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E:\Nueva carpeta\"/>
    </mc:Choice>
  </mc:AlternateContent>
  <xr:revisionPtr revIDLastSave="0" documentId="8_{67C9AF40-DACA-449D-B681-D64B56281D22}" xr6:coauthVersionLast="47" xr6:coauthVersionMax="47" xr10:uidLastSave="{00000000-0000-0000-0000-000000000000}"/>
  <bookViews>
    <workbookView xWindow="-120" yWindow="-120" windowWidth="24240" windowHeight="13740" tabRatio="783" xr2:uid="{00000000-000D-0000-FFFF-FFFF00000000}"/>
  </bookViews>
  <sheets>
    <sheet name="Inicio" sheetId="59" r:id="rId1"/>
    <sheet name="N" sheetId="27" r:id="rId2"/>
    <sheet name="S" sheetId="28" r:id="rId3"/>
    <sheet name="E" sheetId="29" r:id="rId4"/>
    <sheet name="O" sheetId="30" r:id="rId5"/>
    <sheet name="V_Md" sheetId="51" state="hidden" r:id="rId6"/>
    <sheet name="V_Ma" sheetId="31" r:id="rId7"/>
    <sheet name="V_Ta" sheetId="32" state="hidden" r:id="rId8"/>
    <sheet name="Ciclo Semaforico" sheetId="65" state="hidden" r:id="rId9"/>
    <sheet name="Para Vissim" sheetId="66" state="hidden" r:id="rId10"/>
  </sheets>
  <definedNames>
    <definedName name="_xlnm._FilterDatabase" localSheetId="8" hidden="1">'Ciclo Semaforico'!$A$33:$JN$137</definedName>
    <definedName name="_xlnm._FilterDatabase" localSheetId="3" hidden="1">E!$B$15:$J$15</definedName>
    <definedName name="_xlnm._FilterDatabase" localSheetId="0" hidden="1">Inicio!#REF!</definedName>
    <definedName name="_xlnm._FilterDatabase" localSheetId="1" hidden="1">N!$B$15:$J$127</definedName>
    <definedName name="_xlnm._FilterDatabase" localSheetId="4" hidden="1">O!$B$15:$J$15</definedName>
    <definedName name="_xlnm._FilterDatabase" localSheetId="9" hidden="1">'Para Vissim'!$C$4:$D$1048576</definedName>
    <definedName name="_xlnm._FilterDatabase" localSheetId="2" hidden="1">S!$B$15:$J$15</definedName>
    <definedName name="_xlnm.Extract" localSheetId="0">Inicio!#REF!</definedName>
    <definedName name="_xlnm.Extract" localSheetId="9">'Para Vissim'!$K$4:$L$4</definedName>
    <definedName name="_xlnm.Print_Area" localSheetId="8">'Ciclo Semaforico'!$IV$6:$JN$137</definedName>
    <definedName name="_xlnm.Print_Area" localSheetId="3">E!$B$2:$IB$115</definedName>
    <definedName name="_xlnm.Print_Area" localSheetId="0">Inicio!$B$2:$N$43</definedName>
    <definedName name="_xlnm.Print_Area" localSheetId="1">N!$B$2:$IG$115</definedName>
    <definedName name="_xlnm.Print_Area" localSheetId="4">O!$B$2:$IB$115</definedName>
    <definedName name="_xlnm.Print_Area" localSheetId="2">S!$B$2:$IB$115</definedName>
    <definedName name="_xlnm.Print_Area" localSheetId="6">V_Ma!$C$2:$BR$106</definedName>
    <definedName name="_xlnm.Print_Area" localSheetId="5">V_Md!$C$2:$BR$106</definedName>
    <definedName name="_xlnm.Print_Area" localSheetId="7">V_Ta!$C$2:$BR$106</definedName>
    <definedName name="_xlnm.Criteria" localSheetId="0">Inicio!#REF!</definedName>
    <definedName name="Este">E!$K$16:$HB$111</definedName>
    <definedName name="FASE01">#REF!</definedName>
    <definedName name="FASE02">#REF!</definedName>
    <definedName name="FASE03">#REF!</definedName>
    <definedName name="FASE04">#REF!</definedName>
    <definedName name="FASE05">#REF!</definedName>
    <definedName name="Filtro">'Para Vissim'!#REF!</definedName>
    <definedName name="Norte">N!$K$44:$HB$111</definedName>
    <definedName name="Oeste">O!$K$16:$HB$111</definedName>
    <definedName name="Sur">S!$K$16:$HB$111</definedName>
    <definedName name="TOTAL_FASES">#REF!</definedName>
    <definedName name="VERDE_EFECTIVO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C5" i="31" l="1"/>
  <c r="AK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AG55" i="31"/>
  <c r="AH55" i="31"/>
  <c r="AI55" i="31"/>
  <c r="AJ55" i="31"/>
  <c r="AK55" i="31"/>
  <c r="AL55" i="31"/>
  <c r="AM55" i="31"/>
  <c r="AN55" i="31"/>
  <c r="AO55" i="31"/>
  <c r="AP55" i="31"/>
  <c r="AQ55" i="31"/>
  <c r="AR55" i="31"/>
  <c r="AS55" i="31"/>
  <c r="AT55" i="31"/>
  <c r="AU55" i="31"/>
  <c r="AV55" i="31"/>
  <c r="AW55" i="31"/>
  <c r="AX55" i="31"/>
  <c r="AY55" i="31"/>
  <c r="AZ55" i="31"/>
  <c r="BA55" i="31"/>
  <c r="BB55" i="31"/>
  <c r="BC55" i="31"/>
  <c r="BD55" i="31"/>
  <c r="DN40" i="30"/>
  <c r="DO40" i="30"/>
  <c r="DP40" i="30"/>
  <c r="DQ40" i="30"/>
  <c r="DR40" i="30"/>
  <c r="DS40" i="30"/>
  <c r="DT40" i="30"/>
  <c r="DU40" i="30"/>
  <c r="DV40" i="30"/>
  <c r="DW40" i="30"/>
  <c r="DX40" i="30"/>
  <c r="DY40" i="30"/>
  <c r="DZ40" i="30"/>
  <c r="EA40" i="30"/>
  <c r="EB40" i="30"/>
  <c r="EC40" i="30"/>
  <c r="ED40" i="30"/>
  <c r="EE40" i="30"/>
  <c r="EF40" i="30"/>
  <c r="EG40" i="30"/>
  <c r="EH40" i="30"/>
  <c r="EI40" i="30"/>
  <c r="EJ40" i="30"/>
  <c r="EK40" i="30"/>
  <c r="EL40" i="30"/>
  <c r="EM40" i="30"/>
  <c r="EN40" i="30"/>
  <c r="EO40" i="30"/>
  <c r="EP40" i="30"/>
  <c r="EQ40" i="30"/>
  <c r="ER40" i="30"/>
  <c r="ES40" i="30"/>
  <c r="ET40" i="30"/>
  <c r="EU40" i="30"/>
  <c r="EV40" i="30"/>
  <c r="EW40" i="30"/>
  <c r="EX40" i="30"/>
  <c r="EY40" i="30"/>
  <c r="EZ40" i="30"/>
  <c r="FA40" i="30"/>
  <c r="FB40" i="30"/>
  <c r="FC40" i="30"/>
  <c r="FD40" i="30"/>
  <c r="FE40" i="30"/>
  <c r="FF40" i="30"/>
  <c r="FG40" i="30"/>
  <c r="FH40" i="30"/>
  <c r="FI40" i="30"/>
  <c r="FJ40" i="30"/>
  <c r="FK40" i="30"/>
  <c r="FL40" i="30"/>
  <c r="FM40" i="30"/>
  <c r="FN40" i="30"/>
  <c r="FO40" i="30"/>
  <c r="FP40" i="30"/>
  <c r="FQ40" i="30"/>
  <c r="FR40" i="30"/>
  <c r="FS40" i="30"/>
  <c r="FT40" i="30"/>
  <c r="FU40" i="30"/>
  <c r="FV40" i="30"/>
  <c r="FW40" i="30"/>
  <c r="FX40" i="30"/>
  <c r="FY40" i="30"/>
  <c r="FZ40" i="30"/>
  <c r="GA40" i="30"/>
  <c r="GB40" i="30"/>
  <c r="GC40" i="30"/>
  <c r="GD40" i="30"/>
  <c r="GE40" i="30"/>
  <c r="GF40" i="30"/>
  <c r="GG40" i="30"/>
  <c r="GH40" i="30"/>
  <c r="GI40" i="30"/>
  <c r="GJ40" i="30"/>
  <c r="GK40" i="30"/>
  <c r="GL40" i="30"/>
  <c r="GM40" i="30"/>
  <c r="GN40" i="30"/>
  <c r="GO40" i="30"/>
  <c r="GP40" i="30"/>
  <c r="GQ40" i="30"/>
  <c r="GR40" i="30"/>
  <c r="GS40" i="30"/>
  <c r="GT40" i="30"/>
  <c r="GU40" i="30"/>
  <c r="GV40" i="30"/>
  <c r="GW40" i="30"/>
  <c r="GX40" i="30"/>
  <c r="GY40" i="30"/>
  <c r="GZ40" i="30"/>
  <c r="HA40" i="30"/>
  <c r="HB40" i="30"/>
  <c r="DI40" i="28"/>
  <c r="DJ40" i="28"/>
  <c r="DK40" i="28"/>
  <c r="DL40" i="28"/>
  <c r="DM40" i="28"/>
  <c r="DN40" i="28"/>
  <c r="DO40" i="28"/>
  <c r="DP40" i="28"/>
  <c r="DQ40" i="28"/>
  <c r="DR40" i="28"/>
  <c r="DS40" i="28"/>
  <c r="DT40" i="28"/>
  <c r="DU40" i="28"/>
  <c r="DV40" i="28"/>
  <c r="DW40" i="28"/>
  <c r="DX40" i="28"/>
  <c r="DY40" i="28"/>
  <c r="DZ40" i="28"/>
  <c r="EA40" i="28"/>
  <c r="EB40" i="28"/>
  <c r="EC40" i="28"/>
  <c r="ED40" i="28"/>
  <c r="EE40" i="28"/>
  <c r="EF40" i="28"/>
  <c r="EG40" i="28"/>
  <c r="EH40" i="28"/>
  <c r="EI40" i="28"/>
  <c r="EJ40" i="28"/>
  <c r="EK40" i="28"/>
  <c r="EL40" i="28"/>
  <c r="EM40" i="28"/>
  <c r="EN40" i="28"/>
  <c r="EO40" i="28"/>
  <c r="EP40" i="28"/>
  <c r="EQ40" i="28"/>
  <c r="ER40" i="28"/>
  <c r="ES40" i="28"/>
  <c r="ET40" i="28"/>
  <c r="EU40" i="28"/>
  <c r="EV40" i="28"/>
  <c r="EW40" i="28"/>
  <c r="EX40" i="28"/>
  <c r="EY40" i="28"/>
  <c r="EZ40" i="28"/>
  <c r="FA40" i="28"/>
  <c r="FB40" i="28"/>
  <c r="FC40" i="28"/>
  <c r="FD40" i="28"/>
  <c r="FE40" i="28"/>
  <c r="FF40" i="28"/>
  <c r="FG40" i="28"/>
  <c r="FH40" i="28"/>
  <c r="FI40" i="28"/>
  <c r="FJ40" i="28"/>
  <c r="FK40" i="28"/>
  <c r="FL40" i="28"/>
  <c r="FM40" i="28"/>
  <c r="FN40" i="28"/>
  <c r="FO40" i="28"/>
  <c r="FP40" i="28"/>
  <c r="FQ40" i="28"/>
  <c r="FR40" i="28"/>
  <c r="FS40" i="28"/>
  <c r="FT40" i="28"/>
  <c r="FU40" i="28"/>
  <c r="FV40" i="28"/>
  <c r="FW40" i="28"/>
  <c r="FX40" i="28"/>
  <c r="FY40" i="28"/>
  <c r="FZ40" i="28"/>
  <c r="GA40" i="28"/>
  <c r="GB40" i="28"/>
  <c r="GC40" i="28"/>
  <c r="GD40" i="28"/>
  <c r="GE40" i="28"/>
  <c r="GF40" i="28"/>
  <c r="GG40" i="28"/>
  <c r="GH40" i="28"/>
  <c r="GI40" i="28"/>
  <c r="GJ40" i="28"/>
  <c r="GK40" i="28"/>
  <c r="GL40" i="28"/>
  <c r="GM40" i="28"/>
  <c r="GN40" i="28"/>
  <c r="GO40" i="28"/>
  <c r="GP40" i="28"/>
  <c r="GQ40" i="28"/>
  <c r="GR40" i="28"/>
  <c r="GS40" i="28"/>
  <c r="GT40" i="28"/>
  <c r="GU40" i="28"/>
  <c r="GV40" i="28"/>
  <c r="GW40" i="28"/>
  <c r="GX40" i="28"/>
  <c r="GY40" i="28"/>
  <c r="GZ40" i="28"/>
  <c r="HA40" i="28"/>
  <c r="HB40" i="28"/>
  <c r="C6" i="31" l="1"/>
  <c r="M15" i="30"/>
  <c r="M6" i="66" l="1"/>
  <c r="N6" i="66"/>
  <c r="O6" i="66"/>
  <c r="M7" i="66"/>
  <c r="N7" i="66"/>
  <c r="O7" i="66"/>
  <c r="M8" i="66"/>
  <c r="N8" i="66"/>
  <c r="O8" i="66"/>
  <c r="M9" i="66"/>
  <c r="N9" i="66"/>
  <c r="O9" i="66"/>
  <c r="M10" i="66"/>
  <c r="N10" i="66"/>
  <c r="O10" i="66"/>
  <c r="M11" i="66"/>
  <c r="N11" i="66"/>
  <c r="O11" i="66"/>
  <c r="M12" i="66"/>
  <c r="N12" i="66"/>
  <c r="O12" i="66"/>
  <c r="M13" i="66"/>
  <c r="N13" i="66"/>
  <c r="O13" i="66"/>
  <c r="M14" i="66"/>
  <c r="N14" i="66"/>
  <c r="O14" i="66"/>
  <c r="M15" i="66"/>
  <c r="N15" i="66"/>
  <c r="O15" i="66"/>
  <c r="M16" i="66"/>
  <c r="N16" i="66"/>
  <c r="O16" i="66"/>
  <c r="M17" i="66"/>
  <c r="N17" i="66"/>
  <c r="O17" i="66"/>
  <c r="M18" i="66"/>
  <c r="N18" i="66"/>
  <c r="O18" i="66"/>
  <c r="M19" i="66"/>
  <c r="N19" i="66"/>
  <c r="O19" i="66"/>
  <c r="M20" i="66"/>
  <c r="N20" i="66"/>
  <c r="O20" i="66"/>
  <c r="M21" i="66"/>
  <c r="N21" i="66"/>
  <c r="O21" i="66"/>
  <c r="M22" i="66"/>
  <c r="N22" i="66"/>
  <c r="O22" i="66"/>
  <c r="M23" i="66"/>
  <c r="N23" i="66"/>
  <c r="O23" i="66"/>
  <c r="M24" i="66"/>
  <c r="N24" i="66"/>
  <c r="O24" i="66"/>
  <c r="M25" i="66"/>
  <c r="N25" i="66"/>
  <c r="O25" i="66"/>
  <c r="M26" i="66"/>
  <c r="N26" i="66"/>
  <c r="O26" i="66"/>
  <c r="M27" i="66"/>
  <c r="N27" i="66"/>
  <c r="O27" i="66"/>
  <c r="M28" i="66"/>
  <c r="N28" i="66"/>
  <c r="O28" i="66"/>
  <c r="M29" i="66"/>
  <c r="N29" i="66"/>
  <c r="O29" i="66"/>
  <c r="M30" i="66"/>
  <c r="N30" i="66"/>
  <c r="O30" i="66"/>
  <c r="M31" i="66"/>
  <c r="N31" i="66"/>
  <c r="O31" i="66"/>
  <c r="M32" i="66"/>
  <c r="N32" i="66"/>
  <c r="O32" i="66"/>
  <c r="M33" i="66"/>
  <c r="N33" i="66"/>
  <c r="O33" i="66"/>
  <c r="M34" i="66"/>
  <c r="N34" i="66"/>
  <c r="O34" i="66"/>
  <c r="M35" i="66"/>
  <c r="N35" i="66"/>
  <c r="O35" i="66"/>
  <c r="M36" i="66"/>
  <c r="N36" i="66"/>
  <c r="O36" i="66"/>
  <c r="M37" i="66"/>
  <c r="N37" i="66"/>
  <c r="O37" i="66"/>
  <c r="M38" i="66"/>
  <c r="N38" i="66"/>
  <c r="O38" i="66"/>
  <c r="M39" i="66"/>
  <c r="N39" i="66"/>
  <c r="O39" i="66"/>
  <c r="M40" i="66"/>
  <c r="N40" i="66"/>
  <c r="O40" i="66"/>
  <c r="M41" i="66"/>
  <c r="N41" i="66"/>
  <c r="O41" i="66"/>
  <c r="M42" i="66"/>
  <c r="N42" i="66"/>
  <c r="O42" i="66"/>
  <c r="M43" i="66"/>
  <c r="N43" i="66"/>
  <c r="O43" i="66"/>
  <c r="M44" i="66"/>
  <c r="N44" i="66"/>
  <c r="O44" i="66"/>
  <c r="M45" i="66"/>
  <c r="N45" i="66"/>
  <c r="O45" i="66"/>
  <c r="M46" i="66"/>
  <c r="N46" i="66"/>
  <c r="O46" i="66"/>
  <c r="M47" i="66"/>
  <c r="N47" i="66"/>
  <c r="O47" i="66"/>
  <c r="M48" i="66"/>
  <c r="N48" i="66"/>
  <c r="O48" i="66"/>
  <c r="M49" i="66"/>
  <c r="N49" i="66"/>
  <c r="O49" i="66"/>
  <c r="M50" i="66"/>
  <c r="N50" i="66"/>
  <c r="O50" i="66"/>
  <c r="M51" i="66"/>
  <c r="N51" i="66"/>
  <c r="O51" i="66"/>
  <c r="M52" i="66"/>
  <c r="N52" i="66"/>
  <c r="O52" i="66"/>
  <c r="M53" i="66"/>
  <c r="N53" i="66"/>
  <c r="O53" i="66"/>
  <c r="M54" i="66"/>
  <c r="N54" i="66"/>
  <c r="O54" i="66"/>
  <c r="M55" i="66"/>
  <c r="N55" i="66"/>
  <c r="O55" i="66"/>
  <c r="M56" i="66"/>
  <c r="N56" i="66"/>
  <c r="O56" i="66"/>
  <c r="M57" i="66"/>
  <c r="N57" i="66"/>
  <c r="O57" i="66"/>
  <c r="M58" i="66"/>
  <c r="N58" i="66"/>
  <c r="O58" i="66"/>
  <c r="M59" i="66"/>
  <c r="N59" i="66"/>
  <c r="O59" i="66"/>
  <c r="M60" i="66"/>
  <c r="N60" i="66"/>
  <c r="O60" i="66"/>
  <c r="M61" i="66"/>
  <c r="N61" i="66"/>
  <c r="O61" i="66"/>
  <c r="M62" i="66"/>
  <c r="N62" i="66"/>
  <c r="O62" i="66"/>
  <c r="M63" i="66"/>
  <c r="N63" i="66"/>
  <c r="O63" i="66"/>
  <c r="M64" i="66"/>
  <c r="N64" i="66"/>
  <c r="O64" i="66"/>
  <c r="M65" i="66"/>
  <c r="N65" i="66"/>
  <c r="O65" i="66"/>
  <c r="M66" i="66"/>
  <c r="N66" i="66"/>
  <c r="O66" i="66"/>
  <c r="M67" i="66"/>
  <c r="N67" i="66"/>
  <c r="O67" i="66"/>
  <c r="M68" i="66"/>
  <c r="N68" i="66"/>
  <c r="O68" i="66"/>
  <c r="M69" i="66"/>
  <c r="N69" i="66"/>
  <c r="O69" i="66"/>
  <c r="M70" i="66"/>
  <c r="N70" i="66"/>
  <c r="O70" i="66"/>
  <c r="O5" i="66"/>
  <c r="N5" i="66"/>
  <c r="M5" i="66"/>
  <c r="BD55" i="32" l="1"/>
  <c r="BC55" i="32"/>
  <c r="BB55" i="32"/>
  <c r="BA55" i="32"/>
  <c r="AZ55" i="32"/>
  <c r="AY55" i="32"/>
  <c r="AX55" i="32"/>
  <c r="AW55" i="32"/>
  <c r="AV55" i="32"/>
  <c r="AU55" i="32"/>
  <c r="AT55" i="32"/>
  <c r="AS55" i="32"/>
  <c r="AR55" i="32"/>
  <c r="AQ55" i="32"/>
  <c r="AP55" i="32"/>
  <c r="AO55" i="32"/>
  <c r="AN55" i="32"/>
  <c r="AM55" i="32"/>
  <c r="AL55" i="32"/>
  <c r="AK55" i="32"/>
  <c r="AJ55" i="32"/>
  <c r="AI55" i="32"/>
  <c r="AH55" i="32"/>
  <c r="AG55" i="32"/>
  <c r="AF55" i="32"/>
  <c r="AE55" i="32"/>
  <c r="AD55" i="32"/>
  <c r="AC55" i="32"/>
  <c r="AB55" i="32"/>
  <c r="AA55" i="32"/>
  <c r="Z55" i="32"/>
  <c r="Y55" i="32"/>
  <c r="X55" i="32"/>
  <c r="W55" i="32"/>
  <c r="V55" i="32"/>
  <c r="U55" i="32"/>
  <c r="T55" i="32"/>
  <c r="S55" i="32"/>
  <c r="R55" i="32"/>
  <c r="Q55" i="32"/>
  <c r="BD55" i="51"/>
  <c r="BC55" i="51"/>
  <c r="BB55" i="51"/>
  <c r="BA55" i="51"/>
  <c r="AZ55" i="51"/>
  <c r="AY55" i="51"/>
  <c r="AX55" i="51"/>
  <c r="AW55" i="51"/>
  <c r="AV55" i="51"/>
  <c r="AU55" i="51"/>
  <c r="AT55" i="51"/>
  <c r="AS55" i="51"/>
  <c r="AR55" i="51"/>
  <c r="AQ55" i="51"/>
  <c r="AP55" i="51"/>
  <c r="AO55" i="51"/>
  <c r="AN55" i="51"/>
  <c r="AM55" i="51"/>
  <c r="AL55" i="51"/>
  <c r="AK55" i="51"/>
  <c r="AJ55" i="51"/>
  <c r="AI55" i="51"/>
  <c r="AH55" i="51"/>
  <c r="AG55" i="51"/>
  <c r="AF55" i="51"/>
  <c r="AE55" i="51"/>
  <c r="AD55" i="51"/>
  <c r="AC55" i="51"/>
  <c r="AB55" i="51"/>
  <c r="AA55" i="51"/>
  <c r="Z55" i="51"/>
  <c r="Y55" i="51"/>
  <c r="X55" i="51"/>
  <c r="W55" i="51"/>
  <c r="V55" i="51"/>
  <c r="U55" i="51"/>
  <c r="T55" i="51"/>
  <c r="S55" i="51"/>
  <c r="R55" i="51"/>
  <c r="Q55" i="51"/>
  <c r="T11" i="30" l="1"/>
  <c r="S11" i="30"/>
  <c r="R11" i="30"/>
  <c r="R14" i="30" s="1"/>
  <c r="Q11" i="30"/>
  <c r="P11" i="30"/>
  <c r="O11" i="30"/>
  <c r="N11" i="30"/>
  <c r="M11" i="30"/>
  <c r="M14" i="30" s="1"/>
  <c r="L11" i="30"/>
  <c r="L14" i="30" s="1"/>
  <c r="K11" i="30"/>
  <c r="K14" i="30" s="1"/>
  <c r="T11" i="29"/>
  <c r="S11" i="29"/>
  <c r="R11" i="29"/>
  <c r="Q11" i="29"/>
  <c r="P11" i="29"/>
  <c r="O11" i="29"/>
  <c r="O14" i="29" s="1"/>
  <c r="N11" i="29"/>
  <c r="N14" i="29" s="1"/>
  <c r="M11" i="29"/>
  <c r="M14" i="29" s="1"/>
  <c r="L11" i="29"/>
  <c r="L14" i="29" s="1"/>
  <c r="K11" i="29"/>
  <c r="K14" i="29" s="1"/>
  <c r="T11" i="28"/>
  <c r="T14" i="28" s="1"/>
  <c r="S11" i="28"/>
  <c r="S14" i="28" s="1"/>
  <c r="R11" i="28"/>
  <c r="R14" i="28" s="1"/>
  <c r="Q11" i="28"/>
  <c r="P11" i="28"/>
  <c r="O11" i="28"/>
  <c r="O14" i="28" s="1"/>
  <c r="N11" i="28"/>
  <c r="N14" i="28" s="1"/>
  <c r="M11" i="28"/>
  <c r="M14" i="28" s="1"/>
  <c r="L11" i="28"/>
  <c r="L14" i="28" s="1"/>
  <c r="K11" i="28"/>
  <c r="K14" i="28" s="1"/>
  <c r="V11" i="30"/>
  <c r="AF11" i="30" s="1"/>
  <c r="AP11" i="30" s="1"/>
  <c r="AZ11" i="30" s="1"/>
  <c r="BJ11" i="30" s="1"/>
  <c r="BT11" i="30" s="1"/>
  <c r="CD11" i="30" s="1"/>
  <c r="CN11" i="30" s="1"/>
  <c r="CX11" i="30" s="1"/>
  <c r="DH11" i="30" s="1"/>
  <c r="DR11" i="30" s="1"/>
  <c r="EB11" i="30" s="1"/>
  <c r="EL11" i="30" s="1"/>
  <c r="EV11" i="30" s="1"/>
  <c r="FF11" i="30" s="1"/>
  <c r="FP11" i="30" s="1"/>
  <c r="FZ11" i="30" s="1"/>
  <c r="GJ11" i="30" s="1"/>
  <c r="GT11" i="30" s="1"/>
  <c r="W11" i="29"/>
  <c r="AG11" i="29" s="1"/>
  <c r="AQ11" i="29" s="1"/>
  <c r="BA11" i="29" s="1"/>
  <c r="BK11" i="29" s="1"/>
  <c r="BU11" i="29" s="1"/>
  <c r="CE11" i="29" s="1"/>
  <c r="CO11" i="29" s="1"/>
  <c r="CY11" i="29" s="1"/>
  <c r="DI11" i="29" s="1"/>
  <c r="DS11" i="29" s="1"/>
  <c r="EC11" i="29" s="1"/>
  <c r="EM11" i="29" s="1"/>
  <c r="EW11" i="29" s="1"/>
  <c r="FG11" i="29" s="1"/>
  <c r="FQ11" i="29" s="1"/>
  <c r="GA11" i="29" s="1"/>
  <c r="GK11" i="29" s="1"/>
  <c r="GU11" i="29" s="1"/>
  <c r="AD11" i="28"/>
  <c r="AN11" i="28" s="1"/>
  <c r="AX11" i="28" s="1"/>
  <c r="BH11" i="28" s="1"/>
  <c r="BR11" i="28" s="1"/>
  <c r="CB11" i="28" s="1"/>
  <c r="CL11" i="28" s="1"/>
  <c r="CV11" i="28" s="1"/>
  <c r="DF11" i="28" s="1"/>
  <c r="DP11" i="28" s="1"/>
  <c r="DZ11" i="28" s="1"/>
  <c r="EJ11" i="28" s="1"/>
  <c r="ET11" i="28" s="1"/>
  <c r="FD11" i="28" s="1"/>
  <c r="FN11" i="28" s="1"/>
  <c r="FX11" i="28" s="1"/>
  <c r="GH11" i="28" s="1"/>
  <c r="GR11" i="28" s="1"/>
  <c r="HB11" i="28" s="1"/>
  <c r="AC11" i="28"/>
  <c r="AM11" i="28" s="1"/>
  <c r="AW11" i="28" s="1"/>
  <c r="BG11" i="28" s="1"/>
  <c r="BQ11" i="28" s="1"/>
  <c r="CA11" i="28" s="1"/>
  <c r="CK11" i="28" s="1"/>
  <c r="CU11" i="28" s="1"/>
  <c r="DE11" i="28" s="1"/>
  <c r="DO11" i="28" s="1"/>
  <c r="DY11" i="28" s="1"/>
  <c r="EI11" i="28" s="1"/>
  <c r="ES11" i="28" s="1"/>
  <c r="FC11" i="28" s="1"/>
  <c r="FM11" i="28" s="1"/>
  <c r="FW11" i="28" s="1"/>
  <c r="GG11" i="28" s="1"/>
  <c r="GQ11" i="28" s="1"/>
  <c r="HA11" i="28" s="1"/>
  <c r="AB11" i="28"/>
  <c r="AL11" i="28" s="1"/>
  <c r="AV11" i="28" s="1"/>
  <c r="BF11" i="28" s="1"/>
  <c r="BP11" i="28" s="1"/>
  <c r="BZ11" i="28" s="1"/>
  <c r="CJ11" i="28" s="1"/>
  <c r="CT11" i="28" s="1"/>
  <c r="DD11" i="28" s="1"/>
  <c r="DN11" i="28" s="1"/>
  <c r="DX11" i="28" s="1"/>
  <c r="EH11" i="28" s="1"/>
  <c r="ER11" i="28" s="1"/>
  <c r="FB11" i="28" s="1"/>
  <c r="FL11" i="28" s="1"/>
  <c r="FV11" i="28" s="1"/>
  <c r="GF11" i="28" s="1"/>
  <c r="GP11" i="28" s="1"/>
  <c r="GZ11" i="28" s="1"/>
  <c r="X11" i="28"/>
  <c r="AH11" i="28" s="1"/>
  <c r="AR11" i="28" s="1"/>
  <c r="BB11" i="28" s="1"/>
  <c r="BL11" i="28" s="1"/>
  <c r="BV11" i="28" s="1"/>
  <c r="CF11" i="28" s="1"/>
  <c r="CP11" i="28" s="1"/>
  <c r="CZ11" i="28" s="1"/>
  <c r="DJ11" i="28" s="1"/>
  <c r="DT11" i="28" s="1"/>
  <c r="ED11" i="28" s="1"/>
  <c r="EN11" i="28" s="1"/>
  <c r="EX11" i="28" s="1"/>
  <c r="FH11" i="28" s="1"/>
  <c r="FR11" i="28" s="1"/>
  <c r="GB11" i="28" s="1"/>
  <c r="GL11" i="28" s="1"/>
  <c r="GV11" i="28" s="1"/>
  <c r="U11" i="28"/>
  <c r="AE11" i="28" s="1"/>
  <c r="AO11" i="28" s="1"/>
  <c r="AY11" i="28" s="1"/>
  <c r="BI11" i="28" s="1"/>
  <c r="BS11" i="28" s="1"/>
  <c r="CC11" i="28" s="1"/>
  <c r="CM11" i="28" s="1"/>
  <c r="CW11" i="28" s="1"/>
  <c r="DG11" i="28" s="1"/>
  <c r="DQ11" i="28" s="1"/>
  <c r="EA11" i="28" s="1"/>
  <c r="EK11" i="28" s="1"/>
  <c r="EU11" i="28" s="1"/>
  <c r="FE11" i="28" s="1"/>
  <c r="FO11" i="28" s="1"/>
  <c r="FY11" i="28" s="1"/>
  <c r="GI11" i="28" s="1"/>
  <c r="GS11" i="28" s="1"/>
  <c r="T11" i="27"/>
  <c r="S11" i="27"/>
  <c r="S14" i="27" s="1"/>
  <c r="R11" i="27"/>
  <c r="R14" i="27" s="1"/>
  <c r="Q11" i="27"/>
  <c r="Q14" i="27" s="1"/>
  <c r="P11" i="27"/>
  <c r="P14" i="27" s="1"/>
  <c r="O11" i="27"/>
  <c r="N11" i="27"/>
  <c r="N14" i="27" s="1"/>
  <c r="M11" i="27"/>
  <c r="M14" i="27" s="1"/>
  <c r="L11" i="27"/>
  <c r="K11" i="27"/>
  <c r="Z11" i="27" l="1"/>
  <c r="AJ11" i="27" s="1"/>
  <c r="AT11" i="27" s="1"/>
  <c r="BD11" i="27" s="1"/>
  <c r="BN11" i="27" s="1"/>
  <c r="BX11" i="27" s="1"/>
  <c r="CH11" i="27" s="1"/>
  <c r="CR11" i="27" s="1"/>
  <c r="DB11" i="27" s="1"/>
  <c r="DL11" i="27" s="1"/>
  <c r="DV11" i="27" s="1"/>
  <c r="EF11" i="27" s="1"/>
  <c r="EP11" i="27" s="1"/>
  <c r="EZ11" i="27" s="1"/>
  <c r="FJ11" i="27" s="1"/>
  <c r="FT11" i="27" s="1"/>
  <c r="GD11" i="27" s="1"/>
  <c r="GN11" i="27" s="1"/>
  <c r="GX11" i="27" s="1"/>
  <c r="W11" i="28"/>
  <c r="AG11" i="28" s="1"/>
  <c r="AQ11" i="28" s="1"/>
  <c r="BA11" i="28" s="1"/>
  <c r="BK11" i="28" s="1"/>
  <c r="BU11" i="28" s="1"/>
  <c r="CE11" i="28" s="1"/>
  <c r="CO11" i="28" s="1"/>
  <c r="CY11" i="28" s="1"/>
  <c r="DI11" i="28" s="1"/>
  <c r="DS11" i="28" s="1"/>
  <c r="EC11" i="28" s="1"/>
  <c r="EM11" i="28" s="1"/>
  <c r="EW11" i="28" s="1"/>
  <c r="FG11" i="28" s="1"/>
  <c r="FQ11" i="28" s="1"/>
  <c r="GA11" i="28" s="1"/>
  <c r="GK11" i="28" s="1"/>
  <c r="GU11" i="28" s="1"/>
  <c r="W11" i="30"/>
  <c r="AG11" i="30" s="1"/>
  <c r="AQ11" i="30" s="1"/>
  <c r="BA11" i="30" s="1"/>
  <c r="BK11" i="30" s="1"/>
  <c r="BU11" i="30" s="1"/>
  <c r="CE11" i="30" s="1"/>
  <c r="CO11" i="30" s="1"/>
  <c r="CY11" i="30" s="1"/>
  <c r="DI11" i="30" s="1"/>
  <c r="DS11" i="30" s="1"/>
  <c r="EC11" i="30" s="1"/>
  <c r="EM11" i="30" s="1"/>
  <c r="EW11" i="30" s="1"/>
  <c r="FG11" i="30" s="1"/>
  <c r="FQ11" i="30" s="1"/>
  <c r="GA11" i="30" s="1"/>
  <c r="GK11" i="30" s="1"/>
  <c r="GU11" i="30" s="1"/>
  <c r="U11" i="30"/>
  <c r="AE11" i="30" s="1"/>
  <c r="AO11" i="30" s="1"/>
  <c r="AY11" i="30" s="1"/>
  <c r="BI11" i="30" s="1"/>
  <c r="BS11" i="30" s="1"/>
  <c r="CC11" i="30" s="1"/>
  <c r="CM11" i="30" s="1"/>
  <c r="CW11" i="30" s="1"/>
  <c r="DG11" i="30" s="1"/>
  <c r="DQ11" i="30" s="1"/>
  <c r="EA11" i="30" s="1"/>
  <c r="EK11" i="30" s="1"/>
  <c r="EU11" i="30" s="1"/>
  <c r="FE11" i="30" s="1"/>
  <c r="FO11" i="30" s="1"/>
  <c r="FY11" i="30" s="1"/>
  <c r="GI11" i="30" s="1"/>
  <c r="GS11" i="30" s="1"/>
  <c r="AA11" i="27"/>
  <c r="AK11" i="27" s="1"/>
  <c r="AU11" i="27" s="1"/>
  <c r="BE11" i="27" s="1"/>
  <c r="BO11" i="27" s="1"/>
  <c r="BY11" i="27" s="1"/>
  <c r="CI11" i="27" s="1"/>
  <c r="CS11" i="27" s="1"/>
  <c r="DC11" i="27" s="1"/>
  <c r="DM11" i="27" s="1"/>
  <c r="DW11" i="27" s="1"/>
  <c r="EG11" i="27" s="1"/>
  <c r="EQ11" i="27" s="1"/>
  <c r="FA11" i="27" s="1"/>
  <c r="FK11" i="27" s="1"/>
  <c r="FU11" i="27" s="1"/>
  <c r="GE11" i="27" s="1"/>
  <c r="GO11" i="27" s="1"/>
  <c r="GY11" i="27" s="1"/>
  <c r="Y11" i="28"/>
  <c r="AI11" i="28" s="1"/>
  <c r="AS11" i="28" s="1"/>
  <c r="BC11" i="28" s="1"/>
  <c r="BM11" i="28" s="1"/>
  <c r="BW11" i="28" s="1"/>
  <c r="CG11" i="28" s="1"/>
  <c r="CQ11" i="28" s="1"/>
  <c r="DA11" i="28" s="1"/>
  <c r="DK11" i="28" s="1"/>
  <c r="DU11" i="28" s="1"/>
  <c r="EE11" i="28" s="1"/>
  <c r="EO11" i="28" s="1"/>
  <c r="EY11" i="28" s="1"/>
  <c r="FI11" i="28" s="1"/>
  <c r="FS11" i="28" s="1"/>
  <c r="GC11" i="28" s="1"/>
  <c r="GM11" i="28" s="1"/>
  <c r="GW11" i="28" s="1"/>
  <c r="V11" i="28"/>
  <c r="AF11" i="28" s="1"/>
  <c r="AP11" i="28" s="1"/>
  <c r="AZ11" i="28" s="1"/>
  <c r="BJ11" i="28" s="1"/>
  <c r="BT11" i="28" s="1"/>
  <c r="CD11" i="28" s="1"/>
  <c r="CN11" i="28" s="1"/>
  <c r="CX11" i="28" s="1"/>
  <c r="DH11" i="28" s="1"/>
  <c r="DR11" i="28" s="1"/>
  <c r="EB11" i="28" s="1"/>
  <c r="EL11" i="28" s="1"/>
  <c r="EV11" i="28" s="1"/>
  <c r="FF11" i="28" s="1"/>
  <c r="FP11" i="28" s="1"/>
  <c r="FZ11" i="28" s="1"/>
  <c r="GJ11" i="28" s="1"/>
  <c r="GT11" i="28" s="1"/>
  <c r="AB11" i="30"/>
  <c r="AL11" i="30" s="1"/>
  <c r="AV11" i="30" s="1"/>
  <c r="BF11" i="30" s="1"/>
  <c r="BP11" i="30" s="1"/>
  <c r="BZ11" i="30" s="1"/>
  <c r="CJ11" i="30" s="1"/>
  <c r="CT11" i="30" s="1"/>
  <c r="DD11" i="30" s="1"/>
  <c r="DN11" i="30" s="1"/>
  <c r="DX11" i="30" s="1"/>
  <c r="EH11" i="30" s="1"/>
  <c r="ER11" i="30" s="1"/>
  <c r="FB11" i="30" s="1"/>
  <c r="FL11" i="30" s="1"/>
  <c r="FV11" i="30" s="1"/>
  <c r="GF11" i="30" s="1"/>
  <c r="GP11" i="30" s="1"/>
  <c r="GZ11" i="30" s="1"/>
  <c r="AA11" i="28"/>
  <c r="AK11" i="28" s="1"/>
  <c r="AU11" i="28" s="1"/>
  <c r="BE11" i="28" s="1"/>
  <c r="BO11" i="28" s="1"/>
  <c r="BY11" i="28" s="1"/>
  <c r="CI11" i="28" s="1"/>
  <c r="CS11" i="28" s="1"/>
  <c r="DC11" i="28" s="1"/>
  <c r="DM11" i="28" s="1"/>
  <c r="DW11" i="28" s="1"/>
  <c r="EG11" i="28" s="1"/>
  <c r="EQ11" i="28" s="1"/>
  <c r="FA11" i="28" s="1"/>
  <c r="FK11" i="28" s="1"/>
  <c r="FU11" i="28" s="1"/>
  <c r="GE11" i="28" s="1"/>
  <c r="GO11" i="28" s="1"/>
  <c r="GY11" i="28" s="1"/>
  <c r="Q14" i="28"/>
  <c r="AB11" i="27"/>
  <c r="AL11" i="27" s="1"/>
  <c r="AV11" i="27" s="1"/>
  <c r="BF11" i="27" s="1"/>
  <c r="BP11" i="27" s="1"/>
  <c r="BZ11" i="27" s="1"/>
  <c r="CJ11" i="27" s="1"/>
  <c r="CT11" i="27" s="1"/>
  <c r="DD11" i="27" s="1"/>
  <c r="DN11" i="27" s="1"/>
  <c r="DX11" i="27" s="1"/>
  <c r="EH11" i="27" s="1"/>
  <c r="ER11" i="27" s="1"/>
  <c r="FB11" i="27" s="1"/>
  <c r="FL11" i="27" s="1"/>
  <c r="FV11" i="27" s="1"/>
  <c r="GF11" i="27" s="1"/>
  <c r="GP11" i="27" s="1"/>
  <c r="GZ11" i="27" s="1"/>
  <c r="Z11" i="29"/>
  <c r="AJ11" i="29" s="1"/>
  <c r="AT11" i="29" s="1"/>
  <c r="BD11" i="29" s="1"/>
  <c r="BN11" i="29" s="1"/>
  <c r="BX11" i="29" s="1"/>
  <c r="CH11" i="29" s="1"/>
  <c r="CR11" i="29" s="1"/>
  <c r="DB11" i="29" s="1"/>
  <c r="DL11" i="29" s="1"/>
  <c r="DV11" i="29" s="1"/>
  <c r="EF11" i="29" s="1"/>
  <c r="EP11" i="29" s="1"/>
  <c r="EZ11" i="29" s="1"/>
  <c r="FJ11" i="29" s="1"/>
  <c r="FT11" i="29" s="1"/>
  <c r="GD11" i="29" s="1"/>
  <c r="GN11" i="29" s="1"/>
  <c r="GX11" i="29" s="1"/>
  <c r="P14" i="29"/>
  <c r="AD11" i="27"/>
  <c r="AN11" i="27" s="1"/>
  <c r="AX11" i="27" s="1"/>
  <c r="BH11" i="27" s="1"/>
  <c r="BR11" i="27" s="1"/>
  <c r="CB11" i="27" s="1"/>
  <c r="CL11" i="27" s="1"/>
  <c r="CV11" i="27" s="1"/>
  <c r="DF11" i="27" s="1"/>
  <c r="DP11" i="27" s="1"/>
  <c r="DZ11" i="27" s="1"/>
  <c r="EJ11" i="27" s="1"/>
  <c r="ET11" i="27" s="1"/>
  <c r="FD11" i="27" s="1"/>
  <c r="FN11" i="27" s="1"/>
  <c r="FX11" i="27" s="1"/>
  <c r="GH11" i="27" s="1"/>
  <c r="GR11" i="27" s="1"/>
  <c r="HB11" i="27" s="1"/>
  <c r="T14" i="27"/>
  <c r="Z11" i="28"/>
  <c r="AJ11" i="28" s="1"/>
  <c r="AT11" i="28" s="1"/>
  <c r="BD11" i="28" s="1"/>
  <c r="BN11" i="28" s="1"/>
  <c r="BX11" i="28" s="1"/>
  <c r="CH11" i="28" s="1"/>
  <c r="CR11" i="28" s="1"/>
  <c r="DB11" i="28" s="1"/>
  <c r="DL11" i="28" s="1"/>
  <c r="DV11" i="28" s="1"/>
  <c r="EF11" i="28" s="1"/>
  <c r="EP11" i="28" s="1"/>
  <c r="EZ11" i="28" s="1"/>
  <c r="FJ11" i="28" s="1"/>
  <c r="FT11" i="28" s="1"/>
  <c r="GD11" i="28" s="1"/>
  <c r="GN11" i="28" s="1"/>
  <c r="GX11" i="28" s="1"/>
  <c r="P14" i="28"/>
  <c r="Y11" i="27"/>
  <c r="AI11" i="27" s="1"/>
  <c r="AS11" i="27" s="1"/>
  <c r="BC11" i="27" s="1"/>
  <c r="BM11" i="27" s="1"/>
  <c r="BW11" i="27" s="1"/>
  <c r="CG11" i="27" s="1"/>
  <c r="CQ11" i="27" s="1"/>
  <c r="DA11" i="27" s="1"/>
  <c r="DK11" i="27" s="1"/>
  <c r="DU11" i="27" s="1"/>
  <c r="EE11" i="27" s="1"/>
  <c r="EO11" i="27" s="1"/>
  <c r="EY11" i="27" s="1"/>
  <c r="FI11" i="27" s="1"/>
  <c r="FS11" i="27" s="1"/>
  <c r="GC11" i="27" s="1"/>
  <c r="GM11" i="27" s="1"/>
  <c r="GW11" i="27" s="1"/>
  <c r="O14" i="27"/>
  <c r="AC11" i="27"/>
  <c r="AM11" i="27" s="1"/>
  <c r="AW11" i="27" s="1"/>
  <c r="BG11" i="27" s="1"/>
  <c r="BQ11" i="27" s="1"/>
  <c r="CA11" i="27" s="1"/>
  <c r="CK11" i="27" s="1"/>
  <c r="CU11" i="27" s="1"/>
  <c r="DE11" i="27" s="1"/>
  <c r="DO11" i="27" s="1"/>
  <c r="DY11" i="27" s="1"/>
  <c r="EI11" i="27" s="1"/>
  <c r="ES11" i="27" s="1"/>
  <c r="FC11" i="27" s="1"/>
  <c r="FM11" i="27" s="1"/>
  <c r="FW11" i="27" s="1"/>
  <c r="GG11" i="27" s="1"/>
  <c r="GQ11" i="27" s="1"/>
  <c r="HA11" i="27" s="1"/>
  <c r="U11" i="29"/>
  <c r="AE11" i="29" s="1"/>
  <c r="AO11" i="29" s="1"/>
  <c r="AY11" i="29" s="1"/>
  <c r="BI11" i="29" s="1"/>
  <c r="BS11" i="29" s="1"/>
  <c r="CC11" i="29" s="1"/>
  <c r="CM11" i="29" s="1"/>
  <c r="CW11" i="29" s="1"/>
  <c r="DG11" i="29" s="1"/>
  <c r="DQ11" i="29" s="1"/>
  <c r="EA11" i="29" s="1"/>
  <c r="EK11" i="29" s="1"/>
  <c r="EU11" i="29" s="1"/>
  <c r="FE11" i="29" s="1"/>
  <c r="FO11" i="29" s="1"/>
  <c r="FY11" i="29" s="1"/>
  <c r="GI11" i="29" s="1"/>
  <c r="GS11" i="29" s="1"/>
  <c r="AA11" i="29"/>
  <c r="AK11" i="29" s="1"/>
  <c r="AU11" i="29" s="1"/>
  <c r="BE11" i="29" s="1"/>
  <c r="BO11" i="29" s="1"/>
  <c r="BY11" i="29" s="1"/>
  <c r="CI11" i="29" s="1"/>
  <c r="CS11" i="29" s="1"/>
  <c r="DC11" i="29" s="1"/>
  <c r="DM11" i="29" s="1"/>
  <c r="DW11" i="29" s="1"/>
  <c r="EG11" i="29" s="1"/>
  <c r="EQ11" i="29" s="1"/>
  <c r="FA11" i="29" s="1"/>
  <c r="FK11" i="29" s="1"/>
  <c r="FU11" i="29" s="1"/>
  <c r="GE11" i="29" s="1"/>
  <c r="GO11" i="29" s="1"/>
  <c r="GY11" i="29" s="1"/>
  <c r="Q14" i="29"/>
  <c r="V11" i="29"/>
  <c r="AF11" i="29" s="1"/>
  <c r="AP11" i="29" s="1"/>
  <c r="AZ11" i="29" s="1"/>
  <c r="BJ11" i="29" s="1"/>
  <c r="BT11" i="29" s="1"/>
  <c r="CD11" i="29" s="1"/>
  <c r="CN11" i="29" s="1"/>
  <c r="CX11" i="29" s="1"/>
  <c r="DH11" i="29" s="1"/>
  <c r="DR11" i="29" s="1"/>
  <c r="EB11" i="29" s="1"/>
  <c r="EL11" i="29" s="1"/>
  <c r="EV11" i="29" s="1"/>
  <c r="FF11" i="29" s="1"/>
  <c r="FP11" i="29" s="1"/>
  <c r="FZ11" i="29" s="1"/>
  <c r="GJ11" i="29" s="1"/>
  <c r="GT11" i="29" s="1"/>
  <c r="AB11" i="29"/>
  <c r="AL11" i="29" s="1"/>
  <c r="AV11" i="29" s="1"/>
  <c r="BF11" i="29" s="1"/>
  <c r="BP11" i="29" s="1"/>
  <c r="BZ11" i="29" s="1"/>
  <c r="CJ11" i="29" s="1"/>
  <c r="CT11" i="29" s="1"/>
  <c r="DD11" i="29" s="1"/>
  <c r="DN11" i="29" s="1"/>
  <c r="DX11" i="29" s="1"/>
  <c r="EH11" i="29" s="1"/>
  <c r="ER11" i="29" s="1"/>
  <c r="FB11" i="29" s="1"/>
  <c r="FL11" i="29" s="1"/>
  <c r="FV11" i="29" s="1"/>
  <c r="GF11" i="29" s="1"/>
  <c r="GP11" i="29" s="1"/>
  <c r="GZ11" i="29" s="1"/>
  <c r="R14" i="29"/>
  <c r="AC11" i="29"/>
  <c r="AM11" i="29" s="1"/>
  <c r="AW11" i="29" s="1"/>
  <c r="BG11" i="29" s="1"/>
  <c r="BQ11" i="29" s="1"/>
  <c r="CA11" i="29" s="1"/>
  <c r="CK11" i="29" s="1"/>
  <c r="CU11" i="29" s="1"/>
  <c r="DE11" i="29" s="1"/>
  <c r="DO11" i="29" s="1"/>
  <c r="DY11" i="29" s="1"/>
  <c r="EI11" i="29" s="1"/>
  <c r="ES11" i="29" s="1"/>
  <c r="FC11" i="29" s="1"/>
  <c r="FM11" i="29" s="1"/>
  <c r="FW11" i="29" s="1"/>
  <c r="GG11" i="29" s="1"/>
  <c r="GQ11" i="29" s="1"/>
  <c r="HA11" i="29" s="1"/>
  <c r="S14" i="29"/>
  <c r="AA11" i="30"/>
  <c r="AK11" i="30" s="1"/>
  <c r="AU11" i="30" s="1"/>
  <c r="BE11" i="30" s="1"/>
  <c r="BO11" i="30" s="1"/>
  <c r="BY11" i="30" s="1"/>
  <c r="CI11" i="30" s="1"/>
  <c r="CS11" i="30" s="1"/>
  <c r="DC11" i="30" s="1"/>
  <c r="DM11" i="30" s="1"/>
  <c r="DW11" i="30" s="1"/>
  <c r="EG11" i="30" s="1"/>
  <c r="EQ11" i="30" s="1"/>
  <c r="FA11" i="30" s="1"/>
  <c r="FK11" i="30" s="1"/>
  <c r="FU11" i="30" s="1"/>
  <c r="GE11" i="30" s="1"/>
  <c r="GO11" i="30" s="1"/>
  <c r="GY11" i="30" s="1"/>
  <c r="Q14" i="30"/>
  <c r="AD11" i="29"/>
  <c r="AN11" i="29" s="1"/>
  <c r="AX11" i="29" s="1"/>
  <c r="BH11" i="29" s="1"/>
  <c r="BR11" i="29" s="1"/>
  <c r="CB11" i="29" s="1"/>
  <c r="CL11" i="29" s="1"/>
  <c r="CV11" i="29" s="1"/>
  <c r="DF11" i="29" s="1"/>
  <c r="DP11" i="29" s="1"/>
  <c r="DZ11" i="29" s="1"/>
  <c r="EJ11" i="29" s="1"/>
  <c r="ET11" i="29" s="1"/>
  <c r="FD11" i="29" s="1"/>
  <c r="FN11" i="29" s="1"/>
  <c r="FX11" i="29" s="1"/>
  <c r="GH11" i="29" s="1"/>
  <c r="GR11" i="29" s="1"/>
  <c r="HB11" i="29" s="1"/>
  <c r="T14" i="29"/>
  <c r="W11" i="27"/>
  <c r="AG11" i="27" s="1"/>
  <c r="AQ11" i="27" s="1"/>
  <c r="BA11" i="27" s="1"/>
  <c r="BK11" i="27" s="1"/>
  <c r="BU11" i="27" s="1"/>
  <c r="CE11" i="27" s="1"/>
  <c r="CO11" i="27" s="1"/>
  <c r="CY11" i="27" s="1"/>
  <c r="DI11" i="27" s="1"/>
  <c r="DS11" i="27" s="1"/>
  <c r="EC11" i="27" s="1"/>
  <c r="EM11" i="27" s="1"/>
  <c r="EW11" i="27" s="1"/>
  <c r="FG11" i="27" s="1"/>
  <c r="FQ11" i="27" s="1"/>
  <c r="GA11" i="27" s="1"/>
  <c r="GK11" i="27" s="1"/>
  <c r="GU11" i="27" s="1"/>
  <c r="AD11" i="30"/>
  <c r="AN11" i="30" s="1"/>
  <c r="AX11" i="30" s="1"/>
  <c r="BH11" i="30" s="1"/>
  <c r="BR11" i="30" s="1"/>
  <c r="CB11" i="30" s="1"/>
  <c r="CL11" i="30" s="1"/>
  <c r="CV11" i="30" s="1"/>
  <c r="DF11" i="30" s="1"/>
  <c r="DP11" i="30" s="1"/>
  <c r="DZ11" i="30" s="1"/>
  <c r="EJ11" i="30" s="1"/>
  <c r="ET11" i="30" s="1"/>
  <c r="FD11" i="30" s="1"/>
  <c r="FN11" i="30" s="1"/>
  <c r="FX11" i="30" s="1"/>
  <c r="GH11" i="30" s="1"/>
  <c r="GR11" i="30" s="1"/>
  <c r="HB11" i="30" s="1"/>
  <c r="T14" i="30"/>
  <c r="X11" i="29"/>
  <c r="AH11" i="29" s="1"/>
  <c r="AR11" i="29" s="1"/>
  <c r="BB11" i="29" s="1"/>
  <c r="BL11" i="29" s="1"/>
  <c r="BV11" i="29" s="1"/>
  <c r="CF11" i="29" s="1"/>
  <c r="CP11" i="29" s="1"/>
  <c r="CZ11" i="29" s="1"/>
  <c r="DJ11" i="29" s="1"/>
  <c r="DT11" i="29" s="1"/>
  <c r="ED11" i="29" s="1"/>
  <c r="EN11" i="29" s="1"/>
  <c r="EX11" i="29" s="1"/>
  <c r="FH11" i="29" s="1"/>
  <c r="FR11" i="29" s="1"/>
  <c r="GB11" i="29" s="1"/>
  <c r="GL11" i="29" s="1"/>
  <c r="GV11" i="29" s="1"/>
  <c r="Z11" i="30"/>
  <c r="AJ11" i="30" s="1"/>
  <c r="AT11" i="30" s="1"/>
  <c r="BD11" i="30" s="1"/>
  <c r="BN11" i="30" s="1"/>
  <c r="BX11" i="30" s="1"/>
  <c r="CH11" i="30" s="1"/>
  <c r="CR11" i="30" s="1"/>
  <c r="DB11" i="30" s="1"/>
  <c r="DL11" i="30" s="1"/>
  <c r="DV11" i="30" s="1"/>
  <c r="EF11" i="30" s="1"/>
  <c r="EP11" i="30" s="1"/>
  <c r="EZ11" i="30" s="1"/>
  <c r="FJ11" i="30" s="1"/>
  <c r="FT11" i="30" s="1"/>
  <c r="GD11" i="30" s="1"/>
  <c r="GN11" i="30" s="1"/>
  <c r="GX11" i="30" s="1"/>
  <c r="P14" i="30"/>
  <c r="Y11" i="30"/>
  <c r="AI11" i="30" s="1"/>
  <c r="AS11" i="30" s="1"/>
  <c r="BC11" i="30" s="1"/>
  <c r="BM11" i="30" s="1"/>
  <c r="BW11" i="30" s="1"/>
  <c r="CG11" i="30" s="1"/>
  <c r="CQ11" i="30" s="1"/>
  <c r="DA11" i="30" s="1"/>
  <c r="DK11" i="30" s="1"/>
  <c r="DU11" i="30" s="1"/>
  <c r="EE11" i="30" s="1"/>
  <c r="EO11" i="30" s="1"/>
  <c r="EY11" i="30" s="1"/>
  <c r="FI11" i="30" s="1"/>
  <c r="FS11" i="30" s="1"/>
  <c r="GC11" i="30" s="1"/>
  <c r="GM11" i="30" s="1"/>
  <c r="GW11" i="30" s="1"/>
  <c r="O14" i="30"/>
  <c r="X11" i="30"/>
  <c r="AH11" i="30" s="1"/>
  <c r="AR11" i="30" s="1"/>
  <c r="BB11" i="30" s="1"/>
  <c r="BL11" i="30" s="1"/>
  <c r="BV11" i="30" s="1"/>
  <c r="CF11" i="30" s="1"/>
  <c r="CP11" i="30" s="1"/>
  <c r="CZ11" i="30" s="1"/>
  <c r="DJ11" i="30" s="1"/>
  <c r="DT11" i="30" s="1"/>
  <c r="ED11" i="30" s="1"/>
  <c r="EN11" i="30" s="1"/>
  <c r="EX11" i="30" s="1"/>
  <c r="FH11" i="30" s="1"/>
  <c r="FR11" i="30" s="1"/>
  <c r="GB11" i="30" s="1"/>
  <c r="GL11" i="30" s="1"/>
  <c r="GV11" i="30" s="1"/>
  <c r="N14" i="30"/>
  <c r="V11" i="27"/>
  <c r="AF11" i="27" s="1"/>
  <c r="AP11" i="27" s="1"/>
  <c r="AZ11" i="27" s="1"/>
  <c r="BJ11" i="27" s="1"/>
  <c r="BT11" i="27" s="1"/>
  <c r="CD11" i="27" s="1"/>
  <c r="CN11" i="27" s="1"/>
  <c r="CX11" i="27" s="1"/>
  <c r="DH11" i="27" s="1"/>
  <c r="DR11" i="27" s="1"/>
  <c r="EB11" i="27" s="1"/>
  <c r="EL11" i="27" s="1"/>
  <c r="EV11" i="27" s="1"/>
  <c r="FF11" i="27" s="1"/>
  <c r="FP11" i="27" s="1"/>
  <c r="FZ11" i="27" s="1"/>
  <c r="GJ11" i="27" s="1"/>
  <c r="GT11" i="27" s="1"/>
  <c r="L14" i="27"/>
  <c r="U11" i="27"/>
  <c r="K14" i="27"/>
  <c r="AC11" i="30"/>
  <c r="AM11" i="30" s="1"/>
  <c r="AW11" i="30" s="1"/>
  <c r="BG11" i="30" s="1"/>
  <c r="BQ11" i="30" s="1"/>
  <c r="CA11" i="30" s="1"/>
  <c r="CK11" i="30" s="1"/>
  <c r="CU11" i="30" s="1"/>
  <c r="DE11" i="30" s="1"/>
  <c r="DO11" i="30" s="1"/>
  <c r="DY11" i="30" s="1"/>
  <c r="EI11" i="30" s="1"/>
  <c r="ES11" i="30" s="1"/>
  <c r="FC11" i="30" s="1"/>
  <c r="FM11" i="30" s="1"/>
  <c r="FW11" i="30" s="1"/>
  <c r="GG11" i="30" s="1"/>
  <c r="GQ11" i="30" s="1"/>
  <c r="HA11" i="30" s="1"/>
  <c r="S14" i="30"/>
  <c r="AE11" i="27"/>
  <c r="AO11" i="27" s="1"/>
  <c r="AY11" i="27" s="1"/>
  <c r="BI11" i="27" s="1"/>
  <c r="BS11" i="27" s="1"/>
  <c r="CC11" i="27" s="1"/>
  <c r="CM11" i="27" s="1"/>
  <c r="CW11" i="27" s="1"/>
  <c r="DG11" i="27" s="1"/>
  <c r="DQ11" i="27" s="1"/>
  <c r="EA11" i="27" s="1"/>
  <c r="EK11" i="27" s="1"/>
  <c r="EU11" i="27" s="1"/>
  <c r="FE11" i="27" s="1"/>
  <c r="FO11" i="27" s="1"/>
  <c r="FY11" i="27" s="1"/>
  <c r="GI11" i="27" s="1"/>
  <c r="GS11" i="27" s="1"/>
  <c r="Y11" i="29"/>
  <c r="HM83" i="28"/>
  <c r="HM39" i="28"/>
  <c r="X11" i="27"/>
  <c r="HM91" i="30" l="1"/>
  <c r="HM61" i="28"/>
  <c r="HM50" i="28"/>
  <c r="HM54" i="28"/>
  <c r="HM68" i="28"/>
  <c r="HM40" i="28"/>
  <c r="HM22" i="30"/>
  <c r="HM94" i="28"/>
  <c r="HM21" i="28"/>
  <c r="HM34" i="30"/>
  <c r="HM87" i="28"/>
  <c r="HM101" i="28"/>
  <c r="HM28" i="28"/>
  <c r="HM71" i="28"/>
  <c r="HM31" i="28"/>
  <c r="HM86" i="28"/>
  <c r="HM38" i="28"/>
  <c r="HM93" i="28"/>
  <c r="HM53" i="28"/>
  <c r="HM100" i="28"/>
  <c r="HM60" i="28"/>
  <c r="HM20" i="28"/>
  <c r="HM51" i="28"/>
  <c r="HM18" i="28"/>
  <c r="HM32" i="28"/>
  <c r="HM67" i="30"/>
  <c r="HM96" i="30"/>
  <c r="HM72" i="28"/>
  <c r="HM63" i="28"/>
  <c r="HM23" i="28"/>
  <c r="HM70" i="28"/>
  <c r="HM30" i="28"/>
  <c r="HM85" i="28"/>
  <c r="HM37" i="28"/>
  <c r="HM92" i="28"/>
  <c r="HM52" i="28"/>
  <c r="HM99" i="28"/>
  <c r="HM19" i="28"/>
  <c r="HM81" i="28"/>
  <c r="HM27" i="30"/>
  <c r="HM47" i="30"/>
  <c r="HM64" i="28"/>
  <c r="HM103" i="28"/>
  <c r="HM95" i="28"/>
  <c r="HM55" i="28"/>
  <c r="HM102" i="28"/>
  <c r="HM62" i="28"/>
  <c r="HM22" i="28"/>
  <c r="HM69" i="28"/>
  <c r="HM29" i="28"/>
  <c r="HM84" i="28"/>
  <c r="HM36" i="28"/>
  <c r="HM91" i="28"/>
  <c r="HM82" i="28"/>
  <c r="HM49" i="28"/>
  <c r="HM95" i="30"/>
  <c r="HM58" i="30"/>
  <c r="HM61" i="30"/>
  <c r="HM55" i="30"/>
  <c r="HM98" i="30"/>
  <c r="HM64" i="30"/>
  <c r="HM103" i="30"/>
  <c r="HM89" i="30"/>
  <c r="HM28" i="30"/>
  <c r="HM39" i="30"/>
  <c r="HM59" i="30"/>
  <c r="HM90" i="30"/>
  <c r="HM26" i="30"/>
  <c r="HM56" i="30"/>
  <c r="HM94" i="30"/>
  <c r="HM29" i="30"/>
  <c r="HM20" i="30"/>
  <c r="HM111" i="30"/>
  <c r="HM99" i="30"/>
  <c r="HM35" i="30"/>
  <c r="HM66" i="30"/>
  <c r="HM97" i="30"/>
  <c r="HM24" i="30"/>
  <c r="HM30" i="30"/>
  <c r="HM76" i="30"/>
  <c r="HM59" i="28"/>
  <c r="HM27" i="28"/>
  <c r="HM90" i="28"/>
  <c r="HM58" i="28"/>
  <c r="HM26" i="28"/>
  <c r="HM89" i="28"/>
  <c r="HM57" i="28"/>
  <c r="HM104" i="28"/>
  <c r="HM88" i="28"/>
  <c r="HM16" i="28"/>
  <c r="HM111" i="28"/>
  <c r="HM79" i="28"/>
  <c r="HM47" i="28"/>
  <c r="HM110" i="28"/>
  <c r="HM78" i="28"/>
  <c r="HM46" i="28"/>
  <c r="HM109" i="28"/>
  <c r="HM77" i="28"/>
  <c r="HM45" i="28"/>
  <c r="HM108" i="28"/>
  <c r="HM76" i="28"/>
  <c r="HM44" i="28"/>
  <c r="HM107" i="28"/>
  <c r="HM75" i="28"/>
  <c r="HM43" i="28"/>
  <c r="HM106" i="28"/>
  <c r="HM74" i="28"/>
  <c r="HM42" i="28"/>
  <c r="HM105" i="28"/>
  <c r="HM73" i="28"/>
  <c r="HM41" i="28"/>
  <c r="HM96" i="28"/>
  <c r="HM80" i="28"/>
  <c r="HM24" i="28"/>
  <c r="HM56" i="28"/>
  <c r="HM67" i="28"/>
  <c r="HM35" i="28"/>
  <c r="HM98" i="28"/>
  <c r="HM66" i="28"/>
  <c r="HM34" i="28"/>
  <c r="HM97" i="28"/>
  <c r="HM65" i="28"/>
  <c r="HM48" i="28"/>
  <c r="HM33" i="28"/>
  <c r="HM25" i="28"/>
  <c r="HM17" i="28"/>
  <c r="HM71" i="30"/>
  <c r="HM107" i="30"/>
  <c r="HM75" i="30"/>
  <c r="HM43" i="30"/>
  <c r="HM106" i="30"/>
  <c r="HM74" i="30"/>
  <c r="HM42" i="30"/>
  <c r="HM105" i="30"/>
  <c r="HM72" i="30"/>
  <c r="HM32" i="30"/>
  <c r="HM63" i="30"/>
  <c r="HM46" i="30"/>
  <c r="HM77" i="30"/>
  <c r="HM110" i="30"/>
  <c r="HM36" i="30"/>
  <c r="HM79" i="30"/>
  <c r="HM23" i="30"/>
  <c r="HM83" i="30"/>
  <c r="HM51" i="30"/>
  <c r="HM19" i="30"/>
  <c r="HM82" i="30"/>
  <c r="HM50" i="30"/>
  <c r="HM18" i="30"/>
  <c r="HM88" i="30"/>
  <c r="HM48" i="30"/>
  <c r="HM87" i="30"/>
  <c r="HM78" i="30"/>
  <c r="HM41" i="30"/>
  <c r="HM25" i="30"/>
  <c r="HM108" i="30"/>
  <c r="HM81" i="30"/>
  <c r="HM73" i="30"/>
  <c r="HM60" i="30"/>
  <c r="HM86" i="30"/>
  <c r="HM101" i="30"/>
  <c r="HM109" i="30"/>
  <c r="HM100" i="30"/>
  <c r="HM53" i="30"/>
  <c r="HM49" i="30"/>
  <c r="HM57" i="30"/>
  <c r="HM33" i="30"/>
  <c r="HM21" i="30"/>
  <c r="HM37" i="30"/>
  <c r="HM54" i="30"/>
  <c r="HM52" i="30"/>
  <c r="HM70" i="30"/>
  <c r="HM68" i="30"/>
  <c r="HM38" i="30"/>
  <c r="HM104" i="30"/>
  <c r="HM40" i="30"/>
  <c r="HM31" i="30"/>
  <c r="HM93" i="30"/>
  <c r="HM92" i="30"/>
  <c r="HM69" i="30"/>
  <c r="HM85" i="30"/>
  <c r="HM17" i="30"/>
  <c r="HM80" i="30"/>
  <c r="HM16" i="30"/>
  <c r="HM62" i="30"/>
  <c r="HM45" i="30"/>
  <c r="HM44" i="30"/>
  <c r="HM65" i="30"/>
  <c r="HM84" i="30"/>
  <c r="HM102" i="30"/>
  <c r="AI11" i="29"/>
  <c r="AH11" i="27"/>
  <c r="AS11" i="29" l="1"/>
  <c r="AR11" i="27"/>
  <c r="BC11" i="29" l="1"/>
  <c r="BB11" i="27"/>
  <c r="IL29" i="65"/>
  <c r="IL30" i="65"/>
  <c r="IL31" i="65"/>
  <c r="IL32" i="65"/>
  <c r="IL33" i="65"/>
  <c r="IL34" i="65"/>
  <c r="IL35" i="65"/>
  <c r="IL36" i="65"/>
  <c r="IL37" i="65"/>
  <c r="IL38" i="65"/>
  <c r="IL39" i="65"/>
  <c r="IL40" i="65"/>
  <c r="IK29" i="65"/>
  <c r="IK30" i="65"/>
  <c r="IK31" i="65"/>
  <c r="IK32" i="65"/>
  <c r="IK33" i="65"/>
  <c r="IK34" i="65"/>
  <c r="IK35" i="65"/>
  <c r="IK36" i="65"/>
  <c r="IK37" i="65"/>
  <c r="IK38" i="65"/>
  <c r="IK39" i="65"/>
  <c r="IK40" i="65"/>
  <c r="IJ29" i="65"/>
  <c r="IJ30" i="65"/>
  <c r="IJ31" i="65"/>
  <c r="IJ32" i="65"/>
  <c r="IJ33" i="65"/>
  <c r="IJ34" i="65"/>
  <c r="IJ35" i="65"/>
  <c r="IJ36" i="65"/>
  <c r="IJ37" i="65"/>
  <c r="IJ38" i="65"/>
  <c r="IJ39" i="65"/>
  <c r="IJ40" i="65"/>
  <c r="ID29" i="65"/>
  <c r="ID30" i="65"/>
  <c r="ID31" i="65"/>
  <c r="ID32" i="65"/>
  <c r="ID33" i="65"/>
  <c r="ID34" i="65"/>
  <c r="ID35" i="65"/>
  <c r="ID36" i="65"/>
  <c r="ID37" i="65"/>
  <c r="ID38" i="65"/>
  <c r="ID39" i="65"/>
  <c r="ID40" i="65"/>
  <c r="IC29" i="65"/>
  <c r="IC30" i="65"/>
  <c r="IC31" i="65"/>
  <c r="IC32" i="65"/>
  <c r="IC33" i="65"/>
  <c r="IC34" i="65"/>
  <c r="IC35" i="65"/>
  <c r="IC36" i="65"/>
  <c r="IC37" i="65"/>
  <c r="IC38" i="65"/>
  <c r="IC39" i="65"/>
  <c r="IC40" i="65"/>
  <c r="IB29" i="65"/>
  <c r="IB30" i="65"/>
  <c r="IB31" i="65"/>
  <c r="IB32" i="65"/>
  <c r="IB33" i="65"/>
  <c r="IB34" i="65"/>
  <c r="IB35" i="65"/>
  <c r="IB36" i="65"/>
  <c r="IB37" i="65"/>
  <c r="IB38" i="65"/>
  <c r="IB39" i="65"/>
  <c r="IB40" i="65"/>
  <c r="HV29" i="65"/>
  <c r="HV30" i="65"/>
  <c r="HV31" i="65"/>
  <c r="HV32" i="65"/>
  <c r="HV33" i="65"/>
  <c r="HV34" i="65"/>
  <c r="HV35" i="65"/>
  <c r="HV36" i="65"/>
  <c r="HV37" i="65"/>
  <c r="HV38" i="65"/>
  <c r="HV39" i="65"/>
  <c r="HV40" i="65"/>
  <c r="HU29" i="65"/>
  <c r="HU30" i="65"/>
  <c r="HU31" i="65"/>
  <c r="HU32" i="65"/>
  <c r="HU33" i="65"/>
  <c r="HU34" i="65"/>
  <c r="HU35" i="65"/>
  <c r="HU36" i="65"/>
  <c r="HU37" i="65"/>
  <c r="HU38" i="65"/>
  <c r="HU39" i="65"/>
  <c r="HU40" i="65"/>
  <c r="HT29" i="65"/>
  <c r="HT30" i="65"/>
  <c r="HT31" i="65"/>
  <c r="HT32" i="65"/>
  <c r="HT33" i="65"/>
  <c r="HT34" i="65"/>
  <c r="HT35" i="65"/>
  <c r="HT36" i="65"/>
  <c r="HT37" i="65"/>
  <c r="HT38" i="65"/>
  <c r="HT39" i="65"/>
  <c r="HT40" i="65"/>
  <c r="HN29" i="65"/>
  <c r="HN30" i="65"/>
  <c r="HN31" i="65"/>
  <c r="HN32" i="65"/>
  <c r="HN33" i="65"/>
  <c r="HN34" i="65"/>
  <c r="HN35" i="65"/>
  <c r="HN36" i="65"/>
  <c r="HN37" i="65"/>
  <c r="HN38" i="65"/>
  <c r="HN39" i="65"/>
  <c r="HN40" i="65"/>
  <c r="HM29" i="65"/>
  <c r="HM30" i="65"/>
  <c r="HM31" i="65"/>
  <c r="HM32" i="65"/>
  <c r="HM33" i="65"/>
  <c r="HM34" i="65"/>
  <c r="HM35" i="65"/>
  <c r="HM36" i="65"/>
  <c r="HM37" i="65"/>
  <c r="HM38" i="65"/>
  <c r="HM39" i="65"/>
  <c r="HM40" i="65"/>
  <c r="HL29" i="65"/>
  <c r="HL30" i="65"/>
  <c r="HL31" i="65"/>
  <c r="HL32" i="65"/>
  <c r="HL33" i="65"/>
  <c r="HL34" i="65"/>
  <c r="HL35" i="65"/>
  <c r="HL36" i="65"/>
  <c r="HL37" i="65"/>
  <c r="HL38" i="65"/>
  <c r="HL39" i="65"/>
  <c r="HL40" i="65"/>
  <c r="HF29" i="65"/>
  <c r="HF30" i="65"/>
  <c r="HF31" i="65"/>
  <c r="HF32" i="65"/>
  <c r="HF33" i="65"/>
  <c r="HF34" i="65"/>
  <c r="HF35" i="65"/>
  <c r="HF36" i="65"/>
  <c r="HF37" i="65"/>
  <c r="HF38" i="65"/>
  <c r="HF39" i="65"/>
  <c r="HF40" i="65"/>
  <c r="HE29" i="65"/>
  <c r="HE30" i="65"/>
  <c r="HE31" i="65"/>
  <c r="HE32" i="65"/>
  <c r="HE33" i="65"/>
  <c r="HE34" i="65"/>
  <c r="HE35" i="65"/>
  <c r="HE36" i="65"/>
  <c r="HE37" i="65"/>
  <c r="HE38" i="65"/>
  <c r="HE39" i="65"/>
  <c r="HE40" i="65"/>
  <c r="HD29" i="65"/>
  <c r="HD30" i="65"/>
  <c r="HD31" i="65"/>
  <c r="HD32" i="65"/>
  <c r="HD33" i="65"/>
  <c r="HD34" i="65"/>
  <c r="HD35" i="65"/>
  <c r="HD36" i="65"/>
  <c r="HD37" i="65"/>
  <c r="HD38" i="65"/>
  <c r="HD39" i="65"/>
  <c r="HD40" i="65"/>
  <c r="GY29" i="65"/>
  <c r="GY30" i="65"/>
  <c r="GY31" i="65"/>
  <c r="GY32" i="65"/>
  <c r="GY33" i="65"/>
  <c r="GY34" i="65"/>
  <c r="GY35" i="65"/>
  <c r="BM11" i="29" l="1"/>
  <c r="BL11" i="27"/>
  <c r="HE26" i="65"/>
  <c r="HL26" i="65"/>
  <c r="HN26" i="65"/>
  <c r="IB26" i="65"/>
  <c r="ID26" i="65"/>
  <c r="IK26" i="65"/>
  <c r="HU26" i="65"/>
  <c r="HD26" i="65"/>
  <c r="HF26" i="65"/>
  <c r="HM26" i="65"/>
  <c r="HT26" i="65"/>
  <c r="HV26" i="65"/>
  <c r="IC26" i="65"/>
  <c r="IJ26" i="65"/>
  <c r="IL26" i="65"/>
  <c r="BW11" i="29" l="1"/>
  <c r="BV11" i="27"/>
  <c r="CG11" i="29" l="1"/>
  <c r="CF11" i="27"/>
  <c r="JK29" i="65"/>
  <c r="JH29" i="65"/>
  <c r="JE29" i="65"/>
  <c r="CQ11" i="29" l="1"/>
  <c r="CP11" i="27"/>
  <c r="GM31" i="65"/>
  <c r="GN31" i="65"/>
  <c r="GO31" i="65"/>
  <c r="GP31" i="65"/>
  <c r="GQ31" i="65"/>
  <c r="GR31" i="65"/>
  <c r="GS31" i="65"/>
  <c r="GT31" i="65"/>
  <c r="GU31" i="65"/>
  <c r="GV31" i="65"/>
  <c r="GW31" i="65"/>
  <c r="GX31" i="65"/>
  <c r="GM32" i="65"/>
  <c r="GN32" i="65"/>
  <c r="GO32" i="65"/>
  <c r="GP32" i="65"/>
  <c r="GQ32" i="65"/>
  <c r="GR32" i="65"/>
  <c r="GS32" i="65"/>
  <c r="GT32" i="65"/>
  <c r="GU32" i="65"/>
  <c r="GV32" i="65"/>
  <c r="GW32" i="65"/>
  <c r="GX32" i="65"/>
  <c r="GA31" i="65"/>
  <c r="GB31" i="65"/>
  <c r="GC31" i="65"/>
  <c r="GD31" i="65"/>
  <c r="GE31" i="65"/>
  <c r="GF31" i="65"/>
  <c r="GG31" i="65"/>
  <c r="GH31" i="65"/>
  <c r="GI31" i="65"/>
  <c r="GJ31" i="65"/>
  <c r="GK31" i="65"/>
  <c r="GL31" i="65"/>
  <c r="GA32" i="65"/>
  <c r="GB32" i="65"/>
  <c r="GC32" i="65"/>
  <c r="GD32" i="65"/>
  <c r="GE32" i="65"/>
  <c r="GF32" i="65"/>
  <c r="GG32" i="65"/>
  <c r="GH32" i="65"/>
  <c r="GI32" i="65"/>
  <c r="GJ32" i="65"/>
  <c r="GK32" i="65"/>
  <c r="GL32" i="65"/>
  <c r="FO31" i="65"/>
  <c r="FP31" i="65"/>
  <c r="FQ31" i="65"/>
  <c r="FR31" i="65"/>
  <c r="FS31" i="65"/>
  <c r="FT31" i="65"/>
  <c r="FU31" i="65"/>
  <c r="FV31" i="65"/>
  <c r="FW31" i="65"/>
  <c r="FX31" i="65"/>
  <c r="FY31" i="65"/>
  <c r="FZ31" i="65"/>
  <c r="FO32" i="65"/>
  <c r="FP32" i="65"/>
  <c r="FQ32" i="65"/>
  <c r="FR32" i="65"/>
  <c r="FS32" i="65"/>
  <c r="FT32" i="65"/>
  <c r="FU32" i="65"/>
  <c r="FV32" i="65"/>
  <c r="FW32" i="65"/>
  <c r="FX32" i="65"/>
  <c r="FY32" i="65"/>
  <c r="FZ32" i="65"/>
  <c r="FC31" i="65"/>
  <c r="FD31" i="65"/>
  <c r="FE31" i="65"/>
  <c r="FF31" i="65"/>
  <c r="FG31" i="65"/>
  <c r="FH31" i="65"/>
  <c r="FI31" i="65"/>
  <c r="FJ31" i="65"/>
  <c r="FK31" i="65"/>
  <c r="FL31" i="65"/>
  <c r="FM31" i="65"/>
  <c r="FN31" i="65"/>
  <c r="FC32" i="65"/>
  <c r="FD32" i="65"/>
  <c r="FE32" i="65"/>
  <c r="FF32" i="65"/>
  <c r="FG32" i="65"/>
  <c r="FH32" i="65"/>
  <c r="FI32" i="65"/>
  <c r="FJ32" i="65"/>
  <c r="FK32" i="65"/>
  <c r="FL32" i="65"/>
  <c r="FM32" i="65"/>
  <c r="FN32" i="65"/>
  <c r="EQ31" i="65"/>
  <c r="ER31" i="65"/>
  <c r="ES31" i="65"/>
  <c r="ET31" i="65"/>
  <c r="EU31" i="65"/>
  <c r="EV31" i="65"/>
  <c r="EW31" i="65"/>
  <c r="EX31" i="65"/>
  <c r="EY31" i="65"/>
  <c r="EZ31" i="65"/>
  <c r="FA31" i="65"/>
  <c r="FB31" i="65"/>
  <c r="EQ32" i="65"/>
  <c r="ER32" i="65"/>
  <c r="ES32" i="65"/>
  <c r="ET32" i="65"/>
  <c r="EU32" i="65"/>
  <c r="EV32" i="65"/>
  <c r="EW32" i="65"/>
  <c r="EX32" i="65"/>
  <c r="EY32" i="65"/>
  <c r="EZ32" i="65"/>
  <c r="FA32" i="65"/>
  <c r="FB32" i="65"/>
  <c r="IE30" i="65"/>
  <c r="IF30" i="65"/>
  <c r="IG30" i="65"/>
  <c r="IH30" i="65"/>
  <c r="II30" i="65"/>
  <c r="IE31" i="65"/>
  <c r="IF31" i="65"/>
  <c r="IG31" i="65"/>
  <c r="IH31" i="65"/>
  <c r="II31" i="65"/>
  <c r="IE32" i="65"/>
  <c r="IF32" i="65"/>
  <c r="IG32" i="65"/>
  <c r="IH32" i="65"/>
  <c r="II32" i="65"/>
  <c r="IE33" i="65"/>
  <c r="IF33" i="65"/>
  <c r="IG33" i="65"/>
  <c r="IH33" i="65"/>
  <c r="II33" i="65"/>
  <c r="IE34" i="65"/>
  <c r="IF34" i="65"/>
  <c r="IG34" i="65"/>
  <c r="IH34" i="65"/>
  <c r="II34" i="65"/>
  <c r="IE35" i="65"/>
  <c r="IF35" i="65"/>
  <c r="IG35" i="65"/>
  <c r="IH35" i="65"/>
  <c r="II35" i="65"/>
  <c r="IE36" i="65"/>
  <c r="IF36" i="65"/>
  <c r="IG36" i="65"/>
  <c r="IH36" i="65"/>
  <c r="II36" i="65"/>
  <c r="IE37" i="65"/>
  <c r="IF37" i="65"/>
  <c r="IG37" i="65"/>
  <c r="IH37" i="65"/>
  <c r="II37" i="65"/>
  <c r="IE38" i="65"/>
  <c r="IF38" i="65"/>
  <c r="IG38" i="65"/>
  <c r="IH38" i="65"/>
  <c r="II38" i="65"/>
  <c r="IE39" i="65"/>
  <c r="IF39" i="65"/>
  <c r="IG39" i="65"/>
  <c r="IH39" i="65"/>
  <c r="II39" i="65"/>
  <c r="IE40" i="65"/>
  <c r="IF40" i="65"/>
  <c r="IG40" i="65"/>
  <c r="IH40" i="65"/>
  <c r="II40" i="65"/>
  <c r="II29" i="65"/>
  <c r="IH29" i="65"/>
  <c r="IG29" i="65"/>
  <c r="IF29" i="65"/>
  <c r="IE29" i="65"/>
  <c r="HW30" i="65"/>
  <c r="HX30" i="65"/>
  <c r="HY30" i="65"/>
  <c r="HZ30" i="65"/>
  <c r="IA30" i="65"/>
  <c r="HW31" i="65"/>
  <c r="HX31" i="65"/>
  <c r="HY31" i="65"/>
  <c r="HZ31" i="65"/>
  <c r="IA31" i="65"/>
  <c r="HW32" i="65"/>
  <c r="HX32" i="65"/>
  <c r="HY32" i="65"/>
  <c r="HZ32" i="65"/>
  <c r="IA32" i="65"/>
  <c r="HW33" i="65"/>
  <c r="HX33" i="65"/>
  <c r="HY33" i="65"/>
  <c r="HZ33" i="65"/>
  <c r="IA33" i="65"/>
  <c r="HW34" i="65"/>
  <c r="HX34" i="65"/>
  <c r="HY34" i="65"/>
  <c r="HZ34" i="65"/>
  <c r="IA34" i="65"/>
  <c r="HW35" i="65"/>
  <c r="HX35" i="65"/>
  <c r="HY35" i="65"/>
  <c r="HZ35" i="65"/>
  <c r="IA35" i="65"/>
  <c r="HW36" i="65"/>
  <c r="HX36" i="65"/>
  <c r="HY36" i="65"/>
  <c r="HZ36" i="65"/>
  <c r="IA36" i="65"/>
  <c r="HW37" i="65"/>
  <c r="HX37" i="65"/>
  <c r="HY37" i="65"/>
  <c r="HZ37" i="65"/>
  <c r="IA37" i="65"/>
  <c r="HW38" i="65"/>
  <c r="HX38" i="65"/>
  <c r="HY38" i="65"/>
  <c r="HZ38" i="65"/>
  <c r="IA38" i="65"/>
  <c r="HW39" i="65"/>
  <c r="HX39" i="65"/>
  <c r="HY39" i="65"/>
  <c r="HZ39" i="65"/>
  <c r="IA39" i="65"/>
  <c r="HW40" i="65"/>
  <c r="HX40" i="65"/>
  <c r="HY40" i="65"/>
  <c r="HZ40" i="65"/>
  <c r="IA40" i="65"/>
  <c r="IA29" i="65"/>
  <c r="HZ29" i="65"/>
  <c r="HY29" i="65"/>
  <c r="HX29" i="65"/>
  <c r="HW29" i="65"/>
  <c r="HO30" i="65"/>
  <c r="HP30" i="65"/>
  <c r="HQ30" i="65"/>
  <c r="HR30" i="65"/>
  <c r="HS30" i="65"/>
  <c r="HO31" i="65"/>
  <c r="HP31" i="65"/>
  <c r="HQ31" i="65"/>
  <c r="HR31" i="65"/>
  <c r="HS31" i="65"/>
  <c r="HO32" i="65"/>
  <c r="HP32" i="65"/>
  <c r="HQ32" i="65"/>
  <c r="HR32" i="65"/>
  <c r="HS32" i="65"/>
  <c r="HO33" i="65"/>
  <c r="HP33" i="65"/>
  <c r="HQ33" i="65"/>
  <c r="HR33" i="65"/>
  <c r="HS33" i="65"/>
  <c r="HO34" i="65"/>
  <c r="HP34" i="65"/>
  <c r="HQ34" i="65"/>
  <c r="HR34" i="65"/>
  <c r="HS34" i="65"/>
  <c r="HO35" i="65"/>
  <c r="HP35" i="65"/>
  <c r="HQ35" i="65"/>
  <c r="HR35" i="65"/>
  <c r="HS35" i="65"/>
  <c r="HO36" i="65"/>
  <c r="HP36" i="65"/>
  <c r="HQ36" i="65"/>
  <c r="HR36" i="65"/>
  <c r="HS36" i="65"/>
  <c r="HO37" i="65"/>
  <c r="HP37" i="65"/>
  <c r="HQ37" i="65"/>
  <c r="HR37" i="65"/>
  <c r="HS37" i="65"/>
  <c r="HO38" i="65"/>
  <c r="HP38" i="65"/>
  <c r="HQ38" i="65"/>
  <c r="HR38" i="65"/>
  <c r="HS38" i="65"/>
  <c r="HO39" i="65"/>
  <c r="HP39" i="65"/>
  <c r="HQ39" i="65"/>
  <c r="HR39" i="65"/>
  <c r="HS39" i="65"/>
  <c r="HO40" i="65"/>
  <c r="HP40" i="65"/>
  <c r="HQ40" i="65"/>
  <c r="HR40" i="65"/>
  <c r="HS40" i="65"/>
  <c r="HS29" i="65"/>
  <c r="HR29" i="65"/>
  <c r="HQ29" i="65"/>
  <c r="HP29" i="65"/>
  <c r="HO29" i="65"/>
  <c r="HG30" i="65"/>
  <c r="HH30" i="65"/>
  <c r="HI30" i="65"/>
  <c r="HJ30" i="65"/>
  <c r="HK30" i="65"/>
  <c r="HG31" i="65"/>
  <c r="HH31" i="65"/>
  <c r="HI31" i="65"/>
  <c r="HJ31" i="65"/>
  <c r="HK31" i="65"/>
  <c r="HG32" i="65"/>
  <c r="HH32" i="65"/>
  <c r="HI32" i="65"/>
  <c r="HJ32" i="65"/>
  <c r="HK32" i="65"/>
  <c r="HG33" i="65"/>
  <c r="HH33" i="65"/>
  <c r="HI33" i="65"/>
  <c r="HJ33" i="65"/>
  <c r="HK33" i="65"/>
  <c r="HG34" i="65"/>
  <c r="HH34" i="65"/>
  <c r="HI34" i="65"/>
  <c r="HJ34" i="65"/>
  <c r="HK34" i="65"/>
  <c r="HG35" i="65"/>
  <c r="HH35" i="65"/>
  <c r="HI35" i="65"/>
  <c r="HJ35" i="65"/>
  <c r="HK35" i="65"/>
  <c r="HG36" i="65"/>
  <c r="HH36" i="65"/>
  <c r="HI36" i="65"/>
  <c r="HJ36" i="65"/>
  <c r="HK36" i="65"/>
  <c r="HG37" i="65"/>
  <c r="HH37" i="65"/>
  <c r="HI37" i="65"/>
  <c r="HJ37" i="65"/>
  <c r="HK37" i="65"/>
  <c r="HG38" i="65"/>
  <c r="HH38" i="65"/>
  <c r="HI38" i="65"/>
  <c r="HJ38" i="65"/>
  <c r="HK38" i="65"/>
  <c r="HG39" i="65"/>
  <c r="HH39" i="65"/>
  <c r="HI39" i="65"/>
  <c r="HJ39" i="65"/>
  <c r="HK39" i="65"/>
  <c r="HG40" i="65"/>
  <c r="HH40" i="65"/>
  <c r="HI40" i="65"/>
  <c r="HJ40" i="65"/>
  <c r="HK40" i="65"/>
  <c r="HK29" i="65"/>
  <c r="HJ29" i="65"/>
  <c r="HI29" i="65"/>
  <c r="HH29" i="65"/>
  <c r="HG29" i="65"/>
  <c r="HC40" i="65"/>
  <c r="HB40" i="65"/>
  <c r="HC39" i="65"/>
  <c r="HB39" i="65"/>
  <c r="HC38" i="65"/>
  <c r="HB38" i="65"/>
  <c r="HC37" i="65"/>
  <c r="HB37" i="65"/>
  <c r="HC36" i="65"/>
  <c r="HB36" i="65"/>
  <c r="HC35" i="65"/>
  <c r="HB35" i="65"/>
  <c r="HC34" i="65"/>
  <c r="HB34" i="65"/>
  <c r="HC33" i="65"/>
  <c r="HB33" i="65"/>
  <c r="HC32" i="65"/>
  <c r="HB32" i="65"/>
  <c r="HC31" i="65"/>
  <c r="HB31" i="65"/>
  <c r="HC30" i="65"/>
  <c r="HB30" i="65"/>
  <c r="HC29" i="65"/>
  <c r="HB29" i="65"/>
  <c r="HA30" i="65"/>
  <c r="HA31" i="65"/>
  <c r="HA32" i="65"/>
  <c r="HA33" i="65"/>
  <c r="HA34" i="65"/>
  <c r="HA35" i="65"/>
  <c r="HA36" i="65"/>
  <c r="HA37" i="65"/>
  <c r="HA38" i="65"/>
  <c r="HA39" i="65"/>
  <c r="HA40" i="65"/>
  <c r="HA29" i="65"/>
  <c r="GZ30" i="65"/>
  <c r="GZ31" i="65"/>
  <c r="GZ32" i="65"/>
  <c r="GZ33" i="65"/>
  <c r="GZ34" i="65"/>
  <c r="GZ35" i="65"/>
  <c r="GZ36" i="65"/>
  <c r="GZ37" i="65"/>
  <c r="GZ38" i="65"/>
  <c r="GZ39" i="65"/>
  <c r="GZ40" i="65"/>
  <c r="GZ29" i="65"/>
  <c r="GY36" i="65"/>
  <c r="GY37" i="65"/>
  <c r="GY38" i="65"/>
  <c r="GY39" i="65"/>
  <c r="GY40" i="65"/>
  <c r="JB29" i="65"/>
  <c r="IY29" i="65"/>
  <c r="BW30" i="65"/>
  <c r="BW26" i="65" s="1"/>
  <c r="BX30" i="65"/>
  <c r="BX26" i="65" s="1"/>
  <c r="BY30" i="65"/>
  <c r="BY26" i="65" s="1"/>
  <c r="BZ30" i="65"/>
  <c r="BZ26" i="65" s="1"/>
  <c r="CA30" i="65"/>
  <c r="CA26" i="65" s="1"/>
  <c r="CB30" i="65"/>
  <c r="CB26" i="65" s="1"/>
  <c r="CC30" i="65"/>
  <c r="CC26" i="65" s="1"/>
  <c r="CD30" i="65"/>
  <c r="CD26" i="65" s="1"/>
  <c r="CE30" i="65"/>
  <c r="CE26" i="65" s="1"/>
  <c r="CF30" i="65"/>
  <c r="CF26" i="65" s="1"/>
  <c r="CG30" i="65"/>
  <c r="CG26" i="65" s="1"/>
  <c r="CH30" i="65"/>
  <c r="CH26" i="65" s="1"/>
  <c r="BK30" i="65"/>
  <c r="BK26" i="65" s="1"/>
  <c r="BL30" i="65"/>
  <c r="BL26" i="65" s="1"/>
  <c r="BM30" i="65"/>
  <c r="BM26" i="65" s="1"/>
  <c r="BN30" i="65"/>
  <c r="BN26" i="65" s="1"/>
  <c r="BO30" i="65"/>
  <c r="BO26" i="65" s="1"/>
  <c r="BP30" i="65"/>
  <c r="BP26" i="65" s="1"/>
  <c r="BQ30" i="65"/>
  <c r="BQ26" i="65" s="1"/>
  <c r="BR30" i="65"/>
  <c r="BR26" i="65" s="1"/>
  <c r="BS30" i="65"/>
  <c r="BS26" i="65" s="1"/>
  <c r="BT30" i="65"/>
  <c r="BT26" i="65" s="1"/>
  <c r="BU30" i="65"/>
  <c r="BU26" i="65" s="1"/>
  <c r="BV30" i="65"/>
  <c r="BV26" i="65" s="1"/>
  <c r="AY30" i="65"/>
  <c r="AY26" i="65" s="1"/>
  <c r="AZ30" i="65"/>
  <c r="AZ26" i="65" s="1"/>
  <c r="BA30" i="65"/>
  <c r="BA26" i="65" s="1"/>
  <c r="BB30" i="65"/>
  <c r="BB26" i="65" s="1"/>
  <c r="BC30" i="65"/>
  <c r="BC26" i="65" s="1"/>
  <c r="BD30" i="65"/>
  <c r="BD26" i="65" s="1"/>
  <c r="BE30" i="65"/>
  <c r="BE26" i="65" s="1"/>
  <c r="BF30" i="65"/>
  <c r="BF26" i="65" s="1"/>
  <c r="BG30" i="65"/>
  <c r="BG26" i="65" s="1"/>
  <c r="BH30" i="65"/>
  <c r="BH26" i="65" s="1"/>
  <c r="BI30" i="65"/>
  <c r="BI26" i="65" s="1"/>
  <c r="BJ30" i="65"/>
  <c r="BJ26" i="65" s="1"/>
  <c r="AM30" i="65"/>
  <c r="AM26" i="65" s="1"/>
  <c r="AN30" i="65"/>
  <c r="AN26" i="65" s="1"/>
  <c r="AO30" i="65"/>
  <c r="AO26" i="65" s="1"/>
  <c r="AP30" i="65"/>
  <c r="AP26" i="65" s="1"/>
  <c r="AQ30" i="65"/>
  <c r="AQ26" i="65" s="1"/>
  <c r="AR30" i="65"/>
  <c r="AR26" i="65" s="1"/>
  <c r="AS30" i="65"/>
  <c r="AS26" i="65" s="1"/>
  <c r="AT30" i="65"/>
  <c r="AT26" i="65" s="1"/>
  <c r="AU30" i="65"/>
  <c r="AU26" i="65" s="1"/>
  <c r="AV30" i="65"/>
  <c r="AV26" i="65" s="1"/>
  <c r="AW30" i="65"/>
  <c r="AW26" i="65" s="1"/>
  <c r="AX30" i="65"/>
  <c r="AX26" i="65" s="1"/>
  <c r="AA30" i="65"/>
  <c r="AA26" i="65" s="1"/>
  <c r="AB30" i="65"/>
  <c r="AB26" i="65" s="1"/>
  <c r="AC30" i="65"/>
  <c r="AC26" i="65" s="1"/>
  <c r="AD30" i="65"/>
  <c r="AD26" i="65" s="1"/>
  <c r="AE30" i="65"/>
  <c r="AE26" i="65" s="1"/>
  <c r="AF30" i="65"/>
  <c r="AF26" i="65" s="1"/>
  <c r="AG30" i="65"/>
  <c r="AG26" i="65" s="1"/>
  <c r="AH30" i="65"/>
  <c r="AH26" i="65" s="1"/>
  <c r="AI30" i="65"/>
  <c r="AI26" i="65" s="1"/>
  <c r="AJ30" i="65"/>
  <c r="AJ26" i="65" s="1"/>
  <c r="AK30" i="65"/>
  <c r="AK26" i="65" s="1"/>
  <c r="AL30" i="65"/>
  <c r="AL26" i="65" s="1"/>
  <c r="DA11" i="29" l="1"/>
  <c r="CZ11" i="27"/>
  <c r="GY26" i="65"/>
  <c r="GZ26" i="65"/>
  <c r="HC26" i="65"/>
  <c r="HA26" i="65"/>
  <c r="HB26" i="65"/>
  <c r="HI26" i="65"/>
  <c r="HQ26" i="65"/>
  <c r="IG26" i="65"/>
  <c r="HO26" i="65"/>
  <c r="IA26" i="65"/>
  <c r="IH26" i="65"/>
  <c r="IO26" i="65"/>
  <c r="JG26" i="65" s="1"/>
  <c r="HH26" i="65"/>
  <c r="HK26" i="65"/>
  <c r="HG26" i="65"/>
  <c r="HP26" i="65"/>
  <c r="HR26" i="65"/>
  <c r="HX26" i="65"/>
  <c r="HY26" i="65"/>
  <c r="IF26" i="65"/>
  <c r="HS26" i="65"/>
  <c r="HZ26" i="65"/>
  <c r="HJ26" i="65"/>
  <c r="HW26" i="65"/>
  <c r="IE26" i="65"/>
  <c r="II26" i="65"/>
  <c r="IQ26" i="65"/>
  <c r="JK26" i="65" s="1"/>
  <c r="IP26" i="65"/>
  <c r="JJ26" i="65" s="1"/>
  <c r="IN26" i="65"/>
  <c r="JC26" i="65" s="1"/>
  <c r="IM26" i="65"/>
  <c r="IY26" i="65" s="1"/>
  <c r="DK11" i="29" l="1"/>
  <c r="DJ11" i="27"/>
  <c r="JE26" i="65"/>
  <c r="JL26" i="65"/>
  <c r="JF26" i="65"/>
  <c r="IZ26" i="65"/>
  <c r="JM26" i="65"/>
  <c r="JI26" i="65"/>
  <c r="JH26" i="65"/>
  <c r="JD26" i="65"/>
  <c r="JB26" i="65"/>
  <c r="JA26" i="65"/>
  <c r="CE53" i="32"/>
  <c r="CD53" i="32"/>
  <c r="CC53" i="32"/>
  <c r="CB53" i="32"/>
  <c r="CA53" i="32"/>
  <c r="BZ53" i="32"/>
  <c r="BX53" i="32"/>
  <c r="BW53" i="32"/>
  <c r="BV53" i="32"/>
  <c r="CE52" i="32"/>
  <c r="CD52" i="32"/>
  <c r="CC52" i="32"/>
  <c r="CB52" i="32"/>
  <c r="CA52" i="32"/>
  <c r="BZ52" i="32"/>
  <c r="BX52" i="32"/>
  <c r="BW52" i="32"/>
  <c r="BV52" i="32"/>
  <c r="CE51" i="32"/>
  <c r="CD51" i="32"/>
  <c r="CC51" i="32"/>
  <c r="CB51" i="32"/>
  <c r="CA51" i="32"/>
  <c r="BZ51" i="32"/>
  <c r="BX51" i="32"/>
  <c r="BW51" i="32"/>
  <c r="BV51" i="32"/>
  <c r="CE50" i="32"/>
  <c r="CD50" i="32"/>
  <c r="CC50" i="32"/>
  <c r="CB50" i="32"/>
  <c r="CA50" i="32"/>
  <c r="BZ50" i="32"/>
  <c r="BX50" i="32"/>
  <c r="BW50" i="32"/>
  <c r="BV50" i="32"/>
  <c r="CE49" i="32"/>
  <c r="CD49" i="32"/>
  <c r="CC49" i="32"/>
  <c r="CB49" i="32"/>
  <c r="CA49" i="32"/>
  <c r="BZ49" i="32"/>
  <c r="BX49" i="32"/>
  <c r="BW49" i="32"/>
  <c r="BV49" i="32"/>
  <c r="CE48" i="32"/>
  <c r="CD48" i="32"/>
  <c r="CC48" i="32"/>
  <c r="CB48" i="32"/>
  <c r="CA48" i="32"/>
  <c r="BZ48" i="32"/>
  <c r="BX48" i="32"/>
  <c r="BW48" i="32"/>
  <c r="BV48" i="32"/>
  <c r="CE47" i="32"/>
  <c r="CD47" i="32"/>
  <c r="CC47" i="32"/>
  <c r="CB47" i="32"/>
  <c r="CA47" i="32"/>
  <c r="BZ47" i="32"/>
  <c r="BX47" i="32"/>
  <c r="BW47" i="32"/>
  <c r="BV47" i="32"/>
  <c r="CE46" i="32"/>
  <c r="CD46" i="32"/>
  <c r="CC46" i="32"/>
  <c r="CB46" i="32"/>
  <c r="CA46" i="32"/>
  <c r="BZ46" i="32"/>
  <c r="BX46" i="32"/>
  <c r="BW46" i="32"/>
  <c r="BV46" i="32"/>
  <c r="CE42" i="32"/>
  <c r="CD42" i="32"/>
  <c r="CC42" i="32"/>
  <c r="CB42" i="32"/>
  <c r="CA42" i="32"/>
  <c r="BZ42" i="32"/>
  <c r="BX42" i="32"/>
  <c r="BW42" i="32"/>
  <c r="BV42" i="32"/>
  <c r="CE41" i="32"/>
  <c r="CD41" i="32"/>
  <c r="CC41" i="32"/>
  <c r="CB41" i="32"/>
  <c r="CA41" i="32"/>
  <c r="BZ41" i="32"/>
  <c r="BX41" i="32"/>
  <c r="BW41" i="32"/>
  <c r="BV41" i="32"/>
  <c r="CE40" i="32"/>
  <c r="CD40" i="32"/>
  <c r="CC40" i="32"/>
  <c r="CB40" i="32"/>
  <c r="CA40" i="32"/>
  <c r="BZ40" i="32"/>
  <c r="BX40" i="32"/>
  <c r="BW40" i="32"/>
  <c r="BV40" i="32"/>
  <c r="CE39" i="32"/>
  <c r="CD39" i="32"/>
  <c r="CC39" i="32"/>
  <c r="CB39" i="32"/>
  <c r="CA39" i="32"/>
  <c r="BZ39" i="32"/>
  <c r="BX39" i="32"/>
  <c r="BW39" i="32"/>
  <c r="BV39" i="32"/>
  <c r="CE38" i="32"/>
  <c r="CD38" i="32"/>
  <c r="CC38" i="32"/>
  <c r="CB38" i="32"/>
  <c r="CA38" i="32"/>
  <c r="BZ38" i="32"/>
  <c r="BX38" i="32"/>
  <c r="BW38" i="32"/>
  <c r="BV38" i="32"/>
  <c r="CE37" i="32"/>
  <c r="CD37" i="32"/>
  <c r="CC37" i="32"/>
  <c r="CB37" i="32"/>
  <c r="CA37" i="32"/>
  <c r="BZ37" i="32"/>
  <c r="BX37" i="32"/>
  <c r="BW37" i="32"/>
  <c r="BV37" i="32"/>
  <c r="CE35" i="32"/>
  <c r="CD35" i="32"/>
  <c r="CC35" i="32"/>
  <c r="CB35" i="32"/>
  <c r="CA35" i="32"/>
  <c r="BZ35" i="32"/>
  <c r="BX35" i="32"/>
  <c r="BW35" i="32"/>
  <c r="BV35" i="32"/>
  <c r="DU11" i="29" l="1"/>
  <c r="DT11" i="27"/>
  <c r="EE11" i="29" l="1"/>
  <c r="ED11" i="27"/>
  <c r="I4" i="66"/>
  <c r="O4" i="66" s="1"/>
  <c r="H4" i="66"/>
  <c r="N4" i="66" s="1"/>
  <c r="G4" i="66"/>
  <c r="M4" i="66" s="1"/>
  <c r="P6" i="66" l="1"/>
  <c r="P7" i="66"/>
  <c r="P8" i="66"/>
  <c r="P9" i="66"/>
  <c r="P10" i="66"/>
  <c r="P11" i="66"/>
  <c r="P12" i="66"/>
  <c r="P13" i="66"/>
  <c r="P14" i="66"/>
  <c r="P15" i="66"/>
  <c r="P16" i="66"/>
  <c r="P17" i="66"/>
  <c r="P18" i="66"/>
  <c r="P19" i="66"/>
  <c r="P20" i="66"/>
  <c r="P21" i="66"/>
  <c r="P22" i="66"/>
  <c r="P23" i="66"/>
  <c r="P24" i="66"/>
  <c r="P25" i="66"/>
  <c r="P26" i="66"/>
  <c r="P27" i="66"/>
  <c r="P28" i="66"/>
  <c r="P29" i="66"/>
  <c r="P30" i="66"/>
  <c r="P31" i="66"/>
  <c r="P32" i="66"/>
  <c r="P33" i="66"/>
  <c r="P34" i="66"/>
  <c r="P35" i="66"/>
  <c r="P36" i="66"/>
  <c r="P37" i="66"/>
  <c r="P38" i="66"/>
  <c r="P39" i="66"/>
  <c r="P40" i="66"/>
  <c r="P41" i="66"/>
  <c r="P42" i="66"/>
  <c r="P43" i="66"/>
  <c r="P44" i="66"/>
  <c r="P45" i="66"/>
  <c r="P46" i="66"/>
  <c r="P47" i="66"/>
  <c r="P48" i="66"/>
  <c r="P49" i="66"/>
  <c r="P50" i="66"/>
  <c r="P51" i="66"/>
  <c r="P52" i="66"/>
  <c r="P53" i="66"/>
  <c r="P54" i="66"/>
  <c r="P55" i="66"/>
  <c r="P56" i="66"/>
  <c r="P57" i="66"/>
  <c r="P58" i="66"/>
  <c r="P59" i="66"/>
  <c r="P60" i="66"/>
  <c r="P61" i="66"/>
  <c r="P62" i="66"/>
  <c r="P63" i="66"/>
  <c r="P64" i="66"/>
  <c r="P65" i="66"/>
  <c r="P66" i="66"/>
  <c r="P67" i="66"/>
  <c r="P68" i="66"/>
  <c r="P69" i="66"/>
  <c r="P70" i="66"/>
  <c r="P5" i="66"/>
  <c r="EO11" i="29"/>
  <c r="EN11" i="27"/>
  <c r="M3" i="66"/>
  <c r="N3" i="66"/>
  <c r="O3" i="66"/>
  <c r="EY11" i="29" l="1"/>
  <c r="EX11" i="27"/>
  <c r="AU56" i="51"/>
  <c r="FI11" i="29" l="1"/>
  <c r="FH11" i="27"/>
  <c r="AG56" i="32"/>
  <c r="FS11" i="29" l="1"/>
  <c r="FR11" i="27"/>
  <c r="AG56" i="51"/>
  <c r="GC11" i="29" l="1"/>
  <c r="GB11" i="27"/>
  <c r="GM11" i="29" l="1"/>
  <c r="GL11" i="27"/>
  <c r="GW11" i="29" l="1"/>
  <c r="GV11" i="27"/>
  <c r="HM19" i="27" s="1"/>
  <c r="HM22" i="27"/>
  <c r="HM36" i="27"/>
  <c r="HM37" i="27"/>
  <c r="HM17" i="27"/>
  <c r="HM35" i="27"/>
  <c r="HM33" i="27"/>
  <c r="HM34" i="27"/>
  <c r="HM25" i="27"/>
  <c r="HM20" i="27"/>
  <c r="HM29" i="27"/>
  <c r="IW24" i="65"/>
  <c r="JG137" i="65"/>
  <c r="JF137" i="65"/>
  <c r="JE137" i="65"/>
  <c r="JD137" i="65"/>
  <c r="JC137" i="65"/>
  <c r="JB137" i="65"/>
  <c r="JA137" i="65"/>
  <c r="IZ137" i="65"/>
  <c r="IY137" i="65"/>
  <c r="IW137" i="65"/>
  <c r="HM31" i="27" l="1"/>
  <c r="HM28" i="27"/>
  <c r="HM39" i="27"/>
  <c r="HM30" i="27"/>
  <c r="HM27" i="27"/>
  <c r="HM32" i="27"/>
  <c r="HM46" i="27"/>
  <c r="HM40" i="27"/>
  <c r="HM47" i="29"/>
  <c r="HM32" i="29"/>
  <c r="HM44" i="29"/>
  <c r="HM31" i="29"/>
  <c r="HM19" i="29"/>
  <c r="HM87" i="29"/>
  <c r="HM24" i="29"/>
  <c r="HM48" i="29"/>
  <c r="HM17" i="29"/>
  <c r="HM67" i="29"/>
  <c r="HM72" i="29"/>
  <c r="HM104" i="29"/>
  <c r="HM52" i="29"/>
  <c r="HM77" i="29"/>
  <c r="HM42" i="29"/>
  <c r="HM36" i="29"/>
  <c r="HM80" i="29"/>
  <c r="HM23" i="29"/>
  <c r="HM88" i="29"/>
  <c r="HM40" i="29"/>
  <c r="HM66" i="29"/>
  <c r="HM25" i="29"/>
  <c r="HM69" i="29"/>
  <c r="HM96" i="29"/>
  <c r="HM64" i="29"/>
  <c r="HM71" i="29"/>
  <c r="HM22" i="29"/>
  <c r="HM94" i="29"/>
  <c r="HM92" i="29"/>
  <c r="HM30" i="29"/>
  <c r="HM89" i="29"/>
  <c r="HM65" i="29"/>
  <c r="HM61" i="29"/>
  <c r="HM21" i="29"/>
  <c r="HM106" i="29"/>
  <c r="HM33" i="29"/>
  <c r="HM51" i="29"/>
  <c r="HM82" i="29"/>
  <c r="HM35" i="29"/>
  <c r="HM81" i="29"/>
  <c r="HM20" i="29"/>
  <c r="HM68" i="29"/>
  <c r="HM83" i="29"/>
  <c r="HM28" i="29"/>
  <c r="HM108" i="29"/>
  <c r="HM99" i="29"/>
  <c r="HM55" i="29"/>
  <c r="HM78" i="29"/>
  <c r="HM91" i="29"/>
  <c r="HM60" i="29"/>
  <c r="HM56" i="29"/>
  <c r="HM98" i="29"/>
  <c r="HM16" i="29"/>
  <c r="HM43" i="29"/>
  <c r="HM18" i="29"/>
  <c r="HM37" i="29"/>
  <c r="HM85" i="29"/>
  <c r="HM58" i="29"/>
  <c r="HM39" i="29"/>
  <c r="HM46" i="29"/>
  <c r="HM101" i="29"/>
  <c r="HM84" i="29"/>
  <c r="HM74" i="29"/>
  <c r="HM79" i="29"/>
  <c r="HM57" i="29"/>
  <c r="HM34" i="29"/>
  <c r="HM100" i="29"/>
  <c r="HM109" i="29"/>
  <c r="HM105" i="29"/>
  <c r="HM62" i="29"/>
  <c r="HM49" i="29"/>
  <c r="HM38" i="29"/>
  <c r="HM97" i="29"/>
  <c r="HM27" i="29"/>
  <c r="HM53" i="29"/>
  <c r="HM41" i="29"/>
  <c r="HM95" i="29"/>
  <c r="HM26" i="29"/>
  <c r="HM70" i="29"/>
  <c r="HM63" i="29"/>
  <c r="HM102" i="29"/>
  <c r="HM90" i="29"/>
  <c r="HM45" i="29"/>
  <c r="HM54" i="29"/>
  <c r="HM110" i="29"/>
  <c r="HM73" i="29"/>
  <c r="HM50" i="29"/>
  <c r="HM107" i="29"/>
  <c r="HM86" i="29"/>
  <c r="HM76" i="29"/>
  <c r="HM59" i="29"/>
  <c r="HM111" i="29"/>
  <c r="HM29" i="29"/>
  <c r="HM93" i="29"/>
  <c r="HM75" i="29"/>
  <c r="HM103" i="29"/>
  <c r="HM18" i="27"/>
  <c r="HM106" i="27"/>
  <c r="HM98" i="27"/>
  <c r="HM73" i="27"/>
  <c r="HM47" i="27"/>
  <c r="HM42" i="27"/>
  <c r="HM101" i="27"/>
  <c r="HM79" i="27"/>
  <c r="HM61" i="27"/>
  <c r="HM97" i="27"/>
  <c r="HM57" i="27"/>
  <c r="HM62" i="27"/>
  <c r="HM68" i="27"/>
  <c r="HM63" i="27"/>
  <c r="HM58" i="27"/>
  <c r="HM110" i="27"/>
  <c r="HM109" i="27"/>
  <c r="HM93" i="27"/>
  <c r="HM99" i="27"/>
  <c r="HM45" i="27"/>
  <c r="HM59" i="27"/>
  <c r="HM66" i="27"/>
  <c r="HM94" i="27"/>
  <c r="HM105" i="27"/>
  <c r="HM44" i="27"/>
  <c r="HM48" i="27"/>
  <c r="HM85" i="27"/>
  <c r="HM86" i="27"/>
  <c r="HM77" i="27"/>
  <c r="HM64" i="27"/>
  <c r="HM49" i="27"/>
  <c r="HM43" i="27"/>
  <c r="HM60" i="27"/>
  <c r="HM92" i="27"/>
  <c r="HM108" i="27"/>
  <c r="HM90" i="27"/>
  <c r="HM102" i="27"/>
  <c r="HM100" i="27"/>
  <c r="HM111" i="27"/>
  <c r="HM91" i="27"/>
  <c r="HM96" i="27"/>
  <c r="HM82" i="27"/>
  <c r="HM70" i="27"/>
  <c r="HM54" i="27"/>
  <c r="HM56" i="27"/>
  <c r="HM52" i="27"/>
  <c r="HM107" i="27"/>
  <c r="HM104" i="27"/>
  <c r="HM81" i="27"/>
  <c r="HM89" i="27"/>
  <c r="HM83" i="27"/>
  <c r="HM69" i="27"/>
  <c r="HM67" i="27"/>
  <c r="HM53" i="27"/>
  <c r="HM41" i="27"/>
  <c r="HM80" i="27"/>
  <c r="HM95" i="27"/>
  <c r="HM74" i="27"/>
  <c r="HM78" i="27"/>
  <c r="HM55" i="27"/>
  <c r="HM103" i="27"/>
  <c r="HM87" i="27"/>
  <c r="HM76" i="27"/>
  <c r="HM71" i="27"/>
  <c r="HM51" i="27"/>
  <c r="HM75" i="27"/>
  <c r="HM72" i="27"/>
  <c r="HM50" i="27"/>
  <c r="HM88" i="27"/>
  <c r="HM84" i="27"/>
  <c r="HM65" i="27"/>
  <c r="HM16" i="27"/>
  <c r="HM24" i="27"/>
  <c r="HM26" i="27"/>
  <c r="HM21" i="27"/>
  <c r="HM23" i="27"/>
  <c r="HM38" i="27"/>
  <c r="AA56" i="51"/>
  <c r="AK56" i="51"/>
  <c r="Q56" i="32"/>
  <c r="AA56" i="32" l="1"/>
  <c r="Q56" i="51"/>
  <c r="JF66" i="65"/>
  <c r="JD77" i="65"/>
  <c r="JD78" i="65" s="1"/>
  <c r="JD79" i="65" s="1"/>
  <c r="JD80" i="65" s="1"/>
  <c r="JD81" i="65" s="1"/>
  <c r="JD82" i="65" s="1"/>
  <c r="JD83" i="65" s="1"/>
  <c r="JD84" i="65" s="1"/>
  <c r="JD85" i="65" s="1"/>
  <c r="JD86" i="65" s="1"/>
  <c r="JD87" i="65" s="1"/>
  <c r="JD88" i="65" s="1"/>
  <c r="JD89" i="65" s="1"/>
  <c r="JD90" i="65" s="1"/>
  <c r="JD91" i="65" s="1"/>
  <c r="JD92" i="65" s="1"/>
  <c r="JD93" i="65" s="1"/>
  <c r="JD94" i="65" s="1"/>
  <c r="JD95" i="65" s="1"/>
  <c r="JD96" i="65" s="1"/>
  <c r="JD97" i="65" s="1"/>
  <c r="JD98" i="65" s="1"/>
  <c r="JD99" i="65" s="1"/>
  <c r="JD100" i="65" s="1"/>
  <c r="JD101" i="65" s="1"/>
  <c r="JD102" i="65" s="1"/>
  <c r="JD103" i="65" s="1"/>
  <c r="JD104" i="65" s="1"/>
  <c r="JD105" i="65" s="1"/>
  <c r="JD106" i="65" s="1"/>
  <c r="JD107" i="65" s="1"/>
  <c r="JD108" i="65" s="1"/>
  <c r="JD109" i="65" s="1"/>
  <c r="JD110" i="65" s="1"/>
  <c r="JD111" i="65" s="1"/>
  <c r="JD112" i="65" s="1"/>
  <c r="JD113" i="65" s="1"/>
  <c r="JD114" i="65" s="1"/>
  <c r="JD115" i="65" s="1"/>
  <c r="JD116" i="65" s="1"/>
  <c r="JD117" i="65" s="1"/>
  <c r="JD118" i="65" s="1"/>
  <c r="JD119" i="65" s="1"/>
  <c r="JD120" i="65" s="1"/>
  <c r="JD121" i="65" s="1"/>
  <c r="JD122" i="65" s="1"/>
  <c r="JD123" i="65" s="1"/>
  <c r="JD124" i="65" s="1"/>
  <c r="JD125" i="65" s="1"/>
  <c r="JD126" i="65" s="1"/>
  <c r="JD127" i="65" s="1"/>
  <c r="JD128" i="65" s="1"/>
  <c r="JD129" i="65" s="1"/>
  <c r="JD130" i="65" s="1"/>
  <c r="JD131" i="65" s="1"/>
  <c r="JD132" i="65" s="1"/>
  <c r="JD133" i="65" s="1"/>
  <c r="JD134" i="65" s="1"/>
  <c r="JD135" i="65" s="1"/>
  <c r="JD136" i="65" s="1"/>
  <c r="JC75" i="65"/>
  <c r="JC76" i="65" s="1"/>
  <c r="JC77" i="65" s="1"/>
  <c r="JC78" i="65" s="1"/>
  <c r="JC79" i="65" s="1"/>
  <c r="JC80" i="65" s="1"/>
  <c r="JC81" i="65" s="1"/>
  <c r="JC82" i="65" s="1"/>
  <c r="JC83" i="65" s="1"/>
  <c r="JC84" i="65" s="1"/>
  <c r="JC85" i="65" s="1"/>
  <c r="JC86" i="65" s="1"/>
  <c r="JC87" i="65" s="1"/>
  <c r="JC88" i="65" s="1"/>
  <c r="JC89" i="65" s="1"/>
  <c r="JC90" i="65" s="1"/>
  <c r="JC91" i="65" s="1"/>
  <c r="JC92" i="65" s="1"/>
  <c r="JC93" i="65" s="1"/>
  <c r="JC94" i="65" s="1"/>
  <c r="JC95" i="65" s="1"/>
  <c r="JC96" i="65" s="1"/>
  <c r="JC97" i="65" s="1"/>
  <c r="JC98" i="65" s="1"/>
  <c r="JC99" i="65" s="1"/>
  <c r="JC100" i="65" s="1"/>
  <c r="JC101" i="65" s="1"/>
  <c r="JC102" i="65" s="1"/>
  <c r="JC103" i="65" s="1"/>
  <c r="JC104" i="65" s="1"/>
  <c r="JC105" i="65" s="1"/>
  <c r="JC106" i="65" s="1"/>
  <c r="JC107" i="65" s="1"/>
  <c r="JC108" i="65" s="1"/>
  <c r="JC109" i="65" s="1"/>
  <c r="JC110" i="65" s="1"/>
  <c r="JC111" i="65" s="1"/>
  <c r="JC112" i="65" s="1"/>
  <c r="JC113" i="65" s="1"/>
  <c r="JC114" i="65" s="1"/>
  <c r="JC115" i="65" s="1"/>
  <c r="JC116" i="65" s="1"/>
  <c r="JC117" i="65" s="1"/>
  <c r="JC118" i="65" s="1"/>
  <c r="JC119" i="65" s="1"/>
  <c r="JC120" i="65" s="1"/>
  <c r="JC121" i="65" s="1"/>
  <c r="JC122" i="65" s="1"/>
  <c r="JC123" i="65" s="1"/>
  <c r="JC124" i="65" s="1"/>
  <c r="JC125" i="65" s="1"/>
  <c r="JC126" i="65" s="1"/>
  <c r="IS44" i="65"/>
  <c r="IS45" i="65" s="1"/>
  <c r="EP30" i="65"/>
  <c r="EO30" i="65"/>
  <c r="EN30" i="65"/>
  <c r="EM30" i="65"/>
  <c r="EL30" i="65"/>
  <c r="EK30" i="65"/>
  <c r="EJ30" i="65"/>
  <c r="EI30" i="65"/>
  <c r="EH30" i="65"/>
  <c r="EG30" i="65"/>
  <c r="EF30" i="65"/>
  <c r="EE30" i="65"/>
  <c r="ED30" i="65"/>
  <c r="EC30" i="65"/>
  <c r="EB30" i="65"/>
  <c r="EA30" i="65"/>
  <c r="DZ30" i="65"/>
  <c r="DY30" i="65"/>
  <c r="DX30" i="65"/>
  <c r="DW30" i="65"/>
  <c r="DV30" i="65"/>
  <c r="DU30" i="65"/>
  <c r="DT30" i="65"/>
  <c r="DS30" i="65"/>
  <c r="DR30" i="65"/>
  <c r="DQ30" i="65"/>
  <c r="DP30" i="65"/>
  <c r="DO30" i="65"/>
  <c r="DN30" i="65"/>
  <c r="DM30" i="65"/>
  <c r="DL30" i="65"/>
  <c r="DK30" i="65"/>
  <c r="DJ30" i="65"/>
  <c r="DI30" i="65"/>
  <c r="DH30" i="65"/>
  <c r="DG30" i="65"/>
  <c r="DF30" i="65"/>
  <c r="DE30" i="65"/>
  <c r="DD30" i="65"/>
  <c r="DC30" i="65"/>
  <c r="DB30" i="65"/>
  <c r="DA30" i="65"/>
  <c r="CZ30" i="65"/>
  <c r="CY30" i="65"/>
  <c r="CX30" i="65"/>
  <c r="CW30" i="65"/>
  <c r="CV30" i="65"/>
  <c r="CU30" i="65"/>
  <c r="CT30" i="65"/>
  <c r="CS30" i="65"/>
  <c r="CR30" i="65"/>
  <c r="CQ30" i="65"/>
  <c r="CP30" i="65"/>
  <c r="CO30" i="65"/>
  <c r="CN30" i="65"/>
  <c r="CM30" i="65"/>
  <c r="CL30" i="65"/>
  <c r="CK30" i="65"/>
  <c r="CJ30" i="65"/>
  <c r="CI30" i="65"/>
  <c r="EY30" i="65" l="1"/>
  <c r="CQ26" i="65"/>
  <c r="FK30" i="65"/>
  <c r="FK26" i="65" s="1"/>
  <c r="DC26" i="65"/>
  <c r="FW30" i="65"/>
  <c r="FW26" i="65" s="1"/>
  <c r="DO26" i="65"/>
  <c r="GE30" i="65"/>
  <c r="GE26" i="65" s="1"/>
  <c r="DW26" i="65"/>
  <c r="GI30" i="65"/>
  <c r="EA26" i="65"/>
  <c r="GM30" i="65"/>
  <c r="EE26" i="65"/>
  <c r="GQ30" i="65"/>
  <c r="GQ26" i="65" s="1"/>
  <c r="EI26" i="65"/>
  <c r="GU30" i="65"/>
  <c r="GU26" i="65" s="1"/>
  <c r="EM26" i="65"/>
  <c r="ES30" i="65"/>
  <c r="CK26" i="65"/>
  <c r="EW30" i="65"/>
  <c r="CO26" i="65"/>
  <c r="FA30" i="65"/>
  <c r="CS26" i="65"/>
  <c r="FE30" i="65"/>
  <c r="CW26" i="65"/>
  <c r="FI30" i="65"/>
  <c r="FI26" i="65" s="1"/>
  <c r="DA26" i="65"/>
  <c r="FM30" i="65"/>
  <c r="FM26" i="65" s="1"/>
  <c r="DE26" i="65"/>
  <c r="FQ30" i="65"/>
  <c r="FQ26" i="65" s="1"/>
  <c r="DI26" i="65"/>
  <c r="FU30" i="65"/>
  <c r="FU26" i="65" s="1"/>
  <c r="DM26" i="65"/>
  <c r="FY30" i="65"/>
  <c r="FY26" i="65" s="1"/>
  <c r="DQ26" i="65"/>
  <c r="GC30" i="65"/>
  <c r="DU26" i="65"/>
  <c r="GG30" i="65"/>
  <c r="DY26" i="65"/>
  <c r="GK30" i="65"/>
  <c r="GK26" i="65" s="1"/>
  <c r="EC26" i="65"/>
  <c r="GO30" i="65"/>
  <c r="EG26" i="65"/>
  <c r="GS30" i="65"/>
  <c r="GS26" i="65" s="1"/>
  <c r="EK26" i="65"/>
  <c r="GW30" i="65"/>
  <c r="EO26" i="65"/>
  <c r="ET30" i="65"/>
  <c r="ET26" i="65" s="1"/>
  <c r="CL26" i="65"/>
  <c r="EX30" i="65"/>
  <c r="CP26" i="65"/>
  <c r="FB30" i="65"/>
  <c r="FB26" i="65" s="1"/>
  <c r="CT26" i="65"/>
  <c r="FF30" i="65"/>
  <c r="FF26" i="65" s="1"/>
  <c r="CX26" i="65"/>
  <c r="FJ30" i="65"/>
  <c r="FJ26" i="65" s="1"/>
  <c r="DB26" i="65"/>
  <c r="FN30" i="65"/>
  <c r="FN26" i="65" s="1"/>
  <c r="DF26" i="65"/>
  <c r="FR30" i="65"/>
  <c r="FR26" i="65" s="1"/>
  <c r="DJ26" i="65"/>
  <c r="FV30" i="65"/>
  <c r="DN26" i="65"/>
  <c r="FZ30" i="65"/>
  <c r="FZ26" i="65" s="1"/>
  <c r="DR26" i="65"/>
  <c r="GD30" i="65"/>
  <c r="GD26" i="65" s="1"/>
  <c r="DV26" i="65"/>
  <c r="GH30" i="65"/>
  <c r="GH26" i="65" s="1"/>
  <c r="DZ26" i="65"/>
  <c r="GL30" i="65"/>
  <c r="GL26" i="65" s="1"/>
  <c r="ED26" i="65"/>
  <c r="GP30" i="65"/>
  <c r="GP26" i="65" s="1"/>
  <c r="EH26" i="65"/>
  <c r="GT30" i="65"/>
  <c r="EL26" i="65"/>
  <c r="GX30" i="65"/>
  <c r="GX26" i="65" s="1"/>
  <c r="EP26" i="65"/>
  <c r="EQ30" i="65"/>
  <c r="CI26" i="65"/>
  <c r="EU30" i="65"/>
  <c r="EU26" i="65" s="1"/>
  <c r="CM26" i="65"/>
  <c r="FC30" i="65"/>
  <c r="CU26" i="65"/>
  <c r="FG30" i="65"/>
  <c r="FG26" i="65" s="1"/>
  <c r="CY26" i="65"/>
  <c r="FO30" i="65"/>
  <c r="DG26" i="65"/>
  <c r="FS30" i="65"/>
  <c r="FS26" i="65" s="1"/>
  <c r="DK26" i="65"/>
  <c r="GA30" i="65"/>
  <c r="DS26" i="65"/>
  <c r="ER30" i="65"/>
  <c r="ER26" i="65" s="1"/>
  <c r="CJ26" i="65"/>
  <c r="EV30" i="65"/>
  <c r="EV26" i="65" s="1"/>
  <c r="CN26" i="65"/>
  <c r="EZ30" i="65"/>
  <c r="EZ26" i="65" s="1"/>
  <c r="CR26" i="65"/>
  <c r="FD30" i="65"/>
  <c r="FD26" i="65" s="1"/>
  <c r="CV26" i="65"/>
  <c r="FH30" i="65"/>
  <c r="FH26" i="65" s="1"/>
  <c r="CZ26" i="65"/>
  <c r="FL30" i="65"/>
  <c r="FL26" i="65" s="1"/>
  <c r="DD26" i="65"/>
  <c r="FP30" i="65"/>
  <c r="FP26" i="65" s="1"/>
  <c r="DH26" i="65"/>
  <c r="FT30" i="65"/>
  <c r="FT26" i="65" s="1"/>
  <c r="DL26" i="65"/>
  <c r="FX30" i="65"/>
  <c r="FX26" i="65" s="1"/>
  <c r="DP26" i="65"/>
  <c r="GB30" i="65"/>
  <c r="GB26" i="65" s="1"/>
  <c r="DT26" i="65"/>
  <c r="GF30" i="65"/>
  <c r="GF26" i="65" s="1"/>
  <c r="DX26" i="65"/>
  <c r="GJ30" i="65"/>
  <c r="EB26" i="65"/>
  <c r="GN30" i="65"/>
  <c r="GN26" i="65" s="1"/>
  <c r="EF26" i="65"/>
  <c r="GR30" i="65"/>
  <c r="GR26" i="65" s="1"/>
  <c r="EJ26" i="65"/>
  <c r="GV30" i="65"/>
  <c r="GV26" i="65" s="1"/>
  <c r="EN26" i="65"/>
  <c r="IS68" i="65"/>
  <c r="JC127" i="65"/>
  <c r="IS46" i="65"/>
  <c r="GM26" i="65" l="1"/>
  <c r="EW26" i="65"/>
  <c r="GJ26" i="65"/>
  <c r="EQ26" i="65"/>
  <c r="FV26" i="65"/>
  <c r="FO26" i="65"/>
  <c r="GT26" i="65"/>
  <c r="EX26" i="65"/>
  <c r="GW26" i="65"/>
  <c r="GO26" i="65"/>
  <c r="GG26" i="65"/>
  <c r="FA26" i="65"/>
  <c r="ES26" i="65"/>
  <c r="GI26" i="65"/>
  <c r="EY26" i="65"/>
  <c r="GA26" i="65"/>
  <c r="FC26" i="65"/>
  <c r="GC26" i="65"/>
  <c r="FE26" i="65"/>
  <c r="IS69" i="65"/>
  <c r="JC128" i="65"/>
  <c r="IS47" i="65"/>
  <c r="IS70" i="65" l="1"/>
  <c r="JC129" i="65"/>
  <c r="IS48" i="65"/>
  <c r="IS71" i="65" l="1"/>
  <c r="JC130" i="65"/>
  <c r="IS49" i="65"/>
  <c r="IS72" i="65" l="1"/>
  <c r="JC131" i="65"/>
  <c r="IS50" i="65"/>
  <c r="IS73" i="65" l="1"/>
  <c r="JC132" i="65"/>
  <c r="IS51" i="65"/>
  <c r="IS74" i="65" l="1"/>
  <c r="JC133" i="65"/>
  <c r="IS52" i="65"/>
  <c r="IS75" i="65" l="1"/>
  <c r="JC134" i="65"/>
  <c r="IS53" i="65"/>
  <c r="IS76" i="65" l="1"/>
  <c r="JC135" i="65"/>
  <c r="IS54" i="65"/>
  <c r="IS77" i="65" l="1"/>
  <c r="JC136" i="65"/>
  <c r="IS55" i="65"/>
  <c r="IS78" i="65" l="1"/>
  <c r="IS56" i="65"/>
  <c r="IS79" i="65" l="1"/>
  <c r="IS57" i="65"/>
  <c r="IS80" i="65" l="1"/>
  <c r="IS58" i="65"/>
  <c r="IS81" i="65" l="1"/>
  <c r="IS59" i="65"/>
  <c r="IS82" i="65" l="1"/>
  <c r="IS60" i="65"/>
  <c r="IS83" i="65" l="1"/>
  <c r="IS61" i="65"/>
  <c r="IS84" i="65" l="1"/>
  <c r="IS62" i="65"/>
  <c r="IS85" i="65" l="1"/>
  <c r="IS63" i="65"/>
  <c r="IS86" i="65" l="1"/>
  <c r="IS64" i="65"/>
  <c r="IS87" i="65" l="1"/>
  <c r="IS65" i="65"/>
  <c r="IS88" i="65" l="1"/>
  <c r="IS66" i="65"/>
  <c r="IS89" i="65" l="1"/>
  <c r="IS67" i="65"/>
  <c r="IS90" i="65" l="1"/>
  <c r="Q24" i="59"/>
  <c r="Q23" i="59"/>
  <c r="Q22" i="59"/>
  <c r="Q21" i="59"/>
  <c r="T15" i="28"/>
  <c r="S15" i="28"/>
  <c r="R15" i="28"/>
  <c r="Q15" i="28"/>
  <c r="P15" i="28"/>
  <c r="O15" i="28"/>
  <c r="N15" i="28"/>
  <c r="M15" i="28"/>
  <c r="L15" i="28"/>
  <c r="K15" i="28"/>
  <c r="T15" i="30"/>
  <c r="S15" i="30"/>
  <c r="R15" i="30"/>
  <c r="Q15" i="30"/>
  <c r="P15" i="30"/>
  <c r="O15" i="30"/>
  <c r="N15" i="30"/>
  <c r="L15" i="30"/>
  <c r="K15" i="30"/>
  <c r="T15" i="29"/>
  <c r="S15" i="29"/>
  <c r="R15" i="29"/>
  <c r="Q15" i="29"/>
  <c r="P15" i="29"/>
  <c r="O15" i="29"/>
  <c r="N15" i="29"/>
  <c r="M15" i="29"/>
  <c r="L15" i="29"/>
  <c r="K15" i="29"/>
  <c r="T15" i="27"/>
  <c r="S15" i="27"/>
  <c r="R15" i="27"/>
  <c r="Q15" i="27"/>
  <c r="P15" i="27"/>
  <c r="O15" i="27"/>
  <c r="N15" i="27"/>
  <c r="M15" i="27"/>
  <c r="L15" i="27"/>
  <c r="K15" i="27"/>
  <c r="IS91" i="65" l="1"/>
  <c r="C2" i="32"/>
  <c r="C2" i="51"/>
  <c r="AK5" i="32"/>
  <c r="IS92" i="65" l="1"/>
  <c r="IS93" i="65" l="1"/>
  <c r="O89" i="51" l="1"/>
  <c r="IS94" i="65"/>
  <c r="IF8" i="27"/>
  <c r="IS95" i="65" l="1"/>
  <c r="IS96" i="65" l="1"/>
  <c r="IS97" i="65" l="1"/>
  <c r="AK4" i="31"/>
  <c r="AK6" i="31"/>
  <c r="C4" i="31"/>
  <c r="IS98" i="65" l="1"/>
  <c r="AK4" i="32"/>
  <c r="AK6" i="32"/>
  <c r="AK6" i="51"/>
  <c r="AK5" i="51"/>
  <c r="IS99" i="65" l="1"/>
  <c r="IS100" i="65" l="1"/>
  <c r="IS101" i="65" l="1"/>
  <c r="IS102" i="65" l="1"/>
  <c r="IS103" i="65" l="1"/>
  <c r="IS104" i="65" l="1"/>
  <c r="BV36" i="32"/>
  <c r="BW36" i="32"/>
  <c r="BX36" i="32"/>
  <c r="BZ36" i="32"/>
  <c r="CA36" i="32"/>
  <c r="CB36" i="32"/>
  <c r="CC36" i="32"/>
  <c r="CD36" i="32"/>
  <c r="CE36" i="32"/>
  <c r="AN56" i="32"/>
  <c r="AU56" i="32"/>
  <c r="AN57" i="32"/>
  <c r="T58" i="32"/>
  <c r="T87" i="32" s="1"/>
  <c r="AD58" i="32"/>
  <c r="AD87" i="32" s="1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Q97" i="32"/>
  <c r="AA97" i="32"/>
  <c r="AK97" i="32"/>
  <c r="AU97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F108" i="32"/>
  <c r="AG108" i="32"/>
  <c r="AH108" i="32"/>
  <c r="AI108" i="32"/>
  <c r="AJ108" i="32"/>
  <c r="AK108" i="32"/>
  <c r="AL108" i="32"/>
  <c r="AM108" i="32"/>
  <c r="AN108" i="32"/>
  <c r="AO108" i="32"/>
  <c r="AP108" i="32"/>
  <c r="AQ108" i="32"/>
  <c r="AR108" i="32"/>
  <c r="AS108" i="32"/>
  <c r="AT108" i="32"/>
  <c r="AU108" i="32"/>
  <c r="AV108" i="32"/>
  <c r="AW108" i="32"/>
  <c r="AX108" i="32"/>
  <c r="AY108" i="32"/>
  <c r="AZ108" i="32"/>
  <c r="BA108" i="32"/>
  <c r="BB108" i="32"/>
  <c r="BC108" i="32"/>
  <c r="BD108" i="32"/>
  <c r="C4" i="32"/>
  <c r="AK4" i="51"/>
  <c r="C5" i="32"/>
  <c r="C6" i="32"/>
  <c r="AK56" i="32"/>
  <c r="Q58" i="32"/>
  <c r="X58" i="32"/>
  <c r="Y58" i="32"/>
  <c r="AF58" i="32"/>
  <c r="AG58" i="32"/>
  <c r="AN58" i="32"/>
  <c r="AO58" i="32"/>
  <c r="AV58" i="32"/>
  <c r="AW58" i="32"/>
  <c r="BD58" i="32"/>
  <c r="BV35" i="51"/>
  <c r="BW35" i="51"/>
  <c r="BX35" i="51"/>
  <c r="BY35" i="51"/>
  <c r="BZ35" i="51"/>
  <c r="CA35" i="51"/>
  <c r="CB35" i="51"/>
  <c r="CC35" i="51"/>
  <c r="CD35" i="51"/>
  <c r="CE35" i="51"/>
  <c r="BV36" i="51"/>
  <c r="BW36" i="51"/>
  <c r="BX36" i="51"/>
  <c r="BY36" i="51"/>
  <c r="BZ36" i="51"/>
  <c r="CA36" i="51"/>
  <c r="CB36" i="51"/>
  <c r="CC36" i="51"/>
  <c r="CD36" i="51"/>
  <c r="CE36" i="51"/>
  <c r="BV37" i="51"/>
  <c r="BW37" i="51"/>
  <c r="BX37" i="51"/>
  <c r="BY37" i="51"/>
  <c r="BZ37" i="51"/>
  <c r="CA37" i="51"/>
  <c r="CB37" i="51"/>
  <c r="CC37" i="51"/>
  <c r="CD37" i="51"/>
  <c r="CE37" i="51"/>
  <c r="BV38" i="51"/>
  <c r="BW38" i="51"/>
  <c r="BX38" i="51"/>
  <c r="BY38" i="51"/>
  <c r="BZ38" i="51"/>
  <c r="CA38" i="51"/>
  <c r="CB38" i="51"/>
  <c r="CC38" i="51"/>
  <c r="CD38" i="51"/>
  <c r="CE38" i="51"/>
  <c r="BV39" i="51"/>
  <c r="BW39" i="51"/>
  <c r="BX39" i="51"/>
  <c r="BY39" i="51"/>
  <c r="BZ39" i="51"/>
  <c r="CA39" i="51"/>
  <c r="CB39" i="51"/>
  <c r="CC39" i="51"/>
  <c r="CD39" i="51"/>
  <c r="CE39" i="51"/>
  <c r="BV40" i="51"/>
  <c r="BW40" i="51"/>
  <c r="BX40" i="51"/>
  <c r="BY40" i="51"/>
  <c r="BZ40" i="51"/>
  <c r="CA40" i="51"/>
  <c r="CB40" i="51"/>
  <c r="CC40" i="51"/>
  <c r="CD40" i="51"/>
  <c r="CE40" i="51"/>
  <c r="BV41" i="51"/>
  <c r="BW41" i="51"/>
  <c r="BX41" i="51"/>
  <c r="BY41" i="51"/>
  <c r="BZ41" i="51"/>
  <c r="CA41" i="51"/>
  <c r="CB41" i="51"/>
  <c r="CC41" i="51"/>
  <c r="CD41" i="51"/>
  <c r="CE41" i="51"/>
  <c r="BV42" i="51"/>
  <c r="BW42" i="51"/>
  <c r="BX42" i="51"/>
  <c r="BY42" i="51"/>
  <c r="BZ42" i="51"/>
  <c r="CA42" i="51"/>
  <c r="CB42" i="51"/>
  <c r="CC42" i="51"/>
  <c r="CD42" i="51"/>
  <c r="CE42" i="51"/>
  <c r="BV46" i="51"/>
  <c r="BW46" i="51"/>
  <c r="BX46" i="51"/>
  <c r="BY46" i="51"/>
  <c r="BZ46" i="51"/>
  <c r="CA46" i="51"/>
  <c r="CB46" i="51"/>
  <c r="CC46" i="51"/>
  <c r="CD46" i="51"/>
  <c r="CE46" i="51"/>
  <c r="BV47" i="51"/>
  <c r="BW47" i="51"/>
  <c r="BX47" i="51"/>
  <c r="BY47" i="51"/>
  <c r="BZ47" i="51"/>
  <c r="CA47" i="51"/>
  <c r="CB47" i="51"/>
  <c r="CC47" i="51"/>
  <c r="CD47" i="51"/>
  <c r="CE47" i="51"/>
  <c r="BV48" i="51"/>
  <c r="BW48" i="51"/>
  <c r="BX48" i="51"/>
  <c r="BY48" i="51"/>
  <c r="BZ48" i="51"/>
  <c r="CA48" i="51"/>
  <c r="CB48" i="51"/>
  <c r="CC48" i="51"/>
  <c r="CD48" i="51"/>
  <c r="CE48" i="51"/>
  <c r="BV49" i="51"/>
  <c r="BW49" i="51"/>
  <c r="BX49" i="51"/>
  <c r="BY49" i="51"/>
  <c r="BZ49" i="51"/>
  <c r="CA49" i="51"/>
  <c r="CB49" i="51"/>
  <c r="CC49" i="51"/>
  <c r="CD49" i="51"/>
  <c r="CE49" i="51"/>
  <c r="BV50" i="51"/>
  <c r="BW50" i="51"/>
  <c r="BX50" i="51"/>
  <c r="BY50" i="51"/>
  <c r="BZ50" i="51"/>
  <c r="CA50" i="51"/>
  <c r="CB50" i="51"/>
  <c r="CC50" i="51"/>
  <c r="CD50" i="51"/>
  <c r="CE50" i="51"/>
  <c r="BV51" i="51"/>
  <c r="BW51" i="51"/>
  <c r="BX51" i="51"/>
  <c r="BY51" i="51"/>
  <c r="BZ51" i="51"/>
  <c r="CA51" i="51"/>
  <c r="CB51" i="51"/>
  <c r="CC51" i="51"/>
  <c r="CD51" i="51"/>
  <c r="CE51" i="51"/>
  <c r="BV52" i="51"/>
  <c r="BW52" i="51"/>
  <c r="BX52" i="51"/>
  <c r="BY52" i="51"/>
  <c r="BZ52" i="51"/>
  <c r="CA52" i="51"/>
  <c r="CB52" i="51"/>
  <c r="CC52" i="51"/>
  <c r="CD52" i="51"/>
  <c r="CE52" i="51"/>
  <c r="BV53" i="51"/>
  <c r="BW53" i="51"/>
  <c r="BX53" i="51"/>
  <c r="BY53" i="51"/>
  <c r="BZ53" i="51"/>
  <c r="CA53" i="51"/>
  <c r="CB53" i="51"/>
  <c r="CC53" i="51"/>
  <c r="CD53" i="51"/>
  <c r="CE53" i="51"/>
  <c r="Q57" i="51"/>
  <c r="Q97" i="51" s="1"/>
  <c r="AA57" i="51"/>
  <c r="AA97" i="51" s="1"/>
  <c r="AK57" i="51"/>
  <c r="AK97" i="51" s="1"/>
  <c r="AU57" i="51"/>
  <c r="AU97" i="51" s="1"/>
  <c r="T58" i="51"/>
  <c r="T87" i="51" s="1"/>
  <c r="AD58" i="51"/>
  <c r="AD98" i="51" s="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BT5" i="51"/>
  <c r="DG12" i="30"/>
  <c r="DQ12" i="30"/>
  <c r="EA12" i="30"/>
  <c r="EK12" i="30"/>
  <c r="EU12" i="30"/>
  <c r="FE12" i="30"/>
  <c r="FO12" i="30"/>
  <c r="FY12" i="30"/>
  <c r="GI12" i="30"/>
  <c r="GS12" i="30"/>
  <c r="U14" i="30"/>
  <c r="AE14" i="30" s="1"/>
  <c r="AO14" i="30" s="1"/>
  <c r="AY14" i="30" s="1"/>
  <c r="BI14" i="30" s="1"/>
  <c r="BS14" i="30" s="1"/>
  <c r="CC14" i="30" s="1"/>
  <c r="CM14" i="30" s="1"/>
  <c r="CW14" i="30" s="1"/>
  <c r="DG14" i="30" s="1"/>
  <c r="DQ14" i="30" s="1"/>
  <c r="EA14" i="30" s="1"/>
  <c r="EK14" i="30" s="1"/>
  <c r="EU14" i="30" s="1"/>
  <c r="FE14" i="30" s="1"/>
  <c r="FO14" i="30" s="1"/>
  <c r="FY14" i="30" s="1"/>
  <c r="GI14" i="30" s="1"/>
  <c r="GS14" i="30" s="1"/>
  <c r="HC14" i="30" s="1"/>
  <c r="V14" i="30"/>
  <c r="AF14" i="30" s="1"/>
  <c r="AP14" i="30" s="1"/>
  <c r="AZ14" i="30" s="1"/>
  <c r="BJ14" i="30" s="1"/>
  <c r="BT14" i="30" s="1"/>
  <c r="CD14" i="30" s="1"/>
  <c r="CN14" i="30" s="1"/>
  <c r="CX14" i="30" s="1"/>
  <c r="DH14" i="30" s="1"/>
  <c r="DR14" i="30" s="1"/>
  <c r="EB14" i="30" s="1"/>
  <c r="EL14" i="30" s="1"/>
  <c r="EV14" i="30" s="1"/>
  <c r="FF14" i="30" s="1"/>
  <c r="FP14" i="30" s="1"/>
  <c r="FZ14" i="30" s="1"/>
  <c r="GJ14" i="30" s="1"/>
  <c r="GT14" i="30" s="1"/>
  <c r="HD14" i="30" s="1"/>
  <c r="W14" i="30"/>
  <c r="AG14" i="30" s="1"/>
  <c r="AQ14" i="30" s="1"/>
  <c r="BA14" i="30" s="1"/>
  <c r="BK14" i="30" s="1"/>
  <c r="BU14" i="30" s="1"/>
  <c r="CE14" i="30" s="1"/>
  <c r="CO14" i="30" s="1"/>
  <c r="CY14" i="30" s="1"/>
  <c r="DI14" i="30" s="1"/>
  <c r="DS14" i="30" s="1"/>
  <c r="EC14" i="30" s="1"/>
  <c r="EM14" i="30" s="1"/>
  <c r="EW14" i="30" s="1"/>
  <c r="FG14" i="30" s="1"/>
  <c r="FQ14" i="30" s="1"/>
  <c r="GA14" i="30" s="1"/>
  <c r="GK14" i="30" s="1"/>
  <c r="GU14" i="30" s="1"/>
  <c r="HE14" i="30" s="1"/>
  <c r="X14" i="30"/>
  <c r="AH14" i="30" s="1"/>
  <c r="AR14" i="30" s="1"/>
  <c r="BB14" i="30" s="1"/>
  <c r="BL14" i="30" s="1"/>
  <c r="BV14" i="30" s="1"/>
  <c r="CF14" i="30" s="1"/>
  <c r="CP14" i="30" s="1"/>
  <c r="CZ14" i="30" s="1"/>
  <c r="DJ14" i="30" s="1"/>
  <c r="DT14" i="30" s="1"/>
  <c r="ED14" i="30" s="1"/>
  <c r="EN14" i="30" s="1"/>
  <c r="EX14" i="30" s="1"/>
  <c r="FH14" i="30" s="1"/>
  <c r="FR14" i="30" s="1"/>
  <c r="GB14" i="30" s="1"/>
  <c r="GL14" i="30" s="1"/>
  <c r="GV14" i="30" s="1"/>
  <c r="HF14" i="30" s="1"/>
  <c r="Y14" i="30"/>
  <c r="AI14" i="30" s="1"/>
  <c r="AS14" i="30" s="1"/>
  <c r="BC14" i="30" s="1"/>
  <c r="BM14" i="30" s="1"/>
  <c r="BW14" i="30" s="1"/>
  <c r="CG14" i="30" s="1"/>
  <c r="CQ14" i="30" s="1"/>
  <c r="DA14" i="30" s="1"/>
  <c r="DK14" i="30" s="1"/>
  <c r="DU14" i="30" s="1"/>
  <c r="EE14" i="30" s="1"/>
  <c r="EO14" i="30" s="1"/>
  <c r="EY14" i="30" s="1"/>
  <c r="FI14" i="30" s="1"/>
  <c r="FS14" i="30" s="1"/>
  <c r="GC14" i="30" s="1"/>
  <c r="GM14" i="30" s="1"/>
  <c r="GW14" i="30" s="1"/>
  <c r="HG14" i="30" s="1"/>
  <c r="Z14" i="30"/>
  <c r="AJ14" i="30" s="1"/>
  <c r="AT14" i="30" s="1"/>
  <c r="BD14" i="30" s="1"/>
  <c r="BN14" i="30" s="1"/>
  <c r="BX14" i="30" s="1"/>
  <c r="CH14" i="30" s="1"/>
  <c r="CR14" i="30" s="1"/>
  <c r="DB14" i="30" s="1"/>
  <c r="DL14" i="30" s="1"/>
  <c r="DV14" i="30" s="1"/>
  <c r="EF14" i="30" s="1"/>
  <c r="EP14" i="30" s="1"/>
  <c r="EZ14" i="30" s="1"/>
  <c r="FJ14" i="30" s="1"/>
  <c r="FT14" i="30" s="1"/>
  <c r="GD14" i="30" s="1"/>
  <c r="GN14" i="30" s="1"/>
  <c r="GX14" i="30" s="1"/>
  <c r="HH14" i="30" s="1"/>
  <c r="AA14" i="30"/>
  <c r="AK14" i="30" s="1"/>
  <c r="AU14" i="30" s="1"/>
  <c r="BE14" i="30" s="1"/>
  <c r="BO14" i="30" s="1"/>
  <c r="BY14" i="30" s="1"/>
  <c r="CI14" i="30" s="1"/>
  <c r="CS14" i="30" s="1"/>
  <c r="DC14" i="30" s="1"/>
  <c r="DM14" i="30" s="1"/>
  <c r="DW14" i="30" s="1"/>
  <c r="EG14" i="30" s="1"/>
  <c r="EQ14" i="30" s="1"/>
  <c r="FA14" i="30" s="1"/>
  <c r="FK14" i="30" s="1"/>
  <c r="FU14" i="30" s="1"/>
  <c r="GE14" i="30" s="1"/>
  <c r="GO14" i="30" s="1"/>
  <c r="GY14" i="30" s="1"/>
  <c r="HI14" i="30" s="1"/>
  <c r="AB14" i="30"/>
  <c r="AL14" i="30" s="1"/>
  <c r="AV14" i="30" s="1"/>
  <c r="BF14" i="30" s="1"/>
  <c r="BP14" i="30" s="1"/>
  <c r="BZ14" i="30" s="1"/>
  <c r="CJ14" i="30" s="1"/>
  <c r="CT14" i="30" s="1"/>
  <c r="DD14" i="30" s="1"/>
  <c r="DN14" i="30" s="1"/>
  <c r="DX14" i="30" s="1"/>
  <c r="EH14" i="30" s="1"/>
  <c r="ER14" i="30" s="1"/>
  <c r="FB14" i="30" s="1"/>
  <c r="FL14" i="30" s="1"/>
  <c r="FV14" i="30" s="1"/>
  <c r="GF14" i="30" s="1"/>
  <c r="GP14" i="30" s="1"/>
  <c r="GZ14" i="30" s="1"/>
  <c r="HJ14" i="30" s="1"/>
  <c r="AC14" i="30"/>
  <c r="AD14" i="30"/>
  <c r="AN14" i="30" s="1"/>
  <c r="AX14" i="30" s="1"/>
  <c r="BH14" i="30" s="1"/>
  <c r="BR14" i="30" s="1"/>
  <c r="CB14" i="30" s="1"/>
  <c r="CL14" i="30" s="1"/>
  <c r="CV14" i="30" s="1"/>
  <c r="DF14" i="30" s="1"/>
  <c r="DP14" i="30" s="1"/>
  <c r="DZ14" i="30" s="1"/>
  <c r="EJ14" i="30" s="1"/>
  <c r="ET14" i="30" s="1"/>
  <c r="FD14" i="30" s="1"/>
  <c r="FN14" i="30" s="1"/>
  <c r="FX14" i="30" s="1"/>
  <c r="GH14" i="30" s="1"/>
  <c r="GR14" i="30" s="1"/>
  <c r="HB14" i="30" s="1"/>
  <c r="HL14" i="30" s="1"/>
  <c r="HR16" i="30"/>
  <c r="HS16" i="30"/>
  <c r="HT16" i="30"/>
  <c r="HU16" i="30"/>
  <c r="HV16" i="30"/>
  <c r="HW16" i="30"/>
  <c r="HX16" i="30"/>
  <c r="HY16" i="30"/>
  <c r="HZ16" i="30"/>
  <c r="IA16" i="30"/>
  <c r="HR17" i="30"/>
  <c r="HS17" i="30"/>
  <c r="HT17" i="30"/>
  <c r="HU17" i="30"/>
  <c r="HV17" i="30"/>
  <c r="HW17" i="30"/>
  <c r="HX17" i="30"/>
  <c r="HY17" i="30"/>
  <c r="HZ17" i="30"/>
  <c r="IA17" i="30"/>
  <c r="HR18" i="30"/>
  <c r="HS18" i="30"/>
  <c r="HT18" i="30"/>
  <c r="HU18" i="30"/>
  <c r="HV18" i="30"/>
  <c r="HW18" i="30"/>
  <c r="HX18" i="30"/>
  <c r="HY18" i="30"/>
  <c r="HZ18" i="30"/>
  <c r="IA18" i="30"/>
  <c r="HR19" i="30"/>
  <c r="HS19" i="30"/>
  <c r="HT19" i="30"/>
  <c r="HU19" i="30"/>
  <c r="HV19" i="30"/>
  <c r="HW19" i="30"/>
  <c r="HX19" i="30"/>
  <c r="HY19" i="30"/>
  <c r="HZ19" i="30"/>
  <c r="IA19" i="30"/>
  <c r="HR20" i="30"/>
  <c r="HS20" i="30"/>
  <c r="HT20" i="30"/>
  <c r="HU20" i="30"/>
  <c r="HV20" i="30"/>
  <c r="HW20" i="30"/>
  <c r="HX20" i="30"/>
  <c r="HY20" i="30"/>
  <c r="HZ20" i="30"/>
  <c r="IA20" i="30"/>
  <c r="HR21" i="30"/>
  <c r="HS21" i="30"/>
  <c r="HT21" i="30"/>
  <c r="HU21" i="30"/>
  <c r="HV21" i="30"/>
  <c r="HW21" i="30"/>
  <c r="HX21" i="30"/>
  <c r="HY21" i="30"/>
  <c r="HZ21" i="30"/>
  <c r="IA21" i="30"/>
  <c r="HR22" i="30"/>
  <c r="HS22" i="30"/>
  <c r="HT22" i="30"/>
  <c r="HU22" i="30"/>
  <c r="HV22" i="30"/>
  <c r="HW22" i="30"/>
  <c r="HX22" i="30"/>
  <c r="HY22" i="30"/>
  <c r="HZ22" i="30"/>
  <c r="IA22" i="30"/>
  <c r="HR23" i="30"/>
  <c r="HS23" i="30"/>
  <c r="HT23" i="30"/>
  <c r="HU23" i="30"/>
  <c r="HV23" i="30"/>
  <c r="HW23" i="30"/>
  <c r="HX23" i="30"/>
  <c r="HY23" i="30"/>
  <c r="HZ23" i="30"/>
  <c r="IA23" i="30"/>
  <c r="HR24" i="30"/>
  <c r="HS24" i="30"/>
  <c r="HT24" i="30"/>
  <c r="HU24" i="30"/>
  <c r="HV24" i="30"/>
  <c r="HW24" i="30"/>
  <c r="HX24" i="30"/>
  <c r="HY24" i="30"/>
  <c r="HZ24" i="30"/>
  <c r="IA24" i="30"/>
  <c r="HR25" i="30"/>
  <c r="HS25" i="30"/>
  <c r="HT25" i="30"/>
  <c r="HU25" i="30"/>
  <c r="HV25" i="30"/>
  <c r="HW25" i="30"/>
  <c r="HX25" i="30"/>
  <c r="HY25" i="30"/>
  <c r="HZ25" i="30"/>
  <c r="IA25" i="30"/>
  <c r="HR26" i="30"/>
  <c r="HS26" i="30"/>
  <c r="HT26" i="30"/>
  <c r="HU26" i="30"/>
  <c r="HV26" i="30"/>
  <c r="HW26" i="30"/>
  <c r="HX26" i="30"/>
  <c r="HY26" i="30"/>
  <c r="HZ26" i="30"/>
  <c r="IA26" i="30"/>
  <c r="HR27" i="30"/>
  <c r="HS27" i="30"/>
  <c r="HT27" i="30"/>
  <c r="HU27" i="30"/>
  <c r="HV27" i="30"/>
  <c r="HW27" i="30"/>
  <c r="HX27" i="30"/>
  <c r="HY27" i="30"/>
  <c r="HZ27" i="30"/>
  <c r="IA27" i="30"/>
  <c r="HR28" i="30"/>
  <c r="HS28" i="30"/>
  <c r="HT28" i="30"/>
  <c r="HU28" i="30"/>
  <c r="HV28" i="30"/>
  <c r="HW28" i="30"/>
  <c r="HX28" i="30"/>
  <c r="HY28" i="30"/>
  <c r="HZ28" i="30"/>
  <c r="IA28" i="30"/>
  <c r="HR29" i="30"/>
  <c r="HS29" i="30"/>
  <c r="HT29" i="30"/>
  <c r="HU29" i="30"/>
  <c r="HV29" i="30"/>
  <c r="HW29" i="30"/>
  <c r="HX29" i="30"/>
  <c r="HY29" i="30"/>
  <c r="HZ29" i="30"/>
  <c r="IA29" i="30"/>
  <c r="HR30" i="30"/>
  <c r="HS30" i="30"/>
  <c r="HT30" i="30"/>
  <c r="HU30" i="30"/>
  <c r="HV30" i="30"/>
  <c r="HW30" i="30"/>
  <c r="HX30" i="30"/>
  <c r="HY30" i="30"/>
  <c r="HZ30" i="30"/>
  <c r="IA30" i="30"/>
  <c r="HR31" i="30"/>
  <c r="HS31" i="30"/>
  <c r="HT31" i="30"/>
  <c r="HU31" i="30"/>
  <c r="HV31" i="30"/>
  <c r="HW31" i="30"/>
  <c r="HX31" i="30"/>
  <c r="HY31" i="30"/>
  <c r="HZ31" i="30"/>
  <c r="IA31" i="30"/>
  <c r="HR32" i="30"/>
  <c r="HS32" i="30"/>
  <c r="HT32" i="30"/>
  <c r="HU32" i="30"/>
  <c r="HV32" i="30"/>
  <c r="HW32" i="30"/>
  <c r="HX32" i="30"/>
  <c r="HY32" i="30"/>
  <c r="HZ32" i="30"/>
  <c r="IA32" i="30"/>
  <c r="HR33" i="30"/>
  <c r="HS33" i="30"/>
  <c r="HT33" i="30"/>
  <c r="HU33" i="30"/>
  <c r="HV33" i="30"/>
  <c r="HW33" i="30"/>
  <c r="HX33" i="30"/>
  <c r="HY33" i="30"/>
  <c r="HZ33" i="30"/>
  <c r="IA33" i="30"/>
  <c r="HR34" i="30"/>
  <c r="HS34" i="30"/>
  <c r="HT34" i="30"/>
  <c r="HU34" i="30"/>
  <c r="HV34" i="30"/>
  <c r="HW34" i="30"/>
  <c r="HX34" i="30"/>
  <c r="HY34" i="30"/>
  <c r="HZ34" i="30"/>
  <c r="IA34" i="30"/>
  <c r="HR35" i="30"/>
  <c r="HS35" i="30"/>
  <c r="HT35" i="30"/>
  <c r="HU35" i="30"/>
  <c r="HV35" i="30"/>
  <c r="HW35" i="30"/>
  <c r="HX35" i="30"/>
  <c r="HY35" i="30"/>
  <c r="HZ35" i="30"/>
  <c r="IA35" i="30"/>
  <c r="HR36" i="30"/>
  <c r="HS36" i="30"/>
  <c r="HT36" i="30"/>
  <c r="HU36" i="30"/>
  <c r="HV36" i="30"/>
  <c r="HW36" i="30"/>
  <c r="HX36" i="30"/>
  <c r="HY36" i="30"/>
  <c r="HZ36" i="30"/>
  <c r="IA36" i="30"/>
  <c r="HR37" i="30"/>
  <c r="HS37" i="30"/>
  <c r="HT37" i="30"/>
  <c r="HU37" i="30"/>
  <c r="HV37" i="30"/>
  <c r="HW37" i="30"/>
  <c r="HX37" i="30"/>
  <c r="HY37" i="30"/>
  <c r="HZ37" i="30"/>
  <c r="IA37" i="30"/>
  <c r="HR38" i="30"/>
  <c r="HS38" i="30"/>
  <c r="HT38" i="30"/>
  <c r="HU38" i="30"/>
  <c r="HV38" i="30"/>
  <c r="HW38" i="30"/>
  <c r="HX38" i="30"/>
  <c r="HY38" i="30"/>
  <c r="HZ38" i="30"/>
  <c r="IA38" i="30"/>
  <c r="HR39" i="30"/>
  <c r="HS39" i="30"/>
  <c r="HT39" i="30"/>
  <c r="HU39" i="30"/>
  <c r="HV39" i="30"/>
  <c r="HW39" i="30"/>
  <c r="HX39" i="30"/>
  <c r="HY39" i="30"/>
  <c r="HZ39" i="30"/>
  <c r="IA39" i="30"/>
  <c r="HR40" i="30"/>
  <c r="HS40" i="30"/>
  <c r="HT40" i="30"/>
  <c r="HU40" i="30"/>
  <c r="HV40" i="30"/>
  <c r="HW40" i="30"/>
  <c r="HX40" i="30"/>
  <c r="HY40" i="30"/>
  <c r="HZ40" i="30"/>
  <c r="IA40" i="30"/>
  <c r="HR41" i="30"/>
  <c r="HS41" i="30"/>
  <c r="HT41" i="30"/>
  <c r="HU41" i="30"/>
  <c r="HV41" i="30"/>
  <c r="HW41" i="30"/>
  <c r="HX41" i="30"/>
  <c r="HY41" i="30"/>
  <c r="HZ41" i="30"/>
  <c r="IA41" i="30"/>
  <c r="HR42" i="30"/>
  <c r="HS42" i="30"/>
  <c r="HT42" i="30"/>
  <c r="HU42" i="30"/>
  <c r="HV42" i="30"/>
  <c r="HW42" i="30"/>
  <c r="HX42" i="30"/>
  <c r="HY42" i="30"/>
  <c r="HZ42" i="30"/>
  <c r="IA42" i="30"/>
  <c r="HR43" i="30"/>
  <c r="HS43" i="30"/>
  <c r="HT43" i="30"/>
  <c r="HU43" i="30"/>
  <c r="HV43" i="30"/>
  <c r="HW43" i="30"/>
  <c r="HX43" i="30"/>
  <c r="HY43" i="30"/>
  <c r="HZ43" i="30"/>
  <c r="IA43" i="30"/>
  <c r="HR44" i="30"/>
  <c r="HS44" i="30"/>
  <c r="HT44" i="30"/>
  <c r="HU44" i="30"/>
  <c r="HV44" i="30"/>
  <c r="HW44" i="30"/>
  <c r="HX44" i="30"/>
  <c r="HY44" i="30"/>
  <c r="HZ44" i="30"/>
  <c r="IA44" i="30"/>
  <c r="HR45" i="30"/>
  <c r="HS45" i="30"/>
  <c r="HT45" i="30"/>
  <c r="HU45" i="30"/>
  <c r="HV45" i="30"/>
  <c r="HW45" i="30"/>
  <c r="HX45" i="30"/>
  <c r="HY45" i="30"/>
  <c r="HZ45" i="30"/>
  <c r="IA45" i="30"/>
  <c r="HR46" i="30"/>
  <c r="HS46" i="30"/>
  <c r="HT46" i="30"/>
  <c r="HU46" i="30"/>
  <c r="HV46" i="30"/>
  <c r="HW46" i="30"/>
  <c r="HX46" i="30"/>
  <c r="HY46" i="30"/>
  <c r="HZ46" i="30"/>
  <c r="IA46" i="30"/>
  <c r="HR47" i="30"/>
  <c r="HS47" i="30"/>
  <c r="HT47" i="30"/>
  <c r="HU47" i="30"/>
  <c r="HV47" i="30"/>
  <c r="HW47" i="30"/>
  <c r="HX47" i="30"/>
  <c r="HY47" i="30"/>
  <c r="HZ47" i="30"/>
  <c r="IA47" i="30"/>
  <c r="HR48" i="30"/>
  <c r="HS48" i="30"/>
  <c r="HT48" i="30"/>
  <c r="HU48" i="30"/>
  <c r="HV48" i="30"/>
  <c r="HW48" i="30"/>
  <c r="HX48" i="30"/>
  <c r="HY48" i="30"/>
  <c r="HZ48" i="30"/>
  <c r="IA48" i="30"/>
  <c r="HR49" i="30"/>
  <c r="HS49" i="30"/>
  <c r="HT49" i="30"/>
  <c r="HU49" i="30"/>
  <c r="HV49" i="30"/>
  <c r="HW49" i="30"/>
  <c r="HX49" i="30"/>
  <c r="HY49" i="30"/>
  <c r="HZ49" i="30"/>
  <c r="IA49" i="30"/>
  <c r="HR50" i="30"/>
  <c r="HS50" i="30"/>
  <c r="HT50" i="30"/>
  <c r="HU50" i="30"/>
  <c r="HV50" i="30"/>
  <c r="HW50" i="30"/>
  <c r="HX50" i="30"/>
  <c r="HY50" i="30"/>
  <c r="HZ50" i="30"/>
  <c r="IA50" i="30"/>
  <c r="HR51" i="30"/>
  <c r="HS51" i="30"/>
  <c r="HT51" i="30"/>
  <c r="HU51" i="30"/>
  <c r="HV51" i="30"/>
  <c r="HW51" i="30"/>
  <c r="HX51" i="30"/>
  <c r="HY51" i="30"/>
  <c r="HZ51" i="30"/>
  <c r="IA51" i="30"/>
  <c r="HR52" i="30"/>
  <c r="HS52" i="30"/>
  <c r="HT52" i="30"/>
  <c r="HU52" i="30"/>
  <c r="HV52" i="30"/>
  <c r="HW52" i="30"/>
  <c r="HX52" i="30"/>
  <c r="HY52" i="30"/>
  <c r="HZ52" i="30"/>
  <c r="IA52" i="30"/>
  <c r="HR53" i="30"/>
  <c r="HS53" i="30"/>
  <c r="HT53" i="30"/>
  <c r="HU53" i="30"/>
  <c r="HV53" i="30"/>
  <c r="HW53" i="30"/>
  <c r="HX53" i="30"/>
  <c r="HY53" i="30"/>
  <c r="HZ53" i="30"/>
  <c r="IA53" i="30"/>
  <c r="HR54" i="30"/>
  <c r="HS54" i="30"/>
  <c r="HT54" i="30"/>
  <c r="HU54" i="30"/>
  <c r="HV54" i="30"/>
  <c r="HW54" i="30"/>
  <c r="HX54" i="30"/>
  <c r="HY54" i="30"/>
  <c r="HZ54" i="30"/>
  <c r="IA54" i="30"/>
  <c r="HR55" i="30"/>
  <c r="HS55" i="30"/>
  <c r="HT55" i="30"/>
  <c r="HU55" i="30"/>
  <c r="HV55" i="30"/>
  <c r="HW55" i="30"/>
  <c r="HX55" i="30"/>
  <c r="HY55" i="30"/>
  <c r="HZ55" i="30"/>
  <c r="IA55" i="30"/>
  <c r="HR56" i="30"/>
  <c r="HS56" i="30"/>
  <c r="HT56" i="30"/>
  <c r="HU56" i="30"/>
  <c r="HV56" i="30"/>
  <c r="HW56" i="30"/>
  <c r="HX56" i="30"/>
  <c r="HY56" i="30"/>
  <c r="HZ56" i="30"/>
  <c r="IA56" i="30"/>
  <c r="HR57" i="30"/>
  <c r="HS57" i="30"/>
  <c r="HT57" i="30"/>
  <c r="HU57" i="30"/>
  <c r="HV57" i="30"/>
  <c r="HW57" i="30"/>
  <c r="HX57" i="30"/>
  <c r="HY57" i="30"/>
  <c r="HZ57" i="30"/>
  <c r="IA57" i="30"/>
  <c r="HR58" i="30"/>
  <c r="HS58" i="30"/>
  <c r="HT58" i="30"/>
  <c r="HU58" i="30"/>
  <c r="HV58" i="30"/>
  <c r="HW58" i="30"/>
  <c r="HX58" i="30"/>
  <c r="HY58" i="30"/>
  <c r="HZ58" i="30"/>
  <c r="IA58" i="30"/>
  <c r="HR59" i="30"/>
  <c r="HS59" i="30"/>
  <c r="HT59" i="30"/>
  <c r="HU59" i="30"/>
  <c r="HV59" i="30"/>
  <c r="HW59" i="30"/>
  <c r="HX59" i="30"/>
  <c r="HY59" i="30"/>
  <c r="HZ59" i="30"/>
  <c r="IA59" i="30"/>
  <c r="HR60" i="30"/>
  <c r="HS60" i="30"/>
  <c r="HT60" i="30"/>
  <c r="HU60" i="30"/>
  <c r="HV60" i="30"/>
  <c r="HW60" i="30"/>
  <c r="HX60" i="30"/>
  <c r="HY60" i="30"/>
  <c r="HZ60" i="30"/>
  <c r="IA60" i="30"/>
  <c r="HR61" i="30"/>
  <c r="HS61" i="30"/>
  <c r="HT61" i="30"/>
  <c r="HU61" i="30"/>
  <c r="HV61" i="30"/>
  <c r="HW61" i="30"/>
  <c r="HX61" i="30"/>
  <c r="HY61" i="30"/>
  <c r="HZ61" i="30"/>
  <c r="IA61" i="30"/>
  <c r="HR62" i="30"/>
  <c r="HS62" i="30"/>
  <c r="HT62" i="30"/>
  <c r="HU62" i="30"/>
  <c r="HV62" i="30"/>
  <c r="HW62" i="30"/>
  <c r="HX62" i="30"/>
  <c r="HY62" i="30"/>
  <c r="HZ62" i="30"/>
  <c r="IA62" i="30"/>
  <c r="HR63" i="30"/>
  <c r="HS63" i="30"/>
  <c r="HT63" i="30"/>
  <c r="HU63" i="30"/>
  <c r="HV63" i="30"/>
  <c r="HW63" i="30"/>
  <c r="HX63" i="30"/>
  <c r="HY63" i="30"/>
  <c r="HZ63" i="30"/>
  <c r="IA63" i="30"/>
  <c r="HR64" i="30"/>
  <c r="HS64" i="30"/>
  <c r="HT64" i="30"/>
  <c r="HU64" i="30"/>
  <c r="HV64" i="30"/>
  <c r="HW64" i="30"/>
  <c r="HX64" i="30"/>
  <c r="HY64" i="30"/>
  <c r="HZ64" i="30"/>
  <c r="IA64" i="30"/>
  <c r="HR65" i="30"/>
  <c r="HS65" i="30"/>
  <c r="HT65" i="30"/>
  <c r="HU65" i="30"/>
  <c r="HV65" i="30"/>
  <c r="HW65" i="30"/>
  <c r="HX65" i="30"/>
  <c r="HY65" i="30"/>
  <c r="HZ65" i="30"/>
  <c r="IA65" i="30"/>
  <c r="HR66" i="30"/>
  <c r="HS66" i="30"/>
  <c r="HT66" i="30"/>
  <c r="HU66" i="30"/>
  <c r="HV66" i="30"/>
  <c r="HW66" i="30"/>
  <c r="HX66" i="30"/>
  <c r="HY66" i="30"/>
  <c r="HZ66" i="30"/>
  <c r="IA66" i="30"/>
  <c r="HR67" i="30"/>
  <c r="HS67" i="30"/>
  <c r="HT67" i="30"/>
  <c r="HU67" i="30"/>
  <c r="HV67" i="30"/>
  <c r="HW67" i="30"/>
  <c r="HX67" i="30"/>
  <c r="HY67" i="30"/>
  <c r="HZ67" i="30"/>
  <c r="IA67" i="30"/>
  <c r="HR68" i="30"/>
  <c r="HS68" i="30"/>
  <c r="HT68" i="30"/>
  <c r="HU68" i="30"/>
  <c r="HV68" i="30"/>
  <c r="HW68" i="30"/>
  <c r="HX68" i="30"/>
  <c r="HY68" i="30"/>
  <c r="HZ68" i="30"/>
  <c r="IA68" i="30"/>
  <c r="HR69" i="30"/>
  <c r="HS69" i="30"/>
  <c r="HT69" i="30"/>
  <c r="HU69" i="30"/>
  <c r="HV69" i="30"/>
  <c r="HW69" i="30"/>
  <c r="HX69" i="30"/>
  <c r="HY69" i="30"/>
  <c r="HZ69" i="30"/>
  <c r="IA69" i="30"/>
  <c r="HR70" i="30"/>
  <c r="HS70" i="30"/>
  <c r="HT70" i="30"/>
  <c r="HU70" i="30"/>
  <c r="HV70" i="30"/>
  <c r="HW70" i="30"/>
  <c r="HX70" i="30"/>
  <c r="HY70" i="30"/>
  <c r="HZ70" i="30"/>
  <c r="IA70" i="30"/>
  <c r="HR71" i="30"/>
  <c r="HS71" i="30"/>
  <c r="HT71" i="30"/>
  <c r="HU71" i="30"/>
  <c r="HV71" i="30"/>
  <c r="HW71" i="30"/>
  <c r="HX71" i="30"/>
  <c r="HY71" i="30"/>
  <c r="HZ71" i="30"/>
  <c r="IA71" i="30"/>
  <c r="HR72" i="30"/>
  <c r="HS72" i="30"/>
  <c r="HT72" i="30"/>
  <c r="HU72" i="30"/>
  <c r="HV72" i="30"/>
  <c r="HW72" i="30"/>
  <c r="HX72" i="30"/>
  <c r="HY72" i="30"/>
  <c r="HZ72" i="30"/>
  <c r="IA72" i="30"/>
  <c r="HR73" i="30"/>
  <c r="HS73" i="30"/>
  <c r="HT73" i="30"/>
  <c r="HU73" i="30"/>
  <c r="HV73" i="30"/>
  <c r="HW73" i="30"/>
  <c r="HX73" i="30"/>
  <c r="HY73" i="30"/>
  <c r="HZ73" i="30"/>
  <c r="IA73" i="30"/>
  <c r="HR74" i="30"/>
  <c r="HS74" i="30"/>
  <c r="HT74" i="30"/>
  <c r="HU74" i="30"/>
  <c r="HV74" i="30"/>
  <c r="HW74" i="30"/>
  <c r="HX74" i="30"/>
  <c r="HY74" i="30"/>
  <c r="HZ74" i="30"/>
  <c r="IA74" i="30"/>
  <c r="HR75" i="30"/>
  <c r="HS75" i="30"/>
  <c r="HT75" i="30"/>
  <c r="HU75" i="30"/>
  <c r="HV75" i="30"/>
  <c r="HW75" i="30"/>
  <c r="HX75" i="30"/>
  <c r="HY75" i="30"/>
  <c r="HZ75" i="30"/>
  <c r="IA75" i="30"/>
  <c r="HR76" i="30"/>
  <c r="HS76" i="30"/>
  <c r="HT76" i="30"/>
  <c r="HU76" i="30"/>
  <c r="HV76" i="30"/>
  <c r="HW76" i="30"/>
  <c r="HX76" i="30"/>
  <c r="HY76" i="30"/>
  <c r="HZ76" i="30"/>
  <c r="IA76" i="30"/>
  <c r="HR77" i="30"/>
  <c r="HS77" i="30"/>
  <c r="HT77" i="30"/>
  <c r="HU77" i="30"/>
  <c r="HV77" i="30"/>
  <c r="HW77" i="30"/>
  <c r="HX77" i="30"/>
  <c r="HY77" i="30"/>
  <c r="HZ77" i="30"/>
  <c r="IA77" i="30"/>
  <c r="HR78" i="30"/>
  <c r="HS78" i="30"/>
  <c r="HT78" i="30"/>
  <c r="HU78" i="30"/>
  <c r="HV78" i="30"/>
  <c r="HW78" i="30"/>
  <c r="HX78" i="30"/>
  <c r="HY78" i="30"/>
  <c r="HZ78" i="30"/>
  <c r="IA78" i="30"/>
  <c r="HR79" i="30"/>
  <c r="HS79" i="30"/>
  <c r="HT79" i="30"/>
  <c r="HU79" i="30"/>
  <c r="HV79" i="30"/>
  <c r="HW79" i="30"/>
  <c r="HX79" i="30"/>
  <c r="HY79" i="30"/>
  <c r="HZ79" i="30"/>
  <c r="IA79" i="30"/>
  <c r="HR80" i="30"/>
  <c r="HS80" i="30"/>
  <c r="HT80" i="30"/>
  <c r="HU80" i="30"/>
  <c r="HV80" i="30"/>
  <c r="HW80" i="30"/>
  <c r="HX80" i="30"/>
  <c r="HY80" i="30"/>
  <c r="HZ80" i="30"/>
  <c r="IA80" i="30"/>
  <c r="HR81" i="30"/>
  <c r="HS81" i="30"/>
  <c r="HT81" i="30"/>
  <c r="HU81" i="30"/>
  <c r="HV81" i="30"/>
  <c r="HW81" i="30"/>
  <c r="HX81" i="30"/>
  <c r="HY81" i="30"/>
  <c r="HZ81" i="30"/>
  <c r="IA81" i="30"/>
  <c r="HR82" i="30"/>
  <c r="HS82" i="30"/>
  <c r="HT82" i="30"/>
  <c r="HU82" i="30"/>
  <c r="HV82" i="30"/>
  <c r="HW82" i="30"/>
  <c r="HX82" i="30"/>
  <c r="HY82" i="30"/>
  <c r="HZ82" i="30"/>
  <c r="IA82" i="30"/>
  <c r="HR83" i="30"/>
  <c r="HS83" i="30"/>
  <c r="HT83" i="30"/>
  <c r="HU83" i="30"/>
  <c r="HV83" i="30"/>
  <c r="HW83" i="30"/>
  <c r="HX83" i="30"/>
  <c r="HY83" i="30"/>
  <c r="HZ83" i="30"/>
  <c r="IA83" i="30"/>
  <c r="HR84" i="30"/>
  <c r="HS84" i="30"/>
  <c r="HT84" i="30"/>
  <c r="HU84" i="30"/>
  <c r="HV84" i="30"/>
  <c r="HW84" i="30"/>
  <c r="HX84" i="30"/>
  <c r="HY84" i="30"/>
  <c r="HZ84" i="30"/>
  <c r="IA84" i="30"/>
  <c r="HR85" i="30"/>
  <c r="HS85" i="30"/>
  <c r="HT85" i="30"/>
  <c r="HU85" i="30"/>
  <c r="HV85" i="30"/>
  <c r="HW85" i="30"/>
  <c r="HX85" i="30"/>
  <c r="HY85" i="30"/>
  <c r="HZ85" i="30"/>
  <c r="IA85" i="30"/>
  <c r="HR86" i="30"/>
  <c r="HS86" i="30"/>
  <c r="HT86" i="30"/>
  <c r="HU86" i="30"/>
  <c r="HV86" i="30"/>
  <c r="HW86" i="30"/>
  <c r="HX86" i="30"/>
  <c r="HY86" i="30"/>
  <c r="HZ86" i="30"/>
  <c r="IA86" i="30"/>
  <c r="HR87" i="30"/>
  <c r="HS87" i="30"/>
  <c r="HT87" i="30"/>
  <c r="HU87" i="30"/>
  <c r="HV87" i="30"/>
  <c r="HW87" i="30"/>
  <c r="HX87" i="30"/>
  <c r="HY87" i="30"/>
  <c r="HZ87" i="30"/>
  <c r="IA87" i="30"/>
  <c r="HR88" i="30"/>
  <c r="HS88" i="30"/>
  <c r="HT88" i="30"/>
  <c r="HU88" i="30"/>
  <c r="HV88" i="30"/>
  <c r="HW88" i="30"/>
  <c r="HX88" i="30"/>
  <c r="HY88" i="30"/>
  <c r="HZ88" i="30"/>
  <c r="IA88" i="30"/>
  <c r="HR89" i="30"/>
  <c r="HS89" i="30"/>
  <c r="HT89" i="30"/>
  <c r="HU89" i="30"/>
  <c r="HV89" i="30"/>
  <c r="HW89" i="30"/>
  <c r="HX89" i="30"/>
  <c r="HY89" i="30"/>
  <c r="HZ89" i="30"/>
  <c r="IA89" i="30"/>
  <c r="HR90" i="30"/>
  <c r="HS90" i="30"/>
  <c r="HT90" i="30"/>
  <c r="HU90" i="30"/>
  <c r="HV90" i="30"/>
  <c r="HW90" i="30"/>
  <c r="HX90" i="30"/>
  <c r="HY90" i="30"/>
  <c r="HZ90" i="30"/>
  <c r="IA90" i="30"/>
  <c r="HR91" i="30"/>
  <c r="HS91" i="30"/>
  <c r="HT91" i="30"/>
  <c r="HU91" i="30"/>
  <c r="HV91" i="30"/>
  <c r="HW91" i="30"/>
  <c r="HX91" i="30"/>
  <c r="HY91" i="30"/>
  <c r="HZ91" i="30"/>
  <c r="IA91" i="30"/>
  <c r="HR92" i="30"/>
  <c r="HS92" i="30"/>
  <c r="HT92" i="30"/>
  <c r="HU92" i="30"/>
  <c r="HV92" i="30"/>
  <c r="HW92" i="30"/>
  <c r="HX92" i="30"/>
  <c r="HY92" i="30"/>
  <c r="HZ92" i="30"/>
  <c r="IA92" i="30"/>
  <c r="HR93" i="30"/>
  <c r="HS93" i="30"/>
  <c r="HT93" i="30"/>
  <c r="HU93" i="30"/>
  <c r="HV93" i="30"/>
  <c r="HW93" i="30"/>
  <c r="HX93" i="30"/>
  <c r="HY93" i="30"/>
  <c r="HZ93" i="30"/>
  <c r="IA93" i="30"/>
  <c r="HR94" i="30"/>
  <c r="HS94" i="30"/>
  <c r="HT94" i="30"/>
  <c r="HU94" i="30"/>
  <c r="HV94" i="30"/>
  <c r="HW94" i="30"/>
  <c r="HX94" i="30"/>
  <c r="HY94" i="30"/>
  <c r="HZ94" i="30"/>
  <c r="IA94" i="30"/>
  <c r="HR95" i="30"/>
  <c r="HS95" i="30"/>
  <c r="HT95" i="30"/>
  <c r="HU95" i="30"/>
  <c r="HV95" i="30"/>
  <c r="HW95" i="30"/>
  <c r="HX95" i="30"/>
  <c r="HY95" i="30"/>
  <c r="HZ95" i="30"/>
  <c r="IA95" i="30"/>
  <c r="HR96" i="30"/>
  <c r="HS96" i="30"/>
  <c r="HT96" i="30"/>
  <c r="HU96" i="30"/>
  <c r="HV96" i="30"/>
  <c r="HW96" i="30"/>
  <c r="HX96" i="30"/>
  <c r="HY96" i="30"/>
  <c r="HZ96" i="30"/>
  <c r="IA96" i="30"/>
  <c r="HR97" i="30"/>
  <c r="HS97" i="30"/>
  <c r="HT97" i="30"/>
  <c r="HU97" i="30"/>
  <c r="HV97" i="30"/>
  <c r="HW97" i="30"/>
  <c r="HX97" i="30"/>
  <c r="HY97" i="30"/>
  <c r="HZ97" i="30"/>
  <c r="IA97" i="30"/>
  <c r="HR98" i="30"/>
  <c r="HS98" i="30"/>
  <c r="HT98" i="30"/>
  <c r="HU98" i="30"/>
  <c r="HV98" i="30"/>
  <c r="HW98" i="30"/>
  <c r="HX98" i="30"/>
  <c r="HY98" i="30"/>
  <c r="HZ98" i="30"/>
  <c r="IA98" i="30"/>
  <c r="HR99" i="30"/>
  <c r="HS99" i="30"/>
  <c r="HT99" i="30"/>
  <c r="HU99" i="30"/>
  <c r="HV99" i="30"/>
  <c r="HW99" i="30"/>
  <c r="HX99" i="30"/>
  <c r="HY99" i="30"/>
  <c r="HZ99" i="30"/>
  <c r="IA99" i="30"/>
  <c r="HR100" i="30"/>
  <c r="HS100" i="30"/>
  <c r="HT100" i="30"/>
  <c r="HU100" i="30"/>
  <c r="HV100" i="30"/>
  <c r="HW100" i="30"/>
  <c r="HX100" i="30"/>
  <c r="HY100" i="30"/>
  <c r="HZ100" i="30"/>
  <c r="IA100" i="30"/>
  <c r="HR101" i="30"/>
  <c r="HS101" i="30"/>
  <c r="HT101" i="30"/>
  <c r="HU101" i="30"/>
  <c r="HV101" i="30"/>
  <c r="HW101" i="30"/>
  <c r="HX101" i="30"/>
  <c r="HY101" i="30"/>
  <c r="HZ101" i="30"/>
  <c r="IA101" i="30"/>
  <c r="HR102" i="30"/>
  <c r="HS102" i="30"/>
  <c r="HT102" i="30"/>
  <c r="HU102" i="30"/>
  <c r="HV102" i="30"/>
  <c r="HW102" i="30"/>
  <c r="HX102" i="30"/>
  <c r="HY102" i="30"/>
  <c r="HZ102" i="30"/>
  <c r="IA102" i="30"/>
  <c r="HR103" i="30"/>
  <c r="HS103" i="30"/>
  <c r="HT103" i="30"/>
  <c r="HU103" i="30"/>
  <c r="HV103" i="30"/>
  <c r="HW103" i="30"/>
  <c r="HX103" i="30"/>
  <c r="HY103" i="30"/>
  <c r="HZ103" i="30"/>
  <c r="IA103" i="30"/>
  <c r="HR104" i="30"/>
  <c r="HS104" i="30"/>
  <c r="HT104" i="30"/>
  <c r="HU104" i="30"/>
  <c r="HV104" i="30"/>
  <c r="HW104" i="30"/>
  <c r="HX104" i="30"/>
  <c r="HY104" i="30"/>
  <c r="HZ104" i="30"/>
  <c r="IA104" i="30"/>
  <c r="HR105" i="30"/>
  <c r="HS105" i="30"/>
  <c r="HT105" i="30"/>
  <c r="HU105" i="30"/>
  <c r="HV105" i="30"/>
  <c r="HW105" i="30"/>
  <c r="HX105" i="30"/>
  <c r="HY105" i="30"/>
  <c r="HZ105" i="30"/>
  <c r="IA105" i="30"/>
  <c r="HR106" i="30"/>
  <c r="HS106" i="30"/>
  <c r="HT106" i="30"/>
  <c r="HU106" i="30"/>
  <c r="HV106" i="30"/>
  <c r="HW106" i="30"/>
  <c r="HX106" i="30"/>
  <c r="HY106" i="30"/>
  <c r="HZ106" i="30"/>
  <c r="IA106" i="30"/>
  <c r="HR107" i="30"/>
  <c r="HS107" i="30"/>
  <c r="HT107" i="30"/>
  <c r="HU107" i="30"/>
  <c r="HV107" i="30"/>
  <c r="HW107" i="30"/>
  <c r="HX107" i="30"/>
  <c r="HY107" i="30"/>
  <c r="HZ107" i="30"/>
  <c r="IA107" i="30"/>
  <c r="HR108" i="30"/>
  <c r="HS108" i="30"/>
  <c r="HT108" i="30"/>
  <c r="HU108" i="30"/>
  <c r="HV108" i="30"/>
  <c r="HW108" i="30"/>
  <c r="HX108" i="30"/>
  <c r="HY108" i="30"/>
  <c r="HZ108" i="30"/>
  <c r="IA108" i="30"/>
  <c r="HR109" i="30"/>
  <c r="HS109" i="30"/>
  <c r="HT109" i="30"/>
  <c r="HU109" i="30"/>
  <c r="HV109" i="30"/>
  <c r="HW109" i="30"/>
  <c r="HX109" i="30"/>
  <c r="HY109" i="30"/>
  <c r="HZ109" i="30"/>
  <c r="IA109" i="30"/>
  <c r="HR110" i="30"/>
  <c r="HS110" i="30"/>
  <c r="HT110" i="30"/>
  <c r="HU110" i="30"/>
  <c r="HV110" i="30"/>
  <c r="HW110" i="30"/>
  <c r="HX110" i="30"/>
  <c r="HY110" i="30"/>
  <c r="HZ110" i="30"/>
  <c r="IA110" i="30"/>
  <c r="HR111" i="30"/>
  <c r="HS111" i="30"/>
  <c r="HT111" i="30"/>
  <c r="HU111" i="30"/>
  <c r="HV111" i="30"/>
  <c r="HW111" i="30"/>
  <c r="HX111" i="30"/>
  <c r="HY111" i="30"/>
  <c r="HZ111" i="30"/>
  <c r="IA111" i="30"/>
  <c r="DG12" i="29"/>
  <c r="DQ12" i="29"/>
  <c r="EA12" i="29"/>
  <c r="EK12" i="29"/>
  <c r="EU12" i="29"/>
  <c r="FE12" i="29"/>
  <c r="FO12" i="29"/>
  <c r="FY12" i="29"/>
  <c r="GI12" i="29"/>
  <c r="GS12" i="29"/>
  <c r="U14" i="29"/>
  <c r="AE14" i="29" s="1"/>
  <c r="AO14" i="29" s="1"/>
  <c r="AY14" i="29" s="1"/>
  <c r="BI14" i="29" s="1"/>
  <c r="BS14" i="29" s="1"/>
  <c r="CC14" i="29" s="1"/>
  <c r="CM14" i="29" s="1"/>
  <c r="CW14" i="29" s="1"/>
  <c r="DG14" i="29" s="1"/>
  <c r="DQ14" i="29" s="1"/>
  <c r="EA14" i="29" s="1"/>
  <c r="EK14" i="29" s="1"/>
  <c r="EU14" i="29" s="1"/>
  <c r="FE14" i="29" s="1"/>
  <c r="FO14" i="29" s="1"/>
  <c r="FY14" i="29" s="1"/>
  <c r="GI14" i="29" s="1"/>
  <c r="GS14" i="29" s="1"/>
  <c r="HC14" i="29" s="1"/>
  <c r="V14" i="29"/>
  <c r="AF14" i="29" s="1"/>
  <c r="AP14" i="29" s="1"/>
  <c r="AZ14" i="29" s="1"/>
  <c r="BJ14" i="29" s="1"/>
  <c r="BT14" i="29" s="1"/>
  <c r="CD14" i="29" s="1"/>
  <c r="CN14" i="29" s="1"/>
  <c r="CX14" i="29" s="1"/>
  <c r="DH14" i="29" s="1"/>
  <c r="DR14" i="29" s="1"/>
  <c r="EB14" i="29" s="1"/>
  <c r="EL14" i="29" s="1"/>
  <c r="EV14" i="29" s="1"/>
  <c r="FF14" i="29" s="1"/>
  <c r="FP14" i="29" s="1"/>
  <c r="FZ14" i="29" s="1"/>
  <c r="GJ14" i="29" s="1"/>
  <c r="GT14" i="29" s="1"/>
  <c r="HD14" i="29" s="1"/>
  <c r="W14" i="29"/>
  <c r="AG14" i="29" s="1"/>
  <c r="AQ14" i="29" s="1"/>
  <c r="BA14" i="29" s="1"/>
  <c r="BK14" i="29" s="1"/>
  <c r="BU14" i="29" s="1"/>
  <c r="CE14" i="29" s="1"/>
  <c r="CO14" i="29" s="1"/>
  <c r="CY14" i="29" s="1"/>
  <c r="DI14" i="29" s="1"/>
  <c r="DS14" i="29" s="1"/>
  <c r="EC14" i="29" s="1"/>
  <c r="EM14" i="29" s="1"/>
  <c r="EW14" i="29" s="1"/>
  <c r="FG14" i="29" s="1"/>
  <c r="FQ14" i="29" s="1"/>
  <c r="GA14" i="29" s="1"/>
  <c r="GK14" i="29" s="1"/>
  <c r="GU14" i="29" s="1"/>
  <c r="HE14" i="29" s="1"/>
  <c r="X14" i="29"/>
  <c r="AH14" i="29" s="1"/>
  <c r="AR14" i="29" s="1"/>
  <c r="BB14" i="29" s="1"/>
  <c r="BL14" i="29" s="1"/>
  <c r="BV14" i="29" s="1"/>
  <c r="CF14" i="29" s="1"/>
  <c r="CP14" i="29" s="1"/>
  <c r="CZ14" i="29" s="1"/>
  <c r="DJ14" i="29" s="1"/>
  <c r="DT14" i="29" s="1"/>
  <c r="ED14" i="29" s="1"/>
  <c r="EN14" i="29" s="1"/>
  <c r="EX14" i="29" s="1"/>
  <c r="FH14" i="29" s="1"/>
  <c r="FR14" i="29" s="1"/>
  <c r="GB14" i="29" s="1"/>
  <c r="GL14" i="29" s="1"/>
  <c r="GV14" i="29" s="1"/>
  <c r="HF14" i="29" s="1"/>
  <c r="Y14" i="29"/>
  <c r="AI14" i="29" s="1"/>
  <c r="AS14" i="29" s="1"/>
  <c r="BC14" i="29" s="1"/>
  <c r="BM14" i="29" s="1"/>
  <c r="BW14" i="29" s="1"/>
  <c r="CG14" i="29" s="1"/>
  <c r="CQ14" i="29" s="1"/>
  <c r="DA14" i="29" s="1"/>
  <c r="DK14" i="29" s="1"/>
  <c r="DU14" i="29" s="1"/>
  <c r="EE14" i="29" s="1"/>
  <c r="EO14" i="29" s="1"/>
  <c r="EY14" i="29" s="1"/>
  <c r="FI14" i="29" s="1"/>
  <c r="FS14" i="29" s="1"/>
  <c r="GC14" i="29" s="1"/>
  <c r="GM14" i="29" s="1"/>
  <c r="GW14" i="29" s="1"/>
  <c r="HG14" i="29" s="1"/>
  <c r="Z14" i="29"/>
  <c r="AJ14" i="29" s="1"/>
  <c r="AT14" i="29" s="1"/>
  <c r="BD14" i="29" s="1"/>
  <c r="BN14" i="29" s="1"/>
  <c r="BX14" i="29" s="1"/>
  <c r="CH14" i="29" s="1"/>
  <c r="CR14" i="29" s="1"/>
  <c r="DB14" i="29" s="1"/>
  <c r="DL14" i="29" s="1"/>
  <c r="DV14" i="29" s="1"/>
  <c r="EF14" i="29" s="1"/>
  <c r="EP14" i="29" s="1"/>
  <c r="EZ14" i="29" s="1"/>
  <c r="FJ14" i="29" s="1"/>
  <c r="FT14" i="29" s="1"/>
  <c r="GD14" i="29" s="1"/>
  <c r="GN14" i="29" s="1"/>
  <c r="GX14" i="29" s="1"/>
  <c r="HH14" i="29" s="1"/>
  <c r="AA14" i="29"/>
  <c r="AK14" i="29" s="1"/>
  <c r="AU14" i="29" s="1"/>
  <c r="BE14" i="29" s="1"/>
  <c r="BO14" i="29" s="1"/>
  <c r="BY14" i="29" s="1"/>
  <c r="CI14" i="29" s="1"/>
  <c r="CS14" i="29" s="1"/>
  <c r="DC14" i="29" s="1"/>
  <c r="DM14" i="29" s="1"/>
  <c r="DW14" i="29" s="1"/>
  <c r="EG14" i="29" s="1"/>
  <c r="EQ14" i="29" s="1"/>
  <c r="FA14" i="29" s="1"/>
  <c r="FK14" i="29" s="1"/>
  <c r="FU14" i="29" s="1"/>
  <c r="GE14" i="29" s="1"/>
  <c r="GO14" i="29" s="1"/>
  <c r="GY14" i="29" s="1"/>
  <c r="HI14" i="29" s="1"/>
  <c r="AB14" i="29"/>
  <c r="AL14" i="29" s="1"/>
  <c r="AV14" i="29" s="1"/>
  <c r="BF14" i="29" s="1"/>
  <c r="BP14" i="29" s="1"/>
  <c r="BZ14" i="29" s="1"/>
  <c r="CJ14" i="29" s="1"/>
  <c r="CT14" i="29" s="1"/>
  <c r="DD14" i="29" s="1"/>
  <c r="DN14" i="29" s="1"/>
  <c r="DX14" i="29" s="1"/>
  <c r="EH14" i="29" s="1"/>
  <c r="ER14" i="29" s="1"/>
  <c r="FB14" i="29" s="1"/>
  <c r="FL14" i="29" s="1"/>
  <c r="FV14" i="29" s="1"/>
  <c r="GF14" i="29" s="1"/>
  <c r="GP14" i="29" s="1"/>
  <c r="GZ14" i="29" s="1"/>
  <c r="HJ14" i="29" s="1"/>
  <c r="AC14" i="29"/>
  <c r="AM14" i="29" s="1"/>
  <c r="AW14" i="29" s="1"/>
  <c r="BG14" i="29" s="1"/>
  <c r="BQ14" i="29" s="1"/>
  <c r="CA14" i="29" s="1"/>
  <c r="CK14" i="29" s="1"/>
  <c r="CU14" i="29" s="1"/>
  <c r="DE14" i="29" s="1"/>
  <c r="DO14" i="29" s="1"/>
  <c r="DY14" i="29" s="1"/>
  <c r="EI14" i="29" s="1"/>
  <c r="ES14" i="29" s="1"/>
  <c r="FC14" i="29" s="1"/>
  <c r="FM14" i="29" s="1"/>
  <c r="FW14" i="29" s="1"/>
  <c r="GG14" i="29" s="1"/>
  <c r="GQ14" i="29" s="1"/>
  <c r="HA14" i="29" s="1"/>
  <c r="HK14" i="29" s="1"/>
  <c r="AD14" i="29"/>
  <c r="AN14" i="29" s="1"/>
  <c r="AX14" i="29" s="1"/>
  <c r="BH14" i="29" s="1"/>
  <c r="BR14" i="29" s="1"/>
  <c r="CB14" i="29" s="1"/>
  <c r="CL14" i="29" s="1"/>
  <c r="CV14" i="29" s="1"/>
  <c r="DF14" i="29" s="1"/>
  <c r="DP14" i="29" s="1"/>
  <c r="DZ14" i="29" s="1"/>
  <c r="EJ14" i="29" s="1"/>
  <c r="ET14" i="29" s="1"/>
  <c r="FD14" i="29" s="1"/>
  <c r="FN14" i="29" s="1"/>
  <c r="FX14" i="29" s="1"/>
  <c r="GH14" i="29" s="1"/>
  <c r="GR14" i="29" s="1"/>
  <c r="HB14" i="29" s="1"/>
  <c r="HL14" i="29" s="1"/>
  <c r="HR16" i="29"/>
  <c r="HS16" i="29"/>
  <c r="HT16" i="29"/>
  <c r="HU16" i="29"/>
  <c r="HV16" i="29"/>
  <c r="HW16" i="29"/>
  <c r="HX16" i="29"/>
  <c r="HY16" i="29"/>
  <c r="HZ16" i="29"/>
  <c r="IA16" i="29"/>
  <c r="HR17" i="29"/>
  <c r="HS17" i="29"/>
  <c r="HT17" i="29"/>
  <c r="HU17" i="29"/>
  <c r="HV17" i="29"/>
  <c r="HW17" i="29"/>
  <c r="HX17" i="29"/>
  <c r="HY17" i="29"/>
  <c r="HZ17" i="29"/>
  <c r="IA17" i="29"/>
  <c r="HR18" i="29"/>
  <c r="HS18" i="29"/>
  <c r="HT18" i="29"/>
  <c r="HU18" i="29"/>
  <c r="HV18" i="29"/>
  <c r="HW18" i="29"/>
  <c r="HX18" i="29"/>
  <c r="HY18" i="29"/>
  <c r="HZ18" i="29"/>
  <c r="IA18" i="29"/>
  <c r="HR19" i="29"/>
  <c r="HS19" i="29"/>
  <c r="HT19" i="29"/>
  <c r="HU19" i="29"/>
  <c r="HV19" i="29"/>
  <c r="HW19" i="29"/>
  <c r="HX19" i="29"/>
  <c r="HY19" i="29"/>
  <c r="HZ19" i="29"/>
  <c r="IA19" i="29"/>
  <c r="HR20" i="29"/>
  <c r="HS20" i="29"/>
  <c r="HT20" i="29"/>
  <c r="HU20" i="29"/>
  <c r="HV20" i="29"/>
  <c r="HW20" i="29"/>
  <c r="HX20" i="29"/>
  <c r="HY20" i="29"/>
  <c r="HZ20" i="29"/>
  <c r="IA20" i="29"/>
  <c r="HR21" i="29"/>
  <c r="HS21" i="29"/>
  <c r="HT21" i="29"/>
  <c r="HU21" i="29"/>
  <c r="HV21" i="29"/>
  <c r="HW21" i="29"/>
  <c r="HX21" i="29"/>
  <c r="HY21" i="29"/>
  <c r="HZ21" i="29"/>
  <c r="IA21" i="29"/>
  <c r="HR22" i="29"/>
  <c r="HS22" i="29"/>
  <c r="HT22" i="29"/>
  <c r="HU22" i="29"/>
  <c r="HV22" i="29"/>
  <c r="HW22" i="29"/>
  <c r="HX22" i="29"/>
  <c r="HY22" i="29"/>
  <c r="HZ22" i="29"/>
  <c r="IA22" i="29"/>
  <c r="HR23" i="29"/>
  <c r="HS23" i="29"/>
  <c r="HT23" i="29"/>
  <c r="HU23" i="29"/>
  <c r="HV23" i="29"/>
  <c r="HW23" i="29"/>
  <c r="HX23" i="29"/>
  <c r="HY23" i="29"/>
  <c r="HZ23" i="29"/>
  <c r="IA23" i="29"/>
  <c r="HR24" i="29"/>
  <c r="HS24" i="29"/>
  <c r="HT24" i="29"/>
  <c r="HU24" i="29"/>
  <c r="HV24" i="29"/>
  <c r="HW24" i="29"/>
  <c r="HX24" i="29"/>
  <c r="HY24" i="29"/>
  <c r="HZ24" i="29"/>
  <c r="IA24" i="29"/>
  <c r="HR25" i="29"/>
  <c r="HS25" i="29"/>
  <c r="HT25" i="29"/>
  <c r="HU25" i="29"/>
  <c r="HV25" i="29"/>
  <c r="HW25" i="29"/>
  <c r="HX25" i="29"/>
  <c r="HY25" i="29"/>
  <c r="HZ25" i="29"/>
  <c r="IA25" i="29"/>
  <c r="HR26" i="29"/>
  <c r="HS26" i="29"/>
  <c r="HT26" i="29"/>
  <c r="HU26" i="29"/>
  <c r="HV26" i="29"/>
  <c r="HW26" i="29"/>
  <c r="HX26" i="29"/>
  <c r="HY26" i="29"/>
  <c r="HZ26" i="29"/>
  <c r="IA26" i="29"/>
  <c r="HR27" i="29"/>
  <c r="HS27" i="29"/>
  <c r="HT27" i="29"/>
  <c r="HU27" i="29"/>
  <c r="HV27" i="29"/>
  <c r="HW27" i="29"/>
  <c r="HX27" i="29"/>
  <c r="HY27" i="29"/>
  <c r="HZ27" i="29"/>
  <c r="IA27" i="29"/>
  <c r="HR28" i="29"/>
  <c r="HS28" i="29"/>
  <c r="HT28" i="29"/>
  <c r="HU28" i="29"/>
  <c r="HV28" i="29"/>
  <c r="HW28" i="29"/>
  <c r="HX28" i="29"/>
  <c r="HY28" i="29"/>
  <c r="HZ28" i="29"/>
  <c r="IA28" i="29"/>
  <c r="HR29" i="29"/>
  <c r="HS29" i="29"/>
  <c r="HT29" i="29"/>
  <c r="HU29" i="29"/>
  <c r="HV29" i="29"/>
  <c r="HW29" i="29"/>
  <c r="HX29" i="29"/>
  <c r="HY29" i="29"/>
  <c r="HZ29" i="29"/>
  <c r="IA29" i="29"/>
  <c r="HR30" i="29"/>
  <c r="HS30" i="29"/>
  <c r="HT30" i="29"/>
  <c r="HU30" i="29"/>
  <c r="HV30" i="29"/>
  <c r="HW30" i="29"/>
  <c r="HX30" i="29"/>
  <c r="HY30" i="29"/>
  <c r="HZ30" i="29"/>
  <c r="IA30" i="29"/>
  <c r="HR31" i="29"/>
  <c r="HS31" i="29"/>
  <c r="HT31" i="29"/>
  <c r="HU31" i="29"/>
  <c r="HV31" i="29"/>
  <c r="HW31" i="29"/>
  <c r="HX31" i="29"/>
  <c r="HY31" i="29"/>
  <c r="HZ31" i="29"/>
  <c r="IA31" i="29"/>
  <c r="HR32" i="29"/>
  <c r="HS32" i="29"/>
  <c r="HT32" i="29"/>
  <c r="HU32" i="29"/>
  <c r="HV32" i="29"/>
  <c r="HW32" i="29"/>
  <c r="HX32" i="29"/>
  <c r="HY32" i="29"/>
  <c r="HZ32" i="29"/>
  <c r="IA32" i="29"/>
  <c r="HR33" i="29"/>
  <c r="HS33" i="29"/>
  <c r="HT33" i="29"/>
  <c r="HU33" i="29"/>
  <c r="HV33" i="29"/>
  <c r="HW33" i="29"/>
  <c r="HX33" i="29"/>
  <c r="HY33" i="29"/>
  <c r="HZ33" i="29"/>
  <c r="IA33" i="29"/>
  <c r="HR34" i="29"/>
  <c r="HS34" i="29"/>
  <c r="HT34" i="29"/>
  <c r="HU34" i="29"/>
  <c r="HV34" i="29"/>
  <c r="HW34" i="29"/>
  <c r="HX34" i="29"/>
  <c r="HY34" i="29"/>
  <c r="HZ34" i="29"/>
  <c r="IA34" i="29"/>
  <c r="HR35" i="29"/>
  <c r="HS35" i="29"/>
  <c r="HT35" i="29"/>
  <c r="HU35" i="29"/>
  <c r="HV35" i="29"/>
  <c r="HW35" i="29"/>
  <c r="HX35" i="29"/>
  <c r="HY35" i="29"/>
  <c r="HZ35" i="29"/>
  <c r="IA35" i="29"/>
  <c r="HR36" i="29"/>
  <c r="HS36" i="29"/>
  <c r="HT36" i="29"/>
  <c r="HU36" i="29"/>
  <c r="HV36" i="29"/>
  <c r="HW36" i="29"/>
  <c r="HX36" i="29"/>
  <c r="HY36" i="29"/>
  <c r="HZ36" i="29"/>
  <c r="IA36" i="29"/>
  <c r="HR37" i="29"/>
  <c r="HS37" i="29"/>
  <c r="HT37" i="29"/>
  <c r="HU37" i="29"/>
  <c r="HV37" i="29"/>
  <c r="HW37" i="29"/>
  <c r="HX37" i="29"/>
  <c r="HY37" i="29"/>
  <c r="HZ37" i="29"/>
  <c r="IA37" i="29"/>
  <c r="HR38" i="29"/>
  <c r="HS38" i="29"/>
  <c r="HT38" i="29"/>
  <c r="HU38" i="29"/>
  <c r="HV38" i="29"/>
  <c r="HW38" i="29"/>
  <c r="HX38" i="29"/>
  <c r="HY38" i="29"/>
  <c r="HZ38" i="29"/>
  <c r="IA38" i="29"/>
  <c r="HR39" i="29"/>
  <c r="HS39" i="29"/>
  <c r="HT39" i="29"/>
  <c r="HU39" i="29"/>
  <c r="HV39" i="29"/>
  <c r="HW39" i="29"/>
  <c r="HX39" i="29"/>
  <c r="HY39" i="29"/>
  <c r="HZ39" i="29"/>
  <c r="IA39" i="29"/>
  <c r="HR40" i="29"/>
  <c r="HS40" i="29"/>
  <c r="HT40" i="29"/>
  <c r="HU40" i="29"/>
  <c r="HV40" i="29"/>
  <c r="HW40" i="29"/>
  <c r="HX40" i="29"/>
  <c r="HY40" i="29"/>
  <c r="HZ40" i="29"/>
  <c r="IA40" i="29"/>
  <c r="HR41" i="29"/>
  <c r="HS41" i="29"/>
  <c r="HT41" i="29"/>
  <c r="HU41" i="29"/>
  <c r="HV41" i="29"/>
  <c r="HW41" i="29"/>
  <c r="HX41" i="29"/>
  <c r="HY41" i="29"/>
  <c r="HZ41" i="29"/>
  <c r="IA41" i="29"/>
  <c r="HR42" i="29"/>
  <c r="HS42" i="29"/>
  <c r="HT42" i="29"/>
  <c r="HU42" i="29"/>
  <c r="HV42" i="29"/>
  <c r="HW42" i="29"/>
  <c r="HX42" i="29"/>
  <c r="HY42" i="29"/>
  <c r="HZ42" i="29"/>
  <c r="IA42" i="29"/>
  <c r="HR43" i="29"/>
  <c r="HS43" i="29"/>
  <c r="HT43" i="29"/>
  <c r="HU43" i="29"/>
  <c r="HV43" i="29"/>
  <c r="HW43" i="29"/>
  <c r="HX43" i="29"/>
  <c r="HY43" i="29"/>
  <c r="HZ43" i="29"/>
  <c r="IA43" i="29"/>
  <c r="HR44" i="29"/>
  <c r="HS44" i="29"/>
  <c r="HT44" i="29"/>
  <c r="HU44" i="29"/>
  <c r="HV44" i="29"/>
  <c r="HW44" i="29"/>
  <c r="HX44" i="29"/>
  <c r="HY44" i="29"/>
  <c r="HZ44" i="29"/>
  <c r="IA44" i="29"/>
  <c r="HR45" i="29"/>
  <c r="HS45" i="29"/>
  <c r="HT45" i="29"/>
  <c r="HU45" i="29"/>
  <c r="HV45" i="29"/>
  <c r="HW45" i="29"/>
  <c r="HX45" i="29"/>
  <c r="HY45" i="29"/>
  <c r="HZ45" i="29"/>
  <c r="IA45" i="29"/>
  <c r="HR46" i="29"/>
  <c r="HS46" i="29"/>
  <c r="HT46" i="29"/>
  <c r="HU46" i="29"/>
  <c r="HV46" i="29"/>
  <c r="HW46" i="29"/>
  <c r="HX46" i="29"/>
  <c r="HY46" i="29"/>
  <c r="HZ46" i="29"/>
  <c r="IA46" i="29"/>
  <c r="HR47" i="29"/>
  <c r="HS47" i="29"/>
  <c r="HT47" i="29"/>
  <c r="HU47" i="29"/>
  <c r="HV47" i="29"/>
  <c r="HW47" i="29"/>
  <c r="HX47" i="29"/>
  <c r="HY47" i="29"/>
  <c r="HZ47" i="29"/>
  <c r="IA47" i="29"/>
  <c r="HR48" i="29"/>
  <c r="HS48" i="29"/>
  <c r="HT48" i="29"/>
  <c r="HU48" i="29"/>
  <c r="HV48" i="29"/>
  <c r="HW48" i="29"/>
  <c r="HX48" i="29"/>
  <c r="HY48" i="29"/>
  <c r="HZ48" i="29"/>
  <c r="IA48" i="29"/>
  <c r="HR49" i="29"/>
  <c r="HS49" i="29"/>
  <c r="HT49" i="29"/>
  <c r="HU49" i="29"/>
  <c r="HV49" i="29"/>
  <c r="HW49" i="29"/>
  <c r="HX49" i="29"/>
  <c r="HY49" i="29"/>
  <c r="HZ49" i="29"/>
  <c r="IA49" i="29"/>
  <c r="HR50" i="29"/>
  <c r="HS50" i="29"/>
  <c r="HT50" i="29"/>
  <c r="HU50" i="29"/>
  <c r="HV50" i="29"/>
  <c r="HW50" i="29"/>
  <c r="HX50" i="29"/>
  <c r="HY50" i="29"/>
  <c r="HZ50" i="29"/>
  <c r="IA50" i="29"/>
  <c r="HR51" i="29"/>
  <c r="HS51" i="29"/>
  <c r="HT51" i="29"/>
  <c r="HU51" i="29"/>
  <c r="HV51" i="29"/>
  <c r="HW51" i="29"/>
  <c r="HX51" i="29"/>
  <c r="HY51" i="29"/>
  <c r="HZ51" i="29"/>
  <c r="IA51" i="29"/>
  <c r="HR52" i="29"/>
  <c r="HS52" i="29"/>
  <c r="HT52" i="29"/>
  <c r="HU52" i="29"/>
  <c r="HV52" i="29"/>
  <c r="HW52" i="29"/>
  <c r="HX52" i="29"/>
  <c r="HY52" i="29"/>
  <c r="HZ52" i="29"/>
  <c r="IA52" i="29"/>
  <c r="HR53" i="29"/>
  <c r="HS53" i="29"/>
  <c r="HT53" i="29"/>
  <c r="HU53" i="29"/>
  <c r="HV53" i="29"/>
  <c r="HW53" i="29"/>
  <c r="HX53" i="29"/>
  <c r="HY53" i="29"/>
  <c r="HZ53" i="29"/>
  <c r="IA53" i="29"/>
  <c r="HR54" i="29"/>
  <c r="HS54" i="29"/>
  <c r="HT54" i="29"/>
  <c r="HU54" i="29"/>
  <c r="HV54" i="29"/>
  <c r="HW54" i="29"/>
  <c r="HX54" i="29"/>
  <c r="HY54" i="29"/>
  <c r="HZ54" i="29"/>
  <c r="IA54" i="29"/>
  <c r="HR55" i="29"/>
  <c r="HS55" i="29"/>
  <c r="HT55" i="29"/>
  <c r="HU55" i="29"/>
  <c r="HV55" i="29"/>
  <c r="HW55" i="29"/>
  <c r="HX55" i="29"/>
  <c r="HY55" i="29"/>
  <c r="HZ55" i="29"/>
  <c r="IA55" i="29"/>
  <c r="HR56" i="29"/>
  <c r="HS56" i="29"/>
  <c r="HT56" i="29"/>
  <c r="HU56" i="29"/>
  <c r="HV56" i="29"/>
  <c r="HW56" i="29"/>
  <c r="HX56" i="29"/>
  <c r="HY56" i="29"/>
  <c r="HZ56" i="29"/>
  <c r="IA56" i="29"/>
  <c r="HR57" i="29"/>
  <c r="HS57" i="29"/>
  <c r="HT57" i="29"/>
  <c r="HU57" i="29"/>
  <c r="HV57" i="29"/>
  <c r="HW57" i="29"/>
  <c r="HX57" i="29"/>
  <c r="HY57" i="29"/>
  <c r="HZ57" i="29"/>
  <c r="IA57" i="29"/>
  <c r="HR58" i="29"/>
  <c r="HS58" i="29"/>
  <c r="HT58" i="29"/>
  <c r="HU58" i="29"/>
  <c r="HV58" i="29"/>
  <c r="HW58" i="29"/>
  <c r="HX58" i="29"/>
  <c r="HY58" i="29"/>
  <c r="HZ58" i="29"/>
  <c r="IA58" i="29"/>
  <c r="HR59" i="29"/>
  <c r="HS59" i="29"/>
  <c r="HT59" i="29"/>
  <c r="HU59" i="29"/>
  <c r="HV59" i="29"/>
  <c r="HW59" i="29"/>
  <c r="HX59" i="29"/>
  <c r="HY59" i="29"/>
  <c r="HZ59" i="29"/>
  <c r="IA59" i="29"/>
  <c r="HR60" i="29"/>
  <c r="HS60" i="29"/>
  <c r="HT60" i="29"/>
  <c r="HU60" i="29"/>
  <c r="HV60" i="29"/>
  <c r="HW60" i="29"/>
  <c r="HX60" i="29"/>
  <c r="HY60" i="29"/>
  <c r="HZ60" i="29"/>
  <c r="IA60" i="29"/>
  <c r="HR61" i="29"/>
  <c r="HS61" i="29"/>
  <c r="HT61" i="29"/>
  <c r="HU61" i="29"/>
  <c r="HV61" i="29"/>
  <c r="HW61" i="29"/>
  <c r="HX61" i="29"/>
  <c r="HY61" i="29"/>
  <c r="HZ61" i="29"/>
  <c r="IA61" i="29"/>
  <c r="HR62" i="29"/>
  <c r="HS62" i="29"/>
  <c r="HT62" i="29"/>
  <c r="HU62" i="29"/>
  <c r="HV62" i="29"/>
  <c r="HW62" i="29"/>
  <c r="HX62" i="29"/>
  <c r="HY62" i="29"/>
  <c r="HZ62" i="29"/>
  <c r="IA62" i="29"/>
  <c r="HR63" i="29"/>
  <c r="HS63" i="29"/>
  <c r="HT63" i="29"/>
  <c r="HU63" i="29"/>
  <c r="HV63" i="29"/>
  <c r="HW63" i="29"/>
  <c r="HX63" i="29"/>
  <c r="HY63" i="29"/>
  <c r="HZ63" i="29"/>
  <c r="IA63" i="29"/>
  <c r="HR64" i="29"/>
  <c r="HS64" i="29"/>
  <c r="HT64" i="29"/>
  <c r="HU64" i="29"/>
  <c r="HV64" i="29"/>
  <c r="HW64" i="29"/>
  <c r="HX64" i="29"/>
  <c r="HY64" i="29"/>
  <c r="HZ64" i="29"/>
  <c r="IA64" i="29"/>
  <c r="HR65" i="29"/>
  <c r="HS65" i="29"/>
  <c r="HT65" i="29"/>
  <c r="HU65" i="29"/>
  <c r="HV65" i="29"/>
  <c r="HW65" i="29"/>
  <c r="HX65" i="29"/>
  <c r="HY65" i="29"/>
  <c r="HZ65" i="29"/>
  <c r="IA65" i="29"/>
  <c r="HR66" i="29"/>
  <c r="HS66" i="29"/>
  <c r="HT66" i="29"/>
  <c r="HU66" i="29"/>
  <c r="HV66" i="29"/>
  <c r="HW66" i="29"/>
  <c r="HX66" i="29"/>
  <c r="HY66" i="29"/>
  <c r="HZ66" i="29"/>
  <c r="IA66" i="29"/>
  <c r="HR67" i="29"/>
  <c r="HS67" i="29"/>
  <c r="HT67" i="29"/>
  <c r="HU67" i="29"/>
  <c r="HV67" i="29"/>
  <c r="HW67" i="29"/>
  <c r="HX67" i="29"/>
  <c r="HY67" i="29"/>
  <c r="HZ67" i="29"/>
  <c r="IA67" i="29"/>
  <c r="HR68" i="29"/>
  <c r="HS68" i="29"/>
  <c r="HT68" i="29"/>
  <c r="HU68" i="29"/>
  <c r="HV68" i="29"/>
  <c r="HW68" i="29"/>
  <c r="HX68" i="29"/>
  <c r="HY68" i="29"/>
  <c r="HZ68" i="29"/>
  <c r="IA68" i="29"/>
  <c r="HR69" i="29"/>
  <c r="HS69" i="29"/>
  <c r="HT69" i="29"/>
  <c r="HU69" i="29"/>
  <c r="HV69" i="29"/>
  <c r="HW69" i="29"/>
  <c r="HX69" i="29"/>
  <c r="HY69" i="29"/>
  <c r="HZ69" i="29"/>
  <c r="IA69" i="29"/>
  <c r="HR70" i="29"/>
  <c r="HS70" i="29"/>
  <c r="HT70" i="29"/>
  <c r="HU70" i="29"/>
  <c r="HV70" i="29"/>
  <c r="HW70" i="29"/>
  <c r="HX70" i="29"/>
  <c r="HY70" i="29"/>
  <c r="HZ70" i="29"/>
  <c r="IA70" i="29"/>
  <c r="HR71" i="29"/>
  <c r="HS71" i="29"/>
  <c r="HT71" i="29"/>
  <c r="HU71" i="29"/>
  <c r="HV71" i="29"/>
  <c r="HW71" i="29"/>
  <c r="HX71" i="29"/>
  <c r="HY71" i="29"/>
  <c r="HZ71" i="29"/>
  <c r="IA71" i="29"/>
  <c r="HR72" i="29"/>
  <c r="HS72" i="29"/>
  <c r="HT72" i="29"/>
  <c r="HU72" i="29"/>
  <c r="HV72" i="29"/>
  <c r="HW72" i="29"/>
  <c r="HX72" i="29"/>
  <c r="HY72" i="29"/>
  <c r="HZ72" i="29"/>
  <c r="IA72" i="29"/>
  <c r="HR73" i="29"/>
  <c r="HS73" i="29"/>
  <c r="HT73" i="29"/>
  <c r="HU73" i="29"/>
  <c r="HV73" i="29"/>
  <c r="HW73" i="29"/>
  <c r="HX73" i="29"/>
  <c r="HY73" i="29"/>
  <c r="HZ73" i="29"/>
  <c r="IA73" i="29"/>
  <c r="HR74" i="29"/>
  <c r="HS74" i="29"/>
  <c r="HT74" i="29"/>
  <c r="HU74" i="29"/>
  <c r="HV74" i="29"/>
  <c r="HW74" i="29"/>
  <c r="HX74" i="29"/>
  <c r="HY74" i="29"/>
  <c r="HZ74" i="29"/>
  <c r="IA74" i="29"/>
  <c r="HR75" i="29"/>
  <c r="HS75" i="29"/>
  <c r="HT75" i="29"/>
  <c r="HU75" i="29"/>
  <c r="HV75" i="29"/>
  <c r="HW75" i="29"/>
  <c r="HX75" i="29"/>
  <c r="HY75" i="29"/>
  <c r="HZ75" i="29"/>
  <c r="IA75" i="29"/>
  <c r="HR76" i="29"/>
  <c r="HS76" i="29"/>
  <c r="HT76" i="29"/>
  <c r="HU76" i="29"/>
  <c r="HV76" i="29"/>
  <c r="HW76" i="29"/>
  <c r="HX76" i="29"/>
  <c r="HY76" i="29"/>
  <c r="HZ76" i="29"/>
  <c r="IA76" i="29"/>
  <c r="HR77" i="29"/>
  <c r="HS77" i="29"/>
  <c r="HT77" i="29"/>
  <c r="HU77" i="29"/>
  <c r="HV77" i="29"/>
  <c r="HW77" i="29"/>
  <c r="HX77" i="29"/>
  <c r="HY77" i="29"/>
  <c r="HZ77" i="29"/>
  <c r="IA77" i="29"/>
  <c r="HR78" i="29"/>
  <c r="HS78" i="29"/>
  <c r="HT78" i="29"/>
  <c r="HU78" i="29"/>
  <c r="HV78" i="29"/>
  <c r="HW78" i="29"/>
  <c r="HX78" i="29"/>
  <c r="HY78" i="29"/>
  <c r="HZ78" i="29"/>
  <c r="IA78" i="29"/>
  <c r="HR79" i="29"/>
  <c r="HS79" i="29"/>
  <c r="HT79" i="29"/>
  <c r="HU79" i="29"/>
  <c r="HV79" i="29"/>
  <c r="HW79" i="29"/>
  <c r="HX79" i="29"/>
  <c r="HY79" i="29"/>
  <c r="HZ79" i="29"/>
  <c r="IA79" i="29"/>
  <c r="HR80" i="29"/>
  <c r="HS80" i="29"/>
  <c r="HT80" i="29"/>
  <c r="HU80" i="29"/>
  <c r="HV80" i="29"/>
  <c r="HW80" i="29"/>
  <c r="HX80" i="29"/>
  <c r="HY80" i="29"/>
  <c r="HZ80" i="29"/>
  <c r="IA80" i="29"/>
  <c r="HR81" i="29"/>
  <c r="HS81" i="29"/>
  <c r="HT81" i="29"/>
  <c r="HU81" i="29"/>
  <c r="HV81" i="29"/>
  <c r="HW81" i="29"/>
  <c r="HX81" i="29"/>
  <c r="HY81" i="29"/>
  <c r="HZ81" i="29"/>
  <c r="IA81" i="29"/>
  <c r="HR82" i="29"/>
  <c r="HS82" i="29"/>
  <c r="HT82" i="29"/>
  <c r="HU82" i="29"/>
  <c r="HV82" i="29"/>
  <c r="HW82" i="29"/>
  <c r="HX82" i="29"/>
  <c r="HY82" i="29"/>
  <c r="HZ82" i="29"/>
  <c r="IA82" i="29"/>
  <c r="HR83" i="29"/>
  <c r="HS83" i="29"/>
  <c r="HT83" i="29"/>
  <c r="HU83" i="29"/>
  <c r="HV83" i="29"/>
  <c r="HW83" i="29"/>
  <c r="HX83" i="29"/>
  <c r="HY83" i="29"/>
  <c r="HZ83" i="29"/>
  <c r="IA83" i="29"/>
  <c r="HR84" i="29"/>
  <c r="HS84" i="29"/>
  <c r="HT84" i="29"/>
  <c r="HU84" i="29"/>
  <c r="HV84" i="29"/>
  <c r="HW84" i="29"/>
  <c r="HX84" i="29"/>
  <c r="HY84" i="29"/>
  <c r="HZ84" i="29"/>
  <c r="IA84" i="29"/>
  <c r="HR85" i="29"/>
  <c r="HS85" i="29"/>
  <c r="HT85" i="29"/>
  <c r="HU85" i="29"/>
  <c r="HV85" i="29"/>
  <c r="HW85" i="29"/>
  <c r="HX85" i="29"/>
  <c r="HY85" i="29"/>
  <c r="HZ85" i="29"/>
  <c r="IA85" i="29"/>
  <c r="HR86" i="29"/>
  <c r="HS86" i="29"/>
  <c r="HT86" i="29"/>
  <c r="HU86" i="29"/>
  <c r="HV86" i="29"/>
  <c r="HW86" i="29"/>
  <c r="HX86" i="29"/>
  <c r="HY86" i="29"/>
  <c r="HZ86" i="29"/>
  <c r="IA86" i="29"/>
  <c r="HR87" i="29"/>
  <c r="HS87" i="29"/>
  <c r="HT87" i="29"/>
  <c r="HU87" i="29"/>
  <c r="HV87" i="29"/>
  <c r="HW87" i="29"/>
  <c r="HX87" i="29"/>
  <c r="HY87" i="29"/>
  <c r="HZ87" i="29"/>
  <c r="IA87" i="29"/>
  <c r="HR88" i="29"/>
  <c r="HS88" i="29"/>
  <c r="HT88" i="29"/>
  <c r="HU88" i="29"/>
  <c r="HV88" i="29"/>
  <c r="HW88" i="29"/>
  <c r="HX88" i="29"/>
  <c r="HY88" i="29"/>
  <c r="HZ88" i="29"/>
  <c r="IA88" i="29"/>
  <c r="HR89" i="29"/>
  <c r="HS89" i="29"/>
  <c r="HT89" i="29"/>
  <c r="HU89" i="29"/>
  <c r="HV89" i="29"/>
  <c r="HW89" i="29"/>
  <c r="HX89" i="29"/>
  <c r="HY89" i="29"/>
  <c r="HZ89" i="29"/>
  <c r="IA89" i="29"/>
  <c r="HR90" i="29"/>
  <c r="HS90" i="29"/>
  <c r="HT90" i="29"/>
  <c r="HU90" i="29"/>
  <c r="HV90" i="29"/>
  <c r="HW90" i="29"/>
  <c r="HX90" i="29"/>
  <c r="HY90" i="29"/>
  <c r="HZ90" i="29"/>
  <c r="IA90" i="29"/>
  <c r="HR91" i="29"/>
  <c r="HS91" i="29"/>
  <c r="HT91" i="29"/>
  <c r="HU91" i="29"/>
  <c r="HV91" i="29"/>
  <c r="HW91" i="29"/>
  <c r="HX91" i="29"/>
  <c r="HY91" i="29"/>
  <c r="HZ91" i="29"/>
  <c r="IA91" i="29"/>
  <c r="HR92" i="29"/>
  <c r="HS92" i="29"/>
  <c r="HT92" i="29"/>
  <c r="HU92" i="29"/>
  <c r="HV92" i="29"/>
  <c r="HW92" i="29"/>
  <c r="HX92" i="29"/>
  <c r="HY92" i="29"/>
  <c r="HZ92" i="29"/>
  <c r="IA92" i="29"/>
  <c r="HR93" i="29"/>
  <c r="HS93" i="29"/>
  <c r="HT93" i="29"/>
  <c r="HU93" i="29"/>
  <c r="HV93" i="29"/>
  <c r="HW93" i="29"/>
  <c r="HX93" i="29"/>
  <c r="HY93" i="29"/>
  <c r="HZ93" i="29"/>
  <c r="IA93" i="29"/>
  <c r="HR94" i="29"/>
  <c r="HS94" i="29"/>
  <c r="HT94" i="29"/>
  <c r="HU94" i="29"/>
  <c r="HV94" i="29"/>
  <c r="HW94" i="29"/>
  <c r="HX94" i="29"/>
  <c r="HY94" i="29"/>
  <c r="HZ94" i="29"/>
  <c r="IA94" i="29"/>
  <c r="HR95" i="29"/>
  <c r="HS95" i="29"/>
  <c r="HT95" i="29"/>
  <c r="HU95" i="29"/>
  <c r="HV95" i="29"/>
  <c r="HW95" i="29"/>
  <c r="HX95" i="29"/>
  <c r="HY95" i="29"/>
  <c r="HZ95" i="29"/>
  <c r="IA95" i="29"/>
  <c r="HR96" i="29"/>
  <c r="HS96" i="29"/>
  <c r="HT96" i="29"/>
  <c r="HU96" i="29"/>
  <c r="HV96" i="29"/>
  <c r="HW96" i="29"/>
  <c r="HX96" i="29"/>
  <c r="HY96" i="29"/>
  <c r="HZ96" i="29"/>
  <c r="IA96" i="29"/>
  <c r="HR97" i="29"/>
  <c r="HS97" i="29"/>
  <c r="HT97" i="29"/>
  <c r="HU97" i="29"/>
  <c r="HV97" i="29"/>
  <c r="HW97" i="29"/>
  <c r="HX97" i="29"/>
  <c r="HY97" i="29"/>
  <c r="HZ97" i="29"/>
  <c r="IA97" i="29"/>
  <c r="HR98" i="29"/>
  <c r="HS98" i="29"/>
  <c r="HT98" i="29"/>
  <c r="HU98" i="29"/>
  <c r="HV98" i="29"/>
  <c r="HW98" i="29"/>
  <c r="HX98" i="29"/>
  <c r="HY98" i="29"/>
  <c r="HZ98" i="29"/>
  <c r="IA98" i="29"/>
  <c r="HR99" i="29"/>
  <c r="HS99" i="29"/>
  <c r="HT99" i="29"/>
  <c r="HU99" i="29"/>
  <c r="HV99" i="29"/>
  <c r="HW99" i="29"/>
  <c r="HX99" i="29"/>
  <c r="HY99" i="29"/>
  <c r="HZ99" i="29"/>
  <c r="IA99" i="29"/>
  <c r="HR100" i="29"/>
  <c r="HS100" i="29"/>
  <c r="HT100" i="29"/>
  <c r="HU100" i="29"/>
  <c r="HV100" i="29"/>
  <c r="HW100" i="29"/>
  <c r="HX100" i="29"/>
  <c r="HY100" i="29"/>
  <c r="HZ100" i="29"/>
  <c r="IA100" i="29"/>
  <c r="HR101" i="29"/>
  <c r="HS101" i="29"/>
  <c r="HT101" i="29"/>
  <c r="HU101" i="29"/>
  <c r="HV101" i="29"/>
  <c r="HW101" i="29"/>
  <c r="HX101" i="29"/>
  <c r="HY101" i="29"/>
  <c r="HZ101" i="29"/>
  <c r="IA101" i="29"/>
  <c r="HR102" i="29"/>
  <c r="HS102" i="29"/>
  <c r="HT102" i="29"/>
  <c r="HU102" i="29"/>
  <c r="HV102" i="29"/>
  <c r="HW102" i="29"/>
  <c r="HX102" i="29"/>
  <c r="HY102" i="29"/>
  <c r="HZ102" i="29"/>
  <c r="IA102" i="29"/>
  <c r="HR103" i="29"/>
  <c r="HS103" i="29"/>
  <c r="HT103" i="29"/>
  <c r="HU103" i="29"/>
  <c r="HV103" i="29"/>
  <c r="HW103" i="29"/>
  <c r="HX103" i="29"/>
  <c r="HY103" i="29"/>
  <c r="HZ103" i="29"/>
  <c r="IA103" i="29"/>
  <c r="HR104" i="29"/>
  <c r="HS104" i="29"/>
  <c r="HT104" i="29"/>
  <c r="HU104" i="29"/>
  <c r="HV104" i="29"/>
  <c r="HW104" i="29"/>
  <c r="HX104" i="29"/>
  <c r="HY104" i="29"/>
  <c r="HZ104" i="29"/>
  <c r="IA104" i="29"/>
  <c r="HR105" i="29"/>
  <c r="HS105" i="29"/>
  <c r="HT105" i="29"/>
  <c r="HU105" i="29"/>
  <c r="HV105" i="29"/>
  <c r="HW105" i="29"/>
  <c r="HX105" i="29"/>
  <c r="HY105" i="29"/>
  <c r="HZ105" i="29"/>
  <c r="IA105" i="29"/>
  <c r="HR106" i="29"/>
  <c r="HS106" i="29"/>
  <c r="HT106" i="29"/>
  <c r="HU106" i="29"/>
  <c r="HV106" i="29"/>
  <c r="HW106" i="29"/>
  <c r="HX106" i="29"/>
  <c r="HY106" i="29"/>
  <c r="HZ106" i="29"/>
  <c r="IA106" i="29"/>
  <c r="HR107" i="29"/>
  <c r="HS107" i="29"/>
  <c r="HT107" i="29"/>
  <c r="HU107" i="29"/>
  <c r="HV107" i="29"/>
  <c r="HW107" i="29"/>
  <c r="HX107" i="29"/>
  <c r="HY107" i="29"/>
  <c r="HZ107" i="29"/>
  <c r="IA107" i="29"/>
  <c r="HR108" i="29"/>
  <c r="HS108" i="29"/>
  <c r="HT108" i="29"/>
  <c r="HU108" i="29"/>
  <c r="HV108" i="29"/>
  <c r="HW108" i="29"/>
  <c r="HX108" i="29"/>
  <c r="HY108" i="29"/>
  <c r="HZ108" i="29"/>
  <c r="IA108" i="29"/>
  <c r="HR109" i="29"/>
  <c r="HS109" i="29"/>
  <c r="HT109" i="29"/>
  <c r="HU109" i="29"/>
  <c r="HV109" i="29"/>
  <c r="HW109" i="29"/>
  <c r="HX109" i="29"/>
  <c r="HY109" i="29"/>
  <c r="HZ109" i="29"/>
  <c r="IA109" i="29"/>
  <c r="HR110" i="29"/>
  <c r="HS110" i="29"/>
  <c r="HT110" i="29"/>
  <c r="HU110" i="29"/>
  <c r="HV110" i="29"/>
  <c r="HW110" i="29"/>
  <c r="HX110" i="29"/>
  <c r="HY110" i="29"/>
  <c r="HZ110" i="29"/>
  <c r="IA110" i="29"/>
  <c r="HR111" i="29"/>
  <c r="HS111" i="29"/>
  <c r="HT111" i="29"/>
  <c r="HU111" i="29"/>
  <c r="HV111" i="29"/>
  <c r="HW111" i="29"/>
  <c r="HX111" i="29"/>
  <c r="HY111" i="29"/>
  <c r="HZ111" i="29"/>
  <c r="IA111" i="29"/>
  <c r="J2" i="28"/>
  <c r="J2" i="29" s="1"/>
  <c r="J2" i="30" s="1"/>
  <c r="DG12" i="28"/>
  <c r="DQ12" i="28"/>
  <c r="EA12" i="28"/>
  <c r="EK12" i="28"/>
  <c r="EU12" i="28"/>
  <c r="FE12" i="28"/>
  <c r="FO12" i="28"/>
  <c r="FY12" i="28"/>
  <c r="GI12" i="28"/>
  <c r="GS12" i="28"/>
  <c r="U14" i="28"/>
  <c r="AE14" i="28" s="1"/>
  <c r="AO14" i="28" s="1"/>
  <c r="AY14" i="28" s="1"/>
  <c r="BI14" i="28" s="1"/>
  <c r="BS14" i="28" s="1"/>
  <c r="CC14" i="28" s="1"/>
  <c r="CM14" i="28" s="1"/>
  <c r="CW14" i="28" s="1"/>
  <c r="DG14" i="28" s="1"/>
  <c r="DQ14" i="28" s="1"/>
  <c r="EA14" i="28" s="1"/>
  <c r="EK14" i="28" s="1"/>
  <c r="EU14" i="28" s="1"/>
  <c r="FE14" i="28" s="1"/>
  <c r="FO14" i="28" s="1"/>
  <c r="FY14" i="28" s="1"/>
  <c r="GI14" i="28" s="1"/>
  <c r="GS14" i="28" s="1"/>
  <c r="HC14" i="28" s="1"/>
  <c r="V14" i="28"/>
  <c r="AF14" i="28" s="1"/>
  <c r="AP14" i="28" s="1"/>
  <c r="AZ14" i="28" s="1"/>
  <c r="BJ14" i="28" s="1"/>
  <c r="BT14" i="28" s="1"/>
  <c r="CD14" i="28" s="1"/>
  <c r="CN14" i="28" s="1"/>
  <c r="CX14" i="28" s="1"/>
  <c r="DH14" i="28" s="1"/>
  <c r="DR14" i="28" s="1"/>
  <c r="EB14" i="28" s="1"/>
  <c r="EL14" i="28" s="1"/>
  <c r="EV14" i="28" s="1"/>
  <c r="FF14" i="28" s="1"/>
  <c r="FP14" i="28" s="1"/>
  <c r="FZ14" i="28" s="1"/>
  <c r="GJ14" i="28" s="1"/>
  <c r="GT14" i="28" s="1"/>
  <c r="HD14" i="28" s="1"/>
  <c r="W14" i="28"/>
  <c r="AG14" i="28" s="1"/>
  <c r="AQ14" i="28" s="1"/>
  <c r="BA14" i="28" s="1"/>
  <c r="BK14" i="28" s="1"/>
  <c r="BU14" i="28" s="1"/>
  <c r="CE14" i="28" s="1"/>
  <c r="CO14" i="28" s="1"/>
  <c r="CY14" i="28" s="1"/>
  <c r="DI14" i="28" s="1"/>
  <c r="DS14" i="28" s="1"/>
  <c r="EC14" i="28" s="1"/>
  <c r="EM14" i="28" s="1"/>
  <c r="EW14" i="28" s="1"/>
  <c r="FG14" i="28" s="1"/>
  <c r="FQ14" i="28" s="1"/>
  <c r="GA14" i="28" s="1"/>
  <c r="GK14" i="28" s="1"/>
  <c r="GU14" i="28" s="1"/>
  <c r="HE14" i="28" s="1"/>
  <c r="X14" i="28"/>
  <c r="AH14" i="28" s="1"/>
  <c r="AR14" i="28" s="1"/>
  <c r="BB14" i="28" s="1"/>
  <c r="BL14" i="28" s="1"/>
  <c r="BV14" i="28" s="1"/>
  <c r="CF14" i="28" s="1"/>
  <c r="CP14" i="28" s="1"/>
  <c r="CZ14" i="28" s="1"/>
  <c r="DJ14" i="28" s="1"/>
  <c r="DT14" i="28" s="1"/>
  <c r="ED14" i="28" s="1"/>
  <c r="EN14" i="28" s="1"/>
  <c r="EX14" i="28" s="1"/>
  <c r="FH14" i="28" s="1"/>
  <c r="FR14" i="28" s="1"/>
  <c r="GB14" i="28" s="1"/>
  <c r="GL14" i="28" s="1"/>
  <c r="GV14" i="28" s="1"/>
  <c r="HF14" i="28" s="1"/>
  <c r="Y14" i="28"/>
  <c r="AI14" i="28" s="1"/>
  <c r="AS14" i="28" s="1"/>
  <c r="BC14" i="28" s="1"/>
  <c r="BM14" i="28" s="1"/>
  <c r="BW14" i="28" s="1"/>
  <c r="CG14" i="28" s="1"/>
  <c r="CQ14" i="28" s="1"/>
  <c r="DA14" i="28" s="1"/>
  <c r="DK14" i="28" s="1"/>
  <c r="DU14" i="28" s="1"/>
  <c r="EE14" i="28" s="1"/>
  <c r="EO14" i="28" s="1"/>
  <c r="EY14" i="28" s="1"/>
  <c r="FI14" i="28" s="1"/>
  <c r="FS14" i="28" s="1"/>
  <c r="GC14" i="28" s="1"/>
  <c r="GM14" i="28" s="1"/>
  <c r="GW14" i="28" s="1"/>
  <c r="HG14" i="28" s="1"/>
  <c r="Z14" i="28"/>
  <c r="AJ14" i="28" s="1"/>
  <c r="AT14" i="28" s="1"/>
  <c r="BD14" i="28" s="1"/>
  <c r="BN14" i="28" s="1"/>
  <c r="BX14" i="28" s="1"/>
  <c r="CH14" i="28" s="1"/>
  <c r="CR14" i="28" s="1"/>
  <c r="DB14" i="28" s="1"/>
  <c r="DL14" i="28" s="1"/>
  <c r="DV14" i="28" s="1"/>
  <c r="EF14" i="28" s="1"/>
  <c r="EP14" i="28" s="1"/>
  <c r="EZ14" i="28" s="1"/>
  <c r="FJ14" i="28" s="1"/>
  <c r="FT14" i="28" s="1"/>
  <c r="GD14" i="28" s="1"/>
  <c r="GN14" i="28" s="1"/>
  <c r="GX14" i="28" s="1"/>
  <c r="HH14" i="28" s="1"/>
  <c r="AA14" i="28"/>
  <c r="AK14" i="28" s="1"/>
  <c r="AU14" i="28" s="1"/>
  <c r="BE14" i="28" s="1"/>
  <c r="BO14" i="28" s="1"/>
  <c r="BY14" i="28" s="1"/>
  <c r="CI14" i="28" s="1"/>
  <c r="AB14" i="28"/>
  <c r="AL14" i="28" s="1"/>
  <c r="AV14" i="28" s="1"/>
  <c r="BF14" i="28" s="1"/>
  <c r="BP14" i="28" s="1"/>
  <c r="BZ14" i="28" s="1"/>
  <c r="CJ14" i="28" s="1"/>
  <c r="CT14" i="28" s="1"/>
  <c r="DD14" i="28" s="1"/>
  <c r="DN14" i="28" s="1"/>
  <c r="DX14" i="28" s="1"/>
  <c r="EH14" i="28" s="1"/>
  <c r="ER14" i="28" s="1"/>
  <c r="FB14" i="28" s="1"/>
  <c r="FL14" i="28" s="1"/>
  <c r="FV14" i="28" s="1"/>
  <c r="GF14" i="28" s="1"/>
  <c r="GP14" i="28" s="1"/>
  <c r="GZ14" i="28" s="1"/>
  <c r="HJ14" i="28" s="1"/>
  <c r="AC14" i="28"/>
  <c r="AM14" i="28" s="1"/>
  <c r="AW14" i="28" s="1"/>
  <c r="BG14" i="28" s="1"/>
  <c r="BQ14" i="28" s="1"/>
  <c r="CA14" i="28" s="1"/>
  <c r="CK14" i="28" s="1"/>
  <c r="CU14" i="28" s="1"/>
  <c r="DE14" i="28" s="1"/>
  <c r="DO14" i="28" s="1"/>
  <c r="DY14" i="28" s="1"/>
  <c r="EI14" i="28" s="1"/>
  <c r="ES14" i="28" s="1"/>
  <c r="FC14" i="28" s="1"/>
  <c r="FM14" i="28" s="1"/>
  <c r="FW14" i="28" s="1"/>
  <c r="GG14" i="28" s="1"/>
  <c r="GQ14" i="28" s="1"/>
  <c r="HA14" i="28" s="1"/>
  <c r="HK14" i="28" s="1"/>
  <c r="AD14" i="28"/>
  <c r="AN14" i="28" s="1"/>
  <c r="AX14" i="28" s="1"/>
  <c r="BH14" i="28" s="1"/>
  <c r="BR14" i="28" s="1"/>
  <c r="CB14" i="28" s="1"/>
  <c r="CL14" i="28" s="1"/>
  <c r="CV14" i="28" s="1"/>
  <c r="DF14" i="28" s="1"/>
  <c r="DP14" i="28" s="1"/>
  <c r="DZ14" i="28" s="1"/>
  <c r="EJ14" i="28" s="1"/>
  <c r="ET14" i="28" s="1"/>
  <c r="FD14" i="28" s="1"/>
  <c r="FN14" i="28" s="1"/>
  <c r="FX14" i="28" s="1"/>
  <c r="GH14" i="28" s="1"/>
  <c r="GR14" i="28" s="1"/>
  <c r="HB14" i="28" s="1"/>
  <c r="HL14" i="28" s="1"/>
  <c r="HR16" i="28"/>
  <c r="HS16" i="28"/>
  <c r="HT16" i="28"/>
  <c r="HU16" i="28"/>
  <c r="HV16" i="28"/>
  <c r="HW16" i="28"/>
  <c r="HX16" i="28"/>
  <c r="HY16" i="28"/>
  <c r="HZ16" i="28"/>
  <c r="IA16" i="28"/>
  <c r="HR17" i="28"/>
  <c r="HS17" i="28"/>
  <c r="HT17" i="28"/>
  <c r="HU17" i="28"/>
  <c r="HV17" i="28"/>
  <c r="HW17" i="28"/>
  <c r="HX17" i="28"/>
  <c r="HY17" i="28"/>
  <c r="HZ17" i="28"/>
  <c r="IA17" i="28"/>
  <c r="HR18" i="28"/>
  <c r="HS18" i="28"/>
  <c r="HT18" i="28"/>
  <c r="HU18" i="28"/>
  <c r="HV18" i="28"/>
  <c r="HW18" i="28"/>
  <c r="HX18" i="28"/>
  <c r="HY18" i="28"/>
  <c r="HZ18" i="28"/>
  <c r="IA18" i="28"/>
  <c r="HR19" i="28"/>
  <c r="HS19" i="28"/>
  <c r="HT19" i="28"/>
  <c r="HU19" i="28"/>
  <c r="HV19" i="28"/>
  <c r="HW19" i="28"/>
  <c r="HX19" i="28"/>
  <c r="HY19" i="28"/>
  <c r="HZ19" i="28"/>
  <c r="IA19" i="28"/>
  <c r="HR20" i="28"/>
  <c r="HS20" i="28"/>
  <c r="HT20" i="28"/>
  <c r="HU20" i="28"/>
  <c r="HV20" i="28"/>
  <c r="HW20" i="28"/>
  <c r="HX20" i="28"/>
  <c r="HY20" i="28"/>
  <c r="HZ20" i="28"/>
  <c r="IA20" i="28"/>
  <c r="HR21" i="28"/>
  <c r="HS21" i="28"/>
  <c r="HT21" i="28"/>
  <c r="HU21" i="28"/>
  <c r="HV21" i="28"/>
  <c r="HW21" i="28"/>
  <c r="HX21" i="28"/>
  <c r="HY21" i="28"/>
  <c r="HZ21" i="28"/>
  <c r="IA21" i="28"/>
  <c r="HR22" i="28"/>
  <c r="HS22" i="28"/>
  <c r="HT22" i="28"/>
  <c r="HU22" i="28"/>
  <c r="HV22" i="28"/>
  <c r="HW22" i="28"/>
  <c r="HX22" i="28"/>
  <c r="HY22" i="28"/>
  <c r="HZ22" i="28"/>
  <c r="IA22" i="28"/>
  <c r="HR23" i="28"/>
  <c r="HS23" i="28"/>
  <c r="HT23" i="28"/>
  <c r="HU23" i="28"/>
  <c r="HV23" i="28"/>
  <c r="HW23" i="28"/>
  <c r="HX23" i="28"/>
  <c r="HY23" i="28"/>
  <c r="HZ23" i="28"/>
  <c r="IA23" i="28"/>
  <c r="HR24" i="28"/>
  <c r="HS24" i="28"/>
  <c r="HT24" i="28"/>
  <c r="HU24" i="28"/>
  <c r="HV24" i="28"/>
  <c r="HW24" i="28"/>
  <c r="HX24" i="28"/>
  <c r="HY24" i="28"/>
  <c r="HZ24" i="28"/>
  <c r="IA24" i="28"/>
  <c r="HR25" i="28"/>
  <c r="HS25" i="28"/>
  <c r="HT25" i="28"/>
  <c r="HU25" i="28"/>
  <c r="HV25" i="28"/>
  <c r="HW25" i="28"/>
  <c r="HX25" i="28"/>
  <c r="HY25" i="28"/>
  <c r="HZ25" i="28"/>
  <c r="IA25" i="28"/>
  <c r="HR26" i="28"/>
  <c r="HS26" i="28"/>
  <c r="HT26" i="28"/>
  <c r="HU26" i="28"/>
  <c r="HV26" i="28"/>
  <c r="HW26" i="28"/>
  <c r="HX26" i="28"/>
  <c r="HY26" i="28"/>
  <c r="HZ26" i="28"/>
  <c r="IA26" i="28"/>
  <c r="HR27" i="28"/>
  <c r="HS27" i="28"/>
  <c r="HT27" i="28"/>
  <c r="HU27" i="28"/>
  <c r="HV27" i="28"/>
  <c r="HW27" i="28"/>
  <c r="HX27" i="28"/>
  <c r="HY27" i="28"/>
  <c r="HZ27" i="28"/>
  <c r="IA27" i="28"/>
  <c r="HR28" i="28"/>
  <c r="HS28" i="28"/>
  <c r="HT28" i="28"/>
  <c r="HU28" i="28"/>
  <c r="HV28" i="28"/>
  <c r="HW28" i="28"/>
  <c r="HX28" i="28"/>
  <c r="HY28" i="28"/>
  <c r="HZ28" i="28"/>
  <c r="IA28" i="28"/>
  <c r="HR29" i="28"/>
  <c r="HS29" i="28"/>
  <c r="HT29" i="28"/>
  <c r="HU29" i="28"/>
  <c r="HV29" i="28"/>
  <c r="HW29" i="28"/>
  <c r="HX29" i="28"/>
  <c r="HY29" i="28"/>
  <c r="HZ29" i="28"/>
  <c r="IA29" i="28"/>
  <c r="HR30" i="28"/>
  <c r="HS30" i="28"/>
  <c r="HT30" i="28"/>
  <c r="HU30" i="28"/>
  <c r="HV30" i="28"/>
  <c r="HW30" i="28"/>
  <c r="HX30" i="28"/>
  <c r="HY30" i="28"/>
  <c r="HZ30" i="28"/>
  <c r="IA30" i="28"/>
  <c r="HR31" i="28"/>
  <c r="HS31" i="28"/>
  <c r="HT31" i="28"/>
  <c r="HU31" i="28"/>
  <c r="HV31" i="28"/>
  <c r="HW31" i="28"/>
  <c r="HX31" i="28"/>
  <c r="HY31" i="28"/>
  <c r="HZ31" i="28"/>
  <c r="IA31" i="28"/>
  <c r="HR32" i="28"/>
  <c r="HS32" i="28"/>
  <c r="HT32" i="28"/>
  <c r="HU32" i="28"/>
  <c r="HV32" i="28"/>
  <c r="HW32" i="28"/>
  <c r="HX32" i="28"/>
  <c r="HY32" i="28"/>
  <c r="HZ32" i="28"/>
  <c r="IA32" i="28"/>
  <c r="HR33" i="28"/>
  <c r="HS33" i="28"/>
  <c r="HT33" i="28"/>
  <c r="HU33" i="28"/>
  <c r="HV33" i="28"/>
  <c r="HW33" i="28"/>
  <c r="HX33" i="28"/>
  <c r="HY33" i="28"/>
  <c r="HZ33" i="28"/>
  <c r="IA33" i="28"/>
  <c r="HR34" i="28"/>
  <c r="HS34" i="28"/>
  <c r="HT34" i="28"/>
  <c r="HU34" i="28"/>
  <c r="HV34" i="28"/>
  <c r="HW34" i="28"/>
  <c r="HX34" i="28"/>
  <c r="HY34" i="28"/>
  <c r="HZ34" i="28"/>
  <c r="IA34" i="28"/>
  <c r="HR35" i="28"/>
  <c r="HS35" i="28"/>
  <c r="HT35" i="28"/>
  <c r="HU35" i="28"/>
  <c r="HV35" i="28"/>
  <c r="HW35" i="28"/>
  <c r="HX35" i="28"/>
  <c r="HY35" i="28"/>
  <c r="HZ35" i="28"/>
  <c r="IA35" i="28"/>
  <c r="HR36" i="28"/>
  <c r="HS36" i="28"/>
  <c r="HT36" i="28"/>
  <c r="HU36" i="28"/>
  <c r="HV36" i="28"/>
  <c r="HW36" i="28"/>
  <c r="HX36" i="28"/>
  <c r="HY36" i="28"/>
  <c r="HZ36" i="28"/>
  <c r="IA36" i="28"/>
  <c r="HR37" i="28"/>
  <c r="HS37" i="28"/>
  <c r="HT37" i="28"/>
  <c r="HU37" i="28"/>
  <c r="HV37" i="28"/>
  <c r="HW37" i="28"/>
  <c r="HX37" i="28"/>
  <c r="HY37" i="28"/>
  <c r="HZ37" i="28"/>
  <c r="IA37" i="28"/>
  <c r="HR38" i="28"/>
  <c r="HS38" i="28"/>
  <c r="HT38" i="28"/>
  <c r="HU38" i="28"/>
  <c r="HV38" i="28"/>
  <c r="HW38" i="28"/>
  <c r="HX38" i="28"/>
  <c r="HY38" i="28"/>
  <c r="HZ38" i="28"/>
  <c r="IA38" i="28"/>
  <c r="HR39" i="28"/>
  <c r="HS39" i="28"/>
  <c r="HT39" i="28"/>
  <c r="HU39" i="28"/>
  <c r="HV39" i="28"/>
  <c r="HW39" i="28"/>
  <c r="HX39" i="28"/>
  <c r="HY39" i="28"/>
  <c r="HZ39" i="28"/>
  <c r="IA39" i="28"/>
  <c r="HR40" i="28"/>
  <c r="HS40" i="28"/>
  <c r="HT40" i="28"/>
  <c r="HU40" i="28"/>
  <c r="HV40" i="28"/>
  <c r="HW40" i="28"/>
  <c r="HX40" i="28"/>
  <c r="HY40" i="28"/>
  <c r="HZ40" i="28"/>
  <c r="IA40" i="28"/>
  <c r="HR41" i="28"/>
  <c r="HS41" i="28"/>
  <c r="HT41" i="28"/>
  <c r="HU41" i="28"/>
  <c r="HV41" i="28"/>
  <c r="HW41" i="28"/>
  <c r="HX41" i="28"/>
  <c r="HY41" i="28"/>
  <c r="HZ41" i="28"/>
  <c r="IA41" i="28"/>
  <c r="HR42" i="28"/>
  <c r="HS42" i="28"/>
  <c r="HT42" i="28"/>
  <c r="HU42" i="28"/>
  <c r="HV42" i="28"/>
  <c r="HW42" i="28"/>
  <c r="HX42" i="28"/>
  <c r="HY42" i="28"/>
  <c r="HZ42" i="28"/>
  <c r="IA42" i="28"/>
  <c r="HR43" i="28"/>
  <c r="HS43" i="28"/>
  <c r="HT43" i="28"/>
  <c r="HU43" i="28"/>
  <c r="HV43" i="28"/>
  <c r="HW43" i="28"/>
  <c r="HX43" i="28"/>
  <c r="HY43" i="28"/>
  <c r="HZ43" i="28"/>
  <c r="IA43" i="28"/>
  <c r="HR44" i="28"/>
  <c r="HS44" i="28"/>
  <c r="HT44" i="28"/>
  <c r="HU44" i="28"/>
  <c r="HV44" i="28"/>
  <c r="HW44" i="28"/>
  <c r="HX44" i="28"/>
  <c r="HY44" i="28"/>
  <c r="HZ44" i="28"/>
  <c r="IA44" i="28"/>
  <c r="HR45" i="28"/>
  <c r="HS45" i="28"/>
  <c r="HT45" i="28"/>
  <c r="HU45" i="28"/>
  <c r="HV45" i="28"/>
  <c r="HW45" i="28"/>
  <c r="HX45" i="28"/>
  <c r="HY45" i="28"/>
  <c r="HZ45" i="28"/>
  <c r="IA45" i="28"/>
  <c r="HR46" i="28"/>
  <c r="HS46" i="28"/>
  <c r="HT46" i="28"/>
  <c r="HU46" i="28"/>
  <c r="HV46" i="28"/>
  <c r="HW46" i="28"/>
  <c r="HX46" i="28"/>
  <c r="HY46" i="28"/>
  <c r="HZ46" i="28"/>
  <c r="IA46" i="28"/>
  <c r="HR47" i="28"/>
  <c r="HS47" i="28"/>
  <c r="HT47" i="28"/>
  <c r="HU47" i="28"/>
  <c r="HV47" i="28"/>
  <c r="HW47" i="28"/>
  <c r="HX47" i="28"/>
  <c r="HY47" i="28"/>
  <c r="HZ47" i="28"/>
  <c r="IA47" i="28"/>
  <c r="HR48" i="28"/>
  <c r="HS48" i="28"/>
  <c r="HT48" i="28"/>
  <c r="HU48" i="28"/>
  <c r="HV48" i="28"/>
  <c r="HW48" i="28"/>
  <c r="HX48" i="28"/>
  <c r="HY48" i="28"/>
  <c r="HZ48" i="28"/>
  <c r="IA48" i="28"/>
  <c r="HR49" i="28"/>
  <c r="HS49" i="28"/>
  <c r="HT49" i="28"/>
  <c r="HU49" i="28"/>
  <c r="HV49" i="28"/>
  <c r="HW49" i="28"/>
  <c r="HX49" i="28"/>
  <c r="HY49" i="28"/>
  <c r="HZ49" i="28"/>
  <c r="IA49" i="28"/>
  <c r="HR50" i="28"/>
  <c r="HS50" i="28"/>
  <c r="HT50" i="28"/>
  <c r="HU50" i="28"/>
  <c r="HV50" i="28"/>
  <c r="HW50" i="28"/>
  <c r="HX50" i="28"/>
  <c r="HY50" i="28"/>
  <c r="HZ50" i="28"/>
  <c r="IA50" i="28"/>
  <c r="HR51" i="28"/>
  <c r="HS51" i="28"/>
  <c r="HT51" i="28"/>
  <c r="HU51" i="28"/>
  <c r="HV51" i="28"/>
  <c r="HW51" i="28"/>
  <c r="HX51" i="28"/>
  <c r="HY51" i="28"/>
  <c r="HZ51" i="28"/>
  <c r="IA51" i="28"/>
  <c r="HR52" i="28"/>
  <c r="HS52" i="28"/>
  <c r="HT52" i="28"/>
  <c r="HU52" i="28"/>
  <c r="HV52" i="28"/>
  <c r="HW52" i="28"/>
  <c r="HX52" i="28"/>
  <c r="HY52" i="28"/>
  <c r="HZ52" i="28"/>
  <c r="IA52" i="28"/>
  <c r="HR53" i="28"/>
  <c r="HS53" i="28"/>
  <c r="HT53" i="28"/>
  <c r="HU53" i="28"/>
  <c r="HV53" i="28"/>
  <c r="HW53" i="28"/>
  <c r="HX53" i="28"/>
  <c r="HY53" i="28"/>
  <c r="HZ53" i="28"/>
  <c r="IA53" i="28"/>
  <c r="HR54" i="28"/>
  <c r="HS54" i="28"/>
  <c r="HT54" i="28"/>
  <c r="HU54" i="28"/>
  <c r="HV54" i="28"/>
  <c r="HW54" i="28"/>
  <c r="HX54" i="28"/>
  <c r="HY54" i="28"/>
  <c r="HZ54" i="28"/>
  <c r="IA54" i="28"/>
  <c r="HR55" i="28"/>
  <c r="HS55" i="28"/>
  <c r="HT55" i="28"/>
  <c r="HU55" i="28"/>
  <c r="HV55" i="28"/>
  <c r="HW55" i="28"/>
  <c r="HX55" i="28"/>
  <c r="HY55" i="28"/>
  <c r="HZ55" i="28"/>
  <c r="IA55" i="28"/>
  <c r="HR56" i="28"/>
  <c r="HS56" i="28"/>
  <c r="HT56" i="28"/>
  <c r="HU56" i="28"/>
  <c r="HV56" i="28"/>
  <c r="HW56" i="28"/>
  <c r="HX56" i="28"/>
  <c r="HY56" i="28"/>
  <c r="HZ56" i="28"/>
  <c r="IA56" i="28"/>
  <c r="HR57" i="28"/>
  <c r="HS57" i="28"/>
  <c r="HT57" i="28"/>
  <c r="HU57" i="28"/>
  <c r="HV57" i="28"/>
  <c r="HW57" i="28"/>
  <c r="HX57" i="28"/>
  <c r="HY57" i="28"/>
  <c r="HZ57" i="28"/>
  <c r="IA57" i="28"/>
  <c r="HR58" i="28"/>
  <c r="HS58" i="28"/>
  <c r="HT58" i="28"/>
  <c r="HU58" i="28"/>
  <c r="HV58" i="28"/>
  <c r="HW58" i="28"/>
  <c r="HX58" i="28"/>
  <c r="HY58" i="28"/>
  <c r="HZ58" i="28"/>
  <c r="IA58" i="28"/>
  <c r="HR59" i="28"/>
  <c r="HS59" i="28"/>
  <c r="HT59" i="28"/>
  <c r="HU59" i="28"/>
  <c r="HV59" i="28"/>
  <c r="HW59" i="28"/>
  <c r="HX59" i="28"/>
  <c r="HY59" i="28"/>
  <c r="HZ59" i="28"/>
  <c r="IA59" i="28"/>
  <c r="HR60" i="28"/>
  <c r="HS60" i="28"/>
  <c r="HT60" i="28"/>
  <c r="HU60" i="28"/>
  <c r="HV60" i="28"/>
  <c r="HW60" i="28"/>
  <c r="HX60" i="28"/>
  <c r="HY60" i="28"/>
  <c r="HZ60" i="28"/>
  <c r="IA60" i="28"/>
  <c r="HR61" i="28"/>
  <c r="HS61" i="28"/>
  <c r="HT61" i="28"/>
  <c r="HU61" i="28"/>
  <c r="HV61" i="28"/>
  <c r="HW61" i="28"/>
  <c r="HX61" i="28"/>
  <c r="HY61" i="28"/>
  <c r="HZ61" i="28"/>
  <c r="IA61" i="28"/>
  <c r="HR62" i="28"/>
  <c r="HS62" i="28"/>
  <c r="HT62" i="28"/>
  <c r="HU62" i="28"/>
  <c r="HV62" i="28"/>
  <c r="HW62" i="28"/>
  <c r="HX62" i="28"/>
  <c r="HY62" i="28"/>
  <c r="HZ62" i="28"/>
  <c r="IA62" i="28"/>
  <c r="HR63" i="28"/>
  <c r="HS63" i="28"/>
  <c r="HT63" i="28"/>
  <c r="HU63" i="28"/>
  <c r="HV63" i="28"/>
  <c r="HW63" i="28"/>
  <c r="HX63" i="28"/>
  <c r="HY63" i="28"/>
  <c r="HZ63" i="28"/>
  <c r="IA63" i="28"/>
  <c r="HR64" i="28"/>
  <c r="HS64" i="28"/>
  <c r="HT64" i="28"/>
  <c r="HU64" i="28"/>
  <c r="HV64" i="28"/>
  <c r="HW64" i="28"/>
  <c r="HX64" i="28"/>
  <c r="HY64" i="28"/>
  <c r="HZ64" i="28"/>
  <c r="IA64" i="28"/>
  <c r="HR65" i="28"/>
  <c r="HS65" i="28"/>
  <c r="HT65" i="28"/>
  <c r="HU65" i="28"/>
  <c r="HV65" i="28"/>
  <c r="HW65" i="28"/>
  <c r="HX65" i="28"/>
  <c r="HY65" i="28"/>
  <c r="HZ65" i="28"/>
  <c r="IA65" i="28"/>
  <c r="HR66" i="28"/>
  <c r="HS66" i="28"/>
  <c r="HT66" i="28"/>
  <c r="HU66" i="28"/>
  <c r="HV66" i="28"/>
  <c r="HW66" i="28"/>
  <c r="HX66" i="28"/>
  <c r="HY66" i="28"/>
  <c r="HZ66" i="28"/>
  <c r="IA66" i="28"/>
  <c r="HR67" i="28"/>
  <c r="HS67" i="28"/>
  <c r="HT67" i="28"/>
  <c r="HU67" i="28"/>
  <c r="HV67" i="28"/>
  <c r="HW67" i="28"/>
  <c r="HX67" i="28"/>
  <c r="HY67" i="28"/>
  <c r="HZ67" i="28"/>
  <c r="IA67" i="28"/>
  <c r="HR68" i="28"/>
  <c r="HS68" i="28"/>
  <c r="HT68" i="28"/>
  <c r="HU68" i="28"/>
  <c r="HV68" i="28"/>
  <c r="HW68" i="28"/>
  <c r="HX68" i="28"/>
  <c r="HY68" i="28"/>
  <c r="HZ68" i="28"/>
  <c r="IA68" i="28"/>
  <c r="HR69" i="28"/>
  <c r="HS69" i="28"/>
  <c r="HT69" i="28"/>
  <c r="HU69" i="28"/>
  <c r="HV69" i="28"/>
  <c r="HW69" i="28"/>
  <c r="HX69" i="28"/>
  <c r="HY69" i="28"/>
  <c r="HZ69" i="28"/>
  <c r="IA69" i="28"/>
  <c r="HR70" i="28"/>
  <c r="HS70" i="28"/>
  <c r="HT70" i="28"/>
  <c r="HU70" i="28"/>
  <c r="HV70" i="28"/>
  <c r="HW70" i="28"/>
  <c r="HX70" i="28"/>
  <c r="HY70" i="28"/>
  <c r="HZ70" i="28"/>
  <c r="IA70" i="28"/>
  <c r="HR71" i="28"/>
  <c r="HS71" i="28"/>
  <c r="HT71" i="28"/>
  <c r="HU71" i="28"/>
  <c r="HV71" i="28"/>
  <c r="HW71" i="28"/>
  <c r="HX71" i="28"/>
  <c r="HY71" i="28"/>
  <c r="HZ71" i="28"/>
  <c r="IA71" i="28"/>
  <c r="HR72" i="28"/>
  <c r="HS72" i="28"/>
  <c r="HT72" i="28"/>
  <c r="HU72" i="28"/>
  <c r="HV72" i="28"/>
  <c r="HW72" i="28"/>
  <c r="HX72" i="28"/>
  <c r="HY72" i="28"/>
  <c r="HZ72" i="28"/>
  <c r="IA72" i="28"/>
  <c r="HR73" i="28"/>
  <c r="HS73" i="28"/>
  <c r="HT73" i="28"/>
  <c r="HU73" i="28"/>
  <c r="HV73" i="28"/>
  <c r="HW73" i="28"/>
  <c r="HX73" i="28"/>
  <c r="HY73" i="28"/>
  <c r="HZ73" i="28"/>
  <c r="IA73" i="28"/>
  <c r="HR74" i="28"/>
  <c r="HS74" i="28"/>
  <c r="HT74" i="28"/>
  <c r="HU74" i="28"/>
  <c r="HV74" i="28"/>
  <c r="HW74" i="28"/>
  <c r="HX74" i="28"/>
  <c r="HY74" i="28"/>
  <c r="HZ74" i="28"/>
  <c r="IA74" i="28"/>
  <c r="HR75" i="28"/>
  <c r="HS75" i="28"/>
  <c r="HT75" i="28"/>
  <c r="HU75" i="28"/>
  <c r="HV75" i="28"/>
  <c r="HW75" i="28"/>
  <c r="HX75" i="28"/>
  <c r="HY75" i="28"/>
  <c r="HZ75" i="28"/>
  <c r="IA75" i="28"/>
  <c r="HR76" i="28"/>
  <c r="HS76" i="28"/>
  <c r="HT76" i="28"/>
  <c r="HU76" i="28"/>
  <c r="HV76" i="28"/>
  <c r="HW76" i="28"/>
  <c r="HX76" i="28"/>
  <c r="HY76" i="28"/>
  <c r="HZ76" i="28"/>
  <c r="IA76" i="28"/>
  <c r="HR77" i="28"/>
  <c r="HS77" i="28"/>
  <c r="HT77" i="28"/>
  <c r="HU77" i="28"/>
  <c r="HV77" i="28"/>
  <c r="HW77" i="28"/>
  <c r="HX77" i="28"/>
  <c r="HY77" i="28"/>
  <c r="HZ77" i="28"/>
  <c r="IA77" i="28"/>
  <c r="HR78" i="28"/>
  <c r="HS78" i="28"/>
  <c r="HT78" i="28"/>
  <c r="HU78" i="28"/>
  <c r="HV78" i="28"/>
  <c r="HW78" i="28"/>
  <c r="HX78" i="28"/>
  <c r="HY78" i="28"/>
  <c r="HZ78" i="28"/>
  <c r="IA78" i="28"/>
  <c r="HR79" i="28"/>
  <c r="HS79" i="28"/>
  <c r="HT79" i="28"/>
  <c r="HU79" i="28"/>
  <c r="HV79" i="28"/>
  <c r="HW79" i="28"/>
  <c r="HX79" i="28"/>
  <c r="HY79" i="28"/>
  <c r="HZ79" i="28"/>
  <c r="IA79" i="28"/>
  <c r="HR80" i="28"/>
  <c r="HS80" i="28"/>
  <c r="HT80" i="28"/>
  <c r="HU80" i="28"/>
  <c r="HV80" i="28"/>
  <c r="HW80" i="28"/>
  <c r="HX80" i="28"/>
  <c r="HY80" i="28"/>
  <c r="HZ80" i="28"/>
  <c r="IA80" i="28"/>
  <c r="HR81" i="28"/>
  <c r="HS81" i="28"/>
  <c r="HT81" i="28"/>
  <c r="HU81" i="28"/>
  <c r="HV81" i="28"/>
  <c r="HW81" i="28"/>
  <c r="HX81" i="28"/>
  <c r="HY81" i="28"/>
  <c r="HZ81" i="28"/>
  <c r="IA81" i="28"/>
  <c r="HR82" i="28"/>
  <c r="HS82" i="28"/>
  <c r="HT82" i="28"/>
  <c r="HU82" i="28"/>
  <c r="HV82" i="28"/>
  <c r="HW82" i="28"/>
  <c r="HX82" i="28"/>
  <c r="HY82" i="28"/>
  <c r="HZ82" i="28"/>
  <c r="IA82" i="28"/>
  <c r="HR83" i="28"/>
  <c r="HS83" i="28"/>
  <c r="HT83" i="28"/>
  <c r="HU83" i="28"/>
  <c r="HV83" i="28"/>
  <c r="HW83" i="28"/>
  <c r="HX83" i="28"/>
  <c r="HY83" i="28"/>
  <c r="HZ83" i="28"/>
  <c r="IA83" i="28"/>
  <c r="HR84" i="28"/>
  <c r="HS84" i="28"/>
  <c r="HT84" i="28"/>
  <c r="HU84" i="28"/>
  <c r="HV84" i="28"/>
  <c r="HW84" i="28"/>
  <c r="HX84" i="28"/>
  <c r="HY84" i="28"/>
  <c r="HZ84" i="28"/>
  <c r="IA84" i="28"/>
  <c r="HR85" i="28"/>
  <c r="HS85" i="28"/>
  <c r="HT85" i="28"/>
  <c r="HU85" i="28"/>
  <c r="HV85" i="28"/>
  <c r="HW85" i="28"/>
  <c r="HX85" i="28"/>
  <c r="HY85" i="28"/>
  <c r="HZ85" i="28"/>
  <c r="IA85" i="28"/>
  <c r="HR86" i="28"/>
  <c r="HS86" i="28"/>
  <c r="HT86" i="28"/>
  <c r="HU86" i="28"/>
  <c r="HV86" i="28"/>
  <c r="HW86" i="28"/>
  <c r="HX86" i="28"/>
  <c r="HY86" i="28"/>
  <c r="HZ86" i="28"/>
  <c r="IA86" i="28"/>
  <c r="HR87" i="28"/>
  <c r="HS87" i="28"/>
  <c r="HT87" i="28"/>
  <c r="HU87" i="28"/>
  <c r="HV87" i="28"/>
  <c r="HW87" i="28"/>
  <c r="HX87" i="28"/>
  <c r="HY87" i="28"/>
  <c r="HZ87" i="28"/>
  <c r="IA87" i="28"/>
  <c r="HR88" i="28"/>
  <c r="HS88" i="28"/>
  <c r="HT88" i="28"/>
  <c r="HU88" i="28"/>
  <c r="HV88" i="28"/>
  <c r="HW88" i="28"/>
  <c r="HX88" i="28"/>
  <c r="HY88" i="28"/>
  <c r="HZ88" i="28"/>
  <c r="IA88" i="28"/>
  <c r="HR89" i="28"/>
  <c r="HS89" i="28"/>
  <c r="HT89" i="28"/>
  <c r="HU89" i="28"/>
  <c r="HV89" i="28"/>
  <c r="HW89" i="28"/>
  <c r="HX89" i="28"/>
  <c r="HY89" i="28"/>
  <c r="HZ89" i="28"/>
  <c r="IA89" i="28"/>
  <c r="HR90" i="28"/>
  <c r="HS90" i="28"/>
  <c r="HT90" i="28"/>
  <c r="HU90" i="28"/>
  <c r="HV90" i="28"/>
  <c r="HW90" i="28"/>
  <c r="HX90" i="28"/>
  <c r="HY90" i="28"/>
  <c r="HZ90" i="28"/>
  <c r="IA90" i="28"/>
  <c r="HR91" i="28"/>
  <c r="HS91" i="28"/>
  <c r="HT91" i="28"/>
  <c r="HU91" i="28"/>
  <c r="HV91" i="28"/>
  <c r="HW91" i="28"/>
  <c r="HX91" i="28"/>
  <c r="HY91" i="28"/>
  <c r="HZ91" i="28"/>
  <c r="IA91" i="28"/>
  <c r="HR92" i="28"/>
  <c r="HS92" i="28"/>
  <c r="HT92" i="28"/>
  <c r="HU92" i="28"/>
  <c r="HV92" i="28"/>
  <c r="HW92" i="28"/>
  <c r="HX92" i="28"/>
  <c r="HY92" i="28"/>
  <c r="HZ92" i="28"/>
  <c r="IA92" i="28"/>
  <c r="HR93" i="28"/>
  <c r="HS93" i="28"/>
  <c r="HT93" i="28"/>
  <c r="HU93" i="28"/>
  <c r="HV93" i="28"/>
  <c r="HW93" i="28"/>
  <c r="HX93" i="28"/>
  <c r="HY93" i="28"/>
  <c r="HZ93" i="28"/>
  <c r="IA93" i="28"/>
  <c r="HR94" i="28"/>
  <c r="HS94" i="28"/>
  <c r="HT94" i="28"/>
  <c r="HU94" i="28"/>
  <c r="HV94" i="28"/>
  <c r="HW94" i="28"/>
  <c r="HX94" i="28"/>
  <c r="HY94" i="28"/>
  <c r="HZ94" i="28"/>
  <c r="IA94" i="28"/>
  <c r="HR95" i="28"/>
  <c r="HS95" i="28"/>
  <c r="HT95" i="28"/>
  <c r="HU95" i="28"/>
  <c r="HV95" i="28"/>
  <c r="HW95" i="28"/>
  <c r="HX95" i="28"/>
  <c r="HY95" i="28"/>
  <c r="HZ95" i="28"/>
  <c r="IA95" i="28"/>
  <c r="HR96" i="28"/>
  <c r="HS96" i="28"/>
  <c r="HT96" i="28"/>
  <c r="HU96" i="28"/>
  <c r="HV96" i="28"/>
  <c r="HW96" i="28"/>
  <c r="HX96" i="28"/>
  <c r="HY96" i="28"/>
  <c r="HZ96" i="28"/>
  <c r="IA96" i="28"/>
  <c r="HR97" i="28"/>
  <c r="HS97" i="28"/>
  <c r="HT97" i="28"/>
  <c r="HU97" i="28"/>
  <c r="HV97" i="28"/>
  <c r="HW97" i="28"/>
  <c r="HX97" i="28"/>
  <c r="HY97" i="28"/>
  <c r="HZ97" i="28"/>
  <c r="IA97" i="28"/>
  <c r="HR98" i="28"/>
  <c r="HS98" i="28"/>
  <c r="HT98" i="28"/>
  <c r="HU98" i="28"/>
  <c r="HV98" i="28"/>
  <c r="HW98" i="28"/>
  <c r="HX98" i="28"/>
  <c r="HY98" i="28"/>
  <c r="HZ98" i="28"/>
  <c r="IA98" i="28"/>
  <c r="HR99" i="28"/>
  <c r="HS99" i="28"/>
  <c r="HT99" i="28"/>
  <c r="HU99" i="28"/>
  <c r="HV99" i="28"/>
  <c r="HW99" i="28"/>
  <c r="HX99" i="28"/>
  <c r="HY99" i="28"/>
  <c r="HZ99" i="28"/>
  <c r="IA99" i="28"/>
  <c r="HR100" i="28"/>
  <c r="HS100" i="28"/>
  <c r="HT100" i="28"/>
  <c r="HU100" i="28"/>
  <c r="HV100" i="28"/>
  <c r="HW100" i="28"/>
  <c r="HX100" i="28"/>
  <c r="HY100" i="28"/>
  <c r="HZ100" i="28"/>
  <c r="IA100" i="28"/>
  <c r="HR101" i="28"/>
  <c r="HS101" i="28"/>
  <c r="HT101" i="28"/>
  <c r="HU101" i="28"/>
  <c r="HV101" i="28"/>
  <c r="HW101" i="28"/>
  <c r="HX101" i="28"/>
  <c r="HY101" i="28"/>
  <c r="HZ101" i="28"/>
  <c r="IA101" i="28"/>
  <c r="HR102" i="28"/>
  <c r="HS102" i="28"/>
  <c r="HT102" i="28"/>
  <c r="HU102" i="28"/>
  <c r="HV102" i="28"/>
  <c r="HW102" i="28"/>
  <c r="HX102" i="28"/>
  <c r="HY102" i="28"/>
  <c r="HZ102" i="28"/>
  <c r="IA102" i="28"/>
  <c r="HR103" i="28"/>
  <c r="HS103" i="28"/>
  <c r="HT103" i="28"/>
  <c r="HU103" i="28"/>
  <c r="HV103" i="28"/>
  <c r="HW103" i="28"/>
  <c r="HX103" i="28"/>
  <c r="HY103" i="28"/>
  <c r="HZ103" i="28"/>
  <c r="IA103" i="28"/>
  <c r="HR104" i="28"/>
  <c r="HS104" i="28"/>
  <c r="HT104" i="28"/>
  <c r="HU104" i="28"/>
  <c r="HV104" i="28"/>
  <c r="HW104" i="28"/>
  <c r="HX104" i="28"/>
  <c r="HY104" i="28"/>
  <c r="HZ104" i="28"/>
  <c r="IA104" i="28"/>
  <c r="HR105" i="28"/>
  <c r="HS105" i="28"/>
  <c r="HT105" i="28"/>
  <c r="HU105" i="28"/>
  <c r="HV105" i="28"/>
  <c r="HW105" i="28"/>
  <c r="HX105" i="28"/>
  <c r="HY105" i="28"/>
  <c r="HZ105" i="28"/>
  <c r="IA105" i="28"/>
  <c r="HR106" i="28"/>
  <c r="HS106" i="28"/>
  <c r="HT106" i="28"/>
  <c r="HU106" i="28"/>
  <c r="HV106" i="28"/>
  <c r="HW106" i="28"/>
  <c r="HX106" i="28"/>
  <c r="HY106" i="28"/>
  <c r="HZ106" i="28"/>
  <c r="IA106" i="28"/>
  <c r="HR107" i="28"/>
  <c r="HS107" i="28"/>
  <c r="HT107" i="28"/>
  <c r="HU107" i="28"/>
  <c r="HV107" i="28"/>
  <c r="HW107" i="28"/>
  <c r="HX107" i="28"/>
  <c r="HY107" i="28"/>
  <c r="HZ107" i="28"/>
  <c r="IA107" i="28"/>
  <c r="HR108" i="28"/>
  <c r="HS108" i="28"/>
  <c r="HT108" i="28"/>
  <c r="HU108" i="28"/>
  <c r="HV108" i="28"/>
  <c r="HW108" i="28"/>
  <c r="HX108" i="28"/>
  <c r="HY108" i="28"/>
  <c r="HZ108" i="28"/>
  <c r="IA108" i="28"/>
  <c r="HR109" i="28"/>
  <c r="HS109" i="28"/>
  <c r="HT109" i="28"/>
  <c r="HU109" i="28"/>
  <c r="HV109" i="28"/>
  <c r="HW109" i="28"/>
  <c r="HX109" i="28"/>
  <c r="HY109" i="28"/>
  <c r="HZ109" i="28"/>
  <c r="IA109" i="28"/>
  <c r="HR110" i="28"/>
  <c r="HS110" i="28"/>
  <c r="HT110" i="28"/>
  <c r="HU110" i="28"/>
  <c r="HV110" i="28"/>
  <c r="HW110" i="28"/>
  <c r="HX110" i="28"/>
  <c r="HY110" i="28"/>
  <c r="HZ110" i="28"/>
  <c r="IA110" i="28"/>
  <c r="HR111" i="28"/>
  <c r="HS111" i="28"/>
  <c r="HT111" i="28"/>
  <c r="HU111" i="28"/>
  <c r="HV111" i="28"/>
  <c r="HW111" i="28"/>
  <c r="HX111" i="28"/>
  <c r="HY111" i="28"/>
  <c r="HZ111" i="28"/>
  <c r="IA111" i="28"/>
  <c r="J3" i="27"/>
  <c r="J3" i="28" s="1"/>
  <c r="J3" i="29" s="1"/>
  <c r="J3" i="30" s="1"/>
  <c r="HN3" i="27"/>
  <c r="HM3" i="28" s="1"/>
  <c r="HM3" i="29" s="1"/>
  <c r="HM3" i="30" s="1"/>
  <c r="J4" i="27"/>
  <c r="J4" i="28" s="1"/>
  <c r="J4" i="29" s="1"/>
  <c r="J4" i="30" s="1"/>
  <c r="J5" i="27"/>
  <c r="J5" i="28" s="1"/>
  <c r="J5" i="29" s="1"/>
  <c r="J5" i="30" s="1"/>
  <c r="K12" i="27"/>
  <c r="K13" i="27" s="1"/>
  <c r="K10" i="27" s="1"/>
  <c r="U12" i="27"/>
  <c r="AE12" i="27"/>
  <c r="AO12" i="27"/>
  <c r="AY12" i="27"/>
  <c r="BI12" i="27"/>
  <c r="BS12" i="27"/>
  <c r="CC12" i="27"/>
  <c r="CM12" i="27"/>
  <c r="CW12" i="27"/>
  <c r="DG12" i="27"/>
  <c r="DQ12" i="27"/>
  <c r="EA12" i="27"/>
  <c r="EK12" i="27"/>
  <c r="EU12" i="27"/>
  <c r="FE12" i="27"/>
  <c r="FO12" i="27"/>
  <c r="FY12" i="27"/>
  <c r="GI12" i="27"/>
  <c r="GS12" i="27"/>
  <c r="U14" i="27"/>
  <c r="V14" i="27"/>
  <c r="AF14" i="27" s="1"/>
  <c r="AP14" i="27" s="1"/>
  <c r="AZ14" i="27" s="1"/>
  <c r="BJ14" i="27" s="1"/>
  <c r="BT14" i="27" s="1"/>
  <c r="CD14" i="27" s="1"/>
  <c r="CN14" i="27" s="1"/>
  <c r="CX14" i="27" s="1"/>
  <c r="DH14" i="27" s="1"/>
  <c r="DR14" i="27" s="1"/>
  <c r="EB14" i="27" s="1"/>
  <c r="EL14" i="27" s="1"/>
  <c r="EV14" i="27" s="1"/>
  <c r="FF14" i="27" s="1"/>
  <c r="FP14" i="27" s="1"/>
  <c r="FZ14" i="27" s="1"/>
  <c r="GJ14" i="27" s="1"/>
  <c r="GT14" i="27" s="1"/>
  <c r="HD14" i="27" s="1"/>
  <c r="W14" i="27"/>
  <c r="AG14" i="27" s="1"/>
  <c r="AQ14" i="27" s="1"/>
  <c r="BA14" i="27" s="1"/>
  <c r="BK14" i="27" s="1"/>
  <c r="BU14" i="27" s="1"/>
  <c r="CE14" i="27" s="1"/>
  <c r="CO14" i="27" s="1"/>
  <c r="CY14" i="27" s="1"/>
  <c r="DI14" i="27" s="1"/>
  <c r="DS14" i="27" s="1"/>
  <c r="EC14" i="27" s="1"/>
  <c r="EM14" i="27" s="1"/>
  <c r="EW14" i="27" s="1"/>
  <c r="FG14" i="27" s="1"/>
  <c r="FQ14" i="27" s="1"/>
  <c r="GA14" i="27" s="1"/>
  <c r="GK14" i="27" s="1"/>
  <c r="GU14" i="27" s="1"/>
  <c r="HE14" i="27" s="1"/>
  <c r="X14" i="27"/>
  <c r="AH14" i="27" s="1"/>
  <c r="AR14" i="27" s="1"/>
  <c r="BB14" i="27" s="1"/>
  <c r="BL14" i="27" s="1"/>
  <c r="BV14" i="27" s="1"/>
  <c r="CF14" i="27" s="1"/>
  <c r="CP14" i="27" s="1"/>
  <c r="CZ14" i="27" s="1"/>
  <c r="DJ14" i="27" s="1"/>
  <c r="DT14" i="27" s="1"/>
  <c r="ED14" i="27" s="1"/>
  <c r="EN14" i="27" s="1"/>
  <c r="EX14" i="27" s="1"/>
  <c r="FH14" i="27" s="1"/>
  <c r="FR14" i="27" s="1"/>
  <c r="GB14" i="27" s="1"/>
  <c r="GL14" i="27" s="1"/>
  <c r="GV14" i="27" s="1"/>
  <c r="HF14" i="27" s="1"/>
  <c r="Y14" i="27"/>
  <c r="AI14" i="27" s="1"/>
  <c r="AS14" i="27" s="1"/>
  <c r="BC14" i="27" s="1"/>
  <c r="BM14" i="27" s="1"/>
  <c r="BW14" i="27" s="1"/>
  <c r="CG14" i="27" s="1"/>
  <c r="CQ14" i="27" s="1"/>
  <c r="DA14" i="27" s="1"/>
  <c r="DK14" i="27" s="1"/>
  <c r="DU14" i="27" s="1"/>
  <c r="EE14" i="27" s="1"/>
  <c r="EO14" i="27" s="1"/>
  <c r="EY14" i="27" s="1"/>
  <c r="FI14" i="27" s="1"/>
  <c r="FS14" i="27" s="1"/>
  <c r="GC14" i="27" s="1"/>
  <c r="GM14" i="27" s="1"/>
  <c r="GW14" i="27" s="1"/>
  <c r="HG14" i="27" s="1"/>
  <c r="Z14" i="27"/>
  <c r="AJ14" i="27" s="1"/>
  <c r="AT14" i="27" s="1"/>
  <c r="BD14" i="27" s="1"/>
  <c r="BN14" i="27" s="1"/>
  <c r="BX14" i="27" s="1"/>
  <c r="CH14" i="27" s="1"/>
  <c r="CR14" i="27" s="1"/>
  <c r="DB14" i="27" s="1"/>
  <c r="DL14" i="27" s="1"/>
  <c r="DV14" i="27" s="1"/>
  <c r="EF14" i="27" s="1"/>
  <c r="EP14" i="27" s="1"/>
  <c r="EZ14" i="27" s="1"/>
  <c r="FJ14" i="27" s="1"/>
  <c r="FT14" i="27" s="1"/>
  <c r="GD14" i="27" s="1"/>
  <c r="GN14" i="27" s="1"/>
  <c r="GX14" i="27" s="1"/>
  <c r="HH14" i="27" s="1"/>
  <c r="AA14" i="27"/>
  <c r="AK14" i="27" s="1"/>
  <c r="AU14" i="27" s="1"/>
  <c r="BE14" i="27" s="1"/>
  <c r="BO14" i="27" s="1"/>
  <c r="BY14" i="27" s="1"/>
  <c r="CI14" i="27" s="1"/>
  <c r="CS14" i="27" s="1"/>
  <c r="DC14" i="27" s="1"/>
  <c r="DM14" i="27" s="1"/>
  <c r="DW14" i="27" s="1"/>
  <c r="EG14" i="27" s="1"/>
  <c r="EQ14" i="27" s="1"/>
  <c r="FA14" i="27" s="1"/>
  <c r="FK14" i="27" s="1"/>
  <c r="FU14" i="27" s="1"/>
  <c r="GE14" i="27" s="1"/>
  <c r="GO14" i="27" s="1"/>
  <c r="GY14" i="27" s="1"/>
  <c r="HI14" i="27" s="1"/>
  <c r="AB14" i="27"/>
  <c r="AL14" i="27" s="1"/>
  <c r="AV14" i="27" s="1"/>
  <c r="BF14" i="27" s="1"/>
  <c r="BP14" i="27" s="1"/>
  <c r="BZ14" i="27" s="1"/>
  <c r="CJ14" i="27" s="1"/>
  <c r="CT14" i="27" s="1"/>
  <c r="DD14" i="27" s="1"/>
  <c r="DN14" i="27" s="1"/>
  <c r="DX14" i="27" s="1"/>
  <c r="EH14" i="27" s="1"/>
  <c r="ER14" i="27" s="1"/>
  <c r="FB14" i="27" s="1"/>
  <c r="FL14" i="27" s="1"/>
  <c r="FV14" i="27" s="1"/>
  <c r="GF14" i="27" s="1"/>
  <c r="GP14" i="27" s="1"/>
  <c r="GZ14" i="27" s="1"/>
  <c r="HJ14" i="27" s="1"/>
  <c r="AC14" i="27"/>
  <c r="AM14" i="27" s="1"/>
  <c r="AW14" i="27" s="1"/>
  <c r="BG14" i="27" s="1"/>
  <c r="BQ14" i="27" s="1"/>
  <c r="CA14" i="27" s="1"/>
  <c r="CK14" i="27" s="1"/>
  <c r="CU14" i="27" s="1"/>
  <c r="DE14" i="27" s="1"/>
  <c r="DO14" i="27" s="1"/>
  <c r="DY14" i="27" s="1"/>
  <c r="EI14" i="27" s="1"/>
  <c r="ES14" i="27" s="1"/>
  <c r="FC14" i="27" s="1"/>
  <c r="FM14" i="27" s="1"/>
  <c r="FW14" i="27" s="1"/>
  <c r="GG14" i="27" s="1"/>
  <c r="GQ14" i="27" s="1"/>
  <c r="HA14" i="27" s="1"/>
  <c r="HK14" i="27" s="1"/>
  <c r="AD14" i="27"/>
  <c r="AN14" i="27" s="1"/>
  <c r="AX14" i="27" s="1"/>
  <c r="BH14" i="27" s="1"/>
  <c r="BR14" i="27" s="1"/>
  <c r="CB14" i="27" s="1"/>
  <c r="CL14" i="27" s="1"/>
  <c r="CV14" i="27" s="1"/>
  <c r="DF14" i="27" s="1"/>
  <c r="DP14" i="27" s="1"/>
  <c r="DZ14" i="27" s="1"/>
  <c r="EJ14" i="27" s="1"/>
  <c r="ET14" i="27" s="1"/>
  <c r="FD14" i="27" s="1"/>
  <c r="FN14" i="27" s="1"/>
  <c r="FX14" i="27" s="1"/>
  <c r="GH14" i="27" s="1"/>
  <c r="GR14" i="27" s="1"/>
  <c r="HB14" i="27" s="1"/>
  <c r="HL14" i="27" s="1"/>
  <c r="HV16" i="27"/>
  <c r="HW16" i="27"/>
  <c r="HX16" i="27"/>
  <c r="HY16" i="27"/>
  <c r="HZ16" i="27"/>
  <c r="IA16" i="27"/>
  <c r="IB16" i="27"/>
  <c r="IC16" i="27"/>
  <c r="ID16" i="27"/>
  <c r="IE16" i="27"/>
  <c r="HV17" i="27"/>
  <c r="HW17" i="27"/>
  <c r="HX17" i="27"/>
  <c r="HY17" i="27"/>
  <c r="HZ17" i="27"/>
  <c r="IA17" i="27"/>
  <c r="IB17" i="27"/>
  <c r="IC17" i="27"/>
  <c r="ID17" i="27"/>
  <c r="IE17" i="27"/>
  <c r="HV18" i="27"/>
  <c r="HW18" i="27"/>
  <c r="HX18" i="27"/>
  <c r="HY18" i="27"/>
  <c r="HZ18" i="27"/>
  <c r="IA18" i="27"/>
  <c r="IB18" i="27"/>
  <c r="IC18" i="27"/>
  <c r="ID18" i="27"/>
  <c r="IE18" i="27"/>
  <c r="HV19" i="27"/>
  <c r="HW19" i="27"/>
  <c r="HX19" i="27"/>
  <c r="HY19" i="27"/>
  <c r="HZ19" i="27"/>
  <c r="IA19" i="27"/>
  <c r="IB19" i="27"/>
  <c r="IC19" i="27"/>
  <c r="ID19" i="27"/>
  <c r="IE19" i="27"/>
  <c r="HV20" i="27"/>
  <c r="HW20" i="27"/>
  <c r="HX20" i="27"/>
  <c r="HY20" i="27"/>
  <c r="HZ20" i="27"/>
  <c r="IA20" i="27"/>
  <c r="IB20" i="27"/>
  <c r="IC20" i="27"/>
  <c r="ID20" i="27"/>
  <c r="IE20" i="27"/>
  <c r="HV21" i="27"/>
  <c r="HW21" i="27"/>
  <c r="HX21" i="27"/>
  <c r="HY21" i="27"/>
  <c r="HZ21" i="27"/>
  <c r="IA21" i="27"/>
  <c r="IB21" i="27"/>
  <c r="IC21" i="27"/>
  <c r="ID21" i="27"/>
  <c r="IE21" i="27"/>
  <c r="HV22" i="27"/>
  <c r="HW22" i="27"/>
  <c r="HX22" i="27"/>
  <c r="HY22" i="27"/>
  <c r="HZ22" i="27"/>
  <c r="IA22" i="27"/>
  <c r="IB22" i="27"/>
  <c r="IC22" i="27"/>
  <c r="ID22" i="27"/>
  <c r="IE22" i="27"/>
  <c r="HV23" i="27"/>
  <c r="HW23" i="27"/>
  <c r="HX23" i="27"/>
  <c r="HY23" i="27"/>
  <c r="HZ23" i="27"/>
  <c r="IA23" i="27"/>
  <c r="IB23" i="27"/>
  <c r="IC23" i="27"/>
  <c r="ID23" i="27"/>
  <c r="IE23" i="27"/>
  <c r="HV24" i="27"/>
  <c r="HW24" i="27"/>
  <c r="HX24" i="27"/>
  <c r="HY24" i="27"/>
  <c r="HZ24" i="27"/>
  <c r="IA24" i="27"/>
  <c r="IB24" i="27"/>
  <c r="IC24" i="27"/>
  <c r="ID24" i="27"/>
  <c r="IE24" i="27"/>
  <c r="HV25" i="27"/>
  <c r="HW25" i="27"/>
  <c r="HX25" i="27"/>
  <c r="HY25" i="27"/>
  <c r="HZ25" i="27"/>
  <c r="IA25" i="27"/>
  <c r="IB25" i="27"/>
  <c r="IC25" i="27"/>
  <c r="ID25" i="27"/>
  <c r="IE25" i="27"/>
  <c r="HV26" i="27"/>
  <c r="HW26" i="27"/>
  <c r="HX26" i="27"/>
  <c r="HY26" i="27"/>
  <c r="HZ26" i="27"/>
  <c r="IA26" i="27"/>
  <c r="IB26" i="27"/>
  <c r="IC26" i="27"/>
  <c r="ID26" i="27"/>
  <c r="IE26" i="27"/>
  <c r="HV27" i="27"/>
  <c r="HW27" i="27"/>
  <c r="HX27" i="27"/>
  <c r="HY27" i="27"/>
  <c r="HZ27" i="27"/>
  <c r="IA27" i="27"/>
  <c r="IB27" i="27"/>
  <c r="IC27" i="27"/>
  <c r="ID27" i="27"/>
  <c r="IE27" i="27"/>
  <c r="HV28" i="27"/>
  <c r="HW28" i="27"/>
  <c r="HX28" i="27"/>
  <c r="HY28" i="27"/>
  <c r="HZ28" i="27"/>
  <c r="IA28" i="27"/>
  <c r="IB28" i="27"/>
  <c r="IC28" i="27"/>
  <c r="ID28" i="27"/>
  <c r="IE28" i="27"/>
  <c r="HV29" i="27"/>
  <c r="HW29" i="27"/>
  <c r="HX29" i="27"/>
  <c r="HY29" i="27"/>
  <c r="HZ29" i="27"/>
  <c r="IA29" i="27"/>
  <c r="IB29" i="27"/>
  <c r="IC29" i="27"/>
  <c r="ID29" i="27"/>
  <c r="IE29" i="27"/>
  <c r="HV30" i="27"/>
  <c r="HW30" i="27"/>
  <c r="HX30" i="27"/>
  <c r="HY30" i="27"/>
  <c r="HZ30" i="27"/>
  <c r="IA30" i="27"/>
  <c r="IB30" i="27"/>
  <c r="IC30" i="27"/>
  <c r="ID30" i="27"/>
  <c r="IE30" i="27"/>
  <c r="HV31" i="27"/>
  <c r="HW31" i="27"/>
  <c r="HX31" i="27"/>
  <c r="HY31" i="27"/>
  <c r="HZ31" i="27"/>
  <c r="IA31" i="27"/>
  <c r="IB31" i="27"/>
  <c r="IC31" i="27"/>
  <c r="ID31" i="27"/>
  <c r="IE31" i="27"/>
  <c r="HV32" i="27"/>
  <c r="HW32" i="27"/>
  <c r="HX32" i="27"/>
  <c r="HY32" i="27"/>
  <c r="HZ32" i="27"/>
  <c r="IA32" i="27"/>
  <c r="IB32" i="27"/>
  <c r="IC32" i="27"/>
  <c r="ID32" i="27"/>
  <c r="IE32" i="27"/>
  <c r="HV33" i="27"/>
  <c r="HW33" i="27"/>
  <c r="HX33" i="27"/>
  <c r="HY33" i="27"/>
  <c r="HZ33" i="27"/>
  <c r="IA33" i="27"/>
  <c r="IB33" i="27"/>
  <c r="IC33" i="27"/>
  <c r="ID33" i="27"/>
  <c r="IE33" i="27"/>
  <c r="HV34" i="27"/>
  <c r="HW34" i="27"/>
  <c r="HX34" i="27"/>
  <c r="HY34" i="27"/>
  <c r="HZ34" i="27"/>
  <c r="IA34" i="27"/>
  <c r="IB34" i="27"/>
  <c r="IC34" i="27"/>
  <c r="ID34" i="27"/>
  <c r="IE34" i="27"/>
  <c r="HV35" i="27"/>
  <c r="HW35" i="27"/>
  <c r="HX35" i="27"/>
  <c r="HY35" i="27"/>
  <c r="HZ35" i="27"/>
  <c r="IA35" i="27"/>
  <c r="IB35" i="27"/>
  <c r="IC35" i="27"/>
  <c r="ID35" i="27"/>
  <c r="IE35" i="27"/>
  <c r="HV36" i="27"/>
  <c r="HW36" i="27"/>
  <c r="HX36" i="27"/>
  <c r="HY36" i="27"/>
  <c r="HZ36" i="27"/>
  <c r="IA36" i="27"/>
  <c r="IB36" i="27"/>
  <c r="IC36" i="27"/>
  <c r="ID36" i="27"/>
  <c r="IE36" i="27"/>
  <c r="HV37" i="27"/>
  <c r="HW37" i="27"/>
  <c r="HX37" i="27"/>
  <c r="HY37" i="27"/>
  <c r="HZ37" i="27"/>
  <c r="IA37" i="27"/>
  <c r="IB37" i="27"/>
  <c r="IC37" i="27"/>
  <c r="ID37" i="27"/>
  <c r="IE37" i="27"/>
  <c r="HV38" i="27"/>
  <c r="HW38" i="27"/>
  <c r="HX38" i="27"/>
  <c r="HY38" i="27"/>
  <c r="HZ38" i="27"/>
  <c r="IA38" i="27"/>
  <c r="IB38" i="27"/>
  <c r="IC38" i="27"/>
  <c r="ID38" i="27"/>
  <c r="IE38" i="27"/>
  <c r="HV39" i="27"/>
  <c r="HW39" i="27"/>
  <c r="HX39" i="27"/>
  <c r="HY39" i="27"/>
  <c r="HZ39" i="27"/>
  <c r="IA39" i="27"/>
  <c r="IB39" i="27"/>
  <c r="IC39" i="27"/>
  <c r="ID39" i="27"/>
  <c r="IE39" i="27"/>
  <c r="HV40" i="27"/>
  <c r="HW40" i="27"/>
  <c r="HX40" i="27"/>
  <c r="HY40" i="27"/>
  <c r="HZ40" i="27"/>
  <c r="IA40" i="27"/>
  <c r="IB40" i="27"/>
  <c r="IC40" i="27"/>
  <c r="ID40" i="27"/>
  <c r="IE40" i="27"/>
  <c r="HV41" i="27"/>
  <c r="HW41" i="27"/>
  <c r="HX41" i="27"/>
  <c r="HY41" i="27"/>
  <c r="HZ41" i="27"/>
  <c r="IA41" i="27"/>
  <c r="IB41" i="27"/>
  <c r="IC41" i="27"/>
  <c r="ID41" i="27"/>
  <c r="IE41" i="27"/>
  <c r="HV42" i="27"/>
  <c r="HW42" i="27"/>
  <c r="HX42" i="27"/>
  <c r="HY42" i="27"/>
  <c r="HZ42" i="27"/>
  <c r="IA42" i="27"/>
  <c r="IB42" i="27"/>
  <c r="IC42" i="27"/>
  <c r="ID42" i="27"/>
  <c r="IE42" i="27"/>
  <c r="HV43" i="27"/>
  <c r="HW43" i="27"/>
  <c r="HX43" i="27"/>
  <c r="HY43" i="27"/>
  <c r="HZ43" i="27"/>
  <c r="IA43" i="27"/>
  <c r="IB43" i="27"/>
  <c r="IC43" i="27"/>
  <c r="ID43" i="27"/>
  <c r="IE43" i="27"/>
  <c r="HV44" i="27"/>
  <c r="HW44" i="27"/>
  <c r="HX44" i="27"/>
  <c r="HY44" i="27"/>
  <c r="HZ44" i="27"/>
  <c r="IA44" i="27"/>
  <c r="IB44" i="27"/>
  <c r="IC44" i="27"/>
  <c r="ID44" i="27"/>
  <c r="IE44" i="27"/>
  <c r="HV45" i="27"/>
  <c r="HW45" i="27"/>
  <c r="HX45" i="27"/>
  <c r="HY45" i="27"/>
  <c r="HZ45" i="27"/>
  <c r="IA45" i="27"/>
  <c r="IB45" i="27"/>
  <c r="IC45" i="27"/>
  <c r="ID45" i="27"/>
  <c r="IE45" i="27"/>
  <c r="HV46" i="27"/>
  <c r="HW46" i="27"/>
  <c r="HX46" i="27"/>
  <c r="HY46" i="27"/>
  <c r="HZ46" i="27"/>
  <c r="IA46" i="27"/>
  <c r="IB46" i="27"/>
  <c r="IC46" i="27"/>
  <c r="ID46" i="27"/>
  <c r="IE46" i="27"/>
  <c r="HV47" i="27"/>
  <c r="HW47" i="27"/>
  <c r="HX47" i="27"/>
  <c r="HY47" i="27"/>
  <c r="HZ47" i="27"/>
  <c r="IA47" i="27"/>
  <c r="IB47" i="27"/>
  <c r="IC47" i="27"/>
  <c r="ID47" i="27"/>
  <c r="IE47" i="27"/>
  <c r="HV48" i="27"/>
  <c r="HW48" i="27"/>
  <c r="HX48" i="27"/>
  <c r="HY48" i="27"/>
  <c r="HZ48" i="27"/>
  <c r="IA48" i="27"/>
  <c r="IB48" i="27"/>
  <c r="IC48" i="27"/>
  <c r="ID48" i="27"/>
  <c r="IE48" i="27"/>
  <c r="HV49" i="27"/>
  <c r="HW49" i="27"/>
  <c r="HX49" i="27"/>
  <c r="HY49" i="27"/>
  <c r="HZ49" i="27"/>
  <c r="IA49" i="27"/>
  <c r="IB49" i="27"/>
  <c r="IC49" i="27"/>
  <c r="ID49" i="27"/>
  <c r="IE49" i="27"/>
  <c r="HV50" i="27"/>
  <c r="HW50" i="27"/>
  <c r="HX50" i="27"/>
  <c r="HY50" i="27"/>
  <c r="HZ50" i="27"/>
  <c r="IA50" i="27"/>
  <c r="IB50" i="27"/>
  <c r="IC50" i="27"/>
  <c r="ID50" i="27"/>
  <c r="IE50" i="27"/>
  <c r="HV51" i="27"/>
  <c r="HW51" i="27"/>
  <c r="HX51" i="27"/>
  <c r="HY51" i="27"/>
  <c r="HZ51" i="27"/>
  <c r="IA51" i="27"/>
  <c r="IB51" i="27"/>
  <c r="IC51" i="27"/>
  <c r="ID51" i="27"/>
  <c r="IE51" i="27"/>
  <c r="HV52" i="27"/>
  <c r="HW52" i="27"/>
  <c r="HX52" i="27"/>
  <c r="HY52" i="27"/>
  <c r="HZ52" i="27"/>
  <c r="IA52" i="27"/>
  <c r="IB52" i="27"/>
  <c r="IC52" i="27"/>
  <c r="ID52" i="27"/>
  <c r="IE52" i="27"/>
  <c r="HV53" i="27"/>
  <c r="HW53" i="27"/>
  <c r="HX53" i="27"/>
  <c r="HY53" i="27"/>
  <c r="HZ53" i="27"/>
  <c r="IA53" i="27"/>
  <c r="IB53" i="27"/>
  <c r="IC53" i="27"/>
  <c r="ID53" i="27"/>
  <c r="IE53" i="27"/>
  <c r="HV54" i="27"/>
  <c r="HW54" i="27"/>
  <c r="HX54" i="27"/>
  <c r="HY54" i="27"/>
  <c r="HZ54" i="27"/>
  <c r="IA54" i="27"/>
  <c r="IB54" i="27"/>
  <c r="IC54" i="27"/>
  <c r="ID54" i="27"/>
  <c r="IE54" i="27"/>
  <c r="HV55" i="27"/>
  <c r="HW55" i="27"/>
  <c r="HX55" i="27"/>
  <c r="HY55" i="27"/>
  <c r="HZ55" i="27"/>
  <c r="IA55" i="27"/>
  <c r="IB55" i="27"/>
  <c r="IC55" i="27"/>
  <c r="ID55" i="27"/>
  <c r="IE55" i="27"/>
  <c r="HV56" i="27"/>
  <c r="HW56" i="27"/>
  <c r="HX56" i="27"/>
  <c r="HY56" i="27"/>
  <c r="HZ56" i="27"/>
  <c r="IA56" i="27"/>
  <c r="IB56" i="27"/>
  <c r="IC56" i="27"/>
  <c r="ID56" i="27"/>
  <c r="IE56" i="27"/>
  <c r="HV57" i="27"/>
  <c r="HW57" i="27"/>
  <c r="HX57" i="27"/>
  <c r="HY57" i="27"/>
  <c r="HZ57" i="27"/>
  <c r="IA57" i="27"/>
  <c r="IB57" i="27"/>
  <c r="IC57" i="27"/>
  <c r="ID57" i="27"/>
  <c r="IE57" i="27"/>
  <c r="HV58" i="27"/>
  <c r="HW58" i="27"/>
  <c r="HX58" i="27"/>
  <c r="HY58" i="27"/>
  <c r="HZ58" i="27"/>
  <c r="IA58" i="27"/>
  <c r="IB58" i="27"/>
  <c r="IC58" i="27"/>
  <c r="ID58" i="27"/>
  <c r="IE58" i="27"/>
  <c r="HV59" i="27"/>
  <c r="HW59" i="27"/>
  <c r="HX59" i="27"/>
  <c r="HY59" i="27"/>
  <c r="HZ59" i="27"/>
  <c r="IA59" i="27"/>
  <c r="IB59" i="27"/>
  <c r="IC59" i="27"/>
  <c r="ID59" i="27"/>
  <c r="IE59" i="27"/>
  <c r="HV60" i="27"/>
  <c r="HW60" i="27"/>
  <c r="HX60" i="27"/>
  <c r="HY60" i="27"/>
  <c r="HZ60" i="27"/>
  <c r="IA60" i="27"/>
  <c r="IB60" i="27"/>
  <c r="IC60" i="27"/>
  <c r="ID60" i="27"/>
  <c r="IE60" i="27"/>
  <c r="HV61" i="27"/>
  <c r="HW61" i="27"/>
  <c r="HX61" i="27"/>
  <c r="HY61" i="27"/>
  <c r="HZ61" i="27"/>
  <c r="IA61" i="27"/>
  <c r="IB61" i="27"/>
  <c r="IC61" i="27"/>
  <c r="ID61" i="27"/>
  <c r="IE61" i="27"/>
  <c r="HV62" i="27"/>
  <c r="HW62" i="27"/>
  <c r="HX62" i="27"/>
  <c r="HY62" i="27"/>
  <c r="HZ62" i="27"/>
  <c r="IA62" i="27"/>
  <c r="IB62" i="27"/>
  <c r="IC62" i="27"/>
  <c r="ID62" i="27"/>
  <c r="IE62" i="27"/>
  <c r="HV63" i="27"/>
  <c r="HW63" i="27"/>
  <c r="HX63" i="27"/>
  <c r="HY63" i="27"/>
  <c r="HZ63" i="27"/>
  <c r="IA63" i="27"/>
  <c r="IB63" i="27"/>
  <c r="IC63" i="27"/>
  <c r="ID63" i="27"/>
  <c r="IE63" i="27"/>
  <c r="HV64" i="27"/>
  <c r="HW64" i="27"/>
  <c r="HX64" i="27"/>
  <c r="HY64" i="27"/>
  <c r="HZ64" i="27"/>
  <c r="IA64" i="27"/>
  <c r="IB64" i="27"/>
  <c r="IC64" i="27"/>
  <c r="ID64" i="27"/>
  <c r="IE64" i="27"/>
  <c r="HV65" i="27"/>
  <c r="HW65" i="27"/>
  <c r="HX65" i="27"/>
  <c r="HY65" i="27"/>
  <c r="HZ65" i="27"/>
  <c r="IA65" i="27"/>
  <c r="IB65" i="27"/>
  <c r="IC65" i="27"/>
  <c r="ID65" i="27"/>
  <c r="IE65" i="27"/>
  <c r="HV66" i="27"/>
  <c r="HW66" i="27"/>
  <c r="HX66" i="27"/>
  <c r="HY66" i="27"/>
  <c r="HZ66" i="27"/>
  <c r="IA66" i="27"/>
  <c r="IB66" i="27"/>
  <c r="IC66" i="27"/>
  <c r="ID66" i="27"/>
  <c r="IE66" i="27"/>
  <c r="HV67" i="27"/>
  <c r="HW67" i="27"/>
  <c r="HX67" i="27"/>
  <c r="HY67" i="27"/>
  <c r="HZ67" i="27"/>
  <c r="IA67" i="27"/>
  <c r="IB67" i="27"/>
  <c r="IC67" i="27"/>
  <c r="ID67" i="27"/>
  <c r="IE67" i="27"/>
  <c r="HV68" i="27"/>
  <c r="HW68" i="27"/>
  <c r="HX68" i="27"/>
  <c r="HY68" i="27"/>
  <c r="HZ68" i="27"/>
  <c r="IA68" i="27"/>
  <c r="IB68" i="27"/>
  <c r="IC68" i="27"/>
  <c r="ID68" i="27"/>
  <c r="IE68" i="27"/>
  <c r="HV69" i="27"/>
  <c r="HW69" i="27"/>
  <c r="HX69" i="27"/>
  <c r="HY69" i="27"/>
  <c r="HZ69" i="27"/>
  <c r="IA69" i="27"/>
  <c r="IB69" i="27"/>
  <c r="IC69" i="27"/>
  <c r="ID69" i="27"/>
  <c r="IE69" i="27"/>
  <c r="HV70" i="27"/>
  <c r="HW70" i="27"/>
  <c r="HX70" i="27"/>
  <c r="HY70" i="27"/>
  <c r="HZ70" i="27"/>
  <c r="IA70" i="27"/>
  <c r="IB70" i="27"/>
  <c r="IC70" i="27"/>
  <c r="ID70" i="27"/>
  <c r="IE70" i="27"/>
  <c r="HV71" i="27"/>
  <c r="HW71" i="27"/>
  <c r="HX71" i="27"/>
  <c r="HY71" i="27"/>
  <c r="HZ71" i="27"/>
  <c r="IA71" i="27"/>
  <c r="IB71" i="27"/>
  <c r="IC71" i="27"/>
  <c r="ID71" i="27"/>
  <c r="IE71" i="27"/>
  <c r="HV72" i="27"/>
  <c r="HW72" i="27"/>
  <c r="HX72" i="27"/>
  <c r="HY72" i="27"/>
  <c r="HZ72" i="27"/>
  <c r="IA72" i="27"/>
  <c r="IB72" i="27"/>
  <c r="IC72" i="27"/>
  <c r="ID72" i="27"/>
  <c r="IE72" i="27"/>
  <c r="HV73" i="27"/>
  <c r="HW73" i="27"/>
  <c r="HX73" i="27"/>
  <c r="HY73" i="27"/>
  <c r="HZ73" i="27"/>
  <c r="IA73" i="27"/>
  <c r="IB73" i="27"/>
  <c r="IC73" i="27"/>
  <c r="ID73" i="27"/>
  <c r="IE73" i="27"/>
  <c r="HV74" i="27"/>
  <c r="HW74" i="27"/>
  <c r="HX74" i="27"/>
  <c r="HY74" i="27"/>
  <c r="HZ74" i="27"/>
  <c r="IA74" i="27"/>
  <c r="IB74" i="27"/>
  <c r="IC74" i="27"/>
  <c r="ID74" i="27"/>
  <c r="IE74" i="27"/>
  <c r="HV75" i="27"/>
  <c r="HW75" i="27"/>
  <c r="HX75" i="27"/>
  <c r="HY75" i="27"/>
  <c r="HZ75" i="27"/>
  <c r="IA75" i="27"/>
  <c r="IB75" i="27"/>
  <c r="IC75" i="27"/>
  <c r="ID75" i="27"/>
  <c r="IE75" i="27"/>
  <c r="HV76" i="27"/>
  <c r="HW76" i="27"/>
  <c r="HX76" i="27"/>
  <c r="HY76" i="27"/>
  <c r="HZ76" i="27"/>
  <c r="IA76" i="27"/>
  <c r="IB76" i="27"/>
  <c r="IC76" i="27"/>
  <c r="ID76" i="27"/>
  <c r="IE76" i="27"/>
  <c r="HV77" i="27"/>
  <c r="HW77" i="27"/>
  <c r="HX77" i="27"/>
  <c r="HY77" i="27"/>
  <c r="HZ77" i="27"/>
  <c r="IA77" i="27"/>
  <c r="IB77" i="27"/>
  <c r="IC77" i="27"/>
  <c r="ID77" i="27"/>
  <c r="IE77" i="27"/>
  <c r="HV78" i="27"/>
  <c r="HW78" i="27"/>
  <c r="HX78" i="27"/>
  <c r="HY78" i="27"/>
  <c r="HZ78" i="27"/>
  <c r="IA78" i="27"/>
  <c r="IB78" i="27"/>
  <c r="IC78" i="27"/>
  <c r="ID78" i="27"/>
  <c r="IE78" i="27"/>
  <c r="HV79" i="27"/>
  <c r="HW79" i="27"/>
  <c r="HX79" i="27"/>
  <c r="HY79" i="27"/>
  <c r="HZ79" i="27"/>
  <c r="IA79" i="27"/>
  <c r="IB79" i="27"/>
  <c r="IC79" i="27"/>
  <c r="ID79" i="27"/>
  <c r="IE79" i="27"/>
  <c r="HV80" i="27"/>
  <c r="HW80" i="27"/>
  <c r="HX80" i="27"/>
  <c r="HY80" i="27"/>
  <c r="HZ80" i="27"/>
  <c r="IA80" i="27"/>
  <c r="IB80" i="27"/>
  <c r="IC80" i="27"/>
  <c r="ID80" i="27"/>
  <c r="IE80" i="27"/>
  <c r="HV81" i="27"/>
  <c r="HW81" i="27"/>
  <c r="HX81" i="27"/>
  <c r="HY81" i="27"/>
  <c r="HZ81" i="27"/>
  <c r="IA81" i="27"/>
  <c r="IB81" i="27"/>
  <c r="IC81" i="27"/>
  <c r="ID81" i="27"/>
  <c r="IE81" i="27"/>
  <c r="HV82" i="27"/>
  <c r="HW82" i="27"/>
  <c r="HX82" i="27"/>
  <c r="HY82" i="27"/>
  <c r="HZ82" i="27"/>
  <c r="IA82" i="27"/>
  <c r="IB82" i="27"/>
  <c r="IC82" i="27"/>
  <c r="ID82" i="27"/>
  <c r="IE82" i="27"/>
  <c r="HV83" i="27"/>
  <c r="HW83" i="27"/>
  <c r="HX83" i="27"/>
  <c r="HY83" i="27"/>
  <c r="HZ83" i="27"/>
  <c r="IA83" i="27"/>
  <c r="IB83" i="27"/>
  <c r="IC83" i="27"/>
  <c r="ID83" i="27"/>
  <c r="IE83" i="27"/>
  <c r="HV84" i="27"/>
  <c r="HW84" i="27"/>
  <c r="HX84" i="27"/>
  <c r="HY84" i="27"/>
  <c r="HZ84" i="27"/>
  <c r="IA84" i="27"/>
  <c r="IB84" i="27"/>
  <c r="IC84" i="27"/>
  <c r="ID84" i="27"/>
  <c r="IE84" i="27"/>
  <c r="HV85" i="27"/>
  <c r="HW85" i="27"/>
  <c r="HX85" i="27"/>
  <c r="HY85" i="27"/>
  <c r="HZ85" i="27"/>
  <c r="IA85" i="27"/>
  <c r="IB85" i="27"/>
  <c r="IC85" i="27"/>
  <c r="ID85" i="27"/>
  <c r="IE85" i="27"/>
  <c r="HV86" i="27"/>
  <c r="HW86" i="27"/>
  <c r="HX86" i="27"/>
  <c r="HY86" i="27"/>
  <c r="HZ86" i="27"/>
  <c r="IA86" i="27"/>
  <c r="IB86" i="27"/>
  <c r="IC86" i="27"/>
  <c r="ID86" i="27"/>
  <c r="IE86" i="27"/>
  <c r="HV87" i="27"/>
  <c r="HW87" i="27"/>
  <c r="HX87" i="27"/>
  <c r="HY87" i="27"/>
  <c r="HZ87" i="27"/>
  <c r="IA87" i="27"/>
  <c r="IB87" i="27"/>
  <c r="IC87" i="27"/>
  <c r="ID87" i="27"/>
  <c r="IE87" i="27"/>
  <c r="HV88" i="27"/>
  <c r="HW88" i="27"/>
  <c r="HX88" i="27"/>
  <c r="HY88" i="27"/>
  <c r="HZ88" i="27"/>
  <c r="IA88" i="27"/>
  <c r="IB88" i="27"/>
  <c r="IC88" i="27"/>
  <c r="ID88" i="27"/>
  <c r="IE88" i="27"/>
  <c r="HV89" i="27"/>
  <c r="HW89" i="27"/>
  <c r="HX89" i="27"/>
  <c r="HY89" i="27"/>
  <c r="HZ89" i="27"/>
  <c r="IA89" i="27"/>
  <c r="IB89" i="27"/>
  <c r="IC89" i="27"/>
  <c r="ID89" i="27"/>
  <c r="IE89" i="27"/>
  <c r="HV90" i="27"/>
  <c r="HW90" i="27"/>
  <c r="HX90" i="27"/>
  <c r="HY90" i="27"/>
  <c r="HZ90" i="27"/>
  <c r="IA90" i="27"/>
  <c r="IB90" i="27"/>
  <c r="IC90" i="27"/>
  <c r="ID90" i="27"/>
  <c r="IE90" i="27"/>
  <c r="HV91" i="27"/>
  <c r="HW91" i="27"/>
  <c r="HX91" i="27"/>
  <c r="HY91" i="27"/>
  <c r="HZ91" i="27"/>
  <c r="IA91" i="27"/>
  <c r="IB91" i="27"/>
  <c r="IC91" i="27"/>
  <c r="ID91" i="27"/>
  <c r="IE91" i="27"/>
  <c r="HV92" i="27"/>
  <c r="HW92" i="27"/>
  <c r="HX92" i="27"/>
  <c r="HY92" i="27"/>
  <c r="HZ92" i="27"/>
  <c r="IA92" i="27"/>
  <c r="IB92" i="27"/>
  <c r="IC92" i="27"/>
  <c r="ID92" i="27"/>
  <c r="IE92" i="27"/>
  <c r="HV93" i="27"/>
  <c r="HW93" i="27"/>
  <c r="HX93" i="27"/>
  <c r="HY93" i="27"/>
  <c r="HZ93" i="27"/>
  <c r="IA93" i="27"/>
  <c r="IB93" i="27"/>
  <c r="IC93" i="27"/>
  <c r="ID93" i="27"/>
  <c r="IE93" i="27"/>
  <c r="HV94" i="27"/>
  <c r="HW94" i="27"/>
  <c r="HX94" i="27"/>
  <c r="HY94" i="27"/>
  <c r="HZ94" i="27"/>
  <c r="IA94" i="27"/>
  <c r="IB94" i="27"/>
  <c r="IC94" i="27"/>
  <c r="ID94" i="27"/>
  <c r="IE94" i="27"/>
  <c r="HV95" i="27"/>
  <c r="HW95" i="27"/>
  <c r="HX95" i="27"/>
  <c r="HY95" i="27"/>
  <c r="HZ95" i="27"/>
  <c r="IA95" i="27"/>
  <c r="IB95" i="27"/>
  <c r="IC95" i="27"/>
  <c r="ID95" i="27"/>
  <c r="IE95" i="27"/>
  <c r="HV96" i="27"/>
  <c r="HW96" i="27"/>
  <c r="HX96" i="27"/>
  <c r="HY96" i="27"/>
  <c r="HZ96" i="27"/>
  <c r="IA96" i="27"/>
  <c r="IB96" i="27"/>
  <c r="IC96" i="27"/>
  <c r="ID96" i="27"/>
  <c r="IE96" i="27"/>
  <c r="HV97" i="27"/>
  <c r="HW97" i="27"/>
  <c r="HX97" i="27"/>
  <c r="HY97" i="27"/>
  <c r="HZ97" i="27"/>
  <c r="IA97" i="27"/>
  <c r="IB97" i="27"/>
  <c r="IC97" i="27"/>
  <c r="ID97" i="27"/>
  <c r="IE97" i="27"/>
  <c r="HV98" i="27"/>
  <c r="HW98" i="27"/>
  <c r="HX98" i="27"/>
  <c r="HY98" i="27"/>
  <c r="HZ98" i="27"/>
  <c r="IA98" i="27"/>
  <c r="IB98" i="27"/>
  <c r="IC98" i="27"/>
  <c r="ID98" i="27"/>
  <c r="IE98" i="27"/>
  <c r="HV99" i="27"/>
  <c r="HW99" i="27"/>
  <c r="HX99" i="27"/>
  <c r="HY99" i="27"/>
  <c r="HZ99" i="27"/>
  <c r="IA99" i="27"/>
  <c r="IB99" i="27"/>
  <c r="IC99" i="27"/>
  <c r="ID99" i="27"/>
  <c r="IE99" i="27"/>
  <c r="HV100" i="27"/>
  <c r="HW100" i="27"/>
  <c r="HX100" i="27"/>
  <c r="HY100" i="27"/>
  <c r="HZ100" i="27"/>
  <c r="IA100" i="27"/>
  <c r="IB100" i="27"/>
  <c r="IC100" i="27"/>
  <c r="ID100" i="27"/>
  <c r="IE100" i="27"/>
  <c r="HV101" i="27"/>
  <c r="HW101" i="27"/>
  <c r="HX101" i="27"/>
  <c r="HY101" i="27"/>
  <c r="HZ101" i="27"/>
  <c r="IA101" i="27"/>
  <c r="IB101" i="27"/>
  <c r="IC101" i="27"/>
  <c r="ID101" i="27"/>
  <c r="IE101" i="27"/>
  <c r="HV102" i="27"/>
  <c r="HW102" i="27"/>
  <c r="HX102" i="27"/>
  <c r="HY102" i="27"/>
  <c r="HZ102" i="27"/>
  <c r="IA102" i="27"/>
  <c r="IB102" i="27"/>
  <c r="IC102" i="27"/>
  <c r="ID102" i="27"/>
  <c r="IE102" i="27"/>
  <c r="HV103" i="27"/>
  <c r="HW103" i="27"/>
  <c r="HX103" i="27"/>
  <c r="HY103" i="27"/>
  <c r="HZ103" i="27"/>
  <c r="IA103" i="27"/>
  <c r="IB103" i="27"/>
  <c r="IC103" i="27"/>
  <c r="ID103" i="27"/>
  <c r="IE103" i="27"/>
  <c r="HV104" i="27"/>
  <c r="HW104" i="27"/>
  <c r="HX104" i="27"/>
  <c r="HY104" i="27"/>
  <c r="HZ104" i="27"/>
  <c r="IA104" i="27"/>
  <c r="IB104" i="27"/>
  <c r="IC104" i="27"/>
  <c r="ID104" i="27"/>
  <c r="IE104" i="27"/>
  <c r="HV105" i="27"/>
  <c r="HW105" i="27"/>
  <c r="HX105" i="27"/>
  <c r="HY105" i="27"/>
  <c r="HZ105" i="27"/>
  <c r="IA105" i="27"/>
  <c r="IB105" i="27"/>
  <c r="IC105" i="27"/>
  <c r="ID105" i="27"/>
  <c r="IE105" i="27"/>
  <c r="HV106" i="27"/>
  <c r="HW106" i="27"/>
  <c r="HX106" i="27"/>
  <c r="HY106" i="27"/>
  <c r="HZ106" i="27"/>
  <c r="IA106" i="27"/>
  <c r="IB106" i="27"/>
  <c r="IC106" i="27"/>
  <c r="ID106" i="27"/>
  <c r="IE106" i="27"/>
  <c r="HV107" i="27"/>
  <c r="HW107" i="27"/>
  <c r="HX107" i="27"/>
  <c r="HY107" i="27"/>
  <c r="HZ107" i="27"/>
  <c r="IA107" i="27"/>
  <c r="IB107" i="27"/>
  <c r="IC107" i="27"/>
  <c r="ID107" i="27"/>
  <c r="IE107" i="27"/>
  <c r="HV108" i="27"/>
  <c r="HW108" i="27"/>
  <c r="HX108" i="27"/>
  <c r="HY108" i="27"/>
  <c r="HZ108" i="27"/>
  <c r="IA108" i="27"/>
  <c r="IB108" i="27"/>
  <c r="IC108" i="27"/>
  <c r="ID108" i="27"/>
  <c r="IE108" i="27"/>
  <c r="HV109" i="27"/>
  <c r="HW109" i="27"/>
  <c r="HX109" i="27"/>
  <c r="HY109" i="27"/>
  <c r="HZ109" i="27"/>
  <c r="IA109" i="27"/>
  <c r="IB109" i="27"/>
  <c r="IC109" i="27"/>
  <c r="ID109" i="27"/>
  <c r="IE109" i="27"/>
  <c r="HV110" i="27"/>
  <c r="HW110" i="27"/>
  <c r="HX110" i="27"/>
  <c r="HY110" i="27"/>
  <c r="HZ110" i="27"/>
  <c r="IA110" i="27"/>
  <c r="IB110" i="27"/>
  <c r="IC110" i="27"/>
  <c r="ID110" i="27"/>
  <c r="IE110" i="27"/>
  <c r="HV111" i="27"/>
  <c r="HW111" i="27"/>
  <c r="HX111" i="27"/>
  <c r="HY111" i="27"/>
  <c r="HZ111" i="27"/>
  <c r="IA111" i="27"/>
  <c r="IB111" i="27"/>
  <c r="IC111" i="27"/>
  <c r="ID111" i="27"/>
  <c r="IE111" i="27"/>
  <c r="G10" i="59"/>
  <c r="AE14" i="27" l="1"/>
  <c r="AO14" i="27" s="1"/>
  <c r="AY14" i="27" s="1"/>
  <c r="BI14" i="27" s="1"/>
  <c r="BS14" i="27" s="1"/>
  <c r="CC14" i="27" s="1"/>
  <c r="CM14" i="27" s="1"/>
  <c r="CW14" i="27" s="1"/>
  <c r="DG14" i="27" s="1"/>
  <c r="DQ14" i="27" s="1"/>
  <c r="EA14" i="27" s="1"/>
  <c r="EK14" i="27" s="1"/>
  <c r="EU14" i="27" s="1"/>
  <c r="FE14" i="27" s="1"/>
  <c r="FO14" i="27" s="1"/>
  <c r="FY14" i="27" s="1"/>
  <c r="GI14" i="27" s="1"/>
  <c r="GS14" i="27" s="1"/>
  <c r="HC14" i="27" s="1"/>
  <c r="AM14" i="30"/>
  <c r="AW14" i="30" s="1"/>
  <c r="BG14" i="30" s="1"/>
  <c r="BQ14" i="30" s="1"/>
  <c r="CA14" i="30" s="1"/>
  <c r="CK14" i="30" s="1"/>
  <c r="CU14" i="30" s="1"/>
  <c r="DE14" i="30" s="1"/>
  <c r="DO14" i="30" s="1"/>
  <c r="DY14" i="30" s="1"/>
  <c r="EI14" i="30" s="1"/>
  <c r="ES14" i="30" s="1"/>
  <c r="FC14" i="30" s="1"/>
  <c r="FM14" i="30" s="1"/>
  <c r="FW14" i="30" s="1"/>
  <c r="GG14" i="30" s="1"/>
  <c r="GQ14" i="30" s="1"/>
  <c r="HA14" i="30" s="1"/>
  <c r="HK14" i="30" s="1"/>
  <c r="HO87" i="27"/>
  <c r="HO77" i="27"/>
  <c r="HO47" i="27"/>
  <c r="HO57" i="27"/>
  <c r="HO53" i="27"/>
  <c r="HO18" i="27"/>
  <c r="HO23" i="27"/>
  <c r="HO28" i="27"/>
  <c r="HO68" i="27"/>
  <c r="HO50" i="27"/>
  <c r="HO36" i="27"/>
  <c r="HO40" i="27"/>
  <c r="HO38" i="27"/>
  <c r="HO49" i="27"/>
  <c r="HO92" i="27"/>
  <c r="HO17" i="27"/>
  <c r="HO65" i="27"/>
  <c r="HO71" i="27"/>
  <c r="HO108" i="27"/>
  <c r="HO72" i="27"/>
  <c r="HO111" i="27"/>
  <c r="HO46" i="27"/>
  <c r="HO21" i="27"/>
  <c r="HO43" i="27"/>
  <c r="HO16" i="27"/>
  <c r="HO84" i="27"/>
  <c r="HO70" i="27"/>
  <c r="HO97" i="27"/>
  <c r="HO95" i="27"/>
  <c r="HO20" i="27"/>
  <c r="HO32" i="27"/>
  <c r="HO94" i="27"/>
  <c r="HO30" i="27"/>
  <c r="HO42" i="27"/>
  <c r="HO41" i="27"/>
  <c r="HO59" i="27"/>
  <c r="HO29" i="27"/>
  <c r="HO85" i="27"/>
  <c r="HO66" i="27"/>
  <c r="HO54" i="27"/>
  <c r="HO48" i="27"/>
  <c r="HO81" i="27"/>
  <c r="HO61" i="27"/>
  <c r="HO64" i="27"/>
  <c r="HO73" i="27"/>
  <c r="HO33" i="27"/>
  <c r="HO82" i="27"/>
  <c r="HO106" i="27"/>
  <c r="HO104" i="27"/>
  <c r="HO56" i="27"/>
  <c r="HO88" i="27"/>
  <c r="HO34" i="27"/>
  <c r="HO26" i="27"/>
  <c r="HO79" i="27"/>
  <c r="HO74" i="27"/>
  <c r="HO80" i="27"/>
  <c r="HO78" i="27"/>
  <c r="HO52" i="27"/>
  <c r="HO55" i="27"/>
  <c r="HO90" i="27"/>
  <c r="HO69" i="27"/>
  <c r="HO91" i="27"/>
  <c r="HO110" i="27"/>
  <c r="HO86" i="27"/>
  <c r="HO60" i="27"/>
  <c r="HO45" i="27"/>
  <c r="HO109" i="27"/>
  <c r="HO62" i="27"/>
  <c r="HO107" i="27"/>
  <c r="HO22" i="27"/>
  <c r="HO102" i="27"/>
  <c r="HO35" i="27"/>
  <c r="HO103" i="27"/>
  <c r="HO44" i="27"/>
  <c r="HO83" i="27"/>
  <c r="HO99" i="27"/>
  <c r="HO96" i="27"/>
  <c r="HO24" i="27"/>
  <c r="HO101" i="27"/>
  <c r="HO76" i="27"/>
  <c r="HO67" i="27"/>
  <c r="HO100" i="27"/>
  <c r="HO98" i="27"/>
  <c r="HO37" i="27"/>
  <c r="HO25" i="27"/>
  <c r="HO31" i="27"/>
  <c r="HO75" i="27"/>
  <c r="HO93" i="27"/>
  <c r="HO58" i="27"/>
  <c r="HO51" i="27"/>
  <c r="HO105" i="27"/>
  <c r="HO19" i="27"/>
  <c r="HO89" i="27"/>
  <c r="HO27" i="27"/>
  <c r="HO39" i="27"/>
  <c r="HO63" i="27"/>
  <c r="O101" i="32"/>
  <c r="O100" i="32"/>
  <c r="O104" i="32"/>
  <c r="O89" i="32"/>
  <c r="BT5" i="32" s="1"/>
  <c r="O103" i="32"/>
  <c r="O102" i="32"/>
  <c r="T8" i="27"/>
  <c r="GS13" i="28"/>
  <c r="DQ13" i="28"/>
  <c r="FO13" i="29"/>
  <c r="EA13" i="30"/>
  <c r="GI13" i="28"/>
  <c r="DG13" i="28"/>
  <c r="FE13" i="29"/>
  <c r="GS13" i="30"/>
  <c r="DQ13" i="30"/>
  <c r="FY13" i="28"/>
  <c r="EU13" i="29"/>
  <c r="GI13" i="30"/>
  <c r="DG13" i="30"/>
  <c r="FO13" i="28"/>
  <c r="EK13" i="29"/>
  <c r="FY13" i="30"/>
  <c r="FE13" i="28"/>
  <c r="EA13" i="29"/>
  <c r="FO13" i="30"/>
  <c r="EU13" i="28"/>
  <c r="GS13" i="29"/>
  <c r="DQ13" i="29"/>
  <c r="FE13" i="30"/>
  <c r="EK13" i="28"/>
  <c r="GI13" i="29"/>
  <c r="DG13" i="29"/>
  <c r="EU13" i="30"/>
  <c r="EA13" i="28"/>
  <c r="FY13" i="29"/>
  <c r="EK13" i="30"/>
  <c r="O101" i="51"/>
  <c r="O83" i="51" s="1"/>
  <c r="IS105" i="65"/>
  <c r="CS14" i="28"/>
  <c r="DC14" i="28" s="1"/>
  <c r="DM14" i="28" s="1"/>
  <c r="DW14" i="28" s="1"/>
  <c r="EG14" i="28" s="1"/>
  <c r="EQ14" i="28" s="1"/>
  <c r="FA14" i="28" s="1"/>
  <c r="FK14" i="28" s="1"/>
  <c r="FU14" i="28" s="1"/>
  <c r="GE14" i="28" s="1"/>
  <c r="GO14" i="28" s="1"/>
  <c r="GY14" i="28" s="1"/>
  <c r="HI14" i="28" s="1"/>
  <c r="K8" i="27"/>
  <c r="L13" i="27"/>
  <c r="L10" i="27" s="1"/>
  <c r="O8" i="27"/>
  <c r="X15" i="27"/>
  <c r="N8" i="27"/>
  <c r="HZ15" i="29"/>
  <c r="HZ8" i="29" s="1"/>
  <c r="O102" i="51"/>
  <c r="O84" i="51" s="1"/>
  <c r="AC15" i="30"/>
  <c r="AM15" i="30" s="1"/>
  <c r="AW15" i="30" s="1"/>
  <c r="BG15" i="30" s="1"/>
  <c r="BQ15" i="30" s="1"/>
  <c r="CA15" i="30" s="1"/>
  <c r="CK15" i="30" s="1"/>
  <c r="CU15" i="30" s="1"/>
  <c r="DE15" i="30" s="1"/>
  <c r="DO15" i="30" s="1"/>
  <c r="HY15" i="30"/>
  <c r="HY8" i="30" s="1"/>
  <c r="BA58" i="51"/>
  <c r="BA87" i="51" s="1"/>
  <c r="EU13" i="27"/>
  <c r="BS12" i="28"/>
  <c r="EA13" i="27"/>
  <c r="AY13" i="27"/>
  <c r="AB15" i="28"/>
  <c r="EK13" i="27"/>
  <c r="GS13" i="27"/>
  <c r="DQ13" i="27"/>
  <c r="AO12" i="28"/>
  <c r="HU15" i="30"/>
  <c r="HU8" i="30" s="1"/>
  <c r="FE13" i="27"/>
  <c r="GI13" i="27"/>
  <c r="DG13" i="27"/>
  <c r="AE12" i="28"/>
  <c r="FY13" i="27"/>
  <c r="U12" i="28"/>
  <c r="FO13" i="27"/>
  <c r="K12" i="28"/>
  <c r="O104" i="51"/>
  <c r="O86" i="51" s="1"/>
  <c r="O100" i="51"/>
  <c r="O82" i="51" s="1"/>
  <c r="AD15" i="27"/>
  <c r="Y15" i="27"/>
  <c r="Q58" i="51"/>
  <c r="Q98" i="51" s="1"/>
  <c r="U15" i="27"/>
  <c r="AE15" i="27" s="1"/>
  <c r="AO15" i="27" s="1"/>
  <c r="AY15" i="27" s="1"/>
  <c r="BI15" i="27" s="1"/>
  <c r="BS15" i="27" s="1"/>
  <c r="CC15" i="27" s="1"/>
  <c r="CM15" i="27" s="1"/>
  <c r="CW15" i="27" s="1"/>
  <c r="DG15" i="27" s="1"/>
  <c r="DQ15" i="27" s="1"/>
  <c r="EA15" i="27" s="1"/>
  <c r="EK15" i="27" s="1"/>
  <c r="EU15" i="27" s="1"/>
  <c r="FE15" i="27" s="1"/>
  <c r="FO15" i="27" s="1"/>
  <c r="FY15" i="27" s="1"/>
  <c r="GI15" i="27" s="1"/>
  <c r="GS15" i="27" s="1"/>
  <c r="HC15" i="27" s="1"/>
  <c r="HU15" i="28"/>
  <c r="HU8" i="28" s="1"/>
  <c r="BC58" i="51"/>
  <c r="BC87" i="51" s="1"/>
  <c r="AE58" i="51"/>
  <c r="AE98" i="51" s="1"/>
  <c r="AY58" i="51"/>
  <c r="AY87" i="51" s="1"/>
  <c r="Z58" i="51"/>
  <c r="Z87" i="51" s="1"/>
  <c r="P8" i="27"/>
  <c r="Y15" i="30"/>
  <c r="AI15" i="30" s="1"/>
  <c r="AS15" i="30" s="1"/>
  <c r="BC15" i="30" s="1"/>
  <c r="BM15" i="30" s="1"/>
  <c r="BW15" i="30" s="1"/>
  <c r="CG15" i="30" s="1"/>
  <c r="CQ15" i="30" s="1"/>
  <c r="DA15" i="30" s="1"/>
  <c r="DK15" i="30" s="1"/>
  <c r="AI58" i="51"/>
  <c r="AI87" i="51" s="1"/>
  <c r="V58" i="51"/>
  <c r="V98" i="51" s="1"/>
  <c r="Q8" i="27"/>
  <c r="AD15" i="30"/>
  <c r="AN15" i="30" s="1"/>
  <c r="AX15" i="30" s="1"/>
  <c r="BH15" i="30" s="1"/>
  <c r="BR15" i="30" s="1"/>
  <c r="CB15" i="30" s="1"/>
  <c r="CL15" i="30" s="1"/>
  <c r="CV15" i="30" s="1"/>
  <c r="DF15" i="30" s="1"/>
  <c r="DP15" i="30" s="1"/>
  <c r="O103" i="51"/>
  <c r="O85" i="51" s="1"/>
  <c r="HQ72" i="27"/>
  <c r="T98" i="51"/>
  <c r="HQ53" i="27"/>
  <c r="AF58" i="51"/>
  <c r="AF87" i="51" s="1"/>
  <c r="T98" i="32"/>
  <c r="AK58" i="51"/>
  <c r="AK87" i="51" s="1"/>
  <c r="HQ22" i="27"/>
  <c r="R8" i="27"/>
  <c r="X58" i="51"/>
  <c r="X98" i="51" s="1"/>
  <c r="S58" i="51"/>
  <c r="S87" i="51" s="1"/>
  <c r="M8" i="27"/>
  <c r="HX15" i="30"/>
  <c r="HX8" i="30" s="1"/>
  <c r="BD58" i="51"/>
  <c r="BD87" i="51" s="1"/>
  <c r="AX58" i="51"/>
  <c r="AX98" i="51" s="1"/>
  <c r="AH58" i="51"/>
  <c r="W58" i="51"/>
  <c r="AS58" i="51"/>
  <c r="AG58" i="51"/>
  <c r="AB58" i="51"/>
  <c r="AB58" i="32"/>
  <c r="Y58" i="51"/>
  <c r="S58" i="32"/>
  <c r="HN74" i="27"/>
  <c r="HN48" i="27"/>
  <c r="HN29" i="27"/>
  <c r="AW58" i="51"/>
  <c r="X15" i="28"/>
  <c r="AD98" i="32"/>
  <c r="HQ35" i="27"/>
  <c r="HN38" i="29"/>
  <c r="HN37" i="29"/>
  <c r="HN21" i="29"/>
  <c r="HN99" i="27"/>
  <c r="HN105" i="27"/>
  <c r="HN37" i="27"/>
  <c r="HN28" i="27"/>
  <c r="HN33" i="27"/>
  <c r="HQ25" i="27"/>
  <c r="HQ91" i="27"/>
  <c r="HN85" i="27"/>
  <c r="HN89" i="27"/>
  <c r="HN86" i="27"/>
  <c r="HN58" i="27"/>
  <c r="HN70" i="27"/>
  <c r="HN62" i="27"/>
  <c r="HN41" i="27"/>
  <c r="HN106" i="27"/>
  <c r="HN98" i="27"/>
  <c r="HN47" i="27"/>
  <c r="HQ73" i="27"/>
  <c r="AY12" i="28"/>
  <c r="AO13" i="27"/>
  <c r="U13" i="27"/>
  <c r="AV58" i="51"/>
  <c r="AV87" i="51" s="1"/>
  <c r="AU58" i="51"/>
  <c r="AU87" i="51" s="1"/>
  <c r="U15" i="30"/>
  <c r="AE15" i="30" s="1"/>
  <c r="AQ58" i="51"/>
  <c r="AQ87" i="51" s="1"/>
  <c r="AP58" i="51"/>
  <c r="AO58" i="51"/>
  <c r="AN58" i="51"/>
  <c r="AN87" i="51" s="1"/>
  <c r="AM58" i="51"/>
  <c r="AK58" i="32"/>
  <c r="C5" i="51"/>
  <c r="C4" i="51"/>
  <c r="HQ47" i="27"/>
  <c r="HN94" i="27"/>
  <c r="HN82" i="27"/>
  <c r="HN81" i="27"/>
  <c r="HN100" i="27"/>
  <c r="HN78" i="27"/>
  <c r="HN54" i="27"/>
  <c r="Q98" i="32"/>
  <c r="Q87" i="32"/>
  <c r="Y87" i="32"/>
  <c r="Y98" i="32"/>
  <c r="HQ20" i="27"/>
  <c r="HN23" i="27"/>
  <c r="CC12" i="28"/>
  <c r="CC13" i="27"/>
  <c r="HN107" i="27"/>
  <c r="HN102" i="27"/>
  <c r="HN93" i="27"/>
  <c r="HQ63" i="27"/>
  <c r="HN66" i="27"/>
  <c r="AW98" i="32"/>
  <c r="AW87" i="32"/>
  <c r="AO98" i="32"/>
  <c r="AO87" i="32"/>
  <c r="AG87" i="32"/>
  <c r="AG98" i="32"/>
  <c r="X87" i="32"/>
  <c r="X98" i="32"/>
  <c r="BI12" i="28"/>
  <c r="BI13" i="27"/>
  <c r="BD87" i="32"/>
  <c r="BD98" i="32"/>
  <c r="AV98" i="32"/>
  <c r="AV87" i="32"/>
  <c r="AN98" i="32"/>
  <c r="AN87" i="32"/>
  <c r="AF87" i="32"/>
  <c r="AF98" i="32"/>
  <c r="IA15" i="29"/>
  <c r="IA8" i="29" s="1"/>
  <c r="BB58" i="51"/>
  <c r="BB58" i="32"/>
  <c r="AT58" i="51"/>
  <c r="AT58" i="32"/>
  <c r="AL58" i="51"/>
  <c r="AL58" i="32"/>
  <c r="AC58" i="51"/>
  <c r="AC58" i="32"/>
  <c r="U58" i="51"/>
  <c r="U58" i="32"/>
  <c r="O99" i="32"/>
  <c r="O99" i="51"/>
  <c r="O81" i="51" s="1"/>
  <c r="L8" i="27"/>
  <c r="HQ36" i="27"/>
  <c r="AZ58" i="51"/>
  <c r="AR58" i="51"/>
  <c r="AJ58" i="51"/>
  <c r="BC58" i="32"/>
  <c r="AU58" i="32"/>
  <c r="AM58" i="32"/>
  <c r="AE58" i="32"/>
  <c r="W58" i="32"/>
  <c r="HN101" i="27"/>
  <c r="HN30" i="27"/>
  <c r="HQ26" i="27"/>
  <c r="AA58" i="51"/>
  <c r="V58" i="32"/>
  <c r="HN109" i="27"/>
  <c r="HQ104" i="27"/>
  <c r="HQ56" i="27"/>
  <c r="HN40" i="29"/>
  <c r="HN22" i="29"/>
  <c r="HN19" i="29"/>
  <c r="AD87" i="51"/>
  <c r="R58" i="51"/>
  <c r="C6" i="51"/>
  <c r="BA58" i="32"/>
  <c r="AS58" i="32"/>
  <c r="HQ81" i="27"/>
  <c r="HN108" i="27"/>
  <c r="HN90" i="27"/>
  <c r="HQ71" i="27"/>
  <c r="HN52" i="27"/>
  <c r="HN45" i="27"/>
  <c r="HQ23" i="27"/>
  <c r="HQ39" i="27"/>
  <c r="AZ58" i="32"/>
  <c r="AR58" i="32"/>
  <c r="AJ58" i="32"/>
  <c r="AY58" i="32"/>
  <c r="AQ58" i="32"/>
  <c r="AQ98" i="32" s="1"/>
  <c r="AI58" i="32"/>
  <c r="AA58" i="32"/>
  <c r="AX58" i="32"/>
  <c r="AP58" i="32"/>
  <c r="AH58" i="32"/>
  <c r="Z58" i="32"/>
  <c r="R58" i="32"/>
  <c r="HN53" i="27"/>
  <c r="HN22" i="27"/>
  <c r="HN23" i="29"/>
  <c r="AE13" i="27"/>
  <c r="BS13" i="27"/>
  <c r="HQ98" i="27"/>
  <c r="HN39" i="29"/>
  <c r="HN36" i="29"/>
  <c r="HN25" i="29"/>
  <c r="HN20" i="29"/>
  <c r="HQ77" i="27"/>
  <c r="HQ69" i="27"/>
  <c r="HQ65" i="27"/>
  <c r="HQ61" i="27"/>
  <c r="HQ57" i="27"/>
  <c r="HQ21" i="27"/>
  <c r="HN108" i="29"/>
  <c r="HN92" i="29"/>
  <c r="HQ101" i="27"/>
  <c r="HQ93" i="27"/>
  <c r="HQ85" i="27"/>
  <c r="HQ51" i="27"/>
  <c r="HQ37" i="27"/>
  <c r="HQ29" i="27"/>
  <c r="HN91" i="29"/>
  <c r="HN87" i="29"/>
  <c r="HN83" i="29"/>
  <c r="HN79" i="29"/>
  <c r="HN96" i="30"/>
  <c r="HN92" i="30"/>
  <c r="HN88" i="30"/>
  <c r="HN84" i="30"/>
  <c r="HN80" i="30"/>
  <c r="HN76" i="30"/>
  <c r="HN72" i="30"/>
  <c r="HN68" i="30"/>
  <c r="HN64" i="30"/>
  <c r="HN60" i="30"/>
  <c r="HN56" i="30"/>
  <c r="HN52" i="30"/>
  <c r="HN51" i="30"/>
  <c r="HN47" i="30"/>
  <c r="HN43" i="30"/>
  <c r="HN39" i="30"/>
  <c r="HN35" i="30"/>
  <c r="HN31" i="30"/>
  <c r="HN27" i="30"/>
  <c r="HN22" i="30"/>
  <c r="HN19" i="30"/>
  <c r="HQ75" i="27"/>
  <c r="HQ55" i="27"/>
  <c r="HQ41" i="27"/>
  <c r="HQ92" i="27"/>
  <c r="HQ89" i="27"/>
  <c r="HQ67" i="27"/>
  <c r="HQ59" i="27"/>
  <c r="HQ43" i="27"/>
  <c r="HQ33" i="27"/>
  <c r="HQ45" i="27"/>
  <c r="HN78" i="29"/>
  <c r="HN74" i="29"/>
  <c r="HN70" i="29"/>
  <c r="HN66" i="29"/>
  <c r="HN62" i="29"/>
  <c r="HN58" i="29"/>
  <c r="HN54" i="29"/>
  <c r="HN50" i="29"/>
  <c r="HN46" i="29"/>
  <c r="HN42" i="29"/>
  <c r="HN35" i="29"/>
  <c r="HN31" i="29"/>
  <c r="HN27" i="29"/>
  <c r="HQ88" i="27"/>
  <c r="HQ87" i="27"/>
  <c r="HQ68" i="27"/>
  <c r="HQ52" i="27"/>
  <c r="HQ44" i="27"/>
  <c r="HQ32" i="27"/>
  <c r="HQ31" i="27"/>
  <c r="HQ27" i="27"/>
  <c r="HN86" i="29"/>
  <c r="HN82" i="29"/>
  <c r="HN73" i="29"/>
  <c r="HN69" i="29"/>
  <c r="HN65" i="29"/>
  <c r="HN61" i="29"/>
  <c r="HN57" i="29"/>
  <c r="HN53" i="29"/>
  <c r="HN49" i="29"/>
  <c r="HN45" i="29"/>
  <c r="HN41" i="29"/>
  <c r="HN34" i="29"/>
  <c r="HN30" i="29"/>
  <c r="HN26" i="29"/>
  <c r="HN95" i="30"/>
  <c r="HN91" i="30"/>
  <c r="HN87" i="30"/>
  <c r="HN83" i="30"/>
  <c r="HN79" i="30"/>
  <c r="HN75" i="30"/>
  <c r="HN71" i="30"/>
  <c r="HN67" i="30"/>
  <c r="HN63" i="30"/>
  <c r="HN59" i="30"/>
  <c r="HN55" i="30"/>
  <c r="HN50" i="30"/>
  <c r="HN46" i="30"/>
  <c r="HN42" i="30"/>
  <c r="HN38" i="30"/>
  <c r="HN34" i="30"/>
  <c r="HN30" i="30"/>
  <c r="HN26" i="30"/>
  <c r="HQ100" i="27"/>
  <c r="HQ94" i="27"/>
  <c r="HQ80" i="27"/>
  <c r="HQ76" i="27"/>
  <c r="HQ74" i="27"/>
  <c r="HQ60" i="27"/>
  <c r="HQ58" i="27"/>
  <c r="HQ48" i="27"/>
  <c r="HQ40" i="27"/>
  <c r="HQ38" i="27"/>
  <c r="HQ24" i="27"/>
  <c r="HN93" i="29"/>
  <c r="HN89" i="29"/>
  <c r="HN88" i="29"/>
  <c r="HN84" i="29"/>
  <c r="HN80" i="29"/>
  <c r="HN76" i="29"/>
  <c r="HN75" i="29"/>
  <c r="HN71" i="29"/>
  <c r="HN67" i="29"/>
  <c r="HN63" i="29"/>
  <c r="HN59" i="29"/>
  <c r="HN55" i="29"/>
  <c r="HN51" i="29"/>
  <c r="HN47" i="29"/>
  <c r="HN43" i="29"/>
  <c r="HN32" i="29"/>
  <c r="HN28" i="29"/>
  <c r="HN24" i="29"/>
  <c r="HN97" i="30"/>
  <c r="HN93" i="30"/>
  <c r="HN89" i="30"/>
  <c r="HN85" i="30"/>
  <c r="HN81" i="30"/>
  <c r="HN77" i="30"/>
  <c r="HN73" i="30"/>
  <c r="HN69" i="30"/>
  <c r="HN65" i="30"/>
  <c r="HN61" i="30"/>
  <c r="HN57" i="30"/>
  <c r="HN48" i="30"/>
  <c r="HN44" i="30"/>
  <c r="HN40" i="30"/>
  <c r="HN36" i="30"/>
  <c r="HN32" i="30"/>
  <c r="HN28" i="30"/>
  <c r="HN24" i="30"/>
  <c r="HQ84" i="27"/>
  <c r="HQ83" i="27"/>
  <c r="HQ64" i="27"/>
  <c r="HQ28" i="27"/>
  <c r="HN90" i="29"/>
  <c r="HN85" i="29"/>
  <c r="HN81" i="29"/>
  <c r="HN77" i="29"/>
  <c r="HN72" i="29"/>
  <c r="HN68" i="29"/>
  <c r="HN64" i="29"/>
  <c r="HN60" i="29"/>
  <c r="HN56" i="29"/>
  <c r="HN52" i="29"/>
  <c r="HN48" i="29"/>
  <c r="HN44" i="29"/>
  <c r="HN33" i="29"/>
  <c r="HN29" i="29"/>
  <c r="HN98" i="30"/>
  <c r="HN94" i="30"/>
  <c r="HN90" i="30"/>
  <c r="HN86" i="30"/>
  <c r="HN82" i="30"/>
  <c r="HN78" i="30"/>
  <c r="HN74" i="30"/>
  <c r="HN70" i="30"/>
  <c r="HN66" i="30"/>
  <c r="HN62" i="30"/>
  <c r="HN58" i="30"/>
  <c r="HN54" i="30"/>
  <c r="HN49" i="30"/>
  <c r="HN45" i="30"/>
  <c r="HN41" i="30"/>
  <c r="HN37" i="30"/>
  <c r="HN33" i="30"/>
  <c r="HN29" i="30"/>
  <c r="HN25" i="30"/>
  <c r="HN20" i="30"/>
  <c r="HN102" i="30"/>
  <c r="HN23" i="30"/>
  <c r="HN21" i="30"/>
  <c r="HQ96" i="27"/>
  <c r="HN53" i="30"/>
  <c r="HQ82" i="27"/>
  <c r="HQ78" i="27"/>
  <c r="HQ62" i="27"/>
  <c r="HN38" i="28"/>
  <c r="HN100" i="29"/>
  <c r="HQ106" i="27"/>
  <c r="HQ86" i="27"/>
  <c r="HQ66" i="27"/>
  <c r="HQ30" i="27"/>
  <c r="HN104" i="29"/>
  <c r="HN104" i="30"/>
  <c r="HQ90" i="27"/>
  <c r="HQ70" i="27"/>
  <c r="HQ54" i="27"/>
  <c r="HQ34" i="27"/>
  <c r="HN107" i="29"/>
  <c r="HN18" i="30"/>
  <c r="HN110" i="30"/>
  <c r="HQ102" i="27"/>
  <c r="HN111" i="29"/>
  <c r="HN96" i="29"/>
  <c r="HN95" i="29"/>
  <c r="HN109" i="30"/>
  <c r="HN106" i="30"/>
  <c r="HN103" i="29"/>
  <c r="HN17" i="29"/>
  <c r="HN99" i="29"/>
  <c r="HN94" i="29"/>
  <c r="HN17" i="30"/>
  <c r="HN108" i="30"/>
  <c r="HN105" i="30"/>
  <c r="HN16" i="30"/>
  <c r="HN101" i="30"/>
  <c r="HN110" i="28"/>
  <c r="HN106" i="28"/>
  <c r="HN102" i="28"/>
  <c r="HN98" i="28"/>
  <c r="HN94" i="28"/>
  <c r="HN90" i="28"/>
  <c r="HN86" i="28"/>
  <c r="HN82" i="28"/>
  <c r="HN78" i="28"/>
  <c r="HN74" i="28"/>
  <c r="HN70" i="28"/>
  <c r="HN66" i="28"/>
  <c r="HN62" i="28"/>
  <c r="HN58" i="28"/>
  <c r="HN111" i="28"/>
  <c r="HN107" i="28"/>
  <c r="HN103" i="28"/>
  <c r="HN99" i="28"/>
  <c r="HN95" i="28"/>
  <c r="HN91" i="28"/>
  <c r="HN87" i="28"/>
  <c r="HN83" i="28"/>
  <c r="HN79" i="28"/>
  <c r="HN75" i="28"/>
  <c r="HN71" i="28"/>
  <c r="HN67" i="28"/>
  <c r="HN63" i="28"/>
  <c r="HN59" i="28"/>
  <c r="HN16" i="28"/>
  <c r="HN108" i="28"/>
  <c r="HN104" i="28"/>
  <c r="HN100" i="28"/>
  <c r="HN96" i="28"/>
  <c r="HN92" i="28"/>
  <c r="HN88" i="28"/>
  <c r="HN84" i="28"/>
  <c r="HN80" i="28"/>
  <c r="HN76" i="28"/>
  <c r="HN72" i="28"/>
  <c r="HN68" i="28"/>
  <c r="HN64" i="28"/>
  <c r="HN60" i="28"/>
  <c r="HN55" i="28"/>
  <c r="HN39" i="28"/>
  <c r="HN23" i="28"/>
  <c r="HN109" i="28"/>
  <c r="HN105" i="28"/>
  <c r="HN101" i="28"/>
  <c r="HN97" i="28"/>
  <c r="HN93" i="28"/>
  <c r="HN89" i="28"/>
  <c r="HN85" i="28"/>
  <c r="HN81" i="28"/>
  <c r="HN77" i="28"/>
  <c r="HN73" i="28"/>
  <c r="HN69" i="28"/>
  <c r="HN65" i="28"/>
  <c r="HN61" i="28"/>
  <c r="HN57" i="28"/>
  <c r="HN111" i="27"/>
  <c r="HQ17" i="27"/>
  <c r="HN20" i="27"/>
  <c r="HQ108" i="27"/>
  <c r="HN104" i="27"/>
  <c r="HN103" i="27"/>
  <c r="HN97" i="27"/>
  <c r="HN92" i="27"/>
  <c r="HN88" i="27"/>
  <c r="HN84" i="27"/>
  <c r="HN80" i="27"/>
  <c r="HQ79" i="27"/>
  <c r="HN77" i="27"/>
  <c r="HN73" i="27"/>
  <c r="HN69" i="27"/>
  <c r="HN65" i="27"/>
  <c r="HN61" i="27"/>
  <c r="HN57" i="27"/>
  <c r="HN46" i="27"/>
  <c r="HN40" i="27"/>
  <c r="HN36" i="27"/>
  <c r="HN32" i="27"/>
  <c r="HN27" i="27"/>
  <c r="HN21" i="27"/>
  <c r="HQ18" i="27"/>
  <c r="HN24" i="27"/>
  <c r="HN96" i="27"/>
  <c r="HN95" i="27"/>
  <c r="HN91" i="27"/>
  <c r="HN87" i="27"/>
  <c r="HN83" i="27"/>
  <c r="HN76" i="27"/>
  <c r="HN72" i="27"/>
  <c r="HN68" i="27"/>
  <c r="HN64" i="27"/>
  <c r="HN60" i="27"/>
  <c r="HN56" i="27"/>
  <c r="HN44" i="27"/>
  <c r="HN39" i="27"/>
  <c r="HN35" i="27"/>
  <c r="HN31" i="27"/>
  <c r="HN26" i="27"/>
  <c r="HQ49" i="27"/>
  <c r="HN18" i="27"/>
  <c r="HN79" i="27"/>
  <c r="HN75" i="27"/>
  <c r="HN71" i="27"/>
  <c r="HN67" i="27"/>
  <c r="HN63" i="27"/>
  <c r="HN59" i="27"/>
  <c r="HN55" i="27"/>
  <c r="HN51" i="27"/>
  <c r="HN50" i="27"/>
  <c r="HN49" i="27"/>
  <c r="HN43" i="27"/>
  <c r="HN42" i="27"/>
  <c r="HN38" i="27"/>
  <c r="HN34" i="27"/>
  <c r="HN25" i="27"/>
  <c r="HQ16" i="27"/>
  <c r="HN19" i="27"/>
  <c r="HQ50" i="27"/>
  <c r="HQ46" i="27"/>
  <c r="HN17" i="27"/>
  <c r="HN110" i="27"/>
  <c r="HN16" i="27"/>
  <c r="HQ110" i="27"/>
  <c r="HQ109" i="27"/>
  <c r="HQ105" i="27"/>
  <c r="HN111" i="30"/>
  <c r="HN107" i="30"/>
  <c r="HN103" i="30"/>
  <c r="HN99" i="30"/>
  <c r="HN100" i="30"/>
  <c r="HQ97" i="27"/>
  <c r="HQ103" i="27"/>
  <c r="HQ95" i="27"/>
  <c r="HN109" i="29"/>
  <c r="HN105" i="29"/>
  <c r="HN101" i="29"/>
  <c r="HN97" i="29"/>
  <c r="HN110" i="29"/>
  <c r="HN106" i="29"/>
  <c r="HN102" i="29"/>
  <c r="HN98" i="29"/>
  <c r="HN18" i="29"/>
  <c r="HN16" i="29"/>
  <c r="HQ111" i="27"/>
  <c r="HQ107" i="27"/>
  <c r="HQ99" i="27"/>
  <c r="HN21" i="28"/>
  <c r="HN29" i="28"/>
  <c r="HN31" i="28"/>
  <c r="HN30" i="28"/>
  <c r="HN42" i="28"/>
  <c r="HN44" i="28"/>
  <c r="HN43" i="28"/>
  <c r="HQ42" i="27"/>
  <c r="HN41" i="28"/>
  <c r="HN33" i="28"/>
  <c r="HN22" i="28"/>
  <c r="HN36" i="28"/>
  <c r="HN34" i="28"/>
  <c r="HN35" i="28"/>
  <c r="HN25" i="28"/>
  <c r="HN28" i="28"/>
  <c r="HN26" i="28"/>
  <c r="HN27" i="28"/>
  <c r="HQ19" i="27"/>
  <c r="HN18" i="28"/>
  <c r="HN40" i="28"/>
  <c r="HN32" i="28"/>
  <c r="HN24" i="28"/>
  <c r="HN17" i="28"/>
  <c r="HN37" i="28"/>
  <c r="HN19" i="28"/>
  <c r="CW13" i="27"/>
  <c r="CW12" i="28"/>
  <c r="CM12" i="28"/>
  <c r="CM13" i="27"/>
  <c r="CM10" i="27" s="1"/>
  <c r="HN53" i="28"/>
  <c r="HN54" i="28"/>
  <c r="HN20" i="28"/>
  <c r="HN56" i="28"/>
  <c r="HN52" i="28"/>
  <c r="HN51" i="28"/>
  <c r="HN49" i="28"/>
  <c r="HN50" i="28"/>
  <c r="HN48" i="28"/>
  <c r="HN47" i="28"/>
  <c r="HN46" i="28"/>
  <c r="HN45" i="28"/>
  <c r="CD13" i="27" l="1"/>
  <c r="CC10" i="27"/>
  <c r="BT13" i="27"/>
  <c r="BS10" i="27"/>
  <c r="CX13" i="27"/>
  <c r="CW10" i="27"/>
  <c r="AZ13" i="27"/>
  <c r="AY10" i="27"/>
  <c r="O86" i="32"/>
  <c r="AF13" i="27"/>
  <c r="AE10" i="27"/>
  <c r="BJ13" i="27"/>
  <c r="BI10" i="27"/>
  <c r="V13" i="27"/>
  <c r="U10" i="27"/>
  <c r="AP13" i="27"/>
  <c r="AO10" i="27"/>
  <c r="DR13" i="27"/>
  <c r="DQ10" i="27"/>
  <c r="EV13" i="29"/>
  <c r="EU10" i="29"/>
  <c r="EV13" i="30"/>
  <c r="EU10" i="30"/>
  <c r="EL13" i="27"/>
  <c r="EK10" i="27"/>
  <c r="GJ13" i="29"/>
  <c r="GI10" i="29"/>
  <c r="FF13" i="28"/>
  <c r="FE10" i="28"/>
  <c r="DR13" i="30"/>
  <c r="DQ10" i="30"/>
  <c r="GT13" i="28"/>
  <c r="GT10" i="28" s="1"/>
  <c r="GS10" i="28"/>
  <c r="FP13" i="30"/>
  <c r="FO10" i="30"/>
  <c r="GT13" i="27"/>
  <c r="GS10" i="27"/>
  <c r="DH13" i="29"/>
  <c r="DG10" i="29"/>
  <c r="DR13" i="28"/>
  <c r="DQ10" i="28"/>
  <c r="DH13" i="27"/>
  <c r="DG10" i="27"/>
  <c r="EL13" i="28"/>
  <c r="EK10" i="28"/>
  <c r="FZ13" i="30"/>
  <c r="FY10" i="30"/>
  <c r="HC13" i="30"/>
  <c r="GS10" i="30"/>
  <c r="FP13" i="29"/>
  <c r="FO10" i="29"/>
  <c r="EB13" i="29"/>
  <c r="EA10" i="29"/>
  <c r="FZ13" i="28"/>
  <c r="FY10" i="28"/>
  <c r="GJ13" i="27"/>
  <c r="GI10" i="27"/>
  <c r="FF13" i="30"/>
  <c r="FE10" i="30"/>
  <c r="EL13" i="29"/>
  <c r="EK10" i="29"/>
  <c r="FF13" i="29"/>
  <c r="FE10" i="29"/>
  <c r="FZ13" i="27"/>
  <c r="FY10" i="27"/>
  <c r="FF13" i="27"/>
  <c r="FE10" i="27"/>
  <c r="EB13" i="27"/>
  <c r="EA10" i="27"/>
  <c r="EL13" i="30"/>
  <c r="EK10" i="30"/>
  <c r="DR13" i="29"/>
  <c r="DQ10" i="29"/>
  <c r="FP13" i="28"/>
  <c r="FO10" i="28"/>
  <c r="DH13" i="28"/>
  <c r="DG10" i="28"/>
  <c r="FZ13" i="29"/>
  <c r="FY10" i="29"/>
  <c r="GT13" i="29"/>
  <c r="GS10" i="29"/>
  <c r="DH13" i="30"/>
  <c r="DG10" i="30"/>
  <c r="GJ13" i="28"/>
  <c r="GI10" i="28"/>
  <c r="FP13" i="27"/>
  <c r="FO10" i="27"/>
  <c r="EV13" i="27"/>
  <c r="EU10" i="27"/>
  <c r="EB13" i="28"/>
  <c r="EA10" i="28"/>
  <c r="EV13" i="28"/>
  <c r="EU10" i="28"/>
  <c r="GJ13" i="30"/>
  <c r="GI10" i="30"/>
  <c r="EB13" i="30"/>
  <c r="EA10" i="30"/>
  <c r="HO96" i="28"/>
  <c r="HO88" i="28"/>
  <c r="HO72" i="28"/>
  <c r="HO48" i="28"/>
  <c r="HO40" i="28"/>
  <c r="HO32" i="28"/>
  <c r="HO104" i="28"/>
  <c r="HO24" i="28"/>
  <c r="HO111" i="28"/>
  <c r="HO17" i="28"/>
  <c r="HO81" i="28"/>
  <c r="HO18" i="28"/>
  <c r="HO82" i="28"/>
  <c r="HO19" i="28"/>
  <c r="HO83" i="28"/>
  <c r="HO20" i="28"/>
  <c r="HO84" i="28"/>
  <c r="HO21" i="28"/>
  <c r="HO85" i="28"/>
  <c r="HO22" i="28"/>
  <c r="HO86" i="28"/>
  <c r="HO23" i="28"/>
  <c r="HO87" i="28"/>
  <c r="HO103" i="28"/>
  <c r="HO79" i="28"/>
  <c r="HO80" i="28"/>
  <c r="HO25" i="28"/>
  <c r="HO89" i="28"/>
  <c r="HO26" i="28"/>
  <c r="HO90" i="28"/>
  <c r="HO27" i="28"/>
  <c r="HO91" i="28"/>
  <c r="HO28" i="28"/>
  <c r="HO92" i="28"/>
  <c r="HO29" i="28"/>
  <c r="HO93" i="28"/>
  <c r="HO30" i="28"/>
  <c r="HO94" i="28"/>
  <c r="HO31" i="28"/>
  <c r="HO95" i="28"/>
  <c r="HO77" i="28"/>
  <c r="HO64" i="28"/>
  <c r="HO33" i="28"/>
  <c r="HO97" i="28"/>
  <c r="HO34" i="28"/>
  <c r="HO98" i="28"/>
  <c r="HO35" i="28"/>
  <c r="HO99" i="28"/>
  <c r="HO36" i="28"/>
  <c r="HO100" i="28"/>
  <c r="HO37" i="28"/>
  <c r="HO101" i="28"/>
  <c r="HO38" i="28"/>
  <c r="HO102" i="28"/>
  <c r="HO39" i="28"/>
  <c r="HO74" i="28"/>
  <c r="HO41" i="28"/>
  <c r="HO105" i="28"/>
  <c r="HO42" i="28"/>
  <c r="HO106" i="28"/>
  <c r="HO43" i="28"/>
  <c r="HO107" i="28"/>
  <c r="HO44" i="28"/>
  <c r="HO108" i="28"/>
  <c r="HO45" i="28"/>
  <c r="HO109" i="28"/>
  <c r="HO46" i="28"/>
  <c r="HO110" i="28"/>
  <c r="HO47" i="28"/>
  <c r="HO78" i="28"/>
  <c r="HO49" i="28"/>
  <c r="HO50" i="28"/>
  <c r="HO51" i="28"/>
  <c r="HO52" i="28"/>
  <c r="HO53" i="28"/>
  <c r="HO54" i="28"/>
  <c r="HO55" i="28"/>
  <c r="HO71" i="28"/>
  <c r="HO75" i="28"/>
  <c r="HO57" i="28"/>
  <c r="HO58" i="28"/>
  <c r="HO59" i="28"/>
  <c r="HO60" i="28"/>
  <c r="HO61" i="28"/>
  <c r="HO62" i="28"/>
  <c r="HO63" i="28"/>
  <c r="HO56" i="28"/>
  <c r="HO76" i="28"/>
  <c r="HO16" i="28"/>
  <c r="HO65" i="28"/>
  <c r="HO66" i="28"/>
  <c r="HO67" i="28"/>
  <c r="HO68" i="28"/>
  <c r="HO69" i="28"/>
  <c r="HO70" i="28"/>
  <c r="HO73" i="28"/>
  <c r="O85" i="32"/>
  <c r="O81" i="32"/>
  <c r="O82" i="32"/>
  <c r="O84" i="32"/>
  <c r="O83" i="32"/>
  <c r="HC13" i="29"/>
  <c r="GT13" i="30"/>
  <c r="U13" i="28"/>
  <c r="CC13" i="28"/>
  <c r="BI12" i="29"/>
  <c r="BI12" i="30" s="1"/>
  <c r="AE12" i="29"/>
  <c r="AE13" i="29" s="1"/>
  <c r="AO12" i="29"/>
  <c r="AO12" i="30" s="1"/>
  <c r="AO13" i="30" s="1"/>
  <c r="AY13" i="28"/>
  <c r="BS12" i="29"/>
  <c r="BS13" i="29" s="1"/>
  <c r="IS106" i="65"/>
  <c r="HC8" i="27"/>
  <c r="AO15" i="30"/>
  <c r="Y15" i="28"/>
  <c r="Y8" i="28" s="1"/>
  <c r="HV15" i="28"/>
  <c r="HV8" i="28" s="1"/>
  <c r="Y15" i="29"/>
  <c r="AI15" i="29" s="1"/>
  <c r="V15" i="29"/>
  <c r="AF15" i="29" s="1"/>
  <c r="Z15" i="29"/>
  <c r="AJ15" i="29" s="1"/>
  <c r="AD15" i="29"/>
  <c r="AN15" i="29" s="1"/>
  <c r="AA15" i="29"/>
  <c r="AK15" i="29" s="1"/>
  <c r="AC15" i="29"/>
  <c r="AM15" i="29" s="1"/>
  <c r="U15" i="29"/>
  <c r="AE15" i="29" s="1"/>
  <c r="W15" i="29"/>
  <c r="AG15" i="29" s="1"/>
  <c r="HU15" i="29"/>
  <c r="HU8" i="29" s="1"/>
  <c r="DZ15" i="30"/>
  <c r="DP8" i="30"/>
  <c r="DU15" i="30"/>
  <c r="DK8" i="30"/>
  <c r="DY15" i="30"/>
  <c r="DO8" i="30"/>
  <c r="AY8" i="27"/>
  <c r="EA8" i="27"/>
  <c r="FO8" i="27"/>
  <c r="EK8" i="27"/>
  <c r="U8" i="27"/>
  <c r="FY8" i="27"/>
  <c r="FE8" i="27"/>
  <c r="AE8" i="27"/>
  <c r="DQ8" i="27"/>
  <c r="K12" i="29"/>
  <c r="T8" i="28"/>
  <c r="L8" i="28"/>
  <c r="S8" i="28"/>
  <c r="Q8" i="28"/>
  <c r="K8" i="28"/>
  <c r="P8" i="28"/>
  <c r="O8" i="28"/>
  <c r="R8" i="28"/>
  <c r="N8" i="28"/>
  <c r="M8" i="28"/>
  <c r="BI8" i="27"/>
  <c r="CM8" i="27"/>
  <c r="AL15" i="28"/>
  <c r="AB8" i="28"/>
  <c r="AH15" i="28"/>
  <c r="X8" i="28"/>
  <c r="EU8" i="27"/>
  <c r="BS8" i="27"/>
  <c r="AO8" i="27"/>
  <c r="DG8" i="27"/>
  <c r="GI8" i="27"/>
  <c r="GS8" i="27"/>
  <c r="CC8" i="27"/>
  <c r="CW8" i="27"/>
  <c r="AN15" i="27"/>
  <c r="AD8" i="27"/>
  <c r="AC15" i="27"/>
  <c r="S8" i="27"/>
  <c r="AI15" i="27"/>
  <c r="Y8" i="27"/>
  <c r="AH15" i="27"/>
  <c r="X8" i="27"/>
  <c r="AE13" i="28"/>
  <c r="BS13" i="28"/>
  <c r="AY12" i="29"/>
  <c r="HX15" i="29"/>
  <c r="HX8" i="29" s="1"/>
  <c r="U12" i="29"/>
  <c r="AO13" i="28"/>
  <c r="IA15" i="30"/>
  <c r="IA8" i="30" s="1"/>
  <c r="HV15" i="30"/>
  <c r="HV8" i="30" s="1"/>
  <c r="AB15" i="30"/>
  <c r="AL15" i="30" s="1"/>
  <c r="AV15" i="30" s="1"/>
  <c r="BF15" i="30" s="1"/>
  <c r="BP15" i="30" s="1"/>
  <c r="BZ15" i="30" s="1"/>
  <c r="CJ15" i="30" s="1"/>
  <c r="CT15" i="30" s="1"/>
  <c r="DD15" i="30" s="1"/>
  <c r="DN15" i="30" s="1"/>
  <c r="Z98" i="51"/>
  <c r="X15" i="29"/>
  <c r="X15" i="30"/>
  <c r="AH15" i="30" s="1"/>
  <c r="AR15" i="30" s="1"/>
  <c r="BB15" i="30" s="1"/>
  <c r="BL15" i="30" s="1"/>
  <c r="BV15" i="30" s="1"/>
  <c r="CF15" i="30" s="1"/>
  <c r="CP15" i="30" s="1"/>
  <c r="CZ15" i="30" s="1"/>
  <c r="DJ15" i="30" s="1"/>
  <c r="BD98" i="51"/>
  <c r="BC98" i="51"/>
  <c r="BA98" i="51"/>
  <c r="HW15" i="29"/>
  <c r="HW8" i="29" s="1"/>
  <c r="HZ15" i="30"/>
  <c r="HZ8" i="30" s="1"/>
  <c r="HS15" i="29"/>
  <c r="HS8" i="29" s="1"/>
  <c r="X87" i="51"/>
  <c r="AE87" i="51"/>
  <c r="Q87" i="51"/>
  <c r="K13" i="28"/>
  <c r="K10" i="28" s="1"/>
  <c r="AC15" i="28"/>
  <c r="HV15" i="27"/>
  <c r="HV8" i="27" s="1"/>
  <c r="HR26" i="27"/>
  <c r="AY98" i="51"/>
  <c r="HX15" i="28"/>
  <c r="HX8" i="28" s="1"/>
  <c r="Z15" i="28"/>
  <c r="AA15" i="28"/>
  <c r="HY15" i="28"/>
  <c r="HY8" i="28" s="1"/>
  <c r="AB15" i="27"/>
  <c r="AA15" i="27"/>
  <c r="V87" i="51"/>
  <c r="Z15" i="27"/>
  <c r="W15" i="27"/>
  <c r="V15" i="27"/>
  <c r="HT15" i="29"/>
  <c r="HT8" i="29" s="1"/>
  <c r="V15" i="28"/>
  <c r="AI98" i="51"/>
  <c r="HW15" i="28"/>
  <c r="HW8" i="28" s="1"/>
  <c r="AX87" i="51"/>
  <c r="HZ15" i="28"/>
  <c r="HZ8" i="28" s="1"/>
  <c r="AF98" i="51"/>
  <c r="HC16" i="27"/>
  <c r="HC32" i="27"/>
  <c r="HC48" i="27"/>
  <c r="HC64" i="27"/>
  <c r="HC80" i="27"/>
  <c r="HC96" i="27"/>
  <c r="HC21" i="27"/>
  <c r="HC37" i="27"/>
  <c r="HC53" i="27"/>
  <c r="HC69" i="27"/>
  <c r="HC85" i="27"/>
  <c r="HC101" i="27"/>
  <c r="HC22" i="27"/>
  <c r="HC38" i="27"/>
  <c r="HC54" i="27"/>
  <c r="HC70" i="27"/>
  <c r="HC86" i="27"/>
  <c r="HC102" i="27"/>
  <c r="HC19" i="27"/>
  <c r="HC35" i="27"/>
  <c r="HC51" i="27"/>
  <c r="HC67" i="27"/>
  <c r="HC83" i="27"/>
  <c r="HC99" i="27"/>
  <c r="HC20" i="27"/>
  <c r="HC36" i="27"/>
  <c r="HC52" i="27"/>
  <c r="HC68" i="27"/>
  <c r="HC84" i="27"/>
  <c r="HC100" i="27"/>
  <c r="HC25" i="27"/>
  <c r="HC41" i="27"/>
  <c r="HC57" i="27"/>
  <c r="HC73" i="27"/>
  <c r="HC89" i="27"/>
  <c r="HC105" i="27"/>
  <c r="HC26" i="27"/>
  <c r="HC42" i="27"/>
  <c r="HC58" i="27"/>
  <c r="HC74" i="27"/>
  <c r="HC90" i="27"/>
  <c r="HC106" i="27"/>
  <c r="HC23" i="27"/>
  <c r="HC39" i="27"/>
  <c r="HC55" i="27"/>
  <c r="HC71" i="27"/>
  <c r="HC87" i="27"/>
  <c r="HC103" i="27"/>
  <c r="HC24" i="27"/>
  <c r="HC40" i="27"/>
  <c r="HC56" i="27"/>
  <c r="HC72" i="27"/>
  <c r="HC88" i="27"/>
  <c r="HC104" i="27"/>
  <c r="HC29" i="27"/>
  <c r="HC45" i="27"/>
  <c r="HC61" i="27"/>
  <c r="HC77" i="27"/>
  <c r="HC93" i="27"/>
  <c r="HC109" i="27"/>
  <c r="HC30" i="27"/>
  <c r="HC46" i="27"/>
  <c r="HC62" i="27"/>
  <c r="HC78" i="27"/>
  <c r="HC94" i="27"/>
  <c r="HC110" i="27"/>
  <c r="HC27" i="27"/>
  <c r="HC43" i="27"/>
  <c r="HC59" i="27"/>
  <c r="HC75" i="27"/>
  <c r="HC91" i="27"/>
  <c r="HC107" i="27"/>
  <c r="HC28" i="27"/>
  <c r="HC44" i="27"/>
  <c r="HC60" i="27"/>
  <c r="HC76" i="27"/>
  <c r="HC92" i="27"/>
  <c r="HC108" i="27"/>
  <c r="HC33" i="27"/>
  <c r="HC49" i="27"/>
  <c r="HC65" i="27"/>
  <c r="HC81" i="27"/>
  <c r="HC97" i="27"/>
  <c r="HC17" i="27"/>
  <c r="HC34" i="27"/>
  <c r="HC50" i="27"/>
  <c r="HC66" i="27"/>
  <c r="HC82" i="27"/>
  <c r="HC98" i="27"/>
  <c r="HC18" i="27"/>
  <c r="HC31" i="27"/>
  <c r="HC47" i="27"/>
  <c r="HC63" i="27"/>
  <c r="HC79" i="27"/>
  <c r="HC95" i="27"/>
  <c r="HC111" i="27"/>
  <c r="AK98" i="51"/>
  <c r="HR15" i="29"/>
  <c r="HR8" i="29" s="1"/>
  <c r="AQ98" i="51"/>
  <c r="HR23" i="27"/>
  <c r="AB98" i="51"/>
  <c r="AB87" i="51"/>
  <c r="AN98" i="51"/>
  <c r="S98" i="51"/>
  <c r="AG98" i="51"/>
  <c r="AG87" i="51"/>
  <c r="HS15" i="28"/>
  <c r="HS8" i="28" s="1"/>
  <c r="AA15" i="30"/>
  <c r="AK15" i="30" s="1"/>
  <c r="AU15" i="30" s="1"/>
  <c r="BE15" i="30" s="1"/>
  <c r="BO15" i="30" s="1"/>
  <c r="BY15" i="30" s="1"/>
  <c r="CI15" i="30" s="1"/>
  <c r="CS15" i="30" s="1"/>
  <c r="DC15" i="30" s="1"/>
  <c r="DM15" i="30" s="1"/>
  <c r="AS87" i="51"/>
  <c r="AS98" i="51"/>
  <c r="HT15" i="30"/>
  <c r="HT8" i="30" s="1"/>
  <c r="W15" i="30"/>
  <c r="AG15" i="30" s="1"/>
  <c r="AQ15" i="30" s="1"/>
  <c r="BA15" i="30" s="1"/>
  <c r="BK15" i="30" s="1"/>
  <c r="BU15" i="30" s="1"/>
  <c r="CE15" i="30" s="1"/>
  <c r="CO15" i="30" s="1"/>
  <c r="CY15" i="30" s="1"/>
  <c r="DI15" i="30" s="1"/>
  <c r="AH98" i="51"/>
  <c r="AH87" i="51"/>
  <c r="HV15" i="29"/>
  <c r="HV8" i="29" s="1"/>
  <c r="W87" i="51"/>
  <c r="W98" i="51"/>
  <c r="Y98" i="51"/>
  <c r="Y87" i="51"/>
  <c r="AV98" i="51"/>
  <c r="S98" i="32"/>
  <c r="S87" i="32"/>
  <c r="AB98" i="32"/>
  <c r="AB87" i="32"/>
  <c r="HR38" i="27"/>
  <c r="HR88" i="27"/>
  <c r="HR68" i="27"/>
  <c r="HR36" i="27"/>
  <c r="HR30" i="27"/>
  <c r="HR33" i="27"/>
  <c r="AW87" i="51"/>
  <c r="AW98" i="51"/>
  <c r="M13" i="27"/>
  <c r="AQ87" i="32"/>
  <c r="HR25" i="27"/>
  <c r="HR70" i="27"/>
  <c r="HR51" i="27"/>
  <c r="HR39" i="27"/>
  <c r="HR58" i="27"/>
  <c r="HR22" i="27"/>
  <c r="HR57" i="27"/>
  <c r="HR37" i="27"/>
  <c r="HR69" i="27"/>
  <c r="BI13" i="28"/>
  <c r="BI10" i="28" s="1"/>
  <c r="CC12" i="29"/>
  <c r="HR89" i="27"/>
  <c r="HR73" i="27"/>
  <c r="HR64" i="27"/>
  <c r="HP36" i="27"/>
  <c r="AU98" i="51"/>
  <c r="V15" i="30"/>
  <c r="HS15" i="30"/>
  <c r="HS8" i="30" s="1"/>
  <c r="HR15" i="30"/>
  <c r="HR8" i="30" s="1"/>
  <c r="AP98" i="51"/>
  <c r="AP87" i="51"/>
  <c r="AO87" i="51"/>
  <c r="AO98" i="51"/>
  <c r="AM87" i="51"/>
  <c r="AM98" i="51"/>
  <c r="AK87" i="32"/>
  <c r="AK98" i="32"/>
  <c r="AP98" i="32"/>
  <c r="AP87" i="32"/>
  <c r="AS87" i="32"/>
  <c r="AS98" i="32"/>
  <c r="AM98" i="32"/>
  <c r="AM87" i="32"/>
  <c r="AL98" i="32"/>
  <c r="AL87" i="32"/>
  <c r="BB87" i="32"/>
  <c r="BB98" i="32"/>
  <c r="AX98" i="32"/>
  <c r="AX87" i="32"/>
  <c r="AJ87" i="32"/>
  <c r="AJ98" i="32"/>
  <c r="BA87" i="32"/>
  <c r="BA98" i="32"/>
  <c r="AA87" i="51"/>
  <c r="AA98" i="51"/>
  <c r="AU98" i="32"/>
  <c r="AU87" i="32"/>
  <c r="U87" i="51"/>
  <c r="U98" i="51"/>
  <c r="AL98" i="51"/>
  <c r="AL87" i="51"/>
  <c r="BB98" i="51"/>
  <c r="BB87" i="51"/>
  <c r="AR98" i="32"/>
  <c r="AR87" i="32"/>
  <c r="R98" i="51"/>
  <c r="R87" i="51"/>
  <c r="BC98" i="32"/>
  <c r="BC87" i="32"/>
  <c r="Z15" i="30"/>
  <c r="AJ15" i="30" s="1"/>
  <c r="AT15" i="30" s="1"/>
  <c r="BD15" i="30" s="1"/>
  <c r="BN15" i="30" s="1"/>
  <c r="BX15" i="30" s="1"/>
  <c r="CH15" i="30" s="1"/>
  <c r="CR15" i="30" s="1"/>
  <c r="DB15" i="30" s="1"/>
  <c r="DL15" i="30" s="1"/>
  <c r="HW15" i="30"/>
  <c r="HW8" i="30" s="1"/>
  <c r="W15" i="28"/>
  <c r="HT15" i="28"/>
  <c r="HT8" i="28" s="1"/>
  <c r="AA98" i="32"/>
  <c r="AA87" i="32"/>
  <c r="AZ98" i="32"/>
  <c r="AZ87" i="32"/>
  <c r="AD15" i="28"/>
  <c r="IA15" i="28"/>
  <c r="IA8" i="28" s="1"/>
  <c r="AB15" i="29"/>
  <c r="HY15" i="29"/>
  <c r="HY8" i="29" s="1"/>
  <c r="AI98" i="32"/>
  <c r="AI87" i="32"/>
  <c r="U15" i="28"/>
  <c r="HR15" i="28"/>
  <c r="HR8" i="28" s="1"/>
  <c r="V87" i="32"/>
  <c r="V98" i="32"/>
  <c r="AC87" i="32"/>
  <c r="AC98" i="32"/>
  <c r="AT87" i="32"/>
  <c r="AT98" i="32"/>
  <c r="HR56" i="27"/>
  <c r="R98" i="32"/>
  <c r="R87" i="32"/>
  <c r="AJ98" i="51"/>
  <c r="AJ87" i="51"/>
  <c r="AT98" i="51"/>
  <c r="AT87" i="51"/>
  <c r="Z98" i="32"/>
  <c r="Z87" i="32"/>
  <c r="AY98" i="32"/>
  <c r="AY87" i="32"/>
  <c r="W98" i="32"/>
  <c r="W87" i="32"/>
  <c r="AR98" i="51"/>
  <c r="AR87" i="51"/>
  <c r="U87" i="32"/>
  <c r="U98" i="32"/>
  <c r="AH87" i="32"/>
  <c r="AH98" i="32"/>
  <c r="AE98" i="32"/>
  <c r="AE87" i="32"/>
  <c r="AZ98" i="51"/>
  <c r="AZ87" i="51"/>
  <c r="AC87" i="51"/>
  <c r="AC98" i="51"/>
  <c r="HP74" i="27"/>
  <c r="HP92" i="27"/>
  <c r="HP90" i="27"/>
  <c r="HP29" i="27"/>
  <c r="HP81" i="27"/>
  <c r="HR50" i="27"/>
  <c r="HR78" i="27"/>
  <c r="HR27" i="27"/>
  <c r="HR55" i="27"/>
  <c r="HR44" i="27"/>
  <c r="HR32" i="27"/>
  <c r="HR72" i="27"/>
  <c r="HR45" i="27"/>
  <c r="HR67" i="27"/>
  <c r="HR52" i="27"/>
  <c r="HR24" i="27"/>
  <c r="HR29" i="27"/>
  <c r="HR49" i="27"/>
  <c r="HR31" i="27"/>
  <c r="HR54" i="27"/>
  <c r="HR71" i="27"/>
  <c r="HR53" i="27"/>
  <c r="HR62" i="27"/>
  <c r="HR41" i="27"/>
  <c r="HR77" i="27"/>
  <c r="HR90" i="27"/>
  <c r="HR92" i="27"/>
  <c r="HR28" i="27"/>
  <c r="HR59" i="27"/>
  <c r="HR48" i="27"/>
  <c r="HR79" i="27"/>
  <c r="HR86" i="27"/>
  <c r="HR47" i="27"/>
  <c r="HR46" i="27"/>
  <c r="HR87" i="27"/>
  <c r="HR21" i="27"/>
  <c r="HR65" i="27"/>
  <c r="HR76" i="27"/>
  <c r="HR94" i="27"/>
  <c r="HR35" i="27"/>
  <c r="HR40" i="27"/>
  <c r="HR104" i="27"/>
  <c r="HR84" i="27"/>
  <c r="HR75" i="27"/>
  <c r="HR63" i="27"/>
  <c r="HR91" i="27"/>
  <c r="HR93" i="27"/>
  <c r="HR74" i="27"/>
  <c r="HR43" i="27"/>
  <c r="HR95" i="27"/>
  <c r="HR85" i="27"/>
  <c r="HR81" i="27"/>
  <c r="HR34" i="27"/>
  <c r="HR66" i="27"/>
  <c r="HR60" i="27"/>
  <c r="HR82" i="27"/>
  <c r="HR61" i="27"/>
  <c r="HR83" i="27"/>
  <c r="HR80" i="27"/>
  <c r="HR20" i="27"/>
  <c r="HR16" i="27"/>
  <c r="HP109" i="27"/>
  <c r="HR19" i="27"/>
  <c r="HP91" i="27"/>
  <c r="HR18" i="27"/>
  <c r="HP32" i="27"/>
  <c r="HP94" i="27"/>
  <c r="HP60" i="27"/>
  <c r="HP68" i="27"/>
  <c r="HP27" i="27"/>
  <c r="HP23" i="27"/>
  <c r="HP37" i="27"/>
  <c r="HP58" i="27"/>
  <c r="HP59" i="27"/>
  <c r="HP100" i="27"/>
  <c r="HP62" i="27"/>
  <c r="HP83" i="27"/>
  <c r="HR17" i="27"/>
  <c r="HP18" i="27"/>
  <c r="HP69" i="27"/>
  <c r="HP19" i="27"/>
  <c r="HP76" i="27"/>
  <c r="HP34" i="27"/>
  <c r="HP57" i="27"/>
  <c r="HP42" i="27"/>
  <c r="HP56" i="27"/>
  <c r="HP98" i="27"/>
  <c r="HP82" i="27"/>
  <c r="HR96" i="27"/>
  <c r="HP99" i="27"/>
  <c r="HP108" i="27"/>
  <c r="HP102" i="27"/>
  <c r="HP101" i="27"/>
  <c r="HP104" i="27"/>
  <c r="HP103" i="27"/>
  <c r="HP107" i="27"/>
  <c r="HP106" i="27"/>
  <c r="HP110" i="27"/>
  <c r="HP17" i="27"/>
  <c r="HP111" i="27"/>
  <c r="HP16" i="27"/>
  <c r="HR100" i="27"/>
  <c r="HR97" i="27"/>
  <c r="HR98" i="27"/>
  <c r="HP88" i="27"/>
  <c r="HP89" i="27"/>
  <c r="HP21" i="27"/>
  <c r="HP22" i="27"/>
  <c r="HP20" i="27"/>
  <c r="HP51" i="27"/>
  <c r="HP52" i="27"/>
  <c r="HP79" i="27"/>
  <c r="HP78" i="27"/>
  <c r="HP77" i="27"/>
  <c r="HP75" i="27"/>
  <c r="HP72" i="27"/>
  <c r="HP73" i="27"/>
  <c r="HP71" i="27"/>
  <c r="HP70" i="27"/>
  <c r="HP39" i="27"/>
  <c r="HP38" i="27"/>
  <c r="HP40" i="27"/>
  <c r="HP26" i="27"/>
  <c r="HP24" i="27"/>
  <c r="HP45" i="27"/>
  <c r="HP44" i="27"/>
  <c r="HP31" i="27"/>
  <c r="HP30" i="27"/>
  <c r="HP28" i="27"/>
  <c r="HP105" i="27"/>
  <c r="HP86" i="27"/>
  <c r="HP85" i="27"/>
  <c r="HP87" i="27"/>
  <c r="HP84" i="27"/>
  <c r="HP49" i="27"/>
  <c r="HR99" i="27"/>
  <c r="HR111" i="27"/>
  <c r="HR110" i="27"/>
  <c r="HR109" i="27"/>
  <c r="HR108" i="27"/>
  <c r="HR107" i="27"/>
  <c r="HR102" i="27"/>
  <c r="HR101" i="27"/>
  <c r="HR106" i="27"/>
  <c r="HR105" i="27"/>
  <c r="HR103" i="27"/>
  <c r="HR42" i="27"/>
  <c r="HP33" i="27"/>
  <c r="HP53" i="27"/>
  <c r="HP41" i="27"/>
  <c r="HP63" i="27"/>
  <c r="HP93" i="27"/>
  <c r="HP64" i="27"/>
  <c r="HP80" i="27"/>
  <c r="HP96" i="27"/>
  <c r="HP25" i="27"/>
  <c r="HP97" i="27"/>
  <c r="HP61" i="27"/>
  <c r="CW12" i="29"/>
  <c r="CW13" i="28"/>
  <c r="HP95" i="27"/>
  <c r="HP65" i="27"/>
  <c r="HP55" i="27"/>
  <c r="HP35" i="27"/>
  <c r="HP66" i="27"/>
  <c r="HP54" i="27"/>
  <c r="HP47" i="27"/>
  <c r="HP43" i="27"/>
  <c r="HP46" i="27"/>
  <c r="HP67" i="27"/>
  <c r="CN13" i="27"/>
  <c r="CM13" i="28"/>
  <c r="CM10" i="28" s="1"/>
  <c r="CM12" i="29"/>
  <c r="HP48" i="27"/>
  <c r="HP50" i="27"/>
  <c r="AF15" i="30" l="1"/>
  <c r="AP15" i="30" s="1"/>
  <c r="AF13" i="29"/>
  <c r="AE10" i="29"/>
  <c r="AQ13" i="27"/>
  <c r="AP10" i="27"/>
  <c r="BT13" i="28"/>
  <c r="BS10" i="28"/>
  <c r="BA13" i="27"/>
  <c r="AZ10" i="27"/>
  <c r="N13" i="27"/>
  <c r="N10" i="27" s="1"/>
  <c r="M10" i="27"/>
  <c r="AF13" i="28"/>
  <c r="AE10" i="28"/>
  <c r="CD13" i="28"/>
  <c r="CC10" i="28"/>
  <c r="W13" i="27"/>
  <c r="V10" i="27"/>
  <c r="V13" i="28"/>
  <c r="U10" i="28"/>
  <c r="CY13" i="27"/>
  <c r="CX10" i="27"/>
  <c r="AP13" i="28"/>
  <c r="AO10" i="28"/>
  <c r="BK13" i="27"/>
  <c r="BJ10" i="27"/>
  <c r="HD103" i="27"/>
  <c r="CN10" i="27"/>
  <c r="BT13" i="29"/>
  <c r="BS10" i="29"/>
  <c r="BU13" i="27"/>
  <c r="BT10" i="27"/>
  <c r="CX13" i="28"/>
  <c r="CW10" i="28"/>
  <c r="AZ13" i="28"/>
  <c r="AY10" i="28"/>
  <c r="AG13" i="27"/>
  <c r="AF10" i="27"/>
  <c r="AP13" i="30"/>
  <c r="AP10" i="30" s="1"/>
  <c r="AO10" i="30"/>
  <c r="CE13" i="27"/>
  <c r="CD10" i="27"/>
  <c r="HD13" i="29"/>
  <c r="GT10" i="29"/>
  <c r="GK13" i="27"/>
  <c r="GJ10" i="27"/>
  <c r="EM13" i="27"/>
  <c r="EL10" i="27"/>
  <c r="DS13" i="29"/>
  <c r="DR10" i="29"/>
  <c r="GK13" i="30"/>
  <c r="GJ10" i="30"/>
  <c r="FQ13" i="27"/>
  <c r="FP10" i="27"/>
  <c r="GA13" i="29"/>
  <c r="FZ10" i="29"/>
  <c r="EM13" i="30"/>
  <c r="EL10" i="30"/>
  <c r="FG13" i="29"/>
  <c r="FF10" i="29"/>
  <c r="GA13" i="28"/>
  <c r="FZ10" i="28"/>
  <c r="GA13" i="30"/>
  <c r="FZ10" i="30"/>
  <c r="DI13" i="29"/>
  <c r="DH10" i="29"/>
  <c r="DS13" i="30"/>
  <c r="DR10" i="30"/>
  <c r="EW13" i="30"/>
  <c r="EV10" i="30"/>
  <c r="EW13" i="27"/>
  <c r="EV10" i="27"/>
  <c r="GA13" i="27"/>
  <c r="FZ10" i="27"/>
  <c r="DS13" i="28"/>
  <c r="DR10" i="28"/>
  <c r="HD13" i="30"/>
  <c r="GT10" i="30"/>
  <c r="EW13" i="28"/>
  <c r="EV10" i="28"/>
  <c r="GK13" i="28"/>
  <c r="GJ10" i="28"/>
  <c r="DI13" i="28"/>
  <c r="DH10" i="28"/>
  <c r="EC13" i="27"/>
  <c r="EB10" i="27"/>
  <c r="EM13" i="29"/>
  <c r="EL10" i="29"/>
  <c r="EC13" i="29"/>
  <c r="EB10" i="29"/>
  <c r="EM13" i="28"/>
  <c r="EL10" i="28"/>
  <c r="GU13" i="27"/>
  <c r="GT10" i="27"/>
  <c r="FG13" i="28"/>
  <c r="FF10" i="28"/>
  <c r="EW13" i="29"/>
  <c r="EV10" i="29"/>
  <c r="EC13" i="30"/>
  <c r="EB10" i="30"/>
  <c r="GU13" i="28"/>
  <c r="GU10" i="28" s="1"/>
  <c r="GU13" i="29"/>
  <c r="EC13" i="28"/>
  <c r="EB10" i="28"/>
  <c r="DI13" i="30"/>
  <c r="DH10" i="30"/>
  <c r="FQ13" i="28"/>
  <c r="FP10" i="28"/>
  <c r="FG13" i="27"/>
  <c r="FF10" i="27"/>
  <c r="FG13" i="30"/>
  <c r="FF10" i="30"/>
  <c r="FQ13" i="29"/>
  <c r="FP10" i="29"/>
  <c r="DI13" i="27"/>
  <c r="DH10" i="27"/>
  <c r="FQ13" i="30"/>
  <c r="FP10" i="30"/>
  <c r="GK13" i="29"/>
  <c r="GJ10" i="29"/>
  <c r="DS13" i="27"/>
  <c r="DR10" i="27"/>
  <c r="L13" i="28"/>
  <c r="HO74" i="29"/>
  <c r="HO52" i="29"/>
  <c r="HO22" i="29"/>
  <c r="HO109" i="29"/>
  <c r="HO65" i="29"/>
  <c r="HO25" i="29"/>
  <c r="HO106" i="29"/>
  <c r="HO102" i="29"/>
  <c r="HO23" i="29"/>
  <c r="HO103" i="29"/>
  <c r="HO43" i="29"/>
  <c r="HO96" i="29"/>
  <c r="HO89" i="29"/>
  <c r="HO56" i="29"/>
  <c r="HO40" i="29"/>
  <c r="HO61" i="29"/>
  <c r="HO107" i="29"/>
  <c r="HO35" i="29"/>
  <c r="HO44" i="29"/>
  <c r="HO95" i="29"/>
  <c r="HO62" i="29"/>
  <c r="HO39" i="29"/>
  <c r="HO80" i="29"/>
  <c r="HO29" i="29"/>
  <c r="HO54" i="29"/>
  <c r="HO21" i="29"/>
  <c r="HO84" i="29"/>
  <c r="HO105" i="29"/>
  <c r="HO85" i="29"/>
  <c r="HO108" i="29"/>
  <c r="HO47" i="29"/>
  <c r="HO32" i="29"/>
  <c r="HO66" i="29"/>
  <c r="HO111" i="29"/>
  <c r="HO86" i="29"/>
  <c r="HO76" i="29"/>
  <c r="HO38" i="29"/>
  <c r="HO41" i="29"/>
  <c r="HO90" i="29"/>
  <c r="HO59" i="29"/>
  <c r="HO110" i="29"/>
  <c r="HO92" i="29"/>
  <c r="HO99" i="29"/>
  <c r="HO77" i="29"/>
  <c r="HO30" i="29"/>
  <c r="HO70" i="29"/>
  <c r="HO49" i="29"/>
  <c r="HO79" i="29"/>
  <c r="HO87" i="29"/>
  <c r="HO91" i="29"/>
  <c r="HO26" i="29"/>
  <c r="HO78" i="29"/>
  <c r="HO82" i="29"/>
  <c r="HO101" i="29"/>
  <c r="HO20" i="29"/>
  <c r="HO27" i="29"/>
  <c r="HO94" i="29"/>
  <c r="HO60" i="29"/>
  <c r="HO18" i="29"/>
  <c r="HO69" i="29"/>
  <c r="HO72" i="29"/>
  <c r="HO42" i="29"/>
  <c r="HO100" i="29"/>
  <c r="HO75" i="29"/>
  <c r="HO48" i="29"/>
  <c r="HO55" i="29"/>
  <c r="HO93" i="29"/>
  <c r="HO64" i="29"/>
  <c r="HO17" i="29"/>
  <c r="HO24" i="29"/>
  <c r="HO88" i="29"/>
  <c r="HO16" i="29"/>
  <c r="HO45" i="29"/>
  <c r="HO68" i="29"/>
  <c r="HO71" i="29"/>
  <c r="HO46" i="29"/>
  <c r="HO53" i="29"/>
  <c r="HO81" i="29"/>
  <c r="HO50" i="29"/>
  <c r="HO83" i="29"/>
  <c r="HO63" i="29"/>
  <c r="HO98" i="29"/>
  <c r="HO34" i="29"/>
  <c r="HO36" i="29"/>
  <c r="HO37" i="29"/>
  <c r="HO33" i="29"/>
  <c r="HO58" i="29"/>
  <c r="HO67" i="29"/>
  <c r="HO19" i="29"/>
  <c r="HO104" i="29"/>
  <c r="HO73" i="29"/>
  <c r="HO57" i="29"/>
  <c r="HO97" i="29"/>
  <c r="HO31" i="29"/>
  <c r="HO28" i="29"/>
  <c r="HO51" i="29"/>
  <c r="BI13" i="29"/>
  <c r="BS12" i="30"/>
  <c r="BU8" i="30" s="1"/>
  <c r="AO13" i="29"/>
  <c r="GU13" i="30"/>
  <c r="AE12" i="30"/>
  <c r="AE13" i="30" s="1"/>
  <c r="U12" i="30"/>
  <c r="AD8" i="30" s="1"/>
  <c r="AY12" i="30"/>
  <c r="BA8" i="30" s="1"/>
  <c r="K12" i="30"/>
  <c r="IS107" i="65"/>
  <c r="U13" i="29"/>
  <c r="AI15" i="28"/>
  <c r="M8" i="29"/>
  <c r="S8" i="29"/>
  <c r="T8" i="29"/>
  <c r="L8" i="29"/>
  <c r="N8" i="29"/>
  <c r="K8" i="29"/>
  <c r="Q8" i="29"/>
  <c r="P8" i="29"/>
  <c r="O8" i="29"/>
  <c r="R8" i="29"/>
  <c r="Z8" i="29"/>
  <c r="U8" i="29"/>
  <c r="V8" i="29"/>
  <c r="AA8" i="29"/>
  <c r="W8" i="29"/>
  <c r="AD8" i="29"/>
  <c r="AY15" i="30"/>
  <c r="BI15" i="30" s="1"/>
  <c r="BS15" i="30" s="1"/>
  <c r="CC15" i="30" s="1"/>
  <c r="CM15" i="30" s="1"/>
  <c r="CW15" i="30" s="1"/>
  <c r="DG15" i="30" s="1"/>
  <c r="AO8" i="30"/>
  <c r="AQ13" i="30"/>
  <c r="AQ10" i="30" s="1"/>
  <c r="Y8" i="29"/>
  <c r="AC8" i="29"/>
  <c r="EI15" i="30"/>
  <c r="DY8" i="30"/>
  <c r="EE15" i="30"/>
  <c r="DU8" i="30"/>
  <c r="DS15" i="30"/>
  <c r="DI8" i="30"/>
  <c r="DV15" i="30"/>
  <c r="DL8" i="30"/>
  <c r="DX15" i="30"/>
  <c r="DN8" i="30"/>
  <c r="DW15" i="30"/>
  <c r="DM8" i="30"/>
  <c r="DT15" i="30"/>
  <c r="DJ8" i="30"/>
  <c r="EJ15" i="30"/>
  <c r="DZ8" i="30"/>
  <c r="AH15" i="29"/>
  <c r="X8" i="29"/>
  <c r="AW15" i="29"/>
  <c r="AM8" i="29"/>
  <c r="AX15" i="29"/>
  <c r="AN8" i="29"/>
  <c r="BI13" i="30"/>
  <c r="BR8" i="30"/>
  <c r="BQ8" i="30"/>
  <c r="BP8" i="30"/>
  <c r="BO8" i="30"/>
  <c r="BN8" i="30"/>
  <c r="BM8" i="30"/>
  <c r="BL8" i="30"/>
  <c r="BK8" i="30"/>
  <c r="AQ15" i="29"/>
  <c r="AG8" i="29"/>
  <c r="AL15" i="29"/>
  <c r="AB8" i="29"/>
  <c r="AS15" i="29"/>
  <c r="AI8" i="29"/>
  <c r="AT15" i="29"/>
  <c r="AJ8" i="29"/>
  <c r="AU15" i="29"/>
  <c r="AK8" i="29"/>
  <c r="AO15" i="29"/>
  <c r="AE8" i="29"/>
  <c r="AP15" i="29"/>
  <c r="AF8" i="29"/>
  <c r="K13" i="29"/>
  <c r="K10" i="29" s="1"/>
  <c r="AJ15" i="28"/>
  <c r="Z8" i="28"/>
  <c r="AF15" i="28"/>
  <c r="V8" i="28"/>
  <c r="AR15" i="28"/>
  <c r="AH8" i="28"/>
  <c r="AE15" i="28"/>
  <c r="U8" i="28"/>
  <c r="AK15" i="28"/>
  <c r="AA8" i="28"/>
  <c r="AN15" i="28"/>
  <c r="AD8" i="28"/>
  <c r="AG15" i="28"/>
  <c r="W8" i="28"/>
  <c r="AM15" i="28"/>
  <c r="AC8" i="28"/>
  <c r="AV15" i="28"/>
  <c r="AL8" i="28"/>
  <c r="AF15" i="27"/>
  <c r="V8" i="27"/>
  <c r="AG15" i="27"/>
  <c r="W8" i="27"/>
  <c r="AX15" i="27"/>
  <c r="AN8" i="27"/>
  <c r="AM15" i="27"/>
  <c r="AC8" i="27"/>
  <c r="AL15" i="27"/>
  <c r="AB8" i="27"/>
  <c r="AK15" i="27"/>
  <c r="AA8" i="27"/>
  <c r="AJ15" i="27"/>
  <c r="Z8" i="27"/>
  <c r="AS15" i="27"/>
  <c r="AI8" i="27"/>
  <c r="AR15" i="27"/>
  <c r="AH8" i="27"/>
  <c r="AY13" i="29"/>
  <c r="HC99" i="28"/>
  <c r="HC20" i="28"/>
  <c r="HC25" i="28"/>
  <c r="HC19" i="28"/>
  <c r="HC36" i="28"/>
  <c r="HC52" i="28"/>
  <c r="HC68" i="28"/>
  <c r="HC84" i="28"/>
  <c r="HC100" i="28"/>
  <c r="HC33" i="28"/>
  <c r="HC49" i="28"/>
  <c r="HC65" i="28"/>
  <c r="HC81" i="28"/>
  <c r="HC97" i="28"/>
  <c r="HC30" i="28"/>
  <c r="HC46" i="28"/>
  <c r="HC62" i="28"/>
  <c r="HC78" i="28"/>
  <c r="HC94" i="28"/>
  <c r="HC110" i="28"/>
  <c r="HC39" i="28"/>
  <c r="HC55" i="28"/>
  <c r="HC71" i="28"/>
  <c r="HC87" i="28"/>
  <c r="HC103" i="28"/>
  <c r="HC24" i="28"/>
  <c r="HC18" i="28"/>
  <c r="HC23" i="28"/>
  <c r="HC40" i="28"/>
  <c r="HC56" i="28"/>
  <c r="HC72" i="28"/>
  <c r="HC88" i="28"/>
  <c r="HC104" i="28"/>
  <c r="HC37" i="28"/>
  <c r="HC53" i="28"/>
  <c r="HC69" i="28"/>
  <c r="HC85" i="28"/>
  <c r="HC101" i="28"/>
  <c r="HC34" i="28"/>
  <c r="HC50" i="28"/>
  <c r="HC66" i="28"/>
  <c r="HC82" i="28"/>
  <c r="HC98" i="28"/>
  <c r="HC27" i="28"/>
  <c r="HC43" i="28"/>
  <c r="HC59" i="28"/>
  <c r="HC75" i="28"/>
  <c r="HC91" i="28"/>
  <c r="HC107" i="28"/>
  <c r="HC17" i="28"/>
  <c r="HC22" i="28"/>
  <c r="HC28" i="28"/>
  <c r="HC44" i="28"/>
  <c r="HC60" i="28"/>
  <c r="HC76" i="28"/>
  <c r="HC92" i="28"/>
  <c r="HC108" i="28"/>
  <c r="HC41" i="28"/>
  <c r="HC57" i="28"/>
  <c r="HC73" i="28"/>
  <c r="HC89" i="28"/>
  <c r="HC105" i="28"/>
  <c r="HC38" i="28"/>
  <c r="HC54" i="28"/>
  <c r="HC70" i="28"/>
  <c r="HC86" i="28"/>
  <c r="HC102" i="28"/>
  <c r="HC31" i="28"/>
  <c r="HC47" i="28"/>
  <c r="HC63" i="28"/>
  <c r="HC79" i="28"/>
  <c r="HC95" i="28"/>
  <c r="HC111" i="28"/>
  <c r="HC16" i="28"/>
  <c r="HC21" i="28"/>
  <c r="HC26" i="28"/>
  <c r="HC32" i="28"/>
  <c r="HC48" i="28"/>
  <c r="HC64" i="28"/>
  <c r="HC80" i="28"/>
  <c r="HC96" i="28"/>
  <c r="HC29" i="28"/>
  <c r="HC45" i="28"/>
  <c r="HC61" i="28"/>
  <c r="HC77" i="28"/>
  <c r="HC93" i="28"/>
  <c r="HC109" i="28"/>
  <c r="HC42" i="28"/>
  <c r="HC58" i="28"/>
  <c r="HC74" i="28"/>
  <c r="HC90" i="28"/>
  <c r="HC106" i="28"/>
  <c r="HC35" i="28"/>
  <c r="HC51" i="28"/>
  <c r="HC67" i="28"/>
  <c r="HC83" i="28"/>
  <c r="HD19" i="27"/>
  <c r="HD23" i="27"/>
  <c r="HD24" i="27"/>
  <c r="HD29" i="27"/>
  <c r="HD34" i="27"/>
  <c r="HD64" i="27"/>
  <c r="HD96" i="27"/>
  <c r="HD61" i="27"/>
  <c r="HD93" i="27"/>
  <c r="HD58" i="27"/>
  <c r="HD90" i="27"/>
  <c r="HD55" i="27"/>
  <c r="HD87" i="27"/>
  <c r="HD27" i="27"/>
  <c r="HD28" i="27"/>
  <c r="HD33" i="27"/>
  <c r="HD38" i="27"/>
  <c r="HD68" i="27"/>
  <c r="HD100" i="27"/>
  <c r="HD65" i="27"/>
  <c r="HD97" i="27"/>
  <c r="HD62" i="27"/>
  <c r="HD94" i="27"/>
  <c r="HD59" i="27"/>
  <c r="HD91" i="27"/>
  <c r="HD31" i="27"/>
  <c r="HD32" i="27"/>
  <c r="HD37" i="27"/>
  <c r="HD42" i="27"/>
  <c r="HD72" i="27"/>
  <c r="HD104" i="27"/>
  <c r="HD69" i="27"/>
  <c r="HD101" i="27"/>
  <c r="HD66" i="27"/>
  <c r="HD98" i="27"/>
  <c r="HD63" i="27"/>
  <c r="HD95" i="27"/>
  <c r="HD35" i="27"/>
  <c r="HD36" i="27"/>
  <c r="HD41" i="27"/>
  <c r="HD44" i="27"/>
  <c r="HD76" i="27"/>
  <c r="HD108" i="27"/>
  <c r="HD73" i="27"/>
  <c r="HD105" i="27"/>
  <c r="HD70" i="27"/>
  <c r="HD102" i="27"/>
  <c r="HD67" i="27"/>
  <c r="HD99" i="27"/>
  <c r="HD39" i="27"/>
  <c r="HD40" i="27"/>
  <c r="HD18" i="27"/>
  <c r="HD48" i="27"/>
  <c r="HD80" i="27"/>
  <c r="HD45" i="27"/>
  <c r="HD77" i="27"/>
  <c r="HD109" i="27"/>
  <c r="HD74" i="27"/>
  <c r="HD106" i="27"/>
  <c r="HD71" i="27"/>
  <c r="HD43" i="27"/>
  <c r="HD17" i="27"/>
  <c r="HD22" i="27"/>
  <c r="HD52" i="27"/>
  <c r="HD84" i="27"/>
  <c r="HD49" i="27"/>
  <c r="HD81" i="27"/>
  <c r="HD46" i="27"/>
  <c r="HD78" i="27"/>
  <c r="HD110" i="27"/>
  <c r="HD75" i="27"/>
  <c r="HD107" i="27"/>
  <c r="HD16" i="27"/>
  <c r="HD21" i="27"/>
  <c r="HD26" i="27"/>
  <c r="HD56" i="27"/>
  <c r="HD88" i="27"/>
  <c r="HD53" i="27"/>
  <c r="HD85" i="27"/>
  <c r="HD50" i="27"/>
  <c r="HD82" i="27"/>
  <c r="HD47" i="27"/>
  <c r="HD79" i="27"/>
  <c r="HD111" i="27"/>
  <c r="HD20" i="27"/>
  <c r="HD25" i="27"/>
  <c r="HD30" i="27"/>
  <c r="HD60" i="27"/>
  <c r="HD92" i="27"/>
  <c r="HD57" i="27"/>
  <c r="HD89" i="27"/>
  <c r="HD54" i="27"/>
  <c r="HD86" i="27"/>
  <c r="HD51" i="27"/>
  <c r="HD83" i="27"/>
  <c r="BJ13" i="28"/>
  <c r="BJ10" i="28" s="1"/>
  <c r="O13" i="27"/>
  <c r="O10" i="27" s="1"/>
  <c r="CC12" i="30"/>
  <c r="CC13" i="29"/>
  <c r="HP95" i="28"/>
  <c r="HP105" i="28"/>
  <c r="HP66" i="28"/>
  <c r="HP68" i="28"/>
  <c r="HP56" i="28"/>
  <c r="HP21" i="28"/>
  <c r="HP97" i="28"/>
  <c r="HP89" i="28"/>
  <c r="HP60" i="28"/>
  <c r="HP49" i="28"/>
  <c r="HP44" i="28"/>
  <c r="HP42" i="28"/>
  <c r="HP101" i="28"/>
  <c r="HP51" i="28"/>
  <c r="HP72" i="28"/>
  <c r="HP34" i="28"/>
  <c r="HP29" i="28"/>
  <c r="HP109" i="28"/>
  <c r="HP87" i="28"/>
  <c r="HP91" i="28"/>
  <c r="HP23" i="28"/>
  <c r="HP54" i="28"/>
  <c r="HP40" i="28"/>
  <c r="HP55" i="28"/>
  <c r="HP62" i="28"/>
  <c r="HP33" i="28"/>
  <c r="HP96" i="28"/>
  <c r="HP20" i="28"/>
  <c r="HP61" i="28"/>
  <c r="HP107" i="28"/>
  <c r="HP108" i="28"/>
  <c r="CW12" i="30"/>
  <c r="CW13" i="29"/>
  <c r="HP76" i="28"/>
  <c r="HP85" i="28"/>
  <c r="HP48" i="28"/>
  <c r="HP110" i="28"/>
  <c r="HP50" i="28"/>
  <c r="HP57" i="28"/>
  <c r="HP31" i="28"/>
  <c r="HP88" i="28"/>
  <c r="HP22" i="28"/>
  <c r="HP100" i="28"/>
  <c r="HP79" i="28"/>
  <c r="HP36" i="28"/>
  <c r="HP102" i="28"/>
  <c r="CN13" i="28"/>
  <c r="CN10" i="28" s="1"/>
  <c r="HP45" i="28"/>
  <c r="HP80" i="28"/>
  <c r="HP106" i="28"/>
  <c r="HP32" i="28"/>
  <c r="HP92" i="28"/>
  <c r="HP46" i="28"/>
  <c r="CM12" i="30"/>
  <c r="CM13" i="29"/>
  <c r="CM10" i="29" s="1"/>
  <c r="HP94" i="28"/>
  <c r="HP43" i="28"/>
  <c r="HP27" i="28"/>
  <c r="HP75" i="28"/>
  <c r="HP98" i="28"/>
  <c r="HP30" i="28"/>
  <c r="HP84" i="28"/>
  <c r="HP38" i="28"/>
  <c r="HP86" i="28"/>
  <c r="HP99" i="28"/>
  <c r="HP41" i="28"/>
  <c r="HP25" i="28"/>
  <c r="HP67" i="28"/>
  <c r="HP90" i="28"/>
  <c r="HP28" i="28"/>
  <c r="HP71" i="28"/>
  <c r="GV13" i="28"/>
  <c r="GV10" i="28" s="1"/>
  <c r="HP78" i="28"/>
  <c r="HP39" i="28"/>
  <c r="HP59" i="28"/>
  <c r="HP81" i="28"/>
  <c r="HP82" i="28"/>
  <c r="HP26" i="28"/>
  <c r="HP63" i="28"/>
  <c r="CO13" i="27"/>
  <c r="HP74" i="28"/>
  <c r="HP103" i="28"/>
  <c r="HP73" i="28"/>
  <c r="HP83" i="28"/>
  <c r="HP37" i="28"/>
  <c r="HP52" i="28"/>
  <c r="HP77" i="28"/>
  <c r="HP24" i="28"/>
  <c r="HP58" i="28"/>
  <c r="HP111" i="28"/>
  <c r="HP64" i="28"/>
  <c r="HP93" i="28"/>
  <c r="HP65" i="28"/>
  <c r="HP70" i="28"/>
  <c r="HP35" i="28"/>
  <c r="HP104" i="28"/>
  <c r="HP47" i="28"/>
  <c r="HP69" i="28"/>
  <c r="HP19" i="28"/>
  <c r="HP18" i="28"/>
  <c r="HP16" i="28"/>
  <c r="HP17" i="28"/>
  <c r="HP53" i="28"/>
  <c r="AZ15" i="30" l="1"/>
  <c r="BJ15" i="30" s="1"/>
  <c r="AP8" i="30"/>
  <c r="BW8" i="30"/>
  <c r="BX8" i="30"/>
  <c r="BY8" i="30"/>
  <c r="BS13" i="30"/>
  <c r="BS10" i="30" s="1"/>
  <c r="CA8" i="30"/>
  <c r="CX13" i="29"/>
  <c r="CW10" i="29"/>
  <c r="CD13" i="29"/>
  <c r="CC10" i="29"/>
  <c r="CF13" i="27"/>
  <c r="CE10" i="27"/>
  <c r="CY13" i="28"/>
  <c r="CX10" i="28"/>
  <c r="BL13" i="27"/>
  <c r="BK10" i="27"/>
  <c r="X13" i="27"/>
  <c r="W10" i="27"/>
  <c r="BB13" i="27"/>
  <c r="BA10" i="27"/>
  <c r="BT13" i="30"/>
  <c r="HE104" i="27"/>
  <c r="CO10" i="27"/>
  <c r="V13" i="29"/>
  <c r="U10" i="29"/>
  <c r="AF13" i="30"/>
  <c r="AE10" i="30"/>
  <c r="BV13" i="27"/>
  <c r="BU10" i="27"/>
  <c r="AQ13" i="28"/>
  <c r="AP10" i="28"/>
  <c r="CE13" i="28"/>
  <c r="CD10" i="28"/>
  <c r="BU13" i="28"/>
  <c r="BT10" i="28"/>
  <c r="BJ13" i="30"/>
  <c r="BI10" i="30"/>
  <c r="AP13" i="29"/>
  <c r="AO10" i="29"/>
  <c r="AH13" i="27"/>
  <c r="AG10" i="27"/>
  <c r="BU13" i="29"/>
  <c r="BT10" i="29"/>
  <c r="CZ13" i="27"/>
  <c r="CY10" i="27"/>
  <c r="AG13" i="28"/>
  <c r="AF10" i="28"/>
  <c r="AR13" i="27"/>
  <c r="AQ10" i="27"/>
  <c r="AZ13" i="29"/>
  <c r="AY10" i="29"/>
  <c r="BJ13" i="29"/>
  <c r="BI10" i="29"/>
  <c r="M13" i="28"/>
  <c r="L10" i="28"/>
  <c r="BA13" i="28"/>
  <c r="AZ10" i="28"/>
  <c r="W13" i="28"/>
  <c r="V10" i="28"/>
  <c r="AG13" i="29"/>
  <c r="AF10" i="29"/>
  <c r="DT13" i="27"/>
  <c r="DS10" i="27"/>
  <c r="FR13" i="29"/>
  <c r="FQ10" i="29"/>
  <c r="DJ13" i="30"/>
  <c r="DI10" i="30"/>
  <c r="EX13" i="29"/>
  <c r="EW10" i="29"/>
  <c r="ED13" i="29"/>
  <c r="EC10" i="29"/>
  <c r="GL13" i="28"/>
  <c r="GK10" i="28"/>
  <c r="GB13" i="27"/>
  <c r="GA10" i="27"/>
  <c r="DJ13" i="29"/>
  <c r="DI10" i="29"/>
  <c r="EN13" i="30"/>
  <c r="EM10" i="30"/>
  <c r="DT13" i="29"/>
  <c r="DS10" i="29"/>
  <c r="GL13" i="29"/>
  <c r="GK10" i="29"/>
  <c r="FH13" i="30"/>
  <c r="FG10" i="30"/>
  <c r="ED13" i="28"/>
  <c r="EC10" i="28"/>
  <c r="FH13" i="28"/>
  <c r="FG10" i="28"/>
  <c r="EN13" i="29"/>
  <c r="EM10" i="29"/>
  <c r="EX13" i="28"/>
  <c r="EW10" i="28"/>
  <c r="EX13" i="27"/>
  <c r="EW10" i="27"/>
  <c r="GB13" i="30"/>
  <c r="GA10" i="30"/>
  <c r="GB13" i="29"/>
  <c r="GA10" i="29"/>
  <c r="EN13" i="27"/>
  <c r="EM10" i="27"/>
  <c r="GV13" i="30"/>
  <c r="GU10" i="30"/>
  <c r="GV13" i="29"/>
  <c r="GU10" i="29"/>
  <c r="HE13" i="29"/>
  <c r="FR13" i="30"/>
  <c r="FQ10" i="30"/>
  <c r="FH13" i="27"/>
  <c r="FG10" i="27"/>
  <c r="GU10" i="27"/>
  <c r="GV13" i="27"/>
  <c r="ED13" i="27"/>
  <c r="EC10" i="27"/>
  <c r="EX13" i="30"/>
  <c r="EW10" i="30"/>
  <c r="GB13" i="28"/>
  <c r="GA10" i="28"/>
  <c r="FR13" i="27"/>
  <c r="FQ10" i="27"/>
  <c r="GL13" i="27"/>
  <c r="GK10" i="27"/>
  <c r="DJ13" i="27"/>
  <c r="DI10" i="27"/>
  <c r="FR13" i="28"/>
  <c r="FQ10" i="28"/>
  <c r="ED13" i="30"/>
  <c r="EC10" i="30"/>
  <c r="EN13" i="28"/>
  <c r="EM10" i="28"/>
  <c r="DJ13" i="28"/>
  <c r="DI10" i="28"/>
  <c r="DT13" i="28"/>
  <c r="DS10" i="28"/>
  <c r="DT13" i="30"/>
  <c r="DS10" i="30"/>
  <c r="FH13" i="29"/>
  <c r="FG10" i="29"/>
  <c r="GL13" i="30"/>
  <c r="GK10" i="30"/>
  <c r="L13" i="29"/>
  <c r="CB8" i="30"/>
  <c r="BV8" i="30"/>
  <c r="BZ8" i="30"/>
  <c r="L8" i="30"/>
  <c r="HO70" i="30"/>
  <c r="HS70" i="27" s="1"/>
  <c r="HO53" i="30"/>
  <c r="HO36" i="30"/>
  <c r="HO61" i="30"/>
  <c r="HO64" i="30"/>
  <c r="HO81" i="30"/>
  <c r="HO18" i="30"/>
  <c r="HO82" i="30"/>
  <c r="HO19" i="30"/>
  <c r="HO83" i="30"/>
  <c r="HO39" i="30"/>
  <c r="HO103" i="30"/>
  <c r="HO45" i="30"/>
  <c r="HO101" i="30"/>
  <c r="HO84" i="30"/>
  <c r="HO72" i="30"/>
  <c r="HO17" i="30"/>
  <c r="HO89" i="30"/>
  <c r="HO26" i="30"/>
  <c r="HS26" i="27" s="1"/>
  <c r="HO90" i="30"/>
  <c r="HO27" i="30"/>
  <c r="HO91" i="30"/>
  <c r="HO47" i="30"/>
  <c r="HO111" i="30"/>
  <c r="HS111" i="27" s="1"/>
  <c r="HO28" i="30"/>
  <c r="HO92" i="30"/>
  <c r="HS92" i="27" s="1"/>
  <c r="HO21" i="30"/>
  <c r="HO16" i="30"/>
  <c r="HO80" i="30"/>
  <c r="HO25" i="30"/>
  <c r="HO97" i="30"/>
  <c r="HO34" i="30"/>
  <c r="HO98" i="30"/>
  <c r="HO35" i="30"/>
  <c r="HO99" i="30"/>
  <c r="HO55" i="30"/>
  <c r="HO69" i="30"/>
  <c r="HO37" i="30"/>
  <c r="HO44" i="30"/>
  <c r="HO24" i="30"/>
  <c r="HO88" i="30"/>
  <c r="HO33" i="30"/>
  <c r="HO105" i="30"/>
  <c r="HO42" i="30"/>
  <c r="HO106" i="30"/>
  <c r="HO43" i="30"/>
  <c r="HO107" i="30"/>
  <c r="HO63" i="30"/>
  <c r="HO22" i="30"/>
  <c r="HO30" i="30"/>
  <c r="HS30" i="27" s="1"/>
  <c r="HO46" i="30"/>
  <c r="HS46" i="27" s="1"/>
  <c r="HO77" i="30"/>
  <c r="HS77" i="27" s="1"/>
  <c r="HO60" i="30"/>
  <c r="HO54" i="30"/>
  <c r="HO62" i="30"/>
  <c r="HO32" i="30"/>
  <c r="HO96" i="30"/>
  <c r="HO41" i="30"/>
  <c r="HO50" i="30"/>
  <c r="HO51" i="30"/>
  <c r="HO108" i="30"/>
  <c r="HO71" i="30"/>
  <c r="HO29" i="30"/>
  <c r="HO74" i="30"/>
  <c r="HO31" i="30"/>
  <c r="HO68" i="30"/>
  <c r="HO76" i="30"/>
  <c r="HO78" i="30"/>
  <c r="HO85" i="30"/>
  <c r="HS85" i="27" s="1"/>
  <c r="HO23" i="30"/>
  <c r="HS23" i="27" s="1"/>
  <c r="HO40" i="30"/>
  <c r="HO104" i="30"/>
  <c r="HO57" i="30"/>
  <c r="HO58" i="30"/>
  <c r="HO59" i="30"/>
  <c r="HO109" i="30"/>
  <c r="HS109" i="27" s="1"/>
  <c r="HO79" i="30"/>
  <c r="HO38" i="30"/>
  <c r="HO73" i="30"/>
  <c r="HO94" i="30"/>
  <c r="HS94" i="27" s="1"/>
  <c r="HO100" i="30"/>
  <c r="HO93" i="30"/>
  <c r="HO52" i="30"/>
  <c r="HO20" i="30"/>
  <c r="HO86" i="30"/>
  <c r="HS86" i="27" s="1"/>
  <c r="HO48" i="30"/>
  <c r="HO49" i="30"/>
  <c r="HO65" i="30"/>
  <c r="HO66" i="30"/>
  <c r="HO67" i="30"/>
  <c r="HO110" i="30"/>
  <c r="HS110" i="27" s="1"/>
  <c r="HO87" i="30"/>
  <c r="HS87" i="27" s="1"/>
  <c r="HO102" i="30"/>
  <c r="HO56" i="30"/>
  <c r="HO75" i="30"/>
  <c r="HO95" i="30"/>
  <c r="HS95" i="27" s="1"/>
  <c r="M8" i="30"/>
  <c r="HE13" i="30"/>
  <c r="O8" i="30"/>
  <c r="K8" i="30"/>
  <c r="BG8" i="30"/>
  <c r="K13" i="30"/>
  <c r="U13" i="30"/>
  <c r="R8" i="30"/>
  <c r="T8" i="30"/>
  <c r="BH8" i="30"/>
  <c r="BB8" i="30"/>
  <c r="Y8" i="30"/>
  <c r="Z8" i="30"/>
  <c r="U8" i="30"/>
  <c r="BC8" i="30"/>
  <c r="AC8" i="30"/>
  <c r="BF8" i="30"/>
  <c r="V8" i="30"/>
  <c r="W8" i="30"/>
  <c r="AE8" i="30"/>
  <c r="AF8" i="30"/>
  <c r="AA8" i="30"/>
  <c r="X8" i="30"/>
  <c r="AB8" i="30"/>
  <c r="P8" i="30"/>
  <c r="S8" i="30"/>
  <c r="N8" i="30"/>
  <c r="Q8" i="30"/>
  <c r="BD8" i="30"/>
  <c r="AZ8" i="30"/>
  <c r="AY13" i="30"/>
  <c r="BE8" i="30"/>
  <c r="IS108" i="65"/>
  <c r="AS15" i="28"/>
  <c r="AS8" i="28" s="1"/>
  <c r="AI8" i="28"/>
  <c r="BI8" i="30"/>
  <c r="BS8" i="30"/>
  <c r="DQ15" i="30"/>
  <c r="DG8" i="30"/>
  <c r="AY8" i="30"/>
  <c r="AR13" i="30"/>
  <c r="AR10" i="30" s="1"/>
  <c r="AQ8" i="30"/>
  <c r="EF15" i="30"/>
  <c r="DV8" i="30"/>
  <c r="EC15" i="30"/>
  <c r="DS8" i="30"/>
  <c r="EO15" i="30"/>
  <c r="EE8" i="30"/>
  <c r="EG15" i="30"/>
  <c r="DW8" i="30"/>
  <c r="EH15" i="30"/>
  <c r="DX8" i="30"/>
  <c r="ET15" i="30"/>
  <c r="EJ8" i="30"/>
  <c r="ES15" i="30"/>
  <c r="EI8" i="30"/>
  <c r="ED15" i="30"/>
  <c r="DT8" i="30"/>
  <c r="CW13" i="30"/>
  <c r="DF8" i="30"/>
  <c r="DE8" i="30"/>
  <c r="CW8" i="30"/>
  <c r="DD8" i="30"/>
  <c r="DC8" i="30"/>
  <c r="DB8" i="30"/>
  <c r="DA8" i="30"/>
  <c r="CZ8" i="30"/>
  <c r="CY8" i="30"/>
  <c r="AY15" i="29"/>
  <c r="AO8" i="29"/>
  <c r="BA15" i="29"/>
  <c r="AQ8" i="29"/>
  <c r="BH15" i="29"/>
  <c r="AX8" i="29"/>
  <c r="BC15" i="29"/>
  <c r="AS8" i="29"/>
  <c r="CC13" i="30"/>
  <c r="CH8" i="30"/>
  <c r="CG8" i="30"/>
  <c r="CF8" i="30"/>
  <c r="CE8" i="30"/>
  <c r="CL8" i="30"/>
  <c r="CK8" i="30"/>
  <c r="CC8" i="30"/>
  <c r="CJ8" i="30"/>
  <c r="CI8" i="30"/>
  <c r="BE15" i="29"/>
  <c r="AU8" i="29"/>
  <c r="BG15" i="29"/>
  <c r="AW8" i="29"/>
  <c r="CP8" i="30"/>
  <c r="CO8" i="30"/>
  <c r="CV8" i="30"/>
  <c r="CU8" i="30"/>
  <c r="CM8" i="30"/>
  <c r="CT8" i="30"/>
  <c r="CS8" i="30"/>
  <c r="CR8" i="30"/>
  <c r="CQ8" i="30"/>
  <c r="AZ15" i="29"/>
  <c r="AP8" i="29"/>
  <c r="AV15" i="29"/>
  <c r="AL8" i="29"/>
  <c r="BD15" i="29"/>
  <c r="AT8" i="29"/>
  <c r="AR15" i="29"/>
  <c r="AH8" i="29"/>
  <c r="AQ15" i="28"/>
  <c r="AG8" i="28"/>
  <c r="AO15" i="28"/>
  <c r="AE8" i="28"/>
  <c r="AX15" i="28"/>
  <c r="AN8" i="28"/>
  <c r="BB15" i="28"/>
  <c r="AR8" i="28"/>
  <c r="BF15" i="28"/>
  <c r="AV8" i="28"/>
  <c r="AU15" i="28"/>
  <c r="AK8" i="28"/>
  <c r="AP15" i="28"/>
  <c r="AF8" i="28"/>
  <c r="AW15" i="28"/>
  <c r="AM8" i="28"/>
  <c r="AT15" i="28"/>
  <c r="AJ8" i="28"/>
  <c r="AQ15" i="27"/>
  <c r="AG8" i="27"/>
  <c r="AP15" i="27"/>
  <c r="AF8" i="27"/>
  <c r="BH15" i="27"/>
  <c r="AX8" i="27"/>
  <c r="AW15" i="27"/>
  <c r="AM8" i="27"/>
  <c r="AV15" i="27"/>
  <c r="AL8" i="27"/>
  <c r="AU15" i="27"/>
  <c r="AK8" i="27"/>
  <c r="AT15" i="27"/>
  <c r="AJ8" i="27"/>
  <c r="BC15" i="27"/>
  <c r="AS8" i="27"/>
  <c r="BB15" i="27"/>
  <c r="AR8" i="27"/>
  <c r="HC107" i="29"/>
  <c r="HC108" i="29"/>
  <c r="HC76" i="29"/>
  <c r="HC45" i="29"/>
  <c r="HC72" i="29"/>
  <c r="HC40" i="29"/>
  <c r="HC110" i="29"/>
  <c r="HC81" i="29"/>
  <c r="HC82" i="29"/>
  <c r="HC51" i="29"/>
  <c r="HC19" i="29"/>
  <c r="HC46" i="29"/>
  <c r="HC111" i="29"/>
  <c r="HC79" i="29"/>
  <c r="HC80" i="29"/>
  <c r="HC49" i="29"/>
  <c r="HC17" i="29"/>
  <c r="HC44" i="29"/>
  <c r="HC109" i="29"/>
  <c r="HC77" i="29"/>
  <c r="HC78" i="29"/>
  <c r="HC47" i="29"/>
  <c r="HC74" i="29"/>
  <c r="HC42" i="29"/>
  <c r="HC99" i="29"/>
  <c r="HC100" i="29"/>
  <c r="HC69" i="29"/>
  <c r="HC37" i="29"/>
  <c r="HC64" i="29"/>
  <c r="HC32" i="29"/>
  <c r="HC105" i="29"/>
  <c r="HC106" i="29"/>
  <c r="HC75" i="29"/>
  <c r="HC43" i="29"/>
  <c r="HC70" i="29"/>
  <c r="HC38" i="29"/>
  <c r="HC103" i="29"/>
  <c r="HC104" i="29"/>
  <c r="HC73" i="29"/>
  <c r="HC41" i="29"/>
  <c r="HC68" i="29"/>
  <c r="HC36" i="29"/>
  <c r="HC101" i="29"/>
  <c r="HC102" i="29"/>
  <c r="HC71" i="29"/>
  <c r="HC39" i="29"/>
  <c r="HC66" i="29"/>
  <c r="HC34" i="29"/>
  <c r="HC91" i="29"/>
  <c r="HC92" i="29"/>
  <c r="HC61" i="29"/>
  <c r="HC29" i="29"/>
  <c r="HC56" i="29"/>
  <c r="HC24" i="29"/>
  <c r="HC97" i="29"/>
  <c r="HC98" i="29"/>
  <c r="HC67" i="29"/>
  <c r="HC35" i="29"/>
  <c r="HC62" i="29"/>
  <c r="HC30" i="29"/>
  <c r="HC95" i="29"/>
  <c r="HC96" i="29"/>
  <c r="HC65" i="29"/>
  <c r="HC33" i="29"/>
  <c r="HC60" i="29"/>
  <c r="HC28" i="29"/>
  <c r="HC93" i="29"/>
  <c r="HC94" i="29"/>
  <c r="HC63" i="29"/>
  <c r="HC31" i="29"/>
  <c r="HC58" i="29"/>
  <c r="HC26" i="29"/>
  <c r="HC83" i="29"/>
  <c r="HC84" i="29"/>
  <c r="HC53" i="29"/>
  <c r="HC21" i="29"/>
  <c r="HC48" i="29"/>
  <c r="HC16" i="29"/>
  <c r="HC89" i="29"/>
  <c r="HC90" i="29"/>
  <c r="HC59" i="29"/>
  <c r="HC27" i="29"/>
  <c r="HC54" i="29"/>
  <c r="HC22" i="29"/>
  <c r="HC87" i="29"/>
  <c r="HC88" i="29"/>
  <c r="HC57" i="29"/>
  <c r="HC25" i="29"/>
  <c r="HC52" i="29"/>
  <c r="HC20" i="29"/>
  <c r="HC85" i="29"/>
  <c r="HC86" i="29"/>
  <c r="HC55" i="29"/>
  <c r="HC23" i="29"/>
  <c r="HC50" i="29"/>
  <c r="HC18" i="29"/>
  <c r="HD111" i="28"/>
  <c r="HD79" i="28"/>
  <c r="HD110" i="28"/>
  <c r="HD78" i="28"/>
  <c r="HD46" i="28"/>
  <c r="HD81" i="28"/>
  <c r="HD49" i="28"/>
  <c r="HD80" i="28"/>
  <c r="HD48" i="28"/>
  <c r="HD22" i="28"/>
  <c r="HD16" i="28"/>
  <c r="HD107" i="28"/>
  <c r="HD75" i="28"/>
  <c r="HD106" i="28"/>
  <c r="HD74" i="28"/>
  <c r="HD109" i="28"/>
  <c r="HD77" i="28"/>
  <c r="HD108" i="28"/>
  <c r="HD76" i="28"/>
  <c r="HD44" i="28"/>
  <c r="HD18" i="28"/>
  <c r="HD43" i="28"/>
  <c r="HD103" i="28"/>
  <c r="HD71" i="28"/>
  <c r="HD102" i="28"/>
  <c r="HD70" i="28"/>
  <c r="HD105" i="28"/>
  <c r="HD73" i="28"/>
  <c r="HD104" i="28"/>
  <c r="HD72" i="28"/>
  <c r="HD23" i="28"/>
  <c r="HD41" i="28"/>
  <c r="HD40" i="28"/>
  <c r="HD35" i="28"/>
  <c r="HD99" i="28"/>
  <c r="HD67" i="28"/>
  <c r="HD98" i="28"/>
  <c r="HD66" i="28"/>
  <c r="HD101" i="28"/>
  <c r="HD69" i="28"/>
  <c r="HD100" i="28"/>
  <c r="HD68" i="28"/>
  <c r="HD42" i="28"/>
  <c r="HD37" i="28"/>
  <c r="HD36" i="28"/>
  <c r="HD31" i="28"/>
  <c r="HD95" i="28"/>
  <c r="HD63" i="28"/>
  <c r="HD94" i="28"/>
  <c r="HD62" i="28"/>
  <c r="HD97" i="28"/>
  <c r="HD65" i="28"/>
  <c r="HD96" i="28"/>
  <c r="HD64" i="28"/>
  <c r="HD38" i="28"/>
  <c r="HD33" i="28"/>
  <c r="HD32" i="28"/>
  <c r="HD45" i="28"/>
  <c r="HD91" i="28"/>
  <c r="HD59" i="28"/>
  <c r="HD90" i="28"/>
  <c r="HD58" i="28"/>
  <c r="HD93" i="28"/>
  <c r="HD61" i="28"/>
  <c r="HD92" i="28"/>
  <c r="HD60" i="28"/>
  <c r="HD34" i="28"/>
  <c r="HD29" i="28"/>
  <c r="HD28" i="28"/>
  <c r="HD47" i="28"/>
  <c r="HD39" i="28"/>
  <c r="HD87" i="28"/>
  <c r="HD55" i="28"/>
  <c r="HD86" i="28"/>
  <c r="HD54" i="28"/>
  <c r="HD89" i="28"/>
  <c r="HD57" i="28"/>
  <c r="HD88" i="28"/>
  <c r="HD56" i="28"/>
  <c r="HD30" i="28"/>
  <c r="HD25" i="28"/>
  <c r="HD24" i="28"/>
  <c r="HD27" i="28"/>
  <c r="HD83" i="28"/>
  <c r="HD51" i="28"/>
  <c r="HD82" i="28"/>
  <c r="HD50" i="28"/>
  <c r="HD85" i="28"/>
  <c r="HD53" i="28"/>
  <c r="HD84" i="28"/>
  <c r="HD52" i="28"/>
  <c r="HD26" i="28"/>
  <c r="HD21" i="28"/>
  <c r="HD20" i="28"/>
  <c r="HD19" i="28"/>
  <c r="HD17" i="28"/>
  <c r="HE77" i="27"/>
  <c r="HE66" i="27"/>
  <c r="HE23" i="27"/>
  <c r="HE63" i="27"/>
  <c r="HE60" i="27"/>
  <c r="HE20" i="27"/>
  <c r="HE65" i="27"/>
  <c r="HE42" i="27"/>
  <c r="HE102" i="27"/>
  <c r="HE51" i="27"/>
  <c r="HE48" i="27"/>
  <c r="HE111" i="27"/>
  <c r="HE22" i="27"/>
  <c r="HE85" i="27"/>
  <c r="HE74" i="27"/>
  <c r="HE27" i="27"/>
  <c r="HE71" i="27"/>
  <c r="HE68" i="27"/>
  <c r="HE24" i="27"/>
  <c r="HE73" i="27"/>
  <c r="HE46" i="27"/>
  <c r="HE17" i="27"/>
  <c r="HE59" i="27"/>
  <c r="HE56" i="27"/>
  <c r="HE30" i="27"/>
  <c r="HE93" i="27"/>
  <c r="HE82" i="27"/>
  <c r="HE31" i="27"/>
  <c r="HE79" i="27"/>
  <c r="HE76" i="27"/>
  <c r="HE28" i="27"/>
  <c r="HE81" i="27"/>
  <c r="HE54" i="27"/>
  <c r="HE21" i="27"/>
  <c r="HE67" i="27"/>
  <c r="HE64" i="27"/>
  <c r="HE34" i="27"/>
  <c r="HE101" i="27"/>
  <c r="HE90" i="27"/>
  <c r="HE35" i="27"/>
  <c r="HE87" i="27"/>
  <c r="HE84" i="27"/>
  <c r="HE32" i="27"/>
  <c r="HE89" i="27"/>
  <c r="HE62" i="27"/>
  <c r="HE25" i="27"/>
  <c r="HE75" i="27"/>
  <c r="HE72" i="27"/>
  <c r="HE45" i="27"/>
  <c r="HE109" i="27"/>
  <c r="HE98" i="27"/>
  <c r="HE39" i="27"/>
  <c r="HE95" i="27"/>
  <c r="HE92" i="27"/>
  <c r="HE36" i="27"/>
  <c r="HE97" i="27"/>
  <c r="HE70" i="27"/>
  <c r="HE29" i="27"/>
  <c r="HE83" i="27"/>
  <c r="HE80" i="27"/>
  <c r="HE53" i="27"/>
  <c r="HE26" i="27"/>
  <c r="HE106" i="27"/>
  <c r="HE43" i="27"/>
  <c r="HE103" i="27"/>
  <c r="HE100" i="27"/>
  <c r="HE40" i="27"/>
  <c r="HE105" i="27"/>
  <c r="HE78" i="27"/>
  <c r="HE33" i="27"/>
  <c r="HE91" i="27"/>
  <c r="HE88" i="27"/>
  <c r="HE61" i="27"/>
  <c r="HE50" i="27"/>
  <c r="HE38" i="27"/>
  <c r="HE47" i="27"/>
  <c r="HE44" i="27"/>
  <c r="HE108" i="27"/>
  <c r="HE49" i="27"/>
  <c r="HE110" i="27"/>
  <c r="HE86" i="27"/>
  <c r="HE37" i="27"/>
  <c r="HE99" i="27"/>
  <c r="HE96" i="27"/>
  <c r="HE69" i="27"/>
  <c r="HE58" i="27"/>
  <c r="HE19" i="27"/>
  <c r="HE55" i="27"/>
  <c r="HE52" i="27"/>
  <c r="HE16" i="27"/>
  <c r="HE57" i="27"/>
  <c r="HE18" i="27"/>
  <c r="HE94" i="27"/>
  <c r="HE41" i="27"/>
  <c r="HE107" i="27"/>
  <c r="P13" i="27"/>
  <c r="P10" i="27" s="1"/>
  <c r="BK13" i="28"/>
  <c r="BK10" i="28" s="1"/>
  <c r="HP37" i="29"/>
  <c r="HP44" i="29"/>
  <c r="HP91" i="29"/>
  <c r="HP85" i="29"/>
  <c r="HP69" i="29"/>
  <c r="HP20" i="29"/>
  <c r="HP101" i="29"/>
  <c r="HP83" i="29"/>
  <c r="HP92" i="29"/>
  <c r="HP93" i="29"/>
  <c r="HP60" i="29"/>
  <c r="HP35" i="29"/>
  <c r="HP94" i="29"/>
  <c r="HP102" i="29"/>
  <c r="HP105" i="29"/>
  <c r="HP72" i="29"/>
  <c r="HP51" i="29"/>
  <c r="HP63" i="29"/>
  <c r="HP104" i="29"/>
  <c r="HP21" i="29"/>
  <c r="HP76" i="29"/>
  <c r="HP36" i="29"/>
  <c r="HP50" i="29"/>
  <c r="HP66" i="29"/>
  <c r="HP86" i="29"/>
  <c r="HP56" i="29"/>
  <c r="HP31" i="29"/>
  <c r="HP64" i="29"/>
  <c r="HP54" i="29"/>
  <c r="HP23" i="29"/>
  <c r="HP109" i="29"/>
  <c r="HP108" i="29"/>
  <c r="HP75" i="29"/>
  <c r="HP42" i="29"/>
  <c r="HP65" i="29"/>
  <c r="HP32" i="29"/>
  <c r="HP26" i="29"/>
  <c r="HP40" i="29"/>
  <c r="HP46" i="29"/>
  <c r="HP103" i="29"/>
  <c r="HP107" i="29"/>
  <c r="HP106" i="29"/>
  <c r="HP90" i="29"/>
  <c r="HP34" i="29"/>
  <c r="HP57" i="29"/>
  <c r="HP87" i="29"/>
  <c r="HP88" i="29"/>
  <c r="CM13" i="30"/>
  <c r="CM10" i="30" s="1"/>
  <c r="HP38" i="29"/>
  <c r="HP61" i="29"/>
  <c r="HP74" i="29"/>
  <c r="GW13" i="28"/>
  <c r="GW10" i="28" s="1"/>
  <c r="HP98" i="29"/>
  <c r="HP49" i="29"/>
  <c r="HP24" i="29"/>
  <c r="HP73" i="29"/>
  <c r="HP96" i="29"/>
  <c r="HP95" i="29"/>
  <c r="HP27" i="29"/>
  <c r="HP45" i="29"/>
  <c r="HP28" i="29"/>
  <c r="HP82" i="29"/>
  <c r="CO13" i="28"/>
  <c r="CO10" i="28" s="1"/>
  <c r="HP68" i="29"/>
  <c r="HP99" i="29"/>
  <c r="HP41" i="29"/>
  <c r="HP77" i="29"/>
  <c r="HP71" i="29"/>
  <c r="HP81" i="29"/>
  <c r="HP30" i="29"/>
  <c r="HP29" i="29"/>
  <c r="HP25" i="29"/>
  <c r="HP78" i="29"/>
  <c r="HP22" i="29"/>
  <c r="HP33" i="29"/>
  <c r="HP55" i="29"/>
  <c r="HP80" i="29"/>
  <c r="HP89" i="29"/>
  <c r="HP79" i="29"/>
  <c r="HP53" i="29"/>
  <c r="HP52" i="29"/>
  <c r="CN13" i="29"/>
  <c r="HP84" i="29"/>
  <c r="HP47" i="29"/>
  <c r="HP67" i="29"/>
  <c r="HP70" i="29"/>
  <c r="HP97" i="29"/>
  <c r="CP13" i="27"/>
  <c r="CP10" i="27" s="1"/>
  <c r="HP58" i="29"/>
  <c r="HP59" i="29"/>
  <c r="HP18" i="29"/>
  <c r="HP16" i="29"/>
  <c r="HP17" i="29"/>
  <c r="HP19" i="29"/>
  <c r="HP100" i="29"/>
  <c r="HP39" i="29"/>
  <c r="HP43" i="29"/>
  <c r="HP62" i="29"/>
  <c r="HP48" i="29"/>
  <c r="HP111" i="29"/>
  <c r="HP110" i="29"/>
  <c r="BT15" i="30" l="1"/>
  <c r="BJ8" i="30"/>
  <c r="L13" i="30"/>
  <c r="K10" i="30"/>
  <c r="M13" i="29"/>
  <c r="L10" i="29"/>
  <c r="AH13" i="29"/>
  <c r="AG10" i="29"/>
  <c r="BK13" i="29"/>
  <c r="BJ10" i="29"/>
  <c r="DA13" i="27"/>
  <c r="CZ10" i="27"/>
  <c r="BK13" i="30"/>
  <c r="BJ10" i="30"/>
  <c r="BW13" i="27"/>
  <c r="BV10" i="27"/>
  <c r="BU13" i="30"/>
  <c r="BT10" i="30"/>
  <c r="CZ13" i="28"/>
  <c r="CY10" i="28"/>
  <c r="CX13" i="30"/>
  <c r="CW10" i="30"/>
  <c r="X13" i="28"/>
  <c r="W10" i="28"/>
  <c r="BA13" i="29"/>
  <c r="AZ10" i="29"/>
  <c r="BV13" i="29"/>
  <c r="BU10" i="29"/>
  <c r="BV13" i="28"/>
  <c r="BU10" i="28"/>
  <c r="AG13" i="30"/>
  <c r="AF10" i="30"/>
  <c r="BC13" i="27"/>
  <c r="BB10" i="27"/>
  <c r="CG13" i="27"/>
  <c r="CF10" i="27"/>
  <c r="HD16" i="29"/>
  <c r="CN10" i="29"/>
  <c r="BB13" i="28"/>
  <c r="BA10" i="28"/>
  <c r="AS13" i="27"/>
  <c r="AR10" i="27"/>
  <c r="AI13" i="27"/>
  <c r="AH10" i="27"/>
  <c r="CF13" i="28"/>
  <c r="CE10" i="28"/>
  <c r="W13" i="29"/>
  <c r="V10" i="29"/>
  <c r="Y13" i="27"/>
  <c r="X10" i="27"/>
  <c r="CE13" i="29"/>
  <c r="CD10" i="29"/>
  <c r="CD13" i="30"/>
  <c r="CC10" i="30"/>
  <c r="AZ13" i="30"/>
  <c r="AY10" i="30"/>
  <c r="V13" i="30"/>
  <c r="U10" i="30"/>
  <c r="M10" i="28"/>
  <c r="N13" i="28"/>
  <c r="AH13" i="28"/>
  <c r="AG10" i="28"/>
  <c r="AQ13" i="29"/>
  <c r="AP10" i="29"/>
  <c r="AR13" i="28"/>
  <c r="AQ10" i="28"/>
  <c r="BM13" i="27"/>
  <c r="BL10" i="27"/>
  <c r="CY13" i="29"/>
  <c r="CX10" i="29"/>
  <c r="DU13" i="30"/>
  <c r="DT10" i="30"/>
  <c r="GV10" i="27"/>
  <c r="GW13" i="27"/>
  <c r="GC13" i="29"/>
  <c r="GB10" i="29"/>
  <c r="EO13" i="29"/>
  <c r="EN10" i="29"/>
  <c r="GM13" i="29"/>
  <c r="GL10" i="29"/>
  <c r="FS13" i="28"/>
  <c r="FR10" i="28"/>
  <c r="FS13" i="27"/>
  <c r="FR10" i="27"/>
  <c r="GC13" i="27"/>
  <c r="GB10" i="27"/>
  <c r="DK13" i="30"/>
  <c r="DJ10" i="30"/>
  <c r="DU13" i="28"/>
  <c r="DT10" i="28"/>
  <c r="GV10" i="29"/>
  <c r="GW13" i="29"/>
  <c r="HF13" i="29"/>
  <c r="GC13" i="30"/>
  <c r="GB10" i="30"/>
  <c r="FI13" i="28"/>
  <c r="FH10" i="28"/>
  <c r="DK13" i="27"/>
  <c r="DJ10" i="27"/>
  <c r="GC13" i="28"/>
  <c r="GB10" i="28"/>
  <c r="DU13" i="29"/>
  <c r="DT10" i="29"/>
  <c r="GM13" i="28"/>
  <c r="GL10" i="28"/>
  <c r="FS13" i="29"/>
  <c r="FR10" i="29"/>
  <c r="GM13" i="30"/>
  <c r="GL10" i="30"/>
  <c r="DK13" i="28"/>
  <c r="DJ10" i="28"/>
  <c r="FI13" i="27"/>
  <c r="FH10" i="27"/>
  <c r="GW13" i="30"/>
  <c r="GV10" i="30"/>
  <c r="HF13" i="30"/>
  <c r="EY13" i="27"/>
  <c r="EX10" i="27"/>
  <c r="EE13" i="28"/>
  <c r="ED10" i="28"/>
  <c r="EY13" i="30"/>
  <c r="EX10" i="30"/>
  <c r="EO13" i="30"/>
  <c r="EN10" i="30"/>
  <c r="EE13" i="29"/>
  <c r="ED10" i="29"/>
  <c r="DU13" i="27"/>
  <c r="DT10" i="27"/>
  <c r="FI13" i="29"/>
  <c r="FH10" i="29"/>
  <c r="EO13" i="28"/>
  <c r="EN10" i="28"/>
  <c r="FS13" i="30"/>
  <c r="FR10" i="30"/>
  <c r="EO13" i="27"/>
  <c r="EN10" i="27"/>
  <c r="EY13" i="28"/>
  <c r="EX10" i="28"/>
  <c r="FI13" i="30"/>
  <c r="FH10" i="30"/>
  <c r="EE13" i="30"/>
  <c r="ED10" i="30"/>
  <c r="GM13" i="27"/>
  <c r="GL10" i="27"/>
  <c r="EE13" i="27"/>
  <c r="ED10" i="27"/>
  <c r="DK13" i="29"/>
  <c r="DJ10" i="29"/>
  <c r="EY13" i="29"/>
  <c r="EX10" i="29"/>
  <c r="BC15" i="28"/>
  <c r="BM15" i="28" s="1"/>
  <c r="IS109" i="65"/>
  <c r="EA15" i="30"/>
  <c r="DQ8" i="30"/>
  <c r="AS13" i="30"/>
  <c r="AS10" i="30" s="1"/>
  <c r="AR8" i="30"/>
  <c r="HC33" i="30"/>
  <c r="FC15" i="30"/>
  <c r="ES8" i="30"/>
  <c r="EQ15" i="30"/>
  <c r="EG8" i="30"/>
  <c r="EY15" i="30"/>
  <c r="EO8" i="30"/>
  <c r="FD15" i="30"/>
  <c r="ET8" i="30"/>
  <c r="EN15" i="30"/>
  <c r="ED8" i="30"/>
  <c r="EM15" i="30"/>
  <c r="EC8" i="30"/>
  <c r="ER15" i="30"/>
  <c r="EH8" i="30"/>
  <c r="EP15" i="30"/>
  <c r="EF8" i="30"/>
  <c r="BR15" i="29"/>
  <c r="BH8" i="29"/>
  <c r="BF15" i="29"/>
  <c r="AV8" i="29"/>
  <c r="BO15" i="29"/>
  <c r="BE8" i="29"/>
  <c r="BK15" i="29"/>
  <c r="BA8" i="29"/>
  <c r="BJ15" i="29"/>
  <c r="AZ8" i="29"/>
  <c r="BI15" i="29"/>
  <c r="AY8" i="29"/>
  <c r="BB15" i="29"/>
  <c r="AR8" i="29"/>
  <c r="BM15" i="29"/>
  <c r="BC8" i="29"/>
  <c r="BN15" i="29"/>
  <c r="BD8" i="29"/>
  <c r="BQ15" i="29"/>
  <c r="BG8" i="29"/>
  <c r="BG15" i="28"/>
  <c r="AW8" i="28"/>
  <c r="BL15" i="28"/>
  <c r="BB8" i="28"/>
  <c r="AZ15" i="28"/>
  <c r="AP8" i="28"/>
  <c r="BH15" i="28"/>
  <c r="AX8" i="28"/>
  <c r="BD15" i="28"/>
  <c r="AT8" i="28"/>
  <c r="BE15" i="28"/>
  <c r="AU8" i="28"/>
  <c r="AY15" i="28"/>
  <c r="AO8" i="28"/>
  <c r="BP15" i="28"/>
  <c r="BF8" i="28"/>
  <c r="BA15" i="28"/>
  <c r="AQ8" i="28"/>
  <c r="AZ15" i="27"/>
  <c r="AP8" i="27"/>
  <c r="BA15" i="27"/>
  <c r="AQ8" i="27"/>
  <c r="BR15" i="27"/>
  <c r="BH8" i="27"/>
  <c r="BG15" i="27"/>
  <c r="AW8" i="27"/>
  <c r="BF15" i="27"/>
  <c r="AV8" i="27"/>
  <c r="BE15" i="27"/>
  <c r="AU8" i="27"/>
  <c r="BD15" i="27"/>
  <c r="AT8" i="27"/>
  <c r="BM15" i="27"/>
  <c r="BC8" i="27"/>
  <c r="BL15" i="27"/>
  <c r="BB8" i="27"/>
  <c r="HD96" i="29"/>
  <c r="HD99" i="29"/>
  <c r="HD67" i="29"/>
  <c r="HD35" i="29"/>
  <c r="HD62" i="29"/>
  <c r="HD30" i="29"/>
  <c r="HC110" i="30"/>
  <c r="HC78" i="30"/>
  <c r="HC81" i="30"/>
  <c r="HC48" i="30"/>
  <c r="HC51" i="30"/>
  <c r="HC18" i="30"/>
  <c r="HD94" i="29"/>
  <c r="HD97" i="29"/>
  <c r="HD65" i="29"/>
  <c r="HD33" i="29"/>
  <c r="HD60" i="29"/>
  <c r="HD28" i="29"/>
  <c r="HC108" i="30"/>
  <c r="HC111" i="30"/>
  <c r="HC79" i="30"/>
  <c r="HC46" i="30"/>
  <c r="HC49" i="30"/>
  <c r="HC16" i="30"/>
  <c r="HD92" i="29"/>
  <c r="HD95" i="29"/>
  <c r="HD63" i="29"/>
  <c r="HD31" i="29"/>
  <c r="HD58" i="29"/>
  <c r="HD26" i="29"/>
  <c r="HC106" i="30"/>
  <c r="HC109" i="30"/>
  <c r="HC76" i="30"/>
  <c r="HC44" i="30"/>
  <c r="HC47" i="30"/>
  <c r="HC43" i="30"/>
  <c r="HD106" i="29"/>
  <c r="HD109" i="29"/>
  <c r="HD77" i="29"/>
  <c r="HD45" i="29"/>
  <c r="HD72" i="29"/>
  <c r="HD40" i="29"/>
  <c r="HC88" i="30"/>
  <c r="HC91" i="30"/>
  <c r="HC58" i="30"/>
  <c r="HC61" i="30"/>
  <c r="HC28" i="30"/>
  <c r="HC25" i="30"/>
  <c r="HD88" i="29"/>
  <c r="HD91" i="29"/>
  <c r="HD59" i="29"/>
  <c r="HD27" i="29"/>
  <c r="HD54" i="29"/>
  <c r="HD22" i="29"/>
  <c r="HC102" i="30"/>
  <c r="HC105" i="30"/>
  <c r="HC72" i="30"/>
  <c r="HC75" i="30"/>
  <c r="HC42" i="30"/>
  <c r="HC39" i="30"/>
  <c r="HD86" i="29"/>
  <c r="HD89" i="29"/>
  <c r="HD57" i="29"/>
  <c r="HD25" i="29"/>
  <c r="HD52" i="29"/>
  <c r="HD20" i="29"/>
  <c r="HC100" i="30"/>
  <c r="HC103" i="30"/>
  <c r="HC70" i="30"/>
  <c r="HC73" i="30"/>
  <c r="HC40" i="30"/>
  <c r="HC37" i="30"/>
  <c r="HD84" i="29"/>
  <c r="HD87" i="29"/>
  <c r="HD55" i="29"/>
  <c r="HD23" i="29"/>
  <c r="HD50" i="29"/>
  <c r="HD18" i="29"/>
  <c r="HC98" i="30"/>
  <c r="HC101" i="30"/>
  <c r="HC68" i="30"/>
  <c r="HC71" i="30"/>
  <c r="HC38" i="30"/>
  <c r="HC35" i="30"/>
  <c r="HD98" i="29"/>
  <c r="HD101" i="29"/>
  <c r="HD69" i="29"/>
  <c r="HD37" i="29"/>
  <c r="HD64" i="29"/>
  <c r="HD32" i="29"/>
  <c r="HC80" i="30"/>
  <c r="HC83" i="30"/>
  <c r="HC50" i="30"/>
  <c r="HC53" i="30"/>
  <c r="HC20" i="30"/>
  <c r="HC17" i="30"/>
  <c r="HD110" i="29"/>
  <c r="HD80" i="29"/>
  <c r="HD83" i="29"/>
  <c r="HD51" i="29"/>
  <c r="HD19" i="29"/>
  <c r="HD46" i="29"/>
  <c r="HC94" i="30"/>
  <c r="HC97" i="30"/>
  <c r="HC64" i="30"/>
  <c r="HC67" i="30"/>
  <c r="HC34" i="30"/>
  <c r="HC31" i="30"/>
  <c r="HD111" i="29"/>
  <c r="HD78" i="29"/>
  <c r="HD81" i="29"/>
  <c r="HD49" i="29"/>
  <c r="HD17" i="29"/>
  <c r="HD44" i="29"/>
  <c r="HC92" i="30"/>
  <c r="HC95" i="30"/>
  <c r="HC62" i="30"/>
  <c r="HC65" i="30"/>
  <c r="HC32" i="30"/>
  <c r="HC29" i="30"/>
  <c r="HD108" i="29"/>
  <c r="HD76" i="29"/>
  <c r="HD79" i="29"/>
  <c r="HD47" i="29"/>
  <c r="HD74" i="29"/>
  <c r="HD42" i="29"/>
  <c r="HC90" i="30"/>
  <c r="HC93" i="30"/>
  <c r="HC60" i="30"/>
  <c r="HC63" i="30"/>
  <c r="HC30" i="30"/>
  <c r="HC27" i="30"/>
  <c r="HD90" i="29"/>
  <c r="HD93" i="29"/>
  <c r="HD61" i="29"/>
  <c r="HD29" i="29"/>
  <c r="HD56" i="29"/>
  <c r="HD24" i="29"/>
  <c r="HC104" i="30"/>
  <c r="HC107" i="30"/>
  <c r="HC74" i="30"/>
  <c r="HC77" i="30"/>
  <c r="HC45" i="30"/>
  <c r="HC41" i="30"/>
  <c r="HD104" i="29"/>
  <c r="HD107" i="29"/>
  <c r="HD75" i="29"/>
  <c r="HD43" i="29"/>
  <c r="HD70" i="29"/>
  <c r="HD38" i="29"/>
  <c r="HC86" i="30"/>
  <c r="HC89" i="30"/>
  <c r="HC56" i="30"/>
  <c r="HC59" i="30"/>
  <c r="HC26" i="30"/>
  <c r="HC23" i="30"/>
  <c r="HD102" i="29"/>
  <c r="HD105" i="29"/>
  <c r="HD73" i="29"/>
  <c r="HD41" i="29"/>
  <c r="HD68" i="29"/>
  <c r="HD36" i="29"/>
  <c r="HC84" i="30"/>
  <c r="HC87" i="30"/>
  <c r="HC54" i="30"/>
  <c r="HC57" i="30"/>
  <c r="HC24" i="30"/>
  <c r="HC21" i="30"/>
  <c r="HD100" i="29"/>
  <c r="HD103" i="29"/>
  <c r="HD71" i="29"/>
  <c r="HD39" i="29"/>
  <c r="HD66" i="29"/>
  <c r="HD34" i="29"/>
  <c r="HC82" i="30"/>
  <c r="HC85" i="30"/>
  <c r="HC52" i="30"/>
  <c r="HC55" i="30"/>
  <c r="HC22" i="30"/>
  <c r="HC19" i="30"/>
  <c r="HD82" i="29"/>
  <c r="HD85" i="29"/>
  <c r="HD53" i="29"/>
  <c r="HD21" i="29"/>
  <c r="HD48" i="29"/>
  <c r="HC96" i="30"/>
  <c r="HC99" i="30"/>
  <c r="HC66" i="30"/>
  <c r="HC69" i="30"/>
  <c r="HC36" i="30"/>
  <c r="HE72" i="28"/>
  <c r="HE26" i="28"/>
  <c r="HE67" i="28"/>
  <c r="HE70" i="28"/>
  <c r="HE21" i="28"/>
  <c r="HE73" i="28"/>
  <c r="HE108" i="28"/>
  <c r="HE40" i="28"/>
  <c r="HE95" i="28"/>
  <c r="HE109" i="28"/>
  <c r="HE50" i="28"/>
  <c r="HE23" i="28"/>
  <c r="HE64" i="28"/>
  <c r="HE22" i="28"/>
  <c r="HE59" i="28"/>
  <c r="HE62" i="28"/>
  <c r="HE17" i="28"/>
  <c r="HE65" i="28"/>
  <c r="HE100" i="28"/>
  <c r="HE36" i="28"/>
  <c r="HE87" i="28"/>
  <c r="HE106" i="28"/>
  <c r="HE47" i="28"/>
  <c r="HE19" i="28"/>
  <c r="HE56" i="28"/>
  <c r="HE18" i="28"/>
  <c r="HE51" i="28"/>
  <c r="HE54" i="28"/>
  <c r="HE101" i="28"/>
  <c r="HE57" i="28"/>
  <c r="HE92" i="28"/>
  <c r="HE32" i="28"/>
  <c r="HE79" i="28"/>
  <c r="HE98" i="28"/>
  <c r="HE46" i="28"/>
  <c r="HE53" i="28"/>
  <c r="HE111" i="28"/>
  <c r="HE48" i="28"/>
  <c r="HE107" i="28"/>
  <c r="HE61" i="28"/>
  <c r="HE41" i="28"/>
  <c r="HE110" i="28"/>
  <c r="HE49" i="28"/>
  <c r="HE84" i="28"/>
  <c r="HE28" i="28"/>
  <c r="HE71" i="28"/>
  <c r="HE90" i="28"/>
  <c r="HE43" i="28"/>
  <c r="HE104" i="28"/>
  <c r="HE42" i="28"/>
  <c r="HE99" i="28"/>
  <c r="HE102" i="28"/>
  <c r="HE37" i="28"/>
  <c r="HE105" i="28"/>
  <c r="HE93" i="28"/>
  <c r="HE76" i="28"/>
  <c r="HE24" i="28"/>
  <c r="HE63" i="28"/>
  <c r="HE82" i="28"/>
  <c r="HE39" i="28"/>
  <c r="HE96" i="28"/>
  <c r="HE38" i="28"/>
  <c r="HE91" i="28"/>
  <c r="HE94" i="28"/>
  <c r="HE33" i="28"/>
  <c r="HE97" i="28"/>
  <c r="HE85" i="28"/>
  <c r="HE68" i="28"/>
  <c r="HE20" i="28"/>
  <c r="HE55" i="28"/>
  <c r="HE74" i="28"/>
  <c r="HE35" i="28"/>
  <c r="HE88" i="28"/>
  <c r="HE34" i="28"/>
  <c r="HE83" i="28"/>
  <c r="HE86" i="28"/>
  <c r="HE29" i="28"/>
  <c r="HE89" i="28"/>
  <c r="HE77" i="28"/>
  <c r="HE60" i="28"/>
  <c r="HE16" i="28"/>
  <c r="HE45" i="28"/>
  <c r="HE66" i="28"/>
  <c r="HE31" i="28"/>
  <c r="HE80" i="28"/>
  <c r="HE30" i="28"/>
  <c r="HE75" i="28"/>
  <c r="HE78" i="28"/>
  <c r="HE25" i="28"/>
  <c r="HE81" i="28"/>
  <c r="HE69" i="28"/>
  <c r="HE52" i="28"/>
  <c r="HE103" i="28"/>
  <c r="HE44" i="28"/>
  <c r="HE58" i="28"/>
  <c r="HE27" i="28"/>
  <c r="HF94" i="27"/>
  <c r="HF62" i="27"/>
  <c r="HF97" i="27"/>
  <c r="HF65" i="27"/>
  <c r="HF100" i="27"/>
  <c r="HF68" i="27"/>
  <c r="HF107" i="27"/>
  <c r="HF75" i="27"/>
  <c r="HF41" i="27"/>
  <c r="HF36" i="27"/>
  <c r="HF35" i="27"/>
  <c r="HF30" i="27"/>
  <c r="HF90" i="27"/>
  <c r="HF58" i="27"/>
  <c r="HF93" i="27"/>
  <c r="HF61" i="27"/>
  <c r="HF96" i="27"/>
  <c r="HF64" i="27"/>
  <c r="HF103" i="27"/>
  <c r="HF71" i="27"/>
  <c r="HF37" i="27"/>
  <c r="HF32" i="27"/>
  <c r="HF31" i="27"/>
  <c r="HF26" i="27"/>
  <c r="HF86" i="27"/>
  <c r="HF54" i="27"/>
  <c r="HF89" i="27"/>
  <c r="HF57" i="27"/>
  <c r="HF92" i="27"/>
  <c r="HF60" i="27"/>
  <c r="HF99" i="27"/>
  <c r="HF67" i="27"/>
  <c r="HF33" i="27"/>
  <c r="HF28" i="27"/>
  <c r="HF27" i="27"/>
  <c r="HF22" i="27"/>
  <c r="HF82" i="27"/>
  <c r="HF50" i="27"/>
  <c r="HF85" i="27"/>
  <c r="HF53" i="27"/>
  <c r="HF88" i="27"/>
  <c r="HF56" i="27"/>
  <c r="HF95" i="27"/>
  <c r="HF63" i="27"/>
  <c r="HF29" i="27"/>
  <c r="HF24" i="27"/>
  <c r="HF23" i="27"/>
  <c r="HF18" i="27"/>
  <c r="HF110" i="27"/>
  <c r="HF78" i="27"/>
  <c r="HF46" i="27"/>
  <c r="HF81" i="27"/>
  <c r="HF49" i="27"/>
  <c r="HF84" i="27"/>
  <c r="HF52" i="27"/>
  <c r="HF91" i="27"/>
  <c r="HF59" i="27"/>
  <c r="HF25" i="27"/>
  <c r="HF20" i="27"/>
  <c r="HF19" i="27"/>
  <c r="HF106" i="27"/>
  <c r="HF74" i="27"/>
  <c r="HF109" i="27"/>
  <c r="HF77" i="27"/>
  <c r="HF45" i="27"/>
  <c r="HF80" i="27"/>
  <c r="HF48" i="27"/>
  <c r="HF87" i="27"/>
  <c r="HF55" i="27"/>
  <c r="HF21" i="27"/>
  <c r="HF16" i="27"/>
  <c r="HF42" i="27"/>
  <c r="HF102" i="27"/>
  <c r="HF70" i="27"/>
  <c r="HF105" i="27"/>
  <c r="HF73" i="27"/>
  <c r="HF108" i="27"/>
  <c r="HF76" i="27"/>
  <c r="HF44" i="27"/>
  <c r="HF83" i="27"/>
  <c r="HF51" i="27"/>
  <c r="HF17" i="27"/>
  <c r="HF43" i="27"/>
  <c r="HF38" i="27"/>
  <c r="HF98" i="27"/>
  <c r="HF66" i="27"/>
  <c r="HF101" i="27"/>
  <c r="HF69" i="27"/>
  <c r="HF104" i="27"/>
  <c r="HF72" i="27"/>
  <c r="HF111" i="27"/>
  <c r="HF79" i="27"/>
  <c r="HF47" i="27"/>
  <c r="HF40" i="27"/>
  <c r="HF39" i="27"/>
  <c r="HF34" i="27"/>
  <c r="BL13" i="28"/>
  <c r="BL10" i="28" s="1"/>
  <c r="Q13" i="27"/>
  <c r="Q10" i="27" s="1"/>
  <c r="HP24" i="30"/>
  <c r="HP57" i="30"/>
  <c r="HP80" i="30"/>
  <c r="HP76" i="30"/>
  <c r="HS21" i="27"/>
  <c r="HS58" i="27"/>
  <c r="HP61" i="30"/>
  <c r="HP69" i="30"/>
  <c r="HS66" i="27"/>
  <c r="HS32" i="27"/>
  <c r="HP35" i="30"/>
  <c r="HS96" i="27"/>
  <c r="HP99" i="30"/>
  <c r="HP47" i="30"/>
  <c r="HS44" i="27"/>
  <c r="HP27" i="30"/>
  <c r="HS24" i="27"/>
  <c r="HS69" i="27"/>
  <c r="HP72" i="30"/>
  <c r="HP95" i="30"/>
  <c r="HP65" i="30"/>
  <c r="HS67" i="27"/>
  <c r="HP70" i="30"/>
  <c r="HS54" i="27"/>
  <c r="HS34" i="27"/>
  <c r="HP37" i="30"/>
  <c r="HS17" i="27"/>
  <c r="HP20" i="30"/>
  <c r="HP108" i="30"/>
  <c r="HS105" i="27"/>
  <c r="HP34" i="30"/>
  <c r="HS31" i="27"/>
  <c r="HS88" i="27"/>
  <c r="HP91" i="30"/>
  <c r="HP31" i="30"/>
  <c r="HS60" i="27"/>
  <c r="HP63" i="30"/>
  <c r="HP105" i="30"/>
  <c r="HS102" i="27"/>
  <c r="HP51" i="30"/>
  <c r="HS48" i="27"/>
  <c r="HP87" i="30"/>
  <c r="HS36" i="27"/>
  <c r="HP39" i="30"/>
  <c r="HS16" i="27"/>
  <c r="HP16" i="30"/>
  <c r="HP19" i="30"/>
  <c r="HP18" i="30"/>
  <c r="HP17" i="30"/>
  <c r="HS18" i="27"/>
  <c r="HP21" i="30"/>
  <c r="HS93" i="27"/>
  <c r="HT95" i="27" s="1"/>
  <c r="HP96" i="30"/>
  <c r="HS97" i="27"/>
  <c r="HP100" i="30"/>
  <c r="HP58" i="30"/>
  <c r="HS55" i="27"/>
  <c r="HP83" i="30"/>
  <c r="HS80" i="27"/>
  <c r="HP60" i="30"/>
  <c r="HS57" i="27"/>
  <c r="HP97" i="30"/>
  <c r="HS59" i="27"/>
  <c r="HP62" i="30"/>
  <c r="HS76" i="27"/>
  <c r="HP79" i="30"/>
  <c r="HP23" i="30"/>
  <c r="CN13" i="30"/>
  <c r="CN10" i="30" s="1"/>
  <c r="CP13" i="28"/>
  <c r="CP10" i="28" s="1"/>
  <c r="GX13" i="28"/>
  <c r="GX10" i="28" s="1"/>
  <c r="HP46" i="30"/>
  <c r="HS43" i="27"/>
  <c r="HS106" i="27"/>
  <c r="HP109" i="30"/>
  <c r="HS35" i="27"/>
  <c r="HP38" i="30"/>
  <c r="HS89" i="27"/>
  <c r="HP92" i="30"/>
  <c r="HP44" i="30"/>
  <c r="HS41" i="27"/>
  <c r="HP75" i="30"/>
  <c r="HP106" i="30"/>
  <c r="HS103" i="27"/>
  <c r="HP26" i="30"/>
  <c r="HP89" i="30"/>
  <c r="HP28" i="30"/>
  <c r="HS25" i="27"/>
  <c r="HP71" i="30"/>
  <c r="HS68" i="27"/>
  <c r="HP110" i="30"/>
  <c r="HS107" i="27"/>
  <c r="HS20" i="27"/>
  <c r="HP101" i="30"/>
  <c r="HS98" i="27"/>
  <c r="HS45" i="27"/>
  <c r="HP48" i="30"/>
  <c r="HS81" i="27"/>
  <c r="HP84" i="30"/>
  <c r="HP53" i="30"/>
  <c r="HS50" i="27"/>
  <c r="HS64" i="27"/>
  <c r="HP67" i="30"/>
  <c r="HP98" i="30"/>
  <c r="HS33" i="27"/>
  <c r="HP36" i="30"/>
  <c r="HP81" i="30"/>
  <c r="HS78" i="27"/>
  <c r="HS38" i="27"/>
  <c r="HP41" i="30"/>
  <c r="HS56" i="27"/>
  <c r="HP59" i="30"/>
  <c r="HS99" i="27"/>
  <c r="HP102" i="30"/>
  <c r="HS62" i="27"/>
  <c r="CO13" i="29"/>
  <c r="CO10" i="29" s="1"/>
  <c r="HP42" i="30"/>
  <c r="HS39" i="27"/>
  <c r="HP93" i="30"/>
  <c r="HS90" i="27"/>
  <c r="HS52" i="27"/>
  <c r="HP55" i="30"/>
  <c r="HP49" i="30"/>
  <c r="HP43" i="30"/>
  <c r="HS40" i="27"/>
  <c r="HP90" i="30"/>
  <c r="HS61" i="27"/>
  <c r="HP64" i="30"/>
  <c r="HP73" i="30"/>
  <c r="HP25" i="30"/>
  <c r="HS22" i="27"/>
  <c r="HP32" i="30"/>
  <c r="HS29" i="27"/>
  <c r="HS91" i="27"/>
  <c r="HP94" i="30"/>
  <c r="HS47" i="27"/>
  <c r="HP50" i="30"/>
  <c r="HP85" i="30"/>
  <c r="HS82" i="27"/>
  <c r="HS51" i="27"/>
  <c r="HP54" i="30"/>
  <c r="HS65" i="27"/>
  <c r="HP68" i="30"/>
  <c r="HP33" i="30"/>
  <c r="HP30" i="30"/>
  <c r="HS27" i="27"/>
  <c r="HP82" i="30"/>
  <c r="HS79" i="27"/>
  <c r="HS42" i="27"/>
  <c r="HP45" i="30"/>
  <c r="HP104" i="30"/>
  <c r="HS101" i="27"/>
  <c r="HS108" i="27"/>
  <c r="HT111" i="27" s="1"/>
  <c r="HP111" i="30"/>
  <c r="HP88" i="30"/>
  <c r="HP86" i="30"/>
  <c r="HS83" i="27"/>
  <c r="HS84" i="27"/>
  <c r="HS73" i="27"/>
  <c r="CQ13" i="27"/>
  <c r="CQ10" i="27" s="1"/>
  <c r="HS53" i="27"/>
  <c r="HP56" i="30"/>
  <c r="HP77" i="30"/>
  <c r="HS74" i="27"/>
  <c r="HP52" i="30"/>
  <c r="HS49" i="27"/>
  <c r="HP107" i="30"/>
  <c r="HS104" i="27"/>
  <c r="HS37" i="27"/>
  <c r="HP40" i="30"/>
  <c r="HP74" i="30"/>
  <c r="HS71" i="27"/>
  <c r="HP29" i="30"/>
  <c r="HP22" i="30"/>
  <c r="HS19" i="27"/>
  <c r="HS100" i="27"/>
  <c r="HP103" i="30"/>
  <c r="HP66" i="30"/>
  <c r="HS63" i="27"/>
  <c r="HP78" i="30"/>
  <c r="HS75" i="27"/>
  <c r="HS72" i="27"/>
  <c r="HS28" i="27"/>
  <c r="CD15" i="30" l="1"/>
  <c r="BT8" i="30"/>
  <c r="AS13" i="28"/>
  <c r="AR10" i="28"/>
  <c r="W13" i="30"/>
  <c r="V10" i="30"/>
  <c r="Z13" i="27"/>
  <c r="Y10" i="27"/>
  <c r="AT13" i="27"/>
  <c r="AS10" i="27"/>
  <c r="BD13" i="27"/>
  <c r="BC10" i="27"/>
  <c r="BB13" i="29"/>
  <c r="BA10" i="29"/>
  <c r="BV13" i="30"/>
  <c r="BU10" i="30"/>
  <c r="BL13" i="29"/>
  <c r="BK10" i="29"/>
  <c r="AR13" i="29"/>
  <c r="AQ10" i="29"/>
  <c r="BA13" i="30"/>
  <c r="AZ10" i="30"/>
  <c r="X13" i="29"/>
  <c r="W10" i="29"/>
  <c r="BC13" i="28"/>
  <c r="BB10" i="28"/>
  <c r="AG10" i="30"/>
  <c r="AG8" i="30"/>
  <c r="AH13" i="30"/>
  <c r="Y13" i="28"/>
  <c r="X10" i="28"/>
  <c r="BX13" i="27"/>
  <c r="BW10" i="27"/>
  <c r="AI13" i="29"/>
  <c r="AH10" i="29"/>
  <c r="CZ13" i="29"/>
  <c r="CY10" i="29"/>
  <c r="AI13" i="28"/>
  <c r="AH10" i="28"/>
  <c r="CE13" i="30"/>
  <c r="CD10" i="30"/>
  <c r="CG13" i="28"/>
  <c r="CF10" i="28"/>
  <c r="BW13" i="28"/>
  <c r="BV10" i="28"/>
  <c r="CY13" i="30"/>
  <c r="CX10" i="30"/>
  <c r="BL13" i="30"/>
  <c r="BK10" i="30"/>
  <c r="M10" i="29"/>
  <c r="N13" i="29"/>
  <c r="N10" i="28"/>
  <c r="O13" i="28"/>
  <c r="BN13" i="27"/>
  <c r="BM10" i="27"/>
  <c r="CF13" i="29"/>
  <c r="CE10" i="29"/>
  <c r="AJ13" i="27"/>
  <c r="AI10" i="27"/>
  <c r="CH13" i="27"/>
  <c r="CG10" i="27"/>
  <c r="BW13" i="29"/>
  <c r="BV10" i="29"/>
  <c r="DA13" i="28"/>
  <c r="CZ10" i="28"/>
  <c r="DB13" i="27"/>
  <c r="DA10" i="27"/>
  <c r="M13" i="30"/>
  <c r="L10" i="30"/>
  <c r="FJ13" i="30"/>
  <c r="FI10" i="30"/>
  <c r="FT13" i="30"/>
  <c r="FS10" i="30"/>
  <c r="DV13" i="27"/>
  <c r="DU10" i="27"/>
  <c r="FJ13" i="27"/>
  <c r="FI10" i="27"/>
  <c r="DV13" i="28"/>
  <c r="DU10" i="28"/>
  <c r="DL13" i="29"/>
  <c r="DK10" i="29"/>
  <c r="GN13" i="27"/>
  <c r="GM10" i="27"/>
  <c r="FT13" i="29"/>
  <c r="FS10" i="29"/>
  <c r="EF13" i="29"/>
  <c r="EE10" i="29"/>
  <c r="EZ13" i="30"/>
  <c r="EY10" i="30"/>
  <c r="EZ13" i="27"/>
  <c r="EY10" i="27"/>
  <c r="DL13" i="30"/>
  <c r="DK10" i="30"/>
  <c r="GN13" i="29"/>
  <c r="GM10" i="29"/>
  <c r="GW10" i="27"/>
  <c r="GX13" i="27"/>
  <c r="EF13" i="30"/>
  <c r="EE10" i="30"/>
  <c r="EZ13" i="28"/>
  <c r="EY10" i="28"/>
  <c r="EP13" i="28"/>
  <c r="EO10" i="28"/>
  <c r="GN13" i="28"/>
  <c r="GM10" i="28"/>
  <c r="GD13" i="28"/>
  <c r="GC10" i="28"/>
  <c r="FJ13" i="28"/>
  <c r="FI10" i="28"/>
  <c r="FT13" i="27"/>
  <c r="FS10" i="27"/>
  <c r="EP13" i="30"/>
  <c r="EO10" i="30"/>
  <c r="DL13" i="28"/>
  <c r="DK10" i="28"/>
  <c r="GD13" i="27"/>
  <c r="GC10" i="27"/>
  <c r="EP13" i="27"/>
  <c r="EO10" i="27"/>
  <c r="FJ13" i="29"/>
  <c r="FI10" i="29"/>
  <c r="GW10" i="30"/>
  <c r="HG13" i="30"/>
  <c r="GX13" i="30"/>
  <c r="DV13" i="29"/>
  <c r="DU10" i="29"/>
  <c r="GD13" i="30"/>
  <c r="GC10" i="30"/>
  <c r="EP13" i="29"/>
  <c r="EO10" i="29"/>
  <c r="GN13" i="30"/>
  <c r="GM10" i="30"/>
  <c r="DL13" i="27"/>
  <c r="DK10" i="27"/>
  <c r="FT13" i="28"/>
  <c r="FS10" i="28"/>
  <c r="DV13" i="30"/>
  <c r="DU10" i="30"/>
  <c r="EZ13" i="29"/>
  <c r="EY10" i="29"/>
  <c r="EF13" i="27"/>
  <c r="EE10" i="27"/>
  <c r="EF13" i="28"/>
  <c r="EE10" i="28"/>
  <c r="GW10" i="29"/>
  <c r="GX13" i="29"/>
  <c r="HG13" i="29"/>
  <c r="GD13" i="29"/>
  <c r="GC10" i="29"/>
  <c r="BC8" i="28"/>
  <c r="IS110" i="65"/>
  <c r="EK15" i="30"/>
  <c r="EA8" i="30"/>
  <c r="AT13" i="30"/>
  <c r="AT10" i="30" s="1"/>
  <c r="AS8" i="30"/>
  <c r="FN15" i="30"/>
  <c r="FD8" i="30"/>
  <c r="EW15" i="30"/>
  <c r="EM8" i="30"/>
  <c r="FI15" i="30"/>
  <c r="EY8" i="30"/>
  <c r="EZ15" i="30"/>
  <c r="EP8" i="30"/>
  <c r="FA15" i="30"/>
  <c r="EQ8" i="30"/>
  <c r="FB15" i="30"/>
  <c r="ER8" i="30"/>
  <c r="EX15" i="30"/>
  <c r="EN8" i="30"/>
  <c r="FM15" i="30"/>
  <c r="FC8" i="30"/>
  <c r="BW15" i="29"/>
  <c r="BM8" i="29"/>
  <c r="BU15" i="29"/>
  <c r="BK8" i="29"/>
  <c r="BL15" i="29"/>
  <c r="BB8" i="29"/>
  <c r="BY15" i="29"/>
  <c r="BO8" i="29"/>
  <c r="CA15" i="29"/>
  <c r="BQ8" i="29"/>
  <c r="BS15" i="29"/>
  <c r="BI8" i="29"/>
  <c r="BP15" i="29"/>
  <c r="BF8" i="29"/>
  <c r="BX15" i="29"/>
  <c r="BN8" i="29"/>
  <c r="BT15" i="29"/>
  <c r="BJ8" i="29"/>
  <c r="CB15" i="29"/>
  <c r="BR8" i="29"/>
  <c r="BW15" i="28"/>
  <c r="BM8" i="28"/>
  <c r="BR15" i="28"/>
  <c r="BH8" i="28"/>
  <c r="BI15" i="28"/>
  <c r="AY8" i="28"/>
  <c r="BJ15" i="28"/>
  <c r="AZ8" i="28"/>
  <c r="BK15" i="28"/>
  <c r="BA8" i="28"/>
  <c r="BO15" i="28"/>
  <c r="BE8" i="28"/>
  <c r="BV15" i="28"/>
  <c r="BL8" i="28"/>
  <c r="BZ15" i="28"/>
  <c r="BP8" i="28"/>
  <c r="BN15" i="28"/>
  <c r="BD8" i="28"/>
  <c r="BQ15" i="28"/>
  <c r="BG8" i="28"/>
  <c r="BK15" i="27"/>
  <c r="BA8" i="27"/>
  <c r="BJ15" i="27"/>
  <c r="AZ8" i="27"/>
  <c r="CB15" i="27"/>
  <c r="BR8" i="27"/>
  <c r="BQ15" i="27"/>
  <c r="BG8" i="27"/>
  <c r="BP15" i="27"/>
  <c r="BF8" i="27"/>
  <c r="BO15" i="27"/>
  <c r="BE8" i="27"/>
  <c r="BN15" i="27"/>
  <c r="BD8" i="27"/>
  <c r="BW15" i="27"/>
  <c r="BM8" i="27"/>
  <c r="BV15" i="27"/>
  <c r="BL8" i="27"/>
  <c r="HD107" i="30"/>
  <c r="HD99" i="30"/>
  <c r="HD91" i="30"/>
  <c r="HD83" i="30"/>
  <c r="HD108" i="30"/>
  <c r="HD100" i="30"/>
  <c r="HD92" i="30"/>
  <c r="HD84" i="30"/>
  <c r="HD77" i="30"/>
  <c r="HD69" i="30"/>
  <c r="HD61" i="30"/>
  <c r="HD72" i="30"/>
  <c r="HD64" i="30"/>
  <c r="HD56" i="30"/>
  <c r="HD48" i="30"/>
  <c r="HD42" i="30"/>
  <c r="HD34" i="30"/>
  <c r="HD26" i="30"/>
  <c r="HD18" i="30"/>
  <c r="HD55" i="30"/>
  <c r="HD39" i="30"/>
  <c r="HD31" i="30"/>
  <c r="HD23" i="30"/>
  <c r="HD53" i="30"/>
  <c r="HD105" i="30"/>
  <c r="HD97" i="30"/>
  <c r="HD89" i="30"/>
  <c r="HD81" i="30"/>
  <c r="HD106" i="30"/>
  <c r="HD98" i="30"/>
  <c r="HD90" i="30"/>
  <c r="HD82" i="30"/>
  <c r="HD75" i="30"/>
  <c r="HD67" i="30"/>
  <c r="HD59" i="30"/>
  <c r="HD70" i="30"/>
  <c r="HD62" i="30"/>
  <c r="HD54" i="30"/>
  <c r="HD46" i="30"/>
  <c r="HD40" i="30"/>
  <c r="HD32" i="30"/>
  <c r="HD24" i="30"/>
  <c r="HD16" i="30"/>
  <c r="HD47" i="30"/>
  <c r="HD37" i="30"/>
  <c r="HD29" i="30"/>
  <c r="HD21" i="30"/>
  <c r="HD45" i="30"/>
  <c r="HD111" i="30"/>
  <c r="HD103" i="30"/>
  <c r="HD95" i="30"/>
  <c r="HD87" i="30"/>
  <c r="HD79" i="30"/>
  <c r="HD104" i="30"/>
  <c r="HD96" i="30"/>
  <c r="HD88" i="30"/>
  <c r="HD80" i="30"/>
  <c r="HD73" i="30"/>
  <c r="HD65" i="30"/>
  <c r="HD76" i="30"/>
  <c r="HD68" i="30"/>
  <c r="HD60" i="30"/>
  <c r="HD52" i="30"/>
  <c r="HD44" i="30"/>
  <c r="HD38" i="30"/>
  <c r="HD30" i="30"/>
  <c r="HD22" i="30"/>
  <c r="HD57" i="30"/>
  <c r="HD43" i="30"/>
  <c r="HD35" i="30"/>
  <c r="HD27" i="30"/>
  <c r="HD19" i="30"/>
  <c r="HD109" i="30"/>
  <c r="HD101" i="30"/>
  <c r="HD93" i="30"/>
  <c r="HD85" i="30"/>
  <c r="HD110" i="30"/>
  <c r="HD102" i="30"/>
  <c r="HD94" i="30"/>
  <c r="HD86" i="30"/>
  <c r="HD78" i="30"/>
  <c r="HD71" i="30"/>
  <c r="HD63" i="30"/>
  <c r="HD74" i="30"/>
  <c r="HD66" i="30"/>
  <c r="HD58" i="30"/>
  <c r="HD50" i="30"/>
  <c r="HD51" i="30"/>
  <c r="HD36" i="30"/>
  <c r="HD28" i="30"/>
  <c r="HD20" i="30"/>
  <c r="HD49" i="30"/>
  <c r="HD41" i="30"/>
  <c r="HD33" i="30"/>
  <c r="HD25" i="30"/>
  <c r="HD17" i="30"/>
  <c r="HE108" i="29"/>
  <c r="HE100" i="29"/>
  <c r="HE92" i="29"/>
  <c r="HE84" i="29"/>
  <c r="HE76" i="29"/>
  <c r="HE103" i="29"/>
  <c r="HE95" i="29"/>
  <c r="HE87" i="29"/>
  <c r="HE79" i="29"/>
  <c r="HE70" i="29"/>
  <c r="HE62" i="29"/>
  <c r="HE54" i="29"/>
  <c r="HE46" i="29"/>
  <c r="HE38" i="29"/>
  <c r="HE30" i="29"/>
  <c r="HE22" i="29"/>
  <c r="HE75" i="29"/>
  <c r="HE67" i="29"/>
  <c r="HE59" i="29"/>
  <c r="HE51" i="29"/>
  <c r="HE43" i="29"/>
  <c r="HE35" i="29"/>
  <c r="HE27" i="29"/>
  <c r="HE19" i="29"/>
  <c r="HE106" i="29"/>
  <c r="HE98" i="29"/>
  <c r="HE90" i="29"/>
  <c r="HE82" i="29"/>
  <c r="HE109" i="29"/>
  <c r="HE101" i="29"/>
  <c r="HE93" i="29"/>
  <c r="HE85" i="29"/>
  <c r="HE77" i="29"/>
  <c r="HE68" i="29"/>
  <c r="HE60" i="29"/>
  <c r="HE52" i="29"/>
  <c r="HE44" i="29"/>
  <c r="HE36" i="29"/>
  <c r="HE28" i="29"/>
  <c r="HE20" i="29"/>
  <c r="HE73" i="29"/>
  <c r="HE65" i="29"/>
  <c r="HE57" i="29"/>
  <c r="HE49" i="29"/>
  <c r="HE41" i="29"/>
  <c r="HE33" i="29"/>
  <c r="HE25" i="29"/>
  <c r="HE17" i="29"/>
  <c r="HE111" i="29"/>
  <c r="HE104" i="29"/>
  <c r="HE96" i="29"/>
  <c r="HE88" i="29"/>
  <c r="HE80" i="29"/>
  <c r="HE107" i="29"/>
  <c r="HE99" i="29"/>
  <c r="HE91" i="29"/>
  <c r="HE83" i="29"/>
  <c r="HE74" i="29"/>
  <c r="HE66" i="29"/>
  <c r="HE58" i="29"/>
  <c r="HE50" i="29"/>
  <c r="HE42" i="29"/>
  <c r="HE34" i="29"/>
  <c r="HE26" i="29"/>
  <c r="HE18" i="29"/>
  <c r="HE71" i="29"/>
  <c r="HE63" i="29"/>
  <c r="HE55" i="29"/>
  <c r="HE47" i="29"/>
  <c r="HE39" i="29"/>
  <c r="HE31" i="29"/>
  <c r="HE23" i="29"/>
  <c r="HE110" i="29"/>
  <c r="HE102" i="29"/>
  <c r="HE94" i="29"/>
  <c r="HE86" i="29"/>
  <c r="HE78" i="29"/>
  <c r="HE105" i="29"/>
  <c r="HE97" i="29"/>
  <c r="HE89" i="29"/>
  <c r="HE81" i="29"/>
  <c r="HE72" i="29"/>
  <c r="HE64" i="29"/>
  <c r="HE56" i="29"/>
  <c r="HE48" i="29"/>
  <c r="HE40" i="29"/>
  <c r="HE32" i="29"/>
  <c r="HE24" i="29"/>
  <c r="HE16" i="29"/>
  <c r="HE69" i="29"/>
  <c r="HE61" i="29"/>
  <c r="HE53" i="29"/>
  <c r="HE45" i="29"/>
  <c r="HE37" i="29"/>
  <c r="HE29" i="29"/>
  <c r="HE21" i="29"/>
  <c r="HF110" i="28"/>
  <c r="HF78" i="28"/>
  <c r="HF109" i="28"/>
  <c r="HF77" i="28"/>
  <c r="HF45" i="28"/>
  <c r="HF80" i="28"/>
  <c r="HF48" i="28"/>
  <c r="HF83" i="28"/>
  <c r="HF51" i="28"/>
  <c r="HF29" i="28"/>
  <c r="HF28" i="28"/>
  <c r="HF39" i="28"/>
  <c r="HF106" i="28"/>
  <c r="HF74" i="28"/>
  <c r="HF105" i="28"/>
  <c r="HF73" i="28"/>
  <c r="HF108" i="28"/>
  <c r="HF76" i="28"/>
  <c r="HF111" i="28"/>
  <c r="HF79" i="28"/>
  <c r="HF47" i="28"/>
  <c r="HF25" i="28"/>
  <c r="HF24" i="28"/>
  <c r="HF35" i="28"/>
  <c r="HF102" i="28"/>
  <c r="HF70" i="28"/>
  <c r="HF101" i="28"/>
  <c r="HF69" i="28"/>
  <c r="HF104" i="28"/>
  <c r="HF72" i="28"/>
  <c r="HF107" i="28"/>
  <c r="HF75" i="28"/>
  <c r="HF38" i="28"/>
  <c r="HF21" i="28"/>
  <c r="HF20" i="28"/>
  <c r="HF31" i="28"/>
  <c r="HF98" i="28"/>
  <c r="HF66" i="28"/>
  <c r="HF97" i="28"/>
  <c r="HF65" i="28"/>
  <c r="HF100" i="28"/>
  <c r="HF68" i="28"/>
  <c r="HF103" i="28"/>
  <c r="HF71" i="28"/>
  <c r="HF30" i="28"/>
  <c r="HF17" i="28"/>
  <c r="HF16" i="28"/>
  <c r="HF27" i="28"/>
  <c r="HF94" i="28"/>
  <c r="HF62" i="28"/>
  <c r="HF93" i="28"/>
  <c r="HF61" i="28"/>
  <c r="HF96" i="28"/>
  <c r="HF64" i="28"/>
  <c r="HF99" i="28"/>
  <c r="HF67" i="28"/>
  <c r="HF26" i="28"/>
  <c r="HF34" i="28"/>
  <c r="HF44" i="28"/>
  <c r="HF23" i="28"/>
  <c r="HF90" i="28"/>
  <c r="HF58" i="28"/>
  <c r="HF89" i="28"/>
  <c r="HF57" i="28"/>
  <c r="HF92" i="28"/>
  <c r="HF60" i="28"/>
  <c r="HF95" i="28"/>
  <c r="HF63" i="28"/>
  <c r="HF41" i="28"/>
  <c r="HF40" i="28"/>
  <c r="HF22" i="28"/>
  <c r="HF19" i="28"/>
  <c r="HF86" i="28"/>
  <c r="HF54" i="28"/>
  <c r="HF85" i="28"/>
  <c r="HF53" i="28"/>
  <c r="HF88" i="28"/>
  <c r="HF56" i="28"/>
  <c r="HF91" i="28"/>
  <c r="HF59" i="28"/>
  <c r="HF37" i="28"/>
  <c r="HF36" i="28"/>
  <c r="HF46" i="28"/>
  <c r="HF42" i="28"/>
  <c r="HF82" i="28"/>
  <c r="HF50" i="28"/>
  <c r="HF81" i="28"/>
  <c r="HF49" i="28"/>
  <c r="HF84" i="28"/>
  <c r="HF52" i="28"/>
  <c r="HF87" i="28"/>
  <c r="HF55" i="28"/>
  <c r="HF33" i="28"/>
  <c r="HF32" i="28"/>
  <c r="HF43" i="28"/>
  <c r="HF18" i="28"/>
  <c r="HG111" i="27"/>
  <c r="HG51" i="27"/>
  <c r="HG46" i="27"/>
  <c r="HG41" i="27"/>
  <c r="HG65" i="27"/>
  <c r="HG68" i="27"/>
  <c r="HG27" i="27"/>
  <c r="HG63" i="27"/>
  <c r="HG74" i="27"/>
  <c r="HG26" i="27"/>
  <c r="HG69" i="27"/>
  <c r="HG88" i="27"/>
  <c r="HG107" i="27"/>
  <c r="HG102" i="27"/>
  <c r="HG40" i="27"/>
  <c r="HG17" i="27"/>
  <c r="HG57" i="27"/>
  <c r="HG60" i="27"/>
  <c r="HG23" i="27"/>
  <c r="HG55" i="27"/>
  <c r="HG66" i="27"/>
  <c r="HG22" i="27"/>
  <c r="HG61" i="27"/>
  <c r="HG80" i="27"/>
  <c r="HG99" i="27"/>
  <c r="HG94" i="27"/>
  <c r="HG36" i="27"/>
  <c r="HG110" i="27"/>
  <c r="HG49" i="27"/>
  <c r="HG52" i="27"/>
  <c r="HG19" i="27"/>
  <c r="HG47" i="27"/>
  <c r="HG58" i="27"/>
  <c r="HG18" i="27"/>
  <c r="HG53" i="27"/>
  <c r="HG72" i="27"/>
  <c r="HG91" i="27"/>
  <c r="HG86" i="27"/>
  <c r="HG32" i="27"/>
  <c r="HG105" i="27"/>
  <c r="HG108" i="27"/>
  <c r="HG44" i="27"/>
  <c r="HG103" i="27"/>
  <c r="HG48" i="27"/>
  <c r="HG50" i="27"/>
  <c r="HG109" i="27"/>
  <c r="HG45" i="27"/>
  <c r="HG64" i="27"/>
  <c r="HG83" i="27"/>
  <c r="HG78" i="27"/>
  <c r="HG28" i="27"/>
  <c r="HG97" i="27"/>
  <c r="HG100" i="27"/>
  <c r="HG43" i="27"/>
  <c r="HG95" i="27"/>
  <c r="HG106" i="27"/>
  <c r="HG42" i="27"/>
  <c r="HG101" i="27"/>
  <c r="HG56" i="27"/>
  <c r="HG37" i="27"/>
  <c r="HG75" i="27"/>
  <c r="HG70" i="27"/>
  <c r="HG24" i="27"/>
  <c r="HG89" i="27"/>
  <c r="HG92" i="27"/>
  <c r="HG39" i="27"/>
  <c r="HG87" i="27"/>
  <c r="HG98" i="27"/>
  <c r="HG38" i="27"/>
  <c r="HG93" i="27"/>
  <c r="HG25" i="27"/>
  <c r="HG33" i="27"/>
  <c r="HG67" i="27"/>
  <c r="HG62" i="27"/>
  <c r="HG20" i="27"/>
  <c r="HG81" i="27"/>
  <c r="HG84" i="27"/>
  <c r="HG35" i="27"/>
  <c r="HG79" i="27"/>
  <c r="HG90" i="27"/>
  <c r="HG34" i="27"/>
  <c r="HG85" i="27"/>
  <c r="HG104" i="27"/>
  <c r="HG29" i="27"/>
  <c r="HG59" i="27"/>
  <c r="HG54" i="27"/>
  <c r="HG16" i="27"/>
  <c r="HG73" i="27"/>
  <c r="HG76" i="27"/>
  <c r="HG31" i="27"/>
  <c r="HG71" i="27"/>
  <c r="HG82" i="27"/>
  <c r="HG30" i="27"/>
  <c r="HG77" i="27"/>
  <c r="HG96" i="27"/>
  <c r="HG21" i="27"/>
  <c r="R13" i="27"/>
  <c r="R10" i="27" s="1"/>
  <c r="BM13" i="28"/>
  <c r="BM10" i="28" s="1"/>
  <c r="HT56" i="27"/>
  <c r="HT68" i="27"/>
  <c r="HT74" i="27"/>
  <c r="HT86" i="27"/>
  <c r="HT103" i="27"/>
  <c r="HT66" i="27"/>
  <c r="HT59" i="27"/>
  <c r="HT97" i="27"/>
  <c r="HT107" i="27"/>
  <c r="HT40" i="27"/>
  <c r="HT42" i="27"/>
  <c r="HT78" i="27"/>
  <c r="HT45" i="27"/>
  <c r="HT24" i="27"/>
  <c r="HT25" i="27"/>
  <c r="HT101" i="27"/>
  <c r="HT110" i="27"/>
  <c r="HT106" i="27"/>
  <c r="HT38" i="27"/>
  <c r="HT60" i="27"/>
  <c r="HT100" i="27"/>
  <c r="HT16" i="27"/>
  <c r="HT19" i="27"/>
  <c r="HT17" i="27"/>
  <c r="HT99" i="27"/>
  <c r="HT77" i="27"/>
  <c r="CR13" i="27"/>
  <c r="CR10" i="27" s="1"/>
  <c r="HT82" i="27"/>
  <c r="HT54" i="27"/>
  <c r="HT67" i="27"/>
  <c r="CO13" i="30"/>
  <c r="CO10" i="30" s="1"/>
  <c r="HT63" i="27"/>
  <c r="HT90" i="27"/>
  <c r="HT85" i="27"/>
  <c r="HT55" i="27"/>
  <c r="HT41" i="27"/>
  <c r="HT53" i="27"/>
  <c r="HT71" i="27"/>
  <c r="HT109" i="27"/>
  <c r="HT18" i="27"/>
  <c r="HT96" i="27"/>
  <c r="HT39" i="27"/>
  <c r="HT89" i="27"/>
  <c r="HT72" i="27"/>
  <c r="HT35" i="27"/>
  <c r="HT30" i="27"/>
  <c r="HT29" i="27"/>
  <c r="HT92" i="27"/>
  <c r="HT93" i="27"/>
  <c r="HT81" i="27"/>
  <c r="HT80" i="27"/>
  <c r="HT44" i="27"/>
  <c r="HT46" i="27"/>
  <c r="HT83" i="27"/>
  <c r="HT27" i="27"/>
  <c r="HT69" i="27"/>
  <c r="HT26" i="27"/>
  <c r="HT64" i="27"/>
  <c r="HT65" i="27"/>
  <c r="HT28" i="27"/>
  <c r="HT79" i="27"/>
  <c r="HT21" i="27"/>
  <c r="HT51" i="27"/>
  <c r="HT91" i="27"/>
  <c r="HT37" i="27"/>
  <c r="HT104" i="27"/>
  <c r="HT49" i="27"/>
  <c r="HT50" i="27"/>
  <c r="HT94" i="27"/>
  <c r="CP13" i="29"/>
  <c r="CP10" i="29" s="1"/>
  <c r="HT84" i="27"/>
  <c r="GY13" i="28"/>
  <c r="GY10" i="28" s="1"/>
  <c r="CQ13" i="28"/>
  <c r="CQ10" i="28" s="1"/>
  <c r="HT57" i="27"/>
  <c r="HT58" i="27"/>
  <c r="HT34" i="27"/>
  <c r="HT33" i="27"/>
  <c r="HT98" i="27"/>
  <c r="HT47" i="27"/>
  <c r="HT31" i="27"/>
  <c r="HT20" i="27"/>
  <c r="HT22" i="27"/>
  <c r="HT76" i="27"/>
  <c r="HT32" i="27"/>
  <c r="HT43" i="27"/>
  <c r="HT102" i="27"/>
  <c r="HT36" i="27"/>
  <c r="HT62" i="27"/>
  <c r="HT105" i="27"/>
  <c r="HT70" i="27"/>
  <c r="HT61" i="27"/>
  <c r="HT88" i="27"/>
  <c r="HT75" i="27"/>
  <c r="HT52" i="27"/>
  <c r="HT87" i="27"/>
  <c r="HT48" i="27"/>
  <c r="HT23" i="27"/>
  <c r="HT73" i="27"/>
  <c r="HT108" i="27"/>
  <c r="CN15" i="30" l="1"/>
  <c r="CD8" i="30"/>
  <c r="DC13" i="27"/>
  <c r="DB10" i="27"/>
  <c r="AK13" i="27"/>
  <c r="AJ10" i="27"/>
  <c r="CH13" i="28"/>
  <c r="CG10" i="28"/>
  <c r="AJ13" i="29"/>
  <c r="AI10" i="29"/>
  <c r="BD13" i="28"/>
  <c r="BC10" i="28"/>
  <c r="BM13" i="29"/>
  <c r="BL10" i="29"/>
  <c r="AU13" i="27"/>
  <c r="AT10" i="27"/>
  <c r="DB13" i="28"/>
  <c r="DA10" i="28"/>
  <c r="CG13" i="29"/>
  <c r="CF10" i="29"/>
  <c r="BM13" i="30"/>
  <c r="BL10" i="30"/>
  <c r="CF13" i="30"/>
  <c r="CE10" i="30"/>
  <c r="BY13" i="27"/>
  <c r="BX10" i="27"/>
  <c r="Y13" i="29"/>
  <c r="X10" i="29"/>
  <c r="BW13" i="30"/>
  <c r="BV10" i="30"/>
  <c r="AA13" i="27"/>
  <c r="Z10" i="27"/>
  <c r="BX13" i="29"/>
  <c r="BW10" i="29"/>
  <c r="BO13" i="27"/>
  <c r="BN10" i="27"/>
  <c r="CZ13" i="30"/>
  <c r="CY10" i="30"/>
  <c r="AJ13" i="28"/>
  <c r="AI10" i="28"/>
  <c r="Z13" i="28"/>
  <c r="Y10" i="28"/>
  <c r="O10" i="28"/>
  <c r="P13" i="28"/>
  <c r="AH10" i="30"/>
  <c r="AH8" i="30"/>
  <c r="AI13" i="30"/>
  <c r="BB13" i="30"/>
  <c r="BA10" i="30"/>
  <c r="BC13" i="29"/>
  <c r="BB10" i="29"/>
  <c r="X13" i="30"/>
  <c r="W10" i="30"/>
  <c r="M10" i="30"/>
  <c r="N13" i="30"/>
  <c r="CI13" i="27"/>
  <c r="CH10" i="27"/>
  <c r="BX13" i="28"/>
  <c r="BW10" i="28"/>
  <c r="DA13" i="29"/>
  <c r="CZ10" i="29"/>
  <c r="N10" i="29"/>
  <c r="O13" i="29"/>
  <c r="AS13" i="29"/>
  <c r="AR10" i="29"/>
  <c r="BE13" i="27"/>
  <c r="BD10" i="27"/>
  <c r="AT13" i="28"/>
  <c r="AS10" i="28"/>
  <c r="GE13" i="29"/>
  <c r="GD10" i="29"/>
  <c r="EQ13" i="29"/>
  <c r="EP10" i="29"/>
  <c r="EQ13" i="28"/>
  <c r="EP10" i="28"/>
  <c r="GO13" i="29"/>
  <c r="GN10" i="29"/>
  <c r="FU13" i="29"/>
  <c r="FT10" i="29"/>
  <c r="FK13" i="27"/>
  <c r="FJ10" i="27"/>
  <c r="EG13" i="27"/>
  <c r="EF10" i="27"/>
  <c r="FK13" i="29"/>
  <c r="FJ10" i="29"/>
  <c r="DM13" i="28"/>
  <c r="DL10" i="28"/>
  <c r="FA13" i="30"/>
  <c r="EZ10" i="30"/>
  <c r="FK13" i="28"/>
  <c r="FJ10" i="28"/>
  <c r="FA13" i="28"/>
  <c r="EZ10" i="28"/>
  <c r="DM13" i="30"/>
  <c r="DL10" i="30"/>
  <c r="GO13" i="27"/>
  <c r="GN10" i="27"/>
  <c r="DW13" i="27"/>
  <c r="DV10" i="27"/>
  <c r="FA13" i="29"/>
  <c r="EZ10" i="29"/>
  <c r="EQ13" i="27"/>
  <c r="EP10" i="27"/>
  <c r="EQ13" i="30"/>
  <c r="EP10" i="30"/>
  <c r="EG13" i="29"/>
  <c r="EF10" i="29"/>
  <c r="GX10" i="29"/>
  <c r="GY13" i="29"/>
  <c r="HH13" i="29"/>
  <c r="DM13" i="27"/>
  <c r="DL10" i="27"/>
  <c r="DW13" i="29"/>
  <c r="DV10" i="29"/>
  <c r="GE13" i="28"/>
  <c r="GD10" i="28"/>
  <c r="EG13" i="30"/>
  <c r="EF10" i="30"/>
  <c r="DM13" i="29"/>
  <c r="DL10" i="29"/>
  <c r="FU13" i="30"/>
  <c r="FT10" i="30"/>
  <c r="DW13" i="30"/>
  <c r="DV10" i="30"/>
  <c r="GX10" i="30"/>
  <c r="HH13" i="30"/>
  <c r="GY13" i="30"/>
  <c r="GX10" i="27"/>
  <c r="GY13" i="27"/>
  <c r="GO13" i="30"/>
  <c r="GN10" i="30"/>
  <c r="GE13" i="30"/>
  <c r="GD10" i="30"/>
  <c r="GE13" i="27"/>
  <c r="GD10" i="27"/>
  <c r="FU13" i="27"/>
  <c r="FT10" i="27"/>
  <c r="GO13" i="28"/>
  <c r="GN10" i="28"/>
  <c r="DW13" i="28"/>
  <c r="DV10" i="28"/>
  <c r="FK13" i="30"/>
  <c r="FJ10" i="30"/>
  <c r="EG13" i="28"/>
  <c r="EF10" i="28"/>
  <c r="FU13" i="28"/>
  <c r="FT10" i="28"/>
  <c r="FA13" i="27"/>
  <c r="EZ10" i="27"/>
  <c r="IS111" i="65"/>
  <c r="EU15" i="30"/>
  <c r="EK8" i="30"/>
  <c r="AU13" i="30"/>
  <c r="AU10" i="30" s="1"/>
  <c r="AT8" i="30"/>
  <c r="FL15" i="30"/>
  <c r="FB8" i="30"/>
  <c r="FS15" i="30"/>
  <c r="FI8" i="30"/>
  <c r="FK15" i="30"/>
  <c r="FA8" i="30"/>
  <c r="FG15" i="30"/>
  <c r="EW8" i="30"/>
  <c r="FW15" i="30"/>
  <c r="FM8" i="30"/>
  <c r="FX15" i="30"/>
  <c r="FN8" i="30"/>
  <c r="FH15" i="30"/>
  <c r="EX8" i="30"/>
  <c r="FJ15" i="30"/>
  <c r="EZ8" i="30"/>
  <c r="CH15" i="29"/>
  <c r="BX8" i="29"/>
  <c r="CI15" i="29"/>
  <c r="BY8" i="29"/>
  <c r="BZ15" i="29"/>
  <c r="BP8" i="29"/>
  <c r="BV15" i="29"/>
  <c r="BL8" i="29"/>
  <c r="CL15" i="29"/>
  <c r="CB8" i="29"/>
  <c r="CC15" i="29"/>
  <c r="BS8" i="29"/>
  <c r="CE15" i="29"/>
  <c r="BU8" i="29"/>
  <c r="CD15" i="29"/>
  <c r="BT8" i="29"/>
  <c r="CK15" i="29"/>
  <c r="CA8" i="29"/>
  <c r="CG15" i="29"/>
  <c r="BW8" i="29"/>
  <c r="CJ15" i="28"/>
  <c r="BZ8" i="28"/>
  <c r="BT15" i="28"/>
  <c r="BJ8" i="28"/>
  <c r="CF15" i="28"/>
  <c r="BV8" i="28"/>
  <c r="BS15" i="28"/>
  <c r="BI8" i="28"/>
  <c r="CA15" i="28"/>
  <c r="BQ8" i="28"/>
  <c r="BY15" i="28"/>
  <c r="BO8" i="28"/>
  <c r="CB15" i="28"/>
  <c r="BR8" i="28"/>
  <c r="BX15" i="28"/>
  <c r="BN8" i="28"/>
  <c r="BU15" i="28"/>
  <c r="BK8" i="28"/>
  <c r="CG15" i="28"/>
  <c r="BW8" i="28"/>
  <c r="BT15" i="27"/>
  <c r="BJ8" i="27"/>
  <c r="BU15" i="27"/>
  <c r="BK8" i="27"/>
  <c r="CL15" i="27"/>
  <c r="CB8" i="27"/>
  <c r="CA15" i="27"/>
  <c r="BQ8" i="27"/>
  <c r="BZ15" i="27"/>
  <c r="BP8" i="27"/>
  <c r="BY15" i="27"/>
  <c r="BO8" i="27"/>
  <c r="BX15" i="27"/>
  <c r="BN8" i="27"/>
  <c r="CG15" i="27"/>
  <c r="BW8" i="27"/>
  <c r="CF15" i="27"/>
  <c r="BV8" i="27"/>
  <c r="HF111" i="29"/>
  <c r="HF105" i="29"/>
  <c r="HF97" i="29"/>
  <c r="HF89" i="29"/>
  <c r="HF81" i="29"/>
  <c r="HF106" i="29"/>
  <c r="HF98" i="29"/>
  <c r="HF90" i="29"/>
  <c r="HF82" i="29"/>
  <c r="HF74" i="29"/>
  <c r="HF66" i="29"/>
  <c r="HF58" i="29"/>
  <c r="HF50" i="29"/>
  <c r="HF42" i="29"/>
  <c r="HF34" i="29"/>
  <c r="HF26" i="29"/>
  <c r="HF18" i="29"/>
  <c r="HF71" i="29"/>
  <c r="HF63" i="29"/>
  <c r="HF55" i="29"/>
  <c r="HF47" i="29"/>
  <c r="HF39" i="29"/>
  <c r="HF31" i="29"/>
  <c r="HF23" i="29"/>
  <c r="HF110" i="29"/>
  <c r="HF103" i="29"/>
  <c r="HF95" i="29"/>
  <c r="HF87" i="29"/>
  <c r="HF79" i="29"/>
  <c r="HF104" i="29"/>
  <c r="HF96" i="29"/>
  <c r="HF88" i="29"/>
  <c r="HF80" i="29"/>
  <c r="HF72" i="29"/>
  <c r="HF64" i="29"/>
  <c r="HF56" i="29"/>
  <c r="HF48" i="29"/>
  <c r="HF40" i="29"/>
  <c r="HF32" i="29"/>
  <c r="HF24" i="29"/>
  <c r="HF16" i="29"/>
  <c r="HF69" i="29"/>
  <c r="HF61" i="29"/>
  <c r="HF53" i="29"/>
  <c r="HF45" i="29"/>
  <c r="HF37" i="29"/>
  <c r="HF29" i="29"/>
  <c r="HF21" i="29"/>
  <c r="HF109" i="29"/>
  <c r="HF101" i="29"/>
  <c r="HF93" i="29"/>
  <c r="HF85" i="29"/>
  <c r="HF77" i="29"/>
  <c r="HF102" i="29"/>
  <c r="HF94" i="29"/>
  <c r="HF86" i="29"/>
  <c r="HF78" i="29"/>
  <c r="HF70" i="29"/>
  <c r="HF62" i="29"/>
  <c r="HF54" i="29"/>
  <c r="HF46" i="29"/>
  <c r="HF38" i="29"/>
  <c r="HF30" i="29"/>
  <c r="HF22" i="29"/>
  <c r="HF75" i="29"/>
  <c r="HF67" i="29"/>
  <c r="HF59" i="29"/>
  <c r="HF51" i="29"/>
  <c r="HF43" i="29"/>
  <c r="HF35" i="29"/>
  <c r="HF27" i="29"/>
  <c r="HF19" i="29"/>
  <c r="HF107" i="29"/>
  <c r="HF99" i="29"/>
  <c r="HF91" i="29"/>
  <c r="HF83" i="29"/>
  <c r="HF108" i="29"/>
  <c r="HF100" i="29"/>
  <c r="HF92" i="29"/>
  <c r="HF84" i="29"/>
  <c r="HF76" i="29"/>
  <c r="HF68" i="29"/>
  <c r="HF60" i="29"/>
  <c r="HF52" i="29"/>
  <c r="HF44" i="29"/>
  <c r="HF36" i="29"/>
  <c r="HF28" i="29"/>
  <c r="HF20" i="29"/>
  <c r="HF73" i="29"/>
  <c r="HF65" i="29"/>
  <c r="HF57" i="29"/>
  <c r="HF49" i="29"/>
  <c r="HF41" i="29"/>
  <c r="HF33" i="29"/>
  <c r="HF25" i="29"/>
  <c r="HF17" i="29"/>
  <c r="HE111" i="30"/>
  <c r="HE103" i="30"/>
  <c r="HE95" i="30"/>
  <c r="HE87" i="30"/>
  <c r="HE79" i="30"/>
  <c r="HE104" i="30"/>
  <c r="HE96" i="30"/>
  <c r="HE88" i="30"/>
  <c r="HE80" i="30"/>
  <c r="HE73" i="30"/>
  <c r="HE65" i="30"/>
  <c r="HE57" i="30"/>
  <c r="HE49" i="30"/>
  <c r="HE74" i="30"/>
  <c r="HE66" i="30"/>
  <c r="HE58" i="30"/>
  <c r="HE50" i="30"/>
  <c r="HE43" i="30"/>
  <c r="HE35" i="30"/>
  <c r="HE27" i="30"/>
  <c r="HE19" i="30"/>
  <c r="HE38" i="30"/>
  <c r="HE30" i="30"/>
  <c r="HE22" i="30"/>
  <c r="HE109" i="30"/>
  <c r="HE101" i="30"/>
  <c r="HE93" i="30"/>
  <c r="HE85" i="30"/>
  <c r="HE110" i="30"/>
  <c r="HE102" i="30"/>
  <c r="HE94" i="30"/>
  <c r="HE86" i="30"/>
  <c r="HE78" i="30"/>
  <c r="HE71" i="30"/>
  <c r="HE63" i="30"/>
  <c r="HE55" i="30"/>
  <c r="HE47" i="30"/>
  <c r="HE72" i="30"/>
  <c r="HE64" i="30"/>
  <c r="HE56" i="30"/>
  <c r="HE48" i="30"/>
  <c r="HE41" i="30"/>
  <c r="HE33" i="30"/>
  <c r="HE25" i="30"/>
  <c r="HE17" i="30"/>
  <c r="HE36" i="30"/>
  <c r="HE28" i="30"/>
  <c r="HE20" i="30"/>
  <c r="HE107" i="30"/>
  <c r="HE99" i="30"/>
  <c r="HE91" i="30"/>
  <c r="HE83" i="30"/>
  <c r="HE108" i="30"/>
  <c r="HE100" i="30"/>
  <c r="HE92" i="30"/>
  <c r="HE84" i="30"/>
  <c r="HE77" i="30"/>
  <c r="HE69" i="30"/>
  <c r="HE61" i="30"/>
  <c r="HE53" i="30"/>
  <c r="HE45" i="30"/>
  <c r="HE70" i="30"/>
  <c r="HE62" i="30"/>
  <c r="HE54" i="30"/>
  <c r="HE46" i="30"/>
  <c r="HE39" i="30"/>
  <c r="HE31" i="30"/>
  <c r="HE23" i="30"/>
  <c r="HE42" i="30"/>
  <c r="HE34" i="30"/>
  <c r="HE26" i="30"/>
  <c r="HE18" i="30"/>
  <c r="HE105" i="30"/>
  <c r="HE97" i="30"/>
  <c r="HE89" i="30"/>
  <c r="HE81" i="30"/>
  <c r="HE106" i="30"/>
  <c r="HE98" i="30"/>
  <c r="HE90" i="30"/>
  <c r="HE82" i="30"/>
  <c r="HE75" i="30"/>
  <c r="HE67" i="30"/>
  <c r="HE59" i="30"/>
  <c r="HE51" i="30"/>
  <c r="HE76" i="30"/>
  <c r="HE68" i="30"/>
  <c r="HE60" i="30"/>
  <c r="HE52" i="30"/>
  <c r="HE44" i="30"/>
  <c r="HE37" i="30"/>
  <c r="HE29" i="30"/>
  <c r="HE21" i="30"/>
  <c r="HE40" i="30"/>
  <c r="HE32" i="30"/>
  <c r="HE24" i="30"/>
  <c r="HE16" i="30"/>
  <c r="HG111" i="28"/>
  <c r="HG51" i="28"/>
  <c r="HG104" i="28"/>
  <c r="HG88" i="28"/>
  <c r="HG73" i="28"/>
  <c r="HG24" i="28"/>
  <c r="HG76" i="28"/>
  <c r="HG87" i="28"/>
  <c r="HG39" i="28"/>
  <c r="HG90" i="28"/>
  <c r="HG101" i="28"/>
  <c r="HG38" i="28"/>
  <c r="HG107" i="28"/>
  <c r="HG41" i="28"/>
  <c r="HG102" i="28"/>
  <c r="HG80" i="28"/>
  <c r="HG65" i="28"/>
  <c r="HG20" i="28"/>
  <c r="HG68" i="28"/>
  <c r="HG79" i="28"/>
  <c r="HG35" i="28"/>
  <c r="HG82" i="28"/>
  <c r="HG93" i="28"/>
  <c r="HG34" i="28"/>
  <c r="HG99" i="28"/>
  <c r="HG37" i="28"/>
  <c r="HG94" i="28"/>
  <c r="HG64" i="28"/>
  <c r="HG57" i="28"/>
  <c r="HG16" i="28"/>
  <c r="HG60" i="28"/>
  <c r="HG71" i="28"/>
  <c r="HG31" i="28"/>
  <c r="HG74" i="28"/>
  <c r="HG85" i="28"/>
  <c r="HG30" i="28"/>
  <c r="HG91" i="28"/>
  <c r="HG33" i="28"/>
  <c r="HG86" i="28"/>
  <c r="HG110" i="28"/>
  <c r="HG49" i="28"/>
  <c r="HG96" i="28"/>
  <c r="HG52" i="28"/>
  <c r="HG63" i="28"/>
  <c r="HG27" i="28"/>
  <c r="HG66" i="28"/>
  <c r="HG77" i="28"/>
  <c r="HG26" i="28"/>
  <c r="HG83" i="28"/>
  <c r="HG29" i="28"/>
  <c r="HG78" i="28"/>
  <c r="HG105" i="28"/>
  <c r="HG40" i="28"/>
  <c r="HG108" i="28"/>
  <c r="HG44" i="28"/>
  <c r="HG55" i="28"/>
  <c r="HG23" i="28"/>
  <c r="HG58" i="28"/>
  <c r="HG69" i="28"/>
  <c r="HG22" i="28"/>
  <c r="HG75" i="28"/>
  <c r="HG25" i="28"/>
  <c r="HG70" i="28"/>
  <c r="HG97" i="28"/>
  <c r="HG36" i="28"/>
  <c r="HG100" i="28"/>
  <c r="HG72" i="28"/>
  <c r="HG46" i="28"/>
  <c r="HG19" i="28"/>
  <c r="HG50" i="28"/>
  <c r="HG61" i="28"/>
  <c r="HG18" i="28"/>
  <c r="HG67" i="28"/>
  <c r="HG21" i="28"/>
  <c r="HG62" i="28"/>
  <c r="HG89" i="28"/>
  <c r="HG32" i="28"/>
  <c r="HG92" i="28"/>
  <c r="HG103" i="28"/>
  <c r="HG45" i="28"/>
  <c r="HG106" i="28"/>
  <c r="HG47" i="28"/>
  <c r="HG53" i="28"/>
  <c r="HG56" i="28"/>
  <c r="HG59" i="28"/>
  <c r="HG17" i="28"/>
  <c r="HG54" i="28"/>
  <c r="HG81" i="28"/>
  <c r="HG28" i="28"/>
  <c r="HG84" i="28"/>
  <c r="HG95" i="28"/>
  <c r="HG43" i="28"/>
  <c r="HG98" i="28"/>
  <c r="HG109" i="28"/>
  <c r="HG42" i="28"/>
  <c r="HG48" i="28"/>
  <c r="HH109" i="27"/>
  <c r="HH77" i="27"/>
  <c r="HH45" i="27"/>
  <c r="HH80" i="27"/>
  <c r="HH48" i="27"/>
  <c r="HH87" i="27"/>
  <c r="HH55" i="27"/>
  <c r="HH90" i="27"/>
  <c r="HH58" i="27"/>
  <c r="HH24" i="27"/>
  <c r="HH23" i="27"/>
  <c r="HH18" i="27"/>
  <c r="HH105" i="27"/>
  <c r="HH73" i="27"/>
  <c r="HH108" i="27"/>
  <c r="HH76" i="27"/>
  <c r="HH44" i="27"/>
  <c r="HH83" i="27"/>
  <c r="HH51" i="27"/>
  <c r="HH86" i="27"/>
  <c r="HH54" i="27"/>
  <c r="HH20" i="27"/>
  <c r="HH19" i="27"/>
  <c r="HH41" i="27"/>
  <c r="HH101" i="27"/>
  <c r="HH69" i="27"/>
  <c r="HH104" i="27"/>
  <c r="HH72" i="27"/>
  <c r="HH111" i="27"/>
  <c r="HH79" i="27"/>
  <c r="HH47" i="27"/>
  <c r="HH82" i="27"/>
  <c r="HH50" i="27"/>
  <c r="HH16" i="27"/>
  <c r="HH42" i="27"/>
  <c r="HH37" i="27"/>
  <c r="HH97" i="27"/>
  <c r="HH65" i="27"/>
  <c r="HH100" i="27"/>
  <c r="HH68" i="27"/>
  <c r="HH107" i="27"/>
  <c r="HH75" i="27"/>
  <c r="HH110" i="27"/>
  <c r="HH78" i="27"/>
  <c r="HH46" i="27"/>
  <c r="HH43" i="27"/>
  <c r="HH38" i="27"/>
  <c r="HH33" i="27"/>
  <c r="HH93" i="27"/>
  <c r="HH61" i="27"/>
  <c r="HH96" i="27"/>
  <c r="HH64" i="27"/>
  <c r="HH103" i="27"/>
  <c r="HH71" i="27"/>
  <c r="HH106" i="27"/>
  <c r="HH74" i="27"/>
  <c r="HH40" i="27"/>
  <c r="HH39" i="27"/>
  <c r="HH34" i="27"/>
  <c r="HH29" i="27"/>
  <c r="HH89" i="27"/>
  <c r="HH57" i="27"/>
  <c r="HH92" i="27"/>
  <c r="HH60" i="27"/>
  <c r="HH99" i="27"/>
  <c r="HH67" i="27"/>
  <c r="HH102" i="27"/>
  <c r="HH70" i="27"/>
  <c r="HH36" i="27"/>
  <c r="HH35" i="27"/>
  <c r="HH30" i="27"/>
  <c r="HH25" i="27"/>
  <c r="HH85" i="27"/>
  <c r="HH53" i="27"/>
  <c r="HH88" i="27"/>
  <c r="HH56" i="27"/>
  <c r="HH95" i="27"/>
  <c r="HH63" i="27"/>
  <c r="HH98" i="27"/>
  <c r="HH66" i="27"/>
  <c r="HH32" i="27"/>
  <c r="HH31" i="27"/>
  <c r="HH26" i="27"/>
  <c r="HH21" i="27"/>
  <c r="HH81" i="27"/>
  <c r="HH49" i="27"/>
  <c r="HH84" i="27"/>
  <c r="HH52" i="27"/>
  <c r="HH91" i="27"/>
  <c r="HH59" i="27"/>
  <c r="HH94" i="27"/>
  <c r="HH62" i="27"/>
  <c r="HH28" i="27"/>
  <c r="HH27" i="27"/>
  <c r="HH22" i="27"/>
  <c r="HH17" i="27"/>
  <c r="BN13" i="28"/>
  <c r="BN10" i="28" s="1"/>
  <c r="S13" i="27"/>
  <c r="S10" i="27" s="1"/>
  <c r="CR13" i="28"/>
  <c r="CR10" i="28" s="1"/>
  <c r="GZ13" i="28"/>
  <c r="GZ10" i="28" s="1"/>
  <c r="CQ13" i="29"/>
  <c r="CQ10" i="29" s="1"/>
  <c r="CP13" i="30"/>
  <c r="CP10" i="30" s="1"/>
  <c r="CS13" i="27"/>
  <c r="CS10" i="27" s="1"/>
  <c r="CX15" i="30" l="1"/>
  <c r="CN8" i="30"/>
  <c r="BF13" i="27"/>
  <c r="BE10" i="27"/>
  <c r="BY13" i="28"/>
  <c r="BX10" i="28"/>
  <c r="BD13" i="29"/>
  <c r="BC10" i="29"/>
  <c r="AA13" i="28"/>
  <c r="Z10" i="28"/>
  <c r="BY13" i="29"/>
  <c r="BX10" i="29"/>
  <c r="BZ13" i="27"/>
  <c r="BY10" i="27"/>
  <c r="DC13" i="28"/>
  <c r="DB10" i="28"/>
  <c r="AK13" i="29"/>
  <c r="AJ10" i="29"/>
  <c r="AT13" i="29"/>
  <c r="AS10" i="29"/>
  <c r="CJ13" i="27"/>
  <c r="CI10" i="27"/>
  <c r="BC13" i="30"/>
  <c r="BB10" i="30"/>
  <c r="O10" i="29"/>
  <c r="P13" i="29"/>
  <c r="N10" i="30"/>
  <c r="O13" i="30"/>
  <c r="AI10" i="30"/>
  <c r="AJ13" i="30"/>
  <c r="AI8" i="30"/>
  <c r="AK13" i="28"/>
  <c r="AJ10" i="28"/>
  <c r="AB13" i="27"/>
  <c r="AA10" i="27"/>
  <c r="CG13" i="30"/>
  <c r="CF10" i="30"/>
  <c r="AV13" i="27"/>
  <c r="AU10" i="27"/>
  <c r="CI13" i="28"/>
  <c r="CH10" i="28"/>
  <c r="DA13" i="30"/>
  <c r="CZ10" i="30"/>
  <c r="BX13" i="30"/>
  <c r="BW10" i="30"/>
  <c r="BN13" i="30"/>
  <c r="BM10" i="30"/>
  <c r="BN13" i="29"/>
  <c r="BM10" i="29"/>
  <c r="AL13" i="27"/>
  <c r="AK10" i="27"/>
  <c r="AU13" i="28"/>
  <c r="AT10" i="28"/>
  <c r="DB13" i="29"/>
  <c r="DA10" i="29"/>
  <c r="Y13" i="30"/>
  <c r="X10" i="30"/>
  <c r="P10" i="28"/>
  <c r="Q13" i="28"/>
  <c r="BP13" i="27"/>
  <c r="BO10" i="27"/>
  <c r="Z13" i="29"/>
  <c r="Y10" i="29"/>
  <c r="CH13" i="29"/>
  <c r="CG10" i="29"/>
  <c r="BE13" i="28"/>
  <c r="BD10" i="28"/>
  <c r="DD13" i="27"/>
  <c r="DC10" i="27"/>
  <c r="EH13" i="28"/>
  <c r="EG10" i="28"/>
  <c r="GP13" i="30"/>
  <c r="GO10" i="30"/>
  <c r="DX13" i="30"/>
  <c r="DW10" i="30"/>
  <c r="FV13" i="27"/>
  <c r="FU10" i="27"/>
  <c r="GY10" i="27"/>
  <c r="GZ13" i="27"/>
  <c r="GF13" i="28"/>
  <c r="GE10" i="28"/>
  <c r="FB13" i="29"/>
  <c r="FA10" i="29"/>
  <c r="FB13" i="28"/>
  <c r="FA10" i="28"/>
  <c r="DN13" i="28"/>
  <c r="DM10" i="28"/>
  <c r="FL13" i="27"/>
  <c r="FK10" i="27"/>
  <c r="FB13" i="27"/>
  <c r="FA10" i="27"/>
  <c r="FL13" i="30"/>
  <c r="FK10" i="30"/>
  <c r="FV13" i="30"/>
  <c r="FU10" i="30"/>
  <c r="EH13" i="29"/>
  <c r="EG10" i="29"/>
  <c r="GF13" i="27"/>
  <c r="GE10" i="27"/>
  <c r="GY10" i="30"/>
  <c r="GZ13" i="30"/>
  <c r="HI13" i="30"/>
  <c r="DX13" i="29"/>
  <c r="DW10" i="29"/>
  <c r="DX13" i="27"/>
  <c r="DW10" i="27"/>
  <c r="FL13" i="28"/>
  <c r="FK10" i="28"/>
  <c r="FL13" i="29"/>
  <c r="FK10" i="29"/>
  <c r="FV13" i="29"/>
  <c r="FU10" i="29"/>
  <c r="DX13" i="28"/>
  <c r="DW10" i="28"/>
  <c r="DN13" i="29"/>
  <c r="DM10" i="29"/>
  <c r="ER13" i="29"/>
  <c r="EQ10" i="29"/>
  <c r="DN13" i="27"/>
  <c r="DM10" i="27"/>
  <c r="ER13" i="30"/>
  <c r="EQ10" i="30"/>
  <c r="GP13" i="27"/>
  <c r="GO10" i="27"/>
  <c r="GP13" i="29"/>
  <c r="GO10" i="29"/>
  <c r="FV13" i="28"/>
  <c r="FU10" i="28"/>
  <c r="GF13" i="30"/>
  <c r="GE10" i="30"/>
  <c r="GF13" i="29"/>
  <c r="GE10" i="29"/>
  <c r="GP13" i="28"/>
  <c r="GO10" i="28"/>
  <c r="EH13" i="30"/>
  <c r="EG10" i="30"/>
  <c r="GY10" i="29"/>
  <c r="HI13" i="29"/>
  <c r="GZ13" i="29"/>
  <c r="ER13" i="27"/>
  <c r="EQ10" i="27"/>
  <c r="DN13" i="30"/>
  <c r="DM10" i="30"/>
  <c r="FB13" i="30"/>
  <c r="FA10" i="30"/>
  <c r="EH13" i="27"/>
  <c r="EG10" i="27"/>
  <c r="ER13" i="28"/>
  <c r="EQ10" i="28"/>
  <c r="IS112" i="65"/>
  <c r="FE15" i="30"/>
  <c r="EU8" i="30"/>
  <c r="AV13" i="30"/>
  <c r="AV10" i="30" s="1"/>
  <c r="AU8" i="30"/>
  <c r="FR15" i="30"/>
  <c r="FH8" i="30"/>
  <c r="FQ15" i="30"/>
  <c r="FG8" i="30"/>
  <c r="GH15" i="30"/>
  <c r="FX8" i="30"/>
  <c r="FU15" i="30"/>
  <c r="FK8" i="30"/>
  <c r="GC15" i="30"/>
  <c r="FS8" i="30"/>
  <c r="FT15" i="30"/>
  <c r="FJ8" i="30"/>
  <c r="GG15" i="30"/>
  <c r="FW8" i="30"/>
  <c r="FV15" i="30"/>
  <c r="FL8" i="30"/>
  <c r="CN15" i="29"/>
  <c r="CD8" i="29"/>
  <c r="CF15" i="29"/>
  <c r="BV8" i="29"/>
  <c r="CO15" i="29"/>
  <c r="CE8" i="29"/>
  <c r="CJ15" i="29"/>
  <c r="BZ8" i="29"/>
  <c r="CQ15" i="29"/>
  <c r="CG8" i="29"/>
  <c r="CM15" i="29"/>
  <c r="CC8" i="29"/>
  <c r="CS15" i="29"/>
  <c r="CI8" i="29"/>
  <c r="CU15" i="29"/>
  <c r="CK8" i="29"/>
  <c r="CV15" i="29"/>
  <c r="CL8" i="29"/>
  <c r="CR15" i="29"/>
  <c r="CH8" i="29"/>
  <c r="CH15" i="28"/>
  <c r="BX8" i="28"/>
  <c r="CC15" i="28"/>
  <c r="BS8" i="28"/>
  <c r="CL15" i="28"/>
  <c r="CB8" i="28"/>
  <c r="CP15" i="28"/>
  <c r="CF8" i="28"/>
  <c r="CQ15" i="28"/>
  <c r="CG8" i="28"/>
  <c r="CI15" i="28"/>
  <c r="BY8" i="28"/>
  <c r="CD15" i="28"/>
  <c r="BT8" i="28"/>
  <c r="CE15" i="28"/>
  <c r="BU8" i="28"/>
  <c r="CK15" i="28"/>
  <c r="CA8" i="28"/>
  <c r="CT15" i="28"/>
  <c r="CJ8" i="28"/>
  <c r="CE15" i="27"/>
  <c r="BU8" i="27"/>
  <c r="CD15" i="27"/>
  <c r="BT8" i="27"/>
  <c r="CV15" i="27"/>
  <c r="CL8" i="27"/>
  <c r="CK15" i="27"/>
  <c r="CA8" i="27"/>
  <c r="CJ15" i="27"/>
  <c r="BZ8" i="27"/>
  <c r="CI15" i="27"/>
  <c r="BY8" i="27"/>
  <c r="CH15" i="27"/>
  <c r="BX8" i="27"/>
  <c r="CQ15" i="27"/>
  <c r="CG8" i="27"/>
  <c r="CP15" i="27"/>
  <c r="CF8" i="27"/>
  <c r="HF106" i="30"/>
  <c r="HF98" i="30"/>
  <c r="HF90" i="30"/>
  <c r="HF82" i="30"/>
  <c r="HF109" i="30"/>
  <c r="HF101" i="30"/>
  <c r="HF93" i="30"/>
  <c r="HF85" i="30"/>
  <c r="HF76" i="30"/>
  <c r="HF68" i="30"/>
  <c r="HF60" i="30"/>
  <c r="HF71" i="30"/>
  <c r="HF63" i="30"/>
  <c r="HF55" i="30"/>
  <c r="HF47" i="30"/>
  <c r="HF43" i="30"/>
  <c r="HF35" i="30"/>
  <c r="HF27" i="30"/>
  <c r="HF19" i="30"/>
  <c r="HF58" i="30"/>
  <c r="HF38" i="30"/>
  <c r="HF30" i="30"/>
  <c r="HF22" i="30"/>
  <c r="HF56" i="30"/>
  <c r="HF104" i="30"/>
  <c r="HF96" i="30"/>
  <c r="HF88" i="30"/>
  <c r="HF80" i="30"/>
  <c r="HF107" i="30"/>
  <c r="HF99" i="30"/>
  <c r="HF91" i="30"/>
  <c r="HF83" i="30"/>
  <c r="HF74" i="30"/>
  <c r="HF66" i="30"/>
  <c r="HF77" i="30"/>
  <c r="HF69" i="30"/>
  <c r="HF61" i="30"/>
  <c r="HF53" i="30"/>
  <c r="HF45" i="30"/>
  <c r="HF41" i="30"/>
  <c r="HF33" i="30"/>
  <c r="HF25" i="30"/>
  <c r="HF17" i="30"/>
  <c r="HF50" i="30"/>
  <c r="HF36" i="30"/>
  <c r="HF28" i="30"/>
  <c r="HF20" i="30"/>
  <c r="HF48" i="30"/>
  <c r="HF110" i="30"/>
  <c r="HF102" i="30"/>
  <c r="HF94" i="30"/>
  <c r="HF86" i="30"/>
  <c r="HF78" i="30"/>
  <c r="HF105" i="30"/>
  <c r="HF97" i="30"/>
  <c r="HF89" i="30"/>
  <c r="HF81" i="30"/>
  <c r="HF72" i="30"/>
  <c r="HF64" i="30"/>
  <c r="HF75" i="30"/>
  <c r="HF67" i="30"/>
  <c r="HF59" i="30"/>
  <c r="HF51" i="30"/>
  <c r="HF54" i="30"/>
  <c r="HF39" i="30"/>
  <c r="HF31" i="30"/>
  <c r="HF23" i="30"/>
  <c r="HF52" i="30"/>
  <c r="HF42" i="30"/>
  <c r="HF34" i="30"/>
  <c r="HF26" i="30"/>
  <c r="HF18" i="30"/>
  <c r="HF108" i="30"/>
  <c r="HF100" i="30"/>
  <c r="HF92" i="30"/>
  <c r="HF84" i="30"/>
  <c r="HF111" i="30"/>
  <c r="HF103" i="30"/>
  <c r="HF95" i="30"/>
  <c r="HF87" i="30"/>
  <c r="HF79" i="30"/>
  <c r="HF70" i="30"/>
  <c r="HF62" i="30"/>
  <c r="HF73" i="30"/>
  <c r="HF65" i="30"/>
  <c r="HF57" i="30"/>
  <c r="HF49" i="30"/>
  <c r="HF46" i="30"/>
  <c r="HF37" i="30"/>
  <c r="HF29" i="30"/>
  <c r="HF21" i="30"/>
  <c r="HF44" i="30"/>
  <c r="HF40" i="30"/>
  <c r="HF32" i="30"/>
  <c r="HF24" i="30"/>
  <c r="HF16" i="30"/>
  <c r="HG110" i="29"/>
  <c r="HG105" i="29"/>
  <c r="HG97" i="29"/>
  <c r="HG89" i="29"/>
  <c r="HG81" i="29"/>
  <c r="HG106" i="29"/>
  <c r="HG98" i="29"/>
  <c r="HG90" i="29"/>
  <c r="HG82" i="29"/>
  <c r="HG75" i="29"/>
  <c r="HG67" i="29"/>
  <c r="HG59" i="29"/>
  <c r="HG51" i="29"/>
  <c r="HG43" i="29"/>
  <c r="HG35" i="29"/>
  <c r="HG27" i="29"/>
  <c r="HG19" i="29"/>
  <c r="HG70" i="29"/>
  <c r="HG62" i="29"/>
  <c r="HG54" i="29"/>
  <c r="HG46" i="29"/>
  <c r="HG38" i="29"/>
  <c r="HG30" i="29"/>
  <c r="HG22" i="29"/>
  <c r="HG111" i="29"/>
  <c r="HG103" i="29"/>
  <c r="HG95" i="29"/>
  <c r="HG87" i="29"/>
  <c r="HG79" i="29"/>
  <c r="HG104" i="29"/>
  <c r="HG96" i="29"/>
  <c r="HG88" i="29"/>
  <c r="HG80" i="29"/>
  <c r="HG73" i="29"/>
  <c r="HG65" i="29"/>
  <c r="HG57" i="29"/>
  <c r="HG49" i="29"/>
  <c r="HG41" i="29"/>
  <c r="HG33" i="29"/>
  <c r="HG25" i="29"/>
  <c r="HG17" i="29"/>
  <c r="HG68" i="29"/>
  <c r="HG60" i="29"/>
  <c r="HG52" i="29"/>
  <c r="HG44" i="29"/>
  <c r="HG36" i="29"/>
  <c r="HG28" i="29"/>
  <c r="HG20" i="29"/>
  <c r="HG109" i="29"/>
  <c r="HG101" i="29"/>
  <c r="HG93" i="29"/>
  <c r="HG85" i="29"/>
  <c r="HG77" i="29"/>
  <c r="HG102" i="29"/>
  <c r="HG94" i="29"/>
  <c r="HG86" i="29"/>
  <c r="HG78" i="29"/>
  <c r="HG71" i="29"/>
  <c r="HG63" i="29"/>
  <c r="HG55" i="29"/>
  <c r="HG47" i="29"/>
  <c r="HG39" i="29"/>
  <c r="HG31" i="29"/>
  <c r="HG23" i="29"/>
  <c r="HG74" i="29"/>
  <c r="HG66" i="29"/>
  <c r="HG58" i="29"/>
  <c r="HG50" i="29"/>
  <c r="HG42" i="29"/>
  <c r="HG34" i="29"/>
  <c r="HG26" i="29"/>
  <c r="HG18" i="29"/>
  <c r="HG107" i="29"/>
  <c r="HG99" i="29"/>
  <c r="HG91" i="29"/>
  <c r="HG83" i="29"/>
  <c r="HG108" i="29"/>
  <c r="HG100" i="29"/>
  <c r="HG92" i="29"/>
  <c r="HG84" i="29"/>
  <c r="HG76" i="29"/>
  <c r="HG69" i="29"/>
  <c r="HG61" i="29"/>
  <c r="HG53" i="29"/>
  <c r="HG45" i="29"/>
  <c r="HG37" i="29"/>
  <c r="HG29" i="29"/>
  <c r="HG21" i="29"/>
  <c r="HG72" i="29"/>
  <c r="HG64" i="29"/>
  <c r="HG56" i="29"/>
  <c r="HG48" i="29"/>
  <c r="HG40" i="29"/>
  <c r="HG32" i="29"/>
  <c r="HG24" i="29"/>
  <c r="HG16" i="29"/>
  <c r="HH109" i="28"/>
  <c r="HH77" i="28"/>
  <c r="HH108" i="28"/>
  <c r="HH76" i="28"/>
  <c r="HH44" i="28"/>
  <c r="HH83" i="28"/>
  <c r="HH51" i="28"/>
  <c r="HH82" i="28"/>
  <c r="HH50" i="28"/>
  <c r="HH20" i="28"/>
  <c r="HH27" i="28"/>
  <c r="HH34" i="28"/>
  <c r="HH105" i="28"/>
  <c r="HH73" i="28"/>
  <c r="HH104" i="28"/>
  <c r="HH72" i="28"/>
  <c r="HH111" i="28"/>
  <c r="HH79" i="28"/>
  <c r="HH110" i="28"/>
  <c r="HH78" i="28"/>
  <c r="HH46" i="28"/>
  <c r="HH16" i="28"/>
  <c r="HH23" i="28"/>
  <c r="HH30" i="28"/>
  <c r="HH101" i="28"/>
  <c r="HH69" i="28"/>
  <c r="HH100" i="28"/>
  <c r="HH68" i="28"/>
  <c r="HH107" i="28"/>
  <c r="HH75" i="28"/>
  <c r="HH106" i="28"/>
  <c r="HH74" i="28"/>
  <c r="HH41" i="28"/>
  <c r="HH37" i="28"/>
  <c r="HH19" i="28"/>
  <c r="HH26" i="28"/>
  <c r="HH97" i="28"/>
  <c r="HH65" i="28"/>
  <c r="HH96" i="28"/>
  <c r="HH64" i="28"/>
  <c r="HH103" i="28"/>
  <c r="HH71" i="28"/>
  <c r="HH102" i="28"/>
  <c r="HH70" i="28"/>
  <c r="HH40" i="28"/>
  <c r="HH45" i="28"/>
  <c r="HH47" i="28"/>
  <c r="HH22" i="28"/>
  <c r="HH93" i="28"/>
  <c r="HH61" i="28"/>
  <c r="HH92" i="28"/>
  <c r="HH60" i="28"/>
  <c r="HH99" i="28"/>
  <c r="HH67" i="28"/>
  <c r="HH98" i="28"/>
  <c r="HH66" i="28"/>
  <c r="HH36" i="28"/>
  <c r="HH43" i="28"/>
  <c r="HH33" i="28"/>
  <c r="HH18" i="28"/>
  <c r="HH89" i="28"/>
  <c r="HH57" i="28"/>
  <c r="HH88" i="28"/>
  <c r="HH56" i="28"/>
  <c r="HH95" i="28"/>
  <c r="HH63" i="28"/>
  <c r="HH94" i="28"/>
  <c r="HH62" i="28"/>
  <c r="HH32" i="28"/>
  <c r="HH39" i="28"/>
  <c r="HH29" i="28"/>
  <c r="HH25" i="28"/>
  <c r="HH85" i="28"/>
  <c r="HH53" i="28"/>
  <c r="HH84" i="28"/>
  <c r="HH52" i="28"/>
  <c r="HH91" i="28"/>
  <c r="HH59" i="28"/>
  <c r="HH90" i="28"/>
  <c r="HH58" i="28"/>
  <c r="HH28" i="28"/>
  <c r="HH35" i="28"/>
  <c r="HH42" i="28"/>
  <c r="HH21" i="28"/>
  <c r="HH81" i="28"/>
  <c r="HH49" i="28"/>
  <c r="HH80" i="28"/>
  <c r="HH48" i="28"/>
  <c r="HH87" i="28"/>
  <c r="HH55" i="28"/>
  <c r="HH86" i="28"/>
  <c r="HH54" i="28"/>
  <c r="HH24" i="28"/>
  <c r="HH31" i="28"/>
  <c r="HH38" i="28"/>
  <c r="HH17" i="28"/>
  <c r="HI111" i="27"/>
  <c r="HI54" i="27"/>
  <c r="HI57" i="27"/>
  <c r="HI19" i="27"/>
  <c r="HI52" i="27"/>
  <c r="HI55" i="27"/>
  <c r="HI18" i="27"/>
  <c r="HI58" i="27"/>
  <c r="HI69" i="27"/>
  <c r="HI25" i="27"/>
  <c r="HI64" i="27"/>
  <c r="HI75" i="27"/>
  <c r="HI110" i="27"/>
  <c r="HI46" i="27"/>
  <c r="HI49" i="27"/>
  <c r="HI108" i="27"/>
  <c r="HI44" i="27"/>
  <c r="HI47" i="27"/>
  <c r="HI40" i="27"/>
  <c r="HI50" i="27"/>
  <c r="HI61" i="27"/>
  <c r="HI21" i="27"/>
  <c r="HI56" i="27"/>
  <c r="HI67" i="27"/>
  <c r="HI102" i="27"/>
  <c r="HI105" i="27"/>
  <c r="HI43" i="27"/>
  <c r="HI100" i="27"/>
  <c r="HI103" i="27"/>
  <c r="HI42" i="27"/>
  <c r="HI106" i="27"/>
  <c r="HI16" i="27"/>
  <c r="HI53" i="27"/>
  <c r="HI17" i="27"/>
  <c r="HI48" i="27"/>
  <c r="HI59" i="27"/>
  <c r="HI94" i="27"/>
  <c r="HI97" i="27"/>
  <c r="HI39" i="27"/>
  <c r="HI92" i="27"/>
  <c r="HI95" i="27"/>
  <c r="HI38" i="27"/>
  <c r="HI98" i="27"/>
  <c r="HI109" i="27"/>
  <c r="HI45" i="27"/>
  <c r="HI104" i="27"/>
  <c r="HI24" i="27"/>
  <c r="HI51" i="27"/>
  <c r="HI86" i="27"/>
  <c r="HI89" i="27"/>
  <c r="HI35" i="27"/>
  <c r="HI84" i="27"/>
  <c r="HI87" i="27"/>
  <c r="HI34" i="27"/>
  <c r="HI90" i="27"/>
  <c r="HI101" i="27"/>
  <c r="HI41" i="27"/>
  <c r="HI96" i="27"/>
  <c r="HI107" i="27"/>
  <c r="HI36" i="27"/>
  <c r="HI78" i="27"/>
  <c r="HI81" i="27"/>
  <c r="HI31" i="27"/>
  <c r="HI76" i="27"/>
  <c r="HI79" i="27"/>
  <c r="HI30" i="27"/>
  <c r="HI82" i="27"/>
  <c r="HI93" i="27"/>
  <c r="HI37" i="27"/>
  <c r="HI88" i="27"/>
  <c r="HI99" i="27"/>
  <c r="HI32" i="27"/>
  <c r="HI70" i="27"/>
  <c r="HI73" i="27"/>
  <c r="HI27" i="27"/>
  <c r="HI68" i="27"/>
  <c r="HI71" i="27"/>
  <c r="HI26" i="27"/>
  <c r="HI74" i="27"/>
  <c r="HI85" i="27"/>
  <c r="HI33" i="27"/>
  <c r="HI80" i="27"/>
  <c r="HI91" i="27"/>
  <c r="HI28" i="27"/>
  <c r="HI62" i="27"/>
  <c r="HI65" i="27"/>
  <c r="HI23" i="27"/>
  <c r="HI60" i="27"/>
  <c r="HI63" i="27"/>
  <c r="HI22" i="27"/>
  <c r="HI66" i="27"/>
  <c r="HI77" i="27"/>
  <c r="HI29" i="27"/>
  <c r="HI72" i="27"/>
  <c r="HI83" i="27"/>
  <c r="HI20" i="27"/>
  <c r="BO13" i="28"/>
  <c r="BO10" i="28" s="1"/>
  <c r="T13" i="27"/>
  <c r="T10" i="27" s="1"/>
  <c r="HA13" i="28"/>
  <c r="HA10" i="28" s="1"/>
  <c r="CT13" i="27"/>
  <c r="CT10" i="27" s="1"/>
  <c r="CQ13" i="30"/>
  <c r="CQ10" i="30" s="1"/>
  <c r="CR13" i="29"/>
  <c r="CR10" i="29" s="1"/>
  <c r="CS13" i="28"/>
  <c r="CS10" i="28" s="1"/>
  <c r="DH15" i="30" l="1"/>
  <c r="CX8" i="30"/>
  <c r="BF13" i="28"/>
  <c r="BE10" i="28"/>
  <c r="AM13" i="27"/>
  <c r="AL10" i="27"/>
  <c r="DB13" i="30"/>
  <c r="DA10" i="30"/>
  <c r="AC13" i="27"/>
  <c r="AB10" i="27"/>
  <c r="P10" i="29"/>
  <c r="Q13" i="29"/>
  <c r="AL13" i="29"/>
  <c r="AK10" i="29"/>
  <c r="AB13" i="28"/>
  <c r="AA10" i="28"/>
  <c r="CI13" i="29"/>
  <c r="CH10" i="29"/>
  <c r="Z13" i="30"/>
  <c r="Y10" i="30"/>
  <c r="BO13" i="29"/>
  <c r="BN10" i="29"/>
  <c r="CJ13" i="28"/>
  <c r="CI10" i="28"/>
  <c r="AL13" i="28"/>
  <c r="AK10" i="28"/>
  <c r="BD13" i="30"/>
  <c r="BC10" i="30"/>
  <c r="DD13" i="28"/>
  <c r="DC10" i="28"/>
  <c r="BE13" i="29"/>
  <c r="BD10" i="29"/>
  <c r="AA13" i="29"/>
  <c r="Z10" i="29"/>
  <c r="DC13" i="29"/>
  <c r="DB10" i="29"/>
  <c r="BO13" i="30"/>
  <c r="BN10" i="30"/>
  <c r="AW13" i="27"/>
  <c r="AV10" i="27"/>
  <c r="AJ10" i="30"/>
  <c r="AK13" i="30"/>
  <c r="AJ8" i="30"/>
  <c r="CK13" i="27"/>
  <c r="CJ10" i="27"/>
  <c r="CA13" i="27"/>
  <c r="BZ10" i="27"/>
  <c r="BZ13" i="28"/>
  <c r="BY10" i="28"/>
  <c r="DE13" i="27"/>
  <c r="DD10" i="27"/>
  <c r="BQ13" i="27"/>
  <c r="BP10" i="27"/>
  <c r="AV13" i="28"/>
  <c r="AU10" i="28"/>
  <c r="BY13" i="30"/>
  <c r="BX10" i="30"/>
  <c r="CH13" i="30"/>
  <c r="CG10" i="30"/>
  <c r="O10" i="30"/>
  <c r="P13" i="30"/>
  <c r="Q10" i="28"/>
  <c r="R13" i="28"/>
  <c r="AU13" i="29"/>
  <c r="AT10" i="29"/>
  <c r="BZ13" i="29"/>
  <c r="BY10" i="29"/>
  <c r="BG13" i="27"/>
  <c r="BF10" i="27"/>
  <c r="DO13" i="30"/>
  <c r="DN10" i="30"/>
  <c r="FW13" i="28"/>
  <c r="FV10" i="28"/>
  <c r="DY13" i="28"/>
  <c r="DX10" i="28"/>
  <c r="DY13" i="27"/>
  <c r="DX10" i="27"/>
  <c r="GG13" i="27"/>
  <c r="GF10" i="27"/>
  <c r="FW13" i="30"/>
  <c r="FV10" i="30"/>
  <c r="DO13" i="28"/>
  <c r="DN10" i="28"/>
  <c r="ES13" i="28"/>
  <c r="ER10" i="28"/>
  <c r="EI13" i="30"/>
  <c r="EH10" i="30"/>
  <c r="GQ13" i="29"/>
  <c r="GP10" i="29"/>
  <c r="FW13" i="29"/>
  <c r="FV10" i="29"/>
  <c r="FM13" i="30"/>
  <c r="FL10" i="30"/>
  <c r="DY13" i="30"/>
  <c r="DX10" i="30"/>
  <c r="ES13" i="30"/>
  <c r="ER10" i="30"/>
  <c r="DY13" i="29"/>
  <c r="DX10" i="29"/>
  <c r="FC13" i="28"/>
  <c r="FB10" i="28"/>
  <c r="GG13" i="28"/>
  <c r="GF10" i="28"/>
  <c r="EI13" i="27"/>
  <c r="EH10" i="27"/>
  <c r="GQ13" i="28"/>
  <c r="GP10" i="28"/>
  <c r="FM13" i="29"/>
  <c r="FL10" i="29"/>
  <c r="FC13" i="27"/>
  <c r="FB10" i="27"/>
  <c r="GZ10" i="27"/>
  <c r="HA13" i="27"/>
  <c r="GQ13" i="30"/>
  <c r="GP10" i="30"/>
  <c r="ES13" i="27"/>
  <c r="ER10" i="27"/>
  <c r="GQ13" i="27"/>
  <c r="GP10" i="27"/>
  <c r="DO13" i="27"/>
  <c r="DN10" i="27"/>
  <c r="GZ10" i="30"/>
  <c r="HJ13" i="30"/>
  <c r="HA13" i="30"/>
  <c r="FC13" i="29"/>
  <c r="FB10" i="29"/>
  <c r="FC13" i="30"/>
  <c r="FB10" i="30"/>
  <c r="GZ10" i="29"/>
  <c r="HJ13" i="29"/>
  <c r="HA13" i="29"/>
  <c r="GG13" i="29"/>
  <c r="GF10" i="29"/>
  <c r="GG13" i="30"/>
  <c r="GF10" i="30"/>
  <c r="DO13" i="29"/>
  <c r="DN10" i="29"/>
  <c r="FM13" i="28"/>
  <c r="FL10" i="28"/>
  <c r="EI13" i="29"/>
  <c r="EH10" i="29"/>
  <c r="EI13" i="28"/>
  <c r="EH10" i="28"/>
  <c r="ES13" i="29"/>
  <c r="ER10" i="29"/>
  <c r="FM13" i="27"/>
  <c r="FL10" i="27"/>
  <c r="FW13" i="27"/>
  <c r="FV10" i="27"/>
  <c r="IS113" i="65"/>
  <c r="FO15" i="30"/>
  <c r="FE8" i="30"/>
  <c r="AW13" i="30"/>
  <c r="AW10" i="30" s="1"/>
  <c r="AV8" i="30"/>
  <c r="GD15" i="30"/>
  <c r="FT8" i="30"/>
  <c r="GE15" i="30"/>
  <c r="FU8" i="30"/>
  <c r="GM15" i="30"/>
  <c r="GC8" i="30"/>
  <c r="GR15" i="30"/>
  <c r="GH8" i="30"/>
  <c r="GF15" i="30"/>
  <c r="FV8" i="30"/>
  <c r="GA15" i="30"/>
  <c r="FQ8" i="30"/>
  <c r="GQ15" i="30"/>
  <c r="GG8" i="30"/>
  <c r="GB15" i="30"/>
  <c r="FR8" i="30"/>
  <c r="DE15" i="29"/>
  <c r="CU8" i="29"/>
  <c r="CT15" i="29"/>
  <c r="CJ8" i="29"/>
  <c r="DC15" i="29"/>
  <c r="CS8" i="29"/>
  <c r="CY15" i="29"/>
  <c r="CO8" i="29"/>
  <c r="DB15" i="29"/>
  <c r="CR8" i="29"/>
  <c r="CW15" i="29"/>
  <c r="CM8" i="29"/>
  <c r="CP15" i="29"/>
  <c r="CF8" i="29"/>
  <c r="DF15" i="29"/>
  <c r="CV8" i="29"/>
  <c r="DA15" i="29"/>
  <c r="CQ8" i="29"/>
  <c r="CX15" i="29"/>
  <c r="CN8" i="29"/>
  <c r="CO15" i="28"/>
  <c r="CE8" i="28"/>
  <c r="CZ15" i="28"/>
  <c r="CP8" i="28"/>
  <c r="CN15" i="28"/>
  <c r="CD8" i="28"/>
  <c r="CV15" i="28"/>
  <c r="CL8" i="28"/>
  <c r="DD15" i="28"/>
  <c r="CT8" i="28"/>
  <c r="CS15" i="28"/>
  <c r="CI8" i="28"/>
  <c r="CM15" i="28"/>
  <c r="CC8" i="28"/>
  <c r="CU15" i="28"/>
  <c r="CK8" i="28"/>
  <c r="DA15" i="28"/>
  <c r="CQ8" i="28"/>
  <c r="CR15" i="28"/>
  <c r="CH8" i="28"/>
  <c r="CN15" i="27"/>
  <c r="CD8" i="27"/>
  <c r="CO15" i="27"/>
  <c r="CE8" i="27"/>
  <c r="DF15" i="27"/>
  <c r="CV8" i="27"/>
  <c r="CU15" i="27"/>
  <c r="CK8" i="27"/>
  <c r="CT15" i="27"/>
  <c r="CJ8" i="27"/>
  <c r="CS15" i="27"/>
  <c r="CI8" i="27"/>
  <c r="CR15" i="27"/>
  <c r="CH8" i="27"/>
  <c r="DA15" i="27"/>
  <c r="CQ8" i="27"/>
  <c r="CZ15" i="27"/>
  <c r="CP8" i="27"/>
  <c r="HG110" i="30"/>
  <c r="HG102" i="30"/>
  <c r="HG94" i="30"/>
  <c r="HG86" i="30"/>
  <c r="HG78" i="30"/>
  <c r="HG105" i="30"/>
  <c r="HG97" i="30"/>
  <c r="HG89" i="30"/>
  <c r="HG81" i="30"/>
  <c r="HG72" i="30"/>
  <c r="HG64" i="30"/>
  <c r="HG56" i="30"/>
  <c r="HG48" i="30"/>
  <c r="HG75" i="30"/>
  <c r="HG67" i="30"/>
  <c r="HG59" i="30"/>
  <c r="HG51" i="30"/>
  <c r="HG42" i="30"/>
  <c r="HG34" i="30"/>
  <c r="HG26" i="30"/>
  <c r="HG18" i="30"/>
  <c r="HG39" i="30"/>
  <c r="HG31" i="30"/>
  <c r="HG23" i="30"/>
  <c r="HG108" i="30"/>
  <c r="HG100" i="30"/>
  <c r="HG92" i="30"/>
  <c r="HG84" i="30"/>
  <c r="HG111" i="30"/>
  <c r="HG103" i="30"/>
  <c r="HG95" i="30"/>
  <c r="HG87" i="30"/>
  <c r="HG79" i="30"/>
  <c r="HG70" i="30"/>
  <c r="HG62" i="30"/>
  <c r="HG54" i="30"/>
  <c r="HG46" i="30"/>
  <c r="HG73" i="30"/>
  <c r="HG65" i="30"/>
  <c r="HG57" i="30"/>
  <c r="HG49" i="30"/>
  <c r="HG40" i="30"/>
  <c r="HG32" i="30"/>
  <c r="HG24" i="30"/>
  <c r="HG16" i="30"/>
  <c r="HG37" i="30"/>
  <c r="HG29" i="30"/>
  <c r="HG21" i="30"/>
  <c r="HG106" i="30"/>
  <c r="HG98" i="30"/>
  <c r="HG90" i="30"/>
  <c r="HG82" i="30"/>
  <c r="HG109" i="30"/>
  <c r="HG101" i="30"/>
  <c r="HG93" i="30"/>
  <c r="HG85" i="30"/>
  <c r="HG76" i="30"/>
  <c r="HG68" i="30"/>
  <c r="HG60" i="30"/>
  <c r="HG52" i="30"/>
  <c r="HG44" i="30"/>
  <c r="HG71" i="30"/>
  <c r="HG63" i="30"/>
  <c r="HG55" i="30"/>
  <c r="HG47" i="30"/>
  <c r="HG38" i="30"/>
  <c r="HG30" i="30"/>
  <c r="HG22" i="30"/>
  <c r="HG43" i="30"/>
  <c r="HG35" i="30"/>
  <c r="HG27" i="30"/>
  <c r="HG19" i="30"/>
  <c r="HG104" i="30"/>
  <c r="HG96" i="30"/>
  <c r="HG88" i="30"/>
  <c r="HG80" i="30"/>
  <c r="HG107" i="30"/>
  <c r="HG99" i="30"/>
  <c r="HG91" i="30"/>
  <c r="HG83" i="30"/>
  <c r="HG74" i="30"/>
  <c r="HG66" i="30"/>
  <c r="HG58" i="30"/>
  <c r="HG50" i="30"/>
  <c r="HG77" i="30"/>
  <c r="HG69" i="30"/>
  <c r="HG61" i="30"/>
  <c r="HG53" i="30"/>
  <c r="HG45" i="30"/>
  <c r="HG36" i="30"/>
  <c r="HG28" i="30"/>
  <c r="HG20" i="30"/>
  <c r="HG41" i="30"/>
  <c r="HG33" i="30"/>
  <c r="HG25" i="30"/>
  <c r="HG17" i="30"/>
  <c r="HH110" i="29"/>
  <c r="HH104" i="29"/>
  <c r="HH96" i="29"/>
  <c r="HH88" i="29"/>
  <c r="HH80" i="29"/>
  <c r="HH107" i="29"/>
  <c r="HH99" i="29"/>
  <c r="HH91" i="29"/>
  <c r="HH83" i="29"/>
  <c r="HH75" i="29"/>
  <c r="HH67" i="29"/>
  <c r="HH59" i="29"/>
  <c r="HH51" i="29"/>
  <c r="HH43" i="29"/>
  <c r="HH35" i="29"/>
  <c r="HH27" i="29"/>
  <c r="HH19" i="29"/>
  <c r="HH70" i="29"/>
  <c r="HH62" i="29"/>
  <c r="HH54" i="29"/>
  <c r="HH46" i="29"/>
  <c r="HH38" i="29"/>
  <c r="HH30" i="29"/>
  <c r="HH22" i="29"/>
  <c r="HH111" i="29"/>
  <c r="HH102" i="29"/>
  <c r="HH94" i="29"/>
  <c r="HH86" i="29"/>
  <c r="HH78" i="29"/>
  <c r="HH105" i="29"/>
  <c r="HH97" i="29"/>
  <c r="HH89" i="29"/>
  <c r="HH81" i="29"/>
  <c r="HH73" i="29"/>
  <c r="HH65" i="29"/>
  <c r="HH57" i="29"/>
  <c r="HH49" i="29"/>
  <c r="HH41" i="29"/>
  <c r="HH33" i="29"/>
  <c r="HH25" i="29"/>
  <c r="HH17" i="29"/>
  <c r="HH68" i="29"/>
  <c r="HH60" i="29"/>
  <c r="HH52" i="29"/>
  <c r="HH44" i="29"/>
  <c r="HH36" i="29"/>
  <c r="HH28" i="29"/>
  <c r="HH20" i="29"/>
  <c r="HH108" i="29"/>
  <c r="HH100" i="29"/>
  <c r="HH92" i="29"/>
  <c r="HH84" i="29"/>
  <c r="HH76" i="29"/>
  <c r="HH103" i="29"/>
  <c r="HH95" i="29"/>
  <c r="HH87" i="29"/>
  <c r="HH79" i="29"/>
  <c r="HH71" i="29"/>
  <c r="HH63" i="29"/>
  <c r="HH55" i="29"/>
  <c r="HH47" i="29"/>
  <c r="HH39" i="29"/>
  <c r="HH31" i="29"/>
  <c r="HH23" i="29"/>
  <c r="HH74" i="29"/>
  <c r="HH66" i="29"/>
  <c r="HH58" i="29"/>
  <c r="HH50" i="29"/>
  <c r="HH42" i="29"/>
  <c r="HH34" i="29"/>
  <c r="HH26" i="29"/>
  <c r="HH18" i="29"/>
  <c r="HH106" i="29"/>
  <c r="HH98" i="29"/>
  <c r="HH90" i="29"/>
  <c r="HH82" i="29"/>
  <c r="HH109" i="29"/>
  <c r="HH101" i="29"/>
  <c r="HH93" i="29"/>
  <c r="HH85" i="29"/>
  <c r="HH77" i="29"/>
  <c r="HH69" i="29"/>
  <c r="HH61" i="29"/>
  <c r="HH53" i="29"/>
  <c r="HH45" i="29"/>
  <c r="HH37" i="29"/>
  <c r="HH29" i="29"/>
  <c r="HH21" i="29"/>
  <c r="HH72" i="29"/>
  <c r="HH64" i="29"/>
  <c r="HH56" i="29"/>
  <c r="HH48" i="29"/>
  <c r="HH40" i="29"/>
  <c r="HH32" i="29"/>
  <c r="HH24" i="29"/>
  <c r="HH16" i="29"/>
  <c r="HI111" i="28"/>
  <c r="HI54" i="28"/>
  <c r="HI105" i="28"/>
  <c r="HI107" i="28"/>
  <c r="HI76" i="28"/>
  <c r="HI35" i="28"/>
  <c r="HI95" i="28"/>
  <c r="HI106" i="28"/>
  <c r="HI42" i="28"/>
  <c r="HI101" i="28"/>
  <c r="HI96" i="28"/>
  <c r="HI37" i="28"/>
  <c r="HI110" i="28"/>
  <c r="HI40" i="28"/>
  <c r="HI97" i="28"/>
  <c r="HI75" i="28"/>
  <c r="HI68" i="28"/>
  <c r="HI31" i="28"/>
  <c r="HI87" i="28"/>
  <c r="HI98" i="28"/>
  <c r="HI38" i="28"/>
  <c r="HI93" i="28"/>
  <c r="HI88" i="28"/>
  <c r="HI33" i="28"/>
  <c r="HI102" i="28"/>
  <c r="HI36" i="28"/>
  <c r="HI89" i="28"/>
  <c r="HI67" i="28"/>
  <c r="HI60" i="28"/>
  <c r="HI27" i="28"/>
  <c r="HI79" i="28"/>
  <c r="HI90" i="28"/>
  <c r="HI34" i="28"/>
  <c r="HI85" i="28"/>
  <c r="HI80" i="28"/>
  <c r="HI29" i="28"/>
  <c r="HI94" i="28"/>
  <c r="HI32" i="28"/>
  <c r="HI81" i="28"/>
  <c r="HI59" i="28"/>
  <c r="HI52" i="28"/>
  <c r="HI23" i="28"/>
  <c r="HI71" i="28"/>
  <c r="HI82" i="28"/>
  <c r="HI30" i="28"/>
  <c r="HI77" i="28"/>
  <c r="HI72" i="28"/>
  <c r="HI25" i="28"/>
  <c r="HI86" i="28"/>
  <c r="HI28" i="28"/>
  <c r="HI73" i="28"/>
  <c r="HI108" i="28"/>
  <c r="HI45" i="28"/>
  <c r="HI19" i="28"/>
  <c r="HI63" i="28"/>
  <c r="HI74" i="28"/>
  <c r="HI26" i="28"/>
  <c r="HI69" i="28"/>
  <c r="HI64" i="28"/>
  <c r="HI21" i="28"/>
  <c r="HI78" i="28"/>
  <c r="HI24" i="28"/>
  <c r="HI65" i="28"/>
  <c r="HI100" i="28"/>
  <c r="HI44" i="28"/>
  <c r="HI91" i="28"/>
  <c r="HI55" i="28"/>
  <c r="HI66" i="28"/>
  <c r="HI22" i="28"/>
  <c r="HI61" i="28"/>
  <c r="HI56" i="28"/>
  <c r="HI17" i="28"/>
  <c r="HI70" i="28"/>
  <c r="HI20" i="28"/>
  <c r="HI57" i="28"/>
  <c r="HI92" i="28"/>
  <c r="HI43" i="28"/>
  <c r="HI83" i="28"/>
  <c r="HI47" i="28"/>
  <c r="HI58" i="28"/>
  <c r="HI18" i="28"/>
  <c r="HI53" i="28"/>
  <c r="HI48" i="28"/>
  <c r="HI99" i="28"/>
  <c r="HI62" i="28"/>
  <c r="HI16" i="28"/>
  <c r="HI49" i="28"/>
  <c r="HI84" i="28"/>
  <c r="HI39" i="28"/>
  <c r="HI103" i="28"/>
  <c r="HI46" i="28"/>
  <c r="HI50" i="28"/>
  <c r="HI109" i="28"/>
  <c r="HI104" i="28"/>
  <c r="HI41" i="28"/>
  <c r="HI51" i="28"/>
  <c r="HJ108" i="27"/>
  <c r="HJ76" i="27"/>
  <c r="HJ44" i="27"/>
  <c r="HJ83" i="27"/>
  <c r="HJ51" i="27"/>
  <c r="HJ86" i="27"/>
  <c r="HJ54" i="27"/>
  <c r="HJ89" i="27"/>
  <c r="HJ57" i="27"/>
  <c r="HJ27" i="27"/>
  <c r="HJ22" i="27"/>
  <c r="HJ17" i="27"/>
  <c r="HJ104" i="27"/>
  <c r="HJ72" i="27"/>
  <c r="HJ111" i="27"/>
  <c r="HJ79" i="27"/>
  <c r="HJ47" i="27"/>
  <c r="HJ82" i="27"/>
  <c r="HJ50" i="27"/>
  <c r="HJ85" i="27"/>
  <c r="HJ53" i="27"/>
  <c r="HJ23" i="27"/>
  <c r="HJ18" i="27"/>
  <c r="HJ40" i="27"/>
  <c r="HJ100" i="27"/>
  <c r="HJ68" i="27"/>
  <c r="HJ107" i="27"/>
  <c r="HJ75" i="27"/>
  <c r="HJ110" i="27"/>
  <c r="HJ78" i="27"/>
  <c r="HJ46" i="27"/>
  <c r="HJ81" i="27"/>
  <c r="HJ49" i="27"/>
  <c r="HJ19" i="27"/>
  <c r="HJ41" i="27"/>
  <c r="HJ36" i="27"/>
  <c r="HJ96" i="27"/>
  <c r="HJ64" i="27"/>
  <c r="HJ103" i="27"/>
  <c r="HJ71" i="27"/>
  <c r="HJ106" i="27"/>
  <c r="HJ74" i="27"/>
  <c r="HJ109" i="27"/>
  <c r="HJ77" i="27"/>
  <c r="HJ45" i="27"/>
  <c r="HJ42" i="27"/>
  <c r="HJ37" i="27"/>
  <c r="HJ32" i="27"/>
  <c r="HJ92" i="27"/>
  <c r="HJ60" i="27"/>
  <c r="HJ99" i="27"/>
  <c r="HJ67" i="27"/>
  <c r="HJ102" i="27"/>
  <c r="HJ70" i="27"/>
  <c r="HJ105" i="27"/>
  <c r="HJ73" i="27"/>
  <c r="HJ43" i="27"/>
  <c r="HJ38" i="27"/>
  <c r="HJ33" i="27"/>
  <c r="HJ28" i="27"/>
  <c r="HJ88" i="27"/>
  <c r="HJ56" i="27"/>
  <c r="HJ95" i="27"/>
  <c r="HJ63" i="27"/>
  <c r="HJ98" i="27"/>
  <c r="HJ66" i="27"/>
  <c r="HJ101" i="27"/>
  <c r="HJ69" i="27"/>
  <c r="HJ39" i="27"/>
  <c r="HJ34" i="27"/>
  <c r="HJ29" i="27"/>
  <c r="HJ24" i="27"/>
  <c r="HJ84" i="27"/>
  <c r="HJ52" i="27"/>
  <c r="HJ91" i="27"/>
  <c r="HJ59" i="27"/>
  <c r="HJ94" i="27"/>
  <c r="HJ62" i="27"/>
  <c r="HJ97" i="27"/>
  <c r="HJ65" i="27"/>
  <c r="HJ35" i="27"/>
  <c r="HJ30" i="27"/>
  <c r="HJ25" i="27"/>
  <c r="HJ20" i="27"/>
  <c r="HJ80" i="27"/>
  <c r="HJ48" i="27"/>
  <c r="HJ87" i="27"/>
  <c r="HJ55" i="27"/>
  <c r="HJ90" i="27"/>
  <c r="HJ58" i="27"/>
  <c r="HJ93" i="27"/>
  <c r="HJ61" i="27"/>
  <c r="HJ31" i="27"/>
  <c r="HJ26" i="27"/>
  <c r="HJ21" i="27"/>
  <c r="HJ16" i="27"/>
  <c r="BP13" i="28"/>
  <c r="BP10" i="28" s="1"/>
  <c r="CT13" i="28"/>
  <c r="CT10" i="28" s="1"/>
  <c r="CR13" i="30"/>
  <c r="CR10" i="30" s="1"/>
  <c r="CS13" i="29"/>
  <c r="CS10" i="29" s="1"/>
  <c r="CU13" i="27"/>
  <c r="CU10" i="27" s="1"/>
  <c r="HB13" i="28"/>
  <c r="HB10" i="28" s="1"/>
  <c r="DH8" i="30" l="1"/>
  <c r="DR15" i="30"/>
  <c r="CA13" i="29"/>
  <c r="BZ10" i="29"/>
  <c r="CI13" i="30"/>
  <c r="CH10" i="30"/>
  <c r="DF13" i="27"/>
  <c r="DF10" i="27" s="1"/>
  <c r="DE10" i="27"/>
  <c r="AK10" i="30"/>
  <c r="AK8" i="30"/>
  <c r="AL13" i="30"/>
  <c r="AB13" i="29"/>
  <c r="AA10" i="29"/>
  <c r="AM13" i="28"/>
  <c r="AL10" i="28"/>
  <c r="CJ13" i="29"/>
  <c r="CI10" i="29"/>
  <c r="AD13" i="27"/>
  <c r="AD10" i="27" s="1"/>
  <c r="AC10" i="27"/>
  <c r="AV13" i="29"/>
  <c r="AU10" i="29"/>
  <c r="BZ13" i="30"/>
  <c r="BY10" i="30"/>
  <c r="CA13" i="28"/>
  <c r="BZ10" i="28"/>
  <c r="R10" i="28"/>
  <c r="S13" i="28"/>
  <c r="AX13" i="27"/>
  <c r="AX10" i="27" s="1"/>
  <c r="AW10" i="27"/>
  <c r="BF13" i="29"/>
  <c r="BE10" i="29"/>
  <c r="CK13" i="28"/>
  <c r="CJ10" i="28"/>
  <c r="AC13" i="28"/>
  <c r="AB10" i="28"/>
  <c r="DC13" i="30"/>
  <c r="DB10" i="30"/>
  <c r="AW13" i="28"/>
  <c r="AV10" i="28"/>
  <c r="CB13" i="27"/>
  <c r="CB10" i="27" s="1"/>
  <c r="CA10" i="27"/>
  <c r="P10" i="30"/>
  <c r="Q13" i="30"/>
  <c r="BP13" i="30"/>
  <c r="BO10" i="30"/>
  <c r="DE13" i="28"/>
  <c r="DD10" i="28"/>
  <c r="BP13" i="29"/>
  <c r="BO10" i="29"/>
  <c r="AM13" i="29"/>
  <c r="AL10" i="29"/>
  <c r="AN13" i="27"/>
  <c r="AN10" i="27" s="1"/>
  <c r="AM10" i="27"/>
  <c r="BH13" i="27"/>
  <c r="BH10" i="27" s="1"/>
  <c r="BG10" i="27"/>
  <c r="BR13" i="27"/>
  <c r="BR10" i="27" s="1"/>
  <c r="BQ10" i="27"/>
  <c r="CL13" i="27"/>
  <c r="CL10" i="27" s="1"/>
  <c r="CK10" i="27"/>
  <c r="Q10" i="29"/>
  <c r="R13" i="29"/>
  <c r="DD13" i="29"/>
  <c r="DC10" i="29"/>
  <c r="BE13" i="30"/>
  <c r="BD10" i="30"/>
  <c r="AA13" i="30"/>
  <c r="Z10" i="30"/>
  <c r="BG13" i="28"/>
  <c r="BF10" i="28"/>
  <c r="FX13" i="27"/>
  <c r="FX10" i="27" s="1"/>
  <c r="FW10" i="27"/>
  <c r="EJ13" i="29"/>
  <c r="EJ10" i="29" s="1"/>
  <c r="EI10" i="29"/>
  <c r="GH13" i="29"/>
  <c r="GH10" i="29" s="1"/>
  <c r="GG10" i="29"/>
  <c r="HA10" i="30"/>
  <c r="HK13" i="30"/>
  <c r="HB13" i="30"/>
  <c r="ET13" i="27"/>
  <c r="ET10" i="27" s="1"/>
  <c r="ES10" i="27"/>
  <c r="FN13" i="29"/>
  <c r="FN10" i="29" s="1"/>
  <c r="FM10" i="29"/>
  <c r="GR13" i="28"/>
  <c r="GR10" i="28" s="1"/>
  <c r="GQ10" i="28"/>
  <c r="DZ13" i="29"/>
  <c r="DZ10" i="29" s="1"/>
  <c r="DY10" i="29"/>
  <c r="FX13" i="29"/>
  <c r="FX10" i="29" s="1"/>
  <c r="FW10" i="29"/>
  <c r="HA10" i="29"/>
  <c r="HK13" i="29"/>
  <c r="HB13" i="29"/>
  <c r="DP13" i="28"/>
  <c r="DP10" i="28" s="1"/>
  <c r="DO10" i="28"/>
  <c r="DZ13" i="28"/>
  <c r="DZ10" i="28" s="1"/>
  <c r="DY10" i="28"/>
  <c r="FN13" i="27"/>
  <c r="FN10" i="27" s="1"/>
  <c r="FM10" i="27"/>
  <c r="FN13" i="28"/>
  <c r="FN10" i="28" s="1"/>
  <c r="FM10" i="28"/>
  <c r="GR13" i="30"/>
  <c r="GR10" i="30" s="1"/>
  <c r="GQ10" i="30"/>
  <c r="EJ13" i="27"/>
  <c r="EJ10" i="27" s="1"/>
  <c r="EI10" i="27"/>
  <c r="ET13" i="30"/>
  <c r="ET10" i="30" s="1"/>
  <c r="ES10" i="30"/>
  <c r="HA10" i="27"/>
  <c r="HB13" i="27"/>
  <c r="HB10" i="27" s="1"/>
  <c r="GR13" i="29"/>
  <c r="GR10" i="29" s="1"/>
  <c r="GQ10" i="29"/>
  <c r="FX13" i="30"/>
  <c r="FX10" i="30" s="1"/>
  <c r="FW10" i="30"/>
  <c r="ET13" i="29"/>
  <c r="ET10" i="29" s="1"/>
  <c r="ES10" i="29"/>
  <c r="DP13" i="29"/>
  <c r="DP10" i="29" s="1"/>
  <c r="DO10" i="29"/>
  <c r="DP13" i="27"/>
  <c r="DP10" i="27" s="1"/>
  <c r="DO10" i="27"/>
  <c r="GH13" i="28"/>
  <c r="GH10" i="28" s="1"/>
  <c r="GG10" i="28"/>
  <c r="DZ13" i="30"/>
  <c r="DZ10" i="30" s="1"/>
  <c r="DY10" i="30"/>
  <c r="FX13" i="28"/>
  <c r="FX10" i="28" s="1"/>
  <c r="FW10" i="28"/>
  <c r="FD13" i="30"/>
  <c r="FD10" i="30" s="1"/>
  <c r="FC10" i="30"/>
  <c r="EJ13" i="30"/>
  <c r="EJ10" i="30" s="1"/>
  <c r="EI10" i="30"/>
  <c r="GH13" i="27"/>
  <c r="GH10" i="27" s="1"/>
  <c r="GG10" i="27"/>
  <c r="EJ13" i="28"/>
  <c r="EJ10" i="28" s="1"/>
  <c r="EI10" i="28"/>
  <c r="GH13" i="30"/>
  <c r="GH10" i="30" s="1"/>
  <c r="GG10" i="30"/>
  <c r="GR13" i="27"/>
  <c r="GR10" i="27" s="1"/>
  <c r="GQ10" i="27"/>
  <c r="FD13" i="27"/>
  <c r="FD10" i="27" s="1"/>
  <c r="FC10" i="27"/>
  <c r="FD13" i="28"/>
  <c r="FD10" i="28" s="1"/>
  <c r="FC10" i="28"/>
  <c r="FN13" i="30"/>
  <c r="FN10" i="30" s="1"/>
  <c r="FM10" i="30"/>
  <c r="DP13" i="30"/>
  <c r="DP10" i="30" s="1"/>
  <c r="DO10" i="30"/>
  <c r="FD13" i="29"/>
  <c r="FD10" i="29" s="1"/>
  <c r="FC10" i="29"/>
  <c r="ET13" i="28"/>
  <c r="ET10" i="28" s="1"/>
  <c r="ES10" i="28"/>
  <c r="DZ13" i="27"/>
  <c r="DZ10" i="27" s="1"/>
  <c r="DY10" i="27"/>
  <c r="IS114" i="65"/>
  <c r="FO8" i="30"/>
  <c r="FY15" i="30"/>
  <c r="AX13" i="30"/>
  <c r="AW8" i="30"/>
  <c r="GO15" i="30"/>
  <c r="GE8" i="30"/>
  <c r="HA15" i="30"/>
  <c r="GQ8" i="30"/>
  <c r="HB15" i="30"/>
  <c r="GR8" i="30"/>
  <c r="GK15" i="30"/>
  <c r="GA8" i="30"/>
  <c r="GW15" i="30"/>
  <c r="GM8" i="30"/>
  <c r="GL15" i="30"/>
  <c r="GB8" i="30"/>
  <c r="GP15" i="30"/>
  <c r="GF8" i="30"/>
  <c r="GN15" i="30"/>
  <c r="GD8" i="30"/>
  <c r="DP15" i="29"/>
  <c r="DF8" i="29"/>
  <c r="DI15" i="29"/>
  <c r="CY8" i="29"/>
  <c r="CZ15" i="29"/>
  <c r="CP8" i="29"/>
  <c r="DM15" i="29"/>
  <c r="DC8" i="29"/>
  <c r="DH15" i="29"/>
  <c r="CX8" i="29"/>
  <c r="DG15" i="29"/>
  <c r="CW8" i="29"/>
  <c r="DD15" i="29"/>
  <c r="CT8" i="29"/>
  <c r="DK15" i="29"/>
  <c r="DA8" i="29"/>
  <c r="DL15" i="29"/>
  <c r="DB8" i="29"/>
  <c r="DO15" i="29"/>
  <c r="DE8" i="29"/>
  <c r="DE15" i="28"/>
  <c r="CU8" i="28"/>
  <c r="DF15" i="28"/>
  <c r="CV8" i="28"/>
  <c r="CW15" i="28"/>
  <c r="CM8" i="28"/>
  <c r="CX15" i="28"/>
  <c r="CN8" i="28"/>
  <c r="DB15" i="28"/>
  <c r="CR8" i="28"/>
  <c r="DC15" i="28"/>
  <c r="CS8" i="28"/>
  <c r="DJ15" i="28"/>
  <c r="CZ8" i="28"/>
  <c r="DK15" i="28"/>
  <c r="DA8" i="28"/>
  <c r="DN15" i="28"/>
  <c r="DD8" i="28"/>
  <c r="CY15" i="28"/>
  <c r="CO8" i="28"/>
  <c r="CY15" i="27"/>
  <c r="CO8" i="27"/>
  <c r="CX15" i="27"/>
  <c r="CN8" i="27"/>
  <c r="DP15" i="27"/>
  <c r="DF8" i="27"/>
  <c r="DE15" i="27"/>
  <c r="CU8" i="27"/>
  <c r="DD15" i="27"/>
  <c r="CT8" i="27"/>
  <c r="DC15" i="27"/>
  <c r="CS8" i="27"/>
  <c r="DB15" i="27"/>
  <c r="CR8" i="27"/>
  <c r="DK15" i="27"/>
  <c r="DA8" i="27"/>
  <c r="DJ15" i="27"/>
  <c r="CZ8" i="27"/>
  <c r="HI111" i="29"/>
  <c r="HI104" i="29"/>
  <c r="HI96" i="29"/>
  <c r="HI88" i="29"/>
  <c r="HI80" i="29"/>
  <c r="HI107" i="29"/>
  <c r="HI99" i="29"/>
  <c r="HI91" i="29"/>
  <c r="HI83" i="29"/>
  <c r="HI75" i="29"/>
  <c r="HI68" i="29"/>
  <c r="HI60" i="29"/>
  <c r="HI52" i="29"/>
  <c r="HI44" i="29"/>
  <c r="HI36" i="29"/>
  <c r="HI28" i="29"/>
  <c r="HI20" i="29"/>
  <c r="HI71" i="29"/>
  <c r="HI63" i="29"/>
  <c r="HI55" i="29"/>
  <c r="HI47" i="29"/>
  <c r="HI39" i="29"/>
  <c r="HI31" i="29"/>
  <c r="HI23" i="29"/>
  <c r="HI110" i="29"/>
  <c r="HI102" i="29"/>
  <c r="HI94" i="29"/>
  <c r="HI86" i="29"/>
  <c r="HI78" i="29"/>
  <c r="HI105" i="29"/>
  <c r="HI97" i="29"/>
  <c r="HI89" i="29"/>
  <c r="HI81" i="29"/>
  <c r="HI74" i="29"/>
  <c r="HI66" i="29"/>
  <c r="HI58" i="29"/>
  <c r="HI50" i="29"/>
  <c r="HI42" i="29"/>
  <c r="HI34" i="29"/>
  <c r="HI26" i="29"/>
  <c r="HI18" i="29"/>
  <c r="HI69" i="29"/>
  <c r="HI61" i="29"/>
  <c r="HI53" i="29"/>
  <c r="HI45" i="29"/>
  <c r="HI37" i="29"/>
  <c r="HI29" i="29"/>
  <c r="HI21" i="29"/>
  <c r="HI108" i="29"/>
  <c r="HI100" i="29"/>
  <c r="HI92" i="29"/>
  <c r="HI84" i="29"/>
  <c r="HI76" i="29"/>
  <c r="HI103" i="29"/>
  <c r="HI95" i="29"/>
  <c r="HI87" i="29"/>
  <c r="HI79" i="29"/>
  <c r="HI72" i="29"/>
  <c r="HI64" i="29"/>
  <c r="HI56" i="29"/>
  <c r="HI48" i="29"/>
  <c r="HI40" i="29"/>
  <c r="HI32" i="29"/>
  <c r="HI24" i="29"/>
  <c r="HI16" i="29"/>
  <c r="HI67" i="29"/>
  <c r="HI59" i="29"/>
  <c r="HI51" i="29"/>
  <c r="HI43" i="29"/>
  <c r="HI35" i="29"/>
  <c r="HI27" i="29"/>
  <c r="HI19" i="29"/>
  <c r="HI106" i="29"/>
  <c r="HI98" i="29"/>
  <c r="HI90" i="29"/>
  <c r="HI82" i="29"/>
  <c r="HI109" i="29"/>
  <c r="HI101" i="29"/>
  <c r="HI93" i="29"/>
  <c r="HI85" i="29"/>
  <c r="HI77" i="29"/>
  <c r="HI70" i="29"/>
  <c r="HI62" i="29"/>
  <c r="HI54" i="29"/>
  <c r="HI46" i="29"/>
  <c r="HI38" i="29"/>
  <c r="HI30" i="29"/>
  <c r="HI22" i="29"/>
  <c r="HI73" i="29"/>
  <c r="HI65" i="29"/>
  <c r="HI57" i="29"/>
  <c r="HI49" i="29"/>
  <c r="HI41" i="29"/>
  <c r="HI33" i="29"/>
  <c r="HI25" i="29"/>
  <c r="HI17" i="29"/>
  <c r="HH111" i="30"/>
  <c r="HH103" i="30"/>
  <c r="HH95" i="30"/>
  <c r="HH87" i="30"/>
  <c r="HH79" i="30"/>
  <c r="HH104" i="30"/>
  <c r="HH96" i="30"/>
  <c r="HH88" i="30"/>
  <c r="HH80" i="30"/>
  <c r="HH73" i="30"/>
  <c r="HH65" i="30"/>
  <c r="HH76" i="30"/>
  <c r="HH68" i="30"/>
  <c r="HH60" i="30"/>
  <c r="HH52" i="30"/>
  <c r="HH44" i="30"/>
  <c r="HH40" i="30"/>
  <c r="HH32" i="30"/>
  <c r="HH24" i="30"/>
  <c r="HH16" i="30"/>
  <c r="HH45" i="30"/>
  <c r="HH37" i="30"/>
  <c r="HH29" i="30"/>
  <c r="HH21" i="30"/>
  <c r="HH109" i="30"/>
  <c r="HH101" i="30"/>
  <c r="HH93" i="30"/>
  <c r="HH85" i="30"/>
  <c r="HH110" i="30"/>
  <c r="HH102" i="30"/>
  <c r="HH94" i="30"/>
  <c r="HH86" i="30"/>
  <c r="HH78" i="30"/>
  <c r="HH71" i="30"/>
  <c r="HH63" i="30"/>
  <c r="HH74" i="30"/>
  <c r="HH66" i="30"/>
  <c r="HH58" i="30"/>
  <c r="HH50" i="30"/>
  <c r="HH57" i="30"/>
  <c r="HH38" i="30"/>
  <c r="HH30" i="30"/>
  <c r="HH22" i="30"/>
  <c r="HH55" i="30"/>
  <c r="HH43" i="30"/>
  <c r="HH35" i="30"/>
  <c r="HH27" i="30"/>
  <c r="HH19" i="30"/>
  <c r="HH107" i="30"/>
  <c r="HH99" i="30"/>
  <c r="HH91" i="30"/>
  <c r="HH83" i="30"/>
  <c r="HH108" i="30"/>
  <c r="HH100" i="30"/>
  <c r="HH92" i="30"/>
  <c r="HH84" i="30"/>
  <c r="HH77" i="30"/>
  <c r="HH69" i="30"/>
  <c r="HH61" i="30"/>
  <c r="HH72" i="30"/>
  <c r="HH64" i="30"/>
  <c r="HH56" i="30"/>
  <c r="HH48" i="30"/>
  <c r="HH49" i="30"/>
  <c r="HH36" i="30"/>
  <c r="HH28" i="30"/>
  <c r="HH20" i="30"/>
  <c r="HH47" i="30"/>
  <c r="HH41" i="30"/>
  <c r="HH33" i="30"/>
  <c r="HH25" i="30"/>
  <c r="HH17" i="30"/>
  <c r="HH105" i="30"/>
  <c r="HH97" i="30"/>
  <c r="HH89" i="30"/>
  <c r="HH81" i="30"/>
  <c r="HH106" i="30"/>
  <c r="HH98" i="30"/>
  <c r="HH90" i="30"/>
  <c r="HH82" i="30"/>
  <c r="HH75" i="30"/>
  <c r="HH67" i="30"/>
  <c r="HH59" i="30"/>
  <c r="HH70" i="30"/>
  <c r="HH62" i="30"/>
  <c r="HH54" i="30"/>
  <c r="HH46" i="30"/>
  <c r="HH42" i="30"/>
  <c r="HH34" i="30"/>
  <c r="HH26" i="30"/>
  <c r="HH18" i="30"/>
  <c r="HH53" i="30"/>
  <c r="HH39" i="30"/>
  <c r="HH31" i="30"/>
  <c r="HH23" i="30"/>
  <c r="HH51" i="30"/>
  <c r="HJ108" i="28"/>
  <c r="HJ76" i="28"/>
  <c r="HJ111" i="28"/>
  <c r="HJ79" i="28"/>
  <c r="HJ47" i="28"/>
  <c r="HJ82" i="28"/>
  <c r="HJ50" i="28"/>
  <c r="HJ81" i="28"/>
  <c r="HJ49" i="28"/>
  <c r="HJ27" i="28"/>
  <c r="HJ30" i="28"/>
  <c r="HJ33" i="28"/>
  <c r="HJ104" i="28"/>
  <c r="HJ72" i="28"/>
  <c r="HJ107" i="28"/>
  <c r="HJ75" i="28"/>
  <c r="HJ110" i="28"/>
  <c r="HJ78" i="28"/>
  <c r="HJ109" i="28"/>
  <c r="HJ77" i="28"/>
  <c r="HJ45" i="28"/>
  <c r="HJ23" i="28"/>
  <c r="HJ26" i="28"/>
  <c r="HJ29" i="28"/>
  <c r="HJ100" i="28"/>
  <c r="HJ68" i="28"/>
  <c r="HJ103" i="28"/>
  <c r="HJ71" i="28"/>
  <c r="HJ106" i="28"/>
  <c r="HJ74" i="28"/>
  <c r="HJ105" i="28"/>
  <c r="HJ73" i="28"/>
  <c r="HJ32" i="28"/>
  <c r="HJ19" i="28"/>
  <c r="HJ22" i="28"/>
  <c r="HJ25" i="28"/>
  <c r="HJ96" i="28"/>
  <c r="HJ64" i="28"/>
  <c r="HJ99" i="28"/>
  <c r="HJ67" i="28"/>
  <c r="HJ102" i="28"/>
  <c r="HJ70" i="28"/>
  <c r="HJ101" i="28"/>
  <c r="HJ69" i="28"/>
  <c r="HJ44" i="28"/>
  <c r="HJ40" i="28"/>
  <c r="HJ18" i="28"/>
  <c r="HJ21" i="28"/>
  <c r="HJ92" i="28"/>
  <c r="HJ60" i="28"/>
  <c r="HJ95" i="28"/>
  <c r="HJ63" i="28"/>
  <c r="HJ98" i="28"/>
  <c r="HJ66" i="28"/>
  <c r="HJ97" i="28"/>
  <c r="HJ65" i="28"/>
  <c r="HJ43" i="28"/>
  <c r="HJ46" i="28"/>
  <c r="HJ36" i="28"/>
  <c r="HJ17" i="28"/>
  <c r="HJ88" i="28"/>
  <c r="HJ56" i="28"/>
  <c r="HJ91" i="28"/>
  <c r="HJ59" i="28"/>
  <c r="HJ94" i="28"/>
  <c r="HJ62" i="28"/>
  <c r="HJ93" i="28"/>
  <c r="HJ61" i="28"/>
  <c r="HJ39" i="28"/>
  <c r="HJ42" i="28"/>
  <c r="HJ24" i="28"/>
  <c r="HJ28" i="28"/>
  <c r="HJ84" i="28"/>
  <c r="HJ52" i="28"/>
  <c r="HJ87" i="28"/>
  <c r="HJ55" i="28"/>
  <c r="HJ90" i="28"/>
  <c r="HJ58" i="28"/>
  <c r="HJ89" i="28"/>
  <c r="HJ57" i="28"/>
  <c r="HJ35" i="28"/>
  <c r="HJ38" i="28"/>
  <c r="HJ41" i="28"/>
  <c r="HJ20" i="28"/>
  <c r="HJ80" i="28"/>
  <c r="HJ48" i="28"/>
  <c r="HJ83" i="28"/>
  <c r="HJ51" i="28"/>
  <c r="HJ86" i="28"/>
  <c r="HJ54" i="28"/>
  <c r="HJ85" i="28"/>
  <c r="HJ53" i="28"/>
  <c r="HJ31" i="28"/>
  <c r="HJ34" i="28"/>
  <c r="HJ37" i="28"/>
  <c r="HJ16" i="28"/>
  <c r="HK111" i="27"/>
  <c r="HK65" i="27"/>
  <c r="HK76" i="27"/>
  <c r="HK30" i="27"/>
  <c r="HK71" i="27"/>
  <c r="HK74" i="27"/>
  <c r="HK25" i="27"/>
  <c r="HK61" i="27"/>
  <c r="HK64" i="27"/>
  <c r="HK20" i="27"/>
  <c r="HK59" i="27"/>
  <c r="HK62" i="27"/>
  <c r="HK110" i="27"/>
  <c r="HK57" i="27"/>
  <c r="HK68" i="27"/>
  <c r="HK26" i="27"/>
  <c r="HK63" i="27"/>
  <c r="HK66" i="27"/>
  <c r="HK21" i="27"/>
  <c r="HK53" i="27"/>
  <c r="HK56" i="27"/>
  <c r="HK16" i="27"/>
  <c r="HK51" i="27"/>
  <c r="HK54" i="27"/>
  <c r="HK109" i="27"/>
  <c r="HK49" i="27"/>
  <c r="HK60" i="27"/>
  <c r="HK22" i="27"/>
  <c r="HK55" i="27"/>
  <c r="HK58" i="27"/>
  <c r="HK17" i="27"/>
  <c r="HK45" i="27"/>
  <c r="HK48" i="27"/>
  <c r="HK107" i="27"/>
  <c r="HK23" i="27"/>
  <c r="HK46" i="27"/>
  <c r="HK105" i="27"/>
  <c r="HK39" i="27"/>
  <c r="HK52" i="27"/>
  <c r="HK18" i="27"/>
  <c r="HK47" i="27"/>
  <c r="HK50" i="27"/>
  <c r="HK101" i="27"/>
  <c r="HK104" i="27"/>
  <c r="HK40" i="27"/>
  <c r="HK99" i="27"/>
  <c r="HK102" i="27"/>
  <c r="HK43" i="27"/>
  <c r="HK97" i="27"/>
  <c r="HK108" i="27"/>
  <c r="HK44" i="27"/>
  <c r="HK103" i="27"/>
  <c r="HK106" i="27"/>
  <c r="HK41" i="27"/>
  <c r="HK93" i="27"/>
  <c r="HK96" i="27"/>
  <c r="HK36" i="27"/>
  <c r="HK91" i="27"/>
  <c r="HK94" i="27"/>
  <c r="HK35" i="27"/>
  <c r="HK89" i="27"/>
  <c r="HK100" i="27"/>
  <c r="HK42" i="27"/>
  <c r="HK95" i="27"/>
  <c r="HK98" i="27"/>
  <c r="HK37" i="27"/>
  <c r="HK85" i="27"/>
  <c r="HK88" i="27"/>
  <c r="HK32" i="27"/>
  <c r="HK83" i="27"/>
  <c r="HK86" i="27"/>
  <c r="HK31" i="27"/>
  <c r="HK81" i="27"/>
  <c r="HK92" i="27"/>
  <c r="HK38" i="27"/>
  <c r="HK87" i="27"/>
  <c r="HK90" i="27"/>
  <c r="HK33" i="27"/>
  <c r="HK77" i="27"/>
  <c r="HK80" i="27"/>
  <c r="HK28" i="27"/>
  <c r="HK75" i="27"/>
  <c r="HK78" i="27"/>
  <c r="HK27" i="27"/>
  <c r="HK73" i="27"/>
  <c r="HK84" i="27"/>
  <c r="HK34" i="27"/>
  <c r="HK79" i="27"/>
  <c r="HK82" i="27"/>
  <c r="HK29" i="27"/>
  <c r="HK69" i="27"/>
  <c r="HK72" i="27"/>
  <c r="HK24" i="27"/>
  <c r="HK67" i="27"/>
  <c r="HK70" i="27"/>
  <c r="HK19" i="27"/>
  <c r="BQ13" i="28"/>
  <c r="BQ10" i="28" s="1"/>
  <c r="CT13" i="29"/>
  <c r="CT10" i="29" s="1"/>
  <c r="CV13" i="27"/>
  <c r="CV10" i="27" s="1"/>
  <c r="CS13" i="30"/>
  <c r="CS10" i="30" s="1"/>
  <c r="CU13" i="28"/>
  <c r="CU10" i="28" s="1"/>
  <c r="DR8" i="30" l="1"/>
  <c r="EB15" i="30"/>
  <c r="AB13" i="30"/>
  <c r="AA10" i="30"/>
  <c r="AN13" i="29"/>
  <c r="AN10" i="29" s="1"/>
  <c r="AM10" i="29"/>
  <c r="AD13" i="28"/>
  <c r="AD10" i="28" s="1"/>
  <c r="AC10" i="28"/>
  <c r="BF13" i="30"/>
  <c r="BE10" i="30"/>
  <c r="BQ13" i="29"/>
  <c r="BP10" i="29"/>
  <c r="CL13" i="28"/>
  <c r="CL10" i="28" s="1"/>
  <c r="CK10" i="28"/>
  <c r="CB13" i="28"/>
  <c r="CB10" i="28" s="1"/>
  <c r="CA10" i="28"/>
  <c r="CK13" i="29"/>
  <c r="CJ10" i="29"/>
  <c r="AX8" i="30"/>
  <c r="AX10" i="30"/>
  <c r="DE13" i="29"/>
  <c r="DD10" i="29"/>
  <c r="DF13" i="28"/>
  <c r="DF10" i="28" s="1"/>
  <c r="DE10" i="28"/>
  <c r="AX13" i="28"/>
  <c r="AX10" i="28" s="1"/>
  <c r="AW10" i="28"/>
  <c r="BG13" i="29"/>
  <c r="BF10" i="29"/>
  <c r="CA13" i="30"/>
  <c r="BZ10" i="30"/>
  <c r="AN13" i="28"/>
  <c r="AN10" i="28" s="1"/>
  <c r="AM10" i="28"/>
  <c r="R10" i="29"/>
  <c r="S13" i="29"/>
  <c r="CJ13" i="30"/>
  <c r="CI10" i="30"/>
  <c r="BH13" i="28"/>
  <c r="BH10" i="28" s="1"/>
  <c r="BG10" i="28"/>
  <c r="BQ13" i="30"/>
  <c r="BP10" i="30"/>
  <c r="DD13" i="30"/>
  <c r="DC10" i="30"/>
  <c r="AW13" i="29"/>
  <c r="AV10" i="29"/>
  <c r="AC13" i="29"/>
  <c r="AB10" i="29"/>
  <c r="Q10" i="30"/>
  <c r="R13" i="30"/>
  <c r="S10" i="28"/>
  <c r="T13" i="28"/>
  <c r="T10" i="28" s="1"/>
  <c r="AL10" i="30"/>
  <c r="AM13" i="30"/>
  <c r="AL8" i="30"/>
  <c r="CB13" i="29"/>
  <c r="CB10" i="29" s="1"/>
  <c r="CA10" i="29"/>
  <c r="HL13" i="29"/>
  <c r="HB10" i="29"/>
  <c r="HL13" i="30"/>
  <c r="HB10" i="30"/>
  <c r="IS115" i="65"/>
  <c r="FY8" i="30"/>
  <c r="GI15" i="30"/>
  <c r="GV15" i="30"/>
  <c r="GL8" i="30"/>
  <c r="HL15" i="30"/>
  <c r="HL8" i="30" s="1"/>
  <c r="HB8" i="30"/>
  <c r="GX15" i="30"/>
  <c r="GN8" i="30"/>
  <c r="HG15" i="30"/>
  <c r="HG8" i="30" s="1"/>
  <c r="GW8" i="30"/>
  <c r="HK15" i="30"/>
  <c r="HK8" i="30" s="1"/>
  <c r="HA8" i="30"/>
  <c r="GZ15" i="30"/>
  <c r="GP8" i="30"/>
  <c r="GU15" i="30"/>
  <c r="GK8" i="30"/>
  <c r="GY15" i="30"/>
  <c r="GO8" i="30"/>
  <c r="DU15" i="29"/>
  <c r="DK8" i="29"/>
  <c r="DW15" i="29"/>
  <c r="DM8" i="29"/>
  <c r="DN15" i="29"/>
  <c r="DD8" i="29"/>
  <c r="DJ15" i="29"/>
  <c r="CZ8" i="29"/>
  <c r="DY15" i="29"/>
  <c r="DO8" i="29"/>
  <c r="DQ15" i="29"/>
  <c r="DG8" i="29"/>
  <c r="DS15" i="29"/>
  <c r="DI8" i="29"/>
  <c r="DV15" i="29"/>
  <c r="DL8" i="29"/>
  <c r="DR15" i="29"/>
  <c r="DH8" i="29"/>
  <c r="DZ15" i="29"/>
  <c r="DP8" i="29"/>
  <c r="DU15" i="28"/>
  <c r="DK8" i="28"/>
  <c r="DH15" i="28"/>
  <c r="CX8" i="28"/>
  <c r="DT15" i="28"/>
  <c r="DJ8" i="28"/>
  <c r="DG15" i="28"/>
  <c r="CW8" i="28"/>
  <c r="DI15" i="28"/>
  <c r="CY8" i="28"/>
  <c r="DM15" i="28"/>
  <c r="DC8" i="28"/>
  <c r="DP15" i="28"/>
  <c r="DF8" i="28"/>
  <c r="DX15" i="28"/>
  <c r="DN8" i="28"/>
  <c r="DL15" i="28"/>
  <c r="DB8" i="28"/>
  <c r="DO15" i="28"/>
  <c r="DE8" i="28"/>
  <c r="DH15" i="27"/>
  <c r="CX8" i="27"/>
  <c r="DI15" i="27"/>
  <c r="CY8" i="27"/>
  <c r="DZ15" i="27"/>
  <c r="DP8" i="27"/>
  <c r="IE15" i="27"/>
  <c r="IE8" i="27" s="1"/>
  <c r="DO15" i="27"/>
  <c r="DE8" i="27"/>
  <c r="DN15" i="27"/>
  <c r="DD8" i="27"/>
  <c r="DM15" i="27"/>
  <c r="DC8" i="27"/>
  <c r="DL15" i="27"/>
  <c r="DB8" i="27"/>
  <c r="DU15" i="27"/>
  <c r="DK8" i="27"/>
  <c r="HZ15" i="27"/>
  <c r="HZ8" i="27" s="1"/>
  <c r="DJ8" i="27"/>
  <c r="DT15" i="27"/>
  <c r="HY15" i="27"/>
  <c r="HY8" i="27" s="1"/>
  <c r="HJ111" i="29"/>
  <c r="HJ105" i="29"/>
  <c r="HJ97" i="29"/>
  <c r="HJ89" i="29"/>
  <c r="HJ81" i="29"/>
  <c r="HJ108" i="29"/>
  <c r="HJ100" i="29"/>
  <c r="HJ92" i="29"/>
  <c r="HJ84" i="29"/>
  <c r="HJ76" i="29"/>
  <c r="HJ68" i="29"/>
  <c r="HJ60" i="29"/>
  <c r="HJ52" i="29"/>
  <c r="HJ44" i="29"/>
  <c r="HJ36" i="29"/>
  <c r="HJ28" i="29"/>
  <c r="HJ20" i="29"/>
  <c r="HJ71" i="29"/>
  <c r="HJ63" i="29"/>
  <c r="HJ55" i="29"/>
  <c r="HJ47" i="29"/>
  <c r="HJ39" i="29"/>
  <c r="HJ31" i="29"/>
  <c r="HJ23" i="29"/>
  <c r="HJ110" i="29"/>
  <c r="HJ103" i="29"/>
  <c r="HJ95" i="29"/>
  <c r="HJ87" i="29"/>
  <c r="HJ79" i="29"/>
  <c r="HJ106" i="29"/>
  <c r="HJ98" i="29"/>
  <c r="HJ90" i="29"/>
  <c r="HJ82" i="29"/>
  <c r="HJ74" i="29"/>
  <c r="HJ66" i="29"/>
  <c r="HJ58" i="29"/>
  <c r="HJ50" i="29"/>
  <c r="HJ42" i="29"/>
  <c r="HJ34" i="29"/>
  <c r="HJ26" i="29"/>
  <c r="HJ18" i="29"/>
  <c r="HJ69" i="29"/>
  <c r="HJ61" i="29"/>
  <c r="HJ53" i="29"/>
  <c r="HJ45" i="29"/>
  <c r="HJ37" i="29"/>
  <c r="HJ29" i="29"/>
  <c r="HJ21" i="29"/>
  <c r="HJ109" i="29"/>
  <c r="HJ101" i="29"/>
  <c r="HJ93" i="29"/>
  <c r="HJ85" i="29"/>
  <c r="HJ77" i="29"/>
  <c r="HJ104" i="29"/>
  <c r="HJ96" i="29"/>
  <c r="HJ88" i="29"/>
  <c r="HJ80" i="29"/>
  <c r="HJ72" i="29"/>
  <c r="HJ64" i="29"/>
  <c r="HJ56" i="29"/>
  <c r="HJ48" i="29"/>
  <c r="HJ40" i="29"/>
  <c r="HJ32" i="29"/>
  <c r="HJ24" i="29"/>
  <c r="HJ16" i="29"/>
  <c r="HJ67" i="29"/>
  <c r="HJ59" i="29"/>
  <c r="HJ51" i="29"/>
  <c r="HJ43" i="29"/>
  <c r="HJ35" i="29"/>
  <c r="HJ27" i="29"/>
  <c r="HJ19" i="29"/>
  <c r="HJ107" i="29"/>
  <c r="HJ99" i="29"/>
  <c r="HJ91" i="29"/>
  <c r="HJ83" i="29"/>
  <c r="HJ75" i="29"/>
  <c r="HJ102" i="29"/>
  <c r="HJ94" i="29"/>
  <c r="HJ86" i="29"/>
  <c r="HJ78" i="29"/>
  <c r="HJ70" i="29"/>
  <c r="HJ62" i="29"/>
  <c r="HJ54" i="29"/>
  <c r="HJ46" i="29"/>
  <c r="HJ38" i="29"/>
  <c r="HJ30" i="29"/>
  <c r="HJ22" i="29"/>
  <c r="HJ73" i="29"/>
  <c r="HJ65" i="29"/>
  <c r="HJ57" i="29"/>
  <c r="HJ49" i="29"/>
  <c r="HJ41" i="29"/>
  <c r="HJ33" i="29"/>
  <c r="HJ25" i="29"/>
  <c r="HJ17" i="29"/>
  <c r="HI111" i="30"/>
  <c r="HI103" i="30"/>
  <c r="HI95" i="30"/>
  <c r="HI87" i="30"/>
  <c r="HI79" i="30"/>
  <c r="HI104" i="30"/>
  <c r="HI96" i="30"/>
  <c r="HI88" i="30"/>
  <c r="HI80" i="30"/>
  <c r="HI73" i="30"/>
  <c r="HI65" i="30"/>
  <c r="HI57" i="30"/>
  <c r="HI49" i="30"/>
  <c r="HI74" i="30"/>
  <c r="HI66" i="30"/>
  <c r="HI58" i="30"/>
  <c r="HI50" i="30"/>
  <c r="HI43" i="30"/>
  <c r="HI35" i="30"/>
  <c r="HI27" i="30"/>
  <c r="HI19" i="30"/>
  <c r="HI38" i="30"/>
  <c r="HI30" i="30"/>
  <c r="HI22" i="30"/>
  <c r="HI109" i="30"/>
  <c r="HI101" i="30"/>
  <c r="HI93" i="30"/>
  <c r="HI85" i="30"/>
  <c r="HI110" i="30"/>
  <c r="HI102" i="30"/>
  <c r="HI94" i="30"/>
  <c r="HI86" i="30"/>
  <c r="HI78" i="30"/>
  <c r="HI71" i="30"/>
  <c r="HI63" i="30"/>
  <c r="HI55" i="30"/>
  <c r="HI47" i="30"/>
  <c r="HI72" i="30"/>
  <c r="HI64" i="30"/>
  <c r="HI56" i="30"/>
  <c r="HI48" i="30"/>
  <c r="HI41" i="30"/>
  <c r="HI33" i="30"/>
  <c r="HI25" i="30"/>
  <c r="HI17" i="30"/>
  <c r="HI36" i="30"/>
  <c r="HI28" i="30"/>
  <c r="HI20" i="30"/>
  <c r="HI107" i="30"/>
  <c r="HI99" i="30"/>
  <c r="HI91" i="30"/>
  <c r="HI83" i="30"/>
  <c r="HI108" i="30"/>
  <c r="HI100" i="30"/>
  <c r="HI92" i="30"/>
  <c r="HI84" i="30"/>
  <c r="HI77" i="30"/>
  <c r="HI69" i="30"/>
  <c r="HI61" i="30"/>
  <c r="HI53" i="30"/>
  <c r="HI45" i="30"/>
  <c r="HI70" i="30"/>
  <c r="HI62" i="30"/>
  <c r="HI54" i="30"/>
  <c r="HI46" i="30"/>
  <c r="HI39" i="30"/>
  <c r="HI31" i="30"/>
  <c r="HI23" i="30"/>
  <c r="HI42" i="30"/>
  <c r="HI34" i="30"/>
  <c r="HI26" i="30"/>
  <c r="HI18" i="30"/>
  <c r="HI105" i="30"/>
  <c r="HI97" i="30"/>
  <c r="HI89" i="30"/>
  <c r="HI81" i="30"/>
  <c r="HI106" i="30"/>
  <c r="HI98" i="30"/>
  <c r="HI90" i="30"/>
  <c r="HI82" i="30"/>
  <c r="HI75" i="30"/>
  <c r="HI67" i="30"/>
  <c r="HI59" i="30"/>
  <c r="HI51" i="30"/>
  <c r="HI76" i="30"/>
  <c r="HI68" i="30"/>
  <c r="HI60" i="30"/>
  <c r="HI52" i="30"/>
  <c r="HI44" i="30"/>
  <c r="HI37" i="30"/>
  <c r="HI29" i="30"/>
  <c r="HI21" i="30"/>
  <c r="HI40" i="30"/>
  <c r="HI32" i="30"/>
  <c r="HI24" i="30"/>
  <c r="HI16" i="30"/>
  <c r="HK111" i="28"/>
  <c r="HK65" i="28"/>
  <c r="HK27" i="28"/>
  <c r="HK84" i="28"/>
  <c r="HK62" i="28"/>
  <c r="HK47" i="28"/>
  <c r="HK78" i="28"/>
  <c r="HK50" i="28"/>
  <c r="HK53" i="28"/>
  <c r="HK104" i="28"/>
  <c r="HK107" i="28"/>
  <c r="HK40" i="28"/>
  <c r="HK110" i="28"/>
  <c r="HK57" i="28"/>
  <c r="HK23" i="28"/>
  <c r="HK76" i="28"/>
  <c r="HK103" i="28"/>
  <c r="HK42" i="28"/>
  <c r="HK106" i="28"/>
  <c r="HK102" i="28"/>
  <c r="HK41" i="28"/>
  <c r="HK96" i="28"/>
  <c r="HK99" i="28"/>
  <c r="HK36" i="28"/>
  <c r="HK109" i="28"/>
  <c r="HK49" i="28"/>
  <c r="HK19" i="28"/>
  <c r="HK68" i="28"/>
  <c r="HK95" i="28"/>
  <c r="HK38" i="28"/>
  <c r="HK98" i="28"/>
  <c r="HK101" i="28"/>
  <c r="HK37" i="28"/>
  <c r="HK88" i="28"/>
  <c r="HK91" i="28"/>
  <c r="HK32" i="28"/>
  <c r="HK105" i="28"/>
  <c r="HK44" i="28"/>
  <c r="HK94" i="28"/>
  <c r="HK60" i="28"/>
  <c r="HK87" i="28"/>
  <c r="HK34" i="28"/>
  <c r="HK90" i="28"/>
  <c r="HK93" i="28"/>
  <c r="HK33" i="28"/>
  <c r="HK80" i="28"/>
  <c r="HK83" i="28"/>
  <c r="HK28" i="28"/>
  <c r="HK97" i="28"/>
  <c r="HK43" i="28"/>
  <c r="HK86" i="28"/>
  <c r="HK52" i="28"/>
  <c r="HK79" i="28"/>
  <c r="HK30" i="28"/>
  <c r="HK82" i="28"/>
  <c r="HK85" i="28"/>
  <c r="HK29" i="28"/>
  <c r="HK72" i="28"/>
  <c r="HK75" i="28"/>
  <c r="HK24" i="28"/>
  <c r="HK89" i="28"/>
  <c r="HK39" i="28"/>
  <c r="HK108" i="28"/>
  <c r="HK46" i="28"/>
  <c r="HK71" i="28"/>
  <c r="HK26" i="28"/>
  <c r="HK74" i="28"/>
  <c r="HK77" i="28"/>
  <c r="HK25" i="28"/>
  <c r="HK64" i="28"/>
  <c r="HK67" i="28"/>
  <c r="HK20" i="28"/>
  <c r="HK81" i="28"/>
  <c r="HK35" i="28"/>
  <c r="HK100" i="28"/>
  <c r="HK45" i="28"/>
  <c r="HK63" i="28"/>
  <c r="HK22" i="28"/>
  <c r="HK66" i="28"/>
  <c r="HK69" i="28"/>
  <c r="HK21" i="28"/>
  <c r="HK56" i="28"/>
  <c r="HK59" i="28"/>
  <c r="HK16" i="28"/>
  <c r="HK73" i="28"/>
  <c r="HK31" i="28"/>
  <c r="HK92" i="28"/>
  <c r="HK70" i="28"/>
  <c r="HK55" i="28"/>
  <c r="HK18" i="28"/>
  <c r="HK58" i="28"/>
  <c r="HK61" i="28"/>
  <c r="HK17" i="28"/>
  <c r="HK48" i="28"/>
  <c r="HK51" i="28"/>
  <c r="HK54" i="28"/>
  <c r="HL83" i="27"/>
  <c r="HL51" i="27"/>
  <c r="HL86" i="27"/>
  <c r="HL54" i="27"/>
  <c r="HL89" i="27"/>
  <c r="HL57" i="27"/>
  <c r="HL92" i="27"/>
  <c r="HL60" i="27"/>
  <c r="HL30" i="27"/>
  <c r="HL25" i="27"/>
  <c r="HL20" i="27"/>
  <c r="HL19" i="27"/>
  <c r="HL111" i="27"/>
  <c r="HL79" i="27"/>
  <c r="HL47" i="27"/>
  <c r="HL82" i="27"/>
  <c r="HL50" i="27"/>
  <c r="HL85" i="27"/>
  <c r="HL53" i="27"/>
  <c r="HL88" i="27"/>
  <c r="HL56" i="27"/>
  <c r="HL26" i="27"/>
  <c r="HL21" i="27"/>
  <c r="HL16" i="27"/>
  <c r="HL107" i="27"/>
  <c r="HL75" i="27"/>
  <c r="HL110" i="27"/>
  <c r="HL78" i="27"/>
  <c r="HL46" i="27"/>
  <c r="HL81" i="27"/>
  <c r="HL49" i="27"/>
  <c r="HL84" i="27"/>
  <c r="HL52" i="27"/>
  <c r="HL22" i="27"/>
  <c r="HL17" i="27"/>
  <c r="HL43" i="27"/>
  <c r="HL103" i="27"/>
  <c r="HL71" i="27"/>
  <c r="HL106" i="27"/>
  <c r="HL74" i="27"/>
  <c r="HL109" i="27"/>
  <c r="HL77" i="27"/>
  <c r="HL45" i="27"/>
  <c r="HL80" i="27"/>
  <c r="HL48" i="27"/>
  <c r="HL18" i="27"/>
  <c r="HL40" i="27"/>
  <c r="HL39" i="27"/>
  <c r="HL99" i="27"/>
  <c r="HL67" i="27"/>
  <c r="HL102" i="27"/>
  <c r="HL70" i="27"/>
  <c r="HL105" i="27"/>
  <c r="HL73" i="27"/>
  <c r="HL108" i="27"/>
  <c r="HL76" i="27"/>
  <c r="HL44" i="27"/>
  <c r="HL41" i="27"/>
  <c r="HL36" i="27"/>
  <c r="HL35" i="27"/>
  <c r="HL95" i="27"/>
  <c r="HL63" i="27"/>
  <c r="HL98" i="27"/>
  <c r="HL66" i="27"/>
  <c r="HL101" i="27"/>
  <c r="HL69" i="27"/>
  <c r="HL104" i="27"/>
  <c r="HL72" i="27"/>
  <c r="HL42" i="27"/>
  <c r="HL37" i="27"/>
  <c r="HL32" i="27"/>
  <c r="HL31" i="27"/>
  <c r="HL91" i="27"/>
  <c r="HL59" i="27"/>
  <c r="HL94" i="27"/>
  <c r="HL62" i="27"/>
  <c r="HL97" i="27"/>
  <c r="HL65" i="27"/>
  <c r="HL100" i="27"/>
  <c r="HL68" i="27"/>
  <c r="HL38" i="27"/>
  <c r="HL33" i="27"/>
  <c r="HL28" i="27"/>
  <c r="HL27" i="27"/>
  <c r="HL87" i="27"/>
  <c r="HL55" i="27"/>
  <c r="HL90" i="27"/>
  <c r="HL58" i="27"/>
  <c r="HL93" i="27"/>
  <c r="HL61" i="27"/>
  <c r="HL96" i="27"/>
  <c r="HL64" i="27"/>
  <c r="HL34" i="27"/>
  <c r="HL29" i="27"/>
  <c r="HL24" i="27"/>
  <c r="HL23" i="27"/>
  <c r="BR13" i="28"/>
  <c r="BR10" i="28" s="1"/>
  <c r="CT13" i="30"/>
  <c r="CT10" i="30" s="1"/>
  <c r="CV13" i="28"/>
  <c r="CV10" i="28" s="1"/>
  <c r="CU13" i="29"/>
  <c r="CU10" i="29" s="1"/>
  <c r="EL15" i="30" l="1"/>
  <c r="EB8" i="30"/>
  <c r="S10" i="29"/>
  <c r="T13" i="29"/>
  <c r="T10" i="29" s="1"/>
  <c r="DE13" i="30"/>
  <c r="DD10" i="30"/>
  <c r="CL13" i="29"/>
  <c r="CL10" i="29" s="1"/>
  <c r="CK10" i="29"/>
  <c r="BG13" i="30"/>
  <c r="BF10" i="30"/>
  <c r="R10" i="30"/>
  <c r="S13" i="30"/>
  <c r="BR13" i="30"/>
  <c r="BR10" i="30" s="1"/>
  <c r="BQ10" i="30"/>
  <c r="AD13" i="29"/>
  <c r="AD10" i="29" s="1"/>
  <c r="AC10" i="29"/>
  <c r="CB13" i="30"/>
  <c r="CB10" i="30" s="1"/>
  <c r="CA10" i="30"/>
  <c r="DF13" i="29"/>
  <c r="DF10" i="29" s="1"/>
  <c r="DE10" i="29"/>
  <c r="AM10" i="30"/>
  <c r="AN13" i="30"/>
  <c r="AM8" i="30"/>
  <c r="AX13" i="29"/>
  <c r="AX10" i="29" s="1"/>
  <c r="AW10" i="29"/>
  <c r="CK13" i="30"/>
  <c r="CJ10" i="30"/>
  <c r="BH13" i="29"/>
  <c r="BH10" i="29" s="1"/>
  <c r="BG10" i="29"/>
  <c r="BR13" i="29"/>
  <c r="BR10" i="29" s="1"/>
  <c r="BQ10" i="29"/>
  <c r="AC13" i="30"/>
  <c r="AB10" i="30"/>
  <c r="IS116" i="65"/>
  <c r="GS15" i="30"/>
  <c r="GI8" i="30"/>
  <c r="HJ15" i="30"/>
  <c r="HJ8" i="30" s="1"/>
  <c r="GZ8" i="30"/>
  <c r="HF15" i="30"/>
  <c r="HF8" i="30" s="1"/>
  <c r="GV8" i="30"/>
  <c r="HI15" i="30"/>
  <c r="HI8" i="30" s="1"/>
  <c r="GY8" i="30"/>
  <c r="HE15" i="30"/>
  <c r="HE8" i="30" s="1"/>
  <c r="GU8" i="30"/>
  <c r="HH15" i="30"/>
  <c r="HH8" i="30" s="1"/>
  <c r="GX8" i="30"/>
  <c r="EF15" i="29"/>
  <c r="DV8" i="29"/>
  <c r="DT15" i="29"/>
  <c r="DJ8" i="29"/>
  <c r="EC15" i="29"/>
  <c r="DS8" i="29"/>
  <c r="DX15" i="29"/>
  <c r="DN8" i="29"/>
  <c r="EJ15" i="29"/>
  <c r="DZ8" i="29"/>
  <c r="EA15" i="29"/>
  <c r="DQ8" i="29"/>
  <c r="EG15" i="29"/>
  <c r="DW8" i="29"/>
  <c r="EB15" i="29"/>
  <c r="DR8" i="29"/>
  <c r="EI15" i="29"/>
  <c r="DY8" i="29"/>
  <c r="EE15" i="29"/>
  <c r="DU8" i="29"/>
  <c r="EH15" i="28"/>
  <c r="DX8" i="28"/>
  <c r="DQ15" i="28"/>
  <c r="DG8" i="28"/>
  <c r="DZ15" i="28"/>
  <c r="DP8" i="28"/>
  <c r="ED15" i="28"/>
  <c r="DT8" i="28"/>
  <c r="DY15" i="28"/>
  <c r="DO8" i="28"/>
  <c r="DW15" i="28"/>
  <c r="DM8" i="28"/>
  <c r="DR15" i="28"/>
  <c r="DH8" i="28"/>
  <c r="DV15" i="28"/>
  <c r="DL8" i="28"/>
  <c r="DS15" i="28"/>
  <c r="DI8" i="28"/>
  <c r="EE15" i="28"/>
  <c r="DU8" i="28"/>
  <c r="DI8" i="27"/>
  <c r="HX15" i="27"/>
  <c r="HX8" i="27" s="1"/>
  <c r="DS15" i="27"/>
  <c r="DR15" i="27"/>
  <c r="DH8" i="27"/>
  <c r="HW15" i="27"/>
  <c r="HW8" i="27" s="1"/>
  <c r="EJ15" i="27"/>
  <c r="DZ8" i="27"/>
  <c r="DO8" i="27"/>
  <c r="DY15" i="27"/>
  <c r="ID15" i="27"/>
  <c r="ID8" i="27" s="1"/>
  <c r="DX15" i="27"/>
  <c r="DN8" i="27"/>
  <c r="IC15" i="27"/>
  <c r="IC8" i="27" s="1"/>
  <c r="DM8" i="27"/>
  <c r="IB15" i="27"/>
  <c r="IB8" i="27" s="1"/>
  <c r="DW15" i="27"/>
  <c r="DL8" i="27"/>
  <c r="DV15" i="27"/>
  <c r="IA15" i="27"/>
  <c r="IA8" i="27" s="1"/>
  <c r="EE15" i="27"/>
  <c r="DU8" i="27"/>
  <c r="ED15" i="27"/>
  <c r="DT8" i="27"/>
  <c r="HJ110" i="30"/>
  <c r="HJ102" i="30"/>
  <c r="HJ94" i="30"/>
  <c r="HJ86" i="30"/>
  <c r="HJ78" i="30"/>
  <c r="HJ105" i="30"/>
  <c r="HJ97" i="30"/>
  <c r="HJ89" i="30"/>
  <c r="HJ81" i="30"/>
  <c r="HJ72" i="30"/>
  <c r="HJ64" i="30"/>
  <c r="HJ75" i="30"/>
  <c r="HJ67" i="30"/>
  <c r="HJ59" i="30"/>
  <c r="HJ51" i="30"/>
  <c r="HJ52" i="30"/>
  <c r="HJ39" i="30"/>
  <c r="HJ31" i="30"/>
  <c r="HJ23" i="30"/>
  <c r="HJ58" i="30"/>
  <c r="HJ42" i="30"/>
  <c r="HJ34" i="30"/>
  <c r="HJ26" i="30"/>
  <c r="HJ18" i="30"/>
  <c r="HJ108" i="30"/>
  <c r="HJ100" i="30"/>
  <c r="HJ92" i="30"/>
  <c r="HJ84" i="30"/>
  <c r="HJ111" i="30"/>
  <c r="HJ103" i="30"/>
  <c r="HJ95" i="30"/>
  <c r="HJ87" i="30"/>
  <c r="HJ79" i="30"/>
  <c r="HJ70" i="30"/>
  <c r="HJ62" i="30"/>
  <c r="HJ73" i="30"/>
  <c r="HJ65" i="30"/>
  <c r="HJ57" i="30"/>
  <c r="HJ49" i="30"/>
  <c r="HJ44" i="30"/>
  <c r="HJ37" i="30"/>
  <c r="HJ29" i="30"/>
  <c r="HJ21" i="30"/>
  <c r="HJ50" i="30"/>
  <c r="HJ40" i="30"/>
  <c r="HJ32" i="30"/>
  <c r="HJ24" i="30"/>
  <c r="HJ16" i="30"/>
  <c r="HJ106" i="30"/>
  <c r="HJ98" i="30"/>
  <c r="HJ90" i="30"/>
  <c r="HJ82" i="30"/>
  <c r="HJ109" i="30"/>
  <c r="HJ101" i="30"/>
  <c r="HJ93" i="30"/>
  <c r="HJ85" i="30"/>
  <c r="HJ76" i="30"/>
  <c r="HJ68" i="30"/>
  <c r="HJ60" i="30"/>
  <c r="HJ71" i="30"/>
  <c r="HJ63" i="30"/>
  <c r="HJ55" i="30"/>
  <c r="HJ47" i="30"/>
  <c r="HJ43" i="30"/>
  <c r="HJ35" i="30"/>
  <c r="HJ27" i="30"/>
  <c r="HJ19" i="30"/>
  <c r="HJ56" i="30"/>
  <c r="HJ38" i="30"/>
  <c r="HJ30" i="30"/>
  <c r="HJ22" i="30"/>
  <c r="HJ54" i="30"/>
  <c r="HJ104" i="30"/>
  <c r="HJ96" i="30"/>
  <c r="HJ88" i="30"/>
  <c r="HJ80" i="30"/>
  <c r="HJ107" i="30"/>
  <c r="HJ99" i="30"/>
  <c r="HJ91" i="30"/>
  <c r="HJ83" i="30"/>
  <c r="HJ74" i="30"/>
  <c r="HJ66" i="30"/>
  <c r="HJ77" i="30"/>
  <c r="HJ69" i="30"/>
  <c r="HJ61" i="30"/>
  <c r="HJ53" i="30"/>
  <c r="HJ45" i="30"/>
  <c r="HJ41" i="30"/>
  <c r="HJ33" i="30"/>
  <c r="HJ25" i="30"/>
  <c r="HJ17" i="30"/>
  <c r="HJ48" i="30"/>
  <c r="HJ36" i="30"/>
  <c r="HJ28" i="30"/>
  <c r="HJ20" i="30"/>
  <c r="HJ46" i="30"/>
  <c r="HK110" i="29"/>
  <c r="HK105" i="29"/>
  <c r="HK97" i="29"/>
  <c r="HK89" i="29"/>
  <c r="HK81" i="29"/>
  <c r="HK108" i="29"/>
  <c r="HK100" i="29"/>
  <c r="HK92" i="29"/>
  <c r="HK84" i="29"/>
  <c r="HK76" i="29"/>
  <c r="HK67" i="29"/>
  <c r="HK59" i="29"/>
  <c r="HK51" i="29"/>
  <c r="HK43" i="29"/>
  <c r="HK35" i="29"/>
  <c r="HK27" i="29"/>
  <c r="HK19" i="29"/>
  <c r="HK70" i="29"/>
  <c r="HK62" i="29"/>
  <c r="HK54" i="29"/>
  <c r="HK46" i="29"/>
  <c r="HK38" i="29"/>
  <c r="HK30" i="29"/>
  <c r="HK22" i="29"/>
  <c r="HK111" i="29"/>
  <c r="HK103" i="29"/>
  <c r="HK95" i="29"/>
  <c r="HK87" i="29"/>
  <c r="HK79" i="29"/>
  <c r="HK106" i="29"/>
  <c r="HK98" i="29"/>
  <c r="HK90" i="29"/>
  <c r="HK82" i="29"/>
  <c r="HK73" i="29"/>
  <c r="HK65" i="29"/>
  <c r="HK57" i="29"/>
  <c r="HK49" i="29"/>
  <c r="HK41" i="29"/>
  <c r="HK33" i="29"/>
  <c r="HK25" i="29"/>
  <c r="HK17" i="29"/>
  <c r="HK68" i="29"/>
  <c r="HK60" i="29"/>
  <c r="HK52" i="29"/>
  <c r="HK44" i="29"/>
  <c r="HK36" i="29"/>
  <c r="HK28" i="29"/>
  <c r="HK20" i="29"/>
  <c r="HK109" i="29"/>
  <c r="HK101" i="29"/>
  <c r="HK93" i="29"/>
  <c r="HK85" i="29"/>
  <c r="HK77" i="29"/>
  <c r="HK104" i="29"/>
  <c r="HK96" i="29"/>
  <c r="HK88" i="29"/>
  <c r="HK80" i="29"/>
  <c r="HK71" i="29"/>
  <c r="HK63" i="29"/>
  <c r="HK55" i="29"/>
  <c r="HK47" i="29"/>
  <c r="HK39" i="29"/>
  <c r="HK31" i="29"/>
  <c r="HK23" i="29"/>
  <c r="HK74" i="29"/>
  <c r="HK66" i="29"/>
  <c r="HK58" i="29"/>
  <c r="HK50" i="29"/>
  <c r="HK42" i="29"/>
  <c r="HK34" i="29"/>
  <c r="HK26" i="29"/>
  <c r="HK18" i="29"/>
  <c r="HK107" i="29"/>
  <c r="HK99" i="29"/>
  <c r="HK91" i="29"/>
  <c r="HK83" i="29"/>
  <c r="HK75" i="29"/>
  <c r="HK102" i="29"/>
  <c r="HK94" i="29"/>
  <c r="HK86" i="29"/>
  <c r="HK78" i="29"/>
  <c r="HK69" i="29"/>
  <c r="HK61" i="29"/>
  <c r="HK53" i="29"/>
  <c r="HK45" i="29"/>
  <c r="HK37" i="29"/>
  <c r="HK29" i="29"/>
  <c r="HK21" i="29"/>
  <c r="HK72" i="29"/>
  <c r="HK64" i="29"/>
  <c r="HK56" i="29"/>
  <c r="HK48" i="29"/>
  <c r="HK40" i="29"/>
  <c r="HK32" i="29"/>
  <c r="HK24" i="29"/>
  <c r="HK16" i="29"/>
  <c r="HL111" i="28"/>
  <c r="HL79" i="28"/>
  <c r="HL47" i="28"/>
  <c r="HL82" i="28"/>
  <c r="HL50" i="28"/>
  <c r="HL85" i="28"/>
  <c r="HL53" i="28"/>
  <c r="HL84" i="28"/>
  <c r="HL52" i="28"/>
  <c r="HL34" i="28"/>
  <c r="HL41" i="28"/>
  <c r="HL40" i="28"/>
  <c r="HL107" i="28"/>
  <c r="HL75" i="28"/>
  <c r="HL110" i="28"/>
  <c r="HL78" i="28"/>
  <c r="HL46" i="28"/>
  <c r="HL81" i="28"/>
  <c r="HL49" i="28"/>
  <c r="HL80" i="28"/>
  <c r="HL48" i="28"/>
  <c r="HL30" i="28"/>
  <c r="HL37" i="28"/>
  <c r="HL36" i="28"/>
  <c r="HL103" i="28"/>
  <c r="HL71" i="28"/>
  <c r="HL106" i="28"/>
  <c r="HL74" i="28"/>
  <c r="HL109" i="28"/>
  <c r="HL77" i="28"/>
  <c r="HL108" i="28"/>
  <c r="HL76" i="28"/>
  <c r="HL44" i="28"/>
  <c r="HL26" i="28"/>
  <c r="HL33" i="28"/>
  <c r="HL32" i="28"/>
  <c r="HL99" i="28"/>
  <c r="HL67" i="28"/>
  <c r="HL102" i="28"/>
  <c r="HL70" i="28"/>
  <c r="HL105" i="28"/>
  <c r="HL73" i="28"/>
  <c r="HL104" i="28"/>
  <c r="HL72" i="28"/>
  <c r="HL45" i="28"/>
  <c r="HL22" i="28"/>
  <c r="HL29" i="28"/>
  <c r="HL28" i="28"/>
  <c r="HL95" i="28"/>
  <c r="HL63" i="28"/>
  <c r="HL98" i="28"/>
  <c r="HL66" i="28"/>
  <c r="HL101" i="28"/>
  <c r="HL69" i="28"/>
  <c r="HL100" i="28"/>
  <c r="HL68" i="28"/>
  <c r="HL43" i="28"/>
  <c r="HL18" i="28"/>
  <c r="HL25" i="28"/>
  <c r="HL24" i="28"/>
  <c r="HL91" i="28"/>
  <c r="HL59" i="28"/>
  <c r="HL94" i="28"/>
  <c r="HL62" i="28"/>
  <c r="HL97" i="28"/>
  <c r="HL65" i="28"/>
  <c r="HL96" i="28"/>
  <c r="HL64" i="28"/>
  <c r="HL35" i="28"/>
  <c r="HL31" i="28"/>
  <c r="HL21" i="28"/>
  <c r="HL20" i="28"/>
  <c r="HL87" i="28"/>
  <c r="HL55" i="28"/>
  <c r="HL90" i="28"/>
  <c r="HL58" i="28"/>
  <c r="HL93" i="28"/>
  <c r="HL61" i="28"/>
  <c r="HL92" i="28"/>
  <c r="HL60" i="28"/>
  <c r="HL42" i="28"/>
  <c r="HL27" i="28"/>
  <c r="HL17" i="28"/>
  <c r="HL16" i="28"/>
  <c r="HL83" i="28"/>
  <c r="HL51" i="28"/>
  <c r="HL86" i="28"/>
  <c r="HL54" i="28"/>
  <c r="HL89" i="28"/>
  <c r="HL57" i="28"/>
  <c r="HL88" i="28"/>
  <c r="HL56" i="28"/>
  <c r="HL38" i="28"/>
  <c r="HL23" i="28"/>
  <c r="HL39" i="28"/>
  <c r="HL19" i="28"/>
  <c r="CU13" i="30"/>
  <c r="CU10" i="30" s="1"/>
  <c r="CV13" i="29"/>
  <c r="CV10" i="29" s="1"/>
  <c r="EL8" i="30" l="1"/>
  <c r="EV15" i="30"/>
  <c r="AN8" i="30"/>
  <c r="AN10" i="30"/>
  <c r="DF13" i="30"/>
  <c r="DF10" i="30" s="1"/>
  <c r="DE10" i="30"/>
  <c r="CL13" i="30"/>
  <c r="CL10" i="30" s="1"/>
  <c r="CK10" i="30"/>
  <c r="BH13" i="30"/>
  <c r="BH10" i="30" s="1"/>
  <c r="BG10" i="30"/>
  <c r="AD13" i="30"/>
  <c r="AD10" i="30" s="1"/>
  <c r="AC10" i="30"/>
  <c r="S10" i="30"/>
  <c r="T13" i="30"/>
  <c r="T10" i="30" s="1"/>
  <c r="IS117" i="65"/>
  <c r="HC15" i="30"/>
  <c r="HC8" i="30" s="1"/>
  <c r="GS8" i="30"/>
  <c r="EL15" i="29"/>
  <c r="EB8" i="29"/>
  <c r="EH15" i="29"/>
  <c r="DX8" i="29"/>
  <c r="EQ15" i="29"/>
  <c r="EG8" i="29"/>
  <c r="EM15" i="29"/>
  <c r="EC8" i="29"/>
  <c r="EO15" i="29"/>
  <c r="EE8" i="29"/>
  <c r="EK15" i="29"/>
  <c r="EA8" i="29"/>
  <c r="ED15" i="29"/>
  <c r="DT8" i="29"/>
  <c r="ES15" i="29"/>
  <c r="EI8" i="29"/>
  <c r="ET15" i="29"/>
  <c r="EJ8" i="29"/>
  <c r="EP15" i="29"/>
  <c r="EF8" i="29"/>
  <c r="EF15" i="28"/>
  <c r="DV8" i="28"/>
  <c r="EN15" i="28"/>
  <c r="ED8" i="28"/>
  <c r="EB15" i="28"/>
  <c r="DR8" i="28"/>
  <c r="EJ15" i="28"/>
  <c r="DZ8" i="28"/>
  <c r="EO15" i="28"/>
  <c r="EE8" i="28"/>
  <c r="EG15" i="28"/>
  <c r="DW8" i="28"/>
  <c r="EA15" i="28"/>
  <c r="DQ8" i="28"/>
  <c r="EC15" i="28"/>
  <c r="DS8" i="28"/>
  <c r="EI15" i="28"/>
  <c r="DY8" i="28"/>
  <c r="ER15" i="28"/>
  <c r="EH8" i="28"/>
  <c r="EB15" i="27"/>
  <c r="DR8" i="27"/>
  <c r="EC15" i="27"/>
  <c r="DS8" i="27"/>
  <c r="ET15" i="27"/>
  <c r="EJ8" i="27"/>
  <c r="EI15" i="27"/>
  <c r="DY8" i="27"/>
  <c r="EH15" i="27"/>
  <c r="DX8" i="27"/>
  <c r="EG15" i="27"/>
  <c r="DW8" i="27"/>
  <c r="EF15" i="27"/>
  <c r="DV8" i="27"/>
  <c r="EO15" i="27"/>
  <c r="EE8" i="27"/>
  <c r="EN15" i="27"/>
  <c r="ED8" i="27"/>
  <c r="HL110" i="29"/>
  <c r="HL106" i="29"/>
  <c r="HL98" i="29"/>
  <c r="HL90" i="29"/>
  <c r="HL82" i="29"/>
  <c r="HL107" i="29"/>
  <c r="HL99" i="29"/>
  <c r="HL91" i="29"/>
  <c r="HL83" i="29"/>
  <c r="HL75" i="29"/>
  <c r="HL67" i="29"/>
  <c r="HL59" i="29"/>
  <c r="HL51" i="29"/>
  <c r="HL43" i="29"/>
  <c r="HL35" i="29"/>
  <c r="HL27" i="29"/>
  <c r="HL19" i="29"/>
  <c r="HL70" i="29"/>
  <c r="HL62" i="29"/>
  <c r="HL54" i="29"/>
  <c r="HL46" i="29"/>
  <c r="HL38" i="29"/>
  <c r="HL30" i="29"/>
  <c r="HL22" i="29"/>
  <c r="HL111" i="29"/>
  <c r="HL104" i="29"/>
  <c r="HL96" i="29"/>
  <c r="HL88" i="29"/>
  <c r="HL80" i="29"/>
  <c r="HL105" i="29"/>
  <c r="HL97" i="29"/>
  <c r="HL89" i="29"/>
  <c r="HL81" i="29"/>
  <c r="HL73" i="29"/>
  <c r="HL65" i="29"/>
  <c r="HL57" i="29"/>
  <c r="HL49" i="29"/>
  <c r="HL41" i="29"/>
  <c r="HL33" i="29"/>
  <c r="HL25" i="29"/>
  <c r="HL17" i="29"/>
  <c r="HL68" i="29"/>
  <c r="HL60" i="29"/>
  <c r="HL52" i="29"/>
  <c r="HL44" i="29"/>
  <c r="HL36" i="29"/>
  <c r="HL28" i="29"/>
  <c r="HL20" i="29"/>
  <c r="HL109" i="29"/>
  <c r="HL102" i="29"/>
  <c r="HL94" i="29"/>
  <c r="HL86" i="29"/>
  <c r="HL78" i="29"/>
  <c r="HL103" i="29"/>
  <c r="HL95" i="29"/>
  <c r="HL87" i="29"/>
  <c r="HL79" i="29"/>
  <c r="HL71" i="29"/>
  <c r="HL63" i="29"/>
  <c r="HL55" i="29"/>
  <c r="HL47" i="29"/>
  <c r="HL39" i="29"/>
  <c r="HL31" i="29"/>
  <c r="HL23" i="29"/>
  <c r="HL74" i="29"/>
  <c r="HL66" i="29"/>
  <c r="HL58" i="29"/>
  <c r="HL50" i="29"/>
  <c r="HL42" i="29"/>
  <c r="HL34" i="29"/>
  <c r="HL26" i="29"/>
  <c r="HL18" i="29"/>
  <c r="HL108" i="29"/>
  <c r="HL100" i="29"/>
  <c r="HL92" i="29"/>
  <c r="HL84" i="29"/>
  <c r="HL76" i="29"/>
  <c r="HL101" i="29"/>
  <c r="HL93" i="29"/>
  <c r="HL85" i="29"/>
  <c r="HL77" i="29"/>
  <c r="HL69" i="29"/>
  <c r="HL61" i="29"/>
  <c r="HL53" i="29"/>
  <c r="HL45" i="29"/>
  <c r="HL37" i="29"/>
  <c r="HL29" i="29"/>
  <c r="HL21" i="29"/>
  <c r="HL72" i="29"/>
  <c r="HL64" i="29"/>
  <c r="HL56" i="29"/>
  <c r="HL48" i="29"/>
  <c r="HL40" i="29"/>
  <c r="HL32" i="29"/>
  <c r="HL24" i="29"/>
  <c r="HL16" i="29"/>
  <c r="HK110" i="30"/>
  <c r="HK102" i="30"/>
  <c r="HK94" i="30"/>
  <c r="HK86" i="30"/>
  <c r="HK78" i="30"/>
  <c r="HK105" i="30"/>
  <c r="HK97" i="30"/>
  <c r="HK89" i="30"/>
  <c r="HK81" i="30"/>
  <c r="HK72" i="30"/>
  <c r="HK64" i="30"/>
  <c r="HK56" i="30"/>
  <c r="HK48" i="30"/>
  <c r="HK75" i="30"/>
  <c r="HK67" i="30"/>
  <c r="HK59" i="30"/>
  <c r="HK51" i="30"/>
  <c r="HK42" i="30"/>
  <c r="HK34" i="30"/>
  <c r="HK26" i="30"/>
  <c r="HK18" i="30"/>
  <c r="HK39" i="30"/>
  <c r="HK31" i="30"/>
  <c r="HK23" i="30"/>
  <c r="HK108" i="30"/>
  <c r="HK100" i="30"/>
  <c r="HK92" i="30"/>
  <c r="HK84" i="30"/>
  <c r="HK111" i="30"/>
  <c r="HK103" i="30"/>
  <c r="HK95" i="30"/>
  <c r="HK87" i="30"/>
  <c r="HK79" i="30"/>
  <c r="HK70" i="30"/>
  <c r="HK62" i="30"/>
  <c r="HK54" i="30"/>
  <c r="HK46" i="30"/>
  <c r="HK73" i="30"/>
  <c r="HK65" i="30"/>
  <c r="HK57" i="30"/>
  <c r="HK49" i="30"/>
  <c r="HK40" i="30"/>
  <c r="HK32" i="30"/>
  <c r="HK24" i="30"/>
  <c r="HK16" i="30"/>
  <c r="HK37" i="30"/>
  <c r="HK29" i="30"/>
  <c r="HK21" i="30"/>
  <c r="HK106" i="30"/>
  <c r="HK98" i="30"/>
  <c r="HK90" i="30"/>
  <c r="HK82" i="30"/>
  <c r="HK109" i="30"/>
  <c r="HK101" i="30"/>
  <c r="HK93" i="30"/>
  <c r="HK85" i="30"/>
  <c r="HK76" i="30"/>
  <c r="HK68" i="30"/>
  <c r="HK60" i="30"/>
  <c r="HK52" i="30"/>
  <c r="HK44" i="30"/>
  <c r="HK71" i="30"/>
  <c r="HK63" i="30"/>
  <c r="HK55" i="30"/>
  <c r="HK47" i="30"/>
  <c r="HK38" i="30"/>
  <c r="HK30" i="30"/>
  <c r="HK22" i="30"/>
  <c r="HK43" i="30"/>
  <c r="HK35" i="30"/>
  <c r="HK27" i="30"/>
  <c r="HK19" i="30"/>
  <c r="HK104" i="30"/>
  <c r="HK96" i="30"/>
  <c r="HK88" i="30"/>
  <c r="HK80" i="30"/>
  <c r="HK107" i="30"/>
  <c r="HK99" i="30"/>
  <c r="HK91" i="30"/>
  <c r="HK83" i="30"/>
  <c r="HK74" i="30"/>
  <c r="HK66" i="30"/>
  <c r="HK58" i="30"/>
  <c r="HK50" i="30"/>
  <c r="HK77" i="30"/>
  <c r="HK69" i="30"/>
  <c r="HK61" i="30"/>
  <c r="HK53" i="30"/>
  <c r="HK45" i="30"/>
  <c r="HK36" i="30"/>
  <c r="HK28" i="30"/>
  <c r="HK20" i="30"/>
  <c r="HK41" i="30"/>
  <c r="HK33" i="30"/>
  <c r="HK25" i="30"/>
  <c r="HK17" i="30"/>
  <c r="CV13" i="30"/>
  <c r="CV10" i="30" s="1"/>
  <c r="FF15" i="30" l="1"/>
  <c r="EV8" i="30"/>
  <c r="IS118" i="65"/>
  <c r="FC15" i="29"/>
  <c r="ES8" i="29"/>
  <c r="EW15" i="29"/>
  <c r="EM8" i="29"/>
  <c r="EN15" i="29"/>
  <c r="ED8" i="29"/>
  <c r="FA15" i="29"/>
  <c r="EQ8" i="29"/>
  <c r="EZ15" i="29"/>
  <c r="EP8" i="29"/>
  <c r="EU15" i="29"/>
  <c r="EK8" i="29"/>
  <c r="ER15" i="29"/>
  <c r="EH8" i="29"/>
  <c r="FD15" i="29"/>
  <c r="ET8" i="29"/>
  <c r="EY15" i="29"/>
  <c r="EO8" i="29"/>
  <c r="EV15" i="29"/>
  <c r="EL8" i="29"/>
  <c r="EM15" i="28"/>
  <c r="EC8" i="28"/>
  <c r="ET15" i="28"/>
  <c r="EJ8" i="28"/>
  <c r="EK15" i="28"/>
  <c r="EA8" i="28"/>
  <c r="EL15" i="28"/>
  <c r="EB8" i="28"/>
  <c r="FB15" i="28"/>
  <c r="ER8" i="28"/>
  <c r="EQ15" i="28"/>
  <c r="EG8" i="28"/>
  <c r="EX15" i="28"/>
  <c r="EN8" i="28"/>
  <c r="ES15" i="28"/>
  <c r="EI8" i="28"/>
  <c r="EY15" i="28"/>
  <c r="EO8" i="28"/>
  <c r="EP15" i="28"/>
  <c r="EF8" i="28"/>
  <c r="EM15" i="27"/>
  <c r="EC8" i="27"/>
  <c r="EL15" i="27"/>
  <c r="EB8" i="27"/>
  <c r="FD15" i="27"/>
  <c r="ET8" i="27"/>
  <c r="ES15" i="27"/>
  <c r="EI8" i="27"/>
  <c r="ER15" i="27"/>
  <c r="EH8" i="27"/>
  <c r="EQ15" i="27"/>
  <c r="EG8" i="27"/>
  <c r="EP15" i="27"/>
  <c r="EF8" i="27"/>
  <c r="EY15" i="27"/>
  <c r="EO8" i="27"/>
  <c r="EX15" i="27"/>
  <c r="EN8" i="27"/>
  <c r="HL111" i="30"/>
  <c r="HL103" i="30"/>
  <c r="HL95" i="30"/>
  <c r="HL87" i="30"/>
  <c r="HL79" i="30"/>
  <c r="HL104" i="30"/>
  <c r="HL96" i="30"/>
  <c r="HL88" i="30"/>
  <c r="HL80" i="30"/>
  <c r="HL73" i="30"/>
  <c r="HL65" i="30"/>
  <c r="HL76" i="30"/>
  <c r="HL68" i="30"/>
  <c r="HL60" i="30"/>
  <c r="HL52" i="30"/>
  <c r="HL44" i="30"/>
  <c r="HL40" i="30"/>
  <c r="HL32" i="30"/>
  <c r="HL24" i="30"/>
  <c r="HL16" i="30"/>
  <c r="HL43" i="30"/>
  <c r="HL35" i="30"/>
  <c r="HL27" i="30"/>
  <c r="HL19" i="30"/>
  <c r="HL109" i="30"/>
  <c r="HL101" i="30"/>
  <c r="HL93" i="30"/>
  <c r="HL85" i="30"/>
  <c r="HL110" i="30"/>
  <c r="HL102" i="30"/>
  <c r="HL94" i="30"/>
  <c r="HL86" i="30"/>
  <c r="HL78" i="30"/>
  <c r="HL71" i="30"/>
  <c r="HL63" i="30"/>
  <c r="HL74" i="30"/>
  <c r="HL66" i="30"/>
  <c r="HL58" i="30"/>
  <c r="HL50" i="30"/>
  <c r="HL55" i="30"/>
  <c r="HL38" i="30"/>
  <c r="HL30" i="30"/>
  <c r="HL22" i="30"/>
  <c r="HL53" i="30"/>
  <c r="HL41" i="30"/>
  <c r="HL33" i="30"/>
  <c r="HL25" i="30"/>
  <c r="HL17" i="30"/>
  <c r="HL107" i="30"/>
  <c r="HL99" i="30"/>
  <c r="HL91" i="30"/>
  <c r="HL83" i="30"/>
  <c r="HL108" i="30"/>
  <c r="HL100" i="30"/>
  <c r="HL92" i="30"/>
  <c r="HL84" i="30"/>
  <c r="HL77" i="30"/>
  <c r="HL69" i="30"/>
  <c r="HL61" i="30"/>
  <c r="HL72" i="30"/>
  <c r="HL64" i="30"/>
  <c r="HL56" i="30"/>
  <c r="HL48" i="30"/>
  <c r="HL47" i="30"/>
  <c r="HL36" i="30"/>
  <c r="HL28" i="30"/>
  <c r="HL20" i="30"/>
  <c r="HL45" i="30"/>
  <c r="HL39" i="30"/>
  <c r="HL31" i="30"/>
  <c r="HL23" i="30"/>
  <c r="HL57" i="30"/>
  <c r="HL105" i="30"/>
  <c r="HL97" i="30"/>
  <c r="HL89" i="30"/>
  <c r="HL81" i="30"/>
  <c r="HL106" i="30"/>
  <c r="HL98" i="30"/>
  <c r="HL90" i="30"/>
  <c r="HL82" i="30"/>
  <c r="HL75" i="30"/>
  <c r="HL67" i="30"/>
  <c r="HL59" i="30"/>
  <c r="HL70" i="30"/>
  <c r="HL62" i="30"/>
  <c r="HL54" i="30"/>
  <c r="HL46" i="30"/>
  <c r="HL42" i="30"/>
  <c r="HL34" i="30"/>
  <c r="HL26" i="30"/>
  <c r="HL18" i="30"/>
  <c r="HL51" i="30"/>
  <c r="HL37" i="30"/>
  <c r="HL29" i="30"/>
  <c r="HL21" i="30"/>
  <c r="HL49" i="30"/>
  <c r="FP15" i="30" l="1"/>
  <c r="FF8" i="30"/>
  <c r="IS119" i="65"/>
  <c r="FN15" i="29"/>
  <c r="FD8" i="29"/>
  <c r="FK15" i="29"/>
  <c r="FA8" i="29"/>
  <c r="FB15" i="29"/>
  <c r="ER8" i="29"/>
  <c r="EX15" i="29"/>
  <c r="EN8" i="29"/>
  <c r="FF15" i="29"/>
  <c r="EV8" i="29"/>
  <c r="FE15" i="29"/>
  <c r="EU8" i="29"/>
  <c r="FG15" i="29"/>
  <c r="EW8" i="29"/>
  <c r="FI15" i="29"/>
  <c r="EY8" i="29"/>
  <c r="FJ15" i="29"/>
  <c r="EZ8" i="29"/>
  <c r="FM15" i="29"/>
  <c r="FC8" i="29"/>
  <c r="FC15" i="28"/>
  <c r="ES8" i="28"/>
  <c r="EV15" i="28"/>
  <c r="EL8" i="28"/>
  <c r="FH15" i="28"/>
  <c r="EX8" i="28"/>
  <c r="EU15" i="28"/>
  <c r="EK8" i="28"/>
  <c r="EZ15" i="28"/>
  <c r="EP8" i="28"/>
  <c r="FA15" i="28"/>
  <c r="EQ8" i="28"/>
  <c r="FD15" i="28"/>
  <c r="ET8" i="28"/>
  <c r="FI15" i="28"/>
  <c r="EY8" i="28"/>
  <c r="FL15" i="28"/>
  <c r="FB8" i="28"/>
  <c r="EW15" i="28"/>
  <c r="EM8" i="28"/>
  <c r="EV15" i="27"/>
  <c r="EL8" i="27"/>
  <c r="EW15" i="27"/>
  <c r="EM8" i="27"/>
  <c r="FN15" i="27"/>
  <c r="FD8" i="27"/>
  <c r="FC15" i="27"/>
  <c r="ES8" i="27"/>
  <c r="FB15" i="27"/>
  <c r="ER8" i="27"/>
  <c r="FA15" i="27"/>
  <c r="EQ8" i="27"/>
  <c r="EZ15" i="27"/>
  <c r="EP8" i="27"/>
  <c r="FI15" i="27"/>
  <c r="EY8" i="27"/>
  <c r="FH15" i="27"/>
  <c r="EX8" i="27"/>
  <c r="FZ15" i="30" l="1"/>
  <c r="FP8" i="30"/>
  <c r="IS120" i="65"/>
  <c r="FS15" i="29"/>
  <c r="FI8" i="29"/>
  <c r="FH15" i="29"/>
  <c r="EX8" i="29"/>
  <c r="FQ15" i="29"/>
  <c r="FG8" i="29"/>
  <c r="FL15" i="29"/>
  <c r="FB8" i="29"/>
  <c r="FW15" i="29"/>
  <c r="FM8" i="29"/>
  <c r="FO15" i="29"/>
  <c r="FE8" i="29"/>
  <c r="FU15" i="29"/>
  <c r="FK8" i="29"/>
  <c r="FT15" i="29"/>
  <c r="FJ8" i="29"/>
  <c r="FP15" i="29"/>
  <c r="FF8" i="29"/>
  <c r="FX15" i="29"/>
  <c r="FN8" i="29"/>
  <c r="FK15" i="28"/>
  <c r="FA8" i="28"/>
  <c r="FE15" i="28"/>
  <c r="EU8" i="28"/>
  <c r="FS15" i="28"/>
  <c r="FI8" i="28"/>
  <c r="FN15" i="28"/>
  <c r="FD8" i="28"/>
  <c r="FR15" i="28"/>
  <c r="FH8" i="28"/>
  <c r="FG15" i="28"/>
  <c r="EW8" i="28"/>
  <c r="FF15" i="28"/>
  <c r="EV8" i="28"/>
  <c r="FV15" i="28"/>
  <c r="FL8" i="28"/>
  <c r="FJ15" i="28"/>
  <c r="EZ8" i="28"/>
  <c r="FM15" i="28"/>
  <c r="FC8" i="28"/>
  <c r="FG15" i="27"/>
  <c r="EW8" i="27"/>
  <c r="FF15" i="27"/>
  <c r="EV8" i="27"/>
  <c r="FX15" i="27"/>
  <c r="FN8" i="27"/>
  <c r="FM15" i="27"/>
  <c r="FC8" i="27"/>
  <c r="FL15" i="27"/>
  <c r="FB8" i="27"/>
  <c r="FK15" i="27"/>
  <c r="FA8" i="27"/>
  <c r="FJ15" i="27"/>
  <c r="EZ8" i="27"/>
  <c r="FS15" i="27"/>
  <c r="FI8" i="27"/>
  <c r="FR15" i="27"/>
  <c r="FH8" i="27"/>
  <c r="GJ15" i="30" l="1"/>
  <c r="FZ8" i="30"/>
  <c r="IS121" i="65"/>
  <c r="GH15" i="29"/>
  <c r="FX8" i="29"/>
  <c r="FR15" i="29"/>
  <c r="FH8" i="29"/>
  <c r="FZ15" i="29"/>
  <c r="FP8" i="29"/>
  <c r="GG15" i="29"/>
  <c r="FW8" i="29"/>
  <c r="GD15" i="29"/>
  <c r="FT8" i="29"/>
  <c r="FV15" i="29"/>
  <c r="FL8" i="29"/>
  <c r="FY15" i="29"/>
  <c r="FO8" i="29"/>
  <c r="GC15" i="29"/>
  <c r="FS8" i="29"/>
  <c r="GE15" i="29"/>
  <c r="FU8" i="29"/>
  <c r="GA15" i="29"/>
  <c r="FQ8" i="29"/>
  <c r="FU15" i="28"/>
  <c r="FK8" i="28"/>
  <c r="FT15" i="28"/>
  <c r="FJ8" i="28"/>
  <c r="GF15" i="28"/>
  <c r="FV8" i="28"/>
  <c r="FX15" i="28"/>
  <c r="FN8" i="28"/>
  <c r="GB15" i="28"/>
  <c r="FR8" i="28"/>
  <c r="FP15" i="28"/>
  <c r="FF8" i="28"/>
  <c r="GC15" i="28"/>
  <c r="FS8" i="28"/>
  <c r="FW15" i="28"/>
  <c r="FM8" i="28"/>
  <c r="FQ15" i="28"/>
  <c r="FG8" i="28"/>
  <c r="FO15" i="28"/>
  <c r="FE8" i="28"/>
  <c r="FQ15" i="27"/>
  <c r="FG8" i="27"/>
  <c r="FP15" i="27"/>
  <c r="FF8" i="27"/>
  <c r="GH15" i="27"/>
  <c r="FX8" i="27"/>
  <c r="FW15" i="27"/>
  <c r="FM8" i="27"/>
  <c r="FV15" i="27"/>
  <c r="FL8" i="27"/>
  <c r="FU15" i="27"/>
  <c r="FK8" i="27"/>
  <c r="FT15" i="27"/>
  <c r="FJ8" i="27"/>
  <c r="GC15" i="27"/>
  <c r="FS8" i="27"/>
  <c r="GB15" i="27"/>
  <c r="FR8" i="27"/>
  <c r="GJ8" i="30" l="1"/>
  <c r="GT15" i="30"/>
  <c r="IS122" i="65"/>
  <c r="GN15" i="29"/>
  <c r="GD8" i="29"/>
  <c r="GQ15" i="29"/>
  <c r="GG8" i="29"/>
  <c r="GM15" i="29"/>
  <c r="GC8" i="29"/>
  <c r="GI15" i="29"/>
  <c r="FY8" i="29"/>
  <c r="GJ15" i="29"/>
  <c r="FZ8" i="29"/>
  <c r="GK15" i="29"/>
  <c r="GA8" i="29"/>
  <c r="GF15" i="29"/>
  <c r="FV8" i="29"/>
  <c r="GB15" i="29"/>
  <c r="FR8" i="29"/>
  <c r="GO15" i="29"/>
  <c r="GE8" i="29"/>
  <c r="GR15" i="29"/>
  <c r="GH8" i="29"/>
  <c r="GD15" i="28"/>
  <c r="FT8" i="28"/>
  <c r="GG15" i="28"/>
  <c r="FW8" i="28"/>
  <c r="GH15" i="28"/>
  <c r="FX8" i="28"/>
  <c r="FZ15" i="28"/>
  <c r="FP8" i="28"/>
  <c r="FY15" i="28"/>
  <c r="FO8" i="28"/>
  <c r="GM15" i="28"/>
  <c r="GC8" i="28"/>
  <c r="GP15" i="28"/>
  <c r="GF8" i="28"/>
  <c r="GA15" i="28"/>
  <c r="FQ8" i="28"/>
  <c r="GL15" i="28"/>
  <c r="GB8" i="28"/>
  <c r="GE15" i="28"/>
  <c r="FU8" i="28"/>
  <c r="FZ15" i="27"/>
  <c r="FP8" i="27"/>
  <c r="GA15" i="27"/>
  <c r="FQ8" i="27"/>
  <c r="GR15" i="27"/>
  <c r="GH8" i="27"/>
  <c r="GG15" i="27"/>
  <c r="FW8" i="27"/>
  <c r="GF15" i="27"/>
  <c r="FV8" i="27"/>
  <c r="GE15" i="27"/>
  <c r="FU8" i="27"/>
  <c r="GD15" i="27"/>
  <c r="FT8" i="27"/>
  <c r="GM15" i="27"/>
  <c r="GC8" i="27"/>
  <c r="GL15" i="27"/>
  <c r="GB8" i="27"/>
  <c r="HD15" i="30" l="1"/>
  <c r="HD8" i="30" s="1"/>
  <c r="GT8" i="30"/>
  <c r="IS123" i="65"/>
  <c r="GS15" i="29"/>
  <c r="GI8" i="29"/>
  <c r="GL15" i="29"/>
  <c r="GB8" i="29"/>
  <c r="GP15" i="29"/>
  <c r="GF8" i="29"/>
  <c r="GW15" i="29"/>
  <c r="GM8" i="29"/>
  <c r="HB15" i="29"/>
  <c r="GR8" i="29"/>
  <c r="GU15" i="29"/>
  <c r="GK8" i="29"/>
  <c r="HA15" i="29"/>
  <c r="GQ8" i="29"/>
  <c r="GY15" i="29"/>
  <c r="GO8" i="29"/>
  <c r="GT15" i="29"/>
  <c r="GJ8" i="29"/>
  <c r="GX15" i="29"/>
  <c r="GN8" i="29"/>
  <c r="GN15" i="28"/>
  <c r="GD8" i="28"/>
  <c r="GK15" i="28"/>
  <c r="GA8" i="28"/>
  <c r="GJ15" i="28"/>
  <c r="FZ8" i="28"/>
  <c r="GZ15" i="28"/>
  <c r="GP8" i="28"/>
  <c r="GV15" i="28"/>
  <c r="GL8" i="28"/>
  <c r="GI15" i="28"/>
  <c r="FY8" i="28"/>
  <c r="GR15" i="28"/>
  <c r="GH8" i="28"/>
  <c r="GO15" i="28"/>
  <c r="GE8" i="28"/>
  <c r="GW15" i="28"/>
  <c r="GM8" i="28"/>
  <c r="GQ15" i="28"/>
  <c r="GG8" i="28"/>
  <c r="GJ15" i="27"/>
  <c r="FZ8" i="27"/>
  <c r="GK15" i="27"/>
  <c r="GA8" i="27"/>
  <c r="HB15" i="27"/>
  <c r="GR8" i="27"/>
  <c r="GQ15" i="27"/>
  <c r="GG8" i="27"/>
  <c r="GP15" i="27"/>
  <c r="GF8" i="27"/>
  <c r="GO15" i="27"/>
  <c r="GE8" i="27"/>
  <c r="GN15" i="27"/>
  <c r="GD8" i="27"/>
  <c r="GW15" i="27"/>
  <c r="GM8" i="27"/>
  <c r="GV15" i="27"/>
  <c r="GL8" i="27"/>
  <c r="IS124" i="65" l="1"/>
  <c r="HI15" i="29"/>
  <c r="HI8" i="29" s="1"/>
  <c r="GY8" i="29"/>
  <c r="HG15" i="29"/>
  <c r="HG8" i="29" s="1"/>
  <c r="GW8" i="29"/>
  <c r="HK15" i="29"/>
  <c r="HK8" i="29" s="1"/>
  <c r="HA8" i="29"/>
  <c r="GZ15" i="29"/>
  <c r="GP8" i="29"/>
  <c r="HH15" i="29"/>
  <c r="HH8" i="29" s="1"/>
  <c r="GX8" i="29"/>
  <c r="HE15" i="29"/>
  <c r="HE8" i="29" s="1"/>
  <c r="GU8" i="29"/>
  <c r="GV15" i="29"/>
  <c r="GL8" i="29"/>
  <c r="HD15" i="29"/>
  <c r="HD8" i="29" s="1"/>
  <c r="GT8" i="29"/>
  <c r="HL15" i="29"/>
  <c r="HL8" i="29" s="1"/>
  <c r="HB8" i="29"/>
  <c r="HC15" i="29"/>
  <c r="HC8" i="29" s="1"/>
  <c r="GS8" i="29"/>
  <c r="GY15" i="28"/>
  <c r="GO8" i="28"/>
  <c r="HJ15" i="28"/>
  <c r="HJ8" i="28" s="1"/>
  <c r="GZ8" i="28"/>
  <c r="HB15" i="28"/>
  <c r="GR8" i="28"/>
  <c r="GT15" i="28"/>
  <c r="GJ8" i="28"/>
  <c r="HA15" i="28"/>
  <c r="GQ8" i="28"/>
  <c r="GS15" i="28"/>
  <c r="GI8" i="28"/>
  <c r="GU15" i="28"/>
  <c r="GK8" i="28"/>
  <c r="HG15" i="28"/>
  <c r="HG8" i="28" s="1"/>
  <c r="GW8" i="28"/>
  <c r="HF15" i="28"/>
  <c r="HF8" i="28" s="1"/>
  <c r="GV8" i="28"/>
  <c r="GX15" i="28"/>
  <c r="GN8" i="28"/>
  <c r="GT15" i="27"/>
  <c r="GJ8" i="27"/>
  <c r="GU15" i="27"/>
  <c r="GK8" i="27"/>
  <c r="HL15" i="27"/>
  <c r="HL8" i="27" s="1"/>
  <c r="HB8" i="27"/>
  <c r="HA15" i="27"/>
  <c r="GQ8" i="27"/>
  <c r="GZ15" i="27"/>
  <c r="GP8" i="27"/>
  <c r="GY15" i="27"/>
  <c r="GO8" i="27"/>
  <c r="GX15" i="27"/>
  <c r="GN8" i="27"/>
  <c r="HG15" i="27"/>
  <c r="HG8" i="27" s="1"/>
  <c r="GW8" i="27"/>
  <c r="HF15" i="27"/>
  <c r="HF8" i="27" s="1"/>
  <c r="GV8" i="27"/>
  <c r="IS125" i="65" l="1"/>
  <c r="HJ15" i="29"/>
  <c r="HJ8" i="29" s="1"/>
  <c r="GZ8" i="29"/>
  <c r="HF15" i="29"/>
  <c r="HF8" i="29" s="1"/>
  <c r="GV8" i="29"/>
  <c r="HD15" i="28"/>
  <c r="GT8" i="28"/>
  <c r="HE15" i="28"/>
  <c r="GU8" i="28"/>
  <c r="HL15" i="28"/>
  <c r="HL8" i="28" s="1"/>
  <c r="HB8" i="28"/>
  <c r="HH15" i="28"/>
  <c r="HH8" i="28" s="1"/>
  <c r="GX8" i="28"/>
  <c r="HC15" i="28"/>
  <c r="GS8" i="28"/>
  <c r="HK15" i="28"/>
  <c r="HK8" i="28" s="1"/>
  <c r="HA8" i="28"/>
  <c r="HI15" i="28"/>
  <c r="HI8" i="28" s="1"/>
  <c r="GY8" i="28"/>
  <c r="HD15" i="27"/>
  <c r="GT8" i="27"/>
  <c r="HE15" i="27"/>
  <c r="GU8" i="27"/>
  <c r="HK15" i="27"/>
  <c r="HA8" i="27"/>
  <c r="HJ15" i="27"/>
  <c r="GZ8" i="27"/>
  <c r="HI15" i="27"/>
  <c r="GY8" i="27"/>
  <c r="HH15" i="27"/>
  <c r="GX8" i="27"/>
  <c r="F22" i="30"/>
  <c r="F22" i="27"/>
  <c r="F22" i="29"/>
  <c r="F22" i="28"/>
  <c r="F27" i="30"/>
  <c r="F27" i="29"/>
  <c r="F27" i="28"/>
  <c r="F27" i="27"/>
  <c r="F24" i="29"/>
  <c r="F24" i="28"/>
  <c r="F24" i="27"/>
  <c r="F24" i="30"/>
  <c r="F28" i="30"/>
  <c r="F28" i="27"/>
  <c r="F28" i="29"/>
  <c r="F28" i="28"/>
  <c r="F32" i="28"/>
  <c r="F32" i="30"/>
  <c r="F32" i="27"/>
  <c r="F32" i="29"/>
  <c r="F25" i="29"/>
  <c r="F25" i="28"/>
  <c r="F25" i="27"/>
  <c r="F25" i="30"/>
  <c r="F26" i="28"/>
  <c r="F26" i="27"/>
  <c r="F26" i="30"/>
  <c r="F26" i="29"/>
  <c r="F33" i="29"/>
  <c r="F33" i="28"/>
  <c r="F33" i="30"/>
  <c r="F33" i="27"/>
  <c r="F34" i="27"/>
  <c r="F34" i="30"/>
  <c r="F34" i="29"/>
  <c r="F34" i="28"/>
  <c r="F35" i="28"/>
  <c r="F35" i="27"/>
  <c r="F35" i="30"/>
  <c r="F35" i="29"/>
  <c r="F31" i="30"/>
  <c r="F31" i="29"/>
  <c r="F31" i="28"/>
  <c r="F31" i="27"/>
  <c r="F29" i="30"/>
  <c r="F29" i="28"/>
  <c r="F29" i="29"/>
  <c r="F29" i="27"/>
  <c r="F23" i="29"/>
  <c r="F23" i="28"/>
  <c r="F23" i="30"/>
  <c r="F23" i="27"/>
  <c r="F20" i="27"/>
  <c r="F20" i="29"/>
  <c r="F20" i="28"/>
  <c r="F20" i="30"/>
  <c r="F21" i="28"/>
  <c r="F21" i="27"/>
  <c r="F21" i="30"/>
  <c r="F21" i="29"/>
  <c r="F30" i="27"/>
  <c r="F30" i="30"/>
  <c r="F30" i="28"/>
  <c r="F30" i="29"/>
  <c r="F16" i="28"/>
  <c r="F16" i="30"/>
  <c r="F16" i="29"/>
  <c r="F16" i="27"/>
  <c r="F18" i="30"/>
  <c r="F18" i="29"/>
  <c r="F18" i="28"/>
  <c r="F18" i="27"/>
  <c r="F17" i="30"/>
  <c r="F17" i="28"/>
  <c r="F17" i="27"/>
  <c r="F17" i="29"/>
  <c r="F19" i="27"/>
  <c r="F19" i="30"/>
  <c r="F19" i="29"/>
  <c r="F19" i="28"/>
  <c r="F39" i="30"/>
  <c r="F39" i="29"/>
  <c r="F39" i="27"/>
  <c r="F39" i="28"/>
  <c r="F50" i="29"/>
  <c r="F50" i="28"/>
  <c r="F50" i="27"/>
  <c r="F50" i="30"/>
  <c r="F108" i="27"/>
  <c r="F108" i="29"/>
  <c r="F108" i="30"/>
  <c r="F108" i="28"/>
  <c r="F98" i="29"/>
  <c r="F98" i="28"/>
  <c r="F98" i="27"/>
  <c r="F98" i="30"/>
  <c r="F41" i="29"/>
  <c r="F41" i="28"/>
  <c r="F41" i="27"/>
  <c r="F41" i="30"/>
  <c r="F67" i="27"/>
  <c r="F67" i="30"/>
  <c r="F67" i="29"/>
  <c r="F67" i="28"/>
  <c r="F66" i="29"/>
  <c r="F66" i="28"/>
  <c r="F66" i="27"/>
  <c r="F66" i="30"/>
  <c r="F99" i="29"/>
  <c r="F99" i="30"/>
  <c r="F99" i="28"/>
  <c r="F99" i="27"/>
  <c r="F52" i="30"/>
  <c r="F52" i="29"/>
  <c r="F52" i="28"/>
  <c r="F52" i="27"/>
  <c r="F71" i="29"/>
  <c r="F71" i="30"/>
  <c r="F71" i="28"/>
  <c r="F71" i="27"/>
  <c r="F56" i="29"/>
  <c r="F56" i="28"/>
  <c r="F56" i="27"/>
  <c r="F56" i="30"/>
  <c r="F104" i="28"/>
  <c r="F104" i="27"/>
  <c r="F104" i="29"/>
  <c r="F104" i="30"/>
  <c r="F93" i="28"/>
  <c r="F93" i="27"/>
  <c r="F93" i="29"/>
  <c r="F93" i="30"/>
  <c r="F88" i="30"/>
  <c r="F88" i="28"/>
  <c r="F88" i="29"/>
  <c r="F88" i="27"/>
  <c r="F60" i="30"/>
  <c r="F60" i="28"/>
  <c r="F60" i="27"/>
  <c r="F60" i="29"/>
  <c r="F59" i="29"/>
  <c r="F59" i="28"/>
  <c r="F59" i="30"/>
  <c r="F59" i="27"/>
  <c r="F84" i="29"/>
  <c r="F84" i="28"/>
  <c r="F84" i="27"/>
  <c r="F84" i="30"/>
  <c r="F40" i="28"/>
  <c r="F40" i="27"/>
  <c r="F40" i="30"/>
  <c r="F40" i="29"/>
  <c r="F85" i="27"/>
  <c r="F85" i="29"/>
  <c r="F85" i="30"/>
  <c r="F85" i="28"/>
  <c r="F68" i="27"/>
  <c r="F68" i="30"/>
  <c r="F68" i="28"/>
  <c r="F68" i="29"/>
  <c r="F51" i="29"/>
  <c r="F51" i="28"/>
  <c r="F51" i="30"/>
  <c r="F51" i="27"/>
  <c r="F42" i="30"/>
  <c r="F42" i="29"/>
  <c r="F42" i="28"/>
  <c r="F42" i="27"/>
  <c r="F75" i="30"/>
  <c r="F75" i="28"/>
  <c r="F75" i="27"/>
  <c r="F75" i="29"/>
  <c r="F89" i="30"/>
  <c r="F89" i="28"/>
  <c r="F89" i="27"/>
  <c r="F89" i="29"/>
  <c r="F90" i="30"/>
  <c r="F90" i="28"/>
  <c r="F90" i="27"/>
  <c r="F90" i="29"/>
  <c r="F65" i="28"/>
  <c r="F65" i="27"/>
  <c r="F65" i="30"/>
  <c r="F65" i="29"/>
  <c r="F38" i="28"/>
  <c r="F38" i="30"/>
  <c r="F38" i="29"/>
  <c r="F38" i="27"/>
  <c r="F74" i="29"/>
  <c r="F74" i="28"/>
  <c r="F74" i="27"/>
  <c r="F74" i="30"/>
  <c r="F105" i="30"/>
  <c r="F105" i="28"/>
  <c r="F105" i="29"/>
  <c r="F105" i="27"/>
  <c r="F45" i="28"/>
  <c r="F45" i="27"/>
  <c r="F45" i="30"/>
  <c r="F45" i="29"/>
  <c r="F58" i="27"/>
  <c r="F58" i="30"/>
  <c r="F58" i="28"/>
  <c r="F58" i="29"/>
  <c r="F81" i="30"/>
  <c r="F81" i="28"/>
  <c r="F81" i="29"/>
  <c r="F81" i="27"/>
  <c r="F44" i="30"/>
  <c r="F44" i="29"/>
  <c r="F44" i="28"/>
  <c r="F44" i="27"/>
  <c r="F63" i="30"/>
  <c r="F63" i="29"/>
  <c r="F63" i="27"/>
  <c r="F63" i="28"/>
  <c r="F48" i="30"/>
  <c r="F48" i="29"/>
  <c r="F48" i="28"/>
  <c r="F48" i="27"/>
  <c r="F57" i="30"/>
  <c r="F57" i="29"/>
  <c r="F57" i="28"/>
  <c r="F57" i="27"/>
  <c r="F49" i="29"/>
  <c r="F49" i="28"/>
  <c r="F49" i="30"/>
  <c r="F49" i="27"/>
  <c r="F37" i="30"/>
  <c r="F37" i="29"/>
  <c r="F37" i="28"/>
  <c r="F37" i="27"/>
  <c r="F101" i="29"/>
  <c r="F101" i="30"/>
  <c r="F101" i="27"/>
  <c r="F101" i="28"/>
  <c r="F82" i="28"/>
  <c r="F82" i="27"/>
  <c r="F82" i="29"/>
  <c r="F82" i="30"/>
  <c r="F95" i="30"/>
  <c r="F95" i="28"/>
  <c r="F95" i="29"/>
  <c r="F95" i="27"/>
  <c r="F100" i="29"/>
  <c r="F100" i="30"/>
  <c r="F100" i="27"/>
  <c r="F100" i="28"/>
  <c r="F70" i="29"/>
  <c r="F70" i="30"/>
  <c r="F70" i="27"/>
  <c r="F70" i="28"/>
  <c r="F79" i="30"/>
  <c r="F79" i="28"/>
  <c r="F79" i="29"/>
  <c r="F79" i="27"/>
  <c r="F91" i="29"/>
  <c r="F91" i="30"/>
  <c r="F91" i="28"/>
  <c r="F91" i="27"/>
  <c r="F46" i="30"/>
  <c r="F46" i="29"/>
  <c r="F46" i="28"/>
  <c r="F46" i="27"/>
  <c r="F55" i="30"/>
  <c r="F55" i="28"/>
  <c r="F55" i="27"/>
  <c r="F55" i="29"/>
  <c r="F61" i="29"/>
  <c r="F61" i="28"/>
  <c r="F61" i="27"/>
  <c r="F61" i="30"/>
  <c r="F76" i="28"/>
  <c r="F76" i="27"/>
  <c r="F76" i="29"/>
  <c r="F76" i="30"/>
  <c r="F87" i="29"/>
  <c r="F87" i="30"/>
  <c r="F87" i="27"/>
  <c r="F87" i="28"/>
  <c r="F69" i="30"/>
  <c r="F69" i="29"/>
  <c r="F69" i="28"/>
  <c r="F69" i="27"/>
  <c r="F36" i="30"/>
  <c r="F36" i="29"/>
  <c r="F36" i="28"/>
  <c r="F36" i="27"/>
  <c r="F102" i="29"/>
  <c r="F102" i="30"/>
  <c r="F102" i="28"/>
  <c r="F102" i="27"/>
  <c r="F109" i="30"/>
  <c r="F109" i="28"/>
  <c r="F109" i="27"/>
  <c r="F109" i="29"/>
  <c r="F103" i="30"/>
  <c r="F103" i="28"/>
  <c r="F103" i="27"/>
  <c r="F103" i="29"/>
  <c r="F94" i="29"/>
  <c r="F94" i="30"/>
  <c r="F94" i="28"/>
  <c r="F94" i="27"/>
  <c r="F107" i="29"/>
  <c r="F107" i="30"/>
  <c r="F107" i="28"/>
  <c r="F107" i="27"/>
  <c r="F78" i="27"/>
  <c r="F78" i="30"/>
  <c r="F78" i="29"/>
  <c r="F78" i="28"/>
  <c r="F53" i="29"/>
  <c r="F53" i="28"/>
  <c r="F53" i="30"/>
  <c r="F53" i="27"/>
  <c r="F64" i="28"/>
  <c r="F64" i="27"/>
  <c r="F64" i="30"/>
  <c r="F64" i="29"/>
  <c r="F54" i="27"/>
  <c r="F54" i="30"/>
  <c r="F54" i="29"/>
  <c r="F54" i="28"/>
  <c r="F47" i="30"/>
  <c r="F47" i="29"/>
  <c r="F47" i="28"/>
  <c r="F47" i="27"/>
  <c r="F92" i="27"/>
  <c r="F92" i="28"/>
  <c r="F92" i="30"/>
  <c r="F92" i="29"/>
  <c r="F97" i="28"/>
  <c r="F97" i="27"/>
  <c r="F97" i="30"/>
  <c r="F97" i="29"/>
  <c r="F83" i="30"/>
  <c r="F83" i="28"/>
  <c r="F83" i="27"/>
  <c r="F83" i="29"/>
  <c r="F72" i="29"/>
  <c r="F72" i="30"/>
  <c r="F72" i="28"/>
  <c r="F72" i="27"/>
  <c r="F111" i="29"/>
  <c r="F111" i="30"/>
  <c r="F111" i="28"/>
  <c r="F111" i="27"/>
  <c r="F106" i="28"/>
  <c r="F106" i="27"/>
  <c r="F106" i="29"/>
  <c r="F106" i="30"/>
  <c r="F110" i="29"/>
  <c r="F110" i="30"/>
  <c r="F110" i="28"/>
  <c r="F110" i="27"/>
  <c r="F80" i="27"/>
  <c r="F80" i="29"/>
  <c r="F80" i="30"/>
  <c r="F80" i="28"/>
  <c r="F86" i="30"/>
  <c r="F86" i="28"/>
  <c r="F86" i="27"/>
  <c r="F86" i="29"/>
  <c r="F43" i="30"/>
  <c r="F43" i="29"/>
  <c r="F43" i="27"/>
  <c r="F43" i="28"/>
  <c r="F77" i="29"/>
  <c r="F77" i="30"/>
  <c r="F77" i="28"/>
  <c r="F77" i="27"/>
  <c r="F73" i="28"/>
  <c r="F73" i="27"/>
  <c r="F73" i="30"/>
  <c r="F73" i="29"/>
  <c r="F96" i="29"/>
  <c r="F96" i="30"/>
  <c r="F96" i="28"/>
  <c r="F96" i="27"/>
  <c r="F62" i="27"/>
  <c r="F62" i="28"/>
  <c r="F62" i="30"/>
  <c r="F62" i="29"/>
  <c r="GW120" i="29" l="1"/>
  <c r="GW124" i="29" s="1"/>
  <c r="GO120" i="29"/>
  <c r="GO124" i="29" s="1"/>
  <c r="GG120" i="29"/>
  <c r="GG124" i="29" s="1"/>
  <c r="FY120" i="29"/>
  <c r="FY124" i="29" s="1"/>
  <c r="FQ120" i="29"/>
  <c r="FQ124" i="29" s="1"/>
  <c r="FI120" i="29"/>
  <c r="FI124" i="29" s="1"/>
  <c r="FA120" i="29"/>
  <c r="FA124" i="29" s="1"/>
  <c r="ES120" i="29"/>
  <c r="ES124" i="29" s="1"/>
  <c r="EK120" i="29"/>
  <c r="EK124" i="29" s="1"/>
  <c r="EC120" i="29"/>
  <c r="EC124" i="29" s="1"/>
  <c r="DU120" i="29"/>
  <c r="DU124" i="29" s="1"/>
  <c r="DM120" i="29"/>
  <c r="DM124" i="29" s="1"/>
  <c r="DE120" i="29"/>
  <c r="DE124" i="29" s="1"/>
  <c r="CW120" i="29"/>
  <c r="CW124" i="29" s="1"/>
  <c r="CO120" i="29"/>
  <c r="CO124" i="29" s="1"/>
  <c r="CG120" i="29"/>
  <c r="CG124" i="29" s="1"/>
  <c r="BY120" i="29"/>
  <c r="BY124" i="29" s="1"/>
  <c r="BQ120" i="29"/>
  <c r="BQ124" i="29" s="1"/>
  <c r="BI120" i="29"/>
  <c r="BI124" i="29" s="1"/>
  <c r="BA120" i="29"/>
  <c r="BA124" i="29" s="1"/>
  <c r="AS120" i="29"/>
  <c r="AS124" i="29" s="1"/>
  <c r="AK120" i="29"/>
  <c r="AK124" i="29" s="1"/>
  <c r="AC120" i="29"/>
  <c r="AC124" i="29" s="1"/>
  <c r="U120" i="29"/>
  <c r="U124" i="29" s="1"/>
  <c r="M120" i="29"/>
  <c r="M124" i="29" s="1"/>
  <c r="GU120" i="29"/>
  <c r="GU124" i="29" s="1"/>
  <c r="GM120" i="29"/>
  <c r="GM124" i="29" s="1"/>
  <c r="GE120" i="29"/>
  <c r="GE124" i="29" s="1"/>
  <c r="FW120" i="29"/>
  <c r="FW124" i="29" s="1"/>
  <c r="FO120" i="29"/>
  <c r="FO124" i="29" s="1"/>
  <c r="FG120" i="29"/>
  <c r="FG124" i="29" s="1"/>
  <c r="EY120" i="29"/>
  <c r="EY124" i="29" s="1"/>
  <c r="EQ120" i="29"/>
  <c r="EQ124" i="29" s="1"/>
  <c r="EI120" i="29"/>
  <c r="EI124" i="29" s="1"/>
  <c r="EA120" i="29"/>
  <c r="EA124" i="29" s="1"/>
  <c r="DS120" i="29"/>
  <c r="DS124" i="29" s="1"/>
  <c r="DK120" i="29"/>
  <c r="DK124" i="29" s="1"/>
  <c r="DC120" i="29"/>
  <c r="DC124" i="29" s="1"/>
  <c r="CU120" i="29"/>
  <c r="CU124" i="29" s="1"/>
  <c r="CM120" i="29"/>
  <c r="CM124" i="29" s="1"/>
  <c r="CE120" i="29"/>
  <c r="CE124" i="29" s="1"/>
  <c r="BW120" i="29"/>
  <c r="BW124" i="29" s="1"/>
  <c r="BO120" i="29"/>
  <c r="BO124" i="29" s="1"/>
  <c r="BG120" i="29"/>
  <c r="BG124" i="29" s="1"/>
  <c r="AY120" i="29"/>
  <c r="AY124" i="29" s="1"/>
  <c r="AQ120" i="29"/>
  <c r="AQ124" i="29" s="1"/>
  <c r="AI120" i="29"/>
  <c r="AI124" i="29" s="1"/>
  <c r="AA120" i="29"/>
  <c r="AA124" i="29" s="1"/>
  <c r="S120" i="29"/>
  <c r="S124" i="29" s="1"/>
  <c r="K120" i="29"/>
  <c r="HB120" i="29"/>
  <c r="HB124" i="29" s="1"/>
  <c r="GT120" i="29"/>
  <c r="GT124" i="29" s="1"/>
  <c r="GL120" i="29"/>
  <c r="GL124" i="29" s="1"/>
  <c r="GD120" i="29"/>
  <c r="GD124" i="29" s="1"/>
  <c r="FV120" i="29"/>
  <c r="FV124" i="29" s="1"/>
  <c r="FN120" i="29"/>
  <c r="FN124" i="29" s="1"/>
  <c r="FF120" i="29"/>
  <c r="FF124" i="29" s="1"/>
  <c r="EX120" i="29"/>
  <c r="EX124" i="29" s="1"/>
  <c r="EP120" i="29"/>
  <c r="EP124" i="29" s="1"/>
  <c r="EH120" i="29"/>
  <c r="EH124" i="29" s="1"/>
  <c r="DZ120" i="29"/>
  <c r="DZ124" i="29" s="1"/>
  <c r="DR120" i="29"/>
  <c r="DR124" i="29" s="1"/>
  <c r="DJ120" i="29"/>
  <c r="DJ124" i="29" s="1"/>
  <c r="DB120" i="29"/>
  <c r="DB124" i="29" s="1"/>
  <c r="CT120" i="29"/>
  <c r="CT124" i="29" s="1"/>
  <c r="CL120" i="29"/>
  <c r="CL124" i="29" s="1"/>
  <c r="CD120" i="29"/>
  <c r="CD124" i="29" s="1"/>
  <c r="BV120" i="29"/>
  <c r="BV124" i="29" s="1"/>
  <c r="BN120" i="29"/>
  <c r="BN124" i="29" s="1"/>
  <c r="BF120" i="29"/>
  <c r="BF124" i="29" s="1"/>
  <c r="AX120" i="29"/>
  <c r="AX124" i="29" s="1"/>
  <c r="AP120" i="29"/>
  <c r="AP124" i="29" s="1"/>
  <c r="AH120" i="29"/>
  <c r="AH124" i="29" s="1"/>
  <c r="Z120" i="29"/>
  <c r="Z124" i="29" s="1"/>
  <c r="R120" i="29"/>
  <c r="R124" i="29" s="1"/>
  <c r="HA120" i="29"/>
  <c r="HA124" i="29" s="1"/>
  <c r="GS120" i="29"/>
  <c r="GS124" i="29" s="1"/>
  <c r="GK120" i="29"/>
  <c r="GK124" i="29" s="1"/>
  <c r="GC120" i="29"/>
  <c r="GC124" i="29" s="1"/>
  <c r="FU120" i="29"/>
  <c r="FU124" i="29" s="1"/>
  <c r="FM120" i="29"/>
  <c r="FM124" i="29" s="1"/>
  <c r="FE120" i="29"/>
  <c r="FE124" i="29" s="1"/>
  <c r="EW120" i="29"/>
  <c r="EW124" i="29" s="1"/>
  <c r="EO120" i="29"/>
  <c r="EO124" i="29" s="1"/>
  <c r="EG120" i="29"/>
  <c r="EG124" i="29" s="1"/>
  <c r="DY120" i="29"/>
  <c r="DY124" i="29" s="1"/>
  <c r="DQ120" i="29"/>
  <c r="DQ124" i="29" s="1"/>
  <c r="DI120" i="29"/>
  <c r="DI124" i="29" s="1"/>
  <c r="DA120" i="29"/>
  <c r="DA124" i="29" s="1"/>
  <c r="CS120" i="29"/>
  <c r="CS124" i="29" s="1"/>
  <c r="CK120" i="29"/>
  <c r="CK124" i="29" s="1"/>
  <c r="CC120" i="29"/>
  <c r="CC124" i="29" s="1"/>
  <c r="BU120" i="29"/>
  <c r="BU124" i="29" s="1"/>
  <c r="BM120" i="29"/>
  <c r="BM124" i="29" s="1"/>
  <c r="BE120" i="29"/>
  <c r="BE124" i="29" s="1"/>
  <c r="AW120" i="29"/>
  <c r="AW124" i="29" s="1"/>
  <c r="AO120" i="29"/>
  <c r="AO124" i="29" s="1"/>
  <c r="AG120" i="29"/>
  <c r="AG124" i="29" s="1"/>
  <c r="Y120" i="29"/>
  <c r="Y124" i="29" s="1"/>
  <c r="Q120" i="29"/>
  <c r="Q124" i="29" s="1"/>
  <c r="GZ120" i="29"/>
  <c r="GZ124" i="29" s="1"/>
  <c r="GR120" i="29"/>
  <c r="GR124" i="29" s="1"/>
  <c r="GJ120" i="29"/>
  <c r="GJ124" i="29" s="1"/>
  <c r="GB120" i="29"/>
  <c r="GB124" i="29" s="1"/>
  <c r="FT120" i="29"/>
  <c r="FT124" i="29" s="1"/>
  <c r="FL120" i="29"/>
  <c r="FL124" i="29" s="1"/>
  <c r="FD120" i="29"/>
  <c r="FD124" i="29" s="1"/>
  <c r="EV120" i="29"/>
  <c r="EV124" i="29" s="1"/>
  <c r="EN120" i="29"/>
  <c r="EN124" i="29" s="1"/>
  <c r="EF120" i="29"/>
  <c r="EF124" i="29" s="1"/>
  <c r="DX120" i="29"/>
  <c r="DX124" i="29" s="1"/>
  <c r="DP120" i="29"/>
  <c r="DP124" i="29" s="1"/>
  <c r="DH120" i="29"/>
  <c r="DH124" i="29" s="1"/>
  <c r="CZ120" i="29"/>
  <c r="CZ124" i="29" s="1"/>
  <c r="CR120" i="29"/>
  <c r="CR124" i="29" s="1"/>
  <c r="CJ120" i="29"/>
  <c r="CJ124" i="29" s="1"/>
  <c r="CB120" i="29"/>
  <c r="CB124" i="29" s="1"/>
  <c r="BT120" i="29"/>
  <c r="BT124" i="29" s="1"/>
  <c r="BL120" i="29"/>
  <c r="BL124" i="29" s="1"/>
  <c r="BD120" i="29"/>
  <c r="BD124" i="29" s="1"/>
  <c r="AV120" i="29"/>
  <c r="AV124" i="29" s="1"/>
  <c r="AN120" i="29"/>
  <c r="AN124" i="29" s="1"/>
  <c r="AF120" i="29"/>
  <c r="AF124" i="29" s="1"/>
  <c r="X120" i="29"/>
  <c r="X124" i="29" s="1"/>
  <c r="P120" i="29"/>
  <c r="GY120" i="29"/>
  <c r="GY124" i="29" s="1"/>
  <c r="GQ120" i="29"/>
  <c r="GQ124" i="29" s="1"/>
  <c r="GI120" i="29"/>
  <c r="GI124" i="29" s="1"/>
  <c r="GA120" i="29"/>
  <c r="GA124" i="29" s="1"/>
  <c r="FS120" i="29"/>
  <c r="FS124" i="29" s="1"/>
  <c r="FK120" i="29"/>
  <c r="FK124" i="29" s="1"/>
  <c r="FC120" i="29"/>
  <c r="FC124" i="29" s="1"/>
  <c r="EU120" i="29"/>
  <c r="EU124" i="29" s="1"/>
  <c r="EM120" i="29"/>
  <c r="EM124" i="29" s="1"/>
  <c r="EE120" i="29"/>
  <c r="EE124" i="29" s="1"/>
  <c r="DW120" i="29"/>
  <c r="DW124" i="29" s="1"/>
  <c r="DO120" i="29"/>
  <c r="DO124" i="29" s="1"/>
  <c r="DG120" i="29"/>
  <c r="DG124" i="29" s="1"/>
  <c r="CY120" i="29"/>
  <c r="CY124" i="29" s="1"/>
  <c r="CQ120" i="29"/>
  <c r="CQ124" i="29" s="1"/>
  <c r="CI120" i="29"/>
  <c r="CI124" i="29" s="1"/>
  <c r="CA120" i="29"/>
  <c r="CA124" i="29" s="1"/>
  <c r="BS120" i="29"/>
  <c r="BS124" i="29" s="1"/>
  <c r="BK120" i="29"/>
  <c r="BK124" i="29" s="1"/>
  <c r="BC120" i="29"/>
  <c r="BC124" i="29" s="1"/>
  <c r="AU120" i="29"/>
  <c r="AU124" i="29" s="1"/>
  <c r="AM120" i="29"/>
  <c r="AM124" i="29" s="1"/>
  <c r="AE120" i="29"/>
  <c r="AE124" i="29" s="1"/>
  <c r="W120" i="29"/>
  <c r="W124" i="29" s="1"/>
  <c r="O120" i="29"/>
  <c r="O124" i="29" s="1"/>
  <c r="GX120" i="29"/>
  <c r="GX124" i="29" s="1"/>
  <c r="FR120" i="29"/>
  <c r="FR124" i="29" s="1"/>
  <c r="EL120" i="29"/>
  <c r="EL124" i="29" s="1"/>
  <c r="DF120" i="29"/>
  <c r="DF124" i="29" s="1"/>
  <c r="BZ120" i="29"/>
  <c r="BZ124" i="29" s="1"/>
  <c r="AT120" i="29"/>
  <c r="AT124" i="29" s="1"/>
  <c r="N120" i="29"/>
  <c r="N124" i="29" s="1"/>
  <c r="FZ120" i="29"/>
  <c r="FZ124" i="29" s="1"/>
  <c r="BB120" i="29"/>
  <c r="BB124" i="29" s="1"/>
  <c r="GV120" i="29"/>
  <c r="GV124" i="29" s="1"/>
  <c r="FP120" i="29"/>
  <c r="FP124" i="29" s="1"/>
  <c r="EJ120" i="29"/>
  <c r="EJ124" i="29" s="1"/>
  <c r="DD120" i="29"/>
  <c r="DD124" i="29" s="1"/>
  <c r="BX120" i="29"/>
  <c r="BX124" i="29" s="1"/>
  <c r="AR120" i="29"/>
  <c r="AR124" i="29" s="1"/>
  <c r="L120" i="29"/>
  <c r="L124" i="29" s="1"/>
  <c r="ET120" i="29"/>
  <c r="ET124" i="29" s="1"/>
  <c r="CH120" i="29"/>
  <c r="CH124" i="29" s="1"/>
  <c r="V120" i="29"/>
  <c r="V124" i="29" s="1"/>
  <c r="GP120" i="29"/>
  <c r="GP124" i="29" s="1"/>
  <c r="FJ120" i="29"/>
  <c r="FJ124" i="29" s="1"/>
  <c r="ED120" i="29"/>
  <c r="ED124" i="29" s="1"/>
  <c r="CX120" i="29"/>
  <c r="CX124" i="29" s="1"/>
  <c r="BR120" i="29"/>
  <c r="BR124" i="29" s="1"/>
  <c r="AL120" i="29"/>
  <c r="AL124" i="29" s="1"/>
  <c r="GF120" i="29"/>
  <c r="GF124" i="29" s="1"/>
  <c r="CN120" i="29"/>
  <c r="CN124" i="29" s="1"/>
  <c r="AB120" i="29"/>
  <c r="AB124" i="29" s="1"/>
  <c r="GN120" i="29"/>
  <c r="GN124" i="29" s="1"/>
  <c r="FH120" i="29"/>
  <c r="FH124" i="29" s="1"/>
  <c r="EB120" i="29"/>
  <c r="EB124" i="29" s="1"/>
  <c r="CV120" i="29"/>
  <c r="CV124" i="29" s="1"/>
  <c r="BP120" i="29"/>
  <c r="BP124" i="29" s="1"/>
  <c r="AJ120" i="29"/>
  <c r="AJ124" i="29" s="1"/>
  <c r="EZ120" i="29"/>
  <c r="EZ124" i="29" s="1"/>
  <c r="BH120" i="29"/>
  <c r="BH124" i="29" s="1"/>
  <c r="DN120" i="29"/>
  <c r="DN124" i="29" s="1"/>
  <c r="GH120" i="29"/>
  <c r="GH124" i="29" s="1"/>
  <c r="FB120" i="29"/>
  <c r="FB124" i="29" s="1"/>
  <c r="DV120" i="29"/>
  <c r="DV124" i="29" s="1"/>
  <c r="CP120" i="29"/>
  <c r="CP124" i="29" s="1"/>
  <c r="BJ120" i="29"/>
  <c r="BJ124" i="29" s="1"/>
  <c r="AD120" i="29"/>
  <c r="AD124" i="29" s="1"/>
  <c r="DT120" i="29"/>
  <c r="DT124" i="29" s="1"/>
  <c r="FX120" i="29"/>
  <c r="FX124" i="29" s="1"/>
  <c r="ER120" i="29"/>
  <c r="ER124" i="29" s="1"/>
  <c r="DL120" i="29"/>
  <c r="DL124" i="29" s="1"/>
  <c r="CF120" i="29"/>
  <c r="CF124" i="29" s="1"/>
  <c r="AZ120" i="29"/>
  <c r="AZ124" i="29" s="1"/>
  <c r="T120" i="29"/>
  <c r="T124" i="29" s="1"/>
  <c r="GW120" i="30"/>
  <c r="GW124" i="30" s="1"/>
  <c r="GO120" i="30"/>
  <c r="GO124" i="30" s="1"/>
  <c r="GG120" i="30"/>
  <c r="GG124" i="30" s="1"/>
  <c r="FY120" i="30"/>
  <c r="FY124" i="30" s="1"/>
  <c r="FQ120" i="30"/>
  <c r="FQ124" i="30" s="1"/>
  <c r="FI120" i="30"/>
  <c r="FI124" i="30" s="1"/>
  <c r="FA120" i="30"/>
  <c r="FA124" i="30" s="1"/>
  <c r="ES120" i="30"/>
  <c r="ES124" i="30" s="1"/>
  <c r="EK120" i="30"/>
  <c r="EK124" i="30" s="1"/>
  <c r="EC120" i="30"/>
  <c r="EC124" i="30" s="1"/>
  <c r="DU120" i="30"/>
  <c r="DU124" i="30" s="1"/>
  <c r="DM120" i="30"/>
  <c r="DM124" i="30" s="1"/>
  <c r="DE120" i="30"/>
  <c r="DE124" i="30" s="1"/>
  <c r="CW120" i="30"/>
  <c r="CW124" i="30" s="1"/>
  <c r="CO120" i="30"/>
  <c r="CO124" i="30" s="1"/>
  <c r="CG120" i="30"/>
  <c r="CG124" i="30" s="1"/>
  <c r="BY120" i="30"/>
  <c r="BY124" i="30" s="1"/>
  <c r="BQ120" i="30"/>
  <c r="BQ124" i="30" s="1"/>
  <c r="BI120" i="30"/>
  <c r="BI124" i="30" s="1"/>
  <c r="BA120" i="30"/>
  <c r="BA124" i="30" s="1"/>
  <c r="AS120" i="30"/>
  <c r="AS124" i="30" s="1"/>
  <c r="AK120" i="30"/>
  <c r="AK124" i="30" s="1"/>
  <c r="AC120" i="30"/>
  <c r="AC124" i="30" s="1"/>
  <c r="U120" i="30"/>
  <c r="U124" i="30" s="1"/>
  <c r="M120" i="30"/>
  <c r="M124" i="30" s="1"/>
  <c r="GU120" i="30"/>
  <c r="GU124" i="30" s="1"/>
  <c r="GM120" i="30"/>
  <c r="GM124" i="30" s="1"/>
  <c r="GE120" i="30"/>
  <c r="GE124" i="30" s="1"/>
  <c r="FW120" i="30"/>
  <c r="FW124" i="30" s="1"/>
  <c r="FO120" i="30"/>
  <c r="FO124" i="30" s="1"/>
  <c r="FG120" i="30"/>
  <c r="FG124" i="30" s="1"/>
  <c r="EY120" i="30"/>
  <c r="EY124" i="30" s="1"/>
  <c r="EQ120" i="30"/>
  <c r="EQ124" i="30" s="1"/>
  <c r="EI120" i="30"/>
  <c r="EI124" i="30" s="1"/>
  <c r="EA120" i="30"/>
  <c r="EA124" i="30" s="1"/>
  <c r="DS120" i="30"/>
  <c r="DS124" i="30" s="1"/>
  <c r="DK120" i="30"/>
  <c r="DK124" i="30" s="1"/>
  <c r="DC120" i="30"/>
  <c r="DC124" i="30" s="1"/>
  <c r="CU120" i="30"/>
  <c r="CU124" i="30" s="1"/>
  <c r="CM120" i="30"/>
  <c r="CM124" i="30" s="1"/>
  <c r="CE120" i="30"/>
  <c r="CE124" i="30" s="1"/>
  <c r="BW120" i="30"/>
  <c r="BW124" i="30" s="1"/>
  <c r="BO120" i="30"/>
  <c r="BO124" i="30" s="1"/>
  <c r="BG120" i="30"/>
  <c r="BG124" i="30" s="1"/>
  <c r="AY120" i="30"/>
  <c r="AY124" i="30" s="1"/>
  <c r="AQ120" i="30"/>
  <c r="AQ124" i="30" s="1"/>
  <c r="AI120" i="30"/>
  <c r="AI124" i="30" s="1"/>
  <c r="AA120" i="30"/>
  <c r="AA124" i="30" s="1"/>
  <c r="S120" i="30"/>
  <c r="S124" i="30" s="1"/>
  <c r="K120" i="30"/>
  <c r="HB120" i="30"/>
  <c r="HB124" i="30" s="1"/>
  <c r="GT120" i="30"/>
  <c r="GT124" i="30" s="1"/>
  <c r="GL120" i="30"/>
  <c r="GL124" i="30" s="1"/>
  <c r="GD120" i="30"/>
  <c r="GD124" i="30" s="1"/>
  <c r="FV120" i="30"/>
  <c r="FV124" i="30" s="1"/>
  <c r="FN120" i="30"/>
  <c r="FN124" i="30" s="1"/>
  <c r="FF120" i="30"/>
  <c r="FF124" i="30" s="1"/>
  <c r="EX120" i="30"/>
  <c r="EX124" i="30" s="1"/>
  <c r="EP120" i="30"/>
  <c r="EP124" i="30" s="1"/>
  <c r="EH120" i="30"/>
  <c r="EH124" i="30" s="1"/>
  <c r="DZ120" i="30"/>
  <c r="DZ124" i="30" s="1"/>
  <c r="DR120" i="30"/>
  <c r="DR124" i="30" s="1"/>
  <c r="DJ120" i="30"/>
  <c r="DJ124" i="30" s="1"/>
  <c r="DB120" i="30"/>
  <c r="DB124" i="30" s="1"/>
  <c r="CT120" i="30"/>
  <c r="CT124" i="30" s="1"/>
  <c r="CL120" i="30"/>
  <c r="CL124" i="30" s="1"/>
  <c r="CD120" i="30"/>
  <c r="CD124" i="30" s="1"/>
  <c r="BV120" i="30"/>
  <c r="BV124" i="30" s="1"/>
  <c r="BN120" i="30"/>
  <c r="BN124" i="30" s="1"/>
  <c r="BF120" i="30"/>
  <c r="BF124" i="30" s="1"/>
  <c r="AX120" i="30"/>
  <c r="AX124" i="30" s="1"/>
  <c r="AP120" i="30"/>
  <c r="AP124" i="30" s="1"/>
  <c r="AH120" i="30"/>
  <c r="AH124" i="30" s="1"/>
  <c r="Z120" i="30"/>
  <c r="Z124" i="30" s="1"/>
  <c r="R120" i="30"/>
  <c r="R124" i="30" s="1"/>
  <c r="HA120" i="30"/>
  <c r="HA124" i="30" s="1"/>
  <c r="GS120" i="30"/>
  <c r="GS124" i="30" s="1"/>
  <c r="GK120" i="30"/>
  <c r="GK124" i="30" s="1"/>
  <c r="GC120" i="30"/>
  <c r="GC124" i="30" s="1"/>
  <c r="FU120" i="30"/>
  <c r="FU124" i="30" s="1"/>
  <c r="FM120" i="30"/>
  <c r="FM124" i="30" s="1"/>
  <c r="FE120" i="30"/>
  <c r="FE124" i="30" s="1"/>
  <c r="EW120" i="30"/>
  <c r="EW124" i="30" s="1"/>
  <c r="EO120" i="30"/>
  <c r="EO124" i="30" s="1"/>
  <c r="EG120" i="30"/>
  <c r="EG124" i="30" s="1"/>
  <c r="DY120" i="30"/>
  <c r="DY124" i="30" s="1"/>
  <c r="DQ120" i="30"/>
  <c r="DQ124" i="30" s="1"/>
  <c r="DI120" i="30"/>
  <c r="DI124" i="30" s="1"/>
  <c r="DA120" i="30"/>
  <c r="DA124" i="30" s="1"/>
  <c r="CS120" i="30"/>
  <c r="CS124" i="30" s="1"/>
  <c r="CK120" i="30"/>
  <c r="CK124" i="30" s="1"/>
  <c r="CC120" i="30"/>
  <c r="CC124" i="30" s="1"/>
  <c r="BU120" i="30"/>
  <c r="BU124" i="30" s="1"/>
  <c r="BM120" i="30"/>
  <c r="BM124" i="30" s="1"/>
  <c r="BE120" i="30"/>
  <c r="BE124" i="30" s="1"/>
  <c r="AW120" i="30"/>
  <c r="AW124" i="30" s="1"/>
  <c r="AO120" i="30"/>
  <c r="AO124" i="30" s="1"/>
  <c r="AG120" i="30"/>
  <c r="AG124" i="30" s="1"/>
  <c r="Y120" i="30"/>
  <c r="Y124" i="30" s="1"/>
  <c r="Q120" i="30"/>
  <c r="GZ120" i="30"/>
  <c r="GZ124" i="30" s="1"/>
  <c r="GR120" i="30"/>
  <c r="GR124" i="30" s="1"/>
  <c r="GJ120" i="30"/>
  <c r="GJ124" i="30" s="1"/>
  <c r="GB120" i="30"/>
  <c r="GB124" i="30" s="1"/>
  <c r="FT120" i="30"/>
  <c r="FT124" i="30" s="1"/>
  <c r="FL120" i="30"/>
  <c r="FL124" i="30" s="1"/>
  <c r="FD120" i="30"/>
  <c r="FD124" i="30" s="1"/>
  <c r="EV120" i="30"/>
  <c r="EV124" i="30" s="1"/>
  <c r="EN120" i="30"/>
  <c r="EN124" i="30" s="1"/>
  <c r="EF120" i="30"/>
  <c r="EF124" i="30" s="1"/>
  <c r="DX120" i="30"/>
  <c r="DX124" i="30" s="1"/>
  <c r="DP120" i="30"/>
  <c r="DP124" i="30" s="1"/>
  <c r="DH120" i="30"/>
  <c r="DH124" i="30" s="1"/>
  <c r="CZ120" i="30"/>
  <c r="CZ124" i="30" s="1"/>
  <c r="CR120" i="30"/>
  <c r="CR124" i="30" s="1"/>
  <c r="CJ120" i="30"/>
  <c r="CJ124" i="30" s="1"/>
  <c r="CB120" i="30"/>
  <c r="CB124" i="30" s="1"/>
  <c r="BT120" i="30"/>
  <c r="BT124" i="30" s="1"/>
  <c r="BL120" i="30"/>
  <c r="BL124" i="30" s="1"/>
  <c r="BD120" i="30"/>
  <c r="BD124" i="30" s="1"/>
  <c r="AV120" i="30"/>
  <c r="AV124" i="30" s="1"/>
  <c r="AN120" i="30"/>
  <c r="AN124" i="30" s="1"/>
  <c r="AF120" i="30"/>
  <c r="AF124" i="30" s="1"/>
  <c r="X120" i="30"/>
  <c r="X124" i="30" s="1"/>
  <c r="P120" i="30"/>
  <c r="P124" i="30" s="1"/>
  <c r="GY120" i="30"/>
  <c r="GY124" i="30" s="1"/>
  <c r="GQ120" i="30"/>
  <c r="GQ124" i="30" s="1"/>
  <c r="GI120" i="30"/>
  <c r="GI124" i="30" s="1"/>
  <c r="GA120" i="30"/>
  <c r="GA124" i="30" s="1"/>
  <c r="FS120" i="30"/>
  <c r="FS124" i="30" s="1"/>
  <c r="FK120" i="30"/>
  <c r="FK124" i="30" s="1"/>
  <c r="FC120" i="30"/>
  <c r="FC124" i="30" s="1"/>
  <c r="EU120" i="30"/>
  <c r="EU124" i="30" s="1"/>
  <c r="EM120" i="30"/>
  <c r="EM124" i="30" s="1"/>
  <c r="EE120" i="30"/>
  <c r="EE124" i="30" s="1"/>
  <c r="DW120" i="30"/>
  <c r="DW124" i="30" s="1"/>
  <c r="DO120" i="30"/>
  <c r="DO124" i="30" s="1"/>
  <c r="DG120" i="30"/>
  <c r="DG124" i="30" s="1"/>
  <c r="CY120" i="30"/>
  <c r="CY124" i="30" s="1"/>
  <c r="CQ120" i="30"/>
  <c r="CQ124" i="30" s="1"/>
  <c r="CI120" i="30"/>
  <c r="CI124" i="30" s="1"/>
  <c r="CA120" i="30"/>
  <c r="CA124" i="30" s="1"/>
  <c r="BS120" i="30"/>
  <c r="BS124" i="30" s="1"/>
  <c r="BK120" i="30"/>
  <c r="BK124" i="30" s="1"/>
  <c r="BC120" i="30"/>
  <c r="BC124" i="30" s="1"/>
  <c r="AU120" i="30"/>
  <c r="AU124" i="30" s="1"/>
  <c r="AM120" i="30"/>
  <c r="AM124" i="30" s="1"/>
  <c r="AE120" i="30"/>
  <c r="AE124" i="30" s="1"/>
  <c r="W120" i="30"/>
  <c r="W124" i="30" s="1"/>
  <c r="O120" i="30"/>
  <c r="O124" i="30" s="1"/>
  <c r="GP120" i="30"/>
  <c r="GP124" i="30" s="1"/>
  <c r="FJ120" i="30"/>
  <c r="FJ124" i="30" s="1"/>
  <c r="ED120" i="30"/>
  <c r="ED124" i="30" s="1"/>
  <c r="CX120" i="30"/>
  <c r="CX124" i="30" s="1"/>
  <c r="BR120" i="30"/>
  <c r="BR124" i="30" s="1"/>
  <c r="AL120" i="30"/>
  <c r="AL124" i="30" s="1"/>
  <c r="FR120" i="30"/>
  <c r="FR124" i="30" s="1"/>
  <c r="BZ120" i="30"/>
  <c r="BZ124" i="30" s="1"/>
  <c r="N120" i="30"/>
  <c r="N124" i="30" s="1"/>
  <c r="GN120" i="30"/>
  <c r="GN124" i="30" s="1"/>
  <c r="FH120" i="30"/>
  <c r="FH124" i="30" s="1"/>
  <c r="EB120" i="30"/>
  <c r="EB124" i="30" s="1"/>
  <c r="CV120" i="30"/>
  <c r="CV124" i="30" s="1"/>
  <c r="BP120" i="30"/>
  <c r="BP124" i="30" s="1"/>
  <c r="AJ120" i="30"/>
  <c r="AJ124" i="30" s="1"/>
  <c r="GX120" i="30"/>
  <c r="GX124" i="30" s="1"/>
  <c r="DF120" i="30"/>
  <c r="DF124" i="30" s="1"/>
  <c r="AT120" i="30"/>
  <c r="AT124" i="30" s="1"/>
  <c r="GH120" i="30"/>
  <c r="GH124" i="30" s="1"/>
  <c r="FB120" i="30"/>
  <c r="FB124" i="30" s="1"/>
  <c r="DV120" i="30"/>
  <c r="DV124" i="30" s="1"/>
  <c r="CP120" i="30"/>
  <c r="CP124" i="30" s="1"/>
  <c r="BJ120" i="30"/>
  <c r="BJ124" i="30" s="1"/>
  <c r="AD120" i="30"/>
  <c r="AD124" i="30" s="1"/>
  <c r="ER120" i="30"/>
  <c r="ER124" i="30" s="1"/>
  <c r="AZ120" i="30"/>
  <c r="AZ124" i="30" s="1"/>
  <c r="GF120" i="30"/>
  <c r="GF124" i="30" s="1"/>
  <c r="EZ120" i="30"/>
  <c r="EZ124" i="30" s="1"/>
  <c r="DT120" i="30"/>
  <c r="DT124" i="30" s="1"/>
  <c r="CN120" i="30"/>
  <c r="CN124" i="30" s="1"/>
  <c r="BH120" i="30"/>
  <c r="BH124" i="30" s="1"/>
  <c r="AB120" i="30"/>
  <c r="AB124" i="30" s="1"/>
  <c r="FX120" i="30"/>
  <c r="FX124" i="30" s="1"/>
  <c r="DL120" i="30"/>
  <c r="DL124" i="30" s="1"/>
  <c r="T120" i="30"/>
  <c r="T124" i="30" s="1"/>
  <c r="EL120" i="30"/>
  <c r="EL124" i="30" s="1"/>
  <c r="FZ120" i="30"/>
  <c r="FZ124" i="30" s="1"/>
  <c r="ET120" i="30"/>
  <c r="ET124" i="30" s="1"/>
  <c r="DN120" i="30"/>
  <c r="DN124" i="30" s="1"/>
  <c r="CH120" i="30"/>
  <c r="CH124" i="30" s="1"/>
  <c r="BB120" i="30"/>
  <c r="BB124" i="30" s="1"/>
  <c r="V120" i="30"/>
  <c r="V124" i="30" s="1"/>
  <c r="CF120" i="30"/>
  <c r="CF124" i="30" s="1"/>
  <c r="GV120" i="30"/>
  <c r="GV124" i="30" s="1"/>
  <c r="FP120" i="30"/>
  <c r="FP124" i="30" s="1"/>
  <c r="EJ120" i="30"/>
  <c r="EJ124" i="30" s="1"/>
  <c r="DD120" i="30"/>
  <c r="DD124" i="30" s="1"/>
  <c r="BX120" i="30"/>
  <c r="BX124" i="30" s="1"/>
  <c r="AR120" i="30"/>
  <c r="AR124" i="30" s="1"/>
  <c r="L120" i="30"/>
  <c r="L124" i="30" s="1"/>
  <c r="GW120" i="28"/>
  <c r="GW124" i="28" s="1"/>
  <c r="GO120" i="28"/>
  <c r="GO124" i="28" s="1"/>
  <c r="GG120" i="28"/>
  <c r="GG124" i="28" s="1"/>
  <c r="FY120" i="28"/>
  <c r="FY124" i="28" s="1"/>
  <c r="FQ120" i="28"/>
  <c r="FQ124" i="28" s="1"/>
  <c r="FI120" i="28"/>
  <c r="FI124" i="28" s="1"/>
  <c r="FA120" i="28"/>
  <c r="FA124" i="28" s="1"/>
  <c r="ES120" i="28"/>
  <c r="ES124" i="28" s="1"/>
  <c r="EK120" i="28"/>
  <c r="EK124" i="28" s="1"/>
  <c r="EC120" i="28"/>
  <c r="EC124" i="28" s="1"/>
  <c r="DU120" i="28"/>
  <c r="DU124" i="28" s="1"/>
  <c r="DM120" i="28"/>
  <c r="DM124" i="28" s="1"/>
  <c r="DE120" i="28"/>
  <c r="DE124" i="28" s="1"/>
  <c r="CW120" i="28"/>
  <c r="CW124" i="28" s="1"/>
  <c r="CO120" i="28"/>
  <c r="CO124" i="28" s="1"/>
  <c r="CG120" i="28"/>
  <c r="CG124" i="28" s="1"/>
  <c r="BY120" i="28"/>
  <c r="BY124" i="28" s="1"/>
  <c r="BQ120" i="28"/>
  <c r="BQ124" i="28" s="1"/>
  <c r="BI120" i="28"/>
  <c r="BI124" i="28" s="1"/>
  <c r="BA120" i="28"/>
  <c r="BA124" i="28" s="1"/>
  <c r="AS120" i="28"/>
  <c r="AS124" i="28" s="1"/>
  <c r="AK120" i="28"/>
  <c r="AK124" i="28" s="1"/>
  <c r="AC120" i="28"/>
  <c r="AC124" i="28" s="1"/>
  <c r="U120" i="28"/>
  <c r="U124" i="28" s="1"/>
  <c r="M120" i="28"/>
  <c r="M124" i="28" s="1"/>
  <c r="GU120" i="28"/>
  <c r="GU124" i="28" s="1"/>
  <c r="GM120" i="28"/>
  <c r="GM124" i="28" s="1"/>
  <c r="GE120" i="28"/>
  <c r="GE124" i="28" s="1"/>
  <c r="FW120" i="28"/>
  <c r="FW124" i="28" s="1"/>
  <c r="FO120" i="28"/>
  <c r="FO124" i="28" s="1"/>
  <c r="FG120" i="28"/>
  <c r="FG124" i="28" s="1"/>
  <c r="EY120" i="28"/>
  <c r="EY124" i="28" s="1"/>
  <c r="EQ120" i="28"/>
  <c r="EQ124" i="28" s="1"/>
  <c r="EI120" i="28"/>
  <c r="EI124" i="28" s="1"/>
  <c r="EA120" i="28"/>
  <c r="EA124" i="28" s="1"/>
  <c r="DS120" i="28"/>
  <c r="DS124" i="28" s="1"/>
  <c r="DK120" i="28"/>
  <c r="DK124" i="28" s="1"/>
  <c r="DC120" i="28"/>
  <c r="DC124" i="28" s="1"/>
  <c r="CU120" i="28"/>
  <c r="CU124" i="28" s="1"/>
  <c r="CM120" i="28"/>
  <c r="CM124" i="28" s="1"/>
  <c r="CE120" i="28"/>
  <c r="CE124" i="28" s="1"/>
  <c r="BW120" i="28"/>
  <c r="BW124" i="28" s="1"/>
  <c r="BO120" i="28"/>
  <c r="BO124" i="28" s="1"/>
  <c r="BG120" i="28"/>
  <c r="BG124" i="28" s="1"/>
  <c r="AY120" i="28"/>
  <c r="AY124" i="28" s="1"/>
  <c r="AQ120" i="28"/>
  <c r="AQ124" i="28" s="1"/>
  <c r="AI120" i="28"/>
  <c r="AI124" i="28" s="1"/>
  <c r="AA120" i="28"/>
  <c r="AA124" i="28" s="1"/>
  <c r="S120" i="28"/>
  <c r="S124" i="28" s="1"/>
  <c r="K120" i="28"/>
  <c r="HB120" i="28"/>
  <c r="HB124" i="28" s="1"/>
  <c r="GT120" i="28"/>
  <c r="GT124" i="28" s="1"/>
  <c r="GL120" i="28"/>
  <c r="GL124" i="28" s="1"/>
  <c r="GD120" i="28"/>
  <c r="GD124" i="28" s="1"/>
  <c r="FV120" i="28"/>
  <c r="FV124" i="28" s="1"/>
  <c r="FN120" i="28"/>
  <c r="FN124" i="28" s="1"/>
  <c r="HA120" i="28"/>
  <c r="HA124" i="28" s="1"/>
  <c r="GS120" i="28"/>
  <c r="GS124" i="28" s="1"/>
  <c r="GK120" i="28"/>
  <c r="GK124" i="28" s="1"/>
  <c r="GC120" i="28"/>
  <c r="GC124" i="28" s="1"/>
  <c r="FU120" i="28"/>
  <c r="FU124" i="28" s="1"/>
  <c r="FM120" i="28"/>
  <c r="FM124" i="28" s="1"/>
  <c r="FE120" i="28"/>
  <c r="FE124" i="28" s="1"/>
  <c r="EW120" i="28"/>
  <c r="EW124" i="28" s="1"/>
  <c r="EO120" i="28"/>
  <c r="EO124" i="28" s="1"/>
  <c r="EG120" i="28"/>
  <c r="EG124" i="28" s="1"/>
  <c r="DY120" i="28"/>
  <c r="DY124" i="28" s="1"/>
  <c r="DQ120" i="28"/>
  <c r="DQ124" i="28" s="1"/>
  <c r="DI120" i="28"/>
  <c r="DI124" i="28" s="1"/>
  <c r="DA120" i="28"/>
  <c r="DA124" i="28" s="1"/>
  <c r="CS120" i="28"/>
  <c r="CS124" i="28" s="1"/>
  <c r="CK120" i="28"/>
  <c r="CK124" i="28" s="1"/>
  <c r="CC120" i="28"/>
  <c r="CC124" i="28" s="1"/>
  <c r="BU120" i="28"/>
  <c r="BU124" i="28" s="1"/>
  <c r="BM120" i="28"/>
  <c r="BM124" i="28" s="1"/>
  <c r="BE120" i="28"/>
  <c r="BE124" i="28" s="1"/>
  <c r="AW120" i="28"/>
  <c r="AW124" i="28" s="1"/>
  <c r="AO120" i="28"/>
  <c r="AO124" i="28" s="1"/>
  <c r="AG120" i="28"/>
  <c r="AG124" i="28" s="1"/>
  <c r="Y120" i="28"/>
  <c r="Y124" i="28" s="1"/>
  <c r="Q120" i="28"/>
  <c r="Q124" i="28" s="1"/>
  <c r="GZ120" i="28"/>
  <c r="GZ124" i="28" s="1"/>
  <c r="GR120" i="28"/>
  <c r="GR124" i="28" s="1"/>
  <c r="GJ120" i="28"/>
  <c r="GJ124" i="28" s="1"/>
  <c r="GB120" i="28"/>
  <c r="GB124" i="28" s="1"/>
  <c r="FT120" i="28"/>
  <c r="FT124" i="28" s="1"/>
  <c r="FL120" i="28"/>
  <c r="FL124" i="28" s="1"/>
  <c r="FD120" i="28"/>
  <c r="FD124" i="28" s="1"/>
  <c r="EV120" i="28"/>
  <c r="EV124" i="28" s="1"/>
  <c r="EN120" i="28"/>
  <c r="EN124" i="28" s="1"/>
  <c r="EF120" i="28"/>
  <c r="EF124" i="28" s="1"/>
  <c r="DX120" i="28"/>
  <c r="DX124" i="28" s="1"/>
  <c r="DP120" i="28"/>
  <c r="DP124" i="28" s="1"/>
  <c r="DH120" i="28"/>
  <c r="DH124" i="28" s="1"/>
  <c r="CZ120" i="28"/>
  <c r="CZ124" i="28" s="1"/>
  <c r="CR120" i="28"/>
  <c r="CR124" i="28" s="1"/>
  <c r="CJ120" i="28"/>
  <c r="CJ124" i="28" s="1"/>
  <c r="CB120" i="28"/>
  <c r="CB124" i="28" s="1"/>
  <c r="BT120" i="28"/>
  <c r="BT124" i="28" s="1"/>
  <c r="BL120" i="28"/>
  <c r="BL124" i="28" s="1"/>
  <c r="BD120" i="28"/>
  <c r="BD124" i="28" s="1"/>
  <c r="AV120" i="28"/>
  <c r="AV124" i="28" s="1"/>
  <c r="AN120" i="28"/>
  <c r="AN124" i="28" s="1"/>
  <c r="AF120" i="28"/>
  <c r="AF124" i="28" s="1"/>
  <c r="X120" i="28"/>
  <c r="X124" i="28" s="1"/>
  <c r="P120" i="28"/>
  <c r="P124" i="28" s="1"/>
  <c r="GY120" i="28"/>
  <c r="GY124" i="28" s="1"/>
  <c r="GQ120" i="28"/>
  <c r="GQ124" i="28" s="1"/>
  <c r="GI120" i="28"/>
  <c r="GI124" i="28" s="1"/>
  <c r="GA120" i="28"/>
  <c r="GA124" i="28" s="1"/>
  <c r="FS120" i="28"/>
  <c r="FS124" i="28" s="1"/>
  <c r="FK120" i="28"/>
  <c r="FK124" i="28" s="1"/>
  <c r="FC120" i="28"/>
  <c r="FC124" i="28" s="1"/>
  <c r="EU120" i="28"/>
  <c r="EU124" i="28" s="1"/>
  <c r="EM120" i="28"/>
  <c r="EM124" i="28" s="1"/>
  <c r="EE120" i="28"/>
  <c r="EE124" i="28" s="1"/>
  <c r="DW120" i="28"/>
  <c r="DW124" i="28" s="1"/>
  <c r="DO120" i="28"/>
  <c r="DO124" i="28" s="1"/>
  <c r="DG120" i="28"/>
  <c r="DG124" i="28" s="1"/>
  <c r="CY120" i="28"/>
  <c r="CY124" i="28" s="1"/>
  <c r="CQ120" i="28"/>
  <c r="CQ124" i="28" s="1"/>
  <c r="CI120" i="28"/>
  <c r="CI124" i="28" s="1"/>
  <c r="CA120" i="28"/>
  <c r="CA124" i="28" s="1"/>
  <c r="BS120" i="28"/>
  <c r="BS124" i="28" s="1"/>
  <c r="BK120" i="28"/>
  <c r="BK124" i="28" s="1"/>
  <c r="BC120" i="28"/>
  <c r="BC124" i="28" s="1"/>
  <c r="AU120" i="28"/>
  <c r="AU124" i="28" s="1"/>
  <c r="AM120" i="28"/>
  <c r="AM124" i="28" s="1"/>
  <c r="AE120" i="28"/>
  <c r="AE124" i="28" s="1"/>
  <c r="W120" i="28"/>
  <c r="W124" i="28" s="1"/>
  <c r="O120" i="28"/>
  <c r="O124" i="28" s="1"/>
  <c r="FZ120" i="28"/>
  <c r="FZ124" i="28" s="1"/>
  <c r="EZ120" i="28"/>
  <c r="EZ124" i="28" s="1"/>
  <c r="ED120" i="28"/>
  <c r="ED124" i="28" s="1"/>
  <c r="DJ120" i="28"/>
  <c r="DJ124" i="28" s="1"/>
  <c r="CN120" i="28"/>
  <c r="CN124" i="28" s="1"/>
  <c r="BR120" i="28"/>
  <c r="BR124" i="28" s="1"/>
  <c r="AX120" i="28"/>
  <c r="AX124" i="28" s="1"/>
  <c r="AB120" i="28"/>
  <c r="AB124" i="28" s="1"/>
  <c r="GH120" i="28"/>
  <c r="GH124" i="28" s="1"/>
  <c r="CT120" i="28"/>
  <c r="CT124" i="28" s="1"/>
  <c r="AH120" i="28"/>
  <c r="AH124" i="28" s="1"/>
  <c r="FX120" i="28"/>
  <c r="FX124" i="28" s="1"/>
  <c r="EX120" i="28"/>
  <c r="EX124" i="28" s="1"/>
  <c r="EB120" i="28"/>
  <c r="EB124" i="28" s="1"/>
  <c r="DF120" i="28"/>
  <c r="DF124" i="28" s="1"/>
  <c r="CL120" i="28"/>
  <c r="CL124" i="28" s="1"/>
  <c r="BP120" i="28"/>
  <c r="BP124" i="28" s="1"/>
  <c r="AT120" i="28"/>
  <c r="AT124" i="28" s="1"/>
  <c r="Z120" i="28"/>
  <c r="Z124" i="28" s="1"/>
  <c r="FF120" i="28"/>
  <c r="FF124" i="28" s="1"/>
  <c r="BX120" i="28"/>
  <c r="BX124" i="28" s="1"/>
  <c r="L120" i="28"/>
  <c r="L124" i="28" s="1"/>
  <c r="GX120" i="28"/>
  <c r="GX124" i="28" s="1"/>
  <c r="FR120" i="28"/>
  <c r="FR124" i="28" s="1"/>
  <c r="ET120" i="28"/>
  <c r="ET124" i="28" s="1"/>
  <c r="DZ120" i="28"/>
  <c r="DZ124" i="28" s="1"/>
  <c r="DD120" i="28"/>
  <c r="DD124" i="28" s="1"/>
  <c r="CH120" i="28"/>
  <c r="CH124" i="28" s="1"/>
  <c r="BN120" i="28"/>
  <c r="BN124" i="28" s="1"/>
  <c r="AR120" i="28"/>
  <c r="AR124" i="28" s="1"/>
  <c r="V120" i="28"/>
  <c r="V124" i="28" s="1"/>
  <c r="FH120" i="28"/>
  <c r="FH124" i="28" s="1"/>
  <c r="EL120" i="28"/>
  <c r="EL124" i="28" s="1"/>
  <c r="CV120" i="28"/>
  <c r="CV124" i="28" s="1"/>
  <c r="AJ120" i="28"/>
  <c r="AJ124" i="28" s="1"/>
  <c r="DN120" i="28"/>
  <c r="DN124" i="28" s="1"/>
  <c r="GV120" i="28"/>
  <c r="GV124" i="28" s="1"/>
  <c r="FP120" i="28"/>
  <c r="FP124" i="28" s="1"/>
  <c r="ER120" i="28"/>
  <c r="ER124" i="28" s="1"/>
  <c r="DV120" i="28"/>
  <c r="DV124" i="28" s="1"/>
  <c r="DB120" i="28"/>
  <c r="DB124" i="28" s="1"/>
  <c r="CF120" i="28"/>
  <c r="CF124" i="28" s="1"/>
  <c r="BJ120" i="28"/>
  <c r="BJ124" i="28" s="1"/>
  <c r="AP120" i="28"/>
  <c r="AP124" i="28" s="1"/>
  <c r="T120" i="28"/>
  <c r="T124" i="28" s="1"/>
  <c r="GN120" i="28"/>
  <c r="GN124" i="28" s="1"/>
  <c r="DR120" i="28"/>
  <c r="DR124" i="28" s="1"/>
  <c r="BZ120" i="28"/>
  <c r="BZ124" i="28" s="1"/>
  <c r="BF120" i="28"/>
  <c r="BF124" i="28" s="1"/>
  <c r="N120" i="28"/>
  <c r="N124" i="28" s="1"/>
  <c r="EJ120" i="28"/>
  <c r="EJ124" i="28" s="1"/>
  <c r="BB120" i="28"/>
  <c r="BB124" i="28" s="1"/>
  <c r="GP120" i="28"/>
  <c r="GP124" i="28" s="1"/>
  <c r="FJ120" i="28"/>
  <c r="FJ124" i="28" s="1"/>
  <c r="EP120" i="28"/>
  <c r="EP124" i="28" s="1"/>
  <c r="DT120" i="28"/>
  <c r="DT124" i="28" s="1"/>
  <c r="CX120" i="28"/>
  <c r="CX124" i="28" s="1"/>
  <c r="CD120" i="28"/>
  <c r="CD124" i="28" s="1"/>
  <c r="BH120" i="28"/>
  <c r="BH124" i="28" s="1"/>
  <c r="AL120" i="28"/>
  <c r="AL124" i="28" s="1"/>
  <c r="R120" i="28"/>
  <c r="R124" i="28" s="1"/>
  <c r="GF120" i="28"/>
  <c r="GF124" i="28" s="1"/>
  <c r="FB120" i="28"/>
  <c r="FB124" i="28" s="1"/>
  <c r="EH120" i="28"/>
  <c r="EH124" i="28" s="1"/>
  <c r="DL120" i="28"/>
  <c r="DL124" i="28" s="1"/>
  <c r="CP120" i="28"/>
  <c r="CP124" i="28" s="1"/>
  <c r="BV120" i="28"/>
  <c r="BV124" i="28" s="1"/>
  <c r="AZ120" i="28"/>
  <c r="AZ124" i="28" s="1"/>
  <c r="AD120" i="28"/>
  <c r="AD124" i="28" s="1"/>
  <c r="CG136" i="65"/>
  <c r="BY136" i="65"/>
  <c r="BQ136" i="65"/>
  <c r="BI136" i="65"/>
  <c r="BA136" i="65"/>
  <c r="AS136" i="65"/>
  <c r="AK136" i="65"/>
  <c r="AC136" i="65"/>
  <c r="CC135" i="65"/>
  <c r="BU135" i="65"/>
  <c r="BM135" i="65"/>
  <c r="BE135" i="65"/>
  <c r="AW135" i="65"/>
  <c r="AO135" i="65"/>
  <c r="AG135" i="65"/>
  <c r="CG134" i="65"/>
  <c r="BY134" i="65"/>
  <c r="BQ134" i="65"/>
  <c r="BI134" i="65"/>
  <c r="BA134" i="65"/>
  <c r="AS134" i="65"/>
  <c r="AK134" i="65"/>
  <c r="AC134" i="65"/>
  <c r="CC133" i="65"/>
  <c r="BU133" i="65"/>
  <c r="BM133" i="65"/>
  <c r="BE133" i="65"/>
  <c r="AW133" i="65"/>
  <c r="AO133" i="65"/>
  <c r="AG133" i="65"/>
  <c r="CG132" i="65"/>
  <c r="BY132" i="65"/>
  <c r="BQ132" i="65"/>
  <c r="BI132" i="65"/>
  <c r="BA132" i="65"/>
  <c r="AS132" i="65"/>
  <c r="AK132" i="65"/>
  <c r="AC132" i="65"/>
  <c r="CC131" i="65"/>
  <c r="BU131" i="65"/>
  <c r="BM131" i="65"/>
  <c r="BE131" i="65"/>
  <c r="AW131" i="65"/>
  <c r="AO131" i="65"/>
  <c r="AG131" i="65"/>
  <c r="CG130" i="65"/>
  <c r="BY130" i="65"/>
  <c r="BQ130" i="65"/>
  <c r="BI130" i="65"/>
  <c r="BA130" i="65"/>
  <c r="AS130" i="65"/>
  <c r="AK130" i="65"/>
  <c r="AC130" i="65"/>
  <c r="CC129" i="65"/>
  <c r="BU129" i="65"/>
  <c r="BM129" i="65"/>
  <c r="BE129" i="65"/>
  <c r="AW129" i="65"/>
  <c r="AO129" i="65"/>
  <c r="AG129" i="65"/>
  <c r="CG128" i="65"/>
  <c r="BY128" i="65"/>
  <c r="BQ128" i="65"/>
  <c r="BI128" i="65"/>
  <c r="BA128" i="65"/>
  <c r="AS128" i="65"/>
  <c r="AK128" i="65"/>
  <c r="AC128" i="65"/>
  <c r="CC127" i="65"/>
  <c r="BU127" i="65"/>
  <c r="BM127" i="65"/>
  <c r="BE127" i="65"/>
  <c r="AW127" i="65"/>
  <c r="AO127" i="65"/>
  <c r="AG127" i="65"/>
  <c r="CG126" i="65"/>
  <c r="BY126" i="65"/>
  <c r="BQ126" i="65"/>
  <c r="BI126" i="65"/>
  <c r="BA126" i="65"/>
  <c r="AS126" i="65"/>
  <c r="AK126" i="65"/>
  <c r="AC126" i="65"/>
  <c r="CC125" i="65"/>
  <c r="BU125" i="65"/>
  <c r="CF136" i="65"/>
  <c r="BX136" i="65"/>
  <c r="BP136" i="65"/>
  <c r="BH136" i="65"/>
  <c r="AZ136" i="65"/>
  <c r="AR136" i="65"/>
  <c r="AJ136" i="65"/>
  <c r="AB136" i="65"/>
  <c r="CB135" i="65"/>
  <c r="BT135" i="65"/>
  <c r="BL135" i="65"/>
  <c r="BD135" i="65"/>
  <c r="AV135" i="65"/>
  <c r="AF135" i="65"/>
  <c r="CF134" i="65"/>
  <c r="BX134" i="65"/>
  <c r="BP134" i="65"/>
  <c r="BH134" i="65"/>
  <c r="AZ134" i="65"/>
  <c r="AR134" i="65"/>
  <c r="AJ134" i="65"/>
  <c r="AB134" i="65"/>
  <c r="CB133" i="65"/>
  <c r="BT133" i="65"/>
  <c r="BL133" i="65"/>
  <c r="BD133" i="65"/>
  <c r="AV133" i="65"/>
  <c r="AF133" i="65"/>
  <c r="CF132" i="65"/>
  <c r="BX132" i="65"/>
  <c r="BP132" i="65"/>
  <c r="BH132" i="65"/>
  <c r="AZ132" i="65"/>
  <c r="AR132" i="65"/>
  <c r="AJ132" i="65"/>
  <c r="AB132" i="65"/>
  <c r="CB131" i="65"/>
  <c r="BT131" i="65"/>
  <c r="BL131" i="65"/>
  <c r="BD131" i="65"/>
  <c r="CE136" i="65"/>
  <c r="BW136" i="65"/>
  <c r="BO136" i="65"/>
  <c r="BG136" i="65"/>
  <c r="AY136" i="65"/>
  <c r="AQ136" i="65"/>
  <c r="AI136" i="65"/>
  <c r="AA136" i="65"/>
  <c r="CA135" i="65"/>
  <c r="BS135" i="65"/>
  <c r="BK135" i="65"/>
  <c r="BC135" i="65"/>
  <c r="AU135" i="65"/>
  <c r="AM135" i="65"/>
  <c r="AE135" i="65"/>
  <c r="CE134" i="65"/>
  <c r="BW134" i="65"/>
  <c r="BO134" i="65"/>
  <c r="BG134" i="65"/>
  <c r="AY134" i="65"/>
  <c r="AQ134" i="65"/>
  <c r="AI134" i="65"/>
  <c r="AA134" i="65"/>
  <c r="CA133" i="65"/>
  <c r="BS133" i="65"/>
  <c r="BK133" i="65"/>
  <c r="BC133" i="65"/>
  <c r="AU133" i="65"/>
  <c r="AM133" i="65"/>
  <c r="AE133" i="65"/>
  <c r="CE132" i="65"/>
  <c r="BW132" i="65"/>
  <c r="BO132" i="65"/>
  <c r="BG132" i="65"/>
  <c r="AY132" i="65"/>
  <c r="AQ132" i="65"/>
  <c r="AI132" i="65"/>
  <c r="AA132" i="65"/>
  <c r="CA131" i="65"/>
  <c r="BS131" i="65"/>
  <c r="BK131" i="65"/>
  <c r="BC131" i="65"/>
  <c r="AU131" i="65"/>
  <c r="AM131" i="65"/>
  <c r="AE131" i="65"/>
  <c r="CE130" i="65"/>
  <c r="BW130" i="65"/>
  <c r="BO130" i="65"/>
  <c r="BG130" i="65"/>
  <c r="AY130" i="65"/>
  <c r="AQ130" i="65"/>
  <c r="AI130" i="65"/>
  <c r="AA130" i="65"/>
  <c r="CA129" i="65"/>
  <c r="BS129" i="65"/>
  <c r="BK129" i="65"/>
  <c r="BC129" i="65"/>
  <c r="AU129" i="65"/>
  <c r="AM129" i="65"/>
  <c r="AE129" i="65"/>
  <c r="CE128" i="65"/>
  <c r="BW128" i="65"/>
  <c r="BO128" i="65"/>
  <c r="BG128" i="65"/>
  <c r="AY128" i="65"/>
  <c r="AQ128" i="65"/>
  <c r="AI128" i="65"/>
  <c r="AA128" i="65"/>
  <c r="BU136" i="65"/>
  <c r="BJ136" i="65"/>
  <c r="AV136" i="65"/>
  <c r="AH136" i="65"/>
  <c r="CE135" i="65"/>
  <c r="BQ135" i="65"/>
  <c r="BF135" i="65"/>
  <c r="AR135" i="65"/>
  <c r="AD135" i="65"/>
  <c r="CA134" i="65"/>
  <c r="BM134" i="65"/>
  <c r="BB134" i="65"/>
  <c r="AN134" i="65"/>
  <c r="CH133" i="65"/>
  <c r="BW133" i="65"/>
  <c r="BI133" i="65"/>
  <c r="AX133" i="65"/>
  <c r="AJ133" i="65"/>
  <c r="CD132" i="65"/>
  <c r="BS132" i="65"/>
  <c r="BE132" i="65"/>
  <c r="AT132" i="65"/>
  <c r="AF132" i="65"/>
  <c r="BZ131" i="65"/>
  <c r="BO131" i="65"/>
  <c r="BA131" i="65"/>
  <c r="AQ131" i="65"/>
  <c r="AF131" i="65"/>
  <c r="CC130" i="65"/>
  <c r="BS130" i="65"/>
  <c r="BH130" i="65"/>
  <c r="AW130" i="65"/>
  <c r="AM130" i="65"/>
  <c r="AB130" i="65"/>
  <c r="BY129" i="65"/>
  <c r="BO129" i="65"/>
  <c r="BD129" i="65"/>
  <c r="AS129" i="65"/>
  <c r="AI129" i="65"/>
  <c r="CF128" i="65"/>
  <c r="BU128" i="65"/>
  <c r="BK128" i="65"/>
  <c r="AZ128" i="65"/>
  <c r="AO128" i="65"/>
  <c r="AE128" i="65"/>
  <c r="CB127" i="65"/>
  <c r="BS127" i="65"/>
  <c r="BJ127" i="65"/>
  <c r="BA127" i="65"/>
  <c r="AR127" i="65"/>
  <c r="AI127" i="65"/>
  <c r="CH126" i="65"/>
  <c r="BX126" i="65"/>
  <c r="BO126" i="65"/>
  <c r="BF126" i="65"/>
  <c r="AW126" i="65"/>
  <c r="AN126" i="65"/>
  <c r="AE126" i="65"/>
  <c r="CD125" i="65"/>
  <c r="BT125" i="65"/>
  <c r="BL125" i="65"/>
  <c r="BD125" i="65"/>
  <c r="AV125" i="65"/>
  <c r="AN125" i="65"/>
  <c r="AF125" i="65"/>
  <c r="CF124" i="65"/>
  <c r="BX124" i="65"/>
  <c r="BP124" i="65"/>
  <c r="BH124" i="65"/>
  <c r="AZ124" i="65"/>
  <c r="AR124" i="65"/>
  <c r="AJ124" i="65"/>
  <c r="AB124" i="65"/>
  <c r="CB123" i="65"/>
  <c r="BT123" i="65"/>
  <c r="BL123" i="65"/>
  <c r="BD123" i="65"/>
  <c r="AV123" i="65"/>
  <c r="AN123" i="65"/>
  <c r="AF123" i="65"/>
  <c r="CF122" i="65"/>
  <c r="BX122" i="65"/>
  <c r="BP122" i="65"/>
  <c r="BH122" i="65"/>
  <c r="CH136" i="65"/>
  <c r="BT136" i="65"/>
  <c r="BF136" i="65"/>
  <c r="AU136" i="65"/>
  <c r="AG136" i="65"/>
  <c r="CD135" i="65"/>
  <c r="BP135" i="65"/>
  <c r="BB135" i="65"/>
  <c r="AQ135" i="65"/>
  <c r="AC135" i="65"/>
  <c r="BZ134" i="65"/>
  <c r="BL134" i="65"/>
  <c r="AX134" i="65"/>
  <c r="AM134" i="65"/>
  <c r="CG133" i="65"/>
  <c r="BV133" i="65"/>
  <c r="BH133" i="65"/>
  <c r="AT133" i="65"/>
  <c r="AI133" i="65"/>
  <c r="CC132" i="65"/>
  <c r="BR132" i="65"/>
  <c r="BD132" i="65"/>
  <c r="AP132" i="65"/>
  <c r="AE132" i="65"/>
  <c r="BY131" i="65"/>
  <c r="BN131" i="65"/>
  <c r="AZ131" i="65"/>
  <c r="AP131" i="65"/>
  <c r="AD131" i="65"/>
  <c r="CB130" i="65"/>
  <c r="BR130" i="65"/>
  <c r="BF130" i="65"/>
  <c r="AV130" i="65"/>
  <c r="AL130" i="65"/>
  <c r="CH129" i="65"/>
  <c r="BX129" i="65"/>
  <c r="BN129" i="65"/>
  <c r="BB129" i="65"/>
  <c r="AR129" i="65"/>
  <c r="AH129" i="65"/>
  <c r="CD128" i="65"/>
  <c r="BT128" i="65"/>
  <c r="BJ128" i="65"/>
  <c r="AX128" i="65"/>
  <c r="AN128" i="65"/>
  <c r="AD128" i="65"/>
  <c r="CA127" i="65"/>
  <c r="BR127" i="65"/>
  <c r="BI127" i="65"/>
  <c r="AZ127" i="65"/>
  <c r="AQ127" i="65"/>
  <c r="AH127" i="65"/>
  <c r="CF126" i="65"/>
  <c r="BW126" i="65"/>
  <c r="BN126" i="65"/>
  <c r="BE126" i="65"/>
  <c r="AV126" i="65"/>
  <c r="AM126" i="65"/>
  <c r="AD126" i="65"/>
  <c r="CB125" i="65"/>
  <c r="BS125" i="65"/>
  <c r="BK125" i="65"/>
  <c r="BC125" i="65"/>
  <c r="AU125" i="65"/>
  <c r="AM125" i="65"/>
  <c r="AE125" i="65"/>
  <c r="CE124" i="65"/>
  <c r="BW124" i="65"/>
  <c r="BO124" i="65"/>
  <c r="BG124" i="65"/>
  <c r="AY124" i="65"/>
  <c r="AQ124" i="65"/>
  <c r="AI124" i="65"/>
  <c r="AA124" i="65"/>
  <c r="CA123" i="65"/>
  <c r="BS123" i="65"/>
  <c r="BK123" i="65"/>
  <c r="BC123" i="65"/>
  <c r="AU123" i="65"/>
  <c r="AM123" i="65"/>
  <c r="AE123" i="65"/>
  <c r="CE122" i="65"/>
  <c r="BW122" i="65"/>
  <c r="BO122" i="65"/>
  <c r="BG122" i="65"/>
  <c r="CD136" i="65"/>
  <c r="BS136" i="65"/>
  <c r="BE136" i="65"/>
  <c r="AT136" i="65"/>
  <c r="AF136" i="65"/>
  <c r="BZ135" i="65"/>
  <c r="BO135" i="65"/>
  <c r="BA135" i="65"/>
  <c r="AP135" i="65"/>
  <c r="AB135" i="65"/>
  <c r="BV134" i="65"/>
  <c r="BK134" i="65"/>
  <c r="AW134" i="65"/>
  <c r="AL134" i="65"/>
  <c r="CF133" i="65"/>
  <c r="BR133" i="65"/>
  <c r="BG133" i="65"/>
  <c r="AS133" i="65"/>
  <c r="AH133" i="65"/>
  <c r="CB132" i="65"/>
  <c r="BN132" i="65"/>
  <c r="BC132" i="65"/>
  <c r="AO132" i="65"/>
  <c r="AD132" i="65"/>
  <c r="BX131" i="65"/>
  <c r="BJ131" i="65"/>
  <c r="AY131" i="65"/>
  <c r="AN131" i="65"/>
  <c r="AC131" i="65"/>
  <c r="CA130" i="65"/>
  <c r="BP130" i="65"/>
  <c r="BE130" i="65"/>
  <c r="AU130" i="65"/>
  <c r="AJ130" i="65"/>
  <c r="CG129" i="65"/>
  <c r="BW129" i="65"/>
  <c r="BL129" i="65"/>
  <c r="BA129" i="65"/>
  <c r="AQ129" i="65"/>
  <c r="AF129" i="65"/>
  <c r="CC128" i="65"/>
  <c r="BS128" i="65"/>
  <c r="BH128" i="65"/>
  <c r="AW128" i="65"/>
  <c r="AM128" i="65"/>
  <c r="AB128" i="65"/>
  <c r="BZ127" i="65"/>
  <c r="BQ127" i="65"/>
  <c r="BH127" i="65"/>
  <c r="AY127" i="65"/>
  <c r="AP127" i="65"/>
  <c r="AF127" i="65"/>
  <c r="CE126" i="65"/>
  <c r="BV126" i="65"/>
  <c r="BM126" i="65"/>
  <c r="BD126" i="65"/>
  <c r="AU126" i="65"/>
  <c r="AL126" i="65"/>
  <c r="AB126" i="65"/>
  <c r="CA125" i="65"/>
  <c r="BR125" i="65"/>
  <c r="BJ125" i="65"/>
  <c r="BB125" i="65"/>
  <c r="AT125" i="65"/>
  <c r="AL125" i="65"/>
  <c r="AD125" i="65"/>
  <c r="CD124" i="65"/>
  <c r="BV124" i="65"/>
  <c r="BN124" i="65"/>
  <c r="BF124" i="65"/>
  <c r="AX124" i="65"/>
  <c r="AP124" i="65"/>
  <c r="AH124" i="65"/>
  <c r="CH123" i="65"/>
  <c r="BZ123" i="65"/>
  <c r="BR123" i="65"/>
  <c r="BJ123" i="65"/>
  <c r="BB123" i="65"/>
  <c r="AT123" i="65"/>
  <c r="AL123" i="65"/>
  <c r="AD123" i="65"/>
  <c r="CD122" i="65"/>
  <c r="BV122" i="65"/>
  <c r="BN122" i="65"/>
  <c r="BF122" i="65"/>
  <c r="AX122" i="65"/>
  <c r="CB136" i="65"/>
  <c r="BN136" i="65"/>
  <c r="BC136" i="65"/>
  <c r="AO136" i="65"/>
  <c r="AD136" i="65"/>
  <c r="BX135" i="65"/>
  <c r="BJ135" i="65"/>
  <c r="AY135" i="65"/>
  <c r="AK135" i="65"/>
  <c r="CH134" i="65"/>
  <c r="BT134" i="65"/>
  <c r="BF134" i="65"/>
  <c r="AU134" i="65"/>
  <c r="AG134" i="65"/>
  <c r="CD133" i="65"/>
  <c r="BP133" i="65"/>
  <c r="BB133" i="65"/>
  <c r="AQ133" i="65"/>
  <c r="AC133" i="65"/>
  <c r="BZ132" i="65"/>
  <c r="BL132" i="65"/>
  <c r="AX132" i="65"/>
  <c r="AM132" i="65"/>
  <c r="CG131" i="65"/>
  <c r="BV131" i="65"/>
  <c r="BH131" i="65"/>
  <c r="AV131" i="65"/>
  <c r="AK131" i="65"/>
  <c r="AA131" i="65"/>
  <c r="BX130" i="65"/>
  <c r="BM130" i="65"/>
  <c r="BC130" i="65"/>
  <c r="AR130" i="65"/>
  <c r="AG130" i="65"/>
  <c r="CE129" i="65"/>
  <c r="BT129" i="65"/>
  <c r="BI129" i="65"/>
  <c r="AY129" i="65"/>
  <c r="AN129" i="65"/>
  <c r="AC129" i="65"/>
  <c r="CA128" i="65"/>
  <c r="BP128" i="65"/>
  <c r="BE128" i="65"/>
  <c r="AU128" i="65"/>
  <c r="AJ128" i="65"/>
  <c r="CG127" i="65"/>
  <c r="BX127" i="65"/>
  <c r="BO127" i="65"/>
  <c r="BF127" i="65"/>
  <c r="AV127" i="65"/>
  <c r="AM127" i="65"/>
  <c r="AD127" i="65"/>
  <c r="CC126" i="65"/>
  <c r="BT126" i="65"/>
  <c r="BK126" i="65"/>
  <c r="BB126" i="65"/>
  <c r="AR126" i="65"/>
  <c r="AI126" i="65"/>
  <c r="CH125" i="65"/>
  <c r="BY125" i="65"/>
  <c r="BP125" i="65"/>
  <c r="BH125" i="65"/>
  <c r="AZ125" i="65"/>
  <c r="AR125" i="65"/>
  <c r="AJ125" i="65"/>
  <c r="AB125" i="65"/>
  <c r="CB124" i="65"/>
  <c r="BT124" i="65"/>
  <c r="BL124" i="65"/>
  <c r="BD124" i="65"/>
  <c r="AV124" i="65"/>
  <c r="AN124" i="65"/>
  <c r="AF124" i="65"/>
  <c r="CF123" i="65"/>
  <c r="BX123" i="65"/>
  <c r="BP123" i="65"/>
  <c r="BH123" i="65"/>
  <c r="AZ123" i="65"/>
  <c r="AR123" i="65"/>
  <c r="AJ123" i="65"/>
  <c r="AB123" i="65"/>
  <c r="CB122" i="65"/>
  <c r="BT122" i="65"/>
  <c r="BL122" i="65"/>
  <c r="BD122" i="65"/>
  <c r="BK136" i="65"/>
  <c r="AL136" i="65"/>
  <c r="BR135" i="65"/>
  <c r="AS135" i="65"/>
  <c r="CB134" i="65"/>
  <c r="BC134" i="65"/>
  <c r="AD134" i="65"/>
  <c r="BJ133" i="65"/>
  <c r="AK133" i="65"/>
  <c r="BT132" i="65"/>
  <c r="AU132" i="65"/>
  <c r="CD131" i="65"/>
  <c r="BB131" i="65"/>
  <c r="AH131" i="65"/>
  <c r="BT130" i="65"/>
  <c r="AX130" i="65"/>
  <c r="AD130" i="65"/>
  <c r="BP129" i="65"/>
  <c r="AT129" i="65"/>
  <c r="CH128" i="65"/>
  <c r="BL128" i="65"/>
  <c r="AP128" i="65"/>
  <c r="CD127" i="65"/>
  <c r="BK127" i="65"/>
  <c r="AS127" i="65"/>
  <c r="AA127" i="65"/>
  <c r="BP126" i="65"/>
  <c r="AX126" i="65"/>
  <c r="AF126" i="65"/>
  <c r="BV125" i="65"/>
  <c r="BE125" i="65"/>
  <c r="AO125" i="65"/>
  <c r="CG124" i="65"/>
  <c r="BQ124" i="65"/>
  <c r="BA124" i="65"/>
  <c r="AK124" i="65"/>
  <c r="CC123" i="65"/>
  <c r="BM123" i="65"/>
  <c r="AW123" i="65"/>
  <c r="AG123" i="65"/>
  <c r="BY122" i="65"/>
  <c r="BI122" i="65"/>
  <c r="AV122" i="65"/>
  <c r="AN122" i="65"/>
  <c r="AF122" i="65"/>
  <c r="CF121" i="65"/>
  <c r="BX121" i="65"/>
  <c r="BP121" i="65"/>
  <c r="BH121" i="65"/>
  <c r="AZ121" i="65"/>
  <c r="AR121" i="65"/>
  <c r="AJ121" i="65"/>
  <c r="AB121" i="65"/>
  <c r="CB120" i="65"/>
  <c r="BT120" i="65"/>
  <c r="BL120" i="65"/>
  <c r="BD120" i="65"/>
  <c r="AV120" i="65"/>
  <c r="AN120" i="65"/>
  <c r="AF120" i="65"/>
  <c r="CF119" i="65"/>
  <c r="BX119" i="65"/>
  <c r="BP119" i="65"/>
  <c r="BH119" i="65"/>
  <c r="AZ119" i="65"/>
  <c r="AR119" i="65"/>
  <c r="AJ119" i="65"/>
  <c r="AB119" i="65"/>
  <c r="CB118" i="65"/>
  <c r="BT118" i="65"/>
  <c r="BL118" i="65"/>
  <c r="BD118" i="65"/>
  <c r="AV118" i="65"/>
  <c r="AN118" i="65"/>
  <c r="AF118" i="65"/>
  <c r="CF117" i="65"/>
  <c r="BX117" i="65"/>
  <c r="BP117" i="65"/>
  <c r="BH117" i="65"/>
  <c r="AZ117" i="65"/>
  <c r="AR117" i="65"/>
  <c r="AJ117" i="65"/>
  <c r="AB117" i="65"/>
  <c r="CB116" i="65"/>
  <c r="BT116" i="65"/>
  <c r="CC136" i="65"/>
  <c r="BD136" i="65"/>
  <c r="AE136" i="65"/>
  <c r="BN135" i="65"/>
  <c r="AL135" i="65"/>
  <c r="BU134" i="65"/>
  <c r="AV134" i="65"/>
  <c r="CE133" i="65"/>
  <c r="BF133" i="65"/>
  <c r="AD133" i="65"/>
  <c r="BM132" i="65"/>
  <c r="AN132" i="65"/>
  <c r="BW131" i="65"/>
  <c r="AX131" i="65"/>
  <c r="AB131" i="65"/>
  <c r="BN130" i="65"/>
  <c r="AT130" i="65"/>
  <c r="CF129" i="65"/>
  <c r="BJ129" i="65"/>
  <c r="AP129" i="65"/>
  <c r="CB128" i="65"/>
  <c r="BF128" i="65"/>
  <c r="AL128" i="65"/>
  <c r="BY127" i="65"/>
  <c r="BG127" i="65"/>
  <c r="AN127" i="65"/>
  <c r="CD126" i="65"/>
  <c r="BL126" i="65"/>
  <c r="AT126" i="65"/>
  <c r="AA126" i="65"/>
  <c r="BQ125" i="65"/>
  <c r="BA125" i="65"/>
  <c r="AK125" i="65"/>
  <c r="CC124" i="65"/>
  <c r="BM124" i="65"/>
  <c r="AW124" i="65"/>
  <c r="AG124" i="65"/>
  <c r="BY123" i="65"/>
  <c r="BI123" i="65"/>
  <c r="AS123" i="65"/>
  <c r="AC123" i="65"/>
  <c r="BU122" i="65"/>
  <c r="BE122" i="65"/>
  <c r="AU122" i="65"/>
  <c r="AM122" i="65"/>
  <c r="AE122" i="65"/>
  <c r="CE121" i="65"/>
  <c r="BW121" i="65"/>
  <c r="BO121" i="65"/>
  <c r="BG121" i="65"/>
  <c r="AY121" i="65"/>
  <c r="AQ121" i="65"/>
  <c r="AI121" i="65"/>
  <c r="AA121" i="65"/>
  <c r="CA120" i="65"/>
  <c r="BS120" i="65"/>
  <c r="BK120" i="65"/>
  <c r="BC120" i="65"/>
  <c r="AU120" i="65"/>
  <c r="AM120" i="65"/>
  <c r="AE120" i="65"/>
  <c r="CE119" i="65"/>
  <c r="BW119" i="65"/>
  <c r="BO119" i="65"/>
  <c r="BG119" i="65"/>
  <c r="AY119" i="65"/>
  <c r="AQ119" i="65"/>
  <c r="AI119" i="65"/>
  <c r="AA119" i="65"/>
  <c r="CA118" i="65"/>
  <c r="BS118" i="65"/>
  <c r="BK118" i="65"/>
  <c r="BC118" i="65"/>
  <c r="AU118" i="65"/>
  <c r="AM118" i="65"/>
  <c r="AE118" i="65"/>
  <c r="CE117" i="65"/>
  <c r="BW117" i="65"/>
  <c r="BO117" i="65"/>
  <c r="BG117" i="65"/>
  <c r="AY117" i="65"/>
  <c r="AQ117" i="65"/>
  <c r="AI117" i="65"/>
  <c r="AA117" i="65"/>
  <c r="CA116" i="65"/>
  <c r="BS116" i="65"/>
  <c r="BK116" i="65"/>
  <c r="CA136" i="65"/>
  <c r="BB136" i="65"/>
  <c r="CH135" i="65"/>
  <c r="BI135" i="65"/>
  <c r="AJ135" i="65"/>
  <c r="BS134" i="65"/>
  <c r="AT134" i="65"/>
  <c r="BZ133" i="65"/>
  <c r="BA133" i="65"/>
  <c r="AB133" i="65"/>
  <c r="BK132" i="65"/>
  <c r="AL132" i="65"/>
  <c r="BR131" i="65"/>
  <c r="AT131" i="65"/>
  <c r="CH130" i="65"/>
  <c r="BL130" i="65"/>
  <c r="AP130" i="65"/>
  <c r="CD129" i="65"/>
  <c r="BH129" i="65"/>
  <c r="AL129" i="65"/>
  <c r="BZ128" i="65"/>
  <c r="BD128" i="65"/>
  <c r="AH128" i="65"/>
  <c r="BW127" i="65"/>
  <c r="BD127" i="65"/>
  <c r="AL127" i="65"/>
  <c r="CB126" i="65"/>
  <c r="BJ126" i="65"/>
  <c r="AQ126" i="65"/>
  <c r="CG125" i="65"/>
  <c r="BO125" i="65"/>
  <c r="AY125" i="65"/>
  <c r="AI125" i="65"/>
  <c r="CA124" i="65"/>
  <c r="BK124" i="65"/>
  <c r="AU124" i="65"/>
  <c r="AE124" i="65"/>
  <c r="BW123" i="65"/>
  <c r="BG123" i="65"/>
  <c r="AQ123" i="65"/>
  <c r="AA123" i="65"/>
  <c r="BS122" i="65"/>
  <c r="BC122" i="65"/>
  <c r="AT122" i="65"/>
  <c r="AL122" i="65"/>
  <c r="AD122" i="65"/>
  <c r="CD121" i="65"/>
  <c r="BV121" i="65"/>
  <c r="BN121" i="65"/>
  <c r="BF121" i="65"/>
  <c r="AX121" i="65"/>
  <c r="AP121" i="65"/>
  <c r="AH121" i="65"/>
  <c r="CH120" i="65"/>
  <c r="BZ120" i="65"/>
  <c r="BR120" i="65"/>
  <c r="BJ120" i="65"/>
  <c r="BB120" i="65"/>
  <c r="AT120" i="65"/>
  <c r="AL120" i="65"/>
  <c r="AD120" i="65"/>
  <c r="CD119" i="65"/>
  <c r="BV119" i="65"/>
  <c r="BN119" i="65"/>
  <c r="BF119" i="65"/>
  <c r="AX119" i="65"/>
  <c r="AP119" i="65"/>
  <c r="AH119" i="65"/>
  <c r="CH118" i="65"/>
  <c r="BZ118" i="65"/>
  <c r="BR118" i="65"/>
  <c r="BJ118" i="65"/>
  <c r="BB118" i="65"/>
  <c r="AT118" i="65"/>
  <c r="AL118" i="65"/>
  <c r="AD118" i="65"/>
  <c r="CD117" i="65"/>
  <c r="BV117" i="65"/>
  <c r="BN117" i="65"/>
  <c r="BF117" i="65"/>
  <c r="AX117" i="65"/>
  <c r="AP117" i="65"/>
  <c r="AH117" i="65"/>
  <c r="CH116" i="65"/>
  <c r="BZ116" i="65"/>
  <c r="BV136" i="65"/>
  <c r="AW136" i="65"/>
  <c r="CF135" i="65"/>
  <c r="BG135" i="65"/>
  <c r="AH135" i="65"/>
  <c r="BN134" i="65"/>
  <c r="AO134" i="65"/>
  <c r="BX133" i="65"/>
  <c r="AY133" i="65"/>
  <c r="CH132" i="65"/>
  <c r="BF132" i="65"/>
  <c r="AG132" i="65"/>
  <c r="BP131" i="65"/>
  <c r="AR131" i="65"/>
  <c r="CD130" i="65"/>
  <c r="BJ130" i="65"/>
  <c r="AN130" i="65"/>
  <c r="BZ129" i="65"/>
  <c r="BF129" i="65"/>
  <c r="AJ129" i="65"/>
  <c r="BV128" i="65"/>
  <c r="BB128" i="65"/>
  <c r="AF128" i="65"/>
  <c r="BT127" i="65"/>
  <c r="BB127" i="65"/>
  <c r="AJ127" i="65"/>
  <c r="BZ126" i="65"/>
  <c r="BG126" i="65"/>
  <c r="AO126" i="65"/>
  <c r="CE125" i="65"/>
  <c r="BM125" i="65"/>
  <c r="AW125" i="65"/>
  <c r="AG125" i="65"/>
  <c r="BY124" i="65"/>
  <c r="BI124" i="65"/>
  <c r="AS124" i="65"/>
  <c r="AC124" i="65"/>
  <c r="BU123" i="65"/>
  <c r="BE123" i="65"/>
  <c r="AO123" i="65"/>
  <c r="CG122" i="65"/>
  <c r="BQ122" i="65"/>
  <c r="BA122" i="65"/>
  <c r="AR122" i="65"/>
  <c r="AJ122" i="65"/>
  <c r="AB122" i="65"/>
  <c r="CB121" i="65"/>
  <c r="BT121" i="65"/>
  <c r="BL121" i="65"/>
  <c r="BD121" i="65"/>
  <c r="AV121" i="65"/>
  <c r="AN121" i="65"/>
  <c r="AF121" i="65"/>
  <c r="CF120" i="65"/>
  <c r="BX120" i="65"/>
  <c r="BP120" i="65"/>
  <c r="BH120" i="65"/>
  <c r="AZ120" i="65"/>
  <c r="AR120" i="65"/>
  <c r="AJ120" i="65"/>
  <c r="AB120" i="65"/>
  <c r="CB119" i="65"/>
  <c r="BT119" i="65"/>
  <c r="BL119" i="65"/>
  <c r="BD119" i="65"/>
  <c r="AV119" i="65"/>
  <c r="AN119" i="65"/>
  <c r="AF119" i="65"/>
  <c r="CF118" i="65"/>
  <c r="BX118" i="65"/>
  <c r="BP118" i="65"/>
  <c r="BH118" i="65"/>
  <c r="AZ118" i="65"/>
  <c r="AR118" i="65"/>
  <c r="AJ118" i="65"/>
  <c r="AB118" i="65"/>
  <c r="CB117" i="65"/>
  <c r="BT117" i="65"/>
  <c r="BL117" i="65"/>
  <c r="BD117" i="65"/>
  <c r="AV117" i="65"/>
  <c r="AN117" i="65"/>
  <c r="AF117" i="65"/>
  <c r="CF116" i="65"/>
  <c r="BX116" i="65"/>
  <c r="AM136" i="65"/>
  <c r="AT135" i="65"/>
  <c r="BD134" i="65"/>
  <c r="BN133" i="65"/>
  <c r="BU132" i="65"/>
  <c r="CE131" i="65"/>
  <c r="AI131" i="65"/>
  <c r="AZ130" i="65"/>
  <c r="BQ129" i="65"/>
  <c r="AA129" i="65"/>
  <c r="AR128" i="65"/>
  <c r="BL127" i="65"/>
  <c r="AB127" i="65"/>
  <c r="AY126" i="65"/>
  <c r="BW125" i="65"/>
  <c r="AP125" i="65"/>
  <c r="BR124" i="65"/>
  <c r="AL124" i="65"/>
  <c r="BN123" i="65"/>
  <c r="AH123" i="65"/>
  <c r="BJ122" i="65"/>
  <c r="AO122" i="65"/>
  <c r="CG121" i="65"/>
  <c r="BQ121" i="65"/>
  <c r="BA121" i="65"/>
  <c r="AK121" i="65"/>
  <c r="CC120" i="65"/>
  <c r="BM120" i="65"/>
  <c r="AW120" i="65"/>
  <c r="AG120" i="65"/>
  <c r="BY119" i="65"/>
  <c r="BI119" i="65"/>
  <c r="AS119" i="65"/>
  <c r="AC119" i="65"/>
  <c r="BU118" i="65"/>
  <c r="BE118" i="65"/>
  <c r="AO118" i="65"/>
  <c r="CG117" i="65"/>
  <c r="BQ117" i="65"/>
  <c r="BA117" i="65"/>
  <c r="AK117" i="65"/>
  <c r="CC116" i="65"/>
  <c r="BO116" i="65"/>
  <c r="BF116" i="65"/>
  <c r="AX116" i="65"/>
  <c r="AP116" i="65"/>
  <c r="AH116" i="65"/>
  <c r="CH115" i="65"/>
  <c r="BZ115" i="65"/>
  <c r="BR115" i="65"/>
  <c r="BJ115" i="65"/>
  <c r="BB115" i="65"/>
  <c r="AT115" i="65"/>
  <c r="AL115" i="65"/>
  <c r="AD115" i="65"/>
  <c r="CD114" i="65"/>
  <c r="BV114" i="65"/>
  <c r="BN114" i="65"/>
  <c r="BF114" i="65"/>
  <c r="AX114" i="65"/>
  <c r="AP114" i="65"/>
  <c r="AH114" i="65"/>
  <c r="CH113" i="65"/>
  <c r="BZ113" i="65"/>
  <c r="BR113" i="65"/>
  <c r="BJ113" i="65"/>
  <c r="BB113" i="65"/>
  <c r="AT113" i="65"/>
  <c r="AL113" i="65"/>
  <c r="AD113" i="65"/>
  <c r="CD112" i="65"/>
  <c r="BV112" i="65"/>
  <c r="BN112" i="65"/>
  <c r="BF112" i="65"/>
  <c r="AX112" i="65"/>
  <c r="AP112" i="65"/>
  <c r="AH112" i="65"/>
  <c r="CH111" i="65"/>
  <c r="BZ111" i="65"/>
  <c r="BR111" i="65"/>
  <c r="BJ111" i="65"/>
  <c r="BB111" i="65"/>
  <c r="AT111" i="65"/>
  <c r="AL111" i="65"/>
  <c r="BZ136" i="65"/>
  <c r="CG135" i="65"/>
  <c r="AI135" i="65"/>
  <c r="AP134" i="65"/>
  <c r="AZ133" i="65"/>
  <c r="BJ132" i="65"/>
  <c r="BQ131" i="65"/>
  <c r="CF130" i="65"/>
  <c r="AO130" i="65"/>
  <c r="BG129" i="65"/>
  <c r="BX128" i="65"/>
  <c r="AG128" i="65"/>
  <c r="BC127" i="65"/>
  <c r="CA126" i="65"/>
  <c r="AP126" i="65"/>
  <c r="BN125" i="65"/>
  <c r="AH125" i="65"/>
  <c r="BJ124" i="65"/>
  <c r="AD124" i="65"/>
  <c r="BF123" i="65"/>
  <c r="CH122" i="65"/>
  <c r="BB122" i="65"/>
  <c r="AK122" i="65"/>
  <c r="CC121" i="65"/>
  <c r="BM121" i="65"/>
  <c r="AW121" i="65"/>
  <c r="AG121" i="65"/>
  <c r="BY120" i="65"/>
  <c r="BI120" i="65"/>
  <c r="AS120" i="65"/>
  <c r="AC120" i="65"/>
  <c r="BU119" i="65"/>
  <c r="BE119" i="65"/>
  <c r="AO119" i="65"/>
  <c r="CG118" i="65"/>
  <c r="BQ118" i="65"/>
  <c r="BA118" i="65"/>
  <c r="AK118" i="65"/>
  <c r="CC117" i="65"/>
  <c r="BM117" i="65"/>
  <c r="AW117" i="65"/>
  <c r="AG117" i="65"/>
  <c r="BY116" i="65"/>
  <c r="BN116" i="65"/>
  <c r="BE116" i="65"/>
  <c r="AW116" i="65"/>
  <c r="AO116" i="65"/>
  <c r="AG116" i="65"/>
  <c r="CG115" i="65"/>
  <c r="BY115" i="65"/>
  <c r="BQ115" i="65"/>
  <c r="BI115" i="65"/>
  <c r="BA115" i="65"/>
  <c r="AS115" i="65"/>
  <c r="AK115" i="65"/>
  <c r="AC115" i="65"/>
  <c r="CC114" i="65"/>
  <c r="BU114" i="65"/>
  <c r="BM114" i="65"/>
  <c r="BE114" i="65"/>
  <c r="AW114" i="65"/>
  <c r="AO114" i="65"/>
  <c r="AG114" i="65"/>
  <c r="CG113" i="65"/>
  <c r="BY113" i="65"/>
  <c r="BQ113" i="65"/>
  <c r="BI113" i="65"/>
  <c r="BA113" i="65"/>
  <c r="AS113" i="65"/>
  <c r="AK113" i="65"/>
  <c r="AC113" i="65"/>
  <c r="CC112" i="65"/>
  <c r="BU112" i="65"/>
  <c r="BM112" i="65"/>
  <c r="BE112" i="65"/>
  <c r="AW112" i="65"/>
  <c r="AO112" i="65"/>
  <c r="AG112" i="65"/>
  <c r="CG111" i="65"/>
  <c r="BY111" i="65"/>
  <c r="BQ111" i="65"/>
  <c r="BI111" i="65"/>
  <c r="BA111" i="65"/>
  <c r="AS111" i="65"/>
  <c r="AK111" i="65"/>
  <c r="BR136" i="65"/>
  <c r="BY135" i="65"/>
  <c r="AA135" i="65"/>
  <c r="AH134" i="65"/>
  <c r="AR133" i="65"/>
  <c r="BB132" i="65"/>
  <c r="BI131" i="65"/>
  <c r="BZ130" i="65"/>
  <c r="AH130" i="65"/>
  <c r="AZ129" i="65"/>
  <c r="BR128" i="65"/>
  <c r="CH127" i="65"/>
  <c r="AX127" i="65"/>
  <c r="BU126" i="65"/>
  <c r="AJ126" i="65"/>
  <c r="BI125" i="65"/>
  <c r="AC125" i="65"/>
  <c r="BE124" i="65"/>
  <c r="CG123" i="65"/>
  <c r="BA123" i="65"/>
  <c r="CC122" i="65"/>
  <c r="AZ122" i="65"/>
  <c r="AI122" i="65"/>
  <c r="CA121" i="65"/>
  <c r="BK121" i="65"/>
  <c r="AU121" i="65"/>
  <c r="AE121" i="65"/>
  <c r="BW120" i="65"/>
  <c r="BG120" i="65"/>
  <c r="AQ120" i="65"/>
  <c r="AA120" i="65"/>
  <c r="BS119" i="65"/>
  <c r="BC119" i="65"/>
  <c r="AM119" i="65"/>
  <c r="CE118" i="65"/>
  <c r="BO118" i="65"/>
  <c r="AY118" i="65"/>
  <c r="AI118" i="65"/>
  <c r="CA117" i="65"/>
  <c r="BK117" i="65"/>
  <c r="AU117" i="65"/>
  <c r="AE117" i="65"/>
  <c r="BW116" i="65"/>
  <c r="BM116" i="65"/>
  <c r="BD116" i="65"/>
  <c r="AV116" i="65"/>
  <c r="AN116" i="65"/>
  <c r="AF116" i="65"/>
  <c r="CF115" i="65"/>
  <c r="BX115" i="65"/>
  <c r="BP115" i="65"/>
  <c r="BH115" i="65"/>
  <c r="AZ115" i="65"/>
  <c r="AR115" i="65"/>
  <c r="AJ115" i="65"/>
  <c r="AB115" i="65"/>
  <c r="CB114" i="65"/>
  <c r="BT114" i="65"/>
  <c r="BL114" i="65"/>
  <c r="BD114" i="65"/>
  <c r="AV114" i="65"/>
  <c r="AN114" i="65"/>
  <c r="AF114" i="65"/>
  <c r="CF113" i="65"/>
  <c r="BX113" i="65"/>
  <c r="BP113" i="65"/>
  <c r="BH113" i="65"/>
  <c r="AZ113" i="65"/>
  <c r="AR113" i="65"/>
  <c r="AJ113" i="65"/>
  <c r="AB113" i="65"/>
  <c r="CB112" i="65"/>
  <c r="BT112" i="65"/>
  <c r="BL112" i="65"/>
  <c r="BD112" i="65"/>
  <c r="AV112" i="65"/>
  <c r="AN112" i="65"/>
  <c r="AF112" i="65"/>
  <c r="CF111" i="65"/>
  <c r="BX111" i="65"/>
  <c r="BP111" i="65"/>
  <c r="BH111" i="65"/>
  <c r="AZ111" i="65"/>
  <c r="AR111" i="65"/>
  <c r="AJ111" i="65"/>
  <c r="BM136" i="65"/>
  <c r="BW135" i="65"/>
  <c r="CD134" i="65"/>
  <c r="AF134" i="65"/>
  <c r="AP133" i="65"/>
  <c r="AW132" i="65"/>
  <c r="BG131" i="65"/>
  <c r="BV130" i="65"/>
  <c r="AF130" i="65"/>
  <c r="AX129" i="65"/>
  <c r="BN128" i="65"/>
  <c r="CF127" i="65"/>
  <c r="AU127" i="65"/>
  <c r="BS126" i="65"/>
  <c r="AH126" i="65"/>
  <c r="BG125" i="65"/>
  <c r="AA125" i="65"/>
  <c r="BC124" i="65"/>
  <c r="CE123" i="65"/>
  <c r="AY123" i="65"/>
  <c r="CA122" i="65"/>
  <c r="AY122" i="65"/>
  <c r="AH122" i="65"/>
  <c r="BZ121" i="65"/>
  <c r="BJ121" i="65"/>
  <c r="AT121" i="65"/>
  <c r="AD121" i="65"/>
  <c r="BV120" i="65"/>
  <c r="BF120" i="65"/>
  <c r="AP120" i="65"/>
  <c r="CH119" i="65"/>
  <c r="BR119" i="65"/>
  <c r="BB119" i="65"/>
  <c r="AL119" i="65"/>
  <c r="CD118" i="65"/>
  <c r="BN118" i="65"/>
  <c r="AX118" i="65"/>
  <c r="AH118" i="65"/>
  <c r="BZ117" i="65"/>
  <c r="BJ117" i="65"/>
  <c r="AT117" i="65"/>
  <c r="AD117" i="65"/>
  <c r="BV116" i="65"/>
  <c r="BL116" i="65"/>
  <c r="BC116" i="65"/>
  <c r="AU116" i="65"/>
  <c r="AM116" i="65"/>
  <c r="AE116" i="65"/>
  <c r="CE115" i="65"/>
  <c r="BW115" i="65"/>
  <c r="BO115" i="65"/>
  <c r="BG115" i="65"/>
  <c r="AY115" i="65"/>
  <c r="AQ115" i="65"/>
  <c r="AI115" i="65"/>
  <c r="AA115" i="65"/>
  <c r="CA114" i="65"/>
  <c r="BS114" i="65"/>
  <c r="BK114" i="65"/>
  <c r="BC114" i="65"/>
  <c r="AU114" i="65"/>
  <c r="AM114" i="65"/>
  <c r="AE114" i="65"/>
  <c r="CE113" i="65"/>
  <c r="BW113" i="65"/>
  <c r="BO113" i="65"/>
  <c r="BG113" i="65"/>
  <c r="AY113" i="65"/>
  <c r="AQ113" i="65"/>
  <c r="AI113" i="65"/>
  <c r="AA113" i="65"/>
  <c r="CA112" i="65"/>
  <c r="BS112" i="65"/>
  <c r="BK112" i="65"/>
  <c r="BC112" i="65"/>
  <c r="AU112" i="65"/>
  <c r="AM112" i="65"/>
  <c r="AE112" i="65"/>
  <c r="CE111" i="65"/>
  <c r="BW111" i="65"/>
  <c r="BO111" i="65"/>
  <c r="BG111" i="65"/>
  <c r="AY111" i="65"/>
  <c r="AQ111" i="65"/>
  <c r="AI111" i="65"/>
  <c r="AX135" i="65"/>
  <c r="BO133" i="65"/>
  <c r="CF131" i="65"/>
  <c r="BB130" i="65"/>
  <c r="AB129" i="65"/>
  <c r="BN127" i="65"/>
  <c r="AZ126" i="65"/>
  <c r="AQ125" i="65"/>
  <c r="AM124" i="65"/>
  <c r="AI123" i="65"/>
  <c r="AP122" i="65"/>
  <c r="BR121" i="65"/>
  <c r="AL121" i="65"/>
  <c r="BN120" i="65"/>
  <c r="AH120" i="65"/>
  <c r="BJ119" i="65"/>
  <c r="AD119" i="65"/>
  <c r="BF118" i="65"/>
  <c r="CH117" i="65"/>
  <c r="BB117" i="65"/>
  <c r="CD116" i="65"/>
  <c r="BG116" i="65"/>
  <c r="AQ116" i="65"/>
  <c r="AA116" i="65"/>
  <c r="BS115" i="65"/>
  <c r="BC115" i="65"/>
  <c r="AM115" i="65"/>
  <c r="CE114" i="65"/>
  <c r="BO114" i="65"/>
  <c r="AY114" i="65"/>
  <c r="AI114" i="65"/>
  <c r="CA113" i="65"/>
  <c r="BK113" i="65"/>
  <c r="AU113" i="65"/>
  <c r="AE113" i="65"/>
  <c r="BW112" i="65"/>
  <c r="BG112" i="65"/>
  <c r="AQ112" i="65"/>
  <c r="AA112" i="65"/>
  <c r="BS111" i="65"/>
  <c r="BC111" i="65"/>
  <c r="AM111" i="65"/>
  <c r="AA111" i="65"/>
  <c r="CA110" i="65"/>
  <c r="BS110" i="65"/>
  <c r="BK110" i="65"/>
  <c r="BC110" i="65"/>
  <c r="AU110" i="65"/>
  <c r="AM110" i="65"/>
  <c r="AE110" i="65"/>
  <c r="CE109" i="65"/>
  <c r="BW109" i="65"/>
  <c r="BO109" i="65"/>
  <c r="BG109" i="65"/>
  <c r="AY109" i="65"/>
  <c r="AQ109" i="65"/>
  <c r="AI109" i="65"/>
  <c r="AA109" i="65"/>
  <c r="CA108" i="65"/>
  <c r="BS108" i="65"/>
  <c r="BK108" i="65"/>
  <c r="BC108" i="65"/>
  <c r="AU108" i="65"/>
  <c r="AM108" i="65"/>
  <c r="AE108" i="65"/>
  <c r="CE107" i="65"/>
  <c r="BW107" i="65"/>
  <c r="BO107" i="65"/>
  <c r="BG107" i="65"/>
  <c r="AY107" i="65"/>
  <c r="AQ107" i="65"/>
  <c r="AI107" i="65"/>
  <c r="AA107" i="65"/>
  <c r="CA106" i="65"/>
  <c r="BS106" i="65"/>
  <c r="BK106" i="65"/>
  <c r="BC106" i="65"/>
  <c r="AU106" i="65"/>
  <c r="AM106" i="65"/>
  <c r="AE106" i="65"/>
  <c r="CE105" i="65"/>
  <c r="BW105" i="65"/>
  <c r="BO105" i="65"/>
  <c r="BG105" i="65"/>
  <c r="AY105" i="65"/>
  <c r="AQ105" i="65"/>
  <c r="AI105" i="65"/>
  <c r="AA105" i="65"/>
  <c r="CA104" i="65"/>
  <c r="BS104" i="65"/>
  <c r="BK104" i="65"/>
  <c r="BC104" i="65"/>
  <c r="AU104" i="65"/>
  <c r="AM104" i="65"/>
  <c r="AE104" i="65"/>
  <c r="CE103" i="65"/>
  <c r="BW103" i="65"/>
  <c r="BO103" i="65"/>
  <c r="BG103" i="65"/>
  <c r="AY103" i="65"/>
  <c r="AQ103" i="65"/>
  <c r="AI103" i="65"/>
  <c r="AA103" i="65"/>
  <c r="CA102" i="65"/>
  <c r="BS102" i="65"/>
  <c r="BK102" i="65"/>
  <c r="BC102" i="65"/>
  <c r="AU102" i="65"/>
  <c r="AM102" i="65"/>
  <c r="AE102" i="65"/>
  <c r="CE101" i="65"/>
  <c r="BW101" i="65"/>
  <c r="BO101" i="65"/>
  <c r="BG101" i="65"/>
  <c r="AY101" i="65"/>
  <c r="AQ101" i="65"/>
  <c r="AI101" i="65"/>
  <c r="AA101" i="65"/>
  <c r="CA100" i="65"/>
  <c r="BS100" i="65"/>
  <c r="BK100" i="65"/>
  <c r="BC100" i="65"/>
  <c r="AU100" i="65"/>
  <c r="AM100" i="65"/>
  <c r="AE100" i="65"/>
  <c r="CE99" i="65"/>
  <c r="BW99" i="65"/>
  <c r="BO99" i="65"/>
  <c r="BG99" i="65"/>
  <c r="AY99" i="65"/>
  <c r="AQ99" i="65"/>
  <c r="AI99" i="65"/>
  <c r="AA99" i="65"/>
  <c r="CA98" i="65"/>
  <c r="BS98" i="65"/>
  <c r="BK98" i="65"/>
  <c r="BC98" i="65"/>
  <c r="AU98" i="65"/>
  <c r="AM98" i="65"/>
  <c r="AE98" i="65"/>
  <c r="CE97" i="65"/>
  <c r="BW97" i="65"/>
  <c r="BO97" i="65"/>
  <c r="BG97" i="65"/>
  <c r="AY97" i="65"/>
  <c r="AQ97" i="65"/>
  <c r="AI97" i="65"/>
  <c r="AA97" i="65"/>
  <c r="CA96" i="65"/>
  <c r="BS96" i="65"/>
  <c r="BK96" i="65"/>
  <c r="BC96" i="65"/>
  <c r="AU96" i="65"/>
  <c r="AM96" i="65"/>
  <c r="AE96" i="65"/>
  <c r="CE95" i="65"/>
  <c r="BW95" i="65"/>
  <c r="BO95" i="65"/>
  <c r="BG95" i="65"/>
  <c r="AY95" i="65"/>
  <c r="AQ95" i="65"/>
  <c r="AI95" i="65"/>
  <c r="AA95" i="65"/>
  <c r="CA94" i="65"/>
  <c r="BS94" i="65"/>
  <c r="BK94" i="65"/>
  <c r="BC94" i="65"/>
  <c r="AU94" i="65"/>
  <c r="AM94" i="65"/>
  <c r="BL136" i="65"/>
  <c r="CC134" i="65"/>
  <c r="AL133" i="65"/>
  <c r="BF131" i="65"/>
  <c r="AE130" i="65"/>
  <c r="BM128" i="65"/>
  <c r="AT127" i="65"/>
  <c r="AG126" i="65"/>
  <c r="CH124" i="65"/>
  <c r="CD123" i="65"/>
  <c r="BZ122" i="65"/>
  <c r="AG122" i="65"/>
  <c r="BI121" i="65"/>
  <c r="AC121" i="65"/>
  <c r="BE120" i="65"/>
  <c r="CG119" i="65"/>
  <c r="BA119" i="65"/>
  <c r="CC118" i="65"/>
  <c r="AW118" i="65"/>
  <c r="BY117" i="65"/>
  <c r="AS117" i="65"/>
  <c r="BU116" i="65"/>
  <c r="BB116" i="65"/>
  <c r="AL116" i="65"/>
  <c r="CD115" i="65"/>
  <c r="BN115" i="65"/>
  <c r="AX115" i="65"/>
  <c r="AH115" i="65"/>
  <c r="BZ114" i="65"/>
  <c r="BJ114" i="65"/>
  <c r="AT114" i="65"/>
  <c r="AD114" i="65"/>
  <c r="BV113" i="65"/>
  <c r="BF113" i="65"/>
  <c r="AP113" i="65"/>
  <c r="CH112" i="65"/>
  <c r="BR112" i="65"/>
  <c r="BB112" i="65"/>
  <c r="AL112" i="65"/>
  <c r="CD111" i="65"/>
  <c r="BN111" i="65"/>
  <c r="AX111" i="65"/>
  <c r="AH111" i="65"/>
  <c r="CH110" i="65"/>
  <c r="BZ110" i="65"/>
  <c r="BR110" i="65"/>
  <c r="BJ110" i="65"/>
  <c r="BB110" i="65"/>
  <c r="AT110" i="65"/>
  <c r="AL110" i="65"/>
  <c r="AD110" i="65"/>
  <c r="CD109" i="65"/>
  <c r="BV109" i="65"/>
  <c r="BN109" i="65"/>
  <c r="BF109" i="65"/>
  <c r="AX109" i="65"/>
  <c r="AP109" i="65"/>
  <c r="AH109" i="65"/>
  <c r="CH108" i="65"/>
  <c r="BZ108" i="65"/>
  <c r="BR108" i="65"/>
  <c r="BJ108" i="65"/>
  <c r="BB108" i="65"/>
  <c r="AT108" i="65"/>
  <c r="AL108" i="65"/>
  <c r="AD108" i="65"/>
  <c r="CD107" i="65"/>
  <c r="BV107" i="65"/>
  <c r="BN107" i="65"/>
  <c r="BF107" i="65"/>
  <c r="AX107" i="65"/>
  <c r="AP107" i="65"/>
  <c r="AH107" i="65"/>
  <c r="CH106" i="65"/>
  <c r="BZ106" i="65"/>
  <c r="BR106" i="65"/>
  <c r="BJ106" i="65"/>
  <c r="BB106" i="65"/>
  <c r="AT106" i="65"/>
  <c r="AL106" i="65"/>
  <c r="AD106" i="65"/>
  <c r="CD105" i="65"/>
  <c r="BV105" i="65"/>
  <c r="BN105" i="65"/>
  <c r="BF105" i="65"/>
  <c r="AX105" i="65"/>
  <c r="AP105" i="65"/>
  <c r="AH105" i="65"/>
  <c r="CH104" i="65"/>
  <c r="BZ104" i="65"/>
  <c r="BR104" i="65"/>
  <c r="BJ104" i="65"/>
  <c r="BB104" i="65"/>
  <c r="AT104" i="65"/>
  <c r="AL104" i="65"/>
  <c r="AD104" i="65"/>
  <c r="CD103" i="65"/>
  <c r="BV103" i="65"/>
  <c r="BN103" i="65"/>
  <c r="BF103" i="65"/>
  <c r="AX103" i="65"/>
  <c r="AP103" i="65"/>
  <c r="AH103" i="65"/>
  <c r="CH102" i="65"/>
  <c r="BZ102" i="65"/>
  <c r="BR102" i="65"/>
  <c r="BJ102" i="65"/>
  <c r="BB102" i="65"/>
  <c r="AT102" i="65"/>
  <c r="AL102" i="65"/>
  <c r="AD102" i="65"/>
  <c r="CD101" i="65"/>
  <c r="BV101" i="65"/>
  <c r="BN101" i="65"/>
  <c r="BF101" i="65"/>
  <c r="AX101" i="65"/>
  <c r="AP101" i="65"/>
  <c r="AH101" i="65"/>
  <c r="CH100" i="65"/>
  <c r="BZ100" i="65"/>
  <c r="BR100" i="65"/>
  <c r="BJ100" i="65"/>
  <c r="BB100" i="65"/>
  <c r="AT100" i="65"/>
  <c r="AL100" i="65"/>
  <c r="AD100" i="65"/>
  <c r="CD99" i="65"/>
  <c r="BV99" i="65"/>
  <c r="BN99" i="65"/>
  <c r="BF99" i="65"/>
  <c r="AX99" i="65"/>
  <c r="AP99" i="65"/>
  <c r="AH99" i="65"/>
  <c r="CH98" i="65"/>
  <c r="BZ98" i="65"/>
  <c r="BR98" i="65"/>
  <c r="BJ98" i="65"/>
  <c r="BB98" i="65"/>
  <c r="AT98" i="65"/>
  <c r="AL98" i="65"/>
  <c r="AD98" i="65"/>
  <c r="CD97" i="65"/>
  <c r="BV97" i="65"/>
  <c r="BN97" i="65"/>
  <c r="BF97" i="65"/>
  <c r="AX97" i="65"/>
  <c r="AP97" i="65"/>
  <c r="AH97" i="65"/>
  <c r="CH96" i="65"/>
  <c r="BZ96" i="65"/>
  <c r="BR96" i="65"/>
  <c r="BJ96" i="65"/>
  <c r="BB96" i="65"/>
  <c r="AT96" i="65"/>
  <c r="AL96" i="65"/>
  <c r="AD96" i="65"/>
  <c r="CD95" i="65"/>
  <c r="BV95" i="65"/>
  <c r="BN95" i="65"/>
  <c r="BF95" i="65"/>
  <c r="AX95" i="65"/>
  <c r="AP95" i="65"/>
  <c r="AH95" i="65"/>
  <c r="CH94" i="65"/>
  <c r="BZ94" i="65"/>
  <c r="BR94" i="65"/>
  <c r="BJ94" i="65"/>
  <c r="BB94" i="65"/>
  <c r="AT94" i="65"/>
  <c r="AX136" i="65"/>
  <c r="BR134" i="65"/>
  <c r="AA133" i="65"/>
  <c r="AS131" i="65"/>
  <c r="CB129" i="65"/>
  <c r="BC128" i="65"/>
  <c r="AK127" i="65"/>
  <c r="CF125" i="65"/>
  <c r="BZ124" i="65"/>
  <c r="BV123" i="65"/>
  <c r="BR122" i="65"/>
  <c r="AC122" i="65"/>
  <c r="BE121" i="65"/>
  <c r="CG120" i="65"/>
  <c r="BA120" i="65"/>
  <c r="CC119" i="65"/>
  <c r="AW119" i="65"/>
  <c r="BY118" i="65"/>
  <c r="AS118" i="65"/>
  <c r="BU117" i="65"/>
  <c r="AO117" i="65"/>
  <c r="BR116" i="65"/>
  <c r="BA116" i="65"/>
  <c r="AK116" i="65"/>
  <c r="CC115" i="65"/>
  <c r="BM115" i="65"/>
  <c r="AW115" i="65"/>
  <c r="AG115" i="65"/>
  <c r="BY114" i="65"/>
  <c r="BI114" i="65"/>
  <c r="AS114" i="65"/>
  <c r="AC114" i="65"/>
  <c r="BU113" i="65"/>
  <c r="BE113" i="65"/>
  <c r="AO113" i="65"/>
  <c r="CG112" i="65"/>
  <c r="BQ112" i="65"/>
  <c r="BA112" i="65"/>
  <c r="AK112" i="65"/>
  <c r="CC111" i="65"/>
  <c r="BM111" i="65"/>
  <c r="AW111" i="65"/>
  <c r="AG111" i="65"/>
  <c r="CG110" i="65"/>
  <c r="BY110" i="65"/>
  <c r="BQ110" i="65"/>
  <c r="BI110" i="65"/>
  <c r="BA110" i="65"/>
  <c r="AS110" i="65"/>
  <c r="AK110" i="65"/>
  <c r="AC110" i="65"/>
  <c r="CC109" i="65"/>
  <c r="BU109" i="65"/>
  <c r="BM109" i="65"/>
  <c r="BE109" i="65"/>
  <c r="AW109" i="65"/>
  <c r="AO109" i="65"/>
  <c r="AG109" i="65"/>
  <c r="CG108" i="65"/>
  <c r="BY108" i="65"/>
  <c r="BQ108" i="65"/>
  <c r="BI108" i="65"/>
  <c r="BA108" i="65"/>
  <c r="AS108" i="65"/>
  <c r="AK108" i="65"/>
  <c r="AC108" i="65"/>
  <c r="CC107" i="65"/>
  <c r="BU107" i="65"/>
  <c r="BM107" i="65"/>
  <c r="BE107" i="65"/>
  <c r="AW107" i="65"/>
  <c r="AO107" i="65"/>
  <c r="AG107" i="65"/>
  <c r="CG106" i="65"/>
  <c r="BY106" i="65"/>
  <c r="BQ106" i="65"/>
  <c r="BI106" i="65"/>
  <c r="BA106" i="65"/>
  <c r="AS106" i="65"/>
  <c r="AK106" i="65"/>
  <c r="AC106" i="65"/>
  <c r="CC105" i="65"/>
  <c r="BU105" i="65"/>
  <c r="BM105" i="65"/>
  <c r="BE105" i="65"/>
  <c r="AW105" i="65"/>
  <c r="AO105" i="65"/>
  <c r="AG105" i="65"/>
  <c r="CG104" i="65"/>
  <c r="BY104" i="65"/>
  <c r="BQ104" i="65"/>
  <c r="BI104" i="65"/>
  <c r="BA104" i="65"/>
  <c r="AS104" i="65"/>
  <c r="AK104" i="65"/>
  <c r="AC104" i="65"/>
  <c r="CC103" i="65"/>
  <c r="BU103" i="65"/>
  <c r="BM103" i="65"/>
  <c r="BE103" i="65"/>
  <c r="AW103" i="65"/>
  <c r="AO103" i="65"/>
  <c r="AG103" i="65"/>
  <c r="CG102" i="65"/>
  <c r="BY102" i="65"/>
  <c r="BQ102" i="65"/>
  <c r="BI102" i="65"/>
  <c r="BA102" i="65"/>
  <c r="AS102" i="65"/>
  <c r="AK102" i="65"/>
  <c r="AC102" i="65"/>
  <c r="CC101" i="65"/>
  <c r="BU101" i="65"/>
  <c r="BM101" i="65"/>
  <c r="BE101" i="65"/>
  <c r="AW101" i="65"/>
  <c r="AO101" i="65"/>
  <c r="AG101" i="65"/>
  <c r="CG100" i="65"/>
  <c r="BY100" i="65"/>
  <c r="BQ100" i="65"/>
  <c r="BI100" i="65"/>
  <c r="BA100" i="65"/>
  <c r="AS100" i="65"/>
  <c r="AK100" i="65"/>
  <c r="AC100" i="65"/>
  <c r="CC99" i="65"/>
  <c r="BU99" i="65"/>
  <c r="BM99" i="65"/>
  <c r="BE99" i="65"/>
  <c r="AW99" i="65"/>
  <c r="AO99" i="65"/>
  <c r="AG99" i="65"/>
  <c r="CG98" i="65"/>
  <c r="BY98" i="65"/>
  <c r="BQ98" i="65"/>
  <c r="BI98" i="65"/>
  <c r="BA98" i="65"/>
  <c r="AS98" i="65"/>
  <c r="AK98" i="65"/>
  <c r="AC98" i="65"/>
  <c r="CC97" i="65"/>
  <c r="BU97" i="65"/>
  <c r="BM97" i="65"/>
  <c r="BE97" i="65"/>
  <c r="AW97" i="65"/>
  <c r="AO97" i="65"/>
  <c r="AG97" i="65"/>
  <c r="CG96" i="65"/>
  <c r="BY96" i="65"/>
  <c r="BQ96" i="65"/>
  <c r="BI96" i="65"/>
  <c r="BA96" i="65"/>
  <c r="AS96" i="65"/>
  <c r="AK96" i="65"/>
  <c r="AC96" i="65"/>
  <c r="CC95" i="65"/>
  <c r="BU95" i="65"/>
  <c r="BM95" i="65"/>
  <c r="BE95" i="65"/>
  <c r="AW95" i="65"/>
  <c r="AO95" i="65"/>
  <c r="AG95" i="65"/>
  <c r="CG94" i="65"/>
  <c r="BY94" i="65"/>
  <c r="BQ94" i="65"/>
  <c r="BI94" i="65"/>
  <c r="BA94" i="65"/>
  <c r="AS94" i="65"/>
  <c r="AK94" i="65"/>
  <c r="AN136" i="65"/>
  <c r="BE134" i="65"/>
  <c r="BV132" i="65"/>
  <c r="AJ131" i="65"/>
  <c r="BR129" i="65"/>
  <c r="AT128" i="65"/>
  <c r="AC127" i="65"/>
  <c r="BX125" i="65"/>
  <c r="BS124" i="65"/>
  <c r="BO123" i="65"/>
  <c r="BK122" i="65"/>
  <c r="CH121" i="65"/>
  <c r="BB121" i="65"/>
  <c r="CD120" i="65"/>
  <c r="AX120" i="65"/>
  <c r="BZ119" i="65"/>
  <c r="AT119" i="65"/>
  <c r="BV118" i="65"/>
  <c r="AP118" i="65"/>
  <c r="BR117" i="65"/>
  <c r="AL117" i="65"/>
  <c r="BP116" i="65"/>
  <c r="AY116" i="65"/>
  <c r="AI116" i="65"/>
  <c r="CA115" i="65"/>
  <c r="BK115" i="65"/>
  <c r="AU115" i="65"/>
  <c r="AE115" i="65"/>
  <c r="BW114" i="65"/>
  <c r="BG114" i="65"/>
  <c r="AQ114" i="65"/>
  <c r="AA114" i="65"/>
  <c r="BS113" i="65"/>
  <c r="BC113" i="65"/>
  <c r="AM113" i="65"/>
  <c r="CE112" i="65"/>
  <c r="BO112" i="65"/>
  <c r="AY112" i="65"/>
  <c r="AI112" i="65"/>
  <c r="CA111" i="65"/>
  <c r="BK111" i="65"/>
  <c r="AU111" i="65"/>
  <c r="AE111" i="65"/>
  <c r="CE110" i="65"/>
  <c r="BW110" i="65"/>
  <c r="BO110" i="65"/>
  <c r="BG110" i="65"/>
  <c r="AY110" i="65"/>
  <c r="AQ110" i="65"/>
  <c r="AI110" i="65"/>
  <c r="AA110" i="65"/>
  <c r="CA109" i="65"/>
  <c r="BS109" i="65"/>
  <c r="BK109" i="65"/>
  <c r="BC109" i="65"/>
  <c r="AU109" i="65"/>
  <c r="AM109" i="65"/>
  <c r="AE109" i="65"/>
  <c r="CE108" i="65"/>
  <c r="BW108" i="65"/>
  <c r="BO108" i="65"/>
  <c r="BG108" i="65"/>
  <c r="AY108" i="65"/>
  <c r="AQ108" i="65"/>
  <c r="AI108" i="65"/>
  <c r="AA108" i="65"/>
  <c r="CA107" i="65"/>
  <c r="BS107" i="65"/>
  <c r="BK107" i="65"/>
  <c r="BC107" i="65"/>
  <c r="AU107" i="65"/>
  <c r="AM107" i="65"/>
  <c r="AE107" i="65"/>
  <c r="CE106" i="65"/>
  <c r="BW106" i="65"/>
  <c r="BO106" i="65"/>
  <c r="BG106" i="65"/>
  <c r="AY106" i="65"/>
  <c r="AQ106" i="65"/>
  <c r="AI106" i="65"/>
  <c r="AA106" i="65"/>
  <c r="CA105" i="65"/>
  <c r="BS105" i="65"/>
  <c r="BK105" i="65"/>
  <c r="BC105" i="65"/>
  <c r="AU105" i="65"/>
  <c r="AM105" i="65"/>
  <c r="AE105" i="65"/>
  <c r="CE104" i="65"/>
  <c r="BW104" i="65"/>
  <c r="BO104" i="65"/>
  <c r="BG104" i="65"/>
  <c r="AY104" i="65"/>
  <c r="AQ104" i="65"/>
  <c r="AI104" i="65"/>
  <c r="AA104" i="65"/>
  <c r="CA103" i="65"/>
  <c r="BS103" i="65"/>
  <c r="BK103" i="65"/>
  <c r="BC103" i="65"/>
  <c r="AU103" i="65"/>
  <c r="AM103" i="65"/>
  <c r="AE103" i="65"/>
  <c r="CE102" i="65"/>
  <c r="BW102" i="65"/>
  <c r="BO102" i="65"/>
  <c r="BG102" i="65"/>
  <c r="AY102" i="65"/>
  <c r="AQ102" i="65"/>
  <c r="AI102" i="65"/>
  <c r="AA102" i="65"/>
  <c r="CA101" i="65"/>
  <c r="BS101" i="65"/>
  <c r="BK101" i="65"/>
  <c r="BC101" i="65"/>
  <c r="AU101" i="65"/>
  <c r="AM101" i="65"/>
  <c r="AE101" i="65"/>
  <c r="CE100" i="65"/>
  <c r="BW100" i="65"/>
  <c r="BO100" i="65"/>
  <c r="BG100" i="65"/>
  <c r="AY100" i="65"/>
  <c r="AQ100" i="65"/>
  <c r="AI100" i="65"/>
  <c r="AA100" i="65"/>
  <c r="CA99" i="65"/>
  <c r="BS99" i="65"/>
  <c r="BK99" i="65"/>
  <c r="BC99" i="65"/>
  <c r="AU99" i="65"/>
  <c r="AM99" i="65"/>
  <c r="AE99" i="65"/>
  <c r="CE98" i="65"/>
  <c r="BW98" i="65"/>
  <c r="BO98" i="65"/>
  <c r="BG98" i="65"/>
  <c r="AY98" i="65"/>
  <c r="AQ98" i="65"/>
  <c r="AI98" i="65"/>
  <c r="AA98" i="65"/>
  <c r="CA97" i="65"/>
  <c r="BS97" i="65"/>
  <c r="BK97" i="65"/>
  <c r="BC97" i="65"/>
  <c r="AU97" i="65"/>
  <c r="AM97" i="65"/>
  <c r="AE97" i="65"/>
  <c r="CE96" i="65"/>
  <c r="BW96" i="65"/>
  <c r="BO96" i="65"/>
  <c r="BG96" i="65"/>
  <c r="AY96" i="65"/>
  <c r="AQ96" i="65"/>
  <c r="AI96" i="65"/>
  <c r="AA96" i="65"/>
  <c r="CA95" i="65"/>
  <c r="BS95" i="65"/>
  <c r="BK95" i="65"/>
  <c r="BC95" i="65"/>
  <c r="AU95" i="65"/>
  <c r="AM95" i="65"/>
  <c r="AE95" i="65"/>
  <c r="CE94" i="65"/>
  <c r="BW94" i="65"/>
  <c r="BO94" i="65"/>
  <c r="BG94" i="65"/>
  <c r="AY94" i="65"/>
  <c r="AQ94" i="65"/>
  <c r="AI94" i="65"/>
  <c r="BQ133" i="65"/>
  <c r="BD130" i="65"/>
  <c r="BP127" i="65"/>
  <c r="AS125" i="65"/>
  <c r="AK123" i="65"/>
  <c r="BS121" i="65"/>
  <c r="BO120" i="65"/>
  <c r="BK119" i="65"/>
  <c r="BG118" i="65"/>
  <c r="BC117" i="65"/>
  <c r="BH116" i="65"/>
  <c r="AB116" i="65"/>
  <c r="BD115" i="65"/>
  <c r="CF114" i="65"/>
  <c r="AZ114" i="65"/>
  <c r="CB113" i="65"/>
  <c r="AV113" i="65"/>
  <c r="BX112" i="65"/>
  <c r="AR112" i="65"/>
  <c r="BT111" i="65"/>
  <c r="AN111" i="65"/>
  <c r="CB110" i="65"/>
  <c r="BL110" i="65"/>
  <c r="AV110" i="65"/>
  <c r="AF110" i="65"/>
  <c r="BX109" i="65"/>
  <c r="BH109" i="65"/>
  <c r="AR109" i="65"/>
  <c r="AB109" i="65"/>
  <c r="BT108" i="65"/>
  <c r="BD108" i="65"/>
  <c r="AN108" i="65"/>
  <c r="CF107" i="65"/>
  <c r="BP107" i="65"/>
  <c r="AZ107" i="65"/>
  <c r="AJ107" i="65"/>
  <c r="CB106" i="65"/>
  <c r="BL106" i="65"/>
  <c r="AV106" i="65"/>
  <c r="AF106" i="65"/>
  <c r="BX105" i="65"/>
  <c r="BH105" i="65"/>
  <c r="AR105" i="65"/>
  <c r="AB105" i="65"/>
  <c r="BT104" i="65"/>
  <c r="BD104" i="65"/>
  <c r="AN104" i="65"/>
  <c r="CF103" i="65"/>
  <c r="BP103" i="65"/>
  <c r="AZ103" i="65"/>
  <c r="AJ103" i="65"/>
  <c r="CB102" i="65"/>
  <c r="BL102" i="65"/>
  <c r="AV102" i="65"/>
  <c r="AF102" i="65"/>
  <c r="BX101" i="65"/>
  <c r="BH101" i="65"/>
  <c r="AR101" i="65"/>
  <c r="AB101" i="65"/>
  <c r="BT100" i="65"/>
  <c r="BD100" i="65"/>
  <c r="AN100" i="65"/>
  <c r="CF99" i="65"/>
  <c r="BP99" i="65"/>
  <c r="AZ99" i="65"/>
  <c r="AJ99" i="65"/>
  <c r="CB98" i="65"/>
  <c r="BL98" i="65"/>
  <c r="AV98" i="65"/>
  <c r="AF98" i="65"/>
  <c r="BX97" i="65"/>
  <c r="BH97" i="65"/>
  <c r="AR97" i="65"/>
  <c r="AB97" i="65"/>
  <c r="BT96" i="65"/>
  <c r="BD96" i="65"/>
  <c r="AN96" i="65"/>
  <c r="CF95" i="65"/>
  <c r="BP95" i="65"/>
  <c r="AZ95" i="65"/>
  <c r="AJ95" i="65"/>
  <c r="CB94" i="65"/>
  <c r="BL94" i="65"/>
  <c r="AV94" i="65"/>
  <c r="AG94" i="65"/>
  <c r="CG93" i="65"/>
  <c r="BY93" i="65"/>
  <c r="BQ93" i="65"/>
  <c r="BI93" i="65"/>
  <c r="BA93" i="65"/>
  <c r="AS93" i="65"/>
  <c r="AK93" i="65"/>
  <c r="AC93" i="65"/>
  <c r="CC92" i="65"/>
  <c r="BU92" i="65"/>
  <c r="BM92" i="65"/>
  <c r="BE92" i="65"/>
  <c r="AW92" i="65"/>
  <c r="AO92" i="65"/>
  <c r="AG92" i="65"/>
  <c r="CG91" i="65"/>
  <c r="BY91" i="65"/>
  <c r="BQ91" i="65"/>
  <c r="BI91" i="65"/>
  <c r="BA91" i="65"/>
  <c r="AS91" i="65"/>
  <c r="AK91" i="65"/>
  <c r="AC91" i="65"/>
  <c r="CC90" i="65"/>
  <c r="BU90" i="65"/>
  <c r="BM90" i="65"/>
  <c r="BE90" i="65"/>
  <c r="AW90" i="65"/>
  <c r="AO90" i="65"/>
  <c r="AG90" i="65"/>
  <c r="CG89" i="65"/>
  <c r="BY89" i="65"/>
  <c r="BQ89" i="65"/>
  <c r="BI89" i="65"/>
  <c r="AP136" i="65"/>
  <c r="CA132" i="65"/>
  <c r="BV129" i="65"/>
  <c r="AE127" i="65"/>
  <c r="BU124" i="65"/>
  <c r="BM122" i="65"/>
  <c r="BC121" i="65"/>
  <c r="AY120" i="65"/>
  <c r="AU119" i="65"/>
  <c r="AQ118" i="65"/>
  <c r="AM117" i="65"/>
  <c r="AZ116" i="65"/>
  <c r="CB115" i="65"/>
  <c r="AV115" i="65"/>
  <c r="BX114" i="65"/>
  <c r="AR114" i="65"/>
  <c r="BT113" i="65"/>
  <c r="AN113" i="65"/>
  <c r="BP112" i="65"/>
  <c r="AJ112" i="65"/>
  <c r="BL111" i="65"/>
  <c r="AF111" i="65"/>
  <c r="BX110" i="65"/>
  <c r="BH110" i="65"/>
  <c r="AR110" i="65"/>
  <c r="AB110" i="65"/>
  <c r="BT109" i="65"/>
  <c r="BD109" i="65"/>
  <c r="AN109" i="65"/>
  <c r="CF108" i="65"/>
  <c r="BP108" i="65"/>
  <c r="AZ108" i="65"/>
  <c r="AJ108" i="65"/>
  <c r="CB107" i="65"/>
  <c r="BL107" i="65"/>
  <c r="AV107" i="65"/>
  <c r="AF107" i="65"/>
  <c r="BX106" i="65"/>
  <c r="BH106" i="65"/>
  <c r="AR106" i="65"/>
  <c r="AB106" i="65"/>
  <c r="BT105" i="65"/>
  <c r="BD105" i="65"/>
  <c r="AN105" i="65"/>
  <c r="CF104" i="65"/>
  <c r="BP104" i="65"/>
  <c r="AZ104" i="65"/>
  <c r="AJ104" i="65"/>
  <c r="CB103" i="65"/>
  <c r="BL103" i="65"/>
  <c r="AV103" i="65"/>
  <c r="AF103" i="65"/>
  <c r="BX102" i="65"/>
  <c r="BH102" i="65"/>
  <c r="AR102" i="65"/>
  <c r="AB102" i="65"/>
  <c r="BT101" i="65"/>
  <c r="BD101" i="65"/>
  <c r="AN101" i="65"/>
  <c r="CF100" i="65"/>
  <c r="BP100" i="65"/>
  <c r="AZ100" i="65"/>
  <c r="AJ100" i="65"/>
  <c r="CB99" i="65"/>
  <c r="BL99" i="65"/>
  <c r="AV99" i="65"/>
  <c r="AF99" i="65"/>
  <c r="BX98" i="65"/>
  <c r="BH98" i="65"/>
  <c r="AR98" i="65"/>
  <c r="AB98" i="65"/>
  <c r="BT97" i="65"/>
  <c r="BD97" i="65"/>
  <c r="AN97" i="65"/>
  <c r="CF96" i="65"/>
  <c r="BP96" i="65"/>
  <c r="AZ96" i="65"/>
  <c r="AJ96" i="65"/>
  <c r="CB95" i="65"/>
  <c r="BL95" i="65"/>
  <c r="AV95" i="65"/>
  <c r="AF95" i="65"/>
  <c r="BX94" i="65"/>
  <c r="BH94" i="65"/>
  <c r="AR94" i="65"/>
  <c r="AF94" i="65"/>
  <c r="CF93" i="65"/>
  <c r="BX93" i="65"/>
  <c r="BP93" i="65"/>
  <c r="BH93" i="65"/>
  <c r="AZ93" i="65"/>
  <c r="AR93" i="65"/>
  <c r="AJ93" i="65"/>
  <c r="AB93" i="65"/>
  <c r="CB92" i="65"/>
  <c r="BT92" i="65"/>
  <c r="BL92" i="65"/>
  <c r="BD92" i="65"/>
  <c r="AV92" i="65"/>
  <c r="AN92" i="65"/>
  <c r="AF92" i="65"/>
  <c r="CF91" i="65"/>
  <c r="BX91" i="65"/>
  <c r="BP91" i="65"/>
  <c r="BH91" i="65"/>
  <c r="AZ91" i="65"/>
  <c r="AR91" i="65"/>
  <c r="AJ91" i="65"/>
  <c r="AB91" i="65"/>
  <c r="CB90" i="65"/>
  <c r="BT90" i="65"/>
  <c r="BL90" i="65"/>
  <c r="BD90" i="65"/>
  <c r="AV90" i="65"/>
  <c r="AN90" i="65"/>
  <c r="AF90" i="65"/>
  <c r="CF89" i="65"/>
  <c r="BX89" i="65"/>
  <c r="BP89" i="65"/>
  <c r="BH89" i="65"/>
  <c r="AZ89" i="65"/>
  <c r="AR89" i="65"/>
  <c r="AJ89" i="65"/>
  <c r="AB89" i="65"/>
  <c r="CB88" i="65"/>
  <c r="BT88" i="65"/>
  <c r="BL88" i="65"/>
  <c r="BD88" i="65"/>
  <c r="AV88" i="65"/>
  <c r="AN88" i="65"/>
  <c r="AF88" i="65"/>
  <c r="CF87" i="65"/>
  <c r="BX87" i="65"/>
  <c r="BP87" i="65"/>
  <c r="BH87" i="65"/>
  <c r="AZ87" i="65"/>
  <c r="AR87" i="65"/>
  <c r="AJ87" i="65"/>
  <c r="AB87" i="65"/>
  <c r="CB86" i="65"/>
  <c r="BT86" i="65"/>
  <c r="BL86" i="65"/>
  <c r="BD86" i="65"/>
  <c r="AV86" i="65"/>
  <c r="AN86" i="65"/>
  <c r="AF86" i="65"/>
  <c r="CF85" i="65"/>
  <c r="BX85" i="65"/>
  <c r="BP85" i="65"/>
  <c r="BH85" i="65"/>
  <c r="AZ85" i="65"/>
  <c r="AR85" i="65"/>
  <c r="AJ85" i="65"/>
  <c r="AB85" i="65"/>
  <c r="CB84" i="65"/>
  <c r="BT84" i="65"/>
  <c r="BL84" i="65"/>
  <c r="BD84" i="65"/>
  <c r="AV84" i="65"/>
  <c r="AN84" i="65"/>
  <c r="AF84" i="65"/>
  <c r="CF83" i="65"/>
  <c r="BX83" i="65"/>
  <c r="BP83" i="65"/>
  <c r="BH83" i="65"/>
  <c r="AZ83" i="65"/>
  <c r="AR83" i="65"/>
  <c r="AJ83" i="65"/>
  <c r="AB83" i="65"/>
  <c r="CB82" i="65"/>
  <c r="BV135" i="65"/>
  <c r="AV132" i="65"/>
  <c r="AV129" i="65"/>
  <c r="BR126" i="65"/>
  <c r="BB124" i="65"/>
  <c r="AW122" i="65"/>
  <c r="AS121" i="65"/>
  <c r="AO120" i="65"/>
  <c r="AK119" i="65"/>
  <c r="AG118" i="65"/>
  <c r="AC117" i="65"/>
  <c r="AT116" i="65"/>
  <c r="BV115" i="65"/>
  <c r="AP115" i="65"/>
  <c r="BR114" i="65"/>
  <c r="AL114" i="65"/>
  <c r="BN113" i="65"/>
  <c r="AH113" i="65"/>
  <c r="BJ112" i="65"/>
  <c r="AD112" i="65"/>
  <c r="BF111" i="65"/>
  <c r="AD111" i="65"/>
  <c r="BV110" i="65"/>
  <c r="BF110" i="65"/>
  <c r="AP110" i="65"/>
  <c r="CH109" i="65"/>
  <c r="BR109" i="65"/>
  <c r="BB109" i="65"/>
  <c r="AL109" i="65"/>
  <c r="CD108" i="65"/>
  <c r="BN108" i="65"/>
  <c r="AX108" i="65"/>
  <c r="AH108" i="65"/>
  <c r="BZ107" i="65"/>
  <c r="BJ107" i="65"/>
  <c r="AT107" i="65"/>
  <c r="AD107" i="65"/>
  <c r="BV106" i="65"/>
  <c r="BF106" i="65"/>
  <c r="AP106" i="65"/>
  <c r="CH105" i="65"/>
  <c r="BR105" i="65"/>
  <c r="BB105" i="65"/>
  <c r="AL105" i="65"/>
  <c r="CD104" i="65"/>
  <c r="BN104" i="65"/>
  <c r="AX104" i="65"/>
  <c r="AH104" i="65"/>
  <c r="BZ103" i="65"/>
  <c r="BJ103" i="65"/>
  <c r="AT103" i="65"/>
  <c r="AD103" i="65"/>
  <c r="BV102" i="65"/>
  <c r="BF102" i="65"/>
  <c r="AP102" i="65"/>
  <c r="CH101" i="65"/>
  <c r="BR101" i="65"/>
  <c r="BB101" i="65"/>
  <c r="AL101" i="65"/>
  <c r="CD100" i="65"/>
  <c r="BN100" i="65"/>
  <c r="AX100" i="65"/>
  <c r="AH100" i="65"/>
  <c r="BZ99" i="65"/>
  <c r="BJ99" i="65"/>
  <c r="AT99" i="65"/>
  <c r="AD99" i="65"/>
  <c r="BV98" i="65"/>
  <c r="BF98" i="65"/>
  <c r="AP98" i="65"/>
  <c r="CH97" i="65"/>
  <c r="BR97" i="65"/>
  <c r="BB97" i="65"/>
  <c r="AL97" i="65"/>
  <c r="CD96" i="65"/>
  <c r="BN96" i="65"/>
  <c r="AX96" i="65"/>
  <c r="AH96" i="65"/>
  <c r="BZ95" i="65"/>
  <c r="BJ95" i="65"/>
  <c r="AT95" i="65"/>
  <c r="AD95" i="65"/>
  <c r="BV94" i="65"/>
  <c r="BF94" i="65"/>
  <c r="AP94" i="65"/>
  <c r="AE94" i="65"/>
  <c r="CE93" i="65"/>
  <c r="BW93" i="65"/>
  <c r="BO93" i="65"/>
  <c r="BG93" i="65"/>
  <c r="AY93" i="65"/>
  <c r="AQ93" i="65"/>
  <c r="AI93" i="65"/>
  <c r="AA93" i="65"/>
  <c r="CA92" i="65"/>
  <c r="BS92" i="65"/>
  <c r="BK92" i="65"/>
  <c r="BC92" i="65"/>
  <c r="AU92" i="65"/>
  <c r="AM92" i="65"/>
  <c r="AE92" i="65"/>
  <c r="CE91" i="65"/>
  <c r="BW91" i="65"/>
  <c r="BO91" i="65"/>
  <c r="BG91" i="65"/>
  <c r="AY91" i="65"/>
  <c r="AQ91" i="65"/>
  <c r="AI91" i="65"/>
  <c r="AA91" i="65"/>
  <c r="CA90" i="65"/>
  <c r="BS90" i="65"/>
  <c r="BK90" i="65"/>
  <c r="BC90" i="65"/>
  <c r="AU90" i="65"/>
  <c r="AM90" i="65"/>
  <c r="AE90" i="65"/>
  <c r="CE89" i="65"/>
  <c r="BW89" i="65"/>
  <c r="BO89" i="65"/>
  <c r="BH135" i="65"/>
  <c r="AH132" i="65"/>
  <c r="AK129" i="65"/>
  <c r="BH126" i="65"/>
  <c r="AT124" i="65"/>
  <c r="AS122" i="65"/>
  <c r="AO121" i="65"/>
  <c r="AK120" i="65"/>
  <c r="AG119" i="65"/>
  <c r="AC118" i="65"/>
  <c r="CG116" i="65"/>
  <c r="AS116" i="65"/>
  <c r="BU115" i="65"/>
  <c r="AO115" i="65"/>
  <c r="BQ114" i="65"/>
  <c r="AK114" i="65"/>
  <c r="BM113" i="65"/>
  <c r="AG113" i="65"/>
  <c r="BI112" i="65"/>
  <c r="AC112" i="65"/>
  <c r="BE111" i="65"/>
  <c r="AC111" i="65"/>
  <c r="BU110" i="65"/>
  <c r="BE110" i="65"/>
  <c r="AO110" i="65"/>
  <c r="CG109" i="65"/>
  <c r="BQ109" i="65"/>
  <c r="BA109" i="65"/>
  <c r="AK109" i="65"/>
  <c r="CC108" i="65"/>
  <c r="BM108" i="65"/>
  <c r="AW108" i="65"/>
  <c r="AG108" i="65"/>
  <c r="BY107" i="65"/>
  <c r="BI107" i="65"/>
  <c r="AS107" i="65"/>
  <c r="AC107" i="65"/>
  <c r="BU106" i="65"/>
  <c r="BE106" i="65"/>
  <c r="AO106" i="65"/>
  <c r="CG105" i="65"/>
  <c r="BQ105" i="65"/>
  <c r="BA105" i="65"/>
  <c r="AK105" i="65"/>
  <c r="CC104" i="65"/>
  <c r="BM104" i="65"/>
  <c r="AW104" i="65"/>
  <c r="AG104" i="65"/>
  <c r="BY103" i="65"/>
  <c r="BI103" i="65"/>
  <c r="AS103" i="65"/>
  <c r="AC103" i="65"/>
  <c r="BU102" i="65"/>
  <c r="BE102" i="65"/>
  <c r="AO102" i="65"/>
  <c r="CG101" i="65"/>
  <c r="BQ101" i="65"/>
  <c r="BA101" i="65"/>
  <c r="AK101" i="65"/>
  <c r="CC100" i="65"/>
  <c r="BM100" i="65"/>
  <c r="AW100" i="65"/>
  <c r="AG100" i="65"/>
  <c r="BY99" i="65"/>
  <c r="BI99" i="65"/>
  <c r="AS99" i="65"/>
  <c r="AC99" i="65"/>
  <c r="BU98" i="65"/>
  <c r="BE98" i="65"/>
  <c r="AO98" i="65"/>
  <c r="CG97" i="65"/>
  <c r="BQ97" i="65"/>
  <c r="BA97" i="65"/>
  <c r="AK97" i="65"/>
  <c r="CC96" i="65"/>
  <c r="BM96" i="65"/>
  <c r="AW96" i="65"/>
  <c r="AG96" i="65"/>
  <c r="BY95" i="65"/>
  <c r="BI95" i="65"/>
  <c r="AS95" i="65"/>
  <c r="AC95" i="65"/>
  <c r="BU94" i="65"/>
  <c r="BE94" i="65"/>
  <c r="AO94" i="65"/>
  <c r="AD94" i="65"/>
  <c r="CD93" i="65"/>
  <c r="BV93" i="65"/>
  <c r="BN93" i="65"/>
  <c r="BF93" i="65"/>
  <c r="AX93" i="65"/>
  <c r="AP93" i="65"/>
  <c r="AH93" i="65"/>
  <c r="CH92" i="65"/>
  <c r="BZ92" i="65"/>
  <c r="BR92" i="65"/>
  <c r="BJ92" i="65"/>
  <c r="BB92" i="65"/>
  <c r="AT92" i="65"/>
  <c r="AL92" i="65"/>
  <c r="AD92" i="65"/>
  <c r="CD91" i="65"/>
  <c r="BV91" i="65"/>
  <c r="BN91" i="65"/>
  <c r="BF91" i="65"/>
  <c r="AX91" i="65"/>
  <c r="AP91" i="65"/>
  <c r="AH91" i="65"/>
  <c r="CH90" i="65"/>
  <c r="BZ90" i="65"/>
  <c r="BR90" i="65"/>
  <c r="BJ90" i="65"/>
  <c r="BB90" i="65"/>
  <c r="AT90" i="65"/>
  <c r="AL90" i="65"/>
  <c r="AD90" i="65"/>
  <c r="CD89" i="65"/>
  <c r="BK130" i="65"/>
  <c r="AX125" i="65"/>
  <c r="BU121" i="65"/>
  <c r="BM119" i="65"/>
  <c r="BE117" i="65"/>
  <c r="AC116" i="65"/>
  <c r="CG114" i="65"/>
  <c r="CC113" i="65"/>
  <c r="BY112" i="65"/>
  <c r="BU111" i="65"/>
  <c r="CC110" i="65"/>
  <c r="AW110" i="65"/>
  <c r="BY109" i="65"/>
  <c r="AS109" i="65"/>
  <c r="BU108" i="65"/>
  <c r="AO108" i="65"/>
  <c r="BQ107" i="65"/>
  <c r="AK107" i="65"/>
  <c r="BM106" i="65"/>
  <c r="AG106" i="65"/>
  <c r="BI105" i="65"/>
  <c r="AC105" i="65"/>
  <c r="BE104" i="65"/>
  <c r="CG103" i="65"/>
  <c r="BA103" i="65"/>
  <c r="CC102" i="65"/>
  <c r="AW102" i="65"/>
  <c r="BY101" i="65"/>
  <c r="AS101" i="65"/>
  <c r="BU100" i="65"/>
  <c r="AO100" i="65"/>
  <c r="BQ99" i="65"/>
  <c r="AK99" i="65"/>
  <c r="BM98" i="65"/>
  <c r="AG98" i="65"/>
  <c r="BI97" i="65"/>
  <c r="AC97" i="65"/>
  <c r="BE96" i="65"/>
  <c r="CG95" i="65"/>
  <c r="BA95" i="65"/>
  <c r="CC94" i="65"/>
  <c r="AW94" i="65"/>
  <c r="CH93" i="65"/>
  <c r="BR93" i="65"/>
  <c r="BB93" i="65"/>
  <c r="AL93" i="65"/>
  <c r="CD92" i="65"/>
  <c r="BN92" i="65"/>
  <c r="AX92" i="65"/>
  <c r="AH92" i="65"/>
  <c r="BZ91" i="65"/>
  <c r="BJ91" i="65"/>
  <c r="AT91" i="65"/>
  <c r="AD91" i="65"/>
  <c r="BV90" i="65"/>
  <c r="BF90" i="65"/>
  <c r="AP90" i="65"/>
  <c r="CH89" i="65"/>
  <c r="BS89" i="65"/>
  <c r="BF89" i="65"/>
  <c r="AW89" i="65"/>
  <c r="AN89" i="65"/>
  <c r="AE89" i="65"/>
  <c r="CD88" i="65"/>
  <c r="BU88" i="65"/>
  <c r="BK88" i="65"/>
  <c r="BB88" i="65"/>
  <c r="AS88" i="65"/>
  <c r="AJ88" i="65"/>
  <c r="AA88" i="65"/>
  <c r="BZ87" i="65"/>
  <c r="BQ87" i="65"/>
  <c r="BG87" i="65"/>
  <c r="AX87" i="65"/>
  <c r="AO87" i="65"/>
  <c r="AF87" i="65"/>
  <c r="CE86" i="65"/>
  <c r="BV86" i="65"/>
  <c r="BM86" i="65"/>
  <c r="BC86" i="65"/>
  <c r="AT86" i="65"/>
  <c r="AK86" i="65"/>
  <c r="AB86" i="65"/>
  <c r="CA85" i="65"/>
  <c r="BR85" i="65"/>
  <c r="BI85" i="65"/>
  <c r="AY85" i="65"/>
  <c r="AP85" i="65"/>
  <c r="AG85" i="65"/>
  <c r="CF84" i="65"/>
  <c r="BW84" i="65"/>
  <c r="BN84" i="65"/>
  <c r="BE84" i="65"/>
  <c r="AU84" i="65"/>
  <c r="AL84" i="65"/>
  <c r="AC84" i="65"/>
  <c r="CB83" i="65"/>
  <c r="BS83" i="65"/>
  <c r="BJ83" i="65"/>
  <c r="BA83" i="65"/>
  <c r="AQ83" i="65"/>
  <c r="AH83" i="65"/>
  <c r="CG82" i="65"/>
  <c r="BX82" i="65"/>
  <c r="BP82" i="65"/>
  <c r="BH82" i="65"/>
  <c r="AZ82" i="65"/>
  <c r="AR82" i="65"/>
  <c r="AJ82" i="65"/>
  <c r="AB82" i="65"/>
  <c r="CB81" i="65"/>
  <c r="BT81" i="65"/>
  <c r="BL81" i="65"/>
  <c r="BD81" i="65"/>
  <c r="AV81" i="65"/>
  <c r="AN81" i="65"/>
  <c r="AF81" i="65"/>
  <c r="CF80" i="65"/>
  <c r="BX80" i="65"/>
  <c r="BP80" i="65"/>
  <c r="BH80" i="65"/>
  <c r="AZ80" i="65"/>
  <c r="AR80" i="65"/>
  <c r="AJ80" i="65"/>
  <c r="AB80" i="65"/>
  <c r="CB79" i="65"/>
  <c r="BT79" i="65"/>
  <c r="BL79" i="65"/>
  <c r="BD79" i="65"/>
  <c r="AV79" i="65"/>
  <c r="AN79" i="65"/>
  <c r="AZ135" i="65"/>
  <c r="AD129" i="65"/>
  <c r="AO124" i="65"/>
  <c r="AM121" i="65"/>
  <c r="AE119" i="65"/>
  <c r="CE116" i="65"/>
  <c r="BT115" i="65"/>
  <c r="BP114" i="65"/>
  <c r="BL113" i="65"/>
  <c r="BH112" i="65"/>
  <c r="BD111" i="65"/>
  <c r="BT110" i="65"/>
  <c r="AN110" i="65"/>
  <c r="BP109" i="65"/>
  <c r="AJ109" i="65"/>
  <c r="BL108" i="65"/>
  <c r="AF108" i="65"/>
  <c r="BH107" i="65"/>
  <c r="AB107" i="65"/>
  <c r="BD106" i="65"/>
  <c r="CF105" i="65"/>
  <c r="AZ105" i="65"/>
  <c r="CB104" i="65"/>
  <c r="AV104" i="65"/>
  <c r="BX103" i="65"/>
  <c r="AR103" i="65"/>
  <c r="BT102" i="65"/>
  <c r="AN102" i="65"/>
  <c r="BP101" i="65"/>
  <c r="AJ101" i="65"/>
  <c r="BL100" i="65"/>
  <c r="AF100" i="65"/>
  <c r="BH99" i="65"/>
  <c r="AB99" i="65"/>
  <c r="BD98" i="65"/>
  <c r="CF97" i="65"/>
  <c r="AZ97" i="65"/>
  <c r="CB96" i="65"/>
  <c r="AV96" i="65"/>
  <c r="BX95" i="65"/>
  <c r="AR95" i="65"/>
  <c r="BT94" i="65"/>
  <c r="AN94" i="65"/>
  <c r="CC93" i="65"/>
  <c r="BM93" i="65"/>
  <c r="AW93" i="65"/>
  <c r="AG93" i="65"/>
  <c r="BY92" i="65"/>
  <c r="BI92" i="65"/>
  <c r="AS92" i="65"/>
  <c r="AC92" i="65"/>
  <c r="BU91" i="65"/>
  <c r="BE91" i="65"/>
  <c r="AO91" i="65"/>
  <c r="CG90" i="65"/>
  <c r="BQ90" i="65"/>
  <c r="BA90" i="65"/>
  <c r="AK90" i="65"/>
  <c r="CC89" i="65"/>
  <c r="BR89" i="65"/>
  <c r="BE89" i="65"/>
  <c r="AV89" i="65"/>
  <c r="AM89" i="65"/>
  <c r="AD89" i="65"/>
  <c r="CC88" i="65"/>
  <c r="BS88" i="65"/>
  <c r="BJ88" i="65"/>
  <c r="BA88" i="65"/>
  <c r="AR88" i="65"/>
  <c r="AI88" i="65"/>
  <c r="CH87" i="65"/>
  <c r="BY87" i="65"/>
  <c r="BO87" i="65"/>
  <c r="BF87" i="65"/>
  <c r="AW87" i="65"/>
  <c r="AN87" i="65"/>
  <c r="AE87" i="65"/>
  <c r="CD86" i="65"/>
  <c r="BU86" i="65"/>
  <c r="BK86" i="65"/>
  <c r="BB86" i="65"/>
  <c r="AS86" i="65"/>
  <c r="AJ86" i="65"/>
  <c r="AA86" i="65"/>
  <c r="BZ85" i="65"/>
  <c r="BQ85" i="65"/>
  <c r="BG85" i="65"/>
  <c r="AX85" i="65"/>
  <c r="AO85" i="65"/>
  <c r="AF85" i="65"/>
  <c r="CE84" i="65"/>
  <c r="BV84" i="65"/>
  <c r="BM84" i="65"/>
  <c r="BC84" i="65"/>
  <c r="AT84" i="65"/>
  <c r="AK84" i="65"/>
  <c r="AB84" i="65"/>
  <c r="CA83" i="65"/>
  <c r="BR83" i="65"/>
  <c r="BI83" i="65"/>
  <c r="AY83" i="65"/>
  <c r="AP83" i="65"/>
  <c r="AG83" i="65"/>
  <c r="CF82" i="65"/>
  <c r="BW82" i="65"/>
  <c r="BO82" i="65"/>
  <c r="BG82" i="65"/>
  <c r="AY82" i="65"/>
  <c r="AQ82" i="65"/>
  <c r="AI82" i="65"/>
  <c r="AA82" i="65"/>
  <c r="CA81" i="65"/>
  <c r="BS81" i="65"/>
  <c r="BK81" i="65"/>
  <c r="BC81" i="65"/>
  <c r="AU81" i="65"/>
  <c r="AM81" i="65"/>
  <c r="AE81" i="65"/>
  <c r="CE80" i="65"/>
  <c r="BW80" i="65"/>
  <c r="BO80" i="65"/>
  <c r="BG80" i="65"/>
  <c r="AY80" i="65"/>
  <c r="AQ80" i="65"/>
  <c r="AI80" i="65"/>
  <c r="AA80" i="65"/>
  <c r="CA79" i="65"/>
  <c r="BS79" i="65"/>
  <c r="BK79" i="65"/>
  <c r="BC79" i="65"/>
  <c r="AU79" i="65"/>
  <c r="AM79" i="65"/>
  <c r="AE79" i="65"/>
  <c r="CE78" i="65"/>
  <c r="BW78" i="65"/>
  <c r="BO78" i="65"/>
  <c r="BG78" i="65"/>
  <c r="AY78" i="65"/>
  <c r="AQ78" i="65"/>
  <c r="AI78" i="65"/>
  <c r="AA78" i="65"/>
  <c r="CA77" i="65"/>
  <c r="BS77" i="65"/>
  <c r="BK77" i="65"/>
  <c r="BC77" i="65"/>
  <c r="AU77" i="65"/>
  <c r="AM77" i="65"/>
  <c r="AE77" i="65"/>
  <c r="CE76" i="65"/>
  <c r="BW76" i="65"/>
  <c r="BO76" i="65"/>
  <c r="BG76" i="65"/>
  <c r="AY76" i="65"/>
  <c r="AQ76" i="65"/>
  <c r="AI76" i="65"/>
  <c r="AA76" i="65"/>
  <c r="CA75" i="65"/>
  <c r="BS75" i="65"/>
  <c r="BK75" i="65"/>
  <c r="BC75" i="65"/>
  <c r="AU75" i="65"/>
  <c r="AM75" i="65"/>
  <c r="AE75" i="65"/>
  <c r="CE74" i="65"/>
  <c r="BW74" i="65"/>
  <c r="BO74" i="65"/>
  <c r="BG74" i="65"/>
  <c r="AY74" i="65"/>
  <c r="AQ74" i="65"/>
  <c r="AI74" i="65"/>
  <c r="AA74" i="65"/>
  <c r="CA73" i="65"/>
  <c r="BS73" i="65"/>
  <c r="BK73" i="65"/>
  <c r="BC73" i="65"/>
  <c r="AU73" i="65"/>
  <c r="AM73" i="65"/>
  <c r="AE73" i="65"/>
  <c r="CE72" i="65"/>
  <c r="BW72" i="65"/>
  <c r="BO72" i="65"/>
  <c r="BG72" i="65"/>
  <c r="AY72" i="65"/>
  <c r="AQ72" i="65"/>
  <c r="AI72" i="65"/>
  <c r="AA72" i="65"/>
  <c r="CA71" i="65"/>
  <c r="BS71" i="65"/>
  <c r="BK71" i="65"/>
  <c r="BC71" i="65"/>
  <c r="AU71" i="65"/>
  <c r="AM71" i="65"/>
  <c r="AE71" i="65"/>
  <c r="CE70" i="65"/>
  <c r="BW70" i="65"/>
  <c r="BO70" i="65"/>
  <c r="BG70" i="65"/>
  <c r="AY70" i="65"/>
  <c r="AQ70" i="65"/>
  <c r="AI70" i="65"/>
  <c r="AA70" i="65"/>
  <c r="CA69" i="65"/>
  <c r="BS69" i="65"/>
  <c r="BK69" i="65"/>
  <c r="BC69" i="65"/>
  <c r="AU69" i="65"/>
  <c r="AM69" i="65"/>
  <c r="AE69" i="65"/>
  <c r="CE68" i="65"/>
  <c r="BW68" i="65"/>
  <c r="BO68" i="65"/>
  <c r="BG68" i="65"/>
  <c r="AY68" i="65"/>
  <c r="AQ68" i="65"/>
  <c r="AI68" i="65"/>
  <c r="AA68" i="65"/>
  <c r="CA67" i="65"/>
  <c r="BS67" i="65"/>
  <c r="BK67" i="65"/>
  <c r="BC67" i="65"/>
  <c r="AU67" i="65"/>
  <c r="AM67" i="65"/>
  <c r="AE67" i="65"/>
  <c r="CE66" i="65"/>
  <c r="BW66" i="65"/>
  <c r="BO66" i="65"/>
  <c r="BG66" i="65"/>
  <c r="AY66" i="65"/>
  <c r="AQ66" i="65"/>
  <c r="AI66" i="65"/>
  <c r="AA66" i="65"/>
  <c r="CA65" i="65"/>
  <c r="BS65" i="65"/>
  <c r="BK65" i="65"/>
  <c r="BC65" i="65"/>
  <c r="AU65" i="65"/>
  <c r="AM65" i="65"/>
  <c r="AD65" i="65"/>
  <c r="CD64" i="65"/>
  <c r="BV64" i="65"/>
  <c r="BN64" i="65"/>
  <c r="BF64" i="65"/>
  <c r="AX64" i="65"/>
  <c r="AP64" i="65"/>
  <c r="AH64" i="65"/>
  <c r="CH63" i="65"/>
  <c r="BZ63" i="65"/>
  <c r="BR63" i="65"/>
  <c r="BJ63" i="65"/>
  <c r="BB63" i="65"/>
  <c r="AT63" i="65"/>
  <c r="AL63" i="65"/>
  <c r="AE134" i="65"/>
  <c r="CE127" i="65"/>
  <c r="AX123" i="65"/>
  <c r="BU120" i="65"/>
  <c r="BM118" i="65"/>
  <c r="BJ116" i="65"/>
  <c r="BF115" i="65"/>
  <c r="BB114" i="65"/>
  <c r="AX113" i="65"/>
  <c r="AT112" i="65"/>
  <c r="AP111" i="65"/>
  <c r="BN110" i="65"/>
  <c r="AH110" i="65"/>
  <c r="BJ109" i="65"/>
  <c r="AD109" i="65"/>
  <c r="BF108" i="65"/>
  <c r="CH107" i="65"/>
  <c r="BB107" i="65"/>
  <c r="CD106" i="65"/>
  <c r="AX106" i="65"/>
  <c r="BZ105" i="65"/>
  <c r="AT105" i="65"/>
  <c r="BV104" i="65"/>
  <c r="AP104" i="65"/>
  <c r="BR103" i="65"/>
  <c r="AL103" i="65"/>
  <c r="BN102" i="65"/>
  <c r="AH102" i="65"/>
  <c r="BJ101" i="65"/>
  <c r="AD101" i="65"/>
  <c r="BF100" i="65"/>
  <c r="CH99" i="65"/>
  <c r="BB99" i="65"/>
  <c r="CD98" i="65"/>
  <c r="AX98" i="65"/>
  <c r="BZ97" i="65"/>
  <c r="AT97" i="65"/>
  <c r="BV96" i="65"/>
  <c r="AP96" i="65"/>
  <c r="BR95" i="65"/>
  <c r="AL95" i="65"/>
  <c r="BN94" i="65"/>
  <c r="AJ94" i="65"/>
  <c r="CA93" i="65"/>
  <c r="BK93" i="65"/>
  <c r="AU93" i="65"/>
  <c r="AE93" i="65"/>
  <c r="BW92" i="65"/>
  <c r="BG92" i="65"/>
  <c r="AQ92" i="65"/>
  <c r="AA92" i="65"/>
  <c r="BS91" i="65"/>
  <c r="BC91" i="65"/>
  <c r="AM91" i="65"/>
  <c r="CE90" i="65"/>
  <c r="BO90" i="65"/>
  <c r="AY90" i="65"/>
  <c r="AI90" i="65"/>
  <c r="CA89" i="65"/>
  <c r="BM89" i="65"/>
  <c r="BC89" i="65"/>
  <c r="AT89" i="65"/>
  <c r="AK89" i="65"/>
  <c r="AA89" i="65"/>
  <c r="BZ88" i="65"/>
  <c r="BQ88" i="65"/>
  <c r="BH88" i="65"/>
  <c r="AY88" i="65"/>
  <c r="AP88" i="65"/>
  <c r="AG88" i="65"/>
  <c r="CE87" i="65"/>
  <c r="BV87" i="65"/>
  <c r="BM87" i="65"/>
  <c r="BD87" i="65"/>
  <c r="AU87" i="65"/>
  <c r="AL87" i="65"/>
  <c r="AC87" i="65"/>
  <c r="CA86" i="65"/>
  <c r="BR86" i="65"/>
  <c r="BI86" i="65"/>
  <c r="AZ86" i="65"/>
  <c r="AQ86" i="65"/>
  <c r="AH86" i="65"/>
  <c r="CG85" i="65"/>
  <c r="BW85" i="65"/>
  <c r="BN85" i="65"/>
  <c r="BE85" i="65"/>
  <c r="AV85" i="65"/>
  <c r="AM85" i="65"/>
  <c r="AD85" i="65"/>
  <c r="CC84" i="65"/>
  <c r="BS84" i="65"/>
  <c r="BJ84" i="65"/>
  <c r="BA84" i="65"/>
  <c r="AR84" i="65"/>
  <c r="AI84" i="65"/>
  <c r="CH83" i="65"/>
  <c r="BY83" i="65"/>
  <c r="BO83" i="65"/>
  <c r="BF83" i="65"/>
  <c r="AW83" i="65"/>
  <c r="AN83" i="65"/>
  <c r="AE83" i="65"/>
  <c r="CD82" i="65"/>
  <c r="BU82" i="65"/>
  <c r="BM82" i="65"/>
  <c r="BE82" i="65"/>
  <c r="AW82" i="65"/>
  <c r="AO82" i="65"/>
  <c r="AG82" i="65"/>
  <c r="CG81" i="65"/>
  <c r="BY81" i="65"/>
  <c r="BQ81" i="65"/>
  <c r="BI81" i="65"/>
  <c r="BA81" i="65"/>
  <c r="AS81" i="65"/>
  <c r="AK81" i="65"/>
  <c r="AC81" i="65"/>
  <c r="CC80" i="65"/>
  <c r="BU80" i="65"/>
  <c r="BM80" i="65"/>
  <c r="BE80" i="65"/>
  <c r="AW80" i="65"/>
  <c r="AO80" i="65"/>
  <c r="AG80" i="65"/>
  <c r="CG79" i="65"/>
  <c r="BY79" i="65"/>
  <c r="BQ79" i="65"/>
  <c r="BI79" i="65"/>
  <c r="BA79" i="65"/>
  <c r="AS79" i="65"/>
  <c r="AK79" i="65"/>
  <c r="AC79" i="65"/>
  <c r="CC78" i="65"/>
  <c r="BU78" i="65"/>
  <c r="BM78" i="65"/>
  <c r="BE78" i="65"/>
  <c r="AW78" i="65"/>
  <c r="AO78" i="65"/>
  <c r="AG78" i="65"/>
  <c r="CG77" i="65"/>
  <c r="BY77" i="65"/>
  <c r="BQ77" i="65"/>
  <c r="BI77" i="65"/>
  <c r="BA77" i="65"/>
  <c r="AS77" i="65"/>
  <c r="AK77" i="65"/>
  <c r="AC77" i="65"/>
  <c r="CC76" i="65"/>
  <c r="BU76" i="65"/>
  <c r="BM76" i="65"/>
  <c r="BE76" i="65"/>
  <c r="AW76" i="65"/>
  <c r="AO76" i="65"/>
  <c r="AG76" i="65"/>
  <c r="CG75" i="65"/>
  <c r="BY75" i="65"/>
  <c r="BQ75" i="65"/>
  <c r="BI75" i="65"/>
  <c r="BA75" i="65"/>
  <c r="AS75" i="65"/>
  <c r="AK75" i="65"/>
  <c r="AC75" i="65"/>
  <c r="CC74" i="65"/>
  <c r="BU74" i="65"/>
  <c r="BM74" i="65"/>
  <c r="BE74" i="65"/>
  <c r="AW74" i="65"/>
  <c r="AO74" i="65"/>
  <c r="AG74" i="65"/>
  <c r="BC126" i="65"/>
  <c r="CE120" i="65"/>
  <c r="BS117" i="65"/>
  <c r="BE115" i="65"/>
  <c r="CD113" i="65"/>
  <c r="AB112" i="65"/>
  <c r="BP110" i="65"/>
  <c r="CB109" i="65"/>
  <c r="AC109" i="65"/>
  <c r="AP108" i="65"/>
  <c r="AR107" i="65"/>
  <c r="AZ106" i="65"/>
  <c r="BL105" i="65"/>
  <c r="BU104" i="65"/>
  <c r="CH103" i="65"/>
  <c r="AB103" i="65"/>
  <c r="AJ102" i="65"/>
  <c r="AV101" i="65"/>
  <c r="BE100" i="65"/>
  <c r="BR99" i="65"/>
  <c r="BT98" i="65"/>
  <c r="CB97" i="65"/>
  <c r="AF97" i="65"/>
  <c r="AO96" i="65"/>
  <c r="BB95" i="65"/>
  <c r="BD94" i="65"/>
  <c r="CB93" i="65"/>
  <c r="BD93" i="65"/>
  <c r="AD93" i="65"/>
  <c r="BO92" i="65"/>
  <c r="AK92" i="65"/>
  <c r="BT91" i="65"/>
  <c r="AV91" i="65"/>
  <c r="CD90" i="65"/>
  <c r="BG90" i="65"/>
  <c r="AC90" i="65"/>
  <c r="BN89" i="65"/>
  <c r="AY89" i="65"/>
  <c r="AI89" i="65"/>
  <c r="CE88" i="65"/>
  <c r="BO88" i="65"/>
  <c r="AZ88" i="65"/>
  <c r="AL88" i="65"/>
  <c r="CD87" i="65"/>
  <c r="BR87" i="65"/>
  <c r="BB87" i="65"/>
  <c r="AM87" i="65"/>
  <c r="CG86" i="65"/>
  <c r="BQ86" i="65"/>
  <c r="BE86" i="65"/>
  <c r="AO86" i="65"/>
  <c r="CH85" i="65"/>
  <c r="BT85" i="65"/>
  <c r="BD85" i="65"/>
  <c r="AQ85" i="65"/>
  <c r="AA85" i="65"/>
  <c r="BU84" i="65"/>
  <c r="BG84" i="65"/>
  <c r="AQ84" i="65"/>
  <c r="AD84" i="65"/>
  <c r="BV83" i="65"/>
  <c r="BG83" i="65"/>
  <c r="AT83" i="65"/>
  <c r="AD83" i="65"/>
  <c r="BY82" i="65"/>
  <c r="BK82" i="65"/>
  <c r="AX82" i="65"/>
  <c r="AL82" i="65"/>
  <c r="CF81" i="65"/>
  <c r="BU81" i="65"/>
  <c r="BG81" i="65"/>
  <c r="AT81" i="65"/>
  <c r="AH81" i="65"/>
  <c r="CB80" i="65"/>
  <c r="BQ80" i="65"/>
  <c r="BC80" i="65"/>
  <c r="AP80" i="65"/>
  <c r="AD80" i="65"/>
  <c r="BX79" i="65"/>
  <c r="BM79" i="65"/>
  <c r="AY79" i="65"/>
  <c r="AL79" i="65"/>
  <c r="AA79" i="65"/>
  <c r="BY78" i="65"/>
  <c r="BN78" i="65"/>
  <c r="BC78" i="65"/>
  <c r="AS78" i="65"/>
  <c r="AH78" i="65"/>
  <c r="CE77" i="65"/>
  <c r="BU77" i="65"/>
  <c r="BJ77" i="65"/>
  <c r="AY77" i="65"/>
  <c r="AO77" i="65"/>
  <c r="AD77" i="65"/>
  <c r="CA76" i="65"/>
  <c r="BQ76" i="65"/>
  <c r="BF76" i="65"/>
  <c r="AU76" i="65"/>
  <c r="AK76" i="65"/>
  <c r="CH75" i="65"/>
  <c r="BW75" i="65"/>
  <c r="BM75" i="65"/>
  <c r="BB75" i="65"/>
  <c r="AQ75" i="65"/>
  <c r="AG75" i="65"/>
  <c r="CD74" i="65"/>
  <c r="BS74" i="65"/>
  <c r="BI74" i="65"/>
  <c r="AX74" i="65"/>
  <c r="AM74" i="65"/>
  <c r="AC74" i="65"/>
  <c r="CB73" i="65"/>
  <c r="BR73" i="65"/>
  <c r="BI73" i="65"/>
  <c r="AZ73" i="65"/>
  <c r="AQ73" i="65"/>
  <c r="AH73" i="65"/>
  <c r="CG72" i="65"/>
  <c r="BX72" i="65"/>
  <c r="BN72" i="65"/>
  <c r="BE72" i="65"/>
  <c r="AV72" i="65"/>
  <c r="AM72" i="65"/>
  <c r="AD72" i="65"/>
  <c r="CC71" i="65"/>
  <c r="BT71" i="65"/>
  <c r="BJ71" i="65"/>
  <c r="BA71" i="65"/>
  <c r="AR71" i="65"/>
  <c r="AI71" i="65"/>
  <c r="CH70" i="65"/>
  <c r="BY70" i="65"/>
  <c r="BP70" i="65"/>
  <c r="BF70" i="65"/>
  <c r="AW70" i="65"/>
  <c r="AN70" i="65"/>
  <c r="AE70" i="65"/>
  <c r="CD69" i="65"/>
  <c r="BU69" i="65"/>
  <c r="BL69" i="65"/>
  <c r="BB69" i="65"/>
  <c r="AS69" i="65"/>
  <c r="AJ69" i="65"/>
  <c r="AA69" i="65"/>
  <c r="BZ68" i="65"/>
  <c r="BQ68" i="65"/>
  <c r="BH68" i="65"/>
  <c r="AX68" i="65"/>
  <c r="AO68" i="65"/>
  <c r="AF68" i="65"/>
  <c r="CE67" i="65"/>
  <c r="BV67" i="65"/>
  <c r="BM67" i="65"/>
  <c r="BD67" i="65"/>
  <c r="AT67" i="65"/>
  <c r="AK67" i="65"/>
  <c r="AB67" i="65"/>
  <c r="CA66" i="65"/>
  <c r="BR66" i="65"/>
  <c r="BI66" i="65"/>
  <c r="AZ66" i="65"/>
  <c r="AP66" i="65"/>
  <c r="AG66" i="65"/>
  <c r="CF65" i="65"/>
  <c r="BW65" i="65"/>
  <c r="BN65" i="65"/>
  <c r="BE65" i="65"/>
  <c r="AV65" i="65"/>
  <c r="AL65" i="65"/>
  <c r="AB65" i="65"/>
  <c r="BJ134" i="65"/>
  <c r="BZ125" i="65"/>
  <c r="BQ120" i="65"/>
  <c r="BI117" i="65"/>
  <c r="AN115" i="65"/>
  <c r="BD113" i="65"/>
  <c r="CB111" i="65"/>
  <c r="BM110" i="65"/>
  <c r="BZ109" i="65"/>
  <c r="CB108" i="65"/>
  <c r="AB108" i="65"/>
  <c r="AN107" i="65"/>
  <c r="AW106" i="65"/>
  <c r="BJ105" i="65"/>
  <c r="BL104" i="65"/>
  <c r="BT103" i="65"/>
  <c r="CF102" i="65"/>
  <c r="AG102" i="65"/>
  <c r="AT101" i="65"/>
  <c r="AV100" i="65"/>
  <c r="BD99" i="65"/>
  <c r="BP98" i="65"/>
  <c r="BY97" i="65"/>
  <c r="AD97" i="65"/>
  <c r="AF96" i="65"/>
  <c r="AN95" i="65"/>
  <c r="AZ94" i="65"/>
  <c r="BZ93" i="65"/>
  <c r="BC93" i="65"/>
  <c r="CG92" i="65"/>
  <c r="BH92" i="65"/>
  <c r="AJ92" i="65"/>
  <c r="BR91" i="65"/>
  <c r="AU91" i="65"/>
  <c r="BY90" i="65"/>
  <c r="AZ90" i="65"/>
  <c r="AB90" i="65"/>
  <c r="BL89" i="65"/>
  <c r="AX89" i="65"/>
  <c r="AH89" i="65"/>
  <c r="CA88" i="65"/>
  <c r="BN88" i="65"/>
  <c r="AX88" i="65"/>
  <c r="AK88" i="65"/>
  <c r="CC87" i="65"/>
  <c r="BN87" i="65"/>
  <c r="BA87" i="65"/>
  <c r="AK87" i="65"/>
  <c r="CF86" i="65"/>
  <c r="BP86" i="65"/>
  <c r="BA86" i="65"/>
  <c r="AM86" i="65"/>
  <c r="CE85" i="65"/>
  <c r="BS85" i="65"/>
  <c r="BC85" i="65"/>
  <c r="AN85" i="65"/>
  <c r="CH84" i="65"/>
  <c r="BR84" i="65"/>
  <c r="BF84" i="65"/>
  <c r="AP84" i="65"/>
  <c r="AA84" i="65"/>
  <c r="BU83" i="65"/>
  <c r="BE83" i="65"/>
  <c r="AS83" i="65"/>
  <c r="AC83" i="65"/>
  <c r="BV82" i="65"/>
  <c r="BJ82" i="65"/>
  <c r="AV82" i="65"/>
  <c r="AK82" i="65"/>
  <c r="CE81" i="65"/>
  <c r="BR81" i="65"/>
  <c r="BF81" i="65"/>
  <c r="AR81" i="65"/>
  <c r="AG81" i="65"/>
  <c r="CA80" i="65"/>
  <c r="BN80" i="65"/>
  <c r="BB80" i="65"/>
  <c r="AN80" i="65"/>
  <c r="AC80" i="65"/>
  <c r="BW79" i="65"/>
  <c r="BJ79" i="65"/>
  <c r="AX79" i="65"/>
  <c r="AJ79" i="65"/>
  <c r="CH78" i="65"/>
  <c r="BX78" i="65"/>
  <c r="BL78" i="65"/>
  <c r="BB78" i="65"/>
  <c r="AR78" i="65"/>
  <c r="AF78" i="65"/>
  <c r="CD77" i="65"/>
  <c r="BT77" i="65"/>
  <c r="BH77" i="65"/>
  <c r="AX77" i="65"/>
  <c r="AN77" i="65"/>
  <c r="AB77" i="65"/>
  <c r="BZ76" i="65"/>
  <c r="BP76" i="65"/>
  <c r="BD76" i="65"/>
  <c r="AT76" i="65"/>
  <c r="AJ76" i="65"/>
  <c r="CF75" i="65"/>
  <c r="BV75" i="65"/>
  <c r="BL75" i="65"/>
  <c r="AZ75" i="65"/>
  <c r="AP75" i="65"/>
  <c r="AF75" i="65"/>
  <c r="CB74" i="65"/>
  <c r="BR74" i="65"/>
  <c r="BH74" i="65"/>
  <c r="AV74" i="65"/>
  <c r="AL74" i="65"/>
  <c r="AB74" i="65"/>
  <c r="BZ73" i="65"/>
  <c r="BQ73" i="65"/>
  <c r="BH73" i="65"/>
  <c r="AY73" i="65"/>
  <c r="AP73" i="65"/>
  <c r="AG73" i="65"/>
  <c r="CF72" i="65"/>
  <c r="BV72" i="65"/>
  <c r="BM72" i="65"/>
  <c r="BD72" i="65"/>
  <c r="AU72" i="65"/>
  <c r="AL72" i="65"/>
  <c r="AC72" i="65"/>
  <c r="CB71" i="65"/>
  <c r="BR71" i="65"/>
  <c r="BI71" i="65"/>
  <c r="AZ71" i="65"/>
  <c r="AQ71" i="65"/>
  <c r="AH71" i="65"/>
  <c r="CG70" i="65"/>
  <c r="BX70" i="65"/>
  <c r="BN70" i="65"/>
  <c r="BE70" i="65"/>
  <c r="AV70" i="65"/>
  <c r="AM70" i="65"/>
  <c r="AD70" i="65"/>
  <c r="CC69" i="65"/>
  <c r="BT69" i="65"/>
  <c r="BJ69" i="65"/>
  <c r="BA69" i="65"/>
  <c r="AR69" i="65"/>
  <c r="AI69" i="65"/>
  <c r="CH68" i="65"/>
  <c r="BY68" i="65"/>
  <c r="BP68" i="65"/>
  <c r="BF68" i="65"/>
  <c r="AW68" i="65"/>
  <c r="AN68" i="65"/>
  <c r="AE68" i="65"/>
  <c r="CD67" i="65"/>
  <c r="BU67" i="65"/>
  <c r="BL67" i="65"/>
  <c r="BB67" i="65"/>
  <c r="AS67" i="65"/>
  <c r="AJ67" i="65"/>
  <c r="AA67" i="65"/>
  <c r="BZ66" i="65"/>
  <c r="BQ66" i="65"/>
  <c r="BH66" i="65"/>
  <c r="AX66" i="65"/>
  <c r="AO66" i="65"/>
  <c r="AF66" i="65"/>
  <c r="CE65" i="65"/>
  <c r="BV65" i="65"/>
  <c r="BM65" i="65"/>
  <c r="BD65" i="65"/>
  <c r="AT65" i="65"/>
  <c r="AK65" i="65"/>
  <c r="AA65" i="65"/>
  <c r="BZ64" i="65"/>
  <c r="BQ64" i="65"/>
  <c r="BH64" i="65"/>
  <c r="AY64" i="65"/>
  <c r="AO64" i="65"/>
  <c r="AF64" i="65"/>
  <c r="CE63" i="65"/>
  <c r="BV63" i="65"/>
  <c r="BM63" i="65"/>
  <c r="BD63" i="65"/>
  <c r="AU63" i="65"/>
  <c r="AK63" i="65"/>
  <c r="AC63" i="65"/>
  <c r="CC62" i="65"/>
  <c r="BU62" i="65"/>
  <c r="BM62" i="65"/>
  <c r="BE62" i="65"/>
  <c r="AW62" i="65"/>
  <c r="AO62" i="65"/>
  <c r="AG62" i="65"/>
  <c r="CG61" i="65"/>
  <c r="BY61" i="65"/>
  <c r="BQ61" i="65"/>
  <c r="BI61" i="65"/>
  <c r="BA61" i="65"/>
  <c r="AS61" i="65"/>
  <c r="AK61" i="65"/>
  <c r="AC61" i="65"/>
  <c r="CC60" i="65"/>
  <c r="BU60" i="65"/>
  <c r="BM60" i="65"/>
  <c r="BE60" i="65"/>
  <c r="AW60" i="65"/>
  <c r="AO60" i="65"/>
  <c r="AG60" i="65"/>
  <c r="CG59" i="65"/>
  <c r="BY59" i="65"/>
  <c r="BQ59" i="65"/>
  <c r="BI59" i="65"/>
  <c r="BA59" i="65"/>
  <c r="AS59" i="65"/>
  <c r="AK59" i="65"/>
  <c r="AC59" i="65"/>
  <c r="CC58" i="65"/>
  <c r="BU58" i="65"/>
  <c r="BM58" i="65"/>
  <c r="BE58" i="65"/>
  <c r="AW58" i="65"/>
  <c r="AO58" i="65"/>
  <c r="AG58" i="65"/>
  <c r="CG57" i="65"/>
  <c r="BY57" i="65"/>
  <c r="BQ57" i="65"/>
  <c r="BI57" i="65"/>
  <c r="BA57" i="65"/>
  <c r="AS57" i="65"/>
  <c r="AK57" i="65"/>
  <c r="AC57" i="65"/>
  <c r="CC56" i="65"/>
  <c r="BU56" i="65"/>
  <c r="BM56" i="65"/>
  <c r="BE56" i="65"/>
  <c r="AW56" i="65"/>
  <c r="AO56" i="65"/>
  <c r="AG56" i="65"/>
  <c r="CG55" i="65"/>
  <c r="CH131" i="65"/>
  <c r="BQ123" i="65"/>
  <c r="CA119" i="65"/>
  <c r="BI116" i="65"/>
  <c r="CH114" i="65"/>
  <c r="AF113" i="65"/>
  <c r="AV111" i="65"/>
  <c r="AZ110" i="65"/>
  <c r="BI109" i="65"/>
  <c r="BV108" i="65"/>
  <c r="BX107" i="65"/>
  <c r="CF106" i="65"/>
  <c r="AJ106" i="65"/>
  <c r="AS105" i="65"/>
  <c r="BF104" i="65"/>
  <c r="BH103" i="65"/>
  <c r="BP102" i="65"/>
  <c r="CB101" i="65"/>
  <c r="AC101" i="65"/>
  <c r="AP100" i="65"/>
  <c r="AR99" i="65"/>
  <c r="AZ98" i="65"/>
  <c r="BL97" i="65"/>
  <c r="BU96" i="65"/>
  <c r="CH95" i="65"/>
  <c r="AB95" i="65"/>
  <c r="AL94" i="65"/>
  <c r="BT93" i="65"/>
  <c r="AT93" i="65"/>
  <c r="CE92" i="65"/>
  <c r="BA92" i="65"/>
  <c r="AB92" i="65"/>
  <c r="BL91" i="65"/>
  <c r="AL91" i="65"/>
  <c r="BW90" i="65"/>
  <c r="AS90" i="65"/>
  <c r="CB89" i="65"/>
  <c r="BJ89" i="65"/>
  <c r="AS89" i="65"/>
  <c r="AF89" i="65"/>
  <c r="BX88" i="65"/>
  <c r="BI88" i="65"/>
  <c r="AU88" i="65"/>
  <c r="AE88" i="65"/>
  <c r="CA87" i="65"/>
  <c r="BK87" i="65"/>
  <c r="AV87" i="65"/>
  <c r="AH87" i="65"/>
  <c r="BZ86" i="65"/>
  <c r="BN86" i="65"/>
  <c r="AX86" i="65"/>
  <c r="AI86" i="65"/>
  <c r="CC85" i="65"/>
  <c r="BM85" i="65"/>
  <c r="BA85" i="65"/>
  <c r="AK85" i="65"/>
  <c r="CD84" i="65"/>
  <c r="BP84" i="65"/>
  <c r="AZ84" i="65"/>
  <c r="AM84" i="65"/>
  <c r="CE83" i="65"/>
  <c r="BQ83" i="65"/>
  <c r="BC83" i="65"/>
  <c r="AM83" i="65"/>
  <c r="CH82" i="65"/>
  <c r="BS82" i="65"/>
  <c r="BF82" i="65"/>
  <c r="AT82" i="65"/>
  <c r="AF82" i="65"/>
  <c r="CC81" i="65"/>
  <c r="BO81" i="65"/>
  <c r="BB81" i="65"/>
  <c r="AP81" i="65"/>
  <c r="AB81" i="65"/>
  <c r="BY80" i="65"/>
  <c r="BK80" i="65"/>
  <c r="AX80" i="65"/>
  <c r="AL80" i="65"/>
  <c r="CF79" i="65"/>
  <c r="BU79" i="65"/>
  <c r="BG79" i="65"/>
  <c r="AT79" i="65"/>
  <c r="AH79" i="65"/>
  <c r="CF78" i="65"/>
  <c r="BT78" i="65"/>
  <c r="BJ78" i="65"/>
  <c r="AZ78" i="65"/>
  <c r="AN78" i="65"/>
  <c r="AD78" i="65"/>
  <c r="CB77" i="65"/>
  <c r="BP77" i="65"/>
  <c r="BF77" i="65"/>
  <c r="AV77" i="65"/>
  <c r="AJ77" i="65"/>
  <c r="CH76" i="65"/>
  <c r="BX76" i="65"/>
  <c r="BL76" i="65"/>
  <c r="BB76" i="65"/>
  <c r="AR76" i="65"/>
  <c r="AF76" i="65"/>
  <c r="CD75" i="65"/>
  <c r="BT75" i="65"/>
  <c r="BH75" i="65"/>
  <c r="AX75" i="65"/>
  <c r="AN75" i="65"/>
  <c r="AB75" i="65"/>
  <c r="BZ74" i="65"/>
  <c r="BP74" i="65"/>
  <c r="BD74" i="65"/>
  <c r="AT74" i="65"/>
  <c r="AJ74" i="65"/>
  <c r="CG73" i="65"/>
  <c r="BX73" i="65"/>
  <c r="BO73" i="65"/>
  <c r="BF73" i="65"/>
  <c r="AW73" i="65"/>
  <c r="AN73" i="65"/>
  <c r="AD73" i="65"/>
  <c r="CC72" i="65"/>
  <c r="BT72" i="65"/>
  <c r="BK72" i="65"/>
  <c r="BB72" i="65"/>
  <c r="AS72" i="65"/>
  <c r="AJ72" i="65"/>
  <c r="CH71" i="65"/>
  <c r="BY71" i="65"/>
  <c r="BP71" i="65"/>
  <c r="BG71" i="65"/>
  <c r="AX71" i="65"/>
  <c r="AO71" i="65"/>
  <c r="AF71" i="65"/>
  <c r="CD70" i="65"/>
  <c r="BU70" i="65"/>
  <c r="BL70" i="65"/>
  <c r="BC70" i="65"/>
  <c r="AT70" i="65"/>
  <c r="AK70" i="65"/>
  <c r="AB70" i="65"/>
  <c r="BZ69" i="65"/>
  <c r="BQ69" i="65"/>
  <c r="BH69" i="65"/>
  <c r="AY69" i="65"/>
  <c r="AP69" i="65"/>
  <c r="AG69" i="65"/>
  <c r="CF68" i="65"/>
  <c r="BV68" i="65"/>
  <c r="BM68" i="65"/>
  <c r="BD68" i="65"/>
  <c r="AU68" i="65"/>
  <c r="AL68" i="65"/>
  <c r="AC68" i="65"/>
  <c r="CB67" i="65"/>
  <c r="BR67" i="65"/>
  <c r="BI67" i="65"/>
  <c r="AZ67" i="65"/>
  <c r="AQ67" i="65"/>
  <c r="AH67" i="65"/>
  <c r="CG66" i="65"/>
  <c r="BX66" i="65"/>
  <c r="BN66" i="65"/>
  <c r="BE66" i="65"/>
  <c r="AV66" i="65"/>
  <c r="AM66" i="65"/>
  <c r="AD66" i="65"/>
  <c r="CC65" i="65"/>
  <c r="BT65" i="65"/>
  <c r="BJ65" i="65"/>
  <c r="BA65" i="65"/>
  <c r="AR65" i="65"/>
  <c r="AI65" i="65"/>
  <c r="CG64" i="65"/>
  <c r="BX64" i="65"/>
  <c r="BO64" i="65"/>
  <c r="BE64" i="65"/>
  <c r="AV64" i="65"/>
  <c r="AM64" i="65"/>
  <c r="AD64" i="65"/>
  <c r="CC63" i="65"/>
  <c r="BT63" i="65"/>
  <c r="BK63" i="65"/>
  <c r="BA63" i="65"/>
  <c r="AR63" i="65"/>
  <c r="AI63" i="65"/>
  <c r="AA63" i="65"/>
  <c r="CA62" i="65"/>
  <c r="BS62" i="65"/>
  <c r="BK62" i="65"/>
  <c r="BC62" i="65"/>
  <c r="AU62" i="65"/>
  <c r="AM62" i="65"/>
  <c r="AE62" i="65"/>
  <c r="CE61" i="65"/>
  <c r="BW61" i="65"/>
  <c r="BO61" i="65"/>
  <c r="BG61" i="65"/>
  <c r="AY61" i="65"/>
  <c r="AQ61" i="65"/>
  <c r="AI61" i="65"/>
  <c r="AA61" i="65"/>
  <c r="CA60" i="65"/>
  <c r="BS60" i="65"/>
  <c r="AL131" i="65"/>
  <c r="AP123" i="65"/>
  <c r="BQ119" i="65"/>
  <c r="AR116" i="65"/>
  <c r="BH114" i="65"/>
  <c r="CF112" i="65"/>
  <c r="AO111" i="65"/>
  <c r="AX110" i="65"/>
  <c r="AZ109" i="65"/>
  <c r="BH108" i="65"/>
  <c r="BT107" i="65"/>
  <c r="CC106" i="65"/>
  <c r="AH106" i="65"/>
  <c r="AJ105" i="65"/>
  <c r="AR104" i="65"/>
  <c r="BD103" i="65"/>
  <c r="BM102" i="65"/>
  <c r="BZ101" i="65"/>
  <c r="CB100" i="65"/>
  <c r="AB100" i="65"/>
  <c r="AN99" i="65"/>
  <c r="AW98" i="65"/>
  <c r="BJ97" i="65"/>
  <c r="BL96" i="65"/>
  <c r="BT95" i="65"/>
  <c r="CF94" i="65"/>
  <c r="AH94" i="65"/>
  <c r="BS93" i="65"/>
  <c r="AO93" i="65"/>
  <c r="BX92" i="65"/>
  <c r="AZ92" i="65"/>
  <c r="CH91" i="65"/>
  <c r="BK91" i="65"/>
  <c r="AG91" i="65"/>
  <c r="BP90" i="65"/>
  <c r="AR90" i="65"/>
  <c r="BZ89" i="65"/>
  <c r="BG89" i="65"/>
  <c r="AQ89" i="65"/>
  <c r="AC89" i="65"/>
  <c r="BW88" i="65"/>
  <c r="BG88" i="65"/>
  <c r="AT88" i="65"/>
  <c r="AD88" i="65"/>
  <c r="BW87" i="65"/>
  <c r="BJ87" i="65"/>
  <c r="AT87" i="65"/>
  <c r="AG87" i="65"/>
  <c r="BY86" i="65"/>
  <c r="BJ86" i="65"/>
  <c r="AW86" i="65"/>
  <c r="AG86" i="65"/>
  <c r="CB85" i="65"/>
  <c r="BL85" i="65"/>
  <c r="AW85" i="65"/>
  <c r="AI85" i="65"/>
  <c r="CA84" i="65"/>
  <c r="BO84" i="65"/>
  <c r="AY84" i="65"/>
  <c r="AJ84" i="65"/>
  <c r="CD83" i="65"/>
  <c r="BN83" i="65"/>
  <c r="BB83" i="65"/>
  <c r="AL83" i="65"/>
  <c r="CE82" i="65"/>
  <c r="BR82" i="65"/>
  <c r="BD82" i="65"/>
  <c r="AS82" i="65"/>
  <c r="AE82" i="65"/>
  <c r="BZ81" i="65"/>
  <c r="BN81" i="65"/>
  <c r="AZ81" i="65"/>
  <c r="AO81" i="65"/>
  <c r="AA81" i="65"/>
  <c r="BV80" i="65"/>
  <c r="BJ80" i="65"/>
  <c r="AV80" i="65"/>
  <c r="AK80" i="65"/>
  <c r="CE79" i="65"/>
  <c r="BR79" i="65"/>
  <c r="BF79" i="65"/>
  <c r="AR79" i="65"/>
  <c r="AG79" i="65"/>
  <c r="CD78" i="65"/>
  <c r="BS78" i="65"/>
  <c r="BI78" i="65"/>
  <c r="AX78" i="65"/>
  <c r="AM78" i="65"/>
  <c r="AC78" i="65"/>
  <c r="BZ77" i="65"/>
  <c r="BO77" i="65"/>
  <c r="BE77" i="65"/>
  <c r="AT77" i="65"/>
  <c r="AI77" i="65"/>
  <c r="CG76" i="65"/>
  <c r="BV76" i="65"/>
  <c r="BK76" i="65"/>
  <c r="BA76" i="65"/>
  <c r="AP76" i="65"/>
  <c r="AE76" i="65"/>
  <c r="CC75" i="65"/>
  <c r="BR75" i="65"/>
  <c r="BG75" i="65"/>
  <c r="AW75" i="65"/>
  <c r="AL75" i="65"/>
  <c r="AA75" i="65"/>
  <c r="BY74" i="65"/>
  <c r="BN74" i="65"/>
  <c r="BC74" i="65"/>
  <c r="AS74" i="65"/>
  <c r="AH74" i="65"/>
  <c r="CF73" i="65"/>
  <c r="BW73" i="65"/>
  <c r="BN73" i="65"/>
  <c r="BE73" i="65"/>
  <c r="AV73" i="65"/>
  <c r="AL73" i="65"/>
  <c r="AC73" i="65"/>
  <c r="CB72" i="65"/>
  <c r="BS72" i="65"/>
  <c r="BJ72" i="65"/>
  <c r="BA72" i="65"/>
  <c r="AR72" i="65"/>
  <c r="AH72" i="65"/>
  <c r="CG71" i="65"/>
  <c r="BX71" i="65"/>
  <c r="BO71" i="65"/>
  <c r="BF71" i="65"/>
  <c r="AW71" i="65"/>
  <c r="AN71" i="65"/>
  <c r="AD71" i="65"/>
  <c r="CC70" i="65"/>
  <c r="BT70" i="65"/>
  <c r="BK70" i="65"/>
  <c r="BB70" i="65"/>
  <c r="AS70" i="65"/>
  <c r="AJ70" i="65"/>
  <c r="CH69" i="65"/>
  <c r="BY69" i="65"/>
  <c r="BP69" i="65"/>
  <c r="BG69" i="65"/>
  <c r="AX69" i="65"/>
  <c r="AO69" i="65"/>
  <c r="AF69" i="65"/>
  <c r="CD68" i="65"/>
  <c r="BU68" i="65"/>
  <c r="BL68" i="65"/>
  <c r="BC68" i="65"/>
  <c r="AT68" i="65"/>
  <c r="AK68" i="65"/>
  <c r="AB68" i="65"/>
  <c r="BZ67" i="65"/>
  <c r="BQ67" i="65"/>
  <c r="BH67" i="65"/>
  <c r="AY67" i="65"/>
  <c r="AP67" i="65"/>
  <c r="AG67" i="65"/>
  <c r="CF66" i="65"/>
  <c r="BV66" i="65"/>
  <c r="BM66" i="65"/>
  <c r="BD66" i="65"/>
  <c r="AU66" i="65"/>
  <c r="AL66" i="65"/>
  <c r="AC66" i="65"/>
  <c r="CB65" i="65"/>
  <c r="BR65" i="65"/>
  <c r="BI65" i="65"/>
  <c r="AZ65" i="65"/>
  <c r="AQ65" i="65"/>
  <c r="AH65" i="65"/>
  <c r="CF64" i="65"/>
  <c r="BW64" i="65"/>
  <c r="BM64" i="65"/>
  <c r="BD64" i="65"/>
  <c r="AU64" i="65"/>
  <c r="AL64" i="65"/>
  <c r="AC64" i="65"/>
  <c r="CB63" i="65"/>
  <c r="BS63" i="65"/>
  <c r="BI63" i="65"/>
  <c r="AZ63" i="65"/>
  <c r="AQ63" i="65"/>
  <c r="AH63" i="65"/>
  <c r="CH62" i="65"/>
  <c r="BZ62" i="65"/>
  <c r="BR62" i="65"/>
  <c r="BJ62" i="65"/>
  <c r="BB62" i="65"/>
  <c r="AT62" i="65"/>
  <c r="AL62" i="65"/>
  <c r="AD62" i="65"/>
  <c r="CD61" i="65"/>
  <c r="BV61" i="65"/>
  <c r="BN61" i="65"/>
  <c r="BF61" i="65"/>
  <c r="AX61" i="65"/>
  <c r="AP61" i="65"/>
  <c r="AH61" i="65"/>
  <c r="CH60" i="65"/>
  <c r="BZ60" i="65"/>
  <c r="BR60" i="65"/>
  <c r="BJ60" i="65"/>
  <c r="BB60" i="65"/>
  <c r="AT60" i="65"/>
  <c r="AL60" i="65"/>
  <c r="AD60" i="65"/>
  <c r="CD59" i="65"/>
  <c r="BV59" i="65"/>
  <c r="BN59" i="65"/>
  <c r="BF59" i="65"/>
  <c r="AX59" i="65"/>
  <c r="AP59" i="65"/>
  <c r="AH59" i="65"/>
  <c r="CH58" i="65"/>
  <c r="BZ58" i="65"/>
  <c r="BR58" i="65"/>
  <c r="BJ58" i="65"/>
  <c r="BB58" i="65"/>
  <c r="AT58" i="65"/>
  <c r="AL58" i="65"/>
  <c r="AD58" i="65"/>
  <c r="CD57" i="65"/>
  <c r="BV57" i="65"/>
  <c r="BN57" i="65"/>
  <c r="BF57" i="65"/>
  <c r="AX57" i="65"/>
  <c r="AP57" i="65"/>
  <c r="AH57" i="65"/>
  <c r="CH56" i="65"/>
  <c r="BZ56" i="65"/>
  <c r="BR56" i="65"/>
  <c r="BJ56" i="65"/>
  <c r="BB56" i="65"/>
  <c r="AT56" i="65"/>
  <c r="AL56" i="65"/>
  <c r="AD56" i="65"/>
  <c r="CD55" i="65"/>
  <c r="BV55" i="65"/>
  <c r="BN55" i="65"/>
  <c r="BF55" i="65"/>
  <c r="AX55" i="65"/>
  <c r="AP55" i="65"/>
  <c r="AH55" i="65"/>
  <c r="CH54" i="65"/>
  <c r="BZ54" i="65"/>
  <c r="BR54" i="65"/>
  <c r="BJ54" i="65"/>
  <c r="BB54" i="65"/>
  <c r="AT54" i="65"/>
  <c r="AL54" i="65"/>
  <c r="AD54" i="65"/>
  <c r="CD53" i="65"/>
  <c r="BV53" i="65"/>
  <c r="BN53" i="65"/>
  <c r="BF53" i="65"/>
  <c r="AX53" i="65"/>
  <c r="AP53" i="65"/>
  <c r="BY121" i="65"/>
  <c r="BL115" i="65"/>
  <c r="AS112" i="65"/>
  <c r="CF109" i="65"/>
  <c r="AR108" i="65"/>
  <c r="BN106" i="65"/>
  <c r="BX104" i="65"/>
  <c r="AK103" i="65"/>
  <c r="AZ101" i="65"/>
  <c r="BT99" i="65"/>
  <c r="AH98" i="65"/>
  <c r="AR96" i="65"/>
  <c r="BM94" i="65"/>
  <c r="BE93" i="65"/>
  <c r="BP92" i="65"/>
  <c r="CA91" i="65"/>
  <c r="CF90" i="65"/>
  <c r="AH90" i="65"/>
  <c r="BA89" i="65"/>
  <c r="CF88" i="65"/>
  <c r="BC88" i="65"/>
  <c r="CG87" i="65"/>
  <c r="BC87" i="65"/>
  <c r="CH86" i="65"/>
  <c r="BF86" i="65"/>
  <c r="AC86" i="65"/>
  <c r="BF85" i="65"/>
  <c r="AC85" i="65"/>
  <c r="BH84" i="65"/>
  <c r="AE84" i="65"/>
  <c r="BK83" i="65"/>
  <c r="AF83" i="65"/>
  <c r="BL82" i="65"/>
  <c r="AM82" i="65"/>
  <c r="BV81" i="65"/>
  <c r="AW81" i="65"/>
  <c r="CD80" i="65"/>
  <c r="BD80" i="65"/>
  <c r="AE80" i="65"/>
  <c r="BN79" i="65"/>
  <c r="AO79" i="65"/>
  <c r="BZ78" i="65"/>
  <c r="BD78" i="65"/>
  <c r="AJ78" i="65"/>
  <c r="BV77" i="65"/>
  <c r="AZ77" i="65"/>
  <c r="AF77" i="65"/>
  <c r="BR76" i="65"/>
  <c r="AV76" i="65"/>
  <c r="AB76" i="65"/>
  <c r="BN75" i="65"/>
  <c r="AR75" i="65"/>
  <c r="CF74" i="65"/>
  <c r="BJ74" i="65"/>
  <c r="AN74" i="65"/>
  <c r="CC73" i="65"/>
  <c r="BJ73" i="65"/>
  <c r="AR73" i="65"/>
  <c r="CH72" i="65"/>
  <c r="BP72" i="65"/>
  <c r="AW72" i="65"/>
  <c r="AE72" i="65"/>
  <c r="BU71" i="65"/>
  <c r="BB71" i="65"/>
  <c r="AJ71" i="65"/>
  <c r="BZ70" i="65"/>
  <c r="BH70" i="65"/>
  <c r="AO70" i="65"/>
  <c r="CE69" i="65"/>
  <c r="BM69" i="65"/>
  <c r="AT69" i="65"/>
  <c r="AB69" i="65"/>
  <c r="BR68" i="65"/>
  <c r="AZ68" i="65"/>
  <c r="AG68" i="65"/>
  <c r="BW67" i="65"/>
  <c r="BE67" i="65"/>
  <c r="AL67" i="65"/>
  <c r="CB66" i="65"/>
  <c r="BJ66" i="65"/>
  <c r="AR66" i="65"/>
  <c r="CG65" i="65"/>
  <c r="BO65" i="65"/>
  <c r="AW65" i="65"/>
  <c r="AC65" i="65"/>
  <c r="BT64" i="65"/>
  <c r="BG64" i="65"/>
  <c r="AR64" i="65"/>
  <c r="AB64" i="65"/>
  <c r="BW63" i="65"/>
  <c r="BG63" i="65"/>
  <c r="AS63" i="65"/>
  <c r="AE63" i="65"/>
  <c r="BY62" i="65"/>
  <c r="BN62" i="65"/>
  <c r="AZ62" i="65"/>
  <c r="AN62" i="65"/>
  <c r="AA62" i="65"/>
  <c r="BU61" i="65"/>
  <c r="BJ61" i="65"/>
  <c r="AV61" i="65"/>
  <c r="AJ61" i="65"/>
  <c r="CE60" i="65"/>
  <c r="BQ60" i="65"/>
  <c r="BG60" i="65"/>
  <c r="AV60" i="65"/>
  <c r="AK60" i="65"/>
  <c r="BY133" i="65"/>
  <c r="AI120" i="65"/>
  <c r="AF115" i="65"/>
  <c r="BV111" i="65"/>
  <c r="BL109" i="65"/>
  <c r="CG107" i="65"/>
  <c r="AN106" i="65"/>
  <c r="BH104" i="65"/>
  <c r="CD102" i="65"/>
  <c r="AF101" i="65"/>
  <c r="BA99" i="65"/>
  <c r="BP97" i="65"/>
  <c r="AB96" i="65"/>
  <c r="AX94" i="65"/>
  <c r="AV93" i="65"/>
  <c r="BF92" i="65"/>
  <c r="BM91" i="65"/>
  <c r="BX90" i="65"/>
  <c r="AA90" i="65"/>
  <c r="AU89" i="65"/>
  <c r="BY88" i="65"/>
  <c r="AW88" i="65"/>
  <c r="CB87" i="65"/>
  <c r="AY87" i="65"/>
  <c r="CC86" i="65"/>
  <c r="AY86" i="65"/>
  <c r="CD85" i="65"/>
  <c r="BB85" i="65"/>
  <c r="CG84" i="65"/>
  <c r="BB84" i="65"/>
  <c r="CG83" i="65"/>
  <c r="BD83" i="65"/>
  <c r="AA83" i="65"/>
  <c r="BI82" i="65"/>
  <c r="AH82" i="65"/>
  <c r="BP81" i="65"/>
  <c r="AQ81" i="65"/>
  <c r="BZ80" i="65"/>
  <c r="BA80" i="65"/>
  <c r="CH79" i="65"/>
  <c r="BH79" i="65"/>
  <c r="AI79" i="65"/>
  <c r="BV78" i="65"/>
  <c r="BA78" i="65"/>
  <c r="AE78" i="65"/>
  <c r="BR77" i="65"/>
  <c r="AW77" i="65"/>
  <c r="AA77" i="65"/>
  <c r="BN76" i="65"/>
  <c r="AS76" i="65"/>
  <c r="CE75" i="65"/>
  <c r="BJ75" i="65"/>
  <c r="AO75" i="65"/>
  <c r="CA74" i="65"/>
  <c r="BF74" i="65"/>
  <c r="AK74" i="65"/>
  <c r="BY73" i="65"/>
  <c r="BG73" i="65"/>
  <c r="AO73" i="65"/>
  <c r="CD72" i="65"/>
  <c r="BL72" i="65"/>
  <c r="AT72" i="65"/>
  <c r="AB72" i="65"/>
  <c r="BQ71" i="65"/>
  <c r="AY71" i="65"/>
  <c r="AG71" i="65"/>
  <c r="BV70" i="65"/>
  <c r="BD70" i="65"/>
  <c r="AL70" i="65"/>
  <c r="CB69" i="65"/>
  <c r="BI69" i="65"/>
  <c r="AQ69" i="65"/>
  <c r="CG68" i="65"/>
  <c r="BN68" i="65"/>
  <c r="AV68" i="65"/>
  <c r="AD68" i="65"/>
  <c r="BT67" i="65"/>
  <c r="BA67" i="65"/>
  <c r="AI67" i="65"/>
  <c r="BY66" i="65"/>
  <c r="BF66" i="65"/>
  <c r="AN66" i="65"/>
  <c r="CD65" i="65"/>
  <c r="BL65" i="65"/>
  <c r="AS65" i="65"/>
  <c r="CH64" i="65"/>
  <c r="BS64" i="65"/>
  <c r="BC64" i="65"/>
  <c r="AQ64" i="65"/>
  <c r="AA64" i="65"/>
  <c r="BU63" i="65"/>
  <c r="BF63" i="65"/>
  <c r="AP63" i="65"/>
  <c r="AD63" i="65"/>
  <c r="BX62" i="65"/>
  <c r="BL62" i="65"/>
  <c r="AY62" i="65"/>
  <c r="AK62" i="65"/>
  <c r="CH61" i="65"/>
  <c r="BT61" i="65"/>
  <c r="BH61" i="65"/>
  <c r="AU61" i="65"/>
  <c r="AG61" i="65"/>
  <c r="CD60" i="65"/>
  <c r="BP60" i="65"/>
  <c r="BF60" i="65"/>
  <c r="AU60" i="65"/>
  <c r="AJ60" i="65"/>
  <c r="CH59" i="65"/>
  <c r="BW59" i="65"/>
  <c r="BL59" i="65"/>
  <c r="BB59" i="65"/>
  <c r="AQ59" i="65"/>
  <c r="AF59" i="65"/>
  <c r="BU130" i="65"/>
  <c r="BW118" i="65"/>
  <c r="BA114" i="65"/>
  <c r="AB111" i="65"/>
  <c r="AV109" i="65"/>
  <c r="BR107" i="65"/>
  <c r="CB105" i="65"/>
  <c r="AO104" i="65"/>
  <c r="BD102" i="65"/>
  <c r="BX100" i="65"/>
  <c r="AL99" i="65"/>
  <c r="AV97" i="65"/>
  <c r="BQ95" i="65"/>
  <c r="AC94" i="65"/>
  <c r="AN93" i="65"/>
  <c r="AY92" i="65"/>
  <c r="BD91" i="65"/>
  <c r="BN90" i="65"/>
  <c r="BV89" i="65"/>
  <c r="AP89" i="65"/>
  <c r="BV88" i="65"/>
  <c r="AQ88" i="65"/>
  <c r="BU87" i="65"/>
  <c r="AS87" i="65"/>
  <c r="BX86" i="65"/>
  <c r="AU86" i="65"/>
  <c r="BY85" i="65"/>
  <c r="AU85" i="65"/>
  <c r="BZ84" i="65"/>
  <c r="AX84" i="65"/>
  <c r="CC83" i="65"/>
  <c r="AX83" i="65"/>
  <c r="CC82" i="65"/>
  <c r="BC82" i="65"/>
  <c r="AD82" i="65"/>
  <c r="BM81" i="65"/>
  <c r="AL81" i="65"/>
  <c r="BT80" i="65"/>
  <c r="AU80" i="65"/>
  <c r="CD79" i="65"/>
  <c r="BE79" i="65"/>
  <c r="AF79" i="65"/>
  <c r="BR78" i="65"/>
  <c r="AV78" i="65"/>
  <c r="AB78" i="65"/>
  <c r="BN77" i="65"/>
  <c r="AR77" i="65"/>
  <c r="CF76" i="65"/>
  <c r="BJ76" i="65"/>
  <c r="AN76" i="65"/>
  <c r="CB75" i="65"/>
  <c r="BF75" i="65"/>
  <c r="AJ75" i="65"/>
  <c r="BX74" i="65"/>
  <c r="BB74" i="65"/>
  <c r="AF74" i="65"/>
  <c r="BV73" i="65"/>
  <c r="BD73" i="65"/>
  <c r="AK73" i="65"/>
  <c r="CA72" i="65"/>
  <c r="BI72" i="65"/>
  <c r="AP72" i="65"/>
  <c r="CF71" i="65"/>
  <c r="AA122" i="65"/>
  <c r="AD116" i="65"/>
  <c r="AZ112" i="65"/>
  <c r="AG110" i="65"/>
  <c r="AV108" i="65"/>
  <c r="BP106" i="65"/>
  <c r="AD105" i="65"/>
  <c r="AN103" i="65"/>
  <c r="BI101" i="65"/>
  <c r="BX99" i="65"/>
  <c r="AJ98" i="65"/>
  <c r="BF96" i="65"/>
  <c r="BP94" i="65"/>
  <c r="BJ93" i="65"/>
  <c r="BQ92" i="65"/>
  <c r="CB91" i="65"/>
  <c r="AE91" i="65"/>
  <c r="AJ90" i="65"/>
  <c r="BB89" i="65"/>
  <c r="CG88" i="65"/>
  <c r="BE88" i="65"/>
  <c r="AB88" i="65"/>
  <c r="BE87" i="65"/>
  <c r="AA87" i="65"/>
  <c r="BG86" i="65"/>
  <c r="AD86" i="65"/>
  <c r="BJ85" i="65"/>
  <c r="AE85" i="65"/>
  <c r="BI84" i="65"/>
  <c r="AG84" i="65"/>
  <c r="BL83" i="65"/>
  <c r="AI83" i="65"/>
  <c r="BN82" i="65"/>
  <c r="AN82" i="65"/>
  <c r="BW81" i="65"/>
  <c r="AX81" i="65"/>
  <c r="CG80" i="65"/>
  <c r="BF80" i="65"/>
  <c r="AF80" i="65"/>
  <c r="BO79" i="65"/>
  <c r="AP79" i="65"/>
  <c r="CA78" i="65"/>
  <c r="BF78" i="65"/>
  <c r="AK78" i="65"/>
  <c r="BW77" i="65"/>
  <c r="BB77" i="65"/>
  <c r="AG77" i="65"/>
  <c r="BS76" i="65"/>
  <c r="AX76" i="65"/>
  <c r="AC76" i="65"/>
  <c r="BO75" i="65"/>
  <c r="AT75" i="65"/>
  <c r="CG74" i="65"/>
  <c r="BK74" i="65"/>
  <c r="AP74" i="65"/>
  <c r="CD73" i="65"/>
  <c r="BL73" i="65"/>
  <c r="AS73" i="65"/>
  <c r="AA73" i="65"/>
  <c r="BQ72" i="65"/>
  <c r="AX72" i="65"/>
  <c r="AF72" i="65"/>
  <c r="BV71" i="65"/>
  <c r="BD71" i="65"/>
  <c r="AK71" i="65"/>
  <c r="CA70" i="65"/>
  <c r="BI70" i="65"/>
  <c r="AP70" i="65"/>
  <c r="CF69" i="65"/>
  <c r="BN69" i="65"/>
  <c r="AV69" i="65"/>
  <c r="AC69" i="65"/>
  <c r="BS68" i="65"/>
  <c r="BA68" i="65"/>
  <c r="AH68" i="65"/>
  <c r="BX67" i="65"/>
  <c r="BF67" i="65"/>
  <c r="AN67" i="65"/>
  <c r="CC66" i="65"/>
  <c r="BK66" i="65"/>
  <c r="AS66" i="65"/>
  <c r="CH65" i="65"/>
  <c r="BP65" i="65"/>
  <c r="AX65" i="65"/>
  <c r="AF65" i="65"/>
  <c r="AJ116" i="65"/>
  <c r="AJ110" i="65"/>
  <c r="BT106" i="65"/>
  <c r="BB103" i="65"/>
  <c r="CG99" i="65"/>
  <c r="BH96" i="65"/>
  <c r="BL93" i="65"/>
  <c r="CC91" i="65"/>
  <c r="AQ90" i="65"/>
  <c r="CH88" i="65"/>
  <c r="AC88" i="65"/>
  <c r="AD87" i="65"/>
  <c r="AE86" i="65"/>
  <c r="AH85" i="65"/>
  <c r="AH84" i="65"/>
  <c r="AK83" i="65"/>
  <c r="AP82" i="65"/>
  <c r="AY81" i="65"/>
  <c r="BI80" i="65"/>
  <c r="BP79" i="65"/>
  <c r="CB78" i="65"/>
  <c r="AL78" i="65"/>
  <c r="BD77" i="65"/>
  <c r="BT76" i="65"/>
  <c r="AD76" i="65"/>
  <c r="AV75" i="65"/>
  <c r="BL74" i="65"/>
  <c r="CE73" i="65"/>
  <c r="AT73" i="65"/>
  <c r="BR72" i="65"/>
  <c r="AG72" i="65"/>
  <c r="BH71" i="65"/>
  <c r="AB71" i="65"/>
  <c r="BJ70" i="65"/>
  <c r="AF70" i="65"/>
  <c r="BF69" i="65"/>
  <c r="AH69" i="65"/>
  <c r="BJ68" i="65"/>
  <c r="AJ68" i="65"/>
  <c r="BN67" i="65"/>
  <c r="AF67" i="65"/>
  <c r="BP66" i="65"/>
  <c r="AJ66" i="65"/>
  <c r="BQ65" i="65"/>
  <c r="AN65" i="65"/>
  <c r="BU64" i="65"/>
  <c r="BA64" i="65"/>
  <c r="AI64" i="65"/>
  <c r="BX63" i="65"/>
  <c r="BC63" i="65"/>
  <c r="AJ63" i="65"/>
  <c r="CB62" i="65"/>
  <c r="BH62" i="65"/>
  <c r="AR62" i="65"/>
  <c r="AB62" i="65"/>
  <c r="BR61" i="65"/>
  <c r="BB61" i="65"/>
  <c r="AL61" i="65"/>
  <c r="BY60" i="65"/>
  <c r="BK60" i="65"/>
  <c r="AX60" i="65"/>
  <c r="AH60" i="65"/>
  <c r="CC59" i="65"/>
  <c r="BR59" i="65"/>
  <c r="BE59" i="65"/>
  <c r="AT59" i="65"/>
  <c r="AG59" i="65"/>
  <c r="CD58" i="65"/>
  <c r="BS58" i="65"/>
  <c r="BH58" i="65"/>
  <c r="AX58" i="65"/>
  <c r="AM58" i="65"/>
  <c r="AB58" i="65"/>
  <c r="BZ57" i="65"/>
  <c r="BO57" i="65"/>
  <c r="BD57" i="65"/>
  <c r="AT57" i="65"/>
  <c r="AI57" i="65"/>
  <c r="CF56" i="65"/>
  <c r="BV56" i="65"/>
  <c r="BK56" i="65"/>
  <c r="AZ56" i="65"/>
  <c r="AP56" i="65"/>
  <c r="AE56" i="65"/>
  <c r="CB55" i="65"/>
  <c r="BS55" i="65"/>
  <c r="BJ55" i="65"/>
  <c r="BA55" i="65"/>
  <c r="AR55" i="65"/>
  <c r="AI55" i="65"/>
  <c r="CG54" i="65"/>
  <c r="BX54" i="65"/>
  <c r="BO54" i="65"/>
  <c r="BF54" i="65"/>
  <c r="AW54" i="65"/>
  <c r="AN54" i="65"/>
  <c r="AE54" i="65"/>
  <c r="CC53" i="65"/>
  <c r="BT53" i="65"/>
  <c r="BK53" i="65"/>
  <c r="BB53" i="65"/>
  <c r="AS53" i="65"/>
  <c r="AJ53" i="65"/>
  <c r="AB53" i="65"/>
  <c r="CB52" i="65"/>
  <c r="BT52" i="65"/>
  <c r="BL52" i="65"/>
  <c r="BD52" i="65"/>
  <c r="AV52" i="65"/>
  <c r="AN52" i="65"/>
  <c r="AF52" i="65"/>
  <c r="CF51" i="65"/>
  <c r="BX51" i="65"/>
  <c r="BP51" i="65"/>
  <c r="BH51" i="65"/>
  <c r="AZ51" i="65"/>
  <c r="AR51" i="65"/>
  <c r="AJ51" i="65"/>
  <c r="AB51" i="65"/>
  <c r="CB50" i="65"/>
  <c r="BT50" i="65"/>
  <c r="BL50" i="65"/>
  <c r="BD50" i="65"/>
  <c r="AV50" i="65"/>
  <c r="AN50" i="65"/>
  <c r="AF50" i="65"/>
  <c r="CF49" i="65"/>
  <c r="BX49" i="65"/>
  <c r="BP49" i="65"/>
  <c r="BH49" i="65"/>
  <c r="AZ49" i="65"/>
  <c r="AV128" i="65"/>
  <c r="AJ114" i="65"/>
  <c r="AT109" i="65"/>
  <c r="BY105" i="65"/>
  <c r="AZ102" i="65"/>
  <c r="CF98" i="65"/>
  <c r="BH95" i="65"/>
  <c r="AM93" i="65"/>
  <c r="BB91" i="65"/>
  <c r="BU89" i="65"/>
  <c r="BR88" i="65"/>
  <c r="BT87" i="65"/>
  <c r="BW86" i="65"/>
  <c r="BV85" i="65"/>
  <c r="BY84" i="65"/>
  <c r="BZ83" i="65"/>
  <c r="CA82" i="65"/>
  <c r="AC82" i="65"/>
  <c r="AJ81" i="65"/>
  <c r="AT80" i="65"/>
  <c r="BB79" i="65"/>
  <c r="BQ78" i="65"/>
  <c r="CH77" i="65"/>
  <c r="AQ77" i="65"/>
  <c r="BI76" i="65"/>
  <c r="BZ75" i="65"/>
  <c r="AI75" i="65"/>
  <c r="BA74" i="65"/>
  <c r="BU73" i="65"/>
  <c r="AJ73" i="65"/>
  <c r="BH72" i="65"/>
  <c r="CE71" i="65"/>
  <c r="BE71" i="65"/>
  <c r="AA71" i="65"/>
  <c r="BA70" i="65"/>
  <c r="AC70" i="65"/>
  <c r="BE69" i="65"/>
  <c r="AD69" i="65"/>
  <c r="BI68" i="65"/>
  <c r="CH67" i="65"/>
  <c r="BJ67" i="65"/>
  <c r="AD67" i="65"/>
  <c r="BL66" i="65"/>
  <c r="AH66" i="65"/>
  <c r="BH65" i="65"/>
  <c r="AJ65" i="65"/>
  <c r="BR64" i="65"/>
  <c r="AZ64" i="65"/>
  <c r="AG64" i="65"/>
  <c r="BQ63" i="65"/>
  <c r="AY63" i="65"/>
  <c r="AG63" i="65"/>
  <c r="BW62" i="65"/>
  <c r="BG62" i="65"/>
  <c r="AQ62" i="65"/>
  <c r="CF61" i="65"/>
  <c r="BP61" i="65"/>
  <c r="AZ61" i="65"/>
  <c r="AF61" i="65"/>
  <c r="BX60" i="65"/>
  <c r="BI60" i="65"/>
  <c r="AS60" i="65"/>
  <c r="AF60" i="65"/>
  <c r="CB59" i="65"/>
  <c r="BP59" i="65"/>
  <c r="BD59" i="65"/>
  <c r="AR59" i="65"/>
  <c r="AE59" i="65"/>
  <c r="CB58" i="65"/>
  <c r="BQ58" i="65"/>
  <c r="BG58" i="65"/>
  <c r="AV58" i="65"/>
  <c r="AK58" i="65"/>
  <c r="AA58" i="65"/>
  <c r="BX57" i="65"/>
  <c r="BM57" i="65"/>
  <c r="BC57" i="65"/>
  <c r="AR57" i="65"/>
  <c r="AG57" i="65"/>
  <c r="CE56" i="65"/>
  <c r="BT56" i="65"/>
  <c r="BI56" i="65"/>
  <c r="AY56" i="65"/>
  <c r="AN56" i="65"/>
  <c r="AC56" i="65"/>
  <c r="CA55" i="65"/>
  <c r="BR55" i="65"/>
  <c r="BI55" i="65"/>
  <c r="AZ55" i="65"/>
  <c r="AQ55" i="65"/>
  <c r="AG55" i="65"/>
  <c r="CF54" i="65"/>
  <c r="BW54" i="65"/>
  <c r="BN54" i="65"/>
  <c r="BE54" i="65"/>
  <c r="AV54" i="65"/>
  <c r="AM54" i="65"/>
  <c r="AC54" i="65"/>
  <c r="CB53" i="65"/>
  <c r="BS53" i="65"/>
  <c r="BJ53" i="65"/>
  <c r="BA53" i="65"/>
  <c r="AR53" i="65"/>
  <c r="AI53" i="65"/>
  <c r="AA53" i="65"/>
  <c r="CA52" i="65"/>
  <c r="BS52" i="65"/>
  <c r="BK52" i="65"/>
  <c r="BC52" i="65"/>
  <c r="AU52" i="65"/>
  <c r="AM52" i="65"/>
  <c r="AE52" i="65"/>
  <c r="CE51" i="65"/>
  <c r="BW51" i="65"/>
  <c r="BO51" i="65"/>
  <c r="BG51" i="65"/>
  <c r="BV127" i="65"/>
  <c r="AB114" i="65"/>
  <c r="AF109" i="65"/>
  <c r="BP105" i="65"/>
  <c r="AX102" i="65"/>
  <c r="CC98" i="65"/>
  <c r="BD95" i="65"/>
  <c r="AF93" i="65"/>
  <c r="AW91" i="65"/>
  <c r="BT89" i="65"/>
  <c r="BP88" i="65"/>
  <c r="BS87" i="65"/>
  <c r="BS86" i="65"/>
  <c r="BU85" i="65"/>
  <c r="BX84" i="65"/>
  <c r="BW83" i="65"/>
  <c r="BZ82" i="65"/>
  <c r="CH81" i="65"/>
  <c r="AI81" i="65"/>
  <c r="AS80" i="65"/>
  <c r="AZ79" i="65"/>
  <c r="BP78" i="65"/>
  <c r="CF77" i="65"/>
  <c r="AP77" i="65"/>
  <c r="BH76" i="65"/>
  <c r="BX75" i="65"/>
  <c r="AH75" i="65"/>
  <c r="AZ74" i="65"/>
  <c r="BT73" i="65"/>
  <c r="AI73" i="65"/>
  <c r="BF72" i="65"/>
  <c r="CD71" i="65"/>
  <c r="AV71" i="65"/>
  <c r="CF70" i="65"/>
  <c r="AZ70" i="65"/>
  <c r="CG69" i="65"/>
  <c r="BD69" i="65"/>
  <c r="CC68" i="65"/>
  <c r="BE68" i="65"/>
  <c r="CG67" i="65"/>
  <c r="BG67" i="65"/>
  <c r="AC67" i="65"/>
  <c r="BC66" i="65"/>
  <c r="AE66" i="65"/>
  <c r="BG65" i="65"/>
  <c r="AG65" i="65"/>
  <c r="BP64" i="65"/>
  <c r="AW64" i="65"/>
  <c r="AE64" i="65"/>
  <c r="BP63" i="65"/>
  <c r="AX63" i="65"/>
  <c r="AF63" i="65"/>
  <c r="BV62" i="65"/>
  <c r="BF62" i="65"/>
  <c r="AP62" i="65"/>
  <c r="CC61" i="65"/>
  <c r="BM61" i="65"/>
  <c r="AW61" i="65"/>
  <c r="AE61" i="65"/>
  <c r="BW60" i="65"/>
  <c r="BH60" i="65"/>
  <c r="AR60" i="65"/>
  <c r="AE60" i="65"/>
  <c r="CA59" i="65"/>
  <c r="BO59" i="65"/>
  <c r="BC59" i="65"/>
  <c r="AO59" i="65"/>
  <c r="AD59" i="65"/>
  <c r="CA58" i="65"/>
  <c r="BP58" i="65"/>
  <c r="BF58" i="65"/>
  <c r="AU58" i="65"/>
  <c r="AJ58" i="65"/>
  <c r="CH57" i="65"/>
  <c r="BW57" i="65"/>
  <c r="BL57" i="65"/>
  <c r="BB57" i="65"/>
  <c r="AQ57" i="65"/>
  <c r="AF57" i="65"/>
  <c r="CD56" i="65"/>
  <c r="BS56" i="65"/>
  <c r="BH56" i="65"/>
  <c r="AX56" i="65"/>
  <c r="AM56" i="65"/>
  <c r="AB56" i="65"/>
  <c r="BZ55" i="65"/>
  <c r="BQ55" i="65"/>
  <c r="BH55" i="65"/>
  <c r="AY55" i="65"/>
  <c r="AO55" i="65"/>
  <c r="AF55" i="65"/>
  <c r="CE54" i="65"/>
  <c r="BV54" i="65"/>
  <c r="BM54" i="65"/>
  <c r="BD54" i="65"/>
  <c r="AU54" i="65"/>
  <c r="AK54" i="65"/>
  <c r="AB54" i="65"/>
  <c r="CA53" i="65"/>
  <c r="BR53" i="65"/>
  <c r="BI53" i="65"/>
  <c r="AZ53" i="65"/>
  <c r="AQ53" i="65"/>
  <c r="AH53" i="65"/>
  <c r="CH52" i="65"/>
  <c r="BZ52" i="65"/>
  <c r="BR52" i="65"/>
  <c r="BJ52" i="65"/>
  <c r="BB52" i="65"/>
  <c r="AT52" i="65"/>
  <c r="AL52" i="65"/>
  <c r="AD52" i="65"/>
  <c r="CD51" i="65"/>
  <c r="BV51" i="65"/>
  <c r="BN51" i="65"/>
  <c r="BF51" i="65"/>
  <c r="AX51" i="65"/>
  <c r="AP51" i="65"/>
  <c r="AH51" i="65"/>
  <c r="CH50" i="65"/>
  <c r="BZ50" i="65"/>
  <c r="BR50" i="65"/>
  <c r="BJ50" i="65"/>
  <c r="BB50" i="65"/>
  <c r="AT50" i="65"/>
  <c r="AL50" i="65"/>
  <c r="AD50" i="65"/>
  <c r="CD49" i="65"/>
  <c r="BV49" i="65"/>
  <c r="BN49" i="65"/>
  <c r="BF49" i="65"/>
  <c r="AX49" i="65"/>
  <c r="AP49" i="65"/>
  <c r="AH49" i="65"/>
  <c r="CH48" i="65"/>
  <c r="BZ48" i="65"/>
  <c r="BR48" i="65"/>
  <c r="BJ48" i="65"/>
  <c r="BB48" i="65"/>
  <c r="AT48" i="65"/>
  <c r="AL48" i="65"/>
  <c r="AD48" i="65"/>
  <c r="CD47" i="65"/>
  <c r="BV47" i="65"/>
  <c r="BN47" i="65"/>
  <c r="BF47" i="65"/>
  <c r="AX47" i="65"/>
  <c r="AP47" i="65"/>
  <c r="AH47" i="65"/>
  <c r="CH46" i="65"/>
  <c r="BZ46" i="65"/>
  <c r="BR46" i="65"/>
  <c r="BJ46" i="65"/>
  <c r="BB46" i="65"/>
  <c r="AT46" i="65"/>
  <c r="AL46" i="65"/>
  <c r="AD46" i="65"/>
  <c r="CD45" i="65"/>
  <c r="BV45" i="65"/>
  <c r="BN45" i="65"/>
  <c r="BF45" i="65"/>
  <c r="AX45" i="65"/>
  <c r="AP45" i="65"/>
  <c r="AH45" i="65"/>
  <c r="CH44" i="65"/>
  <c r="BZ44" i="65"/>
  <c r="BR44" i="65"/>
  <c r="BJ44" i="65"/>
  <c r="BB44" i="65"/>
  <c r="AT44" i="65"/>
  <c r="CF110" i="65"/>
  <c r="AV105" i="65"/>
  <c r="BH100" i="65"/>
  <c r="CD94" i="65"/>
  <c r="AI92" i="65"/>
  <c r="AO89" i="65"/>
  <c r="BL87" i="65"/>
  <c r="AP86" i="65"/>
  <c r="BK84" i="65"/>
  <c r="AO83" i="65"/>
  <c r="BJ81" i="65"/>
  <c r="AM80" i="65"/>
  <c r="AB79" i="65"/>
  <c r="BX77" i="65"/>
  <c r="BY76" i="65"/>
  <c r="BE75" i="65"/>
  <c r="AU74" i="65"/>
  <c r="BA73" i="65"/>
  <c r="AZ72" i="65"/>
  <c r="BL71" i="65"/>
  <c r="BR70" i="65"/>
  <c r="BX69" i="65"/>
  <c r="AL69" i="65"/>
  <c r="AS68" i="65"/>
  <c r="BO67" i="65"/>
  <c r="BU66" i="65"/>
  <c r="AB66" i="65"/>
  <c r="AP65" i="65"/>
  <c r="BK64" i="65"/>
  <c r="AJ64" i="65"/>
  <c r="BL63" i="65"/>
  <c r="AB63" i="65"/>
  <c r="BO62" i="65"/>
  <c r="AI62" i="65"/>
  <c r="BS61" i="65"/>
  <c r="AO61" i="65"/>
  <c r="BV60" i="65"/>
  <c r="AZ60" i="65"/>
  <c r="AB60" i="65"/>
  <c r="BS59" i="65"/>
  <c r="AW59" i="65"/>
  <c r="AB59" i="65"/>
  <c r="BV58" i="65"/>
  <c r="BC58" i="65"/>
  <c r="AN58" i="65"/>
  <c r="CC57" i="65"/>
  <c r="BK57" i="65"/>
  <c r="AV57" i="65"/>
  <c r="AD57" i="65"/>
  <c r="BW56" i="65"/>
  <c r="BD56" i="65"/>
  <c r="AK56" i="65"/>
  <c r="CE55" i="65"/>
  <c r="BO55" i="65"/>
  <c r="BB55" i="65"/>
  <c r="AL55" i="65"/>
  <c r="CD54" i="65"/>
  <c r="BQ54" i="65"/>
  <c r="BA54" i="65"/>
  <c r="AO54" i="65"/>
  <c r="CG53" i="65"/>
  <c r="BQ53" i="65"/>
  <c r="BD53" i="65"/>
  <c r="AN53" i="65"/>
  <c r="AC53" i="65"/>
  <c r="BW52" i="65"/>
  <c r="BI52" i="65"/>
  <c r="AX52" i="65"/>
  <c r="AJ52" i="65"/>
  <c r="CG51" i="65"/>
  <c r="BS51" i="65"/>
  <c r="BE51" i="65"/>
  <c r="AU51" i="65"/>
  <c r="AK51" i="65"/>
  <c r="CG50" i="65"/>
  <c r="BW50" i="65"/>
  <c r="BM50" i="65"/>
  <c r="BA50" i="65"/>
  <c r="AQ50" i="65"/>
  <c r="AG50" i="65"/>
  <c r="CC49" i="65"/>
  <c r="BS49" i="65"/>
  <c r="BI49" i="65"/>
  <c r="AW49" i="65"/>
  <c r="AN49" i="65"/>
  <c r="AE49" i="65"/>
  <c r="CD48" i="65"/>
  <c r="BU48" i="65"/>
  <c r="BL48" i="65"/>
  <c r="BC48" i="65"/>
  <c r="AS48" i="65"/>
  <c r="AJ48" i="65"/>
  <c r="AA48" i="65"/>
  <c r="BZ47" i="65"/>
  <c r="BQ47" i="65"/>
  <c r="BH47" i="65"/>
  <c r="AY47" i="65"/>
  <c r="AO47" i="65"/>
  <c r="AF47" i="65"/>
  <c r="CE46" i="65"/>
  <c r="BV46" i="65"/>
  <c r="BM46" i="65"/>
  <c r="BD46" i="65"/>
  <c r="AU46" i="65"/>
  <c r="AK46" i="65"/>
  <c r="AB46" i="65"/>
  <c r="CA45" i="65"/>
  <c r="BR45" i="65"/>
  <c r="BI45" i="65"/>
  <c r="AZ45" i="65"/>
  <c r="AQ45" i="65"/>
  <c r="AG45" i="65"/>
  <c r="CF44" i="65"/>
  <c r="BW44" i="65"/>
  <c r="BN44" i="65"/>
  <c r="BE44" i="65"/>
  <c r="AV44" i="65"/>
  <c r="AM44" i="65"/>
  <c r="AE44" i="65"/>
  <c r="CE43" i="65"/>
  <c r="BW43" i="65"/>
  <c r="BO43" i="65"/>
  <c r="BG43" i="65"/>
  <c r="AY43" i="65"/>
  <c r="AQ43" i="65"/>
  <c r="AI43" i="65"/>
  <c r="AA43" i="65"/>
  <c r="CA42" i="65"/>
  <c r="BS42" i="65"/>
  <c r="BK42" i="65"/>
  <c r="BC42" i="65"/>
  <c r="AU42" i="65"/>
  <c r="AM42" i="65"/>
  <c r="AE42" i="65"/>
  <c r="CE41" i="65"/>
  <c r="BW41" i="65"/>
  <c r="BO41" i="65"/>
  <c r="BG41" i="65"/>
  <c r="AY41" i="65"/>
  <c r="AQ41" i="65"/>
  <c r="AI41" i="65"/>
  <c r="AA41" i="65"/>
  <c r="BF125" i="65"/>
  <c r="CD110" i="65"/>
  <c r="AF105" i="65"/>
  <c r="AR100" i="65"/>
  <c r="AB94" i="65"/>
  <c r="AN91" i="65"/>
  <c r="AL89" i="65"/>
  <c r="BI87" i="65"/>
  <c r="AL86" i="65"/>
  <c r="AW84" i="65"/>
  <c r="BT82" i="65"/>
  <c r="BH81" i="65"/>
  <c r="AH80" i="65"/>
  <c r="CG78" i="65"/>
  <c r="BM77" i="65"/>
  <c r="BC76" i="65"/>
  <c r="BD75" i="65"/>
  <c r="AR74" i="65"/>
  <c r="AX73" i="65"/>
  <c r="AO72" i="65"/>
  <c r="AT71" i="65"/>
  <c r="BQ70" i="65"/>
  <c r="BW69" i="65"/>
  <c r="AK69" i="65"/>
  <c r="AR68" i="65"/>
  <c r="AX67" i="65"/>
  <c r="BT66" i="65"/>
  <c r="BZ65" i="65"/>
  <c r="AO65" i="65"/>
  <c r="BJ64" i="65"/>
  <c r="CG63" i="65"/>
  <c r="BH63" i="65"/>
  <c r="CG62" i="65"/>
  <c r="BI62" i="65"/>
  <c r="AH62" i="65"/>
  <c r="BL61" i="65"/>
  <c r="AN61" i="65"/>
  <c r="BT60" i="65"/>
  <c r="AY60" i="65"/>
  <c r="AA60" i="65"/>
  <c r="BM59" i="65"/>
  <c r="AV59" i="65"/>
  <c r="AA59" i="65"/>
  <c r="BT58" i="65"/>
  <c r="BA58" i="65"/>
  <c r="AI58" i="65"/>
  <c r="CB57" i="65"/>
  <c r="BJ57" i="65"/>
  <c r="AU57" i="65"/>
  <c r="AB57" i="65"/>
  <c r="BQ56" i="65"/>
  <c r="BC56" i="65"/>
  <c r="AJ56" i="65"/>
  <c r="CC55" i="65"/>
  <c r="BM55" i="65"/>
  <c r="AW55" i="65"/>
  <c r="AK55" i="65"/>
  <c r="CC54" i="65"/>
  <c r="BP54" i="65"/>
  <c r="AZ54" i="65"/>
  <c r="AJ54" i="65"/>
  <c r="CF53" i="65"/>
  <c r="BP53" i="65"/>
  <c r="BC53" i="65"/>
  <c r="AM53" i="65"/>
  <c r="CG52" i="65"/>
  <c r="BV52" i="65"/>
  <c r="BH52" i="65"/>
  <c r="AW52" i="65"/>
  <c r="AI52" i="65"/>
  <c r="CC51" i="65"/>
  <c r="BR51" i="65"/>
  <c r="BD51" i="65"/>
  <c r="AT51" i="65"/>
  <c r="AI51" i="65"/>
  <c r="CF50" i="65"/>
  <c r="BV50" i="65"/>
  <c r="BK50" i="65"/>
  <c r="AZ50" i="65"/>
  <c r="AP50" i="65"/>
  <c r="AE50" i="65"/>
  <c r="CB49" i="65"/>
  <c r="BR49" i="65"/>
  <c r="BG49" i="65"/>
  <c r="AV49" i="65"/>
  <c r="AM49" i="65"/>
  <c r="AD49" i="65"/>
  <c r="CC48" i="65"/>
  <c r="BT48" i="65"/>
  <c r="BK48" i="65"/>
  <c r="BA48" i="65"/>
  <c r="AR48" i="65"/>
  <c r="AI48" i="65"/>
  <c r="CH47" i="65"/>
  <c r="BY47" i="65"/>
  <c r="BP47" i="65"/>
  <c r="BG47" i="65"/>
  <c r="AW47" i="65"/>
  <c r="AN47" i="65"/>
  <c r="AE47" i="65"/>
  <c r="CD46" i="65"/>
  <c r="BU46" i="65"/>
  <c r="BL46" i="65"/>
  <c r="BC46" i="65"/>
  <c r="AS46" i="65"/>
  <c r="AJ46" i="65"/>
  <c r="AA46" i="65"/>
  <c r="BZ45" i="65"/>
  <c r="BQ45" i="65"/>
  <c r="BH45" i="65"/>
  <c r="AY45" i="65"/>
  <c r="AO45" i="65"/>
  <c r="AF45" i="65"/>
  <c r="CE44" i="65"/>
  <c r="BV44" i="65"/>
  <c r="BM44" i="65"/>
  <c r="BD44" i="65"/>
  <c r="AU44" i="65"/>
  <c r="AL44" i="65"/>
  <c r="AD44" i="65"/>
  <c r="CD43" i="65"/>
  <c r="BV43" i="65"/>
  <c r="BN43" i="65"/>
  <c r="BF43" i="65"/>
  <c r="AX43" i="65"/>
  <c r="AP43" i="65"/>
  <c r="AH43" i="65"/>
  <c r="CH42" i="65"/>
  <c r="BZ42" i="65"/>
  <c r="BR42" i="65"/>
  <c r="BJ42" i="65"/>
  <c r="BB42" i="65"/>
  <c r="AT42" i="65"/>
  <c r="AL42" i="65"/>
  <c r="AD42" i="65"/>
  <c r="CD41" i="65"/>
  <c r="BV41" i="65"/>
  <c r="BN41" i="65"/>
  <c r="BF41" i="65"/>
  <c r="AX41" i="65"/>
  <c r="AP41" i="65"/>
  <c r="AH41" i="65"/>
  <c r="AE65" i="65"/>
  <c r="CC67" i="65"/>
  <c r="AO63" i="65"/>
  <c r="AV62" i="65"/>
  <c r="BC61" i="65"/>
  <c r="BD60" i="65"/>
  <c r="BX59" i="65"/>
  <c r="AL59" i="65"/>
  <c r="BK58" i="65"/>
  <c r="AC58" i="65"/>
  <c r="AZ57" i="65"/>
  <c r="CA56" i="65"/>
  <c r="AS56" i="65"/>
  <c r="AA56" i="65"/>
  <c r="BE55" i="65"/>
  <c r="AC55" i="65"/>
  <c r="BH54" i="65"/>
  <c r="AF54" i="65"/>
  <c r="BH53" i="65"/>
  <c r="AF53" i="65"/>
  <c r="BO52" i="65"/>
  <c r="AP52" i="65"/>
  <c r="BY51" i="65"/>
  <c r="AY51" i="65"/>
  <c r="AD51" i="65"/>
  <c r="BP50" i="65"/>
  <c r="AU50" i="65"/>
  <c r="CH49" i="65"/>
  <c r="BL49" i="65"/>
  <c r="AR49" i="65"/>
  <c r="CG48" i="65"/>
  <c r="BO48" i="65"/>
  <c r="AN48" i="65"/>
  <c r="CC47" i="65"/>
  <c r="BK47" i="65"/>
  <c r="BB47" i="65"/>
  <c r="AJ47" i="65"/>
  <c r="BY46" i="65"/>
  <c r="BG46" i="65"/>
  <c r="AO46" i="65"/>
  <c r="CE45" i="65"/>
  <c r="BL45" i="65"/>
  <c r="AT45" i="65"/>
  <c r="CA44" i="65"/>
  <c r="BH44" i="65"/>
  <c r="AP44" i="65"/>
  <c r="AH44" i="65"/>
  <c r="CH43" i="65"/>
  <c r="BZ43" i="65"/>
  <c r="BR43" i="65"/>
  <c r="BJ43" i="65"/>
  <c r="BB43" i="65"/>
  <c r="AT43" i="65"/>
  <c r="AL43" i="65"/>
  <c r="AD43" i="65"/>
  <c r="CD42" i="65"/>
  <c r="BV42" i="65"/>
  <c r="AQ122" i="65"/>
  <c r="BD110" i="65"/>
  <c r="AF104" i="65"/>
  <c r="BN98" i="65"/>
  <c r="AA94" i="65"/>
  <c r="AF91" i="65"/>
  <c r="AG89" i="65"/>
  <c r="AQ87" i="65"/>
  <c r="BO85" i="65"/>
  <c r="AS84" i="65"/>
  <c r="BQ82" i="65"/>
  <c r="BE81" i="65"/>
  <c r="CC79" i="65"/>
  <c r="BK78" i="65"/>
  <c r="BL77" i="65"/>
  <c r="AZ76" i="65"/>
  <c r="AY75" i="65"/>
  <c r="AE74" i="65"/>
  <c r="AF73" i="65"/>
  <c r="AN72" i="65"/>
  <c r="AS71" i="65"/>
  <c r="BM70" i="65"/>
  <c r="BV69" i="65"/>
  <c r="CB68" i="65"/>
  <c r="AP68" i="65"/>
  <c r="AW67" i="65"/>
  <c r="BS66" i="65"/>
  <c r="BY65" i="65"/>
  <c r="CE64" i="65"/>
  <c r="BI64" i="65"/>
  <c r="CF63" i="65"/>
  <c r="BE63" i="65"/>
  <c r="CF62" i="65"/>
  <c r="BD62" i="65"/>
  <c r="AF62" i="65"/>
  <c r="BK61" i="65"/>
  <c r="AM61" i="65"/>
  <c r="BO60" i="65"/>
  <c r="AQ60" i="65"/>
  <c r="CF59" i="65"/>
  <c r="BK59" i="65"/>
  <c r="AU59" i="65"/>
  <c r="CG58" i="65"/>
  <c r="BO58" i="65"/>
  <c r="AZ58" i="65"/>
  <c r="AH58" i="65"/>
  <c r="CA57" i="65"/>
  <c r="BH57" i="65"/>
  <c r="AO57" i="65"/>
  <c r="AA57" i="65"/>
  <c r="BP56" i="65"/>
  <c r="BA56" i="65"/>
  <c r="AI56" i="65"/>
  <c r="BY55" i="65"/>
  <c r="BL55" i="65"/>
  <c r="AV55" i="65"/>
  <c r="AJ55" i="65"/>
  <c r="CB54" i="65"/>
  <c r="BL54" i="65"/>
  <c r="AY54" i="65"/>
  <c r="AI54" i="65"/>
  <c r="CE53" i="65"/>
  <c r="BO53" i="65"/>
  <c r="AY53" i="65"/>
  <c r="AL53" i="65"/>
  <c r="CF52" i="65"/>
  <c r="BU52" i="65"/>
  <c r="BG52" i="65"/>
  <c r="AS52" i="65"/>
  <c r="AH52" i="65"/>
  <c r="CB51" i="65"/>
  <c r="BQ51" i="65"/>
  <c r="BC51" i="65"/>
  <c r="AS51" i="65"/>
  <c r="AG51" i="65"/>
  <c r="CE50" i="65"/>
  <c r="BU50" i="65"/>
  <c r="BI50" i="65"/>
  <c r="AY50" i="65"/>
  <c r="AO50" i="65"/>
  <c r="AC50" i="65"/>
  <c r="CA49" i="65"/>
  <c r="BQ49" i="65"/>
  <c r="BE49" i="65"/>
  <c r="AU49" i="65"/>
  <c r="AL49" i="65"/>
  <c r="AC49" i="65"/>
  <c r="CB48" i="65"/>
  <c r="BS48" i="65"/>
  <c r="BI48" i="65"/>
  <c r="AZ48" i="65"/>
  <c r="AQ48" i="65"/>
  <c r="AH48" i="65"/>
  <c r="CG47" i="65"/>
  <c r="BX47" i="65"/>
  <c r="BO47" i="65"/>
  <c r="BE47" i="65"/>
  <c r="AV47" i="65"/>
  <c r="AM47" i="65"/>
  <c r="AD47" i="65"/>
  <c r="CC46" i="65"/>
  <c r="BT46" i="65"/>
  <c r="BK46" i="65"/>
  <c r="BA46" i="65"/>
  <c r="AR46" i="65"/>
  <c r="AI46" i="65"/>
  <c r="CH45" i="65"/>
  <c r="BY45" i="65"/>
  <c r="BP45" i="65"/>
  <c r="BG45" i="65"/>
  <c r="AW45" i="65"/>
  <c r="AN45" i="65"/>
  <c r="AE45" i="65"/>
  <c r="CD44" i="65"/>
  <c r="BU44" i="65"/>
  <c r="BL44" i="65"/>
  <c r="BC44" i="65"/>
  <c r="AS44" i="65"/>
  <c r="AK44" i="65"/>
  <c r="AC44" i="65"/>
  <c r="CC43" i="65"/>
  <c r="BU43" i="65"/>
  <c r="BM43" i="65"/>
  <c r="BE43" i="65"/>
  <c r="AW43" i="65"/>
  <c r="AO43" i="65"/>
  <c r="AG43" i="65"/>
  <c r="CG42" i="65"/>
  <c r="BY42" i="65"/>
  <c r="BQ42" i="65"/>
  <c r="BI42" i="65"/>
  <c r="BA42" i="65"/>
  <c r="AS42" i="65"/>
  <c r="AK42" i="65"/>
  <c r="AC42" i="65"/>
  <c r="CC41" i="65"/>
  <c r="BU41" i="65"/>
  <c r="BM41" i="65"/>
  <c r="BE41" i="65"/>
  <c r="AW41" i="65"/>
  <c r="AO41" i="65"/>
  <c r="AG41" i="65"/>
  <c r="BE108" i="65"/>
  <c r="BQ103" i="65"/>
  <c r="AS97" i="65"/>
  <c r="CF92" i="65"/>
  <c r="BH90" i="65"/>
  <c r="BF88" i="65"/>
  <c r="AI87" i="65"/>
  <c r="AT85" i="65"/>
  <c r="BT83" i="65"/>
  <c r="BA82" i="65"/>
  <c r="CH80" i="65"/>
  <c r="BV79" i="65"/>
  <c r="AU78" i="65"/>
  <c r="AL77" i="65"/>
  <c r="AL76" i="65"/>
  <c r="CH74" i="65"/>
  <c r="CH73" i="65"/>
  <c r="BZ72" i="65"/>
  <c r="BZ71" i="65"/>
  <c r="AL71" i="65"/>
  <c r="AU70" i="65"/>
  <c r="BO69" i="65"/>
  <c r="BX68" i="65"/>
  <c r="CF67" i="65"/>
  <c r="AR67" i="65"/>
  <c r="BA66" i="65"/>
  <c r="BU65" i="65"/>
  <c r="CB64" i="65"/>
  <c r="AT64" i="65"/>
  <c r="CA63" i="65"/>
  <c r="AV63" i="65"/>
  <c r="CD62" i="65"/>
  <c r="AX62" i="65"/>
  <c r="CB61" i="65"/>
  <c r="BD61" i="65"/>
  <c r="BL60" i="65"/>
  <c r="AN60" i="65"/>
  <c r="BH59" i="65"/>
  <c r="CE58" i="65"/>
  <c r="AS58" i="65"/>
  <c r="BT57" i="65"/>
  <c r="AM57" i="65"/>
  <c r="BN56" i="65"/>
  <c r="BW55" i="65"/>
  <c r="BG55" i="65"/>
  <c r="AD55" i="65"/>
  <c r="BI54" i="65"/>
  <c r="AG54" i="65"/>
  <c r="BL53" i="65"/>
  <c r="AG53" i="65"/>
  <c r="BP52" i="65"/>
  <c r="AQ52" i="65"/>
  <c r="BZ51" i="65"/>
  <c r="BA51" i="65"/>
  <c r="AE51" i="65"/>
  <c r="BQ50" i="65"/>
  <c r="AW50" i="65"/>
  <c r="AA50" i="65"/>
  <c r="BC49" i="65"/>
  <c r="AJ49" i="65"/>
  <c r="BY48" i="65"/>
  <c r="BG48" i="65"/>
  <c r="AO48" i="65"/>
  <c r="CE47" i="65"/>
  <c r="BL47" i="65"/>
  <c r="AT47" i="65"/>
  <c r="AB47" i="65"/>
  <c r="BQ46" i="65"/>
  <c r="AY46" i="65"/>
  <c r="AG46" i="65"/>
  <c r="BW45" i="65"/>
  <c r="BD45" i="65"/>
  <c r="AL45" i="65"/>
  <c r="CB44" i="65"/>
  <c r="BI44" i="65"/>
  <c r="AQ44" i="65"/>
  <c r="AA44" i="65"/>
  <c r="CA43" i="65"/>
  <c r="BK43" i="65"/>
  <c r="AM43" i="65"/>
  <c r="CE42" i="65"/>
  <c r="BW42" i="65"/>
  <c r="AY42" i="65"/>
  <c r="AQ42" i="65"/>
  <c r="AA42" i="65"/>
  <c r="BS41" i="65"/>
  <c r="BC41" i="65"/>
  <c r="AM41" i="65"/>
  <c r="BQ116" i="65"/>
  <c r="CF101" i="65"/>
  <c r="AJ97" i="65"/>
  <c r="BV92" i="65"/>
  <c r="AX90" i="65"/>
  <c r="AO88" i="65"/>
  <c r="BO86" i="65"/>
  <c r="AS85" i="65"/>
  <c r="BM83" i="65"/>
  <c r="AU82" i="65"/>
  <c r="BS80" i="65"/>
  <c r="AW79" i="65"/>
  <c r="AT78" i="65"/>
  <c r="AH77" i="65"/>
  <c r="AH76" i="65"/>
  <c r="BV74" i="65"/>
  <c r="BP73" i="65"/>
  <c r="BY72" i="65"/>
  <c r="BW71" i="65"/>
  <c r="AC71" i="65"/>
  <c r="AR70" i="65"/>
  <c r="AZ69" i="65"/>
  <c r="BT68" i="65"/>
  <c r="AO67" i="65"/>
  <c r="AW66" i="65"/>
  <c r="BF65" i="65"/>
  <c r="CA64" i="65"/>
  <c r="AS64" i="65"/>
  <c r="BY63" i="65"/>
  <c r="BT62" i="65"/>
  <c r="CA61" i="65"/>
  <c r="CG60" i="65"/>
  <c r="AM60" i="65"/>
  <c r="BG59" i="65"/>
  <c r="BY58" i="65"/>
  <c r="AR58" i="65"/>
  <c r="BS57" i="65"/>
  <c r="AL57" i="65"/>
  <c r="BL56" i="65"/>
  <c r="BU55" i="65"/>
  <c r="AS55" i="65"/>
  <c r="BU54" i="65"/>
  <c r="AR54" i="65"/>
  <c r="BX53" i="65"/>
  <c r="AU53" i="65"/>
  <c r="CC52" i="65"/>
  <c r="BA52" i="65"/>
  <c r="AB52" i="65"/>
  <c r="BK51" i="65"/>
  <c r="AN51" i="65"/>
  <c r="CA50" i="65"/>
  <c r="BF50" i="65"/>
  <c r="AJ50" i="65"/>
  <c r="BW49" i="65"/>
  <c r="BB49" i="65"/>
  <c r="AI49" i="65"/>
  <c r="BX48" i="65"/>
  <c r="BF48" i="65"/>
  <c r="AW48" i="65"/>
  <c r="AE48" i="65"/>
  <c r="BT47" i="65"/>
  <c r="AS47" i="65"/>
  <c r="AA47" i="65"/>
  <c r="BP46" i="65"/>
  <c r="AX46" i="65"/>
  <c r="AF46" i="65"/>
  <c r="BU45" i="65"/>
  <c r="BC45" i="65"/>
  <c r="AK45" i="65"/>
  <c r="AB45" i="65"/>
  <c r="BQ44" i="65"/>
  <c r="AY44" i="65"/>
  <c r="BI118" i="65"/>
  <c r="BX108" i="65"/>
  <c r="AB104" i="65"/>
  <c r="AN98" i="65"/>
  <c r="BU93" i="65"/>
  <c r="BI90" i="65"/>
  <c r="BM88" i="65"/>
  <c r="AP87" i="65"/>
  <c r="BK85" i="65"/>
  <c r="AO84" i="65"/>
  <c r="BB82" i="65"/>
  <c r="AD81" i="65"/>
  <c r="BZ79" i="65"/>
  <c r="BH78" i="65"/>
  <c r="BG77" i="65"/>
  <c r="AM76" i="65"/>
  <c r="AD75" i="65"/>
  <c r="AD74" i="65"/>
  <c r="AB73" i="65"/>
  <c r="AK72" i="65"/>
  <c r="AP71" i="65"/>
  <c r="AX70" i="65"/>
  <c r="BR69" i="65"/>
  <c r="CA68" i="65"/>
  <c r="AM68" i="65"/>
  <c r="AV67" i="65"/>
  <c r="BB66" i="65"/>
  <c r="BX65" i="65"/>
  <c r="CC64" i="65"/>
  <c r="BB64" i="65"/>
  <c r="CD63" i="65"/>
  <c r="AW63" i="65"/>
  <c r="CE62" i="65"/>
  <c r="BA62" i="65"/>
  <c r="AC62" i="65"/>
  <c r="BE61" i="65"/>
  <c r="AD61" i="65"/>
  <c r="BN60" i="65"/>
  <c r="AP60" i="65"/>
  <c r="CE59" i="65"/>
  <c r="BJ59" i="65"/>
  <c r="AN59" i="65"/>
  <c r="CF58" i="65"/>
  <c r="BN58" i="65"/>
  <c r="AY58" i="65"/>
  <c r="AF58" i="65"/>
  <c r="BU57" i="65"/>
  <c r="BG57" i="65"/>
  <c r="AN57" i="65"/>
  <c r="CG56" i="65"/>
  <c r="BO56" i="65"/>
  <c r="AV56" i="65"/>
  <c r="AH56" i="65"/>
  <c r="BX55" i="65"/>
  <c r="BK55" i="65"/>
  <c r="AU55" i="65"/>
  <c r="AE55" i="65"/>
  <c r="CA54" i="65"/>
  <c r="BK54" i="65"/>
  <c r="AX54" i="65"/>
  <c r="AH54" i="65"/>
  <c r="BZ53" i="65"/>
  <c r="BM53" i="65"/>
  <c r="AW53" i="65"/>
  <c r="AK53" i="65"/>
  <c r="CE52" i="65"/>
  <c r="BQ52" i="65"/>
  <c r="BF52" i="65"/>
  <c r="AR52" i="65"/>
  <c r="AG52" i="65"/>
  <c r="CA51" i="65"/>
  <c r="BM51" i="65"/>
  <c r="BB51" i="65"/>
  <c r="AQ51" i="65"/>
  <c r="AF51" i="65"/>
  <c r="CD50" i="65"/>
  <c r="BS50" i="65"/>
  <c r="BH50" i="65"/>
  <c r="AX50" i="65"/>
  <c r="AM50" i="65"/>
  <c r="AB50" i="65"/>
  <c r="BZ49" i="65"/>
  <c r="BO49" i="65"/>
  <c r="BD49" i="65"/>
  <c r="AT49" i="65"/>
  <c r="AK49" i="65"/>
  <c r="AB49" i="65"/>
  <c r="CA48" i="65"/>
  <c r="BQ48" i="65"/>
  <c r="BH48" i="65"/>
  <c r="AY48" i="65"/>
  <c r="AP48" i="65"/>
  <c r="AG48" i="65"/>
  <c r="CF47" i="65"/>
  <c r="BW47" i="65"/>
  <c r="BM47" i="65"/>
  <c r="BD47" i="65"/>
  <c r="AU47" i="65"/>
  <c r="AL47" i="65"/>
  <c r="AC47" i="65"/>
  <c r="CB46" i="65"/>
  <c r="BS46" i="65"/>
  <c r="BI46" i="65"/>
  <c r="AZ46" i="65"/>
  <c r="AQ46" i="65"/>
  <c r="AH46" i="65"/>
  <c r="CG45" i="65"/>
  <c r="BX45" i="65"/>
  <c r="BO45" i="65"/>
  <c r="BE45" i="65"/>
  <c r="AV45" i="65"/>
  <c r="AM45" i="65"/>
  <c r="AD45" i="65"/>
  <c r="CC44" i="65"/>
  <c r="BT44" i="65"/>
  <c r="BK44" i="65"/>
  <c r="BA44" i="65"/>
  <c r="AR44" i="65"/>
  <c r="AJ44" i="65"/>
  <c r="AB44" i="65"/>
  <c r="CB43" i="65"/>
  <c r="BT43" i="65"/>
  <c r="BL43" i="65"/>
  <c r="BD43" i="65"/>
  <c r="AV43" i="65"/>
  <c r="AN43" i="65"/>
  <c r="AF43" i="65"/>
  <c r="CF42" i="65"/>
  <c r="BX42" i="65"/>
  <c r="BP42" i="65"/>
  <c r="BH42" i="65"/>
  <c r="AZ42" i="65"/>
  <c r="AR42" i="65"/>
  <c r="AJ42" i="65"/>
  <c r="AB42" i="65"/>
  <c r="CB41" i="65"/>
  <c r="BT41" i="65"/>
  <c r="BL41" i="65"/>
  <c r="BD41" i="65"/>
  <c r="AV41" i="65"/>
  <c r="AN41" i="65"/>
  <c r="AF41" i="65"/>
  <c r="AA118" i="65"/>
  <c r="AB61" i="65"/>
  <c r="BZ59" i="65"/>
  <c r="AM59" i="65"/>
  <c r="BL58" i="65"/>
  <c r="AE58" i="65"/>
  <c r="BE57" i="65"/>
  <c r="CB56" i="65"/>
  <c r="AU56" i="65"/>
  <c r="AF56" i="65"/>
  <c r="AT55" i="65"/>
  <c r="BY54" i="65"/>
  <c r="AS54" i="65"/>
  <c r="BY53" i="65"/>
  <c r="AV53" i="65"/>
  <c r="CD52" i="65"/>
  <c r="BE52" i="65"/>
  <c r="AC52" i="65"/>
  <c r="BL51" i="65"/>
  <c r="AO51" i="65"/>
  <c r="CC50" i="65"/>
  <c r="BG50" i="65"/>
  <c r="AK50" i="65"/>
  <c r="BY49" i="65"/>
  <c r="BM49" i="65"/>
  <c r="AS49" i="65"/>
  <c r="AA49" i="65"/>
  <c r="BP48" i="65"/>
  <c r="AX48" i="65"/>
  <c r="AF48" i="65"/>
  <c r="BU47" i="65"/>
  <c r="BC47" i="65"/>
  <c r="AK47" i="65"/>
  <c r="CA46" i="65"/>
  <c r="BH46" i="65"/>
  <c r="AP46" i="65"/>
  <c r="CF45" i="65"/>
  <c r="BM45" i="65"/>
  <c r="AU45" i="65"/>
  <c r="AC45" i="65"/>
  <c r="BS44" i="65"/>
  <c r="AZ44" i="65"/>
  <c r="AI44" i="65"/>
  <c r="BS43" i="65"/>
  <c r="BC43" i="65"/>
  <c r="AU43" i="65"/>
  <c r="AE43" i="65"/>
  <c r="BO42" i="65"/>
  <c r="BG42" i="65"/>
  <c r="AI42" i="65"/>
  <c r="CA41" i="65"/>
  <c r="BK41" i="65"/>
  <c r="AU41" i="65"/>
  <c r="AE41" i="65"/>
  <c r="BZ112" i="65"/>
  <c r="AL107" i="65"/>
  <c r="BV100" i="65"/>
  <c r="AK95" i="65"/>
  <c r="AP92" i="65"/>
  <c r="BD89" i="65"/>
  <c r="AH88" i="65"/>
  <c r="AR86" i="65"/>
  <c r="BQ84" i="65"/>
  <c r="AU83" i="65"/>
  <c r="BX81" i="65"/>
  <c r="BL80" i="65"/>
  <c r="AD79" i="65"/>
  <c r="CC77" i="65"/>
  <c r="CB76" i="65"/>
  <c r="BP75" i="65"/>
  <c r="BQ74" i="65"/>
  <c r="BB73" i="65"/>
  <c r="BC72" i="65"/>
  <c r="BM71" i="65"/>
  <c r="BS70" i="65"/>
  <c r="AG70" i="65"/>
  <c r="AN69" i="65"/>
  <c r="BB68" i="65"/>
  <c r="BP67" i="65"/>
  <c r="CD66" i="65"/>
  <c r="AK66" i="65"/>
  <c r="AY65" i="65"/>
  <c r="BL64" i="65"/>
  <c r="AK64" i="65"/>
  <c r="BN63" i="65"/>
  <c r="AM63" i="65"/>
  <c r="BP62" i="65"/>
  <c r="AJ62" i="65"/>
  <c r="BX61" i="65"/>
  <c r="AR61" i="65"/>
  <c r="CB60" i="65"/>
  <c r="BA60" i="65"/>
  <c r="AC60" i="65"/>
  <c r="BT59" i="65"/>
  <c r="AY59" i="65"/>
  <c r="AI59" i="65"/>
  <c r="BW58" i="65"/>
  <c r="BD58" i="65"/>
  <c r="AP58" i="65"/>
  <c r="CE57" i="65"/>
  <c r="BP57" i="65"/>
  <c r="AW57" i="65"/>
  <c r="AE57" i="65"/>
  <c r="BX56" i="65"/>
  <c r="BF56" i="65"/>
  <c r="AQ56" i="65"/>
  <c r="CF55" i="65"/>
  <c r="BP55" i="65"/>
  <c r="BC55" i="65"/>
  <c r="AM55" i="65"/>
  <c r="AA55" i="65"/>
  <c r="BS54" i="65"/>
  <c r="BC54" i="65"/>
  <c r="AP54" i="65"/>
  <c r="CH53" i="65"/>
  <c r="BU53" i="65"/>
  <c r="BE53" i="65"/>
  <c r="AO53" i="65"/>
  <c r="AD53" i="65"/>
  <c r="BX52" i="65"/>
  <c r="BM52" i="65"/>
  <c r="AY52" i="65"/>
  <c r="AK52" i="65"/>
  <c r="CH51" i="65"/>
  <c r="BT51" i="65"/>
  <c r="BI51" i="65"/>
  <c r="AV51" i="65"/>
  <c r="AL51" i="65"/>
  <c r="AA51" i="65"/>
  <c r="BX50" i="65"/>
  <c r="BN50" i="65"/>
  <c r="BC50" i="65"/>
  <c r="AR50" i="65"/>
  <c r="AH50" i="65"/>
  <c r="CE49" i="65"/>
  <c r="BT49" i="65"/>
  <c r="BJ49" i="65"/>
  <c r="AY49" i="65"/>
  <c r="AO49" i="65"/>
  <c r="AF49" i="65"/>
  <c r="CE48" i="65"/>
  <c r="BV48" i="65"/>
  <c r="BM48" i="65"/>
  <c r="BD48" i="65"/>
  <c r="AU48" i="65"/>
  <c r="AK48" i="65"/>
  <c r="AB48" i="65"/>
  <c r="CA47" i="65"/>
  <c r="BR47" i="65"/>
  <c r="BI47" i="65"/>
  <c r="AZ47" i="65"/>
  <c r="AQ47" i="65"/>
  <c r="AG47" i="65"/>
  <c r="CF46" i="65"/>
  <c r="BW46" i="65"/>
  <c r="BN46" i="65"/>
  <c r="BE46" i="65"/>
  <c r="AV46" i="65"/>
  <c r="AM46" i="65"/>
  <c r="AC46" i="65"/>
  <c r="CB45" i="65"/>
  <c r="BS45" i="65"/>
  <c r="BJ45" i="65"/>
  <c r="BA45" i="65"/>
  <c r="AR45" i="65"/>
  <c r="AI45" i="65"/>
  <c r="AM88" i="65"/>
  <c r="CD76" i="65"/>
  <c r="AW69" i="65"/>
  <c r="BO63" i="65"/>
  <c r="AI60" i="65"/>
  <c r="BR57" i="65"/>
  <c r="BD55" i="65"/>
  <c r="BG53" i="65"/>
  <c r="BU51" i="65"/>
  <c r="AS50" i="65"/>
  <c r="CF48" i="65"/>
  <c r="BS47" i="65"/>
  <c r="BF46" i="65"/>
  <c r="AS45" i="65"/>
  <c r="BG44" i="65"/>
  <c r="CG43" i="65"/>
  <c r="BA43" i="65"/>
  <c r="CC42" i="65"/>
  <c r="BE42" i="65"/>
  <c r="AH42" i="65"/>
  <c r="BX41" i="65"/>
  <c r="BA41" i="65"/>
  <c r="AD41" i="65"/>
  <c r="AZ59" i="65"/>
  <c r="AW51" i="65"/>
  <c r="BA47" i="65"/>
  <c r="AX44" i="65"/>
  <c r="BY43" i="65"/>
  <c r="AX42" i="65"/>
  <c r="AT41" i="65"/>
  <c r="AI47" i="65"/>
  <c r="BQ43" i="65"/>
  <c r="AR41" i="65"/>
  <c r="BB65" i="65"/>
  <c r="AQ54" i="65"/>
  <c r="BA49" i="65"/>
  <c r="BX44" i="65"/>
  <c r="BM42" i="65"/>
  <c r="AL41" i="65"/>
  <c r="BY64" i="65"/>
  <c r="CH55" i="65"/>
  <c r="AQ49" i="65"/>
  <c r="BK45" i="65"/>
  <c r="AC43" i="65"/>
  <c r="BH41" i="65"/>
  <c r="AH70" i="65"/>
  <c r="BT55" i="65"/>
  <c r="BE50" i="65"/>
  <c r="BB45" i="65"/>
  <c r="AB43" i="65"/>
  <c r="BB41" i="65"/>
  <c r="AW113" i="65"/>
  <c r="BH86" i="65"/>
  <c r="BU75" i="65"/>
  <c r="BK68" i="65"/>
  <c r="AN63" i="65"/>
  <c r="BU59" i="65"/>
  <c r="AY57" i="65"/>
  <c r="AN55" i="65"/>
  <c r="AT53" i="65"/>
  <c r="BJ51" i="65"/>
  <c r="AI50" i="65"/>
  <c r="BW48" i="65"/>
  <c r="BJ47" i="65"/>
  <c r="AW46" i="65"/>
  <c r="AJ45" i="65"/>
  <c r="BF44" i="65"/>
  <c r="CF43" i="65"/>
  <c r="AZ43" i="65"/>
  <c r="CB42" i="65"/>
  <c r="BD42" i="65"/>
  <c r="AG42" i="65"/>
  <c r="BR41" i="65"/>
  <c r="AZ41" i="65"/>
  <c r="AC41" i="65"/>
  <c r="AJ57" i="65"/>
  <c r="AE53" i="65"/>
  <c r="BN48" i="65"/>
  <c r="AA45" i="65"/>
  <c r="BU42" i="65"/>
  <c r="AF42" i="65"/>
  <c r="AB41" i="65"/>
  <c r="BY44" i="65"/>
  <c r="BN42" i="65"/>
  <c r="BJ41" i="65"/>
  <c r="BN71" i="65"/>
  <c r="AR56" i="65"/>
  <c r="AM48" i="65"/>
  <c r="AN44" i="65"/>
  <c r="AP42" i="65"/>
  <c r="AR92" i="65"/>
  <c r="CF60" i="65"/>
  <c r="AO52" i="65"/>
  <c r="BX46" i="65"/>
  <c r="BI43" i="65"/>
  <c r="BZ41" i="65"/>
  <c r="AP78" i="65"/>
  <c r="CF57" i="65"/>
  <c r="AG49" i="65"/>
  <c r="BO44" i="65"/>
  <c r="AN42" i="65"/>
  <c r="BD107" i="65"/>
  <c r="AL85" i="65"/>
  <c r="BT74" i="65"/>
  <c r="BY67" i="65"/>
  <c r="BQ62" i="65"/>
  <c r="AB55" i="65"/>
  <c r="CG49" i="65"/>
  <c r="AN46" i="65"/>
  <c r="AS43" i="65"/>
  <c r="BQ41" i="65"/>
  <c r="CC45" i="65"/>
  <c r="AK43" i="65"/>
  <c r="CG41" i="65"/>
  <c r="BR80" i="65"/>
  <c r="BI58" i="65"/>
  <c r="BY50" i="65"/>
  <c r="BT45" i="65"/>
  <c r="AJ43" i="65"/>
  <c r="BI41" i="65"/>
  <c r="CB70" i="65"/>
  <c r="AA54" i="65"/>
  <c r="AC48" i="65"/>
  <c r="AG44" i="65"/>
  <c r="AO42" i="65"/>
  <c r="BK89" i="65"/>
  <c r="BC60" i="65"/>
  <c r="AA52" i="65"/>
  <c r="BO46" i="65"/>
  <c r="BH43" i="65"/>
  <c r="BY41" i="65"/>
  <c r="BA107" i="65"/>
  <c r="AV83" i="65"/>
  <c r="BM73" i="65"/>
  <c r="CH66" i="65"/>
  <c r="AS62" i="65"/>
  <c r="AJ59" i="65"/>
  <c r="BY56" i="65"/>
  <c r="BT54" i="65"/>
  <c r="BY52" i="65"/>
  <c r="AM51" i="65"/>
  <c r="BU49" i="65"/>
  <c r="BE48" i="65"/>
  <c r="AR47" i="65"/>
  <c r="AE46" i="65"/>
  <c r="CG44" i="65"/>
  <c r="AW44" i="65"/>
  <c r="BX43" i="65"/>
  <c r="AR43" i="65"/>
  <c r="BT42" i="65"/>
  <c r="AW42" i="65"/>
  <c r="CH41" i="65"/>
  <c r="BP41" i="65"/>
  <c r="AS41" i="65"/>
  <c r="BL101" i="65"/>
  <c r="CD81" i="65"/>
  <c r="BU72" i="65"/>
  <c r="AT66" i="65"/>
  <c r="BZ61" i="65"/>
  <c r="BX58" i="65"/>
  <c r="BG56" i="65"/>
  <c r="BG54" i="65"/>
  <c r="BN52" i="65"/>
  <c r="AC51" i="65"/>
  <c r="BK49" i="65"/>
  <c r="AV48" i="65"/>
  <c r="AO44" i="65"/>
  <c r="AV42" i="65"/>
  <c r="BX96" i="65"/>
  <c r="AT61" i="65"/>
  <c r="AZ52" i="65"/>
  <c r="CG46" i="65"/>
  <c r="BP43" i="65"/>
  <c r="CF41" i="65"/>
  <c r="AQ79" i="65"/>
  <c r="AQ58" i="65"/>
  <c r="BO50" i="65"/>
  <c r="BP44" i="65"/>
  <c r="BL42" i="65"/>
  <c r="AK41" i="65"/>
  <c r="AN64" i="65"/>
  <c r="BW53" i="65"/>
  <c r="CB47" i="65"/>
  <c r="AF44" i="65"/>
  <c r="BF42" i="65"/>
  <c r="AJ41" i="65"/>
  <c r="AN135" i="65"/>
  <c r="AN133" i="65"/>
  <c r="IS126" i="65"/>
  <c r="HD8" i="27"/>
  <c r="HC8" i="28"/>
  <c r="HD8" i="28"/>
  <c r="HE8" i="28"/>
  <c r="HE8" i="27"/>
  <c r="HJ8" i="27"/>
  <c r="HK8" i="27"/>
  <c r="HH8" i="27"/>
  <c r="HI8" i="27"/>
  <c r="BA120" i="27"/>
  <c r="DM120" i="27"/>
  <c r="DM124" i="27" s="1"/>
  <c r="FY120" i="27"/>
  <c r="FY124" i="27" s="1"/>
  <c r="N120" i="27"/>
  <c r="N124" i="27" s="1"/>
  <c r="BZ120" i="27"/>
  <c r="BZ124" i="27" s="1"/>
  <c r="EL120" i="27"/>
  <c r="EL124" i="27" s="1"/>
  <c r="GX120" i="27"/>
  <c r="GX124" i="27" s="1"/>
  <c r="AM120" i="27"/>
  <c r="AM124" i="27" s="1"/>
  <c r="CY120" i="27"/>
  <c r="FK120" i="27"/>
  <c r="FK124" i="27" s="1"/>
  <c r="CV120" i="27"/>
  <c r="CV124" i="27" s="1"/>
  <c r="BD120" i="27"/>
  <c r="BD124" i="27" s="1"/>
  <c r="DP120" i="27"/>
  <c r="DP124" i="27" s="1"/>
  <c r="GB120" i="27"/>
  <c r="GB124" i="27" s="1"/>
  <c r="Q120" i="27"/>
  <c r="Q124" i="27" s="1"/>
  <c r="CC120" i="27"/>
  <c r="CC124" i="27" s="1"/>
  <c r="EO120" i="27"/>
  <c r="EO124" i="27" s="1"/>
  <c r="HA120" i="27"/>
  <c r="HA124" i="27" s="1"/>
  <c r="AP120" i="27"/>
  <c r="AP124" i="27" s="1"/>
  <c r="DB120" i="27"/>
  <c r="DB124" i="27" s="1"/>
  <c r="FN120" i="27"/>
  <c r="FN124" i="27" s="1"/>
  <c r="ER120" i="27"/>
  <c r="ER124" i="27" s="1"/>
  <c r="BG120" i="27"/>
  <c r="BG124" i="27" s="1"/>
  <c r="DS120" i="27"/>
  <c r="GE120" i="27"/>
  <c r="GE124" i="27" s="1"/>
  <c r="BI120" i="27"/>
  <c r="BI124" i="27" s="1"/>
  <c r="DU120" i="27"/>
  <c r="DU124" i="27" s="1"/>
  <c r="GG120" i="27"/>
  <c r="GG124" i="27" s="1"/>
  <c r="V120" i="27"/>
  <c r="V124" i="27" s="1"/>
  <c r="CH120" i="27"/>
  <c r="CH124" i="27" s="1"/>
  <c r="ET120" i="27"/>
  <c r="ET124" i="27" s="1"/>
  <c r="AZ120" i="27"/>
  <c r="AZ124" i="27" s="1"/>
  <c r="AU120" i="27"/>
  <c r="AU124" i="27" s="1"/>
  <c r="DG120" i="27"/>
  <c r="DG124" i="27" s="1"/>
  <c r="FS120" i="27"/>
  <c r="FS124" i="27" s="1"/>
  <c r="EJ120" i="27"/>
  <c r="EJ124" i="27" s="1"/>
  <c r="BL120" i="27"/>
  <c r="BL124" i="27" s="1"/>
  <c r="DX120" i="27"/>
  <c r="DX124" i="27" s="1"/>
  <c r="GJ120" i="27"/>
  <c r="GJ124" i="27" s="1"/>
  <c r="Y120" i="27"/>
  <c r="Y124" i="27" s="1"/>
  <c r="CK120" i="27"/>
  <c r="CK124" i="27" s="1"/>
  <c r="EW120" i="27"/>
  <c r="EW124" i="27" s="1"/>
  <c r="L120" i="27"/>
  <c r="L124" i="27" s="1"/>
  <c r="AX120" i="27"/>
  <c r="AX124" i="27" s="1"/>
  <c r="DJ120" i="27"/>
  <c r="DJ124" i="27" s="1"/>
  <c r="FV120" i="27"/>
  <c r="FV124" i="27" s="1"/>
  <c r="GN120" i="27"/>
  <c r="GN124" i="27" s="1"/>
  <c r="BO120" i="27"/>
  <c r="BO124" i="27" s="1"/>
  <c r="EA120" i="27"/>
  <c r="EA124" i="27" s="1"/>
  <c r="GM120" i="27"/>
  <c r="GM124" i="27" s="1"/>
  <c r="BQ120" i="27"/>
  <c r="BQ124" i="27" s="1"/>
  <c r="EC120" i="27"/>
  <c r="EC124" i="27" s="1"/>
  <c r="GO120" i="27"/>
  <c r="GO124" i="27" s="1"/>
  <c r="AD120" i="27"/>
  <c r="AD124" i="27" s="1"/>
  <c r="CP120" i="27"/>
  <c r="CP124" i="27" s="1"/>
  <c r="FB120" i="27"/>
  <c r="FB124" i="27" s="1"/>
  <c r="BX120" i="27"/>
  <c r="BX124" i="27" s="1"/>
  <c r="BC120" i="27"/>
  <c r="BC124" i="27" s="1"/>
  <c r="DO120" i="27"/>
  <c r="DO124" i="27" s="1"/>
  <c r="GA120" i="27"/>
  <c r="GA124" i="27" s="1"/>
  <c r="GF120" i="27"/>
  <c r="GF124" i="27" s="1"/>
  <c r="BT120" i="27"/>
  <c r="BT124" i="27" s="1"/>
  <c r="EF120" i="27"/>
  <c r="EF124" i="27" s="1"/>
  <c r="GR120" i="27"/>
  <c r="GR124" i="27" s="1"/>
  <c r="AG120" i="27"/>
  <c r="CS120" i="27"/>
  <c r="CS124" i="27" s="1"/>
  <c r="FE120" i="27"/>
  <c r="FE124" i="27" s="1"/>
  <c r="BP120" i="27"/>
  <c r="BP124" i="27" s="1"/>
  <c r="BF120" i="27"/>
  <c r="BF124" i="27" s="1"/>
  <c r="DR120" i="27"/>
  <c r="DR124" i="27" s="1"/>
  <c r="GD120" i="27"/>
  <c r="GD124" i="27" s="1"/>
  <c r="K120" i="27"/>
  <c r="K124" i="27" s="1"/>
  <c r="BW120" i="27"/>
  <c r="BW124" i="27" s="1"/>
  <c r="EI120" i="27"/>
  <c r="EI124" i="27" s="1"/>
  <c r="GU120" i="27"/>
  <c r="GU124" i="27" s="1"/>
  <c r="M120" i="27"/>
  <c r="BY120" i="27"/>
  <c r="BY124" i="27" s="1"/>
  <c r="EK120" i="27"/>
  <c r="EK124" i="27" s="1"/>
  <c r="GW120" i="27"/>
  <c r="GW124" i="27" s="1"/>
  <c r="AL120" i="27"/>
  <c r="AL124" i="27" s="1"/>
  <c r="CX120" i="27"/>
  <c r="CX124" i="27" s="1"/>
  <c r="FJ120" i="27"/>
  <c r="FJ124" i="27" s="1"/>
  <c r="DL120" i="27"/>
  <c r="DL124" i="27" s="1"/>
  <c r="BK120" i="27"/>
  <c r="DW120" i="27"/>
  <c r="DW124" i="27" s="1"/>
  <c r="GI120" i="27"/>
  <c r="GI124" i="27" s="1"/>
  <c r="P120" i="27"/>
  <c r="P124" i="27" s="1"/>
  <c r="CB120" i="27"/>
  <c r="CB124" i="27" s="1"/>
  <c r="EN120" i="27"/>
  <c r="EN124" i="27" s="1"/>
  <c r="GZ120" i="27"/>
  <c r="GZ124" i="27" s="1"/>
  <c r="AO120" i="27"/>
  <c r="AO124" i="27" s="1"/>
  <c r="DA120" i="27"/>
  <c r="DA124" i="27" s="1"/>
  <c r="FM120" i="27"/>
  <c r="FM124" i="27" s="1"/>
  <c r="DT120" i="27"/>
  <c r="DT124" i="27" s="1"/>
  <c r="BN120" i="27"/>
  <c r="BN124" i="27" s="1"/>
  <c r="DZ120" i="27"/>
  <c r="DZ124" i="27" s="1"/>
  <c r="GL120" i="27"/>
  <c r="GL124" i="27" s="1"/>
  <c r="S120" i="27"/>
  <c r="S124" i="27" s="1"/>
  <c r="CE120" i="27"/>
  <c r="EQ120" i="27"/>
  <c r="EQ124" i="27" s="1"/>
  <c r="U120" i="27"/>
  <c r="U124" i="27" s="1"/>
  <c r="CG120" i="27"/>
  <c r="CG124" i="27" s="1"/>
  <c r="ES120" i="27"/>
  <c r="ES124" i="27" s="1"/>
  <c r="AJ120" i="27"/>
  <c r="AJ124" i="27" s="1"/>
  <c r="AT120" i="27"/>
  <c r="AT124" i="27" s="1"/>
  <c r="DF120" i="27"/>
  <c r="DF124" i="27" s="1"/>
  <c r="FR120" i="27"/>
  <c r="FR124" i="27" s="1"/>
  <c r="FH120" i="27"/>
  <c r="FH124" i="27" s="1"/>
  <c r="BS120" i="27"/>
  <c r="BS124" i="27" s="1"/>
  <c r="EE120" i="27"/>
  <c r="EE124" i="27" s="1"/>
  <c r="GQ120" i="27"/>
  <c r="GQ124" i="27" s="1"/>
  <c r="X120" i="27"/>
  <c r="X124" i="27" s="1"/>
  <c r="CJ120" i="27"/>
  <c r="CJ124" i="27" s="1"/>
  <c r="EV120" i="27"/>
  <c r="EV124" i="27" s="1"/>
  <c r="AR120" i="27"/>
  <c r="AR124" i="27" s="1"/>
  <c r="AW120" i="27"/>
  <c r="AW124" i="27" s="1"/>
  <c r="DI120" i="27"/>
  <c r="FU120" i="27"/>
  <c r="FU124" i="27" s="1"/>
  <c r="FP120" i="27"/>
  <c r="FP124" i="27" s="1"/>
  <c r="BV120" i="27"/>
  <c r="BV124" i="27" s="1"/>
  <c r="EH120" i="27"/>
  <c r="EH124" i="27" s="1"/>
  <c r="GT120" i="27"/>
  <c r="GT124" i="27" s="1"/>
  <c r="AA120" i="27"/>
  <c r="AA124" i="27" s="1"/>
  <c r="CM120" i="27"/>
  <c r="CM124" i="27" s="1"/>
  <c r="EY120" i="27"/>
  <c r="EY124" i="27" s="1"/>
  <c r="AC120" i="27"/>
  <c r="AC124" i="27" s="1"/>
  <c r="CO120" i="27"/>
  <c r="FA120" i="27"/>
  <c r="FA124" i="27" s="1"/>
  <c r="DD120" i="27"/>
  <c r="DD124" i="27" s="1"/>
  <c r="BB120" i="27"/>
  <c r="BB124" i="27" s="1"/>
  <c r="DN120" i="27"/>
  <c r="DN124" i="27" s="1"/>
  <c r="FZ120" i="27"/>
  <c r="FZ124" i="27" s="1"/>
  <c r="O120" i="27"/>
  <c r="CA120" i="27"/>
  <c r="CA124" i="27" s="1"/>
  <c r="EM120" i="27"/>
  <c r="EM124" i="27" s="1"/>
  <c r="GY120" i="27"/>
  <c r="GY124" i="27" s="1"/>
  <c r="AF120" i="27"/>
  <c r="AF124" i="27" s="1"/>
  <c r="CR120" i="27"/>
  <c r="CR124" i="27" s="1"/>
  <c r="FD120" i="27"/>
  <c r="FD124" i="27" s="1"/>
  <c r="CF120" i="27"/>
  <c r="CF124" i="27" s="1"/>
  <c r="BE120" i="27"/>
  <c r="BE124" i="27" s="1"/>
  <c r="DQ120" i="27"/>
  <c r="DQ124" i="27" s="1"/>
  <c r="GC120" i="27"/>
  <c r="GC124" i="27" s="1"/>
  <c r="R120" i="27"/>
  <c r="R124" i="27" s="1"/>
  <c r="CD120" i="27"/>
  <c r="CD124" i="27" s="1"/>
  <c r="EP120" i="27"/>
  <c r="EP124" i="27" s="1"/>
  <c r="HB120" i="27"/>
  <c r="HB124" i="27" s="1"/>
  <c r="AI120" i="27"/>
  <c r="AI124" i="27" s="1"/>
  <c r="CU120" i="27"/>
  <c r="CU124" i="27" s="1"/>
  <c r="FG120" i="27"/>
  <c r="FG124" i="27" s="1"/>
  <c r="DE120" i="27"/>
  <c r="DE124" i="27" s="1"/>
  <c r="ED120" i="27"/>
  <c r="ED124" i="27" s="1"/>
  <c r="FC120" i="27"/>
  <c r="FC124" i="27" s="1"/>
  <c r="FT120" i="27"/>
  <c r="FT124" i="27" s="1"/>
  <c r="GS120" i="27"/>
  <c r="GS124" i="27" s="1"/>
  <c r="CN120" i="27"/>
  <c r="CN124" i="27" s="1"/>
  <c r="AS120" i="27"/>
  <c r="AS124" i="27" s="1"/>
  <c r="FF120" i="27"/>
  <c r="FF124" i="27" s="1"/>
  <c r="FI120" i="27"/>
  <c r="FI124" i="27" s="1"/>
  <c r="GH120" i="27"/>
  <c r="GH124" i="27" s="1"/>
  <c r="AB120" i="27"/>
  <c r="AB124" i="27" s="1"/>
  <c r="EB120" i="27"/>
  <c r="EB124" i="27" s="1"/>
  <c r="Z120" i="27"/>
  <c r="Z124" i="27" s="1"/>
  <c r="AQ120" i="27"/>
  <c r="BR120" i="27"/>
  <c r="BR124" i="27" s="1"/>
  <c r="EG120" i="27"/>
  <c r="EG124" i="27" s="1"/>
  <c r="FQ120" i="27"/>
  <c r="FQ124" i="27" s="1"/>
  <c r="GP120" i="27"/>
  <c r="GP124" i="27" s="1"/>
  <c r="BH120" i="27"/>
  <c r="BH124" i="27" s="1"/>
  <c r="FX120" i="27"/>
  <c r="FX124" i="27" s="1"/>
  <c r="AH120" i="27"/>
  <c r="AH124" i="27" s="1"/>
  <c r="AY120" i="27"/>
  <c r="AY124" i="27" s="1"/>
  <c r="CQ120" i="27"/>
  <c r="CQ124" i="27" s="1"/>
  <c r="EZ120" i="27"/>
  <c r="EZ124" i="27" s="1"/>
  <c r="W120" i="27"/>
  <c r="AN120" i="27"/>
  <c r="AN124" i="27" s="1"/>
  <c r="BM120" i="27"/>
  <c r="BM124" i="27" s="1"/>
  <c r="CL120" i="27"/>
  <c r="CL124" i="27" s="1"/>
  <c r="DC120" i="27"/>
  <c r="DC124" i="27" s="1"/>
  <c r="DH120" i="27"/>
  <c r="DH124" i="27" s="1"/>
  <c r="GV120" i="27"/>
  <c r="GV124" i="27" s="1"/>
  <c r="AE120" i="27"/>
  <c r="AE124" i="27" s="1"/>
  <c r="AV120" i="27"/>
  <c r="AV124" i="27" s="1"/>
  <c r="BU120" i="27"/>
  <c r="CT120" i="27"/>
  <c r="CT124" i="27" s="1"/>
  <c r="DK120" i="27"/>
  <c r="DK124" i="27" s="1"/>
  <c r="AK120" i="27"/>
  <c r="AK124" i="27" s="1"/>
  <c r="BJ120" i="27"/>
  <c r="BJ124" i="27" s="1"/>
  <c r="CI120" i="27"/>
  <c r="CI124" i="27" s="1"/>
  <c r="CZ120" i="27"/>
  <c r="CZ124" i="27" s="1"/>
  <c r="DY120" i="27"/>
  <c r="DY124" i="27" s="1"/>
  <c r="EX120" i="27"/>
  <c r="EX124" i="27" s="1"/>
  <c r="FO120" i="27"/>
  <c r="FO124" i="27" s="1"/>
  <c r="FW120" i="27"/>
  <c r="FW124" i="27" s="1"/>
  <c r="CW120" i="27"/>
  <c r="CW124" i="27" s="1"/>
  <c r="DV120" i="27"/>
  <c r="DV124" i="27" s="1"/>
  <c r="EU120" i="27"/>
  <c r="EU124" i="27" s="1"/>
  <c r="FL120" i="27"/>
  <c r="FL124" i="27" s="1"/>
  <c r="GK120" i="27"/>
  <c r="GK124" i="27" s="1"/>
  <c r="T120" i="27"/>
  <c r="T124" i="27" s="1"/>
  <c r="Q124" i="30" l="1"/>
  <c r="P124" i="29"/>
  <c r="O124" i="27"/>
  <c r="BU124" i="27"/>
  <c r="DS124" i="27"/>
  <c r="W124" i="27"/>
  <c r="CO124" i="27"/>
  <c r="DI124" i="27"/>
  <c r="AQ124" i="27"/>
  <c r="BK124" i="27"/>
  <c r="M124" i="27"/>
  <c r="CE124" i="27"/>
  <c r="AG124" i="27"/>
  <c r="CY124" i="27"/>
  <c r="BA124" i="27"/>
  <c r="K124" i="28"/>
  <c r="HP120" i="28"/>
  <c r="HP120" i="30"/>
  <c r="K124" i="30"/>
  <c r="HP120" i="29"/>
  <c r="K124" i="29"/>
  <c r="DP121" i="65"/>
  <c r="FX121" i="65" s="1"/>
  <c r="ED122" i="65"/>
  <c r="GL122" i="65" s="1"/>
  <c r="EE117" i="65"/>
  <c r="GM117" i="65" s="1"/>
  <c r="IS127" i="65"/>
  <c r="CI101" i="65"/>
  <c r="CI82" i="65"/>
  <c r="CI120" i="65"/>
  <c r="CI46" i="65"/>
  <c r="CI130" i="65"/>
  <c r="DS133" i="65"/>
  <c r="GA133" i="65" s="1"/>
  <c r="CI96" i="65"/>
  <c r="DA133" i="65"/>
  <c r="FI133" i="65" s="1"/>
  <c r="DQ61" i="65"/>
  <c r="FY61" i="65" s="1"/>
  <c r="CI114" i="65"/>
  <c r="CN100" i="65"/>
  <c r="EV100" i="65" s="1"/>
  <c r="ED56" i="65"/>
  <c r="GL56" i="65" s="1"/>
  <c r="EO114" i="65"/>
  <c r="GW114" i="65" s="1"/>
  <c r="CK116" i="65"/>
  <c r="ES116" i="65" s="1"/>
  <c r="EI118" i="65"/>
  <c r="GQ118" i="65" s="1"/>
  <c r="CI52" i="65"/>
  <c r="DY94" i="65"/>
  <c r="GG94" i="65" s="1"/>
  <c r="EB110" i="65"/>
  <c r="GJ110" i="65" s="1"/>
  <c r="CT132" i="65"/>
  <c r="FB132" i="65" s="1"/>
  <c r="DK136" i="65"/>
  <c r="FS136" i="65" s="1"/>
  <c r="DW130" i="65"/>
  <c r="GE130" i="65" s="1"/>
  <c r="CI123" i="65"/>
  <c r="CI45" i="65"/>
  <c r="CI70" i="65"/>
  <c r="CI83" i="65"/>
  <c r="CI91" i="65"/>
  <c r="EF93" i="65"/>
  <c r="GN93" i="65" s="1"/>
  <c r="CI112" i="65"/>
  <c r="ED136" i="65"/>
  <c r="GL136" i="65" s="1"/>
  <c r="CI128" i="65"/>
  <c r="CO136" i="65"/>
  <c r="EW136" i="65" s="1"/>
  <c r="CI134" i="65"/>
  <c r="CI64" i="65"/>
  <c r="CI69" i="65"/>
  <c r="CI60" i="65"/>
  <c r="CK100" i="65"/>
  <c r="ES100" i="65" s="1"/>
  <c r="CS118" i="65"/>
  <c r="FA118" i="65" s="1"/>
  <c r="CS135" i="65"/>
  <c r="FA135" i="65" s="1"/>
  <c r="DB134" i="65"/>
  <c r="FJ134" i="65" s="1"/>
  <c r="DP136" i="65"/>
  <c r="FX136" i="65" s="1"/>
  <c r="EE132" i="65"/>
  <c r="GM132" i="65" s="1"/>
  <c r="CS136" i="65"/>
  <c r="FA136" i="65" s="1"/>
  <c r="DB78" i="65"/>
  <c r="FJ78" i="65" s="1"/>
  <c r="CI44" i="65"/>
  <c r="CI53" i="65"/>
  <c r="CI87" i="65"/>
  <c r="CI78" i="65"/>
  <c r="EO98" i="65"/>
  <c r="GW98" i="65" s="1"/>
  <c r="CR111" i="65"/>
  <c r="EZ111" i="65" s="1"/>
  <c r="DO113" i="65"/>
  <c r="FW113" i="65" s="1"/>
  <c r="CI105" i="65"/>
  <c r="DL122" i="65"/>
  <c r="FT122" i="65" s="1"/>
  <c r="CV120" i="65"/>
  <c r="FD120" i="65" s="1"/>
  <c r="DO126" i="65"/>
  <c r="FW126" i="65" s="1"/>
  <c r="DU120" i="65"/>
  <c r="GC120" i="65" s="1"/>
  <c r="CO126" i="65"/>
  <c r="EW126" i="65" s="1"/>
  <c r="DG117" i="65"/>
  <c r="FO117" i="65" s="1"/>
  <c r="CY119" i="65"/>
  <c r="FG119" i="65" s="1"/>
  <c r="CI68" i="65"/>
  <c r="CI80" i="65"/>
  <c r="CI99" i="65"/>
  <c r="CI119" i="65"/>
  <c r="CI118" i="65"/>
  <c r="CI61" i="65"/>
  <c r="CI65" i="65"/>
  <c r="CI72" i="65"/>
  <c r="CI63" i="65"/>
  <c r="CI75" i="65"/>
  <c r="CO101" i="65"/>
  <c r="EW101" i="65" s="1"/>
  <c r="CI79" i="65"/>
  <c r="EG96" i="65"/>
  <c r="GO96" i="65" s="1"/>
  <c r="CI113" i="65"/>
  <c r="CI98" i="65"/>
  <c r="CI97" i="65"/>
  <c r="CI115" i="65"/>
  <c r="CI110" i="65"/>
  <c r="CI117" i="65"/>
  <c r="CI116" i="65"/>
  <c r="CI129" i="65"/>
  <c r="CI126" i="65"/>
  <c r="CI56" i="65"/>
  <c r="CI121" i="65"/>
  <c r="DR57" i="65"/>
  <c r="FZ57" i="65" s="1"/>
  <c r="CI76" i="65"/>
  <c r="CI77" i="65"/>
  <c r="CI108" i="65"/>
  <c r="DJ121" i="65"/>
  <c r="FR121" i="65" s="1"/>
  <c r="CI124" i="65"/>
  <c r="DQ129" i="65"/>
  <c r="FY129" i="65" s="1"/>
  <c r="CY71" i="65"/>
  <c r="FG71" i="65" s="1"/>
  <c r="CI47" i="65"/>
  <c r="DZ57" i="65"/>
  <c r="GH57" i="65" s="1"/>
  <c r="CI54" i="65"/>
  <c r="DN97" i="65"/>
  <c r="FV97" i="65" s="1"/>
  <c r="CI71" i="65"/>
  <c r="CI62" i="65"/>
  <c r="CI74" i="65"/>
  <c r="DR96" i="65"/>
  <c r="FZ96" i="65" s="1"/>
  <c r="CS102" i="65"/>
  <c r="FA102" i="65" s="1"/>
  <c r="CI90" i="65"/>
  <c r="CI109" i="65"/>
  <c r="EG113" i="65"/>
  <c r="GO113" i="65" s="1"/>
  <c r="DY116" i="65"/>
  <c r="GG116" i="65" s="1"/>
  <c r="CI106" i="65"/>
  <c r="DQ133" i="65"/>
  <c r="FY133" i="65" s="1"/>
  <c r="DR121" i="65"/>
  <c r="FZ121" i="65" s="1"/>
  <c r="DT122" i="65"/>
  <c r="GB122" i="65" s="1"/>
  <c r="EA131" i="65"/>
  <c r="GI131" i="65" s="1"/>
  <c r="CI136" i="65"/>
  <c r="EC134" i="65"/>
  <c r="GK134" i="65" s="1"/>
  <c r="CI135" i="65"/>
  <c r="CI49" i="65"/>
  <c r="CI67" i="65"/>
  <c r="CI92" i="65"/>
  <c r="CI95" i="65"/>
  <c r="CI111" i="65"/>
  <c r="EC122" i="65"/>
  <c r="GK122" i="65" s="1"/>
  <c r="DK131" i="65"/>
  <c r="FS131" i="65" s="1"/>
  <c r="DC63" i="65"/>
  <c r="FK63" i="65" s="1"/>
  <c r="CI50" i="65"/>
  <c r="CI48" i="65"/>
  <c r="EF57" i="65"/>
  <c r="GN57" i="65" s="1"/>
  <c r="DK63" i="65"/>
  <c r="FS63" i="65" s="1"/>
  <c r="DP58" i="65"/>
  <c r="FX58" i="65" s="1"/>
  <c r="ED62" i="65"/>
  <c r="GL62" i="65" s="1"/>
  <c r="DP94" i="65"/>
  <c r="FX94" i="65" s="1"/>
  <c r="CI81" i="65"/>
  <c r="CI73" i="65"/>
  <c r="CK82" i="65"/>
  <c r="ES82" i="65" s="1"/>
  <c r="CI89" i="65"/>
  <c r="EB102" i="65"/>
  <c r="GJ102" i="65" s="1"/>
  <c r="CJ99" i="65"/>
  <c r="ER99" i="65" s="1"/>
  <c r="EI92" i="65"/>
  <c r="GQ92" i="65" s="1"/>
  <c r="DD96" i="65"/>
  <c r="FL96" i="65" s="1"/>
  <c r="DY102" i="65"/>
  <c r="GG102" i="65" s="1"/>
  <c r="CN110" i="65"/>
  <c r="EV110" i="65" s="1"/>
  <c r="DA120" i="65"/>
  <c r="FI120" i="65" s="1"/>
  <c r="DX111" i="65"/>
  <c r="GF111" i="65" s="1"/>
  <c r="CI88" i="65"/>
  <c r="DE121" i="65"/>
  <c r="FM121" i="65" s="1"/>
  <c r="CN112" i="65"/>
  <c r="EV112" i="65" s="1"/>
  <c r="CI107" i="65"/>
  <c r="CI104" i="65"/>
  <c r="DK111" i="65"/>
  <c r="FS111" i="65" s="1"/>
  <c r="EO123" i="65"/>
  <c r="GW123" i="65" s="1"/>
  <c r="DZ121" i="65"/>
  <c r="GH121" i="65" s="1"/>
  <c r="CU123" i="65"/>
  <c r="FC123" i="65" s="1"/>
  <c r="CI132" i="65"/>
  <c r="EA136" i="65"/>
  <c r="GI136" i="65" s="1"/>
  <c r="CI133" i="65"/>
  <c r="CT56" i="65"/>
  <c r="FB56" i="65" s="1"/>
  <c r="EL56" i="65"/>
  <c r="GT56" i="65" s="1"/>
  <c r="CQ57" i="65"/>
  <c r="EY57" i="65" s="1"/>
  <c r="CI57" i="65"/>
  <c r="DJ76" i="65"/>
  <c r="FR76" i="65" s="1"/>
  <c r="CI66" i="65"/>
  <c r="CX97" i="65"/>
  <c r="FF97" i="65" s="1"/>
  <c r="DQ96" i="65"/>
  <c r="FY96" i="65" s="1"/>
  <c r="CI94" i="65"/>
  <c r="CI86" i="65"/>
  <c r="CO112" i="65"/>
  <c r="EW112" i="65" s="1"/>
  <c r="CI102" i="65"/>
  <c r="CO123" i="65"/>
  <c r="EW123" i="65" s="1"/>
  <c r="CI127" i="65"/>
  <c r="CI131" i="65"/>
  <c r="CJ79" i="65"/>
  <c r="ER79" i="65" s="1"/>
  <c r="DQ54" i="65"/>
  <c r="FY54" i="65" s="1"/>
  <c r="CI55" i="65"/>
  <c r="DN58" i="65"/>
  <c r="FV58" i="65" s="1"/>
  <c r="CI51" i="65"/>
  <c r="EL62" i="65"/>
  <c r="GT62" i="65" s="1"/>
  <c r="CI58" i="65"/>
  <c r="DO76" i="65"/>
  <c r="FW76" i="65" s="1"/>
  <c r="EF78" i="65"/>
  <c r="GN78" i="65" s="1"/>
  <c r="CO83" i="65"/>
  <c r="EW83" i="65" s="1"/>
  <c r="CI85" i="65"/>
  <c r="CI59" i="65"/>
  <c r="EG82" i="65"/>
  <c r="GO82" i="65" s="1"/>
  <c r="CI93" i="65"/>
  <c r="EJ77" i="65"/>
  <c r="GR77" i="65" s="1"/>
  <c r="DL92" i="65"/>
  <c r="FT92" i="65" s="1"/>
  <c r="CT96" i="65"/>
  <c r="FB96" i="65" s="1"/>
  <c r="DA115" i="65"/>
  <c r="FI115" i="65" s="1"/>
  <c r="CI84" i="65"/>
  <c r="CI103" i="65"/>
  <c r="DA127" i="65"/>
  <c r="FI127" i="65" s="1"/>
  <c r="EL110" i="65"/>
  <c r="GT110" i="65" s="1"/>
  <c r="CI100" i="65"/>
  <c r="CQ121" i="65"/>
  <c r="EY121" i="65" s="1"/>
  <c r="DY131" i="65"/>
  <c r="GG131" i="65" s="1"/>
  <c r="EG133" i="65"/>
  <c r="GO133" i="65" s="1"/>
  <c r="DQ128" i="65"/>
  <c r="FY128" i="65" s="1"/>
  <c r="EP121" i="65"/>
  <c r="GX121" i="65" s="1"/>
  <c r="CI122" i="65"/>
  <c r="EL131" i="65"/>
  <c r="GT131" i="65" s="1"/>
  <c r="DJ127" i="65"/>
  <c r="FR127" i="65" s="1"/>
  <c r="CI125" i="65"/>
  <c r="DD112" i="65"/>
  <c r="FL112" i="65" s="1"/>
  <c r="CM116" i="65"/>
  <c r="EU116" i="65" s="1"/>
  <c r="EC121" i="65"/>
  <c r="GK121" i="65" s="1"/>
  <c r="CO121" i="65"/>
  <c r="EW121" i="65" s="1"/>
  <c r="DY135" i="65"/>
  <c r="GG135" i="65" s="1"/>
  <c r="CJ121" i="65"/>
  <c r="ER121" i="65" s="1"/>
  <c r="DB121" i="65"/>
  <c r="FJ121" i="65" s="1"/>
  <c r="CS131" i="65"/>
  <c r="FA131" i="65" s="1"/>
  <c r="DV129" i="65"/>
  <c r="GD129" i="65" s="1"/>
  <c r="DV131" i="65"/>
  <c r="GD131" i="65" s="1"/>
  <c r="EL135" i="65"/>
  <c r="GT135" i="65" s="1"/>
  <c r="EE126" i="65"/>
  <c r="GM126" i="65" s="1"/>
  <c r="CM129" i="65"/>
  <c r="EU129" i="65" s="1"/>
  <c r="DN135" i="65"/>
  <c r="FV135" i="65" s="1"/>
  <c r="DG136" i="65"/>
  <c r="FO136" i="65" s="1"/>
  <c r="DK58" i="65"/>
  <c r="FS58" i="65" s="1"/>
  <c r="DW112" i="65"/>
  <c r="GE112" i="65" s="1"/>
  <c r="ED97" i="65"/>
  <c r="GL97" i="65" s="1"/>
  <c r="EE76" i="65"/>
  <c r="GM76" i="65" s="1"/>
  <c r="CX62" i="65"/>
  <c r="FF62" i="65" s="1"/>
  <c r="EN95" i="65"/>
  <c r="GV95" i="65" s="1"/>
  <c r="EK79" i="65"/>
  <c r="GS79" i="65" s="1"/>
  <c r="CO103" i="65"/>
  <c r="EW103" i="65" s="1"/>
  <c r="EG118" i="65"/>
  <c r="GO118" i="65" s="1"/>
  <c r="CR101" i="65"/>
  <c r="EZ101" i="65" s="1"/>
  <c r="DO93" i="65"/>
  <c r="FW93" i="65" s="1"/>
  <c r="DZ94" i="65"/>
  <c r="GH94" i="65" s="1"/>
  <c r="DA102" i="65"/>
  <c r="FI102" i="65" s="1"/>
  <c r="DW115" i="65"/>
  <c r="GE115" i="65" s="1"/>
  <c r="CQ122" i="65"/>
  <c r="EY122" i="65" s="1"/>
  <c r="DM99" i="65"/>
  <c r="FU99" i="65" s="1"/>
  <c r="DV112" i="65"/>
  <c r="GD112" i="65" s="1"/>
  <c r="DQ57" i="65"/>
  <c r="FY57" i="65" s="1"/>
  <c r="CK58" i="65"/>
  <c r="ES58" i="65" s="1"/>
  <c r="ED55" i="65"/>
  <c r="GL55" i="65" s="1"/>
  <c r="CK60" i="65"/>
  <c r="ES60" i="65" s="1"/>
  <c r="EJ57" i="65"/>
  <c r="GR57" i="65" s="1"/>
  <c r="DC92" i="65"/>
  <c r="FK92" i="65" s="1"/>
  <c r="EG64" i="65"/>
  <c r="GO64" i="65" s="1"/>
  <c r="EM85" i="65"/>
  <c r="GU85" i="65" s="1"/>
  <c r="CO77" i="65"/>
  <c r="EW77" i="65" s="1"/>
  <c r="EM87" i="65"/>
  <c r="GU87" i="65" s="1"/>
  <c r="CR109" i="65"/>
  <c r="EZ109" i="65" s="1"/>
  <c r="DL98" i="65"/>
  <c r="FT98" i="65" s="1"/>
  <c r="EO102" i="65"/>
  <c r="GW102" i="65" s="1"/>
  <c r="DT110" i="65"/>
  <c r="GB110" i="65" s="1"/>
  <c r="DF97" i="65"/>
  <c r="FN97" i="65" s="1"/>
  <c r="DM118" i="65"/>
  <c r="FU118" i="65" s="1"/>
  <c r="CY113" i="65"/>
  <c r="FG113" i="65" s="1"/>
  <c r="DZ112" i="65"/>
  <c r="GH112" i="65" s="1"/>
  <c r="EA120" i="65"/>
  <c r="GI120" i="65" s="1"/>
  <c r="EJ111" i="65"/>
  <c r="GR111" i="65" s="1"/>
  <c r="DZ120" i="65"/>
  <c r="GH120" i="65" s="1"/>
  <c r="ED121" i="65"/>
  <c r="GL121" i="65" s="1"/>
  <c r="DD122" i="65"/>
  <c r="FL122" i="65" s="1"/>
  <c r="DC129" i="65"/>
  <c r="FK129" i="65" s="1"/>
  <c r="CR127" i="65"/>
  <c r="EZ127" i="65" s="1"/>
  <c r="DL129" i="65"/>
  <c r="FT129" i="65" s="1"/>
  <c r="EP135" i="65"/>
  <c r="GX135" i="65" s="1"/>
  <c r="DG130" i="65"/>
  <c r="FO130" i="65" s="1"/>
  <c r="DO132" i="65"/>
  <c r="FW132" i="65" s="1"/>
  <c r="DW134" i="65"/>
  <c r="GE134" i="65" s="1"/>
  <c r="DZ136" i="65"/>
  <c r="GH136" i="65" s="1"/>
  <c r="EO136" i="65"/>
  <c r="GW136" i="65" s="1"/>
  <c r="EE121" i="65"/>
  <c r="GM121" i="65" s="1"/>
  <c r="EH136" i="65"/>
  <c r="GP136" i="65" s="1"/>
  <c r="DE95" i="65"/>
  <c r="FM95" i="65" s="1"/>
  <c r="DN122" i="65"/>
  <c r="FV122" i="65" s="1"/>
  <c r="DX127" i="65"/>
  <c r="GF127" i="65" s="1"/>
  <c r="DA128" i="65"/>
  <c r="FI128" i="65" s="1"/>
  <c r="DB57" i="65"/>
  <c r="FJ57" i="65" s="1"/>
  <c r="EG77" i="65"/>
  <c r="GO77" i="65" s="1"/>
  <c r="DZ75" i="65"/>
  <c r="GH75" i="65" s="1"/>
  <c r="CP65" i="65"/>
  <c r="EX65" i="65" s="1"/>
  <c r="DP99" i="65"/>
  <c r="FX99" i="65" s="1"/>
  <c r="DQ100" i="65"/>
  <c r="FY100" i="65" s="1"/>
  <c r="EA116" i="65"/>
  <c r="GI116" i="65" s="1"/>
  <c r="DE103" i="65"/>
  <c r="FM103" i="65" s="1"/>
  <c r="EF111" i="65"/>
  <c r="GN111" i="65" s="1"/>
  <c r="DA96" i="65"/>
  <c r="FI96" i="65" s="1"/>
  <c r="DU115" i="65"/>
  <c r="GC115" i="65" s="1"/>
  <c r="DK118" i="65"/>
  <c r="FS118" i="65" s="1"/>
  <c r="CT111" i="65"/>
  <c r="FB111" i="65" s="1"/>
  <c r="EG121" i="65"/>
  <c r="GO121" i="65" s="1"/>
  <c r="DF121" i="65"/>
  <c r="FN121" i="65" s="1"/>
  <c r="DV122" i="65"/>
  <c r="GD122" i="65" s="1"/>
  <c r="DP123" i="65"/>
  <c r="FX123" i="65" s="1"/>
  <c r="EA121" i="65"/>
  <c r="GI121" i="65" s="1"/>
  <c r="EC132" i="65"/>
  <c r="GK132" i="65" s="1"/>
  <c r="EO127" i="65"/>
  <c r="GW127" i="65" s="1"/>
  <c r="EB126" i="65"/>
  <c r="GJ126" i="65" s="1"/>
  <c r="EF127" i="65"/>
  <c r="GN127" i="65" s="1"/>
  <c r="EH134" i="65"/>
  <c r="GP134" i="65" s="1"/>
  <c r="DF59" i="65"/>
  <c r="FN59" i="65" s="1"/>
  <c r="EC117" i="65"/>
  <c r="GK117" i="65" s="1"/>
  <c r="DE130" i="65"/>
  <c r="FM130" i="65" s="1"/>
  <c r="CR128" i="65"/>
  <c r="EZ128" i="65" s="1"/>
  <c r="EE96" i="65"/>
  <c r="GM96" i="65" s="1"/>
  <c r="EK113" i="65"/>
  <c r="GS113" i="65" s="1"/>
  <c r="EJ94" i="65"/>
  <c r="GR94" i="65" s="1"/>
  <c r="EG102" i="65"/>
  <c r="GO102" i="65" s="1"/>
  <c r="EI97" i="65"/>
  <c r="GQ97" i="65" s="1"/>
  <c r="DR134" i="65"/>
  <c r="FZ134" i="65" s="1"/>
  <c r="EP56" i="65"/>
  <c r="GX56" i="65" s="1"/>
  <c r="DB56" i="65"/>
  <c r="FJ56" i="65" s="1"/>
  <c r="DJ56" i="65"/>
  <c r="FR56" i="65" s="1"/>
  <c r="DD51" i="65"/>
  <c r="FL51" i="65" s="1"/>
  <c r="DV57" i="65"/>
  <c r="GD57" i="65" s="1"/>
  <c r="DG79" i="65"/>
  <c r="FO79" i="65" s="1"/>
  <c r="EK57" i="65"/>
  <c r="GS57" i="65" s="1"/>
  <c r="DG93" i="65"/>
  <c r="FO93" i="65" s="1"/>
  <c r="ED51" i="65"/>
  <c r="GL51" i="65" s="1"/>
  <c r="DJ57" i="65"/>
  <c r="FR57" i="65" s="1"/>
  <c r="EE85" i="65"/>
  <c r="GM85" i="65" s="1"/>
  <c r="EA95" i="65"/>
  <c r="GI95" i="65" s="1"/>
  <c r="DQ119" i="65"/>
  <c r="FY119" i="65" s="1"/>
  <c r="DL110" i="65"/>
  <c r="FT110" i="65" s="1"/>
  <c r="EK101" i="65"/>
  <c r="GS101" i="65" s="1"/>
  <c r="EJ110" i="65"/>
  <c r="GR110" i="65" s="1"/>
  <c r="EM111" i="65"/>
  <c r="GU111" i="65" s="1"/>
  <c r="EO115" i="65"/>
  <c r="GW115" i="65" s="1"/>
  <c r="EK122" i="65"/>
  <c r="GS122" i="65" s="1"/>
  <c r="EB112" i="65"/>
  <c r="GJ112" i="65" s="1"/>
  <c r="EI120" i="65"/>
  <c r="GQ120" i="65" s="1"/>
  <c r="EO135" i="65"/>
  <c r="GW135" i="65" s="1"/>
  <c r="DM129" i="65"/>
  <c r="FU129" i="65" s="1"/>
  <c r="EM122" i="65"/>
  <c r="GU122" i="65" s="1"/>
  <c r="EG136" i="65"/>
  <c r="GO136" i="65" s="1"/>
  <c r="EI121" i="65"/>
  <c r="GQ121" i="65" s="1"/>
  <c r="EK134" i="65"/>
  <c r="GS134" i="65" s="1"/>
  <c r="EE122" i="65"/>
  <c r="GM122" i="65" s="1"/>
  <c r="CT129" i="65"/>
  <c r="FB129" i="65" s="1"/>
  <c r="DD129" i="65"/>
  <c r="FL129" i="65" s="1"/>
  <c r="DK127" i="65"/>
  <c r="FS127" i="65" s="1"/>
  <c r="EM136" i="65"/>
  <c r="GU136" i="65" s="1"/>
  <c r="DR135" i="65"/>
  <c r="FZ135" i="65" s="1"/>
  <c r="DF74" i="65"/>
  <c r="FN74" i="65" s="1"/>
  <c r="EC103" i="65"/>
  <c r="GK103" i="65" s="1"/>
  <c r="DC133" i="65"/>
  <c r="FK133" i="65" s="1"/>
  <c r="DE97" i="65"/>
  <c r="FM97" i="65" s="1"/>
  <c r="DM132" i="65"/>
  <c r="FU132" i="65" s="1"/>
  <c r="EA135" i="65"/>
  <c r="GI135" i="65" s="1"/>
  <c r="DO57" i="65"/>
  <c r="FW57" i="65" s="1"/>
  <c r="CO45" i="65"/>
  <c r="EW45" i="65" s="1"/>
  <c r="EA63" i="65"/>
  <c r="GI63" i="65" s="1"/>
  <c r="DK80" i="65"/>
  <c r="FS80" i="65" s="1"/>
  <c r="EO58" i="65"/>
  <c r="GW58" i="65" s="1"/>
  <c r="DT59" i="65"/>
  <c r="GB59" i="65" s="1"/>
  <c r="CS82" i="65"/>
  <c r="FA82" i="65" s="1"/>
  <c r="DF96" i="65"/>
  <c r="FN96" i="65" s="1"/>
  <c r="DE112" i="65"/>
  <c r="FM112" i="65" s="1"/>
  <c r="EC97" i="65"/>
  <c r="GK97" i="65" s="1"/>
  <c r="CP97" i="65"/>
  <c r="EX97" i="65" s="1"/>
  <c r="EN111" i="65"/>
  <c r="GV111" i="65" s="1"/>
  <c r="DB96" i="65"/>
  <c r="FJ96" i="65" s="1"/>
  <c r="DC116" i="65"/>
  <c r="FK116" i="65" s="1"/>
  <c r="CS119" i="65"/>
  <c r="FA119" i="65" s="1"/>
  <c r="CK121" i="65"/>
  <c r="ES121" i="65" s="1"/>
  <c r="DY129" i="65"/>
  <c r="GG129" i="65" s="1"/>
  <c r="CS121" i="65"/>
  <c r="FA121" i="65" s="1"/>
  <c r="DR120" i="65"/>
  <c r="FZ120" i="65" s="1"/>
  <c r="CM123" i="65"/>
  <c r="EU123" i="65" s="1"/>
  <c r="CQ130" i="65"/>
  <c r="EY130" i="65" s="1"/>
  <c r="DI98" i="65"/>
  <c r="FQ98" i="65" s="1"/>
  <c r="DH128" i="65"/>
  <c r="FP128" i="65" s="1"/>
  <c r="DH95" i="65"/>
  <c r="FP95" i="65" s="1"/>
  <c r="DH103" i="65"/>
  <c r="FP103" i="65" s="1"/>
  <c r="CV129" i="65"/>
  <c r="FD129" i="65" s="1"/>
  <c r="DS82" i="65"/>
  <c r="GA82" i="65" s="1"/>
  <c r="DS110" i="65"/>
  <c r="GA110" i="65" s="1"/>
  <c r="DU130" i="65"/>
  <c r="GC130" i="65" s="1"/>
  <c r="DU74" i="65"/>
  <c r="GC74" i="65" s="1"/>
  <c r="DU134" i="65"/>
  <c r="GC134" i="65" s="1"/>
  <c r="DU101" i="65"/>
  <c r="GC101" i="65" s="1"/>
  <c r="DS114" i="65"/>
  <c r="GA114" i="65" s="1"/>
  <c r="CZ128" i="65"/>
  <c r="FH128" i="65" s="1"/>
  <c r="CY115" i="65"/>
  <c r="FG115" i="65" s="1"/>
  <c r="CY136" i="65"/>
  <c r="FG136" i="65" s="1"/>
  <c r="CY57" i="65"/>
  <c r="FG57" i="65" s="1"/>
  <c r="CY132" i="65"/>
  <c r="FG132" i="65" s="1"/>
  <c r="CX58" i="65"/>
  <c r="FF58" i="65" s="1"/>
  <c r="CW114" i="65"/>
  <c r="FE114" i="65" s="1"/>
  <c r="CW126" i="65"/>
  <c r="FE126" i="65" s="1"/>
  <c r="CV112" i="65"/>
  <c r="FD112" i="65" s="1"/>
  <c r="CV102" i="65"/>
  <c r="FD102" i="65" s="1"/>
  <c r="CU131" i="65"/>
  <c r="FC131" i="65" s="1"/>
  <c r="CU95" i="65"/>
  <c r="FC95" i="65" s="1"/>
  <c r="CU129" i="65"/>
  <c r="FC129" i="65" s="1"/>
  <c r="CN58" i="65"/>
  <c r="EV58" i="65" s="1"/>
  <c r="CM120" i="65"/>
  <c r="EU120" i="65" s="1"/>
  <c r="CM82" i="65"/>
  <c r="EU82" i="65" s="1"/>
  <c r="CM112" i="65"/>
  <c r="EU112" i="65" s="1"/>
  <c r="CL134" i="65"/>
  <c r="ET134" i="65" s="1"/>
  <c r="CL130" i="65"/>
  <c r="ET130" i="65" s="1"/>
  <c r="DU59" i="65"/>
  <c r="GC59" i="65" s="1"/>
  <c r="DU126" i="65"/>
  <c r="GC126" i="65" s="1"/>
  <c r="DU121" i="65"/>
  <c r="GC121" i="65" s="1"/>
  <c r="DU92" i="65"/>
  <c r="GC92" i="65" s="1"/>
  <c r="DT100" i="65"/>
  <c r="GB100" i="65" s="1"/>
  <c r="DT126" i="65"/>
  <c r="GB126" i="65" s="1"/>
  <c r="DT120" i="65"/>
  <c r="GB120" i="65" s="1"/>
  <c r="DS50" i="65"/>
  <c r="GA50" i="65" s="1"/>
  <c r="DS128" i="65"/>
  <c r="GA128" i="65" s="1"/>
  <c r="DS129" i="65"/>
  <c r="GA129" i="65" s="1"/>
  <c r="DI131" i="65"/>
  <c r="FQ131" i="65" s="1"/>
  <c r="DH123" i="65"/>
  <c r="FP123" i="65" s="1"/>
  <c r="DG121" i="65"/>
  <c r="FO121" i="65" s="1"/>
  <c r="CW136" i="65"/>
  <c r="FE136" i="65" s="1"/>
  <c r="CW83" i="65"/>
  <c r="FE83" i="65" s="1"/>
  <c r="CW103" i="65"/>
  <c r="FE103" i="65" s="1"/>
  <c r="CW120" i="65"/>
  <c r="FE120" i="65" s="1"/>
  <c r="CV126" i="65"/>
  <c r="FD126" i="65" s="1"/>
  <c r="CU114" i="65"/>
  <c r="FC114" i="65" s="1"/>
  <c r="CK129" i="65"/>
  <c r="ES129" i="65" s="1"/>
  <c r="EF128" i="65"/>
  <c r="GN128" i="65" s="1"/>
  <c r="CY128" i="65"/>
  <c r="FG128" i="65" s="1"/>
  <c r="EH78" i="65"/>
  <c r="GP78" i="65" s="1"/>
  <c r="DB95" i="65"/>
  <c r="FJ95" i="65" s="1"/>
  <c r="EM96" i="65"/>
  <c r="GU96" i="65" s="1"/>
  <c r="DJ120" i="65"/>
  <c r="FR120" i="65" s="1"/>
  <c r="CP128" i="65"/>
  <c r="EX128" i="65" s="1"/>
  <c r="CZ93" i="65"/>
  <c r="FH93" i="65" s="1"/>
  <c r="DT92" i="65"/>
  <c r="GB92" i="65" s="1"/>
  <c r="CW119" i="65"/>
  <c r="FE119" i="65" s="1"/>
  <c r="EM79" i="65"/>
  <c r="GU79" i="65" s="1"/>
  <c r="CO124" i="65"/>
  <c r="EW124" i="65" s="1"/>
  <c r="DA93" i="65"/>
  <c r="FI93" i="65" s="1"/>
  <c r="DA94" i="65"/>
  <c r="FI94" i="65" s="1"/>
  <c r="EE93" i="65"/>
  <c r="GM93" i="65" s="1"/>
  <c r="CQ96" i="65"/>
  <c r="EY96" i="65" s="1"/>
  <c r="EN78" i="65"/>
  <c r="GV78" i="65" s="1"/>
  <c r="EO82" i="65"/>
  <c r="GW82" i="65" s="1"/>
  <c r="DT77" i="65"/>
  <c r="GB77" i="65" s="1"/>
  <c r="EA75" i="65"/>
  <c r="GI75" i="65" s="1"/>
  <c r="DN74" i="65"/>
  <c r="FV74" i="65" s="1"/>
  <c r="CV95" i="65"/>
  <c r="FD95" i="65" s="1"/>
  <c r="DZ76" i="65"/>
  <c r="GH76" i="65" s="1"/>
  <c r="ED75" i="65"/>
  <c r="GL75" i="65" s="1"/>
  <c r="EF103" i="65"/>
  <c r="GN103" i="65" s="1"/>
  <c r="CM92" i="65"/>
  <c r="EU92" i="65" s="1"/>
  <c r="EK81" i="65"/>
  <c r="GS81" i="65" s="1"/>
  <c r="DV74" i="65"/>
  <c r="GD74" i="65" s="1"/>
  <c r="DR76" i="65"/>
  <c r="FZ76" i="65" s="1"/>
  <c r="CR76" i="65"/>
  <c r="EZ76" i="65" s="1"/>
  <c r="DL75" i="65"/>
  <c r="FT75" i="65" s="1"/>
  <c r="EN68" i="65"/>
  <c r="GV68" i="65" s="1"/>
  <c r="CJ107" i="65"/>
  <c r="ER107" i="65" s="1"/>
  <c r="EM93" i="65"/>
  <c r="GU93" i="65" s="1"/>
  <c r="CV72" i="65"/>
  <c r="FD72" i="65" s="1"/>
  <c r="DW71" i="65"/>
  <c r="GE71" i="65" s="1"/>
  <c r="DW83" i="65"/>
  <c r="GE83" i="65" s="1"/>
  <c r="DS92" i="65"/>
  <c r="GA92" i="65" s="1"/>
  <c r="EL74" i="65"/>
  <c r="GT74" i="65" s="1"/>
  <c r="EK69" i="65"/>
  <c r="GS69" i="65" s="1"/>
  <c r="DQ73" i="65"/>
  <c r="FY73" i="65" s="1"/>
  <c r="CL75" i="65"/>
  <c r="ET75" i="65" s="1"/>
  <c r="CR78" i="65"/>
  <c r="EZ78" i="65" s="1"/>
  <c r="EM94" i="65"/>
  <c r="GU94" i="65" s="1"/>
  <c r="DJ96" i="65"/>
  <c r="FR96" i="65" s="1"/>
  <c r="CQ111" i="65"/>
  <c r="EY111" i="65" s="1"/>
  <c r="EC110" i="65"/>
  <c r="GK110" i="65" s="1"/>
  <c r="DQ121" i="65"/>
  <c r="FY121" i="65" s="1"/>
  <c r="DC123" i="65"/>
  <c r="FK123" i="65" s="1"/>
  <c r="EF68" i="65"/>
  <c r="GN68" i="65" s="1"/>
  <c r="CY76" i="65"/>
  <c r="FG76" i="65" s="1"/>
  <c r="EB76" i="65"/>
  <c r="GJ76" i="65" s="1"/>
  <c r="EO91" i="65"/>
  <c r="GW91" i="65" s="1"/>
  <c r="CM97" i="65"/>
  <c r="EU97" i="65" s="1"/>
  <c r="DV97" i="65"/>
  <c r="GD97" i="65" s="1"/>
  <c r="CK117" i="65"/>
  <c r="ES117" i="65" s="1"/>
  <c r="EK119" i="65"/>
  <c r="GS119" i="65" s="1"/>
  <c r="DR112" i="65"/>
  <c r="FZ112" i="65" s="1"/>
  <c r="CJ112" i="65"/>
  <c r="ER112" i="65" s="1"/>
  <c r="EM121" i="65"/>
  <c r="GU121" i="65" s="1"/>
  <c r="EH120" i="65"/>
  <c r="GP120" i="65" s="1"/>
  <c r="CM90" i="65"/>
  <c r="EU90" i="65" s="1"/>
  <c r="DJ78" i="65"/>
  <c r="FR78" i="65" s="1"/>
  <c r="EF97" i="65"/>
  <c r="GN97" i="65" s="1"/>
  <c r="CR112" i="65"/>
  <c r="EZ112" i="65" s="1"/>
  <c r="CY121" i="65"/>
  <c r="FG121" i="65" s="1"/>
  <c r="EP120" i="65"/>
  <c r="GX120" i="65" s="1"/>
  <c r="CK125" i="65"/>
  <c r="ES125" i="65" s="1"/>
  <c r="CY122" i="65"/>
  <c r="FG122" i="65" s="1"/>
  <c r="CN72" i="65"/>
  <c r="EV72" i="65" s="1"/>
  <c r="DT72" i="65"/>
  <c r="GB72" i="65" s="1"/>
  <c r="CU67" i="65"/>
  <c r="FC67" i="65" s="1"/>
  <c r="DO81" i="65"/>
  <c r="FW81" i="65" s="1"/>
  <c r="DE116" i="65"/>
  <c r="FM116" i="65" s="1"/>
  <c r="EP70" i="65"/>
  <c r="GX70" i="65" s="1"/>
  <c r="ED74" i="65"/>
  <c r="GL74" i="65" s="1"/>
  <c r="EN97" i="65"/>
  <c r="GV97" i="65" s="1"/>
  <c r="CK102" i="65"/>
  <c r="ES102" i="65" s="1"/>
  <c r="CL111" i="65"/>
  <c r="ET111" i="65" s="1"/>
  <c r="CP112" i="65"/>
  <c r="EX112" i="65" s="1"/>
  <c r="DM121" i="65"/>
  <c r="FU121" i="65" s="1"/>
  <c r="DK112" i="65"/>
  <c r="FS112" i="65" s="1"/>
  <c r="EA67" i="65"/>
  <c r="GI67" i="65" s="1"/>
  <c r="EI75" i="65"/>
  <c r="GQ75" i="65" s="1"/>
  <c r="EA92" i="65"/>
  <c r="GI92" i="65" s="1"/>
  <c r="CJ81" i="65"/>
  <c r="ER81" i="65" s="1"/>
  <c r="CV84" i="65"/>
  <c r="FD84" i="65" s="1"/>
  <c r="CQ98" i="65"/>
  <c r="EY98" i="65" s="1"/>
  <c r="EL122" i="65"/>
  <c r="GT122" i="65" s="1"/>
  <c r="EH121" i="65"/>
  <c r="GP121" i="65" s="1"/>
  <c r="CS73" i="65"/>
  <c r="FA73" i="65" s="1"/>
  <c r="CV75" i="65"/>
  <c r="FD75" i="65" s="1"/>
  <c r="DA76" i="65"/>
  <c r="FI76" i="65" s="1"/>
  <c r="DR78" i="65"/>
  <c r="FZ78" i="65" s="1"/>
  <c r="CP94" i="65"/>
  <c r="EX94" i="65" s="1"/>
  <c r="DM113" i="65"/>
  <c r="FU113" i="65" s="1"/>
  <c r="DD72" i="65"/>
  <c r="FL72" i="65" s="1"/>
  <c r="CK73" i="65"/>
  <c r="ES73" i="65" s="1"/>
  <c r="DI73" i="65"/>
  <c r="FQ73" i="65" s="1"/>
  <c r="CQ83" i="65"/>
  <c r="EY83" i="65" s="1"/>
  <c r="CV67" i="65"/>
  <c r="FD67" i="65" s="1"/>
  <c r="CM66" i="65"/>
  <c r="EU66" i="65" s="1"/>
  <c r="DU75" i="65"/>
  <c r="GC75" i="65" s="1"/>
  <c r="CO69" i="65"/>
  <c r="EW69" i="65" s="1"/>
  <c r="CT70" i="65"/>
  <c r="FB70" i="65" s="1"/>
  <c r="EJ104" i="65"/>
  <c r="GR104" i="65" s="1"/>
  <c r="EC66" i="65"/>
  <c r="GK66" i="65" s="1"/>
  <c r="DA77" i="65"/>
  <c r="FI77" i="65" s="1"/>
  <c r="EN79" i="65"/>
  <c r="GV79" i="65" s="1"/>
  <c r="CN82" i="65"/>
  <c r="EV82" i="65" s="1"/>
  <c r="CR83" i="65"/>
  <c r="EZ83" i="65" s="1"/>
  <c r="CZ85" i="65"/>
  <c r="FH85" i="65" s="1"/>
  <c r="DD86" i="65"/>
  <c r="FL86" i="65" s="1"/>
  <c r="DH87" i="65"/>
  <c r="FP87" i="65" s="1"/>
  <c r="DL88" i="65"/>
  <c r="FT88" i="65" s="1"/>
  <c r="DP89" i="65"/>
  <c r="FX89" i="65" s="1"/>
  <c r="DT90" i="65"/>
  <c r="GB90" i="65" s="1"/>
  <c r="EK82" i="65"/>
  <c r="GS82" i="65" s="1"/>
  <c r="EO83" i="65"/>
  <c r="GW83" i="65" s="1"/>
  <c r="CK85" i="65"/>
  <c r="ES85" i="65" s="1"/>
  <c r="CO86" i="65"/>
  <c r="EW86" i="65" s="1"/>
  <c r="CS87" i="65"/>
  <c r="FA87" i="65" s="1"/>
  <c r="CW88" i="65"/>
  <c r="FE88" i="65" s="1"/>
  <c r="DA89" i="65"/>
  <c r="FI89" i="65" s="1"/>
  <c r="DE90" i="65"/>
  <c r="FM90" i="65" s="1"/>
  <c r="DD102" i="65"/>
  <c r="FL102" i="65" s="1"/>
  <c r="DO58" i="65"/>
  <c r="FW58" i="65" s="1"/>
  <c r="EK62" i="65"/>
  <c r="GS62" i="65" s="1"/>
  <c r="CL76" i="65"/>
  <c r="ET76" i="65" s="1"/>
  <c r="DX58" i="65"/>
  <c r="GF58" i="65" s="1"/>
  <c r="DK67" i="65"/>
  <c r="FS67" i="65" s="1"/>
  <c r="CP75" i="65"/>
  <c r="EX75" i="65" s="1"/>
  <c r="DV93" i="65"/>
  <c r="GD93" i="65" s="1"/>
  <c r="DM103" i="65"/>
  <c r="FU103" i="65" s="1"/>
  <c r="EI112" i="65"/>
  <c r="GQ112" i="65" s="1"/>
  <c r="DO136" i="65"/>
  <c r="FW136" i="65" s="1"/>
  <c r="EC126" i="65"/>
  <c r="GK126" i="65" s="1"/>
  <c r="CX136" i="65"/>
  <c r="FF136" i="65" s="1"/>
  <c r="DI136" i="65"/>
  <c r="FQ136" i="65" s="1"/>
  <c r="DC97" i="65"/>
  <c r="FK97" i="65" s="1"/>
  <c r="EG112" i="65"/>
  <c r="GO112" i="65" s="1"/>
  <c r="DC110" i="65"/>
  <c r="FK110" i="65" s="1"/>
  <c r="DI121" i="65"/>
  <c r="FQ121" i="65" s="1"/>
  <c r="DE126" i="65"/>
  <c r="FM126" i="65" s="1"/>
  <c r="EA128" i="65"/>
  <c r="GI128" i="65" s="1"/>
  <c r="DA136" i="65"/>
  <c r="FI136" i="65" s="1"/>
  <c r="CL57" i="65"/>
  <c r="ET57" i="65" s="1"/>
  <c r="CS111" i="65"/>
  <c r="FA111" i="65" s="1"/>
  <c r="CP121" i="65"/>
  <c r="EX121" i="65" s="1"/>
  <c r="CL136" i="65"/>
  <c r="ET136" i="65" s="1"/>
  <c r="CY58" i="65"/>
  <c r="FG58" i="65" s="1"/>
  <c r="DU62" i="65"/>
  <c r="GC62" i="65" s="1"/>
  <c r="DC120" i="65"/>
  <c r="FK120" i="65" s="1"/>
  <c r="CX112" i="65"/>
  <c r="FF112" i="65" s="1"/>
  <c r="EB122" i="65"/>
  <c r="GJ122" i="65" s="1"/>
  <c r="EA129" i="65"/>
  <c r="GI129" i="65" s="1"/>
  <c r="DA135" i="65"/>
  <c r="FI135" i="65" s="1"/>
  <c r="DB111" i="65"/>
  <c r="FJ111" i="65" s="1"/>
  <c r="DX121" i="65"/>
  <c r="GF121" i="65" s="1"/>
  <c r="DG122" i="65"/>
  <c r="FO122" i="65" s="1"/>
  <c r="EJ126" i="65"/>
  <c r="GR126" i="65" s="1"/>
  <c r="EN127" i="65"/>
  <c r="GV127" i="65" s="1"/>
  <c r="DZ96" i="65"/>
  <c r="GH96" i="65" s="1"/>
  <c r="DU110" i="65"/>
  <c r="GC110" i="65" s="1"/>
  <c r="DZ135" i="65"/>
  <c r="GH135" i="65" s="1"/>
  <c r="CJ130" i="65"/>
  <c r="ER130" i="65" s="1"/>
  <c r="CN131" i="65"/>
  <c r="EV131" i="65" s="1"/>
  <c r="CV133" i="65"/>
  <c r="FD133" i="65" s="1"/>
  <c r="DO122" i="65"/>
  <c r="FW122" i="65" s="1"/>
  <c r="DG128" i="65"/>
  <c r="FO128" i="65" s="1"/>
  <c r="DF126" i="65"/>
  <c r="FN126" i="65" s="1"/>
  <c r="CP122" i="65"/>
  <c r="EX122" i="65" s="1"/>
  <c r="ED126" i="65"/>
  <c r="GL126" i="65" s="1"/>
  <c r="DL111" i="65"/>
  <c r="FT111" i="65" s="1"/>
  <c r="DZ128" i="65"/>
  <c r="GH128" i="65" s="1"/>
  <c r="EL121" i="65"/>
  <c r="GT121" i="65" s="1"/>
  <c r="EM134" i="65"/>
  <c r="GU134" i="65" s="1"/>
  <c r="CU82" i="65"/>
  <c r="FC82" i="65" s="1"/>
  <c r="EM97" i="65"/>
  <c r="GU97" i="65" s="1"/>
  <c r="CM100" i="65"/>
  <c r="EU100" i="65" s="1"/>
  <c r="CQ101" i="65"/>
  <c r="EY101" i="65" s="1"/>
  <c r="CU102" i="65"/>
  <c r="FC102" i="65" s="1"/>
  <c r="CY103" i="65"/>
  <c r="FG103" i="65" s="1"/>
  <c r="DC104" i="65"/>
  <c r="FK104" i="65" s="1"/>
  <c r="DG105" i="65"/>
  <c r="FO105" i="65" s="1"/>
  <c r="DK106" i="65"/>
  <c r="FS106" i="65" s="1"/>
  <c r="DN121" i="65"/>
  <c r="FV121" i="65" s="1"/>
  <c r="DG48" i="65"/>
  <c r="FO48" i="65" s="1"/>
  <c r="CW53" i="65"/>
  <c r="FE53" i="65" s="1"/>
  <c r="CV55" i="65"/>
  <c r="FD55" i="65" s="1"/>
  <c r="EJ51" i="65"/>
  <c r="GR51" i="65" s="1"/>
  <c r="CK54" i="65"/>
  <c r="ES54" i="65" s="1"/>
  <c r="DW48" i="65"/>
  <c r="GE48" i="65" s="1"/>
  <c r="DB52" i="65"/>
  <c r="FJ52" i="65" s="1"/>
  <c r="EB56" i="65"/>
  <c r="GJ56" i="65" s="1"/>
  <c r="DN62" i="65"/>
  <c r="FV62" i="65" s="1"/>
  <c r="DW65" i="65"/>
  <c r="GE65" i="65" s="1"/>
  <c r="DJ70" i="65"/>
  <c r="FR70" i="65" s="1"/>
  <c r="CO55" i="65"/>
  <c r="EW55" i="65" s="1"/>
  <c r="CO56" i="65"/>
  <c r="EW56" i="65" s="1"/>
  <c r="EM57" i="65"/>
  <c r="GU57" i="65" s="1"/>
  <c r="DO71" i="65"/>
  <c r="FW71" i="65" s="1"/>
  <c r="CN51" i="65"/>
  <c r="EV51" i="65" s="1"/>
  <c r="DV44" i="65"/>
  <c r="GD44" i="65" s="1"/>
  <c r="EC44" i="65"/>
  <c r="GK44" i="65" s="1"/>
  <c r="CR57" i="65"/>
  <c r="EZ57" i="65" s="1"/>
  <c r="EE65" i="65"/>
  <c r="GM65" i="65" s="1"/>
  <c r="DI57" i="65"/>
  <c r="FQ57" i="65" s="1"/>
  <c r="DD58" i="65"/>
  <c r="FL58" i="65" s="1"/>
  <c r="DY73" i="65"/>
  <c r="GG73" i="65" s="1"/>
  <c r="CM59" i="65"/>
  <c r="EU59" i="65" s="1"/>
  <c r="DE62" i="65"/>
  <c r="FM62" i="65" s="1"/>
  <c r="DE74" i="65"/>
  <c r="FM74" i="65" s="1"/>
  <c r="DJ75" i="65"/>
  <c r="FR75" i="65" s="1"/>
  <c r="CQ55" i="65"/>
  <c r="EY55" i="65" s="1"/>
  <c r="EG58" i="65"/>
  <c r="GO58" i="65" s="1"/>
  <c r="CZ76" i="65"/>
  <c r="FH76" i="65" s="1"/>
  <c r="CP49" i="65"/>
  <c r="EX49" i="65" s="1"/>
  <c r="DD59" i="65"/>
  <c r="FL59" i="65" s="1"/>
  <c r="EL65" i="65"/>
  <c r="GT65" i="65" s="1"/>
  <c r="EC56" i="65"/>
  <c r="GK56" i="65" s="1"/>
  <c r="CZ68" i="65"/>
  <c r="FH68" i="65" s="1"/>
  <c r="EL55" i="65"/>
  <c r="GT55" i="65" s="1"/>
  <c r="DE69" i="65"/>
  <c r="FM69" i="65" s="1"/>
  <c r="DO107" i="65"/>
  <c r="FW107" i="65" s="1"/>
  <c r="DS108" i="65"/>
  <c r="GA108" i="65" s="1"/>
  <c r="EK102" i="65"/>
  <c r="GS102" i="65" s="1"/>
  <c r="EO103" i="65"/>
  <c r="GW103" i="65" s="1"/>
  <c r="CK105" i="65"/>
  <c r="ES105" i="65" s="1"/>
  <c r="CO106" i="65"/>
  <c r="EW106" i="65" s="1"/>
  <c r="CS107" i="65"/>
  <c r="FA107" i="65" s="1"/>
  <c r="CW108" i="65"/>
  <c r="FE108" i="65" s="1"/>
  <c r="DA109" i="65"/>
  <c r="FI109" i="65" s="1"/>
  <c r="DB97" i="65"/>
  <c r="FJ97" i="65" s="1"/>
  <c r="DF98" i="65"/>
  <c r="FN98" i="65" s="1"/>
  <c r="DJ99" i="65"/>
  <c r="FR99" i="65" s="1"/>
  <c r="DN100" i="65"/>
  <c r="FV100" i="65" s="1"/>
  <c r="DR101" i="65"/>
  <c r="FZ101" i="65" s="1"/>
  <c r="DV102" i="65"/>
  <c r="GD102" i="65" s="1"/>
  <c r="DZ103" i="65"/>
  <c r="GH103" i="65" s="1"/>
  <c r="ED104" i="65"/>
  <c r="GL104" i="65" s="1"/>
  <c r="EH105" i="65"/>
  <c r="GP105" i="65" s="1"/>
  <c r="EL106" i="65"/>
  <c r="GT106" i="65" s="1"/>
  <c r="EP107" i="65"/>
  <c r="GX107" i="65" s="1"/>
  <c r="CL109" i="65"/>
  <c r="ET109" i="65" s="1"/>
  <c r="CP110" i="65"/>
  <c r="EX110" i="65" s="1"/>
  <c r="CJ113" i="65"/>
  <c r="ER113" i="65" s="1"/>
  <c r="CN114" i="65"/>
  <c r="EV114" i="65" s="1"/>
  <c r="CR115" i="65"/>
  <c r="EZ115" i="65" s="1"/>
  <c r="CV116" i="65"/>
  <c r="FD116" i="65" s="1"/>
  <c r="CZ117" i="65"/>
  <c r="FH117" i="65" s="1"/>
  <c r="DD118" i="65"/>
  <c r="FL118" i="65" s="1"/>
  <c r="DH119" i="65"/>
  <c r="FP119" i="65" s="1"/>
  <c r="DT124" i="65"/>
  <c r="GB124" i="65" s="1"/>
  <c r="DX125" i="65"/>
  <c r="GF125" i="65" s="1"/>
  <c r="DZ123" i="65"/>
  <c r="GH123" i="65" s="1"/>
  <c r="ED124" i="65"/>
  <c r="GL124" i="65" s="1"/>
  <c r="CQ124" i="65"/>
  <c r="EY124" i="65" s="1"/>
  <c r="CU125" i="65"/>
  <c r="FC125" i="65" s="1"/>
  <c r="CS54" i="65"/>
  <c r="FA54" i="65" s="1"/>
  <c r="EI49" i="65"/>
  <c r="GQ49" i="65" s="1"/>
  <c r="CW59" i="65"/>
  <c r="FE59" i="65" s="1"/>
  <c r="EA54" i="65"/>
  <c r="GI54" i="65" s="1"/>
  <c r="DL58" i="65"/>
  <c r="FT58" i="65" s="1"/>
  <c r="DE47" i="65"/>
  <c r="FM47" i="65" s="1"/>
  <c r="DN49" i="65"/>
  <c r="FV49" i="65" s="1"/>
  <c r="EG44" i="65"/>
  <c r="GO44" i="65" s="1"/>
  <c r="CZ58" i="65"/>
  <c r="FH58" i="65" s="1"/>
  <c r="DH68" i="65"/>
  <c r="FP68" i="65" s="1"/>
  <c r="DW58" i="65"/>
  <c r="GE58" i="65" s="1"/>
  <c r="EB59" i="65"/>
  <c r="GJ59" i="65" s="1"/>
  <c r="CK63" i="65"/>
  <c r="ES63" i="65" s="1"/>
  <c r="CP64" i="65"/>
  <c r="EX64" i="65" s="1"/>
  <c r="CX65" i="65"/>
  <c r="FF65" i="65" s="1"/>
  <c r="DD75" i="65"/>
  <c r="FL75" i="65" s="1"/>
  <c r="DY82" i="65"/>
  <c r="GG82" i="65" s="1"/>
  <c r="CT76" i="65"/>
  <c r="FB76" i="65" s="1"/>
  <c r="DN93" i="65"/>
  <c r="FV93" i="65" s="1"/>
  <c r="DX94" i="65"/>
  <c r="GF94" i="65" s="1"/>
  <c r="CR93" i="65"/>
  <c r="EZ93" i="65" s="1"/>
  <c r="DS95" i="65"/>
  <c r="GA95" i="65" s="1"/>
  <c r="EH52" i="65"/>
  <c r="GP52" i="65" s="1"/>
  <c r="DS63" i="65"/>
  <c r="GA63" i="65" s="1"/>
  <c r="DR48" i="65"/>
  <c r="FZ48" i="65" s="1"/>
  <c r="EM65" i="65"/>
  <c r="GU65" i="65" s="1"/>
  <c r="CQ71" i="65"/>
  <c r="EY71" i="65" s="1"/>
  <c r="EO44" i="65"/>
  <c r="GW44" i="65" s="1"/>
  <c r="DA61" i="65"/>
  <c r="FI61" i="65" s="1"/>
  <c r="DM69" i="65"/>
  <c r="FU69" i="65" s="1"/>
  <c r="CN59" i="65"/>
  <c r="EV59" i="65" s="1"/>
  <c r="EC77" i="65"/>
  <c r="GK77" i="65" s="1"/>
  <c r="EC81" i="65"/>
  <c r="GK81" i="65" s="1"/>
  <c r="DX78" i="65"/>
  <c r="GF78" i="65" s="1"/>
  <c r="DW96" i="65"/>
  <c r="GE96" i="65" s="1"/>
  <c r="DY64" i="65"/>
  <c r="GG64" i="65" s="1"/>
  <c r="CK67" i="65"/>
  <c r="ES67" i="65" s="1"/>
  <c r="DR70" i="65"/>
  <c r="FZ70" i="65" s="1"/>
  <c r="CV110" i="65"/>
  <c r="FD110" i="65" s="1"/>
  <c r="CZ103" i="65"/>
  <c r="FH103" i="65" s="1"/>
  <c r="DD92" i="65"/>
  <c r="FL92" i="65" s="1"/>
  <c r="DP76" i="65"/>
  <c r="FX76" i="65" s="1"/>
  <c r="EB72" i="65"/>
  <c r="GJ72" i="65" s="1"/>
  <c r="CU92" i="65"/>
  <c r="FC92" i="65" s="1"/>
  <c r="EJ75" i="65"/>
  <c r="GR75" i="65" s="1"/>
  <c r="EO76" i="65"/>
  <c r="GW76" i="65" s="1"/>
  <c r="DN75" i="65"/>
  <c r="FV75" i="65" s="1"/>
  <c r="CT78" i="65"/>
  <c r="FB78" i="65" s="1"/>
  <c r="DE59" i="65"/>
  <c r="FM59" i="65" s="1"/>
  <c r="CO65" i="65"/>
  <c r="EW65" i="65" s="1"/>
  <c r="EG73" i="65"/>
  <c r="GO73" i="65" s="1"/>
  <c r="DQ64" i="65"/>
  <c r="FY64" i="65" s="1"/>
  <c r="CK76" i="65"/>
  <c r="ES76" i="65" s="1"/>
  <c r="DV75" i="65"/>
  <c r="GD75" i="65" s="1"/>
  <c r="EA76" i="65"/>
  <c r="GI76" i="65" s="1"/>
  <c r="CX79" i="65"/>
  <c r="FF79" i="65" s="1"/>
  <c r="DB80" i="65"/>
  <c r="FJ80" i="65" s="1"/>
  <c r="DF81" i="65"/>
  <c r="FN81" i="65" s="1"/>
  <c r="DJ82" i="65"/>
  <c r="FR82" i="65" s="1"/>
  <c r="DN83" i="65"/>
  <c r="FV83" i="65" s="1"/>
  <c r="DR84" i="65"/>
  <c r="FZ84" i="65" s="1"/>
  <c r="DV85" i="65"/>
  <c r="GD85" i="65" s="1"/>
  <c r="DZ86" i="65"/>
  <c r="GH86" i="65" s="1"/>
  <c r="ED87" i="65"/>
  <c r="GL87" i="65" s="1"/>
  <c r="EH88" i="65"/>
  <c r="GP88" i="65" s="1"/>
  <c r="EL89" i="65"/>
  <c r="GT89" i="65" s="1"/>
  <c r="EI93" i="65"/>
  <c r="GQ93" i="65" s="1"/>
  <c r="DV62" i="65"/>
  <c r="GD62" i="65" s="1"/>
  <c r="CM58" i="65"/>
  <c r="EU58" i="65" s="1"/>
  <c r="EI67" i="65"/>
  <c r="GQ67" i="65" s="1"/>
  <c r="CQ64" i="65"/>
  <c r="EY64" i="65" s="1"/>
  <c r="CL70" i="65"/>
  <c r="ET70" i="65" s="1"/>
  <c r="DU81" i="65"/>
  <c r="GC81" i="65" s="1"/>
  <c r="DD76" i="65"/>
  <c r="FL76" i="65" s="1"/>
  <c r="DT56" i="65"/>
  <c r="GB56" i="65" s="1"/>
  <c r="DC67" i="65"/>
  <c r="FK67" i="65" s="1"/>
  <c r="DA73" i="65"/>
  <c r="FI73" i="65" s="1"/>
  <c r="DH58" i="65"/>
  <c r="FP58" i="65" s="1"/>
  <c r="EP63" i="65"/>
  <c r="GX63" i="65" s="1"/>
  <c r="CT66" i="65"/>
  <c r="FB66" i="65" s="1"/>
  <c r="EI86" i="65"/>
  <c r="GQ86" i="65" s="1"/>
  <c r="DO94" i="65"/>
  <c r="FW94" i="65" s="1"/>
  <c r="EL76" i="65"/>
  <c r="GT76" i="65" s="1"/>
  <c r="DT60" i="65"/>
  <c r="GB60" i="65" s="1"/>
  <c r="CQ56" i="65"/>
  <c r="EY56" i="65" s="1"/>
  <c r="CL63" i="65"/>
  <c r="ET63" i="65" s="1"/>
  <c r="CY65" i="65"/>
  <c r="FG65" i="65" s="1"/>
  <c r="CJ58" i="65"/>
  <c r="ER58" i="65" s="1"/>
  <c r="ED112" i="65"/>
  <c r="GL112" i="65" s="1"/>
  <c r="CL123" i="65"/>
  <c r="ET123" i="65" s="1"/>
  <c r="ED133" i="65"/>
  <c r="GL133" i="65" s="1"/>
  <c r="EN105" i="65"/>
  <c r="GV105" i="65" s="1"/>
  <c r="EK84" i="65"/>
  <c r="GS84" i="65" s="1"/>
  <c r="EO85" i="65"/>
  <c r="GW85" i="65" s="1"/>
  <c r="CK87" i="65"/>
  <c r="ES87" i="65" s="1"/>
  <c r="CO88" i="65"/>
  <c r="EW88" i="65" s="1"/>
  <c r="CS89" i="65"/>
  <c r="FA89" i="65" s="1"/>
  <c r="CW90" i="65"/>
  <c r="FE90" i="65" s="1"/>
  <c r="DA91" i="65"/>
  <c r="FI91" i="65" s="1"/>
  <c r="DO109" i="65"/>
  <c r="FW109" i="65" s="1"/>
  <c r="EG103" i="65"/>
  <c r="GO103" i="65" s="1"/>
  <c r="EK104" i="65"/>
  <c r="GS104" i="65" s="1"/>
  <c r="EO105" i="65"/>
  <c r="GW105" i="65" s="1"/>
  <c r="CK107" i="65"/>
  <c r="ES107" i="65" s="1"/>
  <c r="CO108" i="65"/>
  <c r="EW108" i="65" s="1"/>
  <c r="CS109" i="65"/>
  <c r="FA109" i="65" s="1"/>
  <c r="CT97" i="65"/>
  <c r="FB97" i="65" s="1"/>
  <c r="CX98" i="65"/>
  <c r="FF98" i="65" s="1"/>
  <c r="DB99" i="65"/>
  <c r="FJ99" i="65" s="1"/>
  <c r="DF100" i="65"/>
  <c r="FN100" i="65" s="1"/>
  <c r="DJ101" i="65"/>
  <c r="FR101" i="65" s="1"/>
  <c r="DN102" i="65"/>
  <c r="FV102" i="65" s="1"/>
  <c r="DR103" i="65"/>
  <c r="FZ103" i="65" s="1"/>
  <c r="DV104" i="65"/>
  <c r="GD104" i="65" s="1"/>
  <c r="DZ105" i="65"/>
  <c r="GH105" i="65" s="1"/>
  <c r="ED106" i="65"/>
  <c r="GL106" i="65" s="1"/>
  <c r="EH107" i="65"/>
  <c r="GP107" i="65" s="1"/>
  <c r="EL108" i="65"/>
  <c r="GT108" i="65" s="1"/>
  <c r="EJ112" i="65"/>
  <c r="GR112" i="65" s="1"/>
  <c r="EN113" i="65"/>
  <c r="GV113" i="65" s="1"/>
  <c r="CJ115" i="65"/>
  <c r="ER115" i="65" s="1"/>
  <c r="CN116" i="65"/>
  <c r="EV116" i="65" s="1"/>
  <c r="CR117" i="65"/>
  <c r="EZ117" i="65" s="1"/>
  <c r="CV118" i="65"/>
  <c r="FD118" i="65" s="1"/>
  <c r="CZ119" i="65"/>
  <c r="FH119" i="65" s="1"/>
  <c r="DL124" i="65"/>
  <c r="FT124" i="65" s="1"/>
  <c r="DR123" i="65"/>
  <c r="FZ123" i="65" s="1"/>
  <c r="DV124" i="65"/>
  <c r="GD124" i="65" s="1"/>
  <c r="CM125" i="65"/>
  <c r="EU125" i="65" s="1"/>
  <c r="CP93" i="65"/>
  <c r="EX93" i="65" s="1"/>
  <c r="DI91" i="65"/>
  <c r="FQ91" i="65" s="1"/>
  <c r="CN47" i="65"/>
  <c r="EV47" i="65" s="1"/>
  <c r="DO46" i="65"/>
  <c r="FW46" i="65" s="1"/>
  <c r="EI56" i="65"/>
  <c r="GQ56" i="65" s="1"/>
  <c r="CM75" i="65"/>
  <c r="EU75" i="65" s="1"/>
  <c r="CY91" i="65"/>
  <c r="FG91" i="65" s="1"/>
  <c r="EM71" i="65"/>
  <c r="GU71" i="65" s="1"/>
  <c r="DX101" i="65"/>
  <c r="GF101" i="65" s="1"/>
  <c r="CQ76" i="65"/>
  <c r="EY76" i="65" s="1"/>
  <c r="DM81" i="65"/>
  <c r="FU81" i="65" s="1"/>
  <c r="DH78" i="65"/>
  <c r="FP78" i="65" s="1"/>
  <c r="CM76" i="65"/>
  <c r="EU76" i="65" s="1"/>
  <c r="CW77" i="65"/>
  <c r="FE77" i="65" s="1"/>
  <c r="DT76" i="65"/>
  <c r="GB76" i="65" s="1"/>
  <c r="DI82" i="65"/>
  <c r="FQ82" i="65" s="1"/>
  <c r="DL77" i="65"/>
  <c r="FT77" i="65" s="1"/>
  <c r="DJ92" i="65"/>
  <c r="FR92" i="65" s="1"/>
  <c r="CJ109" i="65"/>
  <c r="ER109" i="65" s="1"/>
  <c r="CY94" i="65"/>
  <c r="FG94" i="65" s="1"/>
  <c r="CZ97" i="65"/>
  <c r="FH97" i="65" s="1"/>
  <c r="DI117" i="65"/>
  <c r="FQ117" i="65" s="1"/>
  <c r="EK92" i="65"/>
  <c r="GS92" i="65" s="1"/>
  <c r="EH96" i="65"/>
  <c r="GP96" i="65" s="1"/>
  <c r="DO96" i="65"/>
  <c r="FW96" i="65" s="1"/>
  <c r="CJ111" i="65"/>
  <c r="ER111" i="65" s="1"/>
  <c r="DO119" i="65"/>
  <c r="FW119" i="65" s="1"/>
  <c r="CS125" i="65"/>
  <c r="FA125" i="65" s="1"/>
  <c r="DR111" i="65"/>
  <c r="FZ111" i="65" s="1"/>
  <c r="DO121" i="65"/>
  <c r="FW121" i="65" s="1"/>
  <c r="EN121" i="65"/>
  <c r="GV121" i="65" s="1"/>
  <c r="DE134" i="65"/>
  <c r="FM134" i="65" s="1"/>
  <c r="CK133" i="65"/>
  <c r="ES133" i="65" s="1"/>
  <c r="DV135" i="65"/>
  <c r="GD135" i="65" s="1"/>
  <c r="EI136" i="65"/>
  <c r="GQ136" i="65" s="1"/>
  <c r="DH76" i="65"/>
  <c r="FP76" i="65" s="1"/>
  <c r="CU90" i="65"/>
  <c r="FC90" i="65" s="1"/>
  <c r="EI63" i="65"/>
  <c r="GQ63" i="65" s="1"/>
  <c r="CP74" i="65"/>
  <c r="EX74" i="65" s="1"/>
  <c r="CJ60" i="65"/>
  <c r="ER60" i="65" s="1"/>
  <c r="DB63" i="65"/>
  <c r="FJ63" i="65" s="1"/>
  <c r="DH64" i="65"/>
  <c r="FP64" i="65" s="1"/>
  <c r="DN65" i="65"/>
  <c r="FV65" i="65" s="1"/>
  <c r="CZ78" i="65"/>
  <c r="FH78" i="65" s="1"/>
  <c r="DQ82" i="65"/>
  <c r="FY82" i="65" s="1"/>
  <c r="DY76" i="65"/>
  <c r="GG76" i="65" s="1"/>
  <c r="DK92" i="65"/>
  <c r="FS92" i="65" s="1"/>
  <c r="DC76" i="65"/>
  <c r="FK76" i="65" s="1"/>
  <c r="EL97" i="65"/>
  <c r="GT97" i="65" s="1"/>
  <c r="DG111" i="65"/>
  <c r="FO111" i="65" s="1"/>
  <c r="DQ114" i="65"/>
  <c r="FY114" i="65" s="1"/>
  <c r="ED110" i="65"/>
  <c r="GL110" i="65" s="1"/>
  <c r="EG127" i="65"/>
  <c r="GO127" i="65" s="1"/>
  <c r="DP128" i="65"/>
  <c r="FX128" i="65" s="1"/>
  <c r="EM130" i="65"/>
  <c r="GU130" i="65" s="1"/>
  <c r="CM133" i="65"/>
  <c r="EU133" i="65" s="1"/>
  <c r="CU135" i="65"/>
  <c r="FC135" i="65" s="1"/>
  <c r="EE128" i="65"/>
  <c r="GM128" i="65" s="1"/>
  <c r="DM134" i="65"/>
  <c r="FU134" i="65" s="1"/>
  <c r="DY136" i="65"/>
  <c r="GG136" i="65" s="1"/>
  <c r="CM135" i="65"/>
  <c r="EU135" i="65" s="1"/>
  <c r="EN50" i="65"/>
  <c r="GV50" i="65" s="1"/>
  <c r="CU47" i="65"/>
  <c r="FC47" i="65" s="1"/>
  <c r="DZ56" i="65"/>
  <c r="GH56" i="65" s="1"/>
  <c r="EH48" i="65"/>
  <c r="GP48" i="65" s="1"/>
  <c r="EL49" i="65"/>
  <c r="GT49" i="65" s="1"/>
  <c r="CR68" i="65"/>
  <c r="EZ68" i="65" s="1"/>
  <c r="EF76" i="65"/>
  <c r="GN76" i="65" s="1"/>
  <c r="EM55" i="65"/>
  <c r="GU55" i="65" s="1"/>
  <c r="EO64" i="65"/>
  <c r="GW64" i="65" s="1"/>
  <c r="DU69" i="65"/>
  <c r="GC69" i="65" s="1"/>
  <c r="CU75" i="65"/>
  <c r="FC75" i="65" s="1"/>
  <c r="CQ91" i="65"/>
  <c r="EY91" i="65" s="1"/>
  <c r="EM119" i="65"/>
  <c r="GU119" i="65" s="1"/>
  <c r="EB75" i="65"/>
  <c r="GJ75" i="65" s="1"/>
  <c r="EP78" i="65"/>
  <c r="GX78" i="65" s="1"/>
  <c r="DF75" i="65"/>
  <c r="FN75" i="65" s="1"/>
  <c r="DP78" i="65"/>
  <c r="FX78" i="65" s="1"/>
  <c r="CZ111" i="65"/>
  <c r="FH111" i="65" s="1"/>
  <c r="DS97" i="65"/>
  <c r="GA97" i="65" s="1"/>
  <c r="DK95" i="65"/>
  <c r="FS95" i="65" s="1"/>
  <c r="DY121" i="65"/>
  <c r="GG121" i="65" s="1"/>
  <c r="DK110" i="65"/>
  <c r="FS110" i="65" s="1"/>
  <c r="DS120" i="65"/>
  <c r="GA120" i="65" s="1"/>
  <c r="EM113" i="65"/>
  <c r="GU113" i="65" s="1"/>
  <c r="CZ121" i="65"/>
  <c r="FH121" i="65" s="1"/>
  <c r="DI127" i="65"/>
  <c r="FQ127" i="65" s="1"/>
  <c r="DK121" i="65"/>
  <c r="FS121" i="65" s="1"/>
  <c r="DI135" i="65"/>
  <c r="FQ135" i="65" s="1"/>
  <c r="EB129" i="65"/>
  <c r="GJ129" i="65" s="1"/>
  <c r="EN128" i="65"/>
  <c r="GV128" i="65" s="1"/>
  <c r="EA58" i="65"/>
  <c r="GI58" i="65" s="1"/>
  <c r="EH56" i="65"/>
  <c r="GP56" i="65" s="1"/>
  <c r="DS75" i="65"/>
  <c r="GA75" i="65" s="1"/>
  <c r="CU52" i="65"/>
  <c r="FC52" i="65" s="1"/>
  <c r="CW69" i="65"/>
  <c r="FE69" i="65" s="1"/>
  <c r="CT57" i="65"/>
  <c r="FB57" i="65" s="1"/>
  <c r="EF58" i="65"/>
  <c r="GN58" i="65" s="1"/>
  <c r="CM88" i="65"/>
  <c r="EU88" i="65" s="1"/>
  <c r="DS67" i="65"/>
  <c r="GA67" i="65" s="1"/>
  <c r="DW76" i="65"/>
  <c r="GE76" i="65" s="1"/>
  <c r="DE79" i="65"/>
  <c r="FM79" i="65" s="1"/>
  <c r="CN94" i="65"/>
  <c r="EV94" i="65" s="1"/>
  <c r="EP96" i="65"/>
  <c r="GX96" i="65" s="1"/>
  <c r="EB104" i="65"/>
  <c r="GJ104" i="65" s="1"/>
  <c r="DG96" i="65"/>
  <c r="FO96" i="65" s="1"/>
  <c r="DD110" i="65"/>
  <c r="FL110" i="65" s="1"/>
  <c r="EE97" i="65"/>
  <c r="GM97" i="65" s="1"/>
  <c r="EI98" i="65"/>
  <c r="GQ98" i="65" s="1"/>
  <c r="EM99" i="65"/>
  <c r="GU99" i="65" s="1"/>
  <c r="CM102" i="65"/>
  <c r="EU102" i="65" s="1"/>
  <c r="CQ103" i="65"/>
  <c r="EY103" i="65" s="1"/>
  <c r="CU104" i="65"/>
  <c r="FC104" i="65" s="1"/>
  <c r="CY105" i="65"/>
  <c r="FG105" i="65" s="1"/>
  <c r="DC106" i="65"/>
  <c r="FK106" i="65" s="1"/>
  <c r="DG107" i="65"/>
  <c r="FO107" i="65" s="1"/>
  <c r="DK108" i="65"/>
  <c r="FS108" i="65" s="1"/>
  <c r="EE112" i="65"/>
  <c r="GM112" i="65" s="1"/>
  <c r="EO120" i="65"/>
  <c r="GW120" i="65" s="1"/>
  <c r="DF112" i="65"/>
  <c r="FN112" i="65" s="1"/>
  <c r="CQ117" i="65"/>
  <c r="EY117" i="65" s="1"/>
  <c r="DW122" i="65"/>
  <c r="GE122" i="65" s="1"/>
  <c r="ED113" i="65"/>
  <c r="GL113" i="65" s="1"/>
  <c r="EH114" i="65"/>
  <c r="GP114" i="65" s="1"/>
  <c r="EL115" i="65"/>
  <c r="GT115" i="65" s="1"/>
  <c r="EP116" i="65"/>
  <c r="GX116" i="65" s="1"/>
  <c r="CL118" i="65"/>
  <c r="ET118" i="65" s="1"/>
  <c r="CP119" i="65"/>
  <c r="EX119" i="65" s="1"/>
  <c r="CT120" i="65"/>
  <c r="FB120" i="65" s="1"/>
  <c r="CS127" i="65"/>
  <c r="FA127" i="65" s="1"/>
  <c r="DF122" i="65"/>
  <c r="FN122" i="65" s="1"/>
  <c r="DO65" i="65"/>
  <c r="FW65" i="65" s="1"/>
  <c r="CJ52" i="65"/>
  <c r="ER52" i="65" s="1"/>
  <c r="DU66" i="65"/>
  <c r="GC66" i="65" s="1"/>
  <c r="DP46" i="65"/>
  <c r="FX46" i="65" s="1"/>
  <c r="CN108" i="65"/>
  <c r="EV108" i="65" s="1"/>
  <c r="DD56" i="65"/>
  <c r="FL56" i="65" s="1"/>
  <c r="DX76" i="65"/>
  <c r="GF76" i="65" s="1"/>
  <c r="DY57" i="65"/>
  <c r="GG57" i="65" s="1"/>
  <c r="DB70" i="65"/>
  <c r="FJ70" i="65" s="1"/>
  <c r="EI84" i="65"/>
  <c r="GQ84" i="65" s="1"/>
  <c r="DG57" i="65"/>
  <c r="FO57" i="65" s="1"/>
  <c r="CS67" i="65"/>
  <c r="FA67" i="65" s="1"/>
  <c r="CS44" i="65"/>
  <c r="FA44" i="65" s="1"/>
  <c r="DF62" i="65"/>
  <c r="FN62" i="65" s="1"/>
  <c r="EP57" i="65"/>
  <c r="GX57" i="65" s="1"/>
  <c r="EE71" i="65"/>
  <c r="GM71" i="65" s="1"/>
  <c r="DX68" i="65"/>
  <c r="GF68" i="65" s="1"/>
  <c r="DZ63" i="65"/>
  <c r="GH63" i="65" s="1"/>
  <c r="EF64" i="65"/>
  <c r="GN64" i="65" s="1"/>
  <c r="EA84" i="65"/>
  <c r="GI84" i="65" s="1"/>
  <c r="CY93" i="65"/>
  <c r="FG93" i="65" s="1"/>
  <c r="CS77" i="65"/>
  <c r="FA77" i="65" s="1"/>
  <c r="CS96" i="65"/>
  <c r="FA96" i="65" s="1"/>
  <c r="DW93" i="65"/>
  <c r="GE93" i="65" s="1"/>
  <c r="CV76" i="65"/>
  <c r="FD76" i="65" s="1"/>
  <c r="CO117" i="65"/>
  <c r="EW117" i="65" s="1"/>
  <c r="DP95" i="65"/>
  <c r="FX95" i="65" s="1"/>
  <c r="CW97" i="65"/>
  <c r="FE97" i="65" s="1"/>
  <c r="EF105" i="65"/>
  <c r="GN105" i="65" s="1"/>
  <c r="CM95" i="65"/>
  <c r="EU95" i="65" s="1"/>
  <c r="DH111" i="65"/>
  <c r="FP111" i="65" s="1"/>
  <c r="DM92" i="65"/>
  <c r="FU92" i="65" s="1"/>
  <c r="CV96" i="65"/>
  <c r="FD96" i="65" s="1"/>
  <c r="DQ102" i="65"/>
  <c r="FY102" i="65" s="1"/>
  <c r="EA97" i="65"/>
  <c r="GI97" i="65" s="1"/>
  <c r="CX122" i="65"/>
  <c r="FF122" i="65" s="1"/>
  <c r="EA110" i="65"/>
  <c r="GI110" i="65" s="1"/>
  <c r="EP112" i="65"/>
  <c r="GX112" i="65" s="1"/>
  <c r="DA121" i="65"/>
  <c r="FI121" i="65" s="1"/>
  <c r="DI111" i="65"/>
  <c r="FQ111" i="65" s="1"/>
  <c r="DK120" i="65"/>
  <c r="FS120" i="65" s="1"/>
  <c r="EI129" i="65"/>
  <c r="GQ129" i="65" s="1"/>
  <c r="EL126" i="65"/>
  <c r="GT126" i="65" s="1"/>
  <c r="DT127" i="65"/>
  <c r="GB127" i="65" s="1"/>
  <c r="ED128" i="65"/>
  <c r="GL128" i="65" s="1"/>
  <c r="DP130" i="65"/>
  <c r="FX130" i="65" s="1"/>
  <c r="DT131" i="65"/>
  <c r="GB131" i="65" s="1"/>
  <c r="DX132" i="65"/>
  <c r="GF132" i="65" s="1"/>
  <c r="EB133" i="65"/>
  <c r="GJ133" i="65" s="1"/>
  <c r="DI64" i="65"/>
  <c r="FQ64" i="65" s="1"/>
  <c r="DG71" i="65"/>
  <c r="FO71" i="65" s="1"/>
  <c r="DM59" i="65"/>
  <c r="FU59" i="65" s="1"/>
  <c r="EN76" i="65"/>
  <c r="GV76" i="65" s="1"/>
  <c r="EC69" i="65"/>
  <c r="GK69" i="65" s="1"/>
  <c r="DG58" i="65"/>
  <c r="FO58" i="65" s="1"/>
  <c r="EC62" i="65"/>
  <c r="GK62" i="65" s="1"/>
  <c r="DI80" i="65"/>
  <c r="FQ80" i="65" s="1"/>
  <c r="DG94" i="65"/>
  <c r="FO94" i="65" s="1"/>
  <c r="CL98" i="65"/>
  <c r="ET98" i="65" s="1"/>
  <c r="EH94" i="65"/>
  <c r="GP94" i="65" s="1"/>
  <c r="CV77" i="65"/>
  <c r="FD77" i="65" s="1"/>
  <c r="CT92" i="65"/>
  <c r="FB92" i="65" s="1"/>
  <c r="EJ106" i="65"/>
  <c r="GR106" i="65" s="1"/>
  <c r="DN112" i="65"/>
  <c r="FV112" i="65" s="1"/>
  <c r="EI110" i="65"/>
  <c r="GQ110" i="65" s="1"/>
  <c r="DW121" i="65"/>
  <c r="GE121" i="65" s="1"/>
  <c r="DT111" i="65"/>
  <c r="GB111" i="65" s="1"/>
  <c r="EJ122" i="65"/>
  <c r="GR122" i="65" s="1"/>
  <c r="EO131" i="65"/>
  <c r="GW131" i="65" s="1"/>
  <c r="CO130" i="65"/>
  <c r="EW130" i="65" s="1"/>
  <c r="EH130" i="65"/>
  <c r="GP130" i="65" s="1"/>
  <c r="EP132" i="65"/>
  <c r="GX132" i="65" s="1"/>
  <c r="CP135" i="65"/>
  <c r="EX135" i="65" s="1"/>
  <c r="DX130" i="65"/>
  <c r="GF130" i="65" s="1"/>
  <c r="EB131" i="65"/>
  <c r="GJ131" i="65" s="1"/>
  <c r="EF132" i="65"/>
  <c r="GN132" i="65" s="1"/>
  <c r="EJ133" i="65"/>
  <c r="GR133" i="65" s="1"/>
  <c r="EN134" i="65"/>
  <c r="GV134" i="65" s="1"/>
  <c r="CX74" i="65"/>
  <c r="FF74" i="65" s="1"/>
  <c r="DC75" i="65"/>
  <c r="FK75" i="65" s="1"/>
  <c r="CX49" i="65"/>
  <c r="FF49" i="65" s="1"/>
  <c r="EC53" i="65"/>
  <c r="GK53" i="65" s="1"/>
  <c r="DU44" i="65"/>
  <c r="GC44" i="65" s="1"/>
  <c r="EM48" i="65"/>
  <c r="GU48" i="65" s="1"/>
  <c r="CQ61" i="65"/>
  <c r="EY61" i="65" s="1"/>
  <c r="EE83" i="65"/>
  <c r="GM83" i="65" s="1"/>
  <c r="DS54" i="65"/>
  <c r="GA54" i="65" s="1"/>
  <c r="CP58" i="65"/>
  <c r="EX58" i="65" s="1"/>
  <c r="DL72" i="65"/>
  <c r="FT72" i="65" s="1"/>
  <c r="CS60" i="65"/>
  <c r="FA60" i="65" s="1"/>
  <c r="EH70" i="65"/>
  <c r="GP70" i="65" s="1"/>
  <c r="CN65" i="65"/>
  <c r="EV65" i="65" s="1"/>
  <c r="CN77" i="65"/>
  <c r="EV77" i="65" s="1"/>
  <c r="EO80" i="65"/>
  <c r="GW80" i="65" s="1"/>
  <c r="EB95" i="65"/>
  <c r="GJ95" i="65" s="1"/>
  <c r="EI77" i="65"/>
  <c r="GQ77" i="65" s="1"/>
  <c r="EL95" i="65"/>
  <c r="GT95" i="65" s="1"/>
  <c r="EN107" i="65"/>
  <c r="GV107" i="65" s="1"/>
  <c r="DP111" i="65"/>
  <c r="FX111" i="65" s="1"/>
  <c r="DI102" i="65"/>
  <c r="FQ102" i="65" s="1"/>
  <c r="CN122" i="65"/>
  <c r="EV122" i="65" s="1"/>
  <c r="EH112" i="65"/>
  <c r="GP112" i="65" s="1"/>
  <c r="CU118" i="65"/>
  <c r="FC118" i="65" s="1"/>
  <c r="DJ111" i="65"/>
  <c r="FR111" i="65" s="1"/>
  <c r="EL112" i="65"/>
  <c r="GT112" i="65" s="1"/>
  <c r="CW121" i="65"/>
  <c r="FE121" i="65" s="1"/>
  <c r="EF121" i="65"/>
  <c r="GN121" i="65" s="1"/>
  <c r="CO134" i="65"/>
  <c r="EW134" i="65" s="1"/>
  <c r="CW132" i="65"/>
  <c r="FE132" i="65" s="1"/>
  <c r="EK130" i="65"/>
  <c r="GS130" i="65" s="1"/>
  <c r="CJ127" i="65"/>
  <c r="ER127" i="65" s="1"/>
  <c r="EC128" i="65"/>
  <c r="GK128" i="65" s="1"/>
  <c r="DQ136" i="65"/>
  <c r="FY136" i="65" s="1"/>
  <c r="EJ127" i="65"/>
  <c r="GR127" i="65" s="1"/>
  <c r="DT129" i="65"/>
  <c r="GB129" i="65" s="1"/>
  <c r="CZ127" i="65"/>
  <c r="FH127" i="65" s="1"/>
  <c r="DR130" i="65"/>
  <c r="FZ130" i="65" s="1"/>
  <c r="DZ132" i="65"/>
  <c r="GH132" i="65" s="1"/>
  <c r="CQ128" i="65"/>
  <c r="EY128" i="65" s="1"/>
  <c r="EE111" i="65"/>
  <c r="GM111" i="65" s="1"/>
  <c r="CX76" i="65"/>
  <c r="FF76" i="65" s="1"/>
  <c r="DY103" i="65"/>
  <c r="GG103" i="65" s="1"/>
  <c r="EC104" i="65"/>
  <c r="GK104" i="65" s="1"/>
  <c r="EG105" i="65"/>
  <c r="GO105" i="65" s="1"/>
  <c r="EK106" i="65"/>
  <c r="GS106" i="65" s="1"/>
  <c r="EO107" i="65"/>
  <c r="GW107" i="65" s="1"/>
  <c r="CK109" i="65"/>
  <c r="ES109" i="65" s="1"/>
  <c r="CO110" i="65"/>
  <c r="EW110" i="65" s="1"/>
  <c r="CP98" i="65"/>
  <c r="EX98" i="65" s="1"/>
  <c r="CT99" i="65"/>
  <c r="FB99" i="65" s="1"/>
  <c r="CX100" i="65"/>
  <c r="FF100" i="65" s="1"/>
  <c r="DB101" i="65"/>
  <c r="FJ101" i="65" s="1"/>
  <c r="DF102" i="65"/>
  <c r="FN102" i="65" s="1"/>
  <c r="DJ103" i="65"/>
  <c r="FR103" i="65" s="1"/>
  <c r="DN104" i="65"/>
  <c r="FV104" i="65" s="1"/>
  <c r="DR105" i="65"/>
  <c r="FZ105" i="65" s="1"/>
  <c r="DV106" i="65"/>
  <c r="GD106" i="65" s="1"/>
  <c r="DZ107" i="65"/>
  <c r="GH107" i="65" s="1"/>
  <c r="ED108" i="65"/>
  <c r="GL108" i="65" s="1"/>
  <c r="CT112" i="65"/>
  <c r="FB112" i="65" s="1"/>
  <c r="EC57" i="65"/>
  <c r="GK57" i="65" s="1"/>
  <c r="DK49" i="65"/>
  <c r="FS49" i="65" s="1"/>
  <c r="DL51" i="65"/>
  <c r="FT51" i="65" s="1"/>
  <c r="EB51" i="65"/>
  <c r="GJ51" i="65" s="1"/>
  <c r="EO55" i="65"/>
  <c r="GW55" i="65" s="1"/>
  <c r="EK47" i="65"/>
  <c r="GS47" i="65" s="1"/>
  <c r="CL45" i="65"/>
  <c r="ET45" i="65" s="1"/>
  <c r="EK53" i="65"/>
  <c r="GS53" i="65" s="1"/>
  <c r="CY53" i="65"/>
  <c r="FG53" i="65" s="1"/>
  <c r="EE51" i="65"/>
  <c r="GM51" i="65" s="1"/>
  <c r="CR132" i="65"/>
  <c r="EZ132" i="65" s="1"/>
  <c r="CT45" i="65"/>
  <c r="FB45" i="65" s="1"/>
  <c r="DY54" i="65"/>
  <c r="GG54" i="65" s="1"/>
  <c r="DT45" i="65"/>
  <c r="GB45" i="65" s="1"/>
  <c r="DU53" i="65"/>
  <c r="GC53" i="65" s="1"/>
  <c r="CO44" i="65"/>
  <c r="EW44" i="65" s="1"/>
  <c r="CW44" i="65"/>
  <c r="FE44" i="65" s="1"/>
  <c r="CY55" i="65"/>
  <c r="FG55" i="65" s="1"/>
  <c r="DL45" i="65"/>
  <c r="FT45" i="65" s="1"/>
  <c r="DX46" i="65"/>
  <c r="GF46" i="65" s="1"/>
  <c r="CP57" i="65"/>
  <c r="EX57" i="65" s="1"/>
  <c r="DE53" i="65"/>
  <c r="FM53" i="65" s="1"/>
  <c r="DJ52" i="65"/>
  <c r="FR52" i="65" s="1"/>
  <c r="CM49" i="65"/>
  <c r="EU49" i="65" s="1"/>
  <c r="CY48" i="65"/>
  <c r="FG48" i="65" s="1"/>
  <c r="EE56" i="65"/>
  <c r="GM56" i="65" s="1"/>
  <c r="DT57" i="65"/>
  <c r="GB57" i="65" s="1"/>
  <c r="CR48" i="65"/>
  <c r="EZ48" i="65" s="1"/>
  <c r="DC49" i="65"/>
  <c r="FK49" i="65" s="1"/>
  <c r="EP48" i="65"/>
  <c r="GX48" i="65" s="1"/>
  <c r="CQ51" i="65"/>
  <c r="EY51" i="65" s="1"/>
  <c r="CQ50" i="65"/>
  <c r="EY50" i="65" s="1"/>
  <c r="DR56" i="65"/>
  <c r="FZ56" i="65" s="1"/>
  <c r="DH57" i="65"/>
  <c r="FP57" i="65" s="1"/>
  <c r="CP51" i="65"/>
  <c r="EX51" i="65" s="1"/>
  <c r="EG54" i="65"/>
  <c r="GO54" i="65" s="1"/>
  <c r="DC50" i="65"/>
  <c r="FK50" i="65" s="1"/>
  <c r="DN129" i="65"/>
  <c r="FV129" i="65" s="1"/>
  <c r="DI123" i="65"/>
  <c r="FQ123" i="65" s="1"/>
  <c r="CZ123" i="65"/>
  <c r="FH123" i="65" s="1"/>
  <c r="EF113" i="65"/>
  <c r="GN113" i="65" s="1"/>
  <c r="EJ114" i="65"/>
  <c r="GR114" i="65" s="1"/>
  <c r="EN115" i="65"/>
  <c r="GV115" i="65" s="1"/>
  <c r="CJ117" i="65"/>
  <c r="ER117" i="65" s="1"/>
  <c r="CN118" i="65"/>
  <c r="EV118" i="65" s="1"/>
  <c r="CR119" i="65"/>
  <c r="EZ119" i="65" s="1"/>
  <c r="DD124" i="65"/>
  <c r="FL124" i="65" s="1"/>
  <c r="EI123" i="65"/>
  <c r="GQ123" i="65" s="1"/>
  <c r="EM124" i="65"/>
  <c r="GU124" i="65" s="1"/>
  <c r="CZ130" i="65"/>
  <c r="FH130" i="65" s="1"/>
  <c r="DD131" i="65"/>
  <c r="FL131" i="65" s="1"/>
  <c r="DH132" i="65"/>
  <c r="FP132" i="65" s="1"/>
  <c r="DL133" i="65"/>
  <c r="FT133" i="65" s="1"/>
  <c r="DP125" i="65"/>
  <c r="FX125" i="65" s="1"/>
  <c r="CV122" i="65"/>
  <c r="FD122" i="65" s="1"/>
  <c r="DM77" i="65"/>
  <c r="FU77" i="65" s="1"/>
  <c r="EL96" i="65"/>
  <c r="GT96" i="65" s="1"/>
  <c r="CM45" i="65"/>
  <c r="EU45" i="65" s="1"/>
  <c r="DJ48" i="65"/>
  <c r="FR48" i="65" s="1"/>
  <c r="CT63" i="65"/>
  <c r="FB63" i="65" s="1"/>
  <c r="DH48" i="65"/>
  <c r="FP48" i="65" s="1"/>
  <c r="EL45" i="65"/>
  <c r="GT45" i="65" s="1"/>
  <c r="EP46" i="65"/>
  <c r="GX46" i="65" s="1"/>
  <c r="CL48" i="65"/>
  <c r="ET48" i="65" s="1"/>
  <c r="DD52" i="65"/>
  <c r="FL52" i="65" s="1"/>
  <c r="DQ55" i="65"/>
  <c r="FY55" i="65" s="1"/>
  <c r="CV45" i="65"/>
  <c r="FD45" i="65" s="1"/>
  <c r="CO95" i="65"/>
  <c r="EW95" i="65" s="1"/>
  <c r="DX103" i="65"/>
  <c r="GF103" i="65" s="1"/>
  <c r="DI112" i="65"/>
  <c r="FQ112" i="65" s="1"/>
  <c r="DX95" i="65"/>
  <c r="GF95" i="65" s="1"/>
  <c r="DG83" i="65"/>
  <c r="FO83" i="65" s="1"/>
  <c r="CX94" i="65"/>
  <c r="FF94" i="65" s="1"/>
  <c r="CY97" i="65"/>
  <c r="FG97" i="65" s="1"/>
  <c r="DC98" i="65"/>
  <c r="FK98" i="65" s="1"/>
  <c r="DG99" i="65"/>
  <c r="FO99" i="65" s="1"/>
  <c r="DK100" i="65"/>
  <c r="FS100" i="65" s="1"/>
  <c r="DO101" i="65"/>
  <c r="FW101" i="65" s="1"/>
  <c r="DS102" i="65"/>
  <c r="GA102" i="65" s="1"/>
  <c r="DW103" i="65"/>
  <c r="GE103" i="65" s="1"/>
  <c r="EA104" i="65"/>
  <c r="GI104" i="65" s="1"/>
  <c r="EE105" i="65"/>
  <c r="GM105" i="65" s="1"/>
  <c r="EI106" i="65"/>
  <c r="GQ106" i="65" s="1"/>
  <c r="EM107" i="65"/>
  <c r="GU107" i="65" s="1"/>
  <c r="CM110" i="65"/>
  <c r="EU110" i="65" s="1"/>
  <c r="CU112" i="65"/>
  <c r="FC112" i="65" s="1"/>
  <c r="DA103" i="65"/>
  <c r="FI103" i="65" s="1"/>
  <c r="DE104" i="65"/>
  <c r="FM104" i="65" s="1"/>
  <c r="DI105" i="65"/>
  <c r="FQ105" i="65" s="1"/>
  <c r="DM106" i="65"/>
  <c r="FU106" i="65" s="1"/>
  <c r="DQ107" i="65"/>
  <c r="FY107" i="65" s="1"/>
  <c r="DU108" i="65"/>
  <c r="GC108" i="65" s="1"/>
  <c r="DZ97" i="65"/>
  <c r="GH97" i="65" s="1"/>
  <c r="ED98" i="65"/>
  <c r="GL98" i="65" s="1"/>
  <c r="EH99" i="65"/>
  <c r="GP99" i="65" s="1"/>
  <c r="EL100" i="65"/>
  <c r="GT100" i="65" s="1"/>
  <c r="EP101" i="65"/>
  <c r="GX101" i="65" s="1"/>
  <c r="CL103" i="65"/>
  <c r="ET103" i="65" s="1"/>
  <c r="CP104" i="65"/>
  <c r="EX104" i="65" s="1"/>
  <c r="CT105" i="65"/>
  <c r="FB105" i="65" s="1"/>
  <c r="CX106" i="65"/>
  <c r="FF106" i="65" s="1"/>
  <c r="DB107" i="65"/>
  <c r="FJ107" i="65" s="1"/>
  <c r="DF108" i="65"/>
  <c r="FN108" i="65" s="1"/>
  <c r="DJ109" i="65"/>
  <c r="FR109" i="65" s="1"/>
  <c r="CX113" i="65"/>
  <c r="FF113" i="65" s="1"/>
  <c r="DB114" i="65"/>
  <c r="FJ114" i="65" s="1"/>
  <c r="DF115" i="65"/>
  <c r="FN115" i="65" s="1"/>
  <c r="DJ116" i="65"/>
  <c r="FR116" i="65" s="1"/>
  <c r="DN117" i="65"/>
  <c r="FV117" i="65" s="1"/>
  <c r="DR118" i="65"/>
  <c r="FZ118" i="65" s="1"/>
  <c r="DV119" i="65"/>
  <c r="GD119" i="65" s="1"/>
  <c r="DH113" i="65"/>
  <c r="FP113" i="65" s="1"/>
  <c r="DL114" i="65"/>
  <c r="FT114" i="65" s="1"/>
  <c r="DP115" i="65"/>
  <c r="FX115" i="65" s="1"/>
  <c r="DT116" i="65"/>
  <c r="GB116" i="65" s="1"/>
  <c r="DX117" i="65"/>
  <c r="GF117" i="65" s="1"/>
  <c r="EB118" i="65"/>
  <c r="GJ118" i="65" s="1"/>
  <c r="EF119" i="65"/>
  <c r="GN119" i="65" s="1"/>
  <c r="EG122" i="65"/>
  <c r="GO122" i="65" s="1"/>
  <c r="CP124" i="65"/>
  <c r="EX124" i="65" s="1"/>
  <c r="CT125" i="65"/>
  <c r="FB125" i="65" s="1"/>
  <c r="DK123" i="65"/>
  <c r="FS123" i="65" s="1"/>
  <c r="DO124" i="65"/>
  <c r="FW124" i="65" s="1"/>
  <c r="EJ129" i="65"/>
  <c r="GR129" i="65" s="1"/>
  <c r="EN130" i="65"/>
  <c r="GV130" i="65" s="1"/>
  <c r="CJ132" i="65"/>
  <c r="ER132" i="65" s="1"/>
  <c r="CN133" i="65"/>
  <c r="EV133" i="65" s="1"/>
  <c r="CN127" i="65"/>
  <c r="EV127" i="65" s="1"/>
  <c r="DD135" i="65"/>
  <c r="FL135" i="65" s="1"/>
  <c r="DH121" i="65"/>
  <c r="FP121" i="65" s="1"/>
  <c r="EH97" i="65"/>
  <c r="GP97" i="65" s="1"/>
  <c r="EL98" i="65"/>
  <c r="GT98" i="65" s="1"/>
  <c r="EP99" i="65"/>
  <c r="GX99" i="65" s="1"/>
  <c r="CL101" i="65"/>
  <c r="ET101" i="65" s="1"/>
  <c r="CP102" i="65"/>
  <c r="EX102" i="65" s="1"/>
  <c r="CT103" i="65"/>
  <c r="FB103" i="65" s="1"/>
  <c r="CX104" i="65"/>
  <c r="FF104" i="65" s="1"/>
  <c r="DB105" i="65"/>
  <c r="FJ105" i="65" s="1"/>
  <c r="DF106" i="65"/>
  <c r="FN106" i="65" s="1"/>
  <c r="DJ107" i="65"/>
  <c r="FR107" i="65" s="1"/>
  <c r="DN108" i="65"/>
  <c r="FV108" i="65" s="1"/>
  <c r="DR109" i="65"/>
  <c r="FZ109" i="65" s="1"/>
  <c r="DZ111" i="65"/>
  <c r="GH111" i="65" s="1"/>
  <c r="DF113" i="65"/>
  <c r="FN113" i="65" s="1"/>
  <c r="DJ114" i="65"/>
  <c r="FR114" i="65" s="1"/>
  <c r="DN115" i="65"/>
  <c r="FV115" i="65" s="1"/>
  <c r="DR116" i="65"/>
  <c r="FZ116" i="65" s="1"/>
  <c r="DV117" i="65"/>
  <c r="GD117" i="65" s="1"/>
  <c r="DZ118" i="65"/>
  <c r="GH118" i="65" s="1"/>
  <c r="ED119" i="65"/>
  <c r="GL119" i="65" s="1"/>
  <c r="DP113" i="65"/>
  <c r="FX113" i="65" s="1"/>
  <c r="DT114" i="65"/>
  <c r="GB114" i="65" s="1"/>
  <c r="DX115" i="65"/>
  <c r="GF115" i="65" s="1"/>
  <c r="EB116" i="65"/>
  <c r="GJ116" i="65" s="1"/>
  <c r="EF117" i="65"/>
  <c r="GN117" i="65" s="1"/>
  <c r="EJ118" i="65"/>
  <c r="GR118" i="65" s="1"/>
  <c r="EN119" i="65"/>
  <c r="GV119" i="65" s="1"/>
  <c r="DE124" i="65"/>
  <c r="FM124" i="65" s="1"/>
  <c r="CN124" i="65"/>
  <c r="EV124" i="65" s="1"/>
  <c r="CR125" i="65"/>
  <c r="EZ125" i="65" s="1"/>
  <c r="DS123" i="65"/>
  <c r="GA123" i="65" s="1"/>
  <c r="DW124" i="65"/>
  <c r="GE124" i="65" s="1"/>
  <c r="DV45" i="65"/>
  <c r="GD45" i="65" s="1"/>
  <c r="DZ46" i="65"/>
  <c r="GH46" i="65" s="1"/>
  <c r="ED47" i="65"/>
  <c r="GL47" i="65" s="1"/>
  <c r="DX61" i="65"/>
  <c r="GF61" i="65" s="1"/>
  <c r="DD49" i="65"/>
  <c r="FL49" i="65" s="1"/>
  <c r="DX55" i="65"/>
  <c r="GF55" i="65" s="1"/>
  <c r="CX45" i="65"/>
  <c r="FF45" i="65" s="1"/>
  <c r="DB46" i="65"/>
  <c r="FJ46" i="65" s="1"/>
  <c r="DF47" i="65"/>
  <c r="FN47" i="65" s="1"/>
  <c r="EB52" i="65"/>
  <c r="GJ52" i="65" s="1"/>
  <c r="DA46" i="65"/>
  <c r="FI46" i="65" s="1"/>
  <c r="DV79" i="65"/>
  <c r="GD79" i="65" s="1"/>
  <c r="DZ80" i="65"/>
  <c r="GH80" i="65" s="1"/>
  <c r="ED81" i="65"/>
  <c r="GL81" i="65" s="1"/>
  <c r="EH82" i="65"/>
  <c r="GP82" i="65" s="1"/>
  <c r="EL83" i="65"/>
  <c r="GT83" i="65" s="1"/>
  <c r="EP84" i="65"/>
  <c r="GX84" i="65" s="1"/>
  <c r="CL86" i="65"/>
  <c r="ET86" i="65" s="1"/>
  <c r="CP87" i="65"/>
  <c r="EX87" i="65" s="1"/>
  <c r="CT88" i="65"/>
  <c r="FB88" i="65" s="1"/>
  <c r="CX89" i="65"/>
  <c r="FF89" i="65" s="1"/>
  <c r="DB90" i="65"/>
  <c r="FJ90" i="65" s="1"/>
  <c r="CZ79" i="65"/>
  <c r="FH79" i="65" s="1"/>
  <c r="DD80" i="65"/>
  <c r="FL80" i="65" s="1"/>
  <c r="DH81" i="65"/>
  <c r="FP81" i="65" s="1"/>
  <c r="DL82" i="65"/>
  <c r="FT82" i="65" s="1"/>
  <c r="DP83" i="65"/>
  <c r="FX83" i="65" s="1"/>
  <c r="DT84" i="65"/>
  <c r="GB84" i="65" s="1"/>
  <c r="DX85" i="65"/>
  <c r="GF85" i="65" s="1"/>
  <c r="EB86" i="65"/>
  <c r="GJ86" i="65" s="1"/>
  <c r="EF87" i="65"/>
  <c r="GN87" i="65" s="1"/>
  <c r="EJ88" i="65"/>
  <c r="GR88" i="65" s="1"/>
  <c r="EN89" i="65"/>
  <c r="GV89" i="65" s="1"/>
  <c r="CJ91" i="65"/>
  <c r="ER91" i="65" s="1"/>
  <c r="DA83" i="65"/>
  <c r="FI83" i="65" s="1"/>
  <c r="DE84" i="65"/>
  <c r="FM84" i="65" s="1"/>
  <c r="DI85" i="65"/>
  <c r="FQ85" i="65" s="1"/>
  <c r="DM86" i="65"/>
  <c r="FU86" i="65" s="1"/>
  <c r="DQ87" i="65"/>
  <c r="FY87" i="65" s="1"/>
  <c r="DU88" i="65"/>
  <c r="GC88" i="65" s="1"/>
  <c r="DY89" i="65"/>
  <c r="GG89" i="65" s="1"/>
  <c r="EC90" i="65"/>
  <c r="GK90" i="65" s="1"/>
  <c r="CS57" i="65"/>
  <c r="FA57" i="65" s="1"/>
  <c r="EP60" i="65"/>
  <c r="GX60" i="65" s="1"/>
  <c r="DL66" i="65"/>
  <c r="FT66" i="65" s="1"/>
  <c r="ED66" i="65"/>
  <c r="GL66" i="65" s="1"/>
  <c r="EG94" i="65"/>
  <c r="GO94" i="65" s="1"/>
  <c r="DH94" i="65"/>
  <c r="FP94" i="65" s="1"/>
  <c r="CK93" i="65"/>
  <c r="ES93" i="65" s="1"/>
  <c r="EC59" i="65"/>
  <c r="GK59" i="65" s="1"/>
  <c r="EE46" i="65"/>
  <c r="GM46" i="65" s="1"/>
  <c r="CY83" i="65"/>
  <c r="FG83" i="65" s="1"/>
  <c r="CL80" i="65"/>
  <c r="ET80" i="65" s="1"/>
  <c r="CP81" i="65"/>
  <c r="EX81" i="65" s="1"/>
  <c r="CT82" i="65"/>
  <c r="FB82" i="65" s="1"/>
  <c r="CX83" i="65"/>
  <c r="FF83" i="65" s="1"/>
  <c r="DB84" i="65"/>
  <c r="FJ84" i="65" s="1"/>
  <c r="DF85" i="65"/>
  <c r="FN85" i="65" s="1"/>
  <c r="DJ86" i="65"/>
  <c r="FR86" i="65" s="1"/>
  <c r="DN87" i="65"/>
  <c r="FV87" i="65" s="1"/>
  <c r="DR88" i="65"/>
  <c r="FZ88" i="65" s="1"/>
  <c r="DV89" i="65"/>
  <c r="GD89" i="65" s="1"/>
  <c r="DZ90" i="65"/>
  <c r="GH90" i="65" s="1"/>
  <c r="ED91" i="65"/>
  <c r="GL91" i="65" s="1"/>
  <c r="EL93" i="65"/>
  <c r="GT93" i="65" s="1"/>
  <c r="DX79" i="65"/>
  <c r="GF79" i="65" s="1"/>
  <c r="EB80" i="65"/>
  <c r="GJ80" i="65" s="1"/>
  <c r="EF81" i="65"/>
  <c r="GN81" i="65" s="1"/>
  <c r="EJ82" i="65"/>
  <c r="GR82" i="65" s="1"/>
  <c r="EN83" i="65"/>
  <c r="GV83" i="65" s="1"/>
  <c r="CJ85" i="65"/>
  <c r="ER85" i="65" s="1"/>
  <c r="CN86" i="65"/>
  <c r="EV86" i="65" s="1"/>
  <c r="CR87" i="65"/>
  <c r="EZ87" i="65" s="1"/>
  <c r="CV88" i="65"/>
  <c r="FD88" i="65" s="1"/>
  <c r="CZ89" i="65"/>
  <c r="FH89" i="65" s="1"/>
  <c r="DD90" i="65"/>
  <c r="FL90" i="65" s="1"/>
  <c r="DU82" i="65"/>
  <c r="GC82" i="65" s="1"/>
  <c r="DY83" i="65"/>
  <c r="GG83" i="65" s="1"/>
  <c r="EC84" i="65"/>
  <c r="GK84" i="65" s="1"/>
  <c r="EG85" i="65"/>
  <c r="GO85" i="65" s="1"/>
  <c r="DP127" i="65"/>
  <c r="FX127" i="65" s="1"/>
  <c r="DO55" i="65"/>
  <c r="FW55" i="65" s="1"/>
  <c r="DM56" i="65"/>
  <c r="FU56" i="65" s="1"/>
  <c r="CW45" i="65"/>
  <c r="FE45" i="65" s="1"/>
  <c r="CO59" i="65"/>
  <c r="EW59" i="65" s="1"/>
  <c r="DT96" i="65"/>
  <c r="GB96" i="65" s="1"/>
  <c r="CP95" i="65"/>
  <c r="EX95" i="65" s="1"/>
  <c r="CV66" i="65"/>
  <c r="FD66" i="65" s="1"/>
  <c r="CR53" i="65"/>
  <c r="EZ53" i="65" s="1"/>
  <c r="CU60" i="65"/>
  <c r="FC60" i="65" s="1"/>
  <c r="DU51" i="65"/>
  <c r="GC51" i="65" s="1"/>
  <c r="CK98" i="65"/>
  <c r="ES98" i="65" s="1"/>
  <c r="EK93" i="65"/>
  <c r="GS93" i="65" s="1"/>
  <c r="CT123" i="65"/>
  <c r="FB123" i="65" s="1"/>
  <c r="CX124" i="65"/>
  <c r="FF124" i="65" s="1"/>
  <c r="DB125" i="65"/>
  <c r="FJ125" i="65" s="1"/>
  <c r="DG51" i="65"/>
  <c r="FO51" i="65" s="1"/>
  <c r="EJ92" i="65"/>
  <c r="GR92" i="65" s="1"/>
  <c r="CM98" i="65"/>
  <c r="EU98" i="65" s="1"/>
  <c r="CQ99" i="65"/>
  <c r="EY99" i="65" s="1"/>
  <c r="CU100" i="65"/>
  <c r="FC100" i="65" s="1"/>
  <c r="CY101" i="65"/>
  <c r="FG101" i="65" s="1"/>
  <c r="DC102" i="65"/>
  <c r="FK102" i="65" s="1"/>
  <c r="DG103" i="65"/>
  <c r="FO103" i="65" s="1"/>
  <c r="DK104" i="65"/>
  <c r="FS104" i="65" s="1"/>
  <c r="DO105" i="65"/>
  <c r="FW105" i="65" s="1"/>
  <c r="DS106" i="65"/>
  <c r="GA106" i="65" s="1"/>
  <c r="DW107" i="65"/>
  <c r="GE107" i="65" s="1"/>
  <c r="EA108" i="65"/>
  <c r="GI108" i="65" s="1"/>
  <c r="EE109" i="65"/>
  <c r="GM109" i="65" s="1"/>
  <c r="CK103" i="65"/>
  <c r="ES103" i="65" s="1"/>
  <c r="CO104" i="65"/>
  <c r="EW104" i="65" s="1"/>
  <c r="CS105" i="65"/>
  <c r="FA105" i="65" s="1"/>
  <c r="CW106" i="65"/>
  <c r="FE106" i="65" s="1"/>
  <c r="DA107" i="65"/>
  <c r="FI107" i="65" s="1"/>
  <c r="DE108" i="65"/>
  <c r="FM108" i="65" s="1"/>
  <c r="DI109" i="65"/>
  <c r="FQ109" i="65" s="1"/>
  <c r="DJ97" i="65"/>
  <c r="FR97" i="65" s="1"/>
  <c r="DN98" i="65"/>
  <c r="FV98" i="65" s="1"/>
  <c r="DR99" i="65"/>
  <c r="FZ99" i="65" s="1"/>
  <c r="DV100" i="65"/>
  <c r="GD100" i="65" s="1"/>
  <c r="DZ101" i="65"/>
  <c r="GH101" i="65" s="1"/>
  <c r="ED102" i="65"/>
  <c r="GL102" i="65" s="1"/>
  <c r="EH103" i="65"/>
  <c r="GP103" i="65" s="1"/>
  <c r="EL104" i="65"/>
  <c r="GT104" i="65" s="1"/>
  <c r="EP105" i="65"/>
  <c r="GX105" i="65" s="1"/>
  <c r="CL107" i="65"/>
  <c r="ET107" i="65" s="1"/>
  <c r="CP108" i="65"/>
  <c r="EX108" i="65" s="1"/>
  <c r="CT109" i="65"/>
  <c r="FB109" i="65" s="1"/>
  <c r="CX110" i="65"/>
  <c r="FF110" i="65" s="1"/>
  <c r="DF119" i="65"/>
  <c r="FN119" i="65" s="1"/>
  <c r="CR113" i="65"/>
  <c r="EZ113" i="65" s="1"/>
  <c r="CV114" i="65"/>
  <c r="FD114" i="65" s="1"/>
  <c r="CZ115" i="65"/>
  <c r="FH115" i="65" s="1"/>
  <c r="DD116" i="65"/>
  <c r="FL116" i="65" s="1"/>
  <c r="DH117" i="65"/>
  <c r="FP117" i="65" s="1"/>
  <c r="DL118" i="65"/>
  <c r="FT118" i="65" s="1"/>
  <c r="DP119" i="65"/>
  <c r="FX119" i="65" s="1"/>
  <c r="DM124" i="65"/>
  <c r="FU124" i="65" s="1"/>
  <c r="DQ123" i="65"/>
  <c r="FY123" i="65" s="1"/>
  <c r="DX123" i="65"/>
  <c r="GF123" i="65" s="1"/>
  <c r="EB124" i="65"/>
  <c r="GJ124" i="65" s="1"/>
  <c r="EF125" i="65"/>
  <c r="GN125" i="65" s="1"/>
  <c r="EH123" i="65"/>
  <c r="GP123" i="65" s="1"/>
  <c r="EL124" i="65"/>
  <c r="GT124" i="65" s="1"/>
  <c r="EP125" i="65"/>
  <c r="GX125" i="65" s="1"/>
  <c r="CY124" i="65"/>
  <c r="FG124" i="65" s="1"/>
  <c r="DC125" i="65"/>
  <c r="FK125" i="65" s="1"/>
  <c r="DT102" i="65"/>
  <c r="GB102" i="65" s="1"/>
  <c r="DB129" i="65"/>
  <c r="FJ129" i="65" s="1"/>
  <c r="CJ73" i="65"/>
  <c r="ER73" i="65" s="1"/>
  <c r="CJ74" i="65"/>
  <c r="ER74" i="65" s="1"/>
  <c r="DV55" i="65"/>
  <c r="GD55" i="65" s="1"/>
  <c r="CJ48" i="65"/>
  <c r="ER48" i="65" s="1"/>
  <c r="CQ44" i="65"/>
  <c r="EY44" i="65" s="1"/>
  <c r="DW51" i="65"/>
  <c r="GE51" i="65" s="1"/>
  <c r="EF53" i="65"/>
  <c r="GN53" i="65" s="1"/>
  <c r="DC58" i="65"/>
  <c r="FK58" i="65" s="1"/>
  <c r="CL54" i="65"/>
  <c r="ET54" i="65" s="1"/>
  <c r="EI52" i="65"/>
  <c r="GQ52" i="65" s="1"/>
  <c r="EM45" i="65"/>
  <c r="GU45" i="65" s="1"/>
  <c r="CM48" i="65"/>
  <c r="EU48" i="65" s="1"/>
  <c r="CQ49" i="65"/>
  <c r="EY49" i="65" s="1"/>
  <c r="CU50" i="65"/>
  <c r="FC50" i="65" s="1"/>
  <c r="CZ51" i="65"/>
  <c r="FH51" i="65" s="1"/>
  <c r="DI53" i="65"/>
  <c r="FQ53" i="65" s="1"/>
  <c r="DM54" i="65"/>
  <c r="FU54" i="65" s="1"/>
  <c r="DR55" i="65"/>
  <c r="FZ55" i="65" s="1"/>
  <c r="DV56" i="65"/>
  <c r="GD56" i="65" s="1"/>
  <c r="DY61" i="65"/>
  <c r="GG61" i="65" s="1"/>
  <c r="DV51" i="65"/>
  <c r="GD51" i="65" s="1"/>
  <c r="DR44" i="65"/>
  <c r="FZ44" i="65" s="1"/>
  <c r="EB46" i="65"/>
  <c r="GJ46" i="65" s="1"/>
  <c r="EF47" i="65"/>
  <c r="GN47" i="65" s="1"/>
  <c r="CT53" i="65"/>
  <c r="FB53" i="65" s="1"/>
  <c r="DG56" i="65"/>
  <c r="FO56" i="65" s="1"/>
  <c r="DK57" i="65"/>
  <c r="FS57" i="65" s="1"/>
  <c r="EE55" i="65"/>
  <c r="GM55" i="65" s="1"/>
  <c r="CW49" i="65"/>
  <c r="FE49" i="65" s="1"/>
  <c r="DC44" i="65"/>
  <c r="FK44" i="65" s="1"/>
  <c r="DI45" i="65"/>
  <c r="FQ45" i="65" s="1"/>
  <c r="DQ47" i="65"/>
  <c r="FY47" i="65" s="1"/>
  <c r="DY49" i="65"/>
  <c r="GG49" i="65" s="1"/>
  <c r="ED50" i="65"/>
  <c r="GL50" i="65" s="1"/>
  <c r="CM55" i="65"/>
  <c r="EU55" i="65" s="1"/>
  <c r="CV57" i="65"/>
  <c r="FD57" i="65" s="1"/>
  <c r="DE66" i="65"/>
  <c r="FM66" i="65" s="1"/>
  <c r="DW55" i="65"/>
  <c r="GE55" i="65" s="1"/>
  <c r="EG48" i="65"/>
  <c r="GO48" i="65" s="1"/>
  <c r="CP46" i="65"/>
  <c r="EX46" i="65" s="1"/>
  <c r="CT47" i="65"/>
  <c r="FB47" i="65" s="1"/>
  <c r="CX48" i="65"/>
  <c r="FF48" i="65" s="1"/>
  <c r="DG50" i="65"/>
  <c r="FO50" i="65" s="1"/>
  <c r="EA45" i="65"/>
  <c r="GI45" i="65" s="1"/>
  <c r="DX48" i="65"/>
  <c r="GF48" i="65" s="1"/>
  <c r="DA52" i="65"/>
  <c r="FI52" i="65" s="1"/>
  <c r="DP48" i="65"/>
  <c r="FX48" i="65" s="1"/>
  <c r="DN53" i="65"/>
  <c r="FV53" i="65" s="1"/>
  <c r="CZ44" i="65"/>
  <c r="FH44" i="65" s="1"/>
  <c r="EN53" i="65"/>
  <c r="GV53" i="65" s="1"/>
  <c r="CJ55" i="65"/>
  <c r="ER55" i="65" s="1"/>
  <c r="DS57" i="65"/>
  <c r="GA57" i="65" s="1"/>
  <c r="EA60" i="65"/>
  <c r="GI60" i="65" s="1"/>
  <c r="CJ69" i="65"/>
  <c r="ER69" i="65" s="1"/>
  <c r="EO50" i="65"/>
  <c r="GW50" i="65" s="1"/>
  <c r="CX57" i="65"/>
  <c r="FF57" i="65" s="1"/>
  <c r="DF53" i="65"/>
  <c r="FN53" i="65" s="1"/>
  <c r="DT49" i="65"/>
  <c r="GB49" i="65" s="1"/>
  <c r="CN56" i="65"/>
  <c r="EV56" i="65" s="1"/>
  <c r="DM49" i="65"/>
  <c r="FU49" i="65" s="1"/>
  <c r="DO53" i="65"/>
  <c r="FW53" i="65" s="1"/>
  <c r="DP44" i="65"/>
  <c r="FX44" i="65" s="1"/>
  <c r="CM52" i="65"/>
  <c r="EU52" i="65" s="1"/>
  <c r="DA55" i="65"/>
  <c r="FI55" i="65" s="1"/>
  <c r="DE56" i="65"/>
  <c r="FM56" i="65" s="1"/>
  <c r="DG44" i="65"/>
  <c r="FO44" i="65" s="1"/>
  <c r="EC49" i="65"/>
  <c r="GK49" i="65" s="1"/>
  <c r="CR44" i="65"/>
  <c r="EZ44" i="65" s="1"/>
  <c r="DC46" i="65"/>
  <c r="FK46" i="65" s="1"/>
  <c r="DG47" i="65"/>
  <c r="FO47" i="65" s="1"/>
  <c r="DO49" i="65"/>
  <c r="FW49" i="65" s="1"/>
  <c r="DT50" i="65"/>
  <c r="GB50" i="65" s="1"/>
  <c r="DX51" i="65"/>
  <c r="GF51" i="65" s="1"/>
  <c r="EC52" i="65"/>
  <c r="GK52" i="65" s="1"/>
  <c r="EG53" i="65"/>
  <c r="GO53" i="65" s="1"/>
  <c r="EK54" i="65"/>
  <c r="GS54" i="65" s="1"/>
  <c r="EH54" i="65"/>
  <c r="GP54" i="65" s="1"/>
  <c r="DA48" i="65"/>
  <c r="FI48" i="65" s="1"/>
  <c r="EP44" i="65"/>
  <c r="GX44" i="65" s="1"/>
  <c r="EN57" i="65"/>
  <c r="GV57" i="65" s="1"/>
  <c r="EI60" i="65"/>
  <c r="GQ60" i="65" s="1"/>
  <c r="EC45" i="65"/>
  <c r="GK45" i="65" s="1"/>
  <c r="CU61" i="65"/>
  <c r="FC61" i="65" s="1"/>
  <c r="DF55" i="65"/>
  <c r="FN55" i="65" s="1"/>
  <c r="DH46" i="65"/>
  <c r="FP46" i="65" s="1"/>
  <c r="DY50" i="65"/>
  <c r="GG50" i="65" s="1"/>
  <c r="DZ50" i="65"/>
  <c r="GH50" i="65" s="1"/>
  <c r="CO46" i="65"/>
  <c r="EW46" i="65" s="1"/>
  <c r="CV60" i="65"/>
  <c r="FD60" i="65" s="1"/>
  <c r="DK51" i="65"/>
  <c r="FS51" i="65" s="1"/>
  <c r="DP52" i="65"/>
  <c r="FX52" i="65" s="1"/>
  <c r="DT53" i="65"/>
  <c r="GB53" i="65" s="1"/>
  <c r="EC55" i="65"/>
  <c r="GK55" i="65" s="1"/>
  <c r="EG56" i="65"/>
  <c r="GO56" i="65" s="1"/>
  <c r="EH60" i="65"/>
  <c r="GP60" i="65" s="1"/>
  <c r="EN61" i="65"/>
  <c r="GV61" i="65" s="1"/>
  <c r="DD66" i="65"/>
  <c r="FL66" i="65" s="1"/>
  <c r="DO68" i="65"/>
  <c r="FW68" i="65" s="1"/>
  <c r="DT69" i="65"/>
  <c r="GB69" i="65" s="1"/>
  <c r="ED71" i="65"/>
  <c r="GL71" i="65" s="1"/>
  <c r="EI72" i="65"/>
  <c r="GQ72" i="65" s="1"/>
  <c r="EN73" i="65"/>
  <c r="GV73" i="65" s="1"/>
  <c r="DI77" i="65"/>
  <c r="FQ77" i="65" s="1"/>
  <c r="CL60" i="65"/>
  <c r="ET60" i="65" s="1"/>
  <c r="CR61" i="65"/>
  <c r="EZ61" i="65" s="1"/>
  <c r="CY62" i="65"/>
  <c r="FG62" i="65" s="1"/>
  <c r="DP65" i="65"/>
  <c r="FX65" i="65" s="1"/>
  <c r="DV66" i="65"/>
  <c r="GD66" i="65" s="1"/>
  <c r="EB67" i="65"/>
  <c r="GJ67" i="65" s="1"/>
  <c r="EG68" i="65"/>
  <c r="GO68" i="65" s="1"/>
  <c r="EL69" i="65"/>
  <c r="GT69" i="65" s="1"/>
  <c r="CO72" i="65"/>
  <c r="EW72" i="65" s="1"/>
  <c r="CT73" i="65"/>
  <c r="FB73" i="65" s="1"/>
  <c r="CY74" i="65"/>
  <c r="FG74" i="65" s="1"/>
  <c r="DZ58" i="65"/>
  <c r="GH58" i="65" s="1"/>
  <c r="EE59" i="65"/>
  <c r="GM59" i="65" s="1"/>
  <c r="EK60" i="65"/>
  <c r="GS60" i="65" s="1"/>
  <c r="CN63" i="65"/>
  <c r="EV63" i="65" s="1"/>
  <c r="DA65" i="65"/>
  <c r="FI65" i="65" s="1"/>
  <c r="DG66" i="65"/>
  <c r="FO66" i="65" s="1"/>
  <c r="DR68" i="65"/>
  <c r="FZ68" i="65" s="1"/>
  <c r="EB70" i="65"/>
  <c r="GJ70" i="65" s="1"/>
  <c r="EL72" i="65"/>
  <c r="GT72" i="65" s="1"/>
  <c r="DQ77" i="65"/>
  <c r="FY77" i="65" s="1"/>
  <c r="DW81" i="65"/>
  <c r="GE81" i="65" s="1"/>
  <c r="DX59" i="65"/>
  <c r="GF59" i="65" s="1"/>
  <c r="EJ61" i="65"/>
  <c r="GR61" i="65" s="1"/>
  <c r="CL64" i="65"/>
  <c r="ET64" i="65" s="1"/>
  <c r="DF67" i="65"/>
  <c r="FN67" i="65" s="1"/>
  <c r="DK68" i="65"/>
  <c r="FS68" i="65" s="1"/>
  <c r="DP69" i="65"/>
  <c r="FX69" i="65" s="1"/>
  <c r="DU70" i="65"/>
  <c r="GC70" i="65" s="1"/>
  <c r="DZ71" i="65"/>
  <c r="GH71" i="65" s="1"/>
  <c r="EE72" i="65"/>
  <c r="GM72" i="65" s="1"/>
  <c r="EJ73" i="65"/>
  <c r="GR73" i="65" s="1"/>
  <c r="EO74" i="65"/>
  <c r="GW74" i="65" s="1"/>
  <c r="CW81" i="65"/>
  <c r="FE81" i="65" s="1"/>
  <c r="DG87" i="65"/>
  <c r="FO87" i="65" s="1"/>
  <c r="CQ79" i="65"/>
  <c r="EY79" i="65" s="1"/>
  <c r="EE91" i="65"/>
  <c r="GM91" i="65" s="1"/>
  <c r="EH69" i="65"/>
  <c r="GP69" i="65" s="1"/>
  <c r="DE76" i="65"/>
  <c r="FM76" i="65" s="1"/>
  <c r="DC80" i="65"/>
  <c r="FK80" i="65" s="1"/>
  <c r="DW85" i="65"/>
  <c r="GE85" i="65" s="1"/>
  <c r="DQ78" i="65"/>
  <c r="FY78" i="65" s="1"/>
  <c r="DF91" i="65"/>
  <c r="FN91" i="65" s="1"/>
  <c r="CP77" i="65"/>
  <c r="EX77" i="65" s="1"/>
  <c r="CU78" i="65"/>
  <c r="FC78" i="65" s="1"/>
  <c r="CN92" i="65"/>
  <c r="EV92" i="65" s="1"/>
  <c r="DY100" i="65"/>
  <c r="GG100" i="65" s="1"/>
  <c r="EG91" i="65"/>
  <c r="GO91" i="65" s="1"/>
  <c r="EP93" i="65"/>
  <c r="GX93" i="65" s="1"/>
  <c r="CX95" i="65"/>
  <c r="FF95" i="65" s="1"/>
  <c r="DR91" i="65"/>
  <c r="FZ91" i="65" s="1"/>
  <c r="DV92" i="65"/>
  <c r="GD92" i="65" s="1"/>
  <c r="DZ93" i="65"/>
  <c r="GH93" i="65" s="1"/>
  <c r="DO82" i="65"/>
  <c r="FW82" i="65" s="1"/>
  <c r="EM88" i="65"/>
  <c r="GU88" i="65" s="1"/>
  <c r="CM91" i="65"/>
  <c r="EU91" i="65" s="1"/>
  <c r="CQ92" i="65"/>
  <c r="EY92" i="65" s="1"/>
  <c r="DB94" i="65"/>
  <c r="FJ94" i="65" s="1"/>
  <c r="DV95" i="65"/>
  <c r="GD95" i="65" s="1"/>
  <c r="EJ100" i="65"/>
  <c r="GR100" i="65" s="1"/>
  <c r="DL106" i="65"/>
  <c r="FT106" i="65" s="1"/>
  <c r="CK94" i="65"/>
  <c r="ES94" i="65" s="1"/>
  <c r="DC95" i="65"/>
  <c r="FK95" i="65" s="1"/>
  <c r="EK99" i="65"/>
  <c r="GS99" i="65" s="1"/>
  <c r="CU96" i="65"/>
  <c r="FC96" i="65" s="1"/>
  <c r="DY109" i="65"/>
  <c r="GG109" i="65" s="1"/>
  <c r="DC111" i="65"/>
  <c r="FK111" i="65" s="1"/>
  <c r="CQ113" i="65"/>
  <c r="EY113" i="65" s="1"/>
  <c r="EO56" i="65"/>
  <c r="GW56" i="65" s="1"/>
  <c r="DB61" i="65"/>
  <c r="FJ61" i="65" s="1"/>
  <c r="DG62" i="65"/>
  <c r="FO62" i="65" s="1"/>
  <c r="EJ67" i="65"/>
  <c r="GR67" i="65" s="1"/>
  <c r="EO68" i="65"/>
  <c r="GW68" i="65" s="1"/>
  <c r="CM70" i="65"/>
  <c r="EU70" i="65" s="1"/>
  <c r="CR71" i="65"/>
  <c r="EZ71" i="65" s="1"/>
  <c r="CW72" i="65"/>
  <c r="FE72" i="65" s="1"/>
  <c r="DB73" i="65"/>
  <c r="FJ73" i="65" s="1"/>
  <c r="DG74" i="65"/>
  <c r="FO74" i="65" s="1"/>
  <c r="CU76" i="65"/>
  <c r="FC76" i="65" s="1"/>
  <c r="DS77" i="65"/>
  <c r="GA77" i="65" s="1"/>
  <c r="DK88" i="65"/>
  <c r="FS88" i="65" s="1"/>
  <c r="DC84" i="65"/>
  <c r="FK84" i="65" s="1"/>
  <c r="EI80" i="65"/>
  <c r="GQ80" i="65" s="1"/>
  <c r="EA86" i="65"/>
  <c r="GI86" i="65" s="1"/>
  <c r="EC95" i="65"/>
  <c r="GK95" i="65" s="1"/>
  <c r="CW101" i="65"/>
  <c r="FE101" i="65" s="1"/>
  <c r="CN78" i="65"/>
  <c r="EV78" i="65" s="1"/>
  <c r="DK94" i="65"/>
  <c r="FS94" i="65" s="1"/>
  <c r="DH101" i="65"/>
  <c r="FP101" i="65" s="1"/>
  <c r="DP107" i="65"/>
  <c r="FX107" i="65" s="1"/>
  <c r="DI100" i="65"/>
  <c r="FQ100" i="65" s="1"/>
  <c r="EB96" i="65"/>
  <c r="GJ96" i="65" s="1"/>
  <c r="DV110" i="65"/>
  <c r="GD110" i="65" s="1"/>
  <c r="DG115" i="65"/>
  <c r="FO115" i="65" s="1"/>
  <c r="DI120" i="65"/>
  <c r="FQ120" i="65" s="1"/>
  <c r="EK121" i="65"/>
  <c r="GS121" i="65" s="1"/>
  <c r="CO122" i="65"/>
  <c r="EW122" i="65" s="1"/>
  <c r="EH113" i="65"/>
  <c r="GP113" i="65" s="1"/>
  <c r="EL114" i="65"/>
  <c r="GT114" i="65" s="1"/>
  <c r="EP115" i="65"/>
  <c r="GX115" i="65" s="1"/>
  <c r="CL117" i="65"/>
  <c r="ET117" i="65" s="1"/>
  <c r="CP118" i="65"/>
  <c r="EX118" i="65" s="1"/>
  <c r="CT119" i="65"/>
  <c r="FB119" i="65" s="1"/>
  <c r="CU121" i="65"/>
  <c r="FC121" i="65" s="1"/>
  <c r="CZ112" i="65"/>
  <c r="FH112" i="65" s="1"/>
  <c r="DD113" i="65"/>
  <c r="FL113" i="65" s="1"/>
  <c r="DH114" i="65"/>
  <c r="FP114" i="65" s="1"/>
  <c r="DL115" i="65"/>
  <c r="FT115" i="65" s="1"/>
  <c r="DP116" i="65"/>
  <c r="FX116" i="65" s="1"/>
  <c r="DT117" i="65"/>
  <c r="GB117" i="65" s="1"/>
  <c r="DX118" i="65"/>
  <c r="GF118" i="65" s="1"/>
  <c r="EB119" i="65"/>
  <c r="GJ119" i="65" s="1"/>
  <c r="EF120" i="65"/>
  <c r="GN120" i="65" s="1"/>
  <c r="DY123" i="65"/>
  <c r="GG123" i="65" s="1"/>
  <c r="DR128" i="65"/>
  <c r="FZ128" i="65" s="1"/>
  <c r="EK129" i="65"/>
  <c r="GS129" i="65" s="1"/>
  <c r="EP131" i="65"/>
  <c r="GX131" i="65" s="1"/>
  <c r="CP134" i="65"/>
  <c r="EX134" i="65" s="1"/>
  <c r="EA125" i="65"/>
  <c r="GI125" i="65" s="1"/>
  <c r="EF122" i="65"/>
  <c r="GN122" i="65" s="1"/>
  <c r="EJ123" i="65"/>
  <c r="GR123" i="65" s="1"/>
  <c r="EN124" i="65"/>
  <c r="GV124" i="65" s="1"/>
  <c r="CJ126" i="65"/>
  <c r="ER126" i="65" s="1"/>
  <c r="DF129" i="65"/>
  <c r="FN129" i="65" s="1"/>
  <c r="CX131" i="65"/>
  <c r="FF131" i="65" s="1"/>
  <c r="DF133" i="65"/>
  <c r="FN133" i="65" s="1"/>
  <c r="DN127" i="65"/>
  <c r="FV127" i="65" s="1"/>
  <c r="DK122" i="65"/>
  <c r="FS122" i="65" s="1"/>
  <c r="DO123" i="65"/>
  <c r="FW123" i="65" s="1"/>
  <c r="DS124" i="65"/>
  <c r="GA124" i="65" s="1"/>
  <c r="EA126" i="65"/>
  <c r="GI126" i="65" s="1"/>
  <c r="EE127" i="65"/>
  <c r="GM127" i="65" s="1"/>
  <c r="DO130" i="65"/>
  <c r="FW130" i="65" s="1"/>
  <c r="DW132" i="65"/>
  <c r="GE132" i="65" s="1"/>
  <c r="CZ134" i="65"/>
  <c r="FH134" i="65" s="1"/>
  <c r="CK134" i="65"/>
  <c r="ES134" i="65" s="1"/>
  <c r="CO135" i="65"/>
  <c r="EW135" i="65" s="1"/>
  <c r="CM134" i="65"/>
  <c r="EU134" i="65" s="1"/>
  <c r="CU136" i="65"/>
  <c r="FC136" i="65" s="1"/>
  <c r="DP129" i="65"/>
  <c r="FX129" i="65" s="1"/>
  <c r="DT130" i="65"/>
  <c r="GB130" i="65" s="1"/>
  <c r="DX131" i="65"/>
  <c r="GF131" i="65" s="1"/>
  <c r="EB132" i="65"/>
  <c r="GJ132" i="65" s="1"/>
  <c r="EF133" i="65"/>
  <c r="GN133" i="65" s="1"/>
  <c r="EJ134" i="65"/>
  <c r="GR134" i="65" s="1"/>
  <c r="EN135" i="65"/>
  <c r="GV135" i="65" s="1"/>
  <c r="DM136" i="65"/>
  <c r="FU136" i="65" s="1"/>
  <c r="CO57" i="65"/>
  <c r="EW57" i="65" s="1"/>
  <c r="CZ61" i="65"/>
  <c r="FH61" i="65" s="1"/>
  <c r="EH67" i="65"/>
  <c r="GP67" i="65" s="1"/>
  <c r="CK70" i="65"/>
  <c r="ES70" i="65" s="1"/>
  <c r="CP71" i="65"/>
  <c r="EX71" i="65" s="1"/>
  <c r="CZ73" i="65"/>
  <c r="FH73" i="65" s="1"/>
  <c r="DL60" i="65"/>
  <c r="FT60" i="65" s="1"/>
  <c r="DR61" i="65"/>
  <c r="FZ61" i="65" s="1"/>
  <c r="CL67" i="65"/>
  <c r="ET67" i="65" s="1"/>
  <c r="CS68" i="65"/>
  <c r="FA68" i="65" s="1"/>
  <c r="CX69" i="65"/>
  <c r="FF69" i="65" s="1"/>
  <c r="DC70" i="65"/>
  <c r="FK70" i="65" s="1"/>
  <c r="DH71" i="65"/>
  <c r="FP71" i="65" s="1"/>
  <c r="DM72" i="65"/>
  <c r="FU72" i="65" s="1"/>
  <c r="DR73" i="65"/>
  <c r="FZ73" i="65" s="1"/>
  <c r="DW74" i="65"/>
  <c r="GE74" i="65" s="1"/>
  <c r="EG76" i="65"/>
  <c r="GO76" i="65" s="1"/>
  <c r="CK80" i="65"/>
  <c r="ES80" i="65" s="1"/>
  <c r="CP59" i="65"/>
  <c r="EX59" i="65" s="1"/>
  <c r="CW60" i="65"/>
  <c r="FE60" i="65" s="1"/>
  <c r="DH62" i="65"/>
  <c r="FP62" i="65" s="1"/>
  <c r="DS64" i="65"/>
  <c r="GA64" i="65" s="1"/>
  <c r="DY65" i="65"/>
  <c r="GG65" i="65" s="1"/>
  <c r="EE66" i="65"/>
  <c r="GM66" i="65" s="1"/>
  <c r="DM75" i="65"/>
  <c r="FU75" i="65" s="1"/>
  <c r="ED67" i="65"/>
  <c r="GL67" i="65" s="1"/>
  <c r="EI68" i="65"/>
  <c r="GQ68" i="65" s="1"/>
  <c r="EN69" i="65"/>
  <c r="GV69" i="65" s="1"/>
  <c r="CL71" i="65"/>
  <c r="ET71" i="65" s="1"/>
  <c r="CQ72" i="65"/>
  <c r="EY72" i="65" s="1"/>
  <c r="CV73" i="65"/>
  <c r="FD73" i="65" s="1"/>
  <c r="DA74" i="65"/>
  <c r="FI74" i="65" s="1"/>
  <c r="DS90" i="65"/>
  <c r="GA90" i="65" s="1"/>
  <c r="EA80" i="65"/>
  <c r="GI80" i="65" s="1"/>
  <c r="DK86" i="65"/>
  <c r="FS86" i="65" s="1"/>
  <c r="EI88" i="65"/>
  <c r="GQ88" i="65" s="1"/>
  <c r="DN77" i="65"/>
  <c r="FV77" i="65" s="1"/>
  <c r="DH91" i="65"/>
  <c r="FP91" i="65" s="1"/>
  <c r="CN98" i="65"/>
  <c r="EV98" i="65" s="1"/>
  <c r="CY77" i="65"/>
  <c r="FG77" i="65" s="1"/>
  <c r="DV113" i="65"/>
  <c r="GD113" i="65" s="1"/>
  <c r="DZ114" i="65"/>
  <c r="GH114" i="65" s="1"/>
  <c r="ED115" i="65"/>
  <c r="GL115" i="65" s="1"/>
  <c r="EH116" i="65"/>
  <c r="GP116" i="65" s="1"/>
  <c r="EL117" i="65"/>
  <c r="GT117" i="65" s="1"/>
  <c r="EP118" i="65"/>
  <c r="GX118" i="65" s="1"/>
  <c r="EP136" i="65"/>
  <c r="GX136" i="65" s="1"/>
  <c r="DC135" i="65"/>
  <c r="FK135" i="65" s="1"/>
  <c r="DK72" i="65"/>
  <c r="FS72" i="65" s="1"/>
  <c r="DT78" i="65"/>
  <c r="GB78" i="65" s="1"/>
  <c r="EI133" i="65"/>
  <c r="GQ133" i="65" s="1"/>
  <c r="CK127" i="65"/>
  <c r="ES127" i="65" s="1"/>
  <c r="CL127" i="65"/>
  <c r="ET127" i="65" s="1"/>
  <c r="CT131" i="65"/>
  <c r="FB131" i="65" s="1"/>
  <c r="DB133" i="65"/>
  <c r="FJ133" i="65" s="1"/>
  <c r="EB127" i="65"/>
  <c r="GJ127" i="65" s="1"/>
  <c r="EM128" i="65"/>
  <c r="GU128" i="65" s="1"/>
  <c r="EJ54" i="65"/>
  <c r="GR54" i="65" s="1"/>
  <c r="CK57" i="65"/>
  <c r="ES57" i="65" s="1"/>
  <c r="DE52" i="65"/>
  <c r="FM52" i="65" s="1"/>
  <c r="DX45" i="65"/>
  <c r="GF45" i="65" s="1"/>
  <c r="EJ48" i="65"/>
  <c r="GR48" i="65" s="1"/>
  <c r="EN49" i="65"/>
  <c r="GV49" i="65" s="1"/>
  <c r="CK51" i="65"/>
  <c r="ES51" i="65" s="1"/>
  <c r="CO52" i="65"/>
  <c r="EW52" i="65" s="1"/>
  <c r="CX54" i="65"/>
  <c r="FF54" i="65" s="1"/>
  <c r="DC55" i="65"/>
  <c r="FK55" i="65" s="1"/>
  <c r="DM46" i="65"/>
  <c r="FU46" i="65" s="1"/>
  <c r="DU48" i="65"/>
  <c r="GC48" i="65" s="1"/>
  <c r="EH51" i="65"/>
  <c r="GP51" i="65" s="1"/>
  <c r="EM52" i="65"/>
  <c r="GU52" i="65" s="1"/>
  <c r="CR56" i="65"/>
  <c r="EZ56" i="65" s="1"/>
  <c r="DC54" i="65"/>
  <c r="FK54" i="65" s="1"/>
  <c r="CK45" i="65"/>
  <c r="ES45" i="65" s="1"/>
  <c r="DB49" i="65"/>
  <c r="FJ49" i="65" s="1"/>
  <c r="DX54" i="65"/>
  <c r="GF54" i="65" s="1"/>
  <c r="DJ67" i="65"/>
  <c r="FR67" i="65" s="1"/>
  <c r="DY70" i="65"/>
  <c r="GG70" i="65" s="1"/>
  <c r="DD63" i="65"/>
  <c r="FL63" i="65" s="1"/>
  <c r="DJ64" i="65"/>
  <c r="FR64" i="65" s="1"/>
  <c r="DI76" i="65"/>
  <c r="FQ76" i="65" s="1"/>
  <c r="DC90" i="65"/>
  <c r="FK90" i="65" s="1"/>
  <c r="CS64" i="65"/>
  <c r="FA64" i="65" s="1"/>
  <c r="DM67" i="65"/>
  <c r="FU67" i="65" s="1"/>
  <c r="DW69" i="65"/>
  <c r="GE69" i="65" s="1"/>
  <c r="EG71" i="65"/>
  <c r="GO71" i="65" s="1"/>
  <c r="CO75" i="65"/>
  <c r="EW75" i="65" s="1"/>
  <c r="DC88" i="65"/>
  <c r="FK88" i="65" s="1"/>
  <c r="ED60" i="65"/>
  <c r="GL60" i="65" s="1"/>
  <c r="EO62" i="65"/>
  <c r="GW62" i="65" s="1"/>
  <c r="CR65" i="65"/>
  <c r="EZ65" i="65" s="1"/>
  <c r="CZ66" i="65"/>
  <c r="FH66" i="65" s="1"/>
  <c r="CR59" i="65"/>
  <c r="EZ59" i="65" s="1"/>
  <c r="CY60" i="65"/>
  <c r="FG60" i="65" s="1"/>
  <c r="DE61" i="65"/>
  <c r="FM61" i="65" s="1"/>
  <c r="DJ62" i="65"/>
  <c r="FR62" i="65" s="1"/>
  <c r="DO63" i="65"/>
  <c r="FW63" i="65" s="1"/>
  <c r="DU64" i="65"/>
  <c r="GC64" i="65" s="1"/>
  <c r="EA65" i="65"/>
  <c r="GI65" i="65" s="1"/>
  <c r="EG66" i="65"/>
  <c r="GO66" i="65" s="1"/>
  <c r="EM67" i="65"/>
  <c r="GU67" i="65" s="1"/>
  <c r="CK69" i="65"/>
  <c r="ES69" i="65" s="1"/>
  <c r="CP70" i="65"/>
  <c r="EX70" i="65" s="1"/>
  <c r="CU71" i="65"/>
  <c r="FC71" i="65" s="1"/>
  <c r="CZ72" i="65"/>
  <c r="FH72" i="65" s="1"/>
  <c r="DE73" i="65"/>
  <c r="FM73" i="65" s="1"/>
  <c r="DJ74" i="65"/>
  <c r="FR74" i="65" s="1"/>
  <c r="DO75" i="65"/>
  <c r="FW75" i="65" s="1"/>
  <c r="EG57" i="65"/>
  <c r="GO57" i="65" s="1"/>
  <c r="EK58" i="65"/>
  <c r="GS58" i="65" s="1"/>
  <c r="EP59" i="65"/>
  <c r="GX59" i="65" s="1"/>
  <c r="CN61" i="65"/>
  <c r="EV61" i="65" s="1"/>
  <c r="CT62" i="65"/>
  <c r="FB62" i="65" s="1"/>
  <c r="CZ63" i="65"/>
  <c r="FH63" i="65" s="1"/>
  <c r="DF64" i="65"/>
  <c r="FN64" i="65" s="1"/>
  <c r="DL65" i="65"/>
  <c r="FT65" i="65" s="1"/>
  <c r="DR66" i="65"/>
  <c r="FZ66" i="65" s="1"/>
  <c r="DX67" i="65"/>
  <c r="GF67" i="65" s="1"/>
  <c r="EC68" i="65"/>
  <c r="GK68" i="65" s="1"/>
  <c r="EM70" i="65"/>
  <c r="GU70" i="65" s="1"/>
  <c r="CK72" i="65"/>
  <c r="ES72" i="65" s="1"/>
  <c r="CP73" i="65"/>
  <c r="EX73" i="65" s="1"/>
  <c r="CU74" i="65"/>
  <c r="FC74" i="65" s="1"/>
  <c r="CZ75" i="65"/>
  <c r="FH75" i="65" s="1"/>
  <c r="EE89" i="65"/>
  <c r="GM89" i="65" s="1"/>
  <c r="DK59" i="65"/>
  <c r="FS59" i="65" s="1"/>
  <c r="DQ60" i="65"/>
  <c r="FY60" i="65" s="1"/>
  <c r="DW61" i="65"/>
  <c r="GE61" i="65" s="1"/>
  <c r="EB62" i="65"/>
  <c r="GJ62" i="65" s="1"/>
  <c r="EG63" i="65"/>
  <c r="GO63" i="65" s="1"/>
  <c r="EM64" i="65"/>
  <c r="GU64" i="65" s="1"/>
  <c r="CK66" i="65"/>
  <c r="ES66" i="65" s="1"/>
  <c r="CQ67" i="65"/>
  <c r="EY67" i="65" s="1"/>
  <c r="CX68" i="65"/>
  <c r="FF68" i="65" s="1"/>
  <c r="DC69" i="65"/>
  <c r="FK69" i="65" s="1"/>
  <c r="DH70" i="65"/>
  <c r="FP70" i="65" s="1"/>
  <c r="DM71" i="65"/>
  <c r="FU71" i="65" s="1"/>
  <c r="DR72" i="65"/>
  <c r="FZ72" i="65" s="1"/>
  <c r="DW73" i="65"/>
  <c r="GE73" i="65" s="1"/>
  <c r="EB74" i="65"/>
  <c r="GJ74" i="65" s="1"/>
  <c r="EG75" i="65"/>
  <c r="GO75" i="65" s="1"/>
  <c r="CN106" i="65"/>
  <c r="EV106" i="65" s="1"/>
  <c r="EM77" i="65"/>
  <c r="GU77" i="65" s="1"/>
  <c r="CK79" i="65"/>
  <c r="ES79" i="65" s="1"/>
  <c r="CO80" i="65"/>
  <c r="EW80" i="65" s="1"/>
  <c r="CS81" i="65"/>
  <c r="FA81" i="65" s="1"/>
  <c r="CW82" i="65"/>
  <c r="FE82" i="65" s="1"/>
  <c r="DX99" i="65"/>
  <c r="GF99" i="65" s="1"/>
  <c r="CN104" i="65"/>
  <c r="EV104" i="65" s="1"/>
  <c r="DX77" i="65"/>
  <c r="GF77" i="65" s="1"/>
  <c r="EC78" i="65"/>
  <c r="GK78" i="65" s="1"/>
  <c r="EH79" i="65"/>
  <c r="GP79" i="65" s="1"/>
  <c r="EL80" i="65"/>
  <c r="GT80" i="65" s="1"/>
  <c r="EP81" i="65"/>
  <c r="GX81" i="65" s="1"/>
  <c r="CL83" i="65"/>
  <c r="ET83" i="65" s="1"/>
  <c r="CP84" i="65"/>
  <c r="EX84" i="65" s="1"/>
  <c r="CT85" i="65"/>
  <c r="FB85" i="65" s="1"/>
  <c r="CX86" i="65"/>
  <c r="FF86" i="65" s="1"/>
  <c r="DB87" i="65"/>
  <c r="FJ87" i="65" s="1"/>
  <c r="DF88" i="65"/>
  <c r="FN88" i="65" s="1"/>
  <c r="DJ89" i="65"/>
  <c r="FR89" i="65" s="1"/>
  <c r="DN90" i="65"/>
  <c r="FV90" i="65" s="1"/>
  <c r="DY98" i="65"/>
  <c r="GG98" i="65" s="1"/>
  <c r="CV52" i="65"/>
  <c r="FD52" i="65" s="1"/>
  <c r="CJ78" i="65"/>
  <c r="ER78" i="65" s="1"/>
  <c r="CJ72" i="65"/>
  <c r="ER72" i="65" s="1"/>
  <c r="CJ71" i="65"/>
  <c r="ER71" i="65" s="1"/>
  <c r="EJ49" i="65"/>
  <c r="GR49" i="65" s="1"/>
  <c r="EO54" i="65"/>
  <c r="GW54" i="65" s="1"/>
  <c r="EF50" i="65"/>
  <c r="GN50" i="65" s="1"/>
  <c r="EJ47" i="65"/>
  <c r="GR47" i="65" s="1"/>
  <c r="CS52" i="65"/>
  <c r="FA52" i="65" s="1"/>
  <c r="CX44" i="65"/>
  <c r="FF44" i="65" s="1"/>
  <c r="EF55" i="65"/>
  <c r="GN55" i="65" s="1"/>
  <c r="EJ56" i="65"/>
  <c r="GR56" i="65" s="1"/>
  <c r="CK48" i="65"/>
  <c r="ES48" i="65" s="1"/>
  <c r="DF45" i="65"/>
  <c r="FN45" i="65" s="1"/>
  <c r="DJ46" i="65"/>
  <c r="FR46" i="65" s="1"/>
  <c r="DN47" i="65"/>
  <c r="FV47" i="65" s="1"/>
  <c r="DV49" i="65"/>
  <c r="GD49" i="65" s="1"/>
  <c r="EA50" i="65"/>
  <c r="GI50" i="65" s="1"/>
  <c r="EJ52" i="65"/>
  <c r="GR52" i="65" s="1"/>
  <c r="DZ54" i="65"/>
  <c r="GH54" i="65" s="1"/>
  <c r="DI48" i="65"/>
  <c r="FQ48" i="65" s="1"/>
  <c r="EE53" i="65"/>
  <c r="GM53" i="65" s="1"/>
  <c r="CM46" i="65"/>
  <c r="EU46" i="65" s="1"/>
  <c r="CQ47" i="65"/>
  <c r="EY47" i="65" s="1"/>
  <c r="CU48" i="65"/>
  <c r="FC48" i="65" s="1"/>
  <c r="CY49" i="65"/>
  <c r="FG49" i="65" s="1"/>
  <c r="DD50" i="65"/>
  <c r="FL50" i="65" s="1"/>
  <c r="DH51" i="65"/>
  <c r="FP51" i="65" s="1"/>
  <c r="DM52" i="65"/>
  <c r="FU52" i="65" s="1"/>
  <c r="DQ53" i="65"/>
  <c r="FY53" i="65" s="1"/>
  <c r="DU54" i="65"/>
  <c r="GC54" i="65" s="1"/>
  <c r="DZ55" i="65"/>
  <c r="GH55" i="65" s="1"/>
  <c r="EO46" i="65"/>
  <c r="GW46" i="65" s="1"/>
  <c r="DC52" i="65"/>
  <c r="FK52" i="65" s="1"/>
  <c r="DZ44" i="65"/>
  <c r="GH44" i="65" s="1"/>
  <c r="EF45" i="65"/>
  <c r="GN45" i="65" s="1"/>
  <c r="EJ46" i="65"/>
  <c r="GR46" i="65" s="1"/>
  <c r="EN47" i="65"/>
  <c r="GV47" i="65" s="1"/>
  <c r="CJ49" i="65"/>
  <c r="ER49" i="65" s="1"/>
  <c r="CN50" i="65"/>
  <c r="EV50" i="65" s="1"/>
  <c r="CS51" i="65"/>
  <c r="FA51" i="65" s="1"/>
  <c r="CX52" i="65"/>
  <c r="FF52" i="65" s="1"/>
  <c r="DB53" i="65"/>
  <c r="FJ53" i="65" s="1"/>
  <c r="DF54" i="65"/>
  <c r="FN54" i="65" s="1"/>
  <c r="DK55" i="65"/>
  <c r="FS55" i="65" s="1"/>
  <c r="DO56" i="65"/>
  <c r="FW56" i="65" s="1"/>
  <c r="DK56" i="65"/>
  <c r="FS56" i="65" s="1"/>
  <c r="CP44" i="65"/>
  <c r="EX44" i="65" s="1"/>
  <c r="EK49" i="65"/>
  <c r="GS49" i="65" s="1"/>
  <c r="DK44" i="65"/>
  <c r="FS44" i="65" s="1"/>
  <c r="DQ45" i="65"/>
  <c r="FY45" i="65" s="1"/>
  <c r="DU46" i="65"/>
  <c r="GC46" i="65" s="1"/>
  <c r="DY47" i="65"/>
  <c r="GG47" i="65" s="1"/>
  <c r="EC48" i="65"/>
  <c r="GK48" i="65" s="1"/>
  <c r="EG49" i="65"/>
  <c r="GO49" i="65" s="1"/>
  <c r="EL50" i="65"/>
  <c r="GT50" i="65" s="1"/>
  <c r="EP51" i="65"/>
  <c r="GX51" i="65" s="1"/>
  <c r="CM53" i="65"/>
  <c r="EU53" i="65" s="1"/>
  <c r="CQ54" i="65"/>
  <c r="EY54" i="65" s="1"/>
  <c r="CU55" i="65"/>
  <c r="FC55" i="65" s="1"/>
  <c r="CZ56" i="65"/>
  <c r="FH56" i="65" s="1"/>
  <c r="DD57" i="65"/>
  <c r="FL57" i="65" s="1"/>
  <c r="DC56" i="65"/>
  <c r="FK56" i="65" s="1"/>
  <c r="DO44" i="65"/>
  <c r="FW44" i="65" s="1"/>
  <c r="DE49" i="65"/>
  <c r="FM49" i="65" s="1"/>
  <c r="CM44" i="65"/>
  <c r="EU44" i="65" s="1"/>
  <c r="CS45" i="65"/>
  <c r="FA45" i="65" s="1"/>
  <c r="CX46" i="65"/>
  <c r="FF46" i="65" s="1"/>
  <c r="DB47" i="65"/>
  <c r="FJ47" i="65" s="1"/>
  <c r="DF48" i="65"/>
  <c r="FN48" i="65" s="1"/>
  <c r="DJ49" i="65"/>
  <c r="FR49" i="65" s="1"/>
  <c r="DO50" i="65"/>
  <c r="FW50" i="65" s="1"/>
  <c r="DS51" i="65"/>
  <c r="GA51" i="65" s="1"/>
  <c r="DX52" i="65"/>
  <c r="GF52" i="65" s="1"/>
  <c r="EB53" i="65"/>
  <c r="GJ53" i="65" s="1"/>
  <c r="EF54" i="65"/>
  <c r="GN54" i="65" s="1"/>
  <c r="EK55" i="65"/>
  <c r="GS55" i="65" s="1"/>
  <c r="CV58" i="65"/>
  <c r="FD58" i="65" s="1"/>
  <c r="DA64" i="65"/>
  <c r="FI64" i="65" s="1"/>
  <c r="EA57" i="65"/>
  <c r="GI57" i="65" s="1"/>
  <c r="EE58" i="65"/>
  <c r="GM58" i="65" s="1"/>
  <c r="EJ59" i="65"/>
  <c r="GR59" i="65" s="1"/>
  <c r="CN62" i="65"/>
  <c r="EV62" i="65" s="1"/>
  <c r="CS63" i="65"/>
  <c r="FA63" i="65" s="1"/>
  <c r="CZ64" i="65"/>
  <c r="FH64" i="65" s="1"/>
  <c r="DF65" i="65"/>
  <c r="FN65" i="65" s="1"/>
  <c r="DR67" i="65"/>
  <c r="FZ67" i="65" s="1"/>
  <c r="DW68" i="65"/>
  <c r="GE68" i="65" s="1"/>
  <c r="EB69" i="65"/>
  <c r="GJ69" i="65" s="1"/>
  <c r="EG70" i="65"/>
  <c r="GO70" i="65" s="1"/>
  <c r="EL71" i="65"/>
  <c r="GT71" i="65" s="1"/>
  <c r="CO74" i="65"/>
  <c r="EW74" i="65" s="1"/>
  <c r="CT75" i="65"/>
  <c r="FB75" i="65" s="1"/>
  <c r="CT60" i="65"/>
  <c r="FB60" i="65" s="1"/>
  <c r="DL63" i="65"/>
  <c r="FT63" i="65" s="1"/>
  <c r="DR64" i="65"/>
  <c r="FZ64" i="65" s="1"/>
  <c r="DX65" i="65"/>
  <c r="GF65" i="65" s="1"/>
  <c r="DQ76" i="65"/>
  <c r="FY76" i="65" s="1"/>
  <c r="DG91" i="65"/>
  <c r="FO91" i="65" s="1"/>
  <c r="ED57" i="65"/>
  <c r="GL57" i="65" s="1"/>
  <c r="EH58" i="65"/>
  <c r="GP58" i="65" s="1"/>
  <c r="EM59" i="65"/>
  <c r="GU59" i="65" s="1"/>
  <c r="CK61" i="65"/>
  <c r="ES61" i="65" s="1"/>
  <c r="CQ62" i="65"/>
  <c r="EY62" i="65" s="1"/>
  <c r="CW63" i="65"/>
  <c r="FE63" i="65" s="1"/>
  <c r="DC64" i="65"/>
  <c r="FK64" i="65" s="1"/>
  <c r="DI65" i="65"/>
  <c r="FQ65" i="65" s="1"/>
  <c r="DO66" i="65"/>
  <c r="FW66" i="65" s="1"/>
  <c r="DU67" i="65"/>
  <c r="GC67" i="65" s="1"/>
  <c r="DZ68" i="65"/>
  <c r="GH68" i="65" s="1"/>
  <c r="EE69" i="65"/>
  <c r="GM69" i="65" s="1"/>
  <c r="EJ70" i="65"/>
  <c r="GR70" i="65" s="1"/>
  <c r="EO71" i="65"/>
  <c r="GW71" i="65" s="1"/>
  <c r="CM73" i="65"/>
  <c r="EU73" i="65" s="1"/>
  <c r="CR74" i="65"/>
  <c r="EZ74" i="65" s="1"/>
  <c r="CW75" i="65"/>
  <c r="FE75" i="65" s="1"/>
  <c r="DB76" i="65"/>
  <c r="FJ76" i="65" s="1"/>
  <c r="EK77" i="65"/>
  <c r="GS77" i="65" s="1"/>
  <c r="DG89" i="65"/>
  <c r="FO89" i="65" s="1"/>
  <c r="EF59" i="65"/>
  <c r="GN59" i="65" s="1"/>
  <c r="EL60" i="65"/>
  <c r="GT60" i="65" s="1"/>
  <c r="CJ62" i="65"/>
  <c r="ER62" i="65" s="1"/>
  <c r="CO63" i="65"/>
  <c r="EW63" i="65" s="1"/>
  <c r="CT64" i="65"/>
  <c r="FB64" i="65" s="1"/>
  <c r="DB65" i="65"/>
  <c r="FJ65" i="65" s="1"/>
  <c r="DH66" i="65"/>
  <c r="FP66" i="65" s="1"/>
  <c r="DN67" i="65"/>
  <c r="FV67" i="65" s="1"/>
  <c r="DS68" i="65"/>
  <c r="GA68" i="65" s="1"/>
  <c r="DX69" i="65"/>
  <c r="GF69" i="65" s="1"/>
  <c r="EC70" i="65"/>
  <c r="GK70" i="65" s="1"/>
  <c r="EH71" i="65"/>
  <c r="GP71" i="65" s="1"/>
  <c r="EM72" i="65"/>
  <c r="GU72" i="65" s="1"/>
  <c r="CK74" i="65"/>
  <c r="ES74" i="65" s="1"/>
  <c r="DA59" i="65"/>
  <c r="FI59" i="65" s="1"/>
  <c r="DG60" i="65"/>
  <c r="FO60" i="65" s="1"/>
  <c r="DM61" i="65"/>
  <c r="FU61" i="65" s="1"/>
  <c r="DR62" i="65"/>
  <c r="FZ62" i="65" s="1"/>
  <c r="DW63" i="65"/>
  <c r="GE63" i="65" s="1"/>
  <c r="EC64" i="65"/>
  <c r="GK64" i="65" s="1"/>
  <c r="EI65" i="65"/>
  <c r="GQ65" i="65" s="1"/>
  <c r="EO66" i="65"/>
  <c r="GW66" i="65" s="1"/>
  <c r="CN68" i="65"/>
  <c r="EV68" i="65" s="1"/>
  <c r="CS69" i="65"/>
  <c r="FA69" i="65" s="1"/>
  <c r="CX70" i="65"/>
  <c r="FF70" i="65" s="1"/>
  <c r="DC71" i="65"/>
  <c r="FK71" i="65" s="1"/>
  <c r="DH72" i="65"/>
  <c r="FP72" i="65" s="1"/>
  <c r="DM73" i="65"/>
  <c r="FU73" i="65" s="1"/>
  <c r="DR74" i="65"/>
  <c r="FZ74" i="65" s="1"/>
  <c r="DW75" i="65"/>
  <c r="GE75" i="65" s="1"/>
  <c r="DW79" i="65"/>
  <c r="GE79" i="65" s="1"/>
  <c r="EO57" i="65"/>
  <c r="GW57" i="65" s="1"/>
  <c r="CK59" i="65"/>
  <c r="ES59" i="65" s="1"/>
  <c r="CP60" i="65"/>
  <c r="EX60" i="65" s="1"/>
  <c r="CX61" i="65"/>
  <c r="FF61" i="65" s="1"/>
  <c r="DC62" i="65"/>
  <c r="FK62" i="65" s="1"/>
  <c r="DH63" i="65"/>
  <c r="FP63" i="65" s="1"/>
  <c r="DN64" i="65"/>
  <c r="FV64" i="65" s="1"/>
  <c r="DT65" i="65"/>
  <c r="GB65" i="65" s="1"/>
  <c r="DZ66" i="65"/>
  <c r="GH66" i="65" s="1"/>
  <c r="EF67" i="65"/>
  <c r="GN67" i="65" s="1"/>
  <c r="EK68" i="65"/>
  <c r="GS68" i="65" s="1"/>
  <c r="EP69" i="65"/>
  <c r="GX69" i="65" s="1"/>
  <c r="CN71" i="65"/>
  <c r="EV71" i="65" s="1"/>
  <c r="CS72" i="65"/>
  <c r="FA72" i="65" s="1"/>
  <c r="CX73" i="65"/>
  <c r="FF73" i="65" s="1"/>
  <c r="DC74" i="65"/>
  <c r="FK74" i="65" s="1"/>
  <c r="DH75" i="65"/>
  <c r="FP75" i="65" s="1"/>
  <c r="DM76" i="65"/>
  <c r="FU76" i="65" s="1"/>
  <c r="EI90" i="65"/>
  <c r="GQ90" i="65" s="1"/>
  <c r="DS59" i="65"/>
  <c r="GA59" i="65" s="1"/>
  <c r="DY60" i="65"/>
  <c r="GG60" i="65" s="1"/>
  <c r="EE61" i="65"/>
  <c r="GM61" i="65" s="1"/>
  <c r="EJ62" i="65"/>
  <c r="GR62" i="65" s="1"/>
  <c r="EO63" i="65"/>
  <c r="GW63" i="65" s="1"/>
  <c r="CM65" i="65"/>
  <c r="EU65" i="65" s="1"/>
  <c r="CS66" i="65"/>
  <c r="FA66" i="65" s="1"/>
  <c r="DA67" i="65"/>
  <c r="FI67" i="65" s="1"/>
  <c r="DF68" i="65"/>
  <c r="FN68" i="65" s="1"/>
  <c r="DK69" i="65"/>
  <c r="FS69" i="65" s="1"/>
  <c r="DP70" i="65"/>
  <c r="FX70" i="65" s="1"/>
  <c r="DU71" i="65"/>
  <c r="GC71" i="65" s="1"/>
  <c r="DZ72" i="65"/>
  <c r="GH72" i="65" s="1"/>
  <c r="EE73" i="65"/>
  <c r="GM73" i="65" s="1"/>
  <c r="EJ74" i="65"/>
  <c r="GR74" i="65" s="1"/>
  <c r="EO75" i="65"/>
  <c r="GW75" i="65" s="1"/>
  <c r="CM77" i="65"/>
  <c r="EU77" i="65" s="1"/>
  <c r="DR95" i="65"/>
  <c r="FZ95" i="65" s="1"/>
  <c r="DY78" i="65"/>
  <c r="GG78" i="65" s="1"/>
  <c r="ED79" i="65"/>
  <c r="GL79" i="65" s="1"/>
  <c r="EH80" i="65"/>
  <c r="GP80" i="65" s="1"/>
  <c r="EL81" i="65"/>
  <c r="GT81" i="65" s="1"/>
  <c r="EP82" i="65"/>
  <c r="GX82" i="65" s="1"/>
  <c r="CL84" i="65"/>
  <c r="ET84" i="65" s="1"/>
  <c r="CP85" i="65"/>
  <c r="EX85" i="65" s="1"/>
  <c r="CT86" i="65"/>
  <c r="FB86" i="65" s="1"/>
  <c r="CX87" i="65"/>
  <c r="FF87" i="65" s="1"/>
  <c r="DB88" i="65"/>
  <c r="FJ88" i="65" s="1"/>
  <c r="DF89" i="65"/>
  <c r="FN89" i="65" s="1"/>
  <c r="DJ90" i="65"/>
  <c r="FR90" i="65" s="1"/>
  <c r="DN91" i="65"/>
  <c r="FV91" i="65" s="1"/>
  <c r="DR92" i="65"/>
  <c r="FZ92" i="65" s="1"/>
  <c r="EA52" i="65"/>
  <c r="GI52" i="65" s="1"/>
  <c r="CV50" i="65"/>
  <c r="FD50" i="65" s="1"/>
  <c r="CU65" i="65"/>
  <c r="FC65" i="65" s="1"/>
  <c r="CU62" i="65"/>
  <c r="FC62" i="65" s="1"/>
  <c r="CJ76" i="65"/>
  <c r="ER76" i="65" s="1"/>
  <c r="EA47" i="65"/>
  <c r="GI47" i="65" s="1"/>
  <c r="CR46" i="65"/>
  <c r="EZ46" i="65" s="1"/>
  <c r="DI50" i="65"/>
  <c r="FQ50" i="65" s="1"/>
  <c r="CL56" i="65"/>
  <c r="ET56" i="65" s="1"/>
  <c r="DM44" i="65"/>
  <c r="FU44" i="65" s="1"/>
  <c r="CY46" i="65"/>
  <c r="FG46" i="65" s="1"/>
  <c r="DP50" i="65"/>
  <c r="FX50" i="65" s="1"/>
  <c r="DZ52" i="65"/>
  <c r="GH52" i="65" s="1"/>
  <c r="DA50" i="65"/>
  <c r="FI50" i="65" s="1"/>
  <c r="DO48" i="65"/>
  <c r="FW48" i="65" s="1"/>
  <c r="EG52" i="65"/>
  <c r="GO52" i="65" s="1"/>
  <c r="DS45" i="65"/>
  <c r="GA45" i="65" s="1"/>
  <c r="ED44" i="65"/>
  <c r="GL44" i="65" s="1"/>
  <c r="CN49" i="65"/>
  <c r="EV49" i="65" s="1"/>
  <c r="DM53" i="65"/>
  <c r="FU53" i="65" s="1"/>
  <c r="EI54" i="65"/>
  <c r="GQ54" i="65" s="1"/>
  <c r="EN55" i="65"/>
  <c r="GV55" i="65" s="1"/>
  <c r="CJ57" i="65"/>
  <c r="ER57" i="65" s="1"/>
  <c r="DA58" i="65"/>
  <c r="FI58" i="65" s="1"/>
  <c r="EL53" i="65"/>
  <c r="GT53" i="65" s="1"/>
  <c r="DY48" i="65"/>
  <c r="GG48" i="65" s="1"/>
  <c r="DG53" i="65"/>
  <c r="FO53" i="65" s="1"/>
  <c r="DH44" i="65"/>
  <c r="FP44" i="65" s="1"/>
  <c r="DN45" i="65"/>
  <c r="FV45" i="65" s="1"/>
  <c r="DR46" i="65"/>
  <c r="FZ46" i="65" s="1"/>
  <c r="DV47" i="65"/>
  <c r="GD47" i="65" s="1"/>
  <c r="DZ48" i="65"/>
  <c r="GH48" i="65" s="1"/>
  <c r="ED49" i="65"/>
  <c r="GL49" i="65" s="1"/>
  <c r="EI50" i="65"/>
  <c r="GQ50" i="65" s="1"/>
  <c r="EM51" i="65"/>
  <c r="GU51" i="65" s="1"/>
  <c r="CJ53" i="65"/>
  <c r="ER53" i="65" s="1"/>
  <c r="CN54" i="65"/>
  <c r="EV54" i="65" s="1"/>
  <c r="CR55" i="65"/>
  <c r="EZ55" i="65" s="1"/>
  <c r="CW56" i="65"/>
  <c r="FE56" i="65" s="1"/>
  <c r="DA57" i="65"/>
  <c r="FI57" i="65" s="1"/>
  <c r="EI58" i="65"/>
  <c r="GQ58" i="65" s="1"/>
  <c r="EO48" i="65"/>
  <c r="GW48" i="65" s="1"/>
  <c r="CP45" i="65"/>
  <c r="EX45" i="65" s="1"/>
  <c r="CU46" i="65"/>
  <c r="FC46" i="65" s="1"/>
  <c r="CY47" i="65"/>
  <c r="FG47" i="65" s="1"/>
  <c r="DC48" i="65"/>
  <c r="FK48" i="65" s="1"/>
  <c r="DG49" i="65"/>
  <c r="FO49" i="65" s="1"/>
  <c r="DL50" i="65"/>
  <c r="FT50" i="65" s="1"/>
  <c r="DP51" i="65"/>
  <c r="FX51" i="65" s="1"/>
  <c r="DU52" i="65"/>
  <c r="GC52" i="65" s="1"/>
  <c r="DY53" i="65"/>
  <c r="GG53" i="65" s="1"/>
  <c r="EC54" i="65"/>
  <c r="GK54" i="65" s="1"/>
  <c r="EH55" i="65"/>
  <c r="GP55" i="65" s="1"/>
  <c r="CR58" i="65"/>
  <c r="EZ58" i="65" s="1"/>
  <c r="DB54" i="65"/>
  <c r="FJ54" i="65" s="1"/>
  <c r="EC47" i="65"/>
  <c r="GK47" i="65" s="1"/>
  <c r="EH44" i="65"/>
  <c r="GP44" i="65" s="1"/>
  <c r="EN45" i="65"/>
  <c r="GV45" i="65" s="1"/>
  <c r="CJ47" i="65"/>
  <c r="ER47" i="65" s="1"/>
  <c r="CN48" i="65"/>
  <c r="EV48" i="65" s="1"/>
  <c r="CR49" i="65"/>
  <c r="EZ49" i="65" s="1"/>
  <c r="CW50" i="65"/>
  <c r="FE50" i="65" s="1"/>
  <c r="DA51" i="65"/>
  <c r="FI51" i="65" s="1"/>
  <c r="DF52" i="65"/>
  <c r="FN52" i="65" s="1"/>
  <c r="DJ53" i="65"/>
  <c r="FR53" i="65" s="1"/>
  <c r="DN54" i="65"/>
  <c r="FV54" i="65" s="1"/>
  <c r="DS55" i="65"/>
  <c r="GA55" i="65" s="1"/>
  <c r="DW56" i="65"/>
  <c r="GE56" i="65" s="1"/>
  <c r="EB57" i="65"/>
  <c r="GJ57" i="65" s="1"/>
  <c r="EG61" i="65"/>
  <c r="GO61" i="65" s="1"/>
  <c r="EE44" i="65"/>
  <c r="GM44" i="65" s="1"/>
  <c r="EH50" i="65"/>
  <c r="GP50" i="65" s="1"/>
  <c r="DS44" i="65"/>
  <c r="GA44" i="65" s="1"/>
  <c r="DY45" i="65"/>
  <c r="GG45" i="65" s="1"/>
  <c r="EC46" i="65"/>
  <c r="GK46" i="65" s="1"/>
  <c r="EG47" i="65"/>
  <c r="GO47" i="65" s="1"/>
  <c r="EK48" i="65"/>
  <c r="GS48" i="65" s="1"/>
  <c r="EO49" i="65"/>
  <c r="GW49" i="65" s="1"/>
  <c r="CL51" i="65"/>
  <c r="ET51" i="65" s="1"/>
  <c r="CP52" i="65"/>
  <c r="EX52" i="65" s="1"/>
  <c r="CU53" i="65"/>
  <c r="FC53" i="65" s="1"/>
  <c r="CY54" i="65"/>
  <c r="FG54" i="65" s="1"/>
  <c r="DD55" i="65"/>
  <c r="FL55" i="65" s="1"/>
  <c r="DH56" i="65"/>
  <c r="FP56" i="65" s="1"/>
  <c r="DL57" i="65"/>
  <c r="FT57" i="65" s="1"/>
  <c r="DP68" i="65"/>
  <c r="FX68" i="65" s="1"/>
  <c r="DK77" i="65"/>
  <c r="FS77" i="65" s="1"/>
  <c r="CN45" i="65"/>
  <c r="EV45" i="65" s="1"/>
  <c r="CK50" i="65"/>
  <c r="ES50" i="65" s="1"/>
  <c r="CU44" i="65"/>
  <c r="FC44" i="65" s="1"/>
  <c r="DB45" i="65"/>
  <c r="FJ45" i="65" s="1"/>
  <c r="DF46" i="65"/>
  <c r="FN46" i="65" s="1"/>
  <c r="DJ47" i="65"/>
  <c r="FR47" i="65" s="1"/>
  <c r="DN48" i="65"/>
  <c r="FV48" i="65" s="1"/>
  <c r="DR49" i="65"/>
  <c r="FZ49" i="65" s="1"/>
  <c r="DW50" i="65"/>
  <c r="GE50" i="65" s="1"/>
  <c r="EA51" i="65"/>
  <c r="GI51" i="65" s="1"/>
  <c r="EF52" i="65"/>
  <c r="GN52" i="65" s="1"/>
  <c r="EJ53" i="65"/>
  <c r="GR53" i="65" s="1"/>
  <c r="EN54" i="65"/>
  <c r="GV54" i="65" s="1"/>
  <c r="CK56" i="65"/>
  <c r="ES56" i="65" s="1"/>
  <c r="DI58" i="65"/>
  <c r="FQ58" i="65" s="1"/>
  <c r="DG65" i="65"/>
  <c r="FO65" i="65" s="1"/>
  <c r="EI57" i="65"/>
  <c r="GQ57" i="65" s="1"/>
  <c r="EM58" i="65"/>
  <c r="GU58" i="65" s="1"/>
  <c r="CP61" i="65"/>
  <c r="EX61" i="65" s="1"/>
  <c r="CW62" i="65"/>
  <c r="FE62" i="65" s="1"/>
  <c r="DT66" i="65"/>
  <c r="GB66" i="65" s="1"/>
  <c r="DZ67" i="65"/>
  <c r="GH67" i="65" s="1"/>
  <c r="EE68" i="65"/>
  <c r="GM68" i="65" s="1"/>
  <c r="EJ69" i="65"/>
  <c r="GR69" i="65" s="1"/>
  <c r="EO70" i="65"/>
  <c r="GW70" i="65" s="1"/>
  <c r="CM72" i="65"/>
  <c r="EU72" i="65" s="1"/>
  <c r="CR73" i="65"/>
  <c r="EZ73" i="65" s="1"/>
  <c r="CW74" i="65"/>
  <c r="FE74" i="65" s="1"/>
  <c r="DB75" i="65"/>
  <c r="FJ75" i="65" s="1"/>
  <c r="DG76" i="65"/>
  <c r="FO76" i="65" s="1"/>
  <c r="DD60" i="65"/>
  <c r="FL60" i="65" s="1"/>
  <c r="DJ61" i="65"/>
  <c r="FR61" i="65" s="1"/>
  <c r="DO62" i="65"/>
  <c r="FW62" i="65" s="1"/>
  <c r="DT63" i="65"/>
  <c r="GB63" i="65" s="1"/>
  <c r="DZ64" i="65"/>
  <c r="GH64" i="65" s="1"/>
  <c r="EF65" i="65"/>
  <c r="GN65" i="65" s="1"/>
  <c r="EL66" i="65"/>
  <c r="GT66" i="65" s="1"/>
  <c r="CK68" i="65"/>
  <c r="ES68" i="65" s="1"/>
  <c r="CP69" i="65"/>
  <c r="EX69" i="65" s="1"/>
  <c r="CU70" i="65"/>
  <c r="FC70" i="65" s="1"/>
  <c r="CZ71" i="65"/>
  <c r="FH71" i="65" s="1"/>
  <c r="DE72" i="65"/>
  <c r="FM72" i="65" s="1"/>
  <c r="DJ73" i="65"/>
  <c r="FR73" i="65" s="1"/>
  <c r="DO74" i="65"/>
  <c r="FW74" i="65" s="1"/>
  <c r="DT75" i="65"/>
  <c r="GB75" i="65" s="1"/>
  <c r="DM79" i="65"/>
  <c r="FU79" i="65" s="1"/>
  <c r="EM83" i="65"/>
  <c r="GU83" i="65" s="1"/>
  <c r="EL57" i="65"/>
  <c r="GT57" i="65" s="1"/>
  <c r="EP58" i="65"/>
  <c r="GX58" i="65" s="1"/>
  <c r="CM60" i="65"/>
  <c r="EU60" i="65" s="1"/>
  <c r="CS61" i="65"/>
  <c r="FA61" i="65" s="1"/>
  <c r="CZ62" i="65"/>
  <c r="FH62" i="65" s="1"/>
  <c r="DE63" i="65"/>
  <c r="FM63" i="65" s="1"/>
  <c r="DK64" i="65"/>
  <c r="FS64" i="65" s="1"/>
  <c r="DQ65" i="65"/>
  <c r="FY65" i="65" s="1"/>
  <c r="DW66" i="65"/>
  <c r="GE66" i="65" s="1"/>
  <c r="EC67" i="65"/>
  <c r="GK67" i="65" s="1"/>
  <c r="EH68" i="65"/>
  <c r="GP68" i="65" s="1"/>
  <c r="EM69" i="65"/>
  <c r="GU69" i="65" s="1"/>
  <c r="CK71" i="65"/>
  <c r="ES71" i="65" s="1"/>
  <c r="CP72" i="65"/>
  <c r="EX72" i="65" s="1"/>
  <c r="CU73" i="65"/>
  <c r="FC73" i="65" s="1"/>
  <c r="CZ74" i="65"/>
  <c r="FH74" i="65" s="1"/>
  <c r="DE75" i="65"/>
  <c r="FM75" i="65" s="1"/>
  <c r="EA82" i="65"/>
  <c r="GI82" i="65" s="1"/>
  <c r="DK90" i="65"/>
  <c r="FS90" i="65" s="1"/>
  <c r="EN59" i="65"/>
  <c r="GV59" i="65" s="1"/>
  <c r="CL61" i="65"/>
  <c r="ET61" i="65" s="1"/>
  <c r="CR62" i="65"/>
  <c r="EZ62" i="65" s="1"/>
  <c r="CX63" i="65"/>
  <c r="FF63" i="65" s="1"/>
  <c r="DD64" i="65"/>
  <c r="FL64" i="65" s="1"/>
  <c r="DJ65" i="65"/>
  <c r="FR65" i="65" s="1"/>
  <c r="DP66" i="65"/>
  <c r="FX66" i="65" s="1"/>
  <c r="DV67" i="65"/>
  <c r="GD67" i="65" s="1"/>
  <c r="EA68" i="65"/>
  <c r="GI68" i="65" s="1"/>
  <c r="EF69" i="65"/>
  <c r="GN69" i="65" s="1"/>
  <c r="EK70" i="65"/>
  <c r="GS70" i="65" s="1"/>
  <c r="EP71" i="65"/>
  <c r="GX71" i="65" s="1"/>
  <c r="CN73" i="65"/>
  <c r="EV73" i="65" s="1"/>
  <c r="CS74" i="65"/>
  <c r="FA74" i="65" s="1"/>
  <c r="CX75" i="65"/>
  <c r="FF75" i="65" s="1"/>
  <c r="DA82" i="65"/>
  <c r="FI82" i="65" s="1"/>
  <c r="DO89" i="65"/>
  <c r="FW89" i="65" s="1"/>
  <c r="DI59" i="65"/>
  <c r="FQ59" i="65" s="1"/>
  <c r="DO60" i="65"/>
  <c r="FW60" i="65" s="1"/>
  <c r="DU61" i="65"/>
  <c r="GC61" i="65" s="1"/>
  <c r="DZ62" i="65"/>
  <c r="GH62" i="65" s="1"/>
  <c r="EE63" i="65"/>
  <c r="GM63" i="65" s="1"/>
  <c r="EK64" i="65"/>
  <c r="GS64" i="65" s="1"/>
  <c r="CO67" i="65"/>
  <c r="EW67" i="65" s="1"/>
  <c r="CV68" i="65"/>
  <c r="FD68" i="65" s="1"/>
  <c r="DA69" i="65"/>
  <c r="FI69" i="65" s="1"/>
  <c r="DF70" i="65"/>
  <c r="FN70" i="65" s="1"/>
  <c r="DK71" i="65"/>
  <c r="FS71" i="65" s="1"/>
  <c r="DP72" i="65"/>
  <c r="FX72" i="65" s="1"/>
  <c r="DU73" i="65"/>
  <c r="GC73" i="65" s="1"/>
  <c r="DZ74" i="65"/>
  <c r="GH74" i="65" s="1"/>
  <c r="EE75" i="65"/>
  <c r="GM75" i="65" s="1"/>
  <c r="EJ76" i="65"/>
  <c r="GR76" i="65" s="1"/>
  <c r="CU80" i="65"/>
  <c r="FC80" i="65" s="1"/>
  <c r="DG85" i="65"/>
  <c r="FO85" i="65" s="1"/>
  <c r="CO58" i="65"/>
  <c r="EW58" i="65" s="1"/>
  <c r="CS59" i="65"/>
  <c r="FA59" i="65" s="1"/>
  <c r="CZ60" i="65"/>
  <c r="FH60" i="65" s="1"/>
  <c r="DF61" i="65"/>
  <c r="FN61" i="65" s="1"/>
  <c r="DK62" i="65"/>
  <c r="FS62" i="65" s="1"/>
  <c r="DP63" i="65"/>
  <c r="FX63" i="65" s="1"/>
  <c r="DV64" i="65"/>
  <c r="GD64" i="65" s="1"/>
  <c r="EB65" i="65"/>
  <c r="GJ65" i="65" s="1"/>
  <c r="CV64" i="65"/>
  <c r="FD64" i="65" s="1"/>
  <c r="EN48" i="65"/>
  <c r="GV48" i="65" s="1"/>
  <c r="EK44" i="65"/>
  <c r="GS44" i="65" s="1"/>
  <c r="DF44" i="65"/>
  <c r="FN44" i="65" s="1"/>
  <c r="DR54" i="65"/>
  <c r="FZ54" i="65" s="1"/>
  <c r="CV54" i="65"/>
  <c r="FD54" i="65" s="1"/>
  <c r="CY45" i="65"/>
  <c r="FG45" i="65" s="1"/>
  <c r="DK48" i="65"/>
  <c r="FS48" i="65" s="1"/>
  <c r="EP55" i="65"/>
  <c r="GX55" i="65" s="1"/>
  <c r="EM53" i="65"/>
  <c r="GU53" i="65" s="1"/>
  <c r="CN46" i="65"/>
  <c r="EV46" i="65" s="1"/>
  <c r="CR47" i="65"/>
  <c r="EZ47" i="65" s="1"/>
  <c r="CV48" i="65"/>
  <c r="FD48" i="65" s="1"/>
  <c r="CZ49" i="65"/>
  <c r="FH49" i="65" s="1"/>
  <c r="DE50" i="65"/>
  <c r="FM50" i="65" s="1"/>
  <c r="DI51" i="65"/>
  <c r="FQ51" i="65" s="1"/>
  <c r="DN52" i="65"/>
  <c r="FV52" i="65" s="1"/>
  <c r="DR53" i="65"/>
  <c r="FZ53" i="65" s="1"/>
  <c r="DV54" i="65"/>
  <c r="GD54" i="65" s="1"/>
  <c r="EA55" i="65"/>
  <c r="GI55" i="65" s="1"/>
  <c r="EH57" i="65"/>
  <c r="GP57" i="65" s="1"/>
  <c r="DM45" i="65"/>
  <c r="FU45" i="65" s="1"/>
  <c r="DN51" i="65"/>
  <c r="FV51" i="65" s="1"/>
  <c r="EA44" i="65"/>
  <c r="GI44" i="65" s="1"/>
  <c r="EG45" i="65"/>
  <c r="GO45" i="65" s="1"/>
  <c r="EK46" i="65"/>
  <c r="GS46" i="65" s="1"/>
  <c r="EO47" i="65"/>
  <c r="GW47" i="65" s="1"/>
  <c r="CK49" i="65"/>
  <c r="ES49" i="65" s="1"/>
  <c r="CO50" i="65"/>
  <c r="EW50" i="65" s="1"/>
  <c r="CT51" i="65"/>
  <c r="FB51" i="65" s="1"/>
  <c r="CY52" i="65"/>
  <c r="FG52" i="65" s="1"/>
  <c r="DC53" i="65"/>
  <c r="FK53" i="65" s="1"/>
  <c r="DG54" i="65"/>
  <c r="FO54" i="65" s="1"/>
  <c r="DL55" i="65"/>
  <c r="FT55" i="65" s="1"/>
  <c r="DP56" i="65"/>
  <c r="FX56" i="65" s="1"/>
  <c r="DW57" i="65"/>
  <c r="GE57" i="65" s="1"/>
  <c r="DR50" i="65"/>
  <c r="FZ50" i="65" s="1"/>
  <c r="DD44" i="65"/>
  <c r="FL44" i="65" s="1"/>
  <c r="DJ45" i="65"/>
  <c r="FR45" i="65" s="1"/>
  <c r="DN46" i="65"/>
  <c r="FV46" i="65" s="1"/>
  <c r="DR47" i="65"/>
  <c r="FZ47" i="65" s="1"/>
  <c r="DV48" i="65"/>
  <c r="GD48" i="65" s="1"/>
  <c r="DZ49" i="65"/>
  <c r="GH49" i="65" s="1"/>
  <c r="EE50" i="65"/>
  <c r="GM50" i="65" s="1"/>
  <c r="EI51" i="65"/>
  <c r="GQ51" i="65" s="1"/>
  <c r="EN52" i="65"/>
  <c r="GV52" i="65" s="1"/>
  <c r="CJ54" i="65"/>
  <c r="ER54" i="65" s="1"/>
  <c r="CN55" i="65"/>
  <c r="EV55" i="65" s="1"/>
  <c r="CS56" i="65"/>
  <c r="FA56" i="65" s="1"/>
  <c r="CW57" i="65"/>
  <c r="FE57" i="65" s="1"/>
  <c r="DY58" i="65"/>
  <c r="GG58" i="65" s="1"/>
  <c r="DM66" i="65"/>
  <c r="FU66" i="65" s="1"/>
  <c r="CR60" i="65"/>
  <c r="EZ60" i="65" s="1"/>
  <c r="DJ63" i="65"/>
  <c r="FR63" i="65" s="1"/>
  <c r="DP64" i="65"/>
  <c r="FX64" i="65" s="1"/>
  <c r="DV65" i="65"/>
  <c r="GD65" i="65" s="1"/>
  <c r="EB66" i="65"/>
  <c r="GJ66" i="65" s="1"/>
  <c r="EM68" i="65"/>
  <c r="GU68" i="65" s="1"/>
  <c r="CU72" i="65"/>
  <c r="FC72" i="65" s="1"/>
  <c r="DW62" i="65"/>
  <c r="GE62" i="65" s="1"/>
  <c r="EB63" i="65"/>
  <c r="GJ63" i="65" s="1"/>
  <c r="EH64" i="65"/>
  <c r="GP64" i="65" s="1"/>
  <c r="EN65" i="65"/>
  <c r="GV65" i="65" s="1"/>
  <c r="CL58" i="65"/>
  <c r="ET58" i="65" s="1"/>
  <c r="DC61" i="65"/>
  <c r="FK61" i="65" s="1"/>
  <c r="DM63" i="65"/>
  <c r="FU63" i="65" s="1"/>
  <c r="EK67" i="65"/>
  <c r="GS67" i="65" s="1"/>
  <c r="EP68" i="65"/>
  <c r="GX68" i="65" s="1"/>
  <c r="CN70" i="65"/>
  <c r="EV70" i="65" s="1"/>
  <c r="CS71" i="65"/>
  <c r="FA71" i="65" s="1"/>
  <c r="CX72" i="65"/>
  <c r="FF72" i="65" s="1"/>
  <c r="DC73" i="65"/>
  <c r="FK73" i="65" s="1"/>
  <c r="DH74" i="65"/>
  <c r="FP74" i="65" s="1"/>
  <c r="DO91" i="65"/>
  <c r="FW91" i="65" s="1"/>
  <c r="CN60" i="65"/>
  <c r="EV60" i="65" s="1"/>
  <c r="CT61" i="65"/>
  <c r="FB61" i="65" s="1"/>
  <c r="DA62" i="65"/>
  <c r="FI62" i="65" s="1"/>
  <c r="DF63" i="65"/>
  <c r="FN63" i="65" s="1"/>
  <c r="DL64" i="65"/>
  <c r="FT64" i="65" s="1"/>
  <c r="DR65" i="65"/>
  <c r="FZ65" i="65" s="1"/>
  <c r="DX66" i="65"/>
  <c r="GF66" i="65" s="1"/>
  <c r="DK76" i="65"/>
  <c r="FS76" i="65" s="1"/>
  <c r="DQ59" i="65"/>
  <c r="FY59" i="65" s="1"/>
  <c r="DW60" i="65"/>
  <c r="GE60" i="65" s="1"/>
  <c r="EC61" i="65"/>
  <c r="GK61" i="65" s="1"/>
  <c r="EH62" i="65"/>
  <c r="GP62" i="65" s="1"/>
  <c r="EM63" i="65"/>
  <c r="GU63" i="65" s="1"/>
  <c r="CK65" i="65"/>
  <c r="ES65" i="65" s="1"/>
  <c r="CQ66" i="65"/>
  <c r="EY66" i="65" s="1"/>
  <c r="CY67" i="65"/>
  <c r="FG67" i="65" s="1"/>
  <c r="DD68" i="65"/>
  <c r="FL68" i="65" s="1"/>
  <c r="DI69" i="65"/>
  <c r="FQ69" i="65" s="1"/>
  <c r="DN70" i="65"/>
  <c r="FV70" i="65" s="1"/>
  <c r="DS71" i="65"/>
  <c r="GA71" i="65" s="1"/>
  <c r="DX72" i="65"/>
  <c r="GF72" i="65" s="1"/>
  <c r="EC73" i="65"/>
  <c r="GK73" i="65" s="1"/>
  <c r="EH74" i="65"/>
  <c r="GP74" i="65" s="1"/>
  <c r="EM75" i="65"/>
  <c r="GU75" i="65" s="1"/>
  <c r="CK77" i="65"/>
  <c r="ES77" i="65" s="1"/>
  <c r="CW58" i="65"/>
  <c r="FE58" i="65" s="1"/>
  <c r="DB59" i="65"/>
  <c r="FJ59" i="65" s="1"/>
  <c r="DH60" i="65"/>
  <c r="FP60" i="65" s="1"/>
  <c r="DN61" i="65"/>
  <c r="FV61" i="65" s="1"/>
  <c r="DS62" i="65"/>
  <c r="GA62" i="65" s="1"/>
  <c r="DX63" i="65"/>
  <c r="GF63" i="65" s="1"/>
  <c r="ED64" i="65"/>
  <c r="GL64" i="65" s="1"/>
  <c r="EJ65" i="65"/>
  <c r="GR65" i="65" s="1"/>
  <c r="EP66" i="65"/>
  <c r="GX66" i="65" s="1"/>
  <c r="CO68" i="65"/>
  <c r="EW68" i="65" s="1"/>
  <c r="CT69" i="65"/>
  <c r="FB69" i="65" s="1"/>
  <c r="CY70" i="65"/>
  <c r="FG70" i="65" s="1"/>
  <c r="DD71" i="65"/>
  <c r="FL71" i="65" s="1"/>
  <c r="DI72" i="65"/>
  <c r="FQ72" i="65" s="1"/>
  <c r="DN73" i="65"/>
  <c r="FV73" i="65" s="1"/>
  <c r="DS74" i="65"/>
  <c r="GA74" i="65" s="1"/>
  <c r="DX75" i="65"/>
  <c r="GF75" i="65" s="1"/>
  <c r="EC76" i="65"/>
  <c r="GK76" i="65" s="1"/>
  <c r="EC79" i="65"/>
  <c r="GK79" i="65" s="1"/>
  <c r="DK84" i="65"/>
  <c r="FS84" i="65" s="1"/>
  <c r="ED58" i="65"/>
  <c r="GL58" i="65" s="1"/>
  <c r="EI59" i="65"/>
  <c r="GQ59" i="65" s="1"/>
  <c r="EO60" i="65"/>
  <c r="GW60" i="65" s="1"/>
  <c r="CM62" i="65"/>
  <c r="EU62" i="65" s="1"/>
  <c r="CR63" i="65"/>
  <c r="EZ63" i="65" s="1"/>
  <c r="CY64" i="65"/>
  <c r="FG64" i="65" s="1"/>
  <c r="DE65" i="65"/>
  <c r="FM65" i="65" s="1"/>
  <c r="DK66" i="65"/>
  <c r="FS66" i="65" s="1"/>
  <c r="DQ67" i="65"/>
  <c r="FY67" i="65" s="1"/>
  <c r="DV68" i="65"/>
  <c r="GD68" i="65" s="1"/>
  <c r="EA69" i="65"/>
  <c r="GI69" i="65" s="1"/>
  <c r="EF70" i="65"/>
  <c r="GN70" i="65" s="1"/>
  <c r="EK71" i="65"/>
  <c r="GS71" i="65" s="1"/>
  <c r="EP72" i="65"/>
  <c r="GX72" i="65" s="1"/>
  <c r="CN74" i="65"/>
  <c r="EV74" i="65" s="1"/>
  <c r="CS75" i="65"/>
  <c r="FA75" i="65" s="1"/>
  <c r="EA77" i="65"/>
  <c r="GI77" i="65" s="1"/>
  <c r="EM81" i="65"/>
  <c r="GU81" i="65" s="1"/>
  <c r="EO78" i="65"/>
  <c r="GW78" i="65" s="1"/>
  <c r="EH92" i="65"/>
  <c r="GP92" i="65" s="1"/>
  <c r="ED96" i="65"/>
  <c r="GL96" i="65" s="1"/>
  <c r="DS78" i="65"/>
  <c r="GA78" i="65" s="1"/>
  <c r="DP93" i="65"/>
  <c r="FX93" i="65" s="1"/>
  <c r="DK45" i="65"/>
  <c r="FS45" i="65" s="1"/>
  <c r="DD45" i="65"/>
  <c r="FL45" i="65" s="1"/>
  <c r="CV61" i="65"/>
  <c r="FD61" i="65" s="1"/>
  <c r="CJ75" i="65"/>
  <c r="ER75" i="65" s="1"/>
  <c r="CU64" i="65"/>
  <c r="FC64" i="65" s="1"/>
  <c r="CJ44" i="65"/>
  <c r="ER44" i="65" s="1"/>
  <c r="DE44" i="65"/>
  <c r="FM44" i="65" s="1"/>
  <c r="CO53" i="65"/>
  <c r="EW53" i="65" s="1"/>
  <c r="CV47" i="65"/>
  <c r="FD47" i="65" s="1"/>
  <c r="DM51" i="65"/>
  <c r="FU51" i="65" s="1"/>
  <c r="DC47" i="65"/>
  <c r="FK47" i="65" s="1"/>
  <c r="DT51" i="65"/>
  <c r="GB51" i="65" s="1"/>
  <c r="CU45" i="65"/>
  <c r="FC45" i="65" s="1"/>
  <c r="DL49" i="65"/>
  <c r="FT49" i="65" s="1"/>
  <c r="DA54" i="65"/>
  <c r="FI54" i="65" s="1"/>
  <c r="CM47" i="65"/>
  <c r="EU47" i="65" s="1"/>
  <c r="DC45" i="65"/>
  <c r="FK45" i="65" s="1"/>
  <c r="DS49" i="65"/>
  <c r="GA49" i="65" s="1"/>
  <c r="DI54" i="65"/>
  <c r="FQ54" i="65" s="1"/>
  <c r="DS47" i="65"/>
  <c r="GA47" i="65" s="1"/>
  <c r="CJ46" i="65"/>
  <c r="ER46" i="65" s="1"/>
  <c r="DH50" i="65"/>
  <c r="FP50" i="65" s="1"/>
  <c r="EJ45" i="65"/>
  <c r="GR45" i="65" s="1"/>
  <c r="CR50" i="65"/>
  <c r="EZ50" i="65" s="1"/>
  <c r="DN55" i="65"/>
  <c r="FV55" i="65" s="1"/>
  <c r="CV56" i="65"/>
  <c r="FD56" i="65" s="1"/>
  <c r="CZ57" i="65"/>
  <c r="FH57" i="65" s="1"/>
  <c r="EK66" i="65"/>
  <c r="GS66" i="65" s="1"/>
  <c r="DW44" i="65"/>
  <c r="GE44" i="65" s="1"/>
  <c r="CS50" i="65"/>
  <c r="FA50" i="65" s="1"/>
  <c r="DW53" i="65"/>
  <c r="GE53" i="65" s="1"/>
  <c r="DX44" i="65"/>
  <c r="GF44" i="65" s="1"/>
  <c r="ED45" i="65"/>
  <c r="GL45" i="65" s="1"/>
  <c r="EH46" i="65"/>
  <c r="GP46" i="65" s="1"/>
  <c r="EL47" i="65"/>
  <c r="GT47" i="65" s="1"/>
  <c r="CL50" i="65"/>
  <c r="ET50" i="65" s="1"/>
  <c r="CZ53" i="65"/>
  <c r="FH53" i="65" s="1"/>
  <c r="DD54" i="65"/>
  <c r="FL54" i="65" s="1"/>
  <c r="DI55" i="65"/>
  <c r="FQ55" i="65" s="1"/>
  <c r="DK60" i="65"/>
  <c r="FS60" i="65" s="1"/>
  <c r="DS56" i="65"/>
  <c r="GA56" i="65" s="1"/>
  <c r="DJ50" i="65"/>
  <c r="FR50" i="65" s="1"/>
  <c r="DA44" i="65"/>
  <c r="FI44" i="65" s="1"/>
  <c r="DG45" i="65"/>
  <c r="FO45" i="65" s="1"/>
  <c r="DK46" i="65"/>
  <c r="FS46" i="65" s="1"/>
  <c r="DO47" i="65"/>
  <c r="FW47" i="65" s="1"/>
  <c r="DS48" i="65"/>
  <c r="GA48" i="65" s="1"/>
  <c r="DW49" i="65"/>
  <c r="GE49" i="65" s="1"/>
  <c r="EB50" i="65"/>
  <c r="GJ50" i="65" s="1"/>
  <c r="EF51" i="65"/>
  <c r="GN51" i="65" s="1"/>
  <c r="EK52" i="65"/>
  <c r="GS52" i="65" s="1"/>
  <c r="EO53" i="65"/>
  <c r="GW53" i="65" s="1"/>
  <c r="CK55" i="65"/>
  <c r="ES55" i="65" s="1"/>
  <c r="CP56" i="65"/>
  <c r="EX56" i="65" s="1"/>
  <c r="DQ58" i="65"/>
  <c r="FY58" i="65" s="1"/>
  <c r="DG55" i="65"/>
  <c r="FO55" i="65" s="1"/>
  <c r="CO49" i="65"/>
  <c r="EW49" i="65" s="1"/>
  <c r="CK44" i="65"/>
  <c r="ES44" i="65" s="1"/>
  <c r="CQ45" i="65"/>
  <c r="EY45" i="65" s="1"/>
  <c r="CV46" i="65"/>
  <c r="FD46" i="65" s="1"/>
  <c r="CZ47" i="65"/>
  <c r="FH47" i="65" s="1"/>
  <c r="DD48" i="65"/>
  <c r="FL48" i="65" s="1"/>
  <c r="DH49" i="65"/>
  <c r="FP49" i="65" s="1"/>
  <c r="DM50" i="65"/>
  <c r="FU50" i="65" s="1"/>
  <c r="DQ51" i="65"/>
  <c r="FY51" i="65" s="1"/>
  <c r="DV52" i="65"/>
  <c r="GD52" i="65" s="1"/>
  <c r="DZ53" i="65"/>
  <c r="GH53" i="65" s="1"/>
  <c r="ED54" i="65"/>
  <c r="GL54" i="65" s="1"/>
  <c r="EI55" i="65"/>
  <c r="GQ55" i="65" s="1"/>
  <c r="EM56" i="65"/>
  <c r="GU56" i="65" s="1"/>
  <c r="CS58" i="65"/>
  <c r="FA58" i="65" s="1"/>
  <c r="CP53" i="65"/>
  <c r="EX53" i="65" s="1"/>
  <c r="CS46" i="65"/>
  <c r="FA46" i="65" s="1"/>
  <c r="DS52" i="65"/>
  <c r="GA52" i="65" s="1"/>
  <c r="EI44" i="65"/>
  <c r="GQ44" i="65" s="1"/>
  <c r="EO45" i="65"/>
  <c r="GW45" i="65" s="1"/>
  <c r="CK47" i="65"/>
  <c r="ES47" i="65" s="1"/>
  <c r="CO48" i="65"/>
  <c r="EW48" i="65" s="1"/>
  <c r="CS49" i="65"/>
  <c r="FA49" i="65" s="1"/>
  <c r="CX50" i="65"/>
  <c r="FF50" i="65" s="1"/>
  <c r="DB51" i="65"/>
  <c r="FJ51" i="65" s="1"/>
  <c r="DG52" i="65"/>
  <c r="FO52" i="65" s="1"/>
  <c r="DK53" i="65"/>
  <c r="FS53" i="65" s="1"/>
  <c r="DO54" i="65"/>
  <c r="FW54" i="65" s="1"/>
  <c r="DT55" i="65"/>
  <c r="GB55" i="65" s="1"/>
  <c r="DX56" i="65"/>
  <c r="GF56" i="65" s="1"/>
  <c r="EO61" i="65"/>
  <c r="GW61" i="65" s="1"/>
  <c r="DZ70" i="65"/>
  <c r="GH70" i="65" s="1"/>
  <c r="CX59" i="65"/>
  <c r="FF59" i="65" s="1"/>
  <c r="DI46" i="65"/>
  <c r="FQ46" i="65" s="1"/>
  <c r="CX51" i="65"/>
  <c r="FF51" i="65" s="1"/>
  <c r="DL44" i="65"/>
  <c r="FT44" i="65" s="1"/>
  <c r="DR45" i="65"/>
  <c r="FZ45" i="65" s="1"/>
  <c r="DV46" i="65"/>
  <c r="GD46" i="65" s="1"/>
  <c r="DZ47" i="65"/>
  <c r="GH47" i="65" s="1"/>
  <c r="ED48" i="65"/>
  <c r="GL48" i="65" s="1"/>
  <c r="EH49" i="65"/>
  <c r="GP49" i="65" s="1"/>
  <c r="EM50" i="65"/>
  <c r="GU50" i="65" s="1"/>
  <c r="CN53" i="65"/>
  <c r="EV53" i="65" s="1"/>
  <c r="CR54" i="65"/>
  <c r="EZ54" i="65" s="1"/>
  <c r="CW55" i="65"/>
  <c r="FE55" i="65" s="1"/>
  <c r="DA56" i="65"/>
  <c r="FI56" i="65" s="1"/>
  <c r="DE57" i="65"/>
  <c r="FM57" i="65" s="1"/>
  <c r="CQ58" i="65"/>
  <c r="EY58" i="65" s="1"/>
  <c r="CV59" i="65"/>
  <c r="FD59" i="65" s="1"/>
  <c r="DB60" i="65"/>
  <c r="FJ60" i="65" s="1"/>
  <c r="DH61" i="65"/>
  <c r="FP61" i="65" s="1"/>
  <c r="DM62" i="65"/>
  <c r="FU62" i="65" s="1"/>
  <c r="DR63" i="65"/>
  <c r="FZ63" i="65" s="1"/>
  <c r="DX64" i="65"/>
  <c r="GF64" i="65" s="1"/>
  <c r="ED65" i="65"/>
  <c r="GL65" i="65" s="1"/>
  <c r="EJ66" i="65"/>
  <c r="GR66" i="65" s="1"/>
  <c r="EP67" i="65"/>
  <c r="GX67" i="65" s="1"/>
  <c r="CN69" i="65"/>
  <c r="EV69" i="65" s="1"/>
  <c r="CS70" i="65"/>
  <c r="FA70" i="65" s="1"/>
  <c r="CX71" i="65"/>
  <c r="FF71" i="65" s="1"/>
  <c r="DC72" i="65"/>
  <c r="FK72" i="65" s="1"/>
  <c r="DH73" i="65"/>
  <c r="FP73" i="65" s="1"/>
  <c r="DM74" i="65"/>
  <c r="FU74" i="65" s="1"/>
  <c r="DR75" i="65"/>
  <c r="FZ75" i="65" s="1"/>
  <c r="DN59" i="65"/>
  <c r="FV59" i="65" s="1"/>
  <c r="DZ61" i="65"/>
  <c r="GH61" i="65" s="1"/>
  <c r="EE62" i="65"/>
  <c r="GM62" i="65" s="1"/>
  <c r="EJ63" i="65"/>
  <c r="GR63" i="65" s="1"/>
  <c r="EP64" i="65"/>
  <c r="GX64" i="65" s="1"/>
  <c r="CN66" i="65"/>
  <c r="EV66" i="65" s="1"/>
  <c r="CT67" i="65"/>
  <c r="FB67" i="65" s="1"/>
  <c r="DA68" i="65"/>
  <c r="FI68" i="65" s="1"/>
  <c r="DF69" i="65"/>
  <c r="FN69" i="65" s="1"/>
  <c r="DK70" i="65"/>
  <c r="FS70" i="65" s="1"/>
  <c r="DP71" i="65"/>
  <c r="FX71" i="65" s="1"/>
  <c r="DU72" i="65"/>
  <c r="GC72" i="65" s="1"/>
  <c r="DZ73" i="65"/>
  <c r="GH73" i="65" s="1"/>
  <c r="EE74" i="65"/>
  <c r="GM74" i="65" s="1"/>
  <c r="DQ80" i="65"/>
  <c r="FY80" i="65" s="1"/>
  <c r="CM86" i="65"/>
  <c r="EU86" i="65" s="1"/>
  <c r="CT58" i="65"/>
  <c r="FB58" i="65" s="1"/>
  <c r="CY59" i="65"/>
  <c r="FG59" i="65" s="1"/>
  <c r="DE60" i="65"/>
  <c r="FM60" i="65" s="1"/>
  <c r="DK61" i="65"/>
  <c r="FS61" i="65" s="1"/>
  <c r="DP62" i="65"/>
  <c r="FX62" i="65" s="1"/>
  <c r="DU63" i="65"/>
  <c r="GC63" i="65" s="1"/>
  <c r="EA64" i="65"/>
  <c r="GI64" i="65" s="1"/>
  <c r="EG65" i="65"/>
  <c r="GO65" i="65" s="1"/>
  <c r="EM66" i="65"/>
  <c r="GU66" i="65" s="1"/>
  <c r="CL68" i="65"/>
  <c r="ET68" i="65" s="1"/>
  <c r="CQ69" i="65"/>
  <c r="EY69" i="65" s="1"/>
  <c r="CV70" i="65"/>
  <c r="FD70" i="65" s="1"/>
  <c r="DA71" i="65"/>
  <c r="FI71" i="65" s="1"/>
  <c r="DF72" i="65"/>
  <c r="FN72" i="65" s="1"/>
  <c r="DK73" i="65"/>
  <c r="FS73" i="65" s="1"/>
  <c r="DP74" i="65"/>
  <c r="FX74" i="65" s="1"/>
  <c r="DO79" i="65"/>
  <c r="FW79" i="65" s="1"/>
  <c r="CM84" i="65"/>
  <c r="EU84" i="65" s="1"/>
  <c r="CQ59" i="65"/>
  <c r="EY59" i="65" s="1"/>
  <c r="CX60" i="65"/>
  <c r="FF60" i="65" s="1"/>
  <c r="DD61" i="65"/>
  <c r="FL61" i="65" s="1"/>
  <c r="DI62" i="65"/>
  <c r="FQ62" i="65" s="1"/>
  <c r="DN63" i="65"/>
  <c r="FV63" i="65" s="1"/>
  <c r="DT64" i="65"/>
  <c r="GB64" i="65" s="1"/>
  <c r="DZ65" i="65"/>
  <c r="GH65" i="65" s="1"/>
  <c r="EF66" i="65"/>
  <c r="GN66" i="65" s="1"/>
  <c r="EL67" i="65"/>
  <c r="GT67" i="65" s="1"/>
  <c r="CO70" i="65"/>
  <c r="EW70" i="65" s="1"/>
  <c r="CT71" i="65"/>
  <c r="FB71" i="65" s="1"/>
  <c r="CY72" i="65"/>
  <c r="FG72" i="65" s="1"/>
  <c r="DD73" i="65"/>
  <c r="FL73" i="65" s="1"/>
  <c r="DI74" i="65"/>
  <c r="FQ74" i="65" s="1"/>
  <c r="DS76" i="65"/>
  <c r="GA76" i="65" s="1"/>
  <c r="CO79" i="65"/>
  <c r="EW79" i="65" s="1"/>
  <c r="DE83" i="65"/>
  <c r="FM83" i="65" s="1"/>
  <c r="DW91" i="65"/>
  <c r="GE91" i="65" s="1"/>
  <c r="DT58" i="65"/>
  <c r="GB58" i="65" s="1"/>
  <c r="DY59" i="65"/>
  <c r="GG59" i="65" s="1"/>
  <c r="EE60" i="65"/>
  <c r="GM60" i="65" s="1"/>
  <c r="EK61" i="65"/>
  <c r="GS61" i="65" s="1"/>
  <c r="EP62" i="65"/>
  <c r="GX62" i="65" s="1"/>
  <c r="CM64" i="65"/>
  <c r="EU64" i="65" s="1"/>
  <c r="CS65" i="65"/>
  <c r="FA65" i="65" s="1"/>
  <c r="DA66" i="65"/>
  <c r="FI66" i="65" s="1"/>
  <c r="DG67" i="65"/>
  <c r="FO67" i="65" s="1"/>
  <c r="DL68" i="65"/>
  <c r="FT68" i="65" s="1"/>
  <c r="DQ69" i="65"/>
  <c r="FY69" i="65" s="1"/>
  <c r="DV70" i="65"/>
  <c r="GD70" i="65" s="1"/>
  <c r="EA71" i="65"/>
  <c r="GI71" i="65" s="1"/>
  <c r="EF72" i="65"/>
  <c r="GN72" i="65" s="1"/>
  <c r="EK73" i="65"/>
  <c r="GS73" i="65" s="1"/>
  <c r="EP74" i="65"/>
  <c r="GX74" i="65" s="1"/>
  <c r="CN76" i="65"/>
  <c r="EV76" i="65" s="1"/>
  <c r="CY81" i="65"/>
  <c r="FG81" i="65" s="1"/>
  <c r="DO87" i="65"/>
  <c r="FW87" i="65" s="1"/>
  <c r="DE58" i="65"/>
  <c r="FM58" i="65" s="1"/>
  <c r="DJ59" i="65"/>
  <c r="FR59" i="65" s="1"/>
  <c r="DP60" i="65"/>
  <c r="FX60" i="65" s="1"/>
  <c r="DV61" i="65"/>
  <c r="GD61" i="65" s="1"/>
  <c r="EA62" i="65"/>
  <c r="GI62" i="65" s="1"/>
  <c r="EF63" i="65"/>
  <c r="GN63" i="65" s="1"/>
  <c r="EL64" i="65"/>
  <c r="GT64" i="65" s="1"/>
  <c r="CJ66" i="65"/>
  <c r="ER66" i="65" s="1"/>
  <c r="CP67" i="65"/>
  <c r="EX67" i="65" s="1"/>
  <c r="CW68" i="65"/>
  <c r="FE68" i="65" s="1"/>
  <c r="DK47" i="65"/>
  <c r="FS47" i="65" s="1"/>
  <c r="CV65" i="65"/>
  <c r="FD65" i="65" s="1"/>
  <c r="CJ68" i="65"/>
  <c r="ER68" i="65" s="1"/>
  <c r="CU66" i="65"/>
  <c r="FC66" i="65" s="1"/>
  <c r="EB49" i="65"/>
  <c r="GJ49" i="65" s="1"/>
  <c r="EB47" i="65"/>
  <c r="GJ47" i="65" s="1"/>
  <c r="CK52" i="65"/>
  <c r="ES52" i="65" s="1"/>
  <c r="EI47" i="65"/>
  <c r="GQ47" i="65" s="1"/>
  <c r="CR52" i="65"/>
  <c r="EZ52" i="65" s="1"/>
  <c r="EB45" i="65"/>
  <c r="GJ45" i="65" s="1"/>
  <c r="CJ50" i="65"/>
  <c r="ER50" i="65" s="1"/>
  <c r="CX55" i="65"/>
  <c r="FF55" i="65" s="1"/>
  <c r="CU49" i="65"/>
  <c r="FC49" i="65" s="1"/>
  <c r="EI45" i="65"/>
  <c r="GQ45" i="65" s="1"/>
  <c r="EA49" i="65"/>
  <c r="GI49" i="65" s="1"/>
  <c r="DT47" i="65"/>
  <c r="GB47" i="65" s="1"/>
  <c r="DQ52" i="65"/>
  <c r="FY52" i="65" s="1"/>
  <c r="CZ55" i="65"/>
  <c r="FH55" i="65" s="1"/>
  <c r="CU56" i="65"/>
  <c r="FC56" i="65" s="1"/>
  <c r="DE45" i="65"/>
  <c r="FM45" i="65" s="1"/>
  <c r="CM54" i="65"/>
  <c r="EU54" i="65" s="1"/>
  <c r="EF44" i="65"/>
  <c r="GN44" i="65" s="1"/>
  <c r="CT50" i="65"/>
  <c r="FB50" i="65" s="1"/>
  <c r="CY51" i="65"/>
  <c r="FG51" i="65" s="1"/>
  <c r="DH53" i="65"/>
  <c r="FP53" i="65" s="1"/>
  <c r="DL54" i="65"/>
  <c r="FT54" i="65" s="1"/>
  <c r="DU56" i="65"/>
  <c r="GC56" i="65" s="1"/>
  <c r="EK45" i="65"/>
  <c r="GS45" i="65" s="1"/>
  <c r="DI44" i="65"/>
  <c r="FQ44" i="65" s="1"/>
  <c r="DO45" i="65"/>
  <c r="FW45" i="65" s="1"/>
  <c r="DS46" i="65"/>
  <c r="GA46" i="65" s="1"/>
  <c r="DW47" i="65"/>
  <c r="GE47" i="65" s="1"/>
  <c r="EA48" i="65"/>
  <c r="GI48" i="65" s="1"/>
  <c r="EE49" i="65"/>
  <c r="GM49" i="65" s="1"/>
  <c r="EJ50" i="65"/>
  <c r="GR50" i="65" s="1"/>
  <c r="EN51" i="65"/>
  <c r="GV51" i="65" s="1"/>
  <c r="CK53" i="65"/>
  <c r="ES53" i="65" s="1"/>
  <c r="CO54" i="65"/>
  <c r="EW54" i="65" s="1"/>
  <c r="CS55" i="65"/>
  <c r="FA55" i="65" s="1"/>
  <c r="CX56" i="65"/>
  <c r="FF56" i="65" s="1"/>
  <c r="EN58" i="65"/>
  <c r="GV58" i="65" s="1"/>
  <c r="CM56" i="65"/>
  <c r="EU56" i="65" s="1"/>
  <c r="CY44" i="65"/>
  <c r="FG44" i="65" s="1"/>
  <c r="DU49" i="65"/>
  <c r="GC49" i="65" s="1"/>
  <c r="CZ45" i="65"/>
  <c r="FH45" i="65" s="1"/>
  <c r="DD46" i="65"/>
  <c r="FL46" i="65" s="1"/>
  <c r="DH47" i="65"/>
  <c r="FP47" i="65" s="1"/>
  <c r="DL48" i="65"/>
  <c r="FT48" i="65" s="1"/>
  <c r="DP49" i="65"/>
  <c r="FX49" i="65" s="1"/>
  <c r="DU50" i="65"/>
  <c r="GC50" i="65" s="1"/>
  <c r="DY51" i="65"/>
  <c r="GG51" i="65" s="1"/>
  <c r="ED52" i="65"/>
  <c r="GL52" i="65" s="1"/>
  <c r="EH53" i="65"/>
  <c r="GP53" i="65" s="1"/>
  <c r="EL54" i="65"/>
  <c r="GT54" i="65" s="1"/>
  <c r="CM57" i="65"/>
  <c r="EU57" i="65" s="1"/>
  <c r="DF58" i="65"/>
  <c r="FN58" i="65" s="1"/>
  <c r="ED53" i="65"/>
  <c r="GL53" i="65" s="1"/>
  <c r="EG46" i="65"/>
  <c r="GO46" i="65" s="1"/>
  <c r="CU54" i="65"/>
  <c r="FC54" i="65" s="1"/>
  <c r="CS47" i="65"/>
  <c r="FA47" i="65" s="1"/>
  <c r="CW48" i="65"/>
  <c r="FE48" i="65" s="1"/>
  <c r="DA49" i="65"/>
  <c r="FI49" i="65" s="1"/>
  <c r="DF50" i="65"/>
  <c r="FN50" i="65" s="1"/>
  <c r="DJ51" i="65"/>
  <c r="FR51" i="65" s="1"/>
  <c r="DO52" i="65"/>
  <c r="FW52" i="65" s="1"/>
  <c r="DS53" i="65"/>
  <c r="GA53" i="65" s="1"/>
  <c r="DW54" i="65"/>
  <c r="GE54" i="65" s="1"/>
  <c r="EB55" i="65"/>
  <c r="GJ55" i="65" s="1"/>
  <c r="EF56" i="65"/>
  <c r="GN56" i="65" s="1"/>
  <c r="CO47" i="65"/>
  <c r="EW47" i="65" s="1"/>
  <c r="EL51" i="65"/>
  <c r="GT51" i="65" s="1"/>
  <c r="DT44" i="65"/>
  <c r="GB44" i="65" s="1"/>
  <c r="DZ45" i="65"/>
  <c r="GH45" i="65" s="1"/>
  <c r="ED46" i="65"/>
  <c r="GL46" i="65" s="1"/>
  <c r="EH47" i="65"/>
  <c r="GP47" i="65" s="1"/>
  <c r="EL48" i="65"/>
  <c r="GT48" i="65" s="1"/>
  <c r="EP49" i="65"/>
  <c r="GX49" i="65" s="1"/>
  <c r="CM51" i="65"/>
  <c r="EU51" i="65" s="1"/>
  <c r="CQ52" i="65"/>
  <c r="EY52" i="65" s="1"/>
  <c r="CV53" i="65"/>
  <c r="FD53" i="65" s="1"/>
  <c r="CZ54" i="65"/>
  <c r="FH54" i="65" s="1"/>
  <c r="DE55" i="65"/>
  <c r="FM55" i="65" s="1"/>
  <c r="DI56" i="65"/>
  <c r="FQ56" i="65" s="1"/>
  <c r="DM57" i="65"/>
  <c r="FU57" i="65" s="1"/>
  <c r="EK59" i="65"/>
  <c r="GS59" i="65" s="1"/>
  <c r="DJ60" i="65"/>
  <c r="FR60" i="65" s="1"/>
  <c r="DP61" i="65"/>
  <c r="FX61" i="65" s="1"/>
  <c r="CJ67" i="65"/>
  <c r="ER67" i="65" s="1"/>
  <c r="CQ68" i="65"/>
  <c r="EY68" i="65" s="1"/>
  <c r="CV69" i="65"/>
  <c r="FD69" i="65" s="1"/>
  <c r="DA70" i="65"/>
  <c r="FI70" i="65" s="1"/>
  <c r="DF71" i="65"/>
  <c r="FN71" i="65" s="1"/>
  <c r="DP73" i="65"/>
  <c r="FX73" i="65" s="1"/>
  <c r="DV59" i="65"/>
  <c r="GD59" i="65" s="1"/>
  <c r="EB60" i="65"/>
  <c r="GJ60" i="65" s="1"/>
  <c r="EH61" i="65"/>
  <c r="GP61" i="65" s="1"/>
  <c r="EM62" i="65"/>
  <c r="GU62" i="65" s="1"/>
  <c r="CJ64" i="65"/>
  <c r="ER64" i="65" s="1"/>
  <c r="CX66" i="65"/>
  <c r="FF66" i="65" s="1"/>
  <c r="DD67" i="65"/>
  <c r="FL67" i="65" s="1"/>
  <c r="DI68" i="65"/>
  <c r="FQ68" i="65" s="1"/>
  <c r="DN69" i="65"/>
  <c r="FV69" i="65" s="1"/>
  <c r="DS70" i="65"/>
  <c r="GA70" i="65" s="1"/>
  <c r="DX71" i="65"/>
  <c r="GF71" i="65" s="1"/>
  <c r="EC72" i="65"/>
  <c r="GK72" i="65" s="1"/>
  <c r="EH73" i="65"/>
  <c r="GP73" i="65" s="1"/>
  <c r="EM74" i="65"/>
  <c r="GU74" i="65" s="1"/>
  <c r="CO81" i="65"/>
  <c r="EW81" i="65" s="1"/>
  <c r="CQ87" i="65"/>
  <c r="EY87" i="65" s="1"/>
  <c r="DB58" i="65"/>
  <c r="FJ58" i="65" s="1"/>
  <c r="DG59" i="65"/>
  <c r="FO59" i="65" s="1"/>
  <c r="DM60" i="65"/>
  <c r="FU60" i="65" s="1"/>
  <c r="DS61" i="65"/>
  <c r="GA61" i="65" s="1"/>
  <c r="DX62" i="65"/>
  <c r="GF62" i="65" s="1"/>
  <c r="EC63" i="65"/>
  <c r="GK63" i="65" s="1"/>
  <c r="EI64" i="65"/>
  <c r="GQ64" i="65" s="1"/>
  <c r="EO65" i="65"/>
  <c r="GW65" i="65" s="1"/>
  <c r="CM67" i="65"/>
  <c r="EU67" i="65" s="1"/>
  <c r="CT68" i="65"/>
  <c r="FB68" i="65" s="1"/>
  <c r="CY69" i="65"/>
  <c r="FG69" i="65" s="1"/>
  <c r="DD70" i="65"/>
  <c r="FL70" i="65" s="1"/>
  <c r="DI71" i="65"/>
  <c r="FQ71" i="65" s="1"/>
  <c r="DN72" i="65"/>
  <c r="FV72" i="65" s="1"/>
  <c r="DS73" i="65"/>
  <c r="GA73" i="65" s="1"/>
  <c r="DX74" i="65"/>
  <c r="GF74" i="65" s="1"/>
  <c r="EC75" i="65"/>
  <c r="GK75" i="65" s="1"/>
  <c r="EH76" i="65"/>
  <c r="GP76" i="65" s="1"/>
  <c r="CM80" i="65"/>
  <c r="EU80" i="65" s="1"/>
  <c r="CQ85" i="65"/>
  <c r="EY85" i="65" s="1"/>
  <c r="CZ59" i="65"/>
  <c r="FH59" i="65" s="1"/>
  <c r="DF60" i="65"/>
  <c r="FN60" i="65" s="1"/>
  <c r="DL61" i="65"/>
  <c r="FT61" i="65" s="1"/>
  <c r="DQ62" i="65"/>
  <c r="FY62" i="65" s="1"/>
  <c r="DV63" i="65"/>
  <c r="GD63" i="65" s="1"/>
  <c r="EB64" i="65"/>
  <c r="GJ64" i="65" s="1"/>
  <c r="EH65" i="65"/>
  <c r="GP65" i="65" s="1"/>
  <c r="EN66" i="65"/>
  <c r="GV66" i="65" s="1"/>
  <c r="CM68" i="65"/>
  <c r="EU68" i="65" s="1"/>
  <c r="CR69" i="65"/>
  <c r="EZ69" i="65" s="1"/>
  <c r="CW70" i="65"/>
  <c r="FE70" i="65" s="1"/>
  <c r="DB71" i="65"/>
  <c r="FJ71" i="65" s="1"/>
  <c r="DG72" i="65"/>
  <c r="FO72" i="65" s="1"/>
  <c r="DL73" i="65"/>
  <c r="FT73" i="65" s="1"/>
  <c r="DQ74" i="65"/>
  <c r="FY74" i="65" s="1"/>
  <c r="DU79" i="65"/>
  <c r="GC79" i="65" s="1"/>
  <c r="CU84" i="65"/>
  <c r="FC84" i="65" s="1"/>
  <c r="EB58" i="65"/>
  <c r="GJ58" i="65" s="1"/>
  <c r="EG59" i="65"/>
  <c r="GO59" i="65" s="1"/>
  <c r="EM60" i="65"/>
  <c r="GU60" i="65" s="1"/>
  <c r="CK62" i="65"/>
  <c r="ES62" i="65" s="1"/>
  <c r="CP63" i="65"/>
  <c r="EX63" i="65" s="1"/>
  <c r="CW64" i="65"/>
  <c r="FE64" i="65" s="1"/>
  <c r="DC65" i="65"/>
  <c r="FK65" i="65" s="1"/>
  <c r="DI66" i="65"/>
  <c r="FQ66" i="65" s="1"/>
  <c r="DO67" i="65"/>
  <c r="FW67" i="65" s="1"/>
  <c r="DT68" i="65"/>
  <c r="GB68" i="65" s="1"/>
  <c r="DY69" i="65"/>
  <c r="GG69" i="65" s="1"/>
  <c r="ED70" i="65"/>
  <c r="GL70" i="65" s="1"/>
  <c r="EI71" i="65"/>
  <c r="GQ71" i="65" s="1"/>
  <c r="EN72" i="65"/>
  <c r="GV72" i="65" s="1"/>
  <c r="CL74" i="65"/>
  <c r="ET74" i="65" s="1"/>
  <c r="CQ75" i="65"/>
  <c r="EY75" i="65" s="1"/>
  <c r="DU77" i="65"/>
  <c r="GC77" i="65" s="1"/>
  <c r="EE81" i="65"/>
  <c r="GM81" i="65" s="1"/>
  <c r="DS88" i="65"/>
  <c r="GA88" i="65" s="1"/>
  <c r="DM58" i="65"/>
  <c r="FU58" i="65" s="1"/>
  <c r="DR59" i="65"/>
  <c r="FZ59" i="65" s="1"/>
  <c r="DX60" i="65"/>
  <c r="GF60" i="65" s="1"/>
  <c r="ED61" i="65"/>
  <c r="GL61" i="65" s="1"/>
  <c r="EI62" i="65"/>
  <c r="GQ62" i="65" s="1"/>
  <c r="EN63" i="65"/>
  <c r="GV63" i="65" s="1"/>
  <c r="CL65" i="65"/>
  <c r="ET65" i="65" s="1"/>
  <c r="CR66" i="65"/>
  <c r="EZ66" i="65" s="1"/>
  <c r="CZ67" i="65"/>
  <c r="FH67" i="65" s="1"/>
  <c r="DE68" i="65"/>
  <c r="FM68" i="65" s="1"/>
  <c r="DJ69" i="65"/>
  <c r="FR69" i="65" s="1"/>
  <c r="DO70" i="65"/>
  <c r="FW70" i="65" s="1"/>
  <c r="DT71" i="65"/>
  <c r="GB71" i="65" s="1"/>
  <c r="DY72" i="65"/>
  <c r="GG72" i="65" s="1"/>
  <c r="ED73" i="65"/>
  <c r="GL73" i="65" s="1"/>
  <c r="EI74" i="65"/>
  <c r="GQ74" i="65" s="1"/>
  <c r="EN75" i="65"/>
  <c r="GV75" i="65" s="1"/>
  <c r="CL77" i="65"/>
  <c r="ET77" i="65" s="1"/>
  <c r="EG80" i="65"/>
  <c r="GO80" i="65" s="1"/>
  <c r="DS86" i="65"/>
  <c r="GA86" i="65" s="1"/>
  <c r="DF95" i="65"/>
  <c r="FN95" i="65" s="1"/>
  <c r="CL59" i="65"/>
  <c r="ET59" i="65" s="1"/>
  <c r="CQ60" i="65"/>
  <c r="EY60" i="65" s="1"/>
  <c r="CY61" i="65"/>
  <c r="FG61" i="65" s="1"/>
  <c r="DD62" i="65"/>
  <c r="FL62" i="65" s="1"/>
  <c r="DI63" i="65"/>
  <c r="FQ63" i="65" s="1"/>
  <c r="DO64" i="65"/>
  <c r="FW64" i="65" s="1"/>
  <c r="DU65" i="65"/>
  <c r="GC65" i="65" s="1"/>
  <c r="EA66" i="65"/>
  <c r="GI66" i="65" s="1"/>
  <c r="EG67" i="65"/>
  <c r="GO67" i="65" s="1"/>
  <c r="EL68" i="65"/>
  <c r="GT68" i="65" s="1"/>
  <c r="CO71" i="65"/>
  <c r="EW71" i="65" s="1"/>
  <c r="CT72" i="65"/>
  <c r="FB72" i="65" s="1"/>
  <c r="CY73" i="65"/>
  <c r="FG73" i="65" s="1"/>
  <c r="DD74" i="65"/>
  <c r="FL74" i="65" s="1"/>
  <c r="DI75" i="65"/>
  <c r="FQ75" i="65" s="1"/>
  <c r="DN76" i="65"/>
  <c r="FV76" i="65" s="1"/>
  <c r="DZ78" i="65"/>
  <c r="GH78" i="65" s="1"/>
  <c r="CS78" i="65"/>
  <c r="FA78" i="65" s="1"/>
  <c r="CN44" i="65"/>
  <c r="EV44" i="65" s="1"/>
  <c r="CJ77" i="65"/>
  <c r="ER77" i="65" s="1"/>
  <c r="CU59" i="65"/>
  <c r="FC59" i="65" s="1"/>
  <c r="CJ45" i="65"/>
  <c r="ER45" i="65" s="1"/>
  <c r="CQ48" i="65"/>
  <c r="EY48" i="65" s="1"/>
  <c r="DE51" i="65"/>
  <c r="FM51" i="65" s="1"/>
  <c r="CZ48" i="65"/>
  <c r="FH48" i="65" s="1"/>
  <c r="DR52" i="65"/>
  <c r="FZ52" i="65" s="1"/>
  <c r="DY52" i="65"/>
  <c r="GG52" i="65" s="1"/>
  <c r="EG50" i="65"/>
  <c r="GO50" i="65" s="1"/>
  <c r="CZ46" i="65"/>
  <c r="FH46" i="65" s="1"/>
  <c r="DQ50" i="65"/>
  <c r="FY50" i="65" s="1"/>
  <c r="EO52" i="65"/>
  <c r="GW52" i="65" s="1"/>
  <c r="DW46" i="65"/>
  <c r="GE46" i="65" s="1"/>
  <c r="DG46" i="65"/>
  <c r="FO46" i="65" s="1"/>
  <c r="DX50" i="65"/>
  <c r="GF50" i="65" s="1"/>
  <c r="CV49" i="65"/>
  <c r="FD49" i="65" s="1"/>
  <c r="EN46" i="65"/>
  <c r="GV46" i="65" s="1"/>
  <c r="CW51" i="65"/>
  <c r="FE51" i="65" s="1"/>
  <c r="DH55" i="65"/>
  <c r="FP55" i="65" s="1"/>
  <c r="DL56" i="65"/>
  <c r="FT56" i="65" s="1"/>
  <c r="DP57" i="65"/>
  <c r="FX57" i="65" s="1"/>
  <c r="DC60" i="65"/>
  <c r="FK60" i="65" s="1"/>
  <c r="CK46" i="65"/>
  <c r="ES46" i="65" s="1"/>
  <c r="DF51" i="65"/>
  <c r="FN51" i="65" s="1"/>
  <c r="DK54" i="65"/>
  <c r="FS54" i="65" s="1"/>
  <c r="EN44" i="65"/>
  <c r="GV44" i="65" s="1"/>
  <c r="CL46" i="65"/>
  <c r="ET46" i="65" s="1"/>
  <c r="CP47" i="65"/>
  <c r="EX47" i="65" s="1"/>
  <c r="CT48" i="65"/>
  <c r="FB48" i="65" s="1"/>
  <c r="DL52" i="65"/>
  <c r="FT52" i="65" s="1"/>
  <c r="DP53" i="65"/>
  <c r="FX53" i="65" s="1"/>
  <c r="DT54" i="65"/>
  <c r="GB54" i="65" s="1"/>
  <c r="DY55" i="65"/>
  <c r="GG55" i="65" s="1"/>
  <c r="DQ46" i="65"/>
  <c r="FY46" i="65" s="1"/>
  <c r="DQ44" i="65"/>
  <c r="FY44" i="65" s="1"/>
  <c r="DW45" i="65"/>
  <c r="GE45" i="65" s="1"/>
  <c r="EA46" i="65"/>
  <c r="GI46" i="65" s="1"/>
  <c r="EE47" i="65"/>
  <c r="GM47" i="65" s="1"/>
  <c r="EI48" i="65"/>
  <c r="GQ48" i="65" s="1"/>
  <c r="EM49" i="65"/>
  <c r="GU49" i="65" s="1"/>
  <c r="CJ51" i="65"/>
  <c r="ER51" i="65" s="1"/>
  <c r="CN52" i="65"/>
  <c r="EV52" i="65" s="1"/>
  <c r="CS53" i="65"/>
  <c r="FA53" i="65" s="1"/>
  <c r="CW54" i="65"/>
  <c r="FE54" i="65" s="1"/>
  <c r="DB55" i="65"/>
  <c r="FJ55" i="65" s="1"/>
  <c r="DF56" i="65"/>
  <c r="FN56" i="65" s="1"/>
  <c r="EA56" i="65"/>
  <c r="GI56" i="65" s="1"/>
  <c r="EM44" i="65"/>
  <c r="GU44" i="65" s="1"/>
  <c r="DB50" i="65"/>
  <c r="FJ50" i="65" s="1"/>
  <c r="DB44" i="65"/>
  <c r="FJ44" i="65" s="1"/>
  <c r="DH45" i="65"/>
  <c r="FP45" i="65" s="1"/>
  <c r="DL46" i="65"/>
  <c r="FT46" i="65" s="1"/>
  <c r="DP47" i="65"/>
  <c r="FX47" i="65" s="1"/>
  <c r="DT48" i="65"/>
  <c r="GB48" i="65" s="1"/>
  <c r="DX49" i="65"/>
  <c r="GF49" i="65" s="1"/>
  <c r="EC50" i="65"/>
  <c r="GK50" i="65" s="1"/>
  <c r="EG51" i="65"/>
  <c r="GO51" i="65" s="1"/>
  <c r="EL52" i="65"/>
  <c r="GT52" i="65" s="1"/>
  <c r="EP53" i="65"/>
  <c r="GX53" i="65" s="1"/>
  <c r="CL55" i="65"/>
  <c r="ET55" i="65" s="1"/>
  <c r="CU57" i="65"/>
  <c r="FC57" i="65" s="1"/>
  <c r="DS58" i="65"/>
  <c r="GA58" i="65" s="1"/>
  <c r="CW66" i="65"/>
  <c r="FE66" i="65" s="1"/>
  <c r="DJ54" i="65"/>
  <c r="FR54" i="65" s="1"/>
  <c r="DU47" i="65"/>
  <c r="GC47" i="65" s="1"/>
  <c r="CL44" i="65"/>
  <c r="ET44" i="65" s="1"/>
  <c r="CR45" i="65"/>
  <c r="EZ45" i="65" s="1"/>
  <c r="CW46" i="65"/>
  <c r="FE46" i="65" s="1"/>
  <c r="DA47" i="65"/>
  <c r="FI47" i="65" s="1"/>
  <c r="DE48" i="65"/>
  <c r="FM48" i="65" s="1"/>
  <c r="DI49" i="65"/>
  <c r="FQ49" i="65" s="1"/>
  <c r="DN50" i="65"/>
  <c r="FV50" i="65" s="1"/>
  <c r="DR51" i="65"/>
  <c r="FZ51" i="65" s="1"/>
  <c r="DW52" i="65"/>
  <c r="GE52" i="65" s="1"/>
  <c r="EA53" i="65"/>
  <c r="GI53" i="65" s="1"/>
  <c r="EE54" i="65"/>
  <c r="GM54" i="65" s="1"/>
  <c r="EJ55" i="65"/>
  <c r="GR55" i="65" s="1"/>
  <c r="EN56" i="65"/>
  <c r="GV56" i="65" s="1"/>
  <c r="CU58" i="65"/>
  <c r="FC58" i="65" s="1"/>
  <c r="EJ72" i="65"/>
  <c r="GR72" i="65" s="1"/>
  <c r="CT54" i="65"/>
  <c r="FB54" i="65" s="1"/>
  <c r="DM47" i="65"/>
  <c r="FU47" i="65" s="1"/>
  <c r="DK52" i="65"/>
  <c r="FS52" i="65" s="1"/>
  <c r="EB44" i="65"/>
  <c r="GJ44" i="65" s="1"/>
  <c r="EH45" i="65"/>
  <c r="GP45" i="65" s="1"/>
  <c r="EL46" i="65"/>
  <c r="GT46" i="65" s="1"/>
  <c r="EP47" i="65"/>
  <c r="GX47" i="65" s="1"/>
  <c r="CL49" i="65"/>
  <c r="ET49" i="65" s="1"/>
  <c r="CP50" i="65"/>
  <c r="EX50" i="65" s="1"/>
  <c r="CU51" i="65"/>
  <c r="FC51" i="65" s="1"/>
  <c r="CZ52" i="65"/>
  <c r="FH52" i="65" s="1"/>
  <c r="DD53" i="65"/>
  <c r="FL53" i="65" s="1"/>
  <c r="DH54" i="65"/>
  <c r="FP54" i="65" s="1"/>
  <c r="DM55" i="65"/>
  <c r="FU55" i="65" s="1"/>
  <c r="DQ56" i="65"/>
  <c r="FY56" i="65" s="1"/>
  <c r="DU57" i="65"/>
  <c r="GC57" i="65" s="1"/>
  <c r="DL59" i="65"/>
  <c r="FT59" i="65" s="1"/>
  <c r="DR60" i="65"/>
  <c r="FZ60" i="65" s="1"/>
  <c r="EH63" i="65"/>
  <c r="GP63" i="65" s="1"/>
  <c r="EN64" i="65"/>
  <c r="GV64" i="65" s="1"/>
  <c r="CL66" i="65"/>
  <c r="ET66" i="65" s="1"/>
  <c r="CR67" i="65"/>
  <c r="EZ67" i="65" s="1"/>
  <c r="CY68" i="65"/>
  <c r="FG68" i="65" s="1"/>
  <c r="DD69" i="65"/>
  <c r="FL69" i="65" s="1"/>
  <c r="DI70" i="65"/>
  <c r="FQ70" i="65" s="1"/>
  <c r="DN71" i="65"/>
  <c r="FV71" i="65" s="1"/>
  <c r="DS72" i="65"/>
  <c r="GA72" i="65" s="1"/>
  <c r="DX73" i="65"/>
  <c r="GF73" i="65" s="1"/>
  <c r="EC74" i="65"/>
  <c r="GK74" i="65" s="1"/>
  <c r="EH75" i="65"/>
  <c r="GP75" i="65" s="1"/>
  <c r="EM76" i="65"/>
  <c r="GU76" i="65" s="1"/>
  <c r="ED59" i="65"/>
  <c r="GL59" i="65" s="1"/>
  <c r="EJ60" i="65"/>
  <c r="GR60" i="65" s="1"/>
  <c r="EP61" i="65"/>
  <c r="GX61" i="65" s="1"/>
  <c r="CM63" i="65"/>
  <c r="EU63" i="65" s="1"/>
  <c r="CR64" i="65"/>
  <c r="EZ64" i="65" s="1"/>
  <c r="CZ65" i="65"/>
  <c r="FH65" i="65" s="1"/>
  <c r="DF66" i="65"/>
  <c r="FN66" i="65" s="1"/>
  <c r="DL67" i="65"/>
  <c r="FT67" i="65" s="1"/>
  <c r="DQ68" i="65"/>
  <c r="FY68" i="65" s="1"/>
  <c r="DV69" i="65"/>
  <c r="GD69" i="65" s="1"/>
  <c r="EA70" i="65"/>
  <c r="GI70" i="65" s="1"/>
  <c r="EF71" i="65"/>
  <c r="GN71" i="65" s="1"/>
  <c r="EK72" i="65"/>
  <c r="GS72" i="65" s="1"/>
  <c r="EP73" i="65"/>
  <c r="GX73" i="65" s="1"/>
  <c r="CN75" i="65"/>
  <c r="EV75" i="65" s="1"/>
  <c r="CS76" i="65"/>
  <c r="FA76" i="65" s="1"/>
  <c r="CU88" i="65"/>
  <c r="FC88" i="65" s="1"/>
  <c r="DJ58" i="65"/>
  <c r="FR58" i="65" s="1"/>
  <c r="DO59" i="65"/>
  <c r="FW59" i="65" s="1"/>
  <c r="DU60" i="65"/>
  <c r="GC60" i="65" s="1"/>
  <c r="EA61" i="65"/>
  <c r="GI61" i="65" s="1"/>
  <c r="EF62" i="65"/>
  <c r="GN62" i="65" s="1"/>
  <c r="EK63" i="65"/>
  <c r="GS63" i="65" s="1"/>
  <c r="CO66" i="65"/>
  <c r="EW66" i="65" s="1"/>
  <c r="CW67" i="65"/>
  <c r="FE67" i="65" s="1"/>
  <c r="DB68" i="65"/>
  <c r="FJ68" i="65" s="1"/>
  <c r="DG69" i="65"/>
  <c r="FO69" i="65" s="1"/>
  <c r="DL70" i="65"/>
  <c r="FT70" i="65" s="1"/>
  <c r="DQ71" i="65"/>
  <c r="FY71" i="65" s="1"/>
  <c r="DV72" i="65"/>
  <c r="GD72" i="65" s="1"/>
  <c r="EA73" i="65"/>
  <c r="GI73" i="65" s="1"/>
  <c r="EF74" i="65"/>
  <c r="GN74" i="65" s="1"/>
  <c r="EK75" i="65"/>
  <c r="GS75" i="65" s="1"/>
  <c r="EP76" i="65"/>
  <c r="GX76" i="65" s="1"/>
  <c r="DS80" i="65"/>
  <c r="GA80" i="65" s="1"/>
  <c r="CU86" i="65"/>
  <c r="FC86" i="65" s="1"/>
  <c r="DH59" i="65"/>
  <c r="FP59" i="65" s="1"/>
  <c r="DN60" i="65"/>
  <c r="FV60" i="65" s="1"/>
  <c r="DT61" i="65"/>
  <c r="GB61" i="65" s="1"/>
  <c r="DY62" i="65"/>
  <c r="GG62" i="65" s="1"/>
  <c r="ED63" i="65"/>
  <c r="GL63" i="65" s="1"/>
  <c r="EJ64" i="65"/>
  <c r="GR64" i="65" s="1"/>
  <c r="EP65" i="65"/>
  <c r="GX65" i="65" s="1"/>
  <c r="CN67" i="65"/>
  <c r="EV67" i="65" s="1"/>
  <c r="CU68" i="65"/>
  <c r="FC68" i="65" s="1"/>
  <c r="CZ69" i="65"/>
  <c r="FH69" i="65" s="1"/>
  <c r="DE70" i="65"/>
  <c r="FM70" i="65" s="1"/>
  <c r="DJ71" i="65"/>
  <c r="FR71" i="65" s="1"/>
  <c r="DO72" i="65"/>
  <c r="FW72" i="65" s="1"/>
  <c r="DT73" i="65"/>
  <c r="GB73" i="65" s="1"/>
  <c r="DY74" i="65"/>
  <c r="GG74" i="65" s="1"/>
  <c r="EI76" i="65"/>
  <c r="GQ76" i="65" s="1"/>
  <c r="CS80" i="65"/>
  <c r="FA80" i="65" s="1"/>
  <c r="CY85" i="65"/>
  <c r="FG85" i="65" s="1"/>
  <c r="EJ58" i="65"/>
  <c r="GR58" i="65" s="1"/>
  <c r="EO59" i="65"/>
  <c r="GW59" i="65" s="1"/>
  <c r="CM61" i="65"/>
  <c r="EU61" i="65" s="1"/>
  <c r="CS62" i="65"/>
  <c r="FA62" i="65" s="1"/>
  <c r="CY63" i="65"/>
  <c r="FG63" i="65" s="1"/>
  <c r="DE64" i="65"/>
  <c r="FM64" i="65" s="1"/>
  <c r="DK65" i="65"/>
  <c r="FS65" i="65" s="1"/>
  <c r="DQ66" i="65"/>
  <c r="FY66" i="65" s="1"/>
  <c r="DW67" i="65"/>
  <c r="GE67" i="65" s="1"/>
  <c r="EB68" i="65"/>
  <c r="GJ68" i="65" s="1"/>
  <c r="EG69" i="65"/>
  <c r="GO69" i="65" s="1"/>
  <c r="EL70" i="65"/>
  <c r="GT70" i="65" s="1"/>
  <c r="CO73" i="65"/>
  <c r="EW73" i="65" s="1"/>
  <c r="CT74" i="65"/>
  <c r="FB74" i="65" s="1"/>
  <c r="CY75" i="65"/>
  <c r="FG75" i="65" s="1"/>
  <c r="CL78" i="65"/>
  <c r="ET78" i="65" s="1"/>
  <c r="DC82" i="65"/>
  <c r="FK82" i="65" s="1"/>
  <c r="DW89" i="65"/>
  <c r="GE89" i="65" s="1"/>
  <c r="DU58" i="65"/>
  <c r="GC58" i="65" s="1"/>
  <c r="DZ59" i="65"/>
  <c r="GH59" i="65" s="1"/>
  <c r="EF60" i="65"/>
  <c r="GN60" i="65" s="1"/>
  <c r="EL61" i="65"/>
  <c r="GT61" i="65" s="1"/>
  <c r="CN64" i="65"/>
  <c r="EV64" i="65" s="1"/>
  <c r="CT65" i="65"/>
  <c r="FB65" i="65" s="1"/>
  <c r="DB66" i="65"/>
  <c r="FJ66" i="65" s="1"/>
  <c r="DH67" i="65"/>
  <c r="FP67" i="65" s="1"/>
  <c r="DM68" i="65"/>
  <c r="FU68" i="65" s="1"/>
  <c r="DR69" i="65"/>
  <c r="FZ69" i="65" s="1"/>
  <c r="DW70" i="65"/>
  <c r="GE70" i="65" s="1"/>
  <c r="EB71" i="65"/>
  <c r="GJ71" i="65" s="1"/>
  <c r="EG72" i="65"/>
  <c r="GO72" i="65" s="1"/>
  <c r="EL73" i="65"/>
  <c r="GT73" i="65" s="1"/>
  <c r="CO76" i="65"/>
  <c r="EW76" i="65" s="1"/>
  <c r="DC77" i="65"/>
  <c r="FK77" i="65" s="1"/>
  <c r="DE81" i="65"/>
  <c r="FM81" i="65" s="1"/>
  <c r="DW87" i="65"/>
  <c r="GE87" i="65" s="1"/>
  <c r="CJ97" i="65"/>
  <c r="ER97" i="65" s="1"/>
  <c r="CT59" i="65"/>
  <c r="FB59" i="65" s="1"/>
  <c r="DA60" i="65"/>
  <c r="FI60" i="65" s="1"/>
  <c r="DG61" i="65"/>
  <c r="FO61" i="65" s="1"/>
  <c r="DL62" i="65"/>
  <c r="FT62" i="65" s="1"/>
  <c r="DD47" i="65"/>
  <c r="FL47" i="65" s="1"/>
  <c r="CV44" i="65"/>
  <c r="FD44" i="65" s="1"/>
  <c r="CU63" i="65"/>
  <c r="FC63" i="65" s="1"/>
  <c r="CJ70" i="65"/>
  <c r="ER70" i="65" s="1"/>
  <c r="CZ50" i="65"/>
  <c r="FH50" i="65" s="1"/>
  <c r="DN44" i="65"/>
  <c r="FV44" i="65" s="1"/>
  <c r="EF48" i="65"/>
  <c r="GN48" i="65" s="1"/>
  <c r="EP52" i="65"/>
  <c r="GX52" i="65" s="1"/>
  <c r="CX53" i="65"/>
  <c r="FF53" i="65" s="1"/>
  <c r="CQ46" i="65"/>
  <c r="EY46" i="65" s="1"/>
  <c r="EF46" i="65"/>
  <c r="GN46" i="65" s="1"/>
  <c r="CO51" i="65"/>
  <c r="EW51" i="65" s="1"/>
  <c r="DF57" i="65"/>
  <c r="FN57" i="65" s="1"/>
  <c r="EL44" i="65"/>
  <c r="GT44" i="65" s="1"/>
  <c r="EE48" i="65"/>
  <c r="GM48" i="65" s="1"/>
  <c r="EM46" i="65"/>
  <c r="GU46" i="65" s="1"/>
  <c r="CV51" i="65"/>
  <c r="FD51" i="65" s="1"/>
  <c r="DN57" i="65"/>
  <c r="FV57" i="65" s="1"/>
  <c r="DI52" i="65"/>
  <c r="FQ52" i="65" s="1"/>
  <c r="EK51" i="65"/>
  <c r="GS51" i="65" s="1"/>
  <c r="DL47" i="65"/>
  <c r="FT47" i="65" s="1"/>
  <c r="EC51" i="65"/>
  <c r="GK51" i="65" s="1"/>
  <c r="DP55" i="65"/>
  <c r="FX55" i="65" s="1"/>
  <c r="DX57" i="65"/>
  <c r="GF57" i="65" s="1"/>
  <c r="DI61" i="65"/>
  <c r="FQ61" i="65" s="1"/>
  <c r="DY46" i="65"/>
  <c r="GG46" i="65" s="1"/>
  <c r="CL52" i="65"/>
  <c r="ET52" i="65" s="1"/>
  <c r="CT46" i="65"/>
  <c r="FB46" i="65" s="1"/>
  <c r="CX47" i="65"/>
  <c r="FF47" i="65" s="1"/>
  <c r="DB48" i="65"/>
  <c r="FJ48" i="65" s="1"/>
  <c r="DF49" i="65"/>
  <c r="FN49" i="65" s="1"/>
  <c r="DK50" i="65"/>
  <c r="FS50" i="65" s="1"/>
  <c r="DO51" i="65"/>
  <c r="FW51" i="65" s="1"/>
  <c r="DT52" i="65"/>
  <c r="GB52" i="65" s="1"/>
  <c r="DX53" i="65"/>
  <c r="GF53" i="65" s="1"/>
  <c r="EB54" i="65"/>
  <c r="GJ54" i="65" s="1"/>
  <c r="EG55" i="65"/>
  <c r="GO55" i="65" s="1"/>
  <c r="EK56" i="65"/>
  <c r="GS56" i="65" s="1"/>
  <c r="DV53" i="65"/>
  <c r="GD53" i="65" s="1"/>
  <c r="CW47" i="65"/>
  <c r="FE47" i="65" s="1"/>
  <c r="CT52" i="65"/>
  <c r="FB52" i="65" s="1"/>
  <c r="DY44" i="65"/>
  <c r="GG44" i="65" s="1"/>
  <c r="EE45" i="65"/>
  <c r="GM45" i="65" s="1"/>
  <c r="EI46" i="65"/>
  <c r="GQ46" i="65" s="1"/>
  <c r="EM47" i="65"/>
  <c r="GU47" i="65" s="1"/>
  <c r="CM50" i="65"/>
  <c r="EU50" i="65" s="1"/>
  <c r="CR51" i="65"/>
  <c r="EZ51" i="65" s="1"/>
  <c r="CW52" i="65"/>
  <c r="FE52" i="65" s="1"/>
  <c r="DA53" i="65"/>
  <c r="FI53" i="65" s="1"/>
  <c r="DE54" i="65"/>
  <c r="FM54" i="65" s="1"/>
  <c r="DJ55" i="65"/>
  <c r="FR55" i="65" s="1"/>
  <c r="DN56" i="65"/>
  <c r="FV56" i="65" s="1"/>
  <c r="DS60" i="65"/>
  <c r="GA60" i="65" s="1"/>
  <c r="DU45" i="65"/>
  <c r="GC45" i="65" s="1"/>
  <c r="EP50" i="65"/>
  <c r="GX50" i="65" s="1"/>
  <c r="DJ44" i="65"/>
  <c r="FR44" i="65" s="1"/>
  <c r="DP45" i="65"/>
  <c r="FX45" i="65" s="1"/>
  <c r="DT46" i="65"/>
  <c r="GB46" i="65" s="1"/>
  <c r="DX47" i="65"/>
  <c r="GF47" i="65" s="1"/>
  <c r="EB48" i="65"/>
  <c r="GJ48" i="65" s="1"/>
  <c r="EF49" i="65"/>
  <c r="GN49" i="65" s="1"/>
  <c r="EK50" i="65"/>
  <c r="GS50" i="65" s="1"/>
  <c r="EO51" i="65"/>
  <c r="GW51" i="65" s="1"/>
  <c r="CL53" i="65"/>
  <c r="ET53" i="65" s="1"/>
  <c r="CP54" i="65"/>
  <c r="EX54" i="65" s="1"/>
  <c r="CT55" i="65"/>
  <c r="FB55" i="65" s="1"/>
  <c r="CY56" i="65"/>
  <c r="FG56" i="65" s="1"/>
  <c r="DC57" i="65"/>
  <c r="FK57" i="65" s="1"/>
  <c r="CP55" i="65"/>
  <c r="EX55" i="65" s="1"/>
  <c r="DQ48" i="65"/>
  <c r="FY48" i="65" s="1"/>
  <c r="CT44" i="65"/>
  <c r="FB44" i="65" s="1"/>
  <c r="DA45" i="65"/>
  <c r="FI45" i="65" s="1"/>
  <c r="DE46" i="65"/>
  <c r="FM46" i="65" s="1"/>
  <c r="DI47" i="65"/>
  <c r="FQ47" i="65" s="1"/>
  <c r="DM48" i="65"/>
  <c r="FU48" i="65" s="1"/>
  <c r="DQ49" i="65"/>
  <c r="FY49" i="65" s="1"/>
  <c r="DV50" i="65"/>
  <c r="GD50" i="65" s="1"/>
  <c r="DZ51" i="65"/>
  <c r="GH51" i="65" s="1"/>
  <c r="EE52" i="65"/>
  <c r="GM52" i="65" s="1"/>
  <c r="EI53" i="65"/>
  <c r="GQ53" i="65" s="1"/>
  <c r="EM54" i="65"/>
  <c r="GU54" i="65" s="1"/>
  <c r="CJ56" i="65"/>
  <c r="ER56" i="65" s="1"/>
  <c r="CN57" i="65"/>
  <c r="EV57" i="65" s="1"/>
  <c r="EO73" i="65"/>
  <c r="GW73" i="65" s="1"/>
  <c r="EP54" i="65"/>
  <c r="GX54" i="65" s="1"/>
  <c r="DK75" i="65"/>
  <c r="FS75" i="65" s="1"/>
  <c r="CS48" i="65"/>
  <c r="FA48" i="65" s="1"/>
  <c r="CQ53" i="65"/>
  <c r="EY53" i="65" s="1"/>
  <c r="EJ44" i="65"/>
  <c r="GR44" i="65" s="1"/>
  <c r="EP45" i="65"/>
  <c r="GX45" i="65" s="1"/>
  <c r="CL47" i="65"/>
  <c r="ET47" i="65" s="1"/>
  <c r="CP48" i="65"/>
  <c r="EX48" i="65" s="1"/>
  <c r="CT49" i="65"/>
  <c r="FB49" i="65" s="1"/>
  <c r="CY50" i="65"/>
  <c r="FG50" i="65" s="1"/>
  <c r="DC51" i="65"/>
  <c r="FK51" i="65" s="1"/>
  <c r="DH52" i="65"/>
  <c r="FP52" i="65" s="1"/>
  <c r="DL53" i="65"/>
  <c r="FT53" i="65" s="1"/>
  <c r="DP54" i="65"/>
  <c r="FX54" i="65" s="1"/>
  <c r="DU55" i="65"/>
  <c r="GC55" i="65" s="1"/>
  <c r="DY56" i="65"/>
  <c r="GG56" i="65" s="1"/>
  <c r="EE57" i="65"/>
  <c r="GM57" i="65" s="1"/>
  <c r="CO62" i="65"/>
  <c r="EW62" i="65" s="1"/>
  <c r="CQ89" i="65"/>
  <c r="EY89" i="65" s="1"/>
  <c r="DZ60" i="65"/>
  <c r="GH60" i="65" s="1"/>
  <c r="EF61" i="65"/>
  <c r="GN61" i="65" s="1"/>
  <c r="DB67" i="65"/>
  <c r="FJ67" i="65" s="1"/>
  <c r="DG68" i="65"/>
  <c r="FO68" i="65" s="1"/>
  <c r="DL69" i="65"/>
  <c r="FT69" i="65" s="1"/>
  <c r="DQ70" i="65"/>
  <c r="FY70" i="65" s="1"/>
  <c r="DV71" i="65"/>
  <c r="GD71" i="65" s="1"/>
  <c r="EA72" i="65"/>
  <c r="GI72" i="65" s="1"/>
  <c r="EF73" i="65"/>
  <c r="GN73" i="65" s="1"/>
  <c r="EK74" i="65"/>
  <c r="GS74" i="65" s="1"/>
  <c r="EP75" i="65"/>
  <c r="GX75" i="65" s="1"/>
  <c r="EL59" i="65"/>
  <c r="GT59" i="65" s="1"/>
  <c r="CJ61" i="65"/>
  <c r="ER61" i="65" s="1"/>
  <c r="CP62" i="65"/>
  <c r="EX62" i="65" s="1"/>
  <c r="CV63" i="65"/>
  <c r="FD63" i="65" s="1"/>
  <c r="DB64" i="65"/>
  <c r="FJ64" i="65" s="1"/>
  <c r="DH65" i="65"/>
  <c r="FP65" i="65" s="1"/>
  <c r="DN66" i="65"/>
  <c r="FV66" i="65" s="1"/>
  <c r="DT67" i="65"/>
  <c r="GB67" i="65" s="1"/>
  <c r="DY68" i="65"/>
  <c r="GG68" i="65" s="1"/>
  <c r="ED69" i="65"/>
  <c r="GL69" i="65" s="1"/>
  <c r="EI70" i="65"/>
  <c r="GQ70" i="65" s="1"/>
  <c r="EN71" i="65"/>
  <c r="GV71" i="65" s="1"/>
  <c r="CL73" i="65"/>
  <c r="ET73" i="65" s="1"/>
  <c r="CQ74" i="65"/>
  <c r="EY74" i="65" s="1"/>
  <c r="CY89" i="65"/>
  <c r="FG89" i="65" s="1"/>
  <c r="DR58" i="65"/>
  <c r="FZ58" i="65" s="1"/>
  <c r="DW59" i="65"/>
  <c r="GE59" i="65" s="1"/>
  <c r="EC60" i="65"/>
  <c r="GK60" i="65" s="1"/>
  <c r="EI61" i="65"/>
  <c r="GQ61" i="65" s="1"/>
  <c r="EN62" i="65"/>
  <c r="GV62" i="65" s="1"/>
  <c r="CK64" i="65"/>
  <c r="ES64" i="65" s="1"/>
  <c r="CQ65" i="65"/>
  <c r="EY65" i="65" s="1"/>
  <c r="CY66" i="65"/>
  <c r="FG66" i="65" s="1"/>
  <c r="DE67" i="65"/>
  <c r="FM67" i="65" s="1"/>
  <c r="DJ68" i="65"/>
  <c r="FR68" i="65" s="1"/>
  <c r="DO69" i="65"/>
  <c r="FW69" i="65" s="1"/>
  <c r="DT70" i="65"/>
  <c r="GB70" i="65" s="1"/>
  <c r="DY71" i="65"/>
  <c r="GG71" i="65" s="1"/>
  <c r="ED72" i="65"/>
  <c r="GL72" i="65" s="1"/>
  <c r="EI73" i="65"/>
  <c r="GQ73" i="65" s="1"/>
  <c r="EN74" i="65"/>
  <c r="GV74" i="65" s="1"/>
  <c r="CU77" i="65"/>
  <c r="FC77" i="65" s="1"/>
  <c r="CQ81" i="65"/>
  <c r="EY81" i="65" s="1"/>
  <c r="CY87" i="65"/>
  <c r="FG87" i="65" s="1"/>
  <c r="DP59" i="65"/>
  <c r="FX59" i="65" s="1"/>
  <c r="DV60" i="65"/>
  <c r="GD60" i="65" s="1"/>
  <c r="EB61" i="65"/>
  <c r="GJ61" i="65" s="1"/>
  <c r="EG62" i="65"/>
  <c r="GO62" i="65" s="1"/>
  <c r="EL63" i="65"/>
  <c r="GT63" i="65" s="1"/>
  <c r="CJ65" i="65"/>
  <c r="ER65" i="65" s="1"/>
  <c r="CP66" i="65"/>
  <c r="EX66" i="65" s="1"/>
  <c r="CX67" i="65"/>
  <c r="FF67" i="65" s="1"/>
  <c r="DC68" i="65"/>
  <c r="FK68" i="65" s="1"/>
  <c r="DH69" i="65"/>
  <c r="FP69" i="65" s="1"/>
  <c r="DM70" i="65"/>
  <c r="FU70" i="65" s="1"/>
  <c r="DR71" i="65"/>
  <c r="FZ71" i="65" s="1"/>
  <c r="DW72" i="65"/>
  <c r="GE72" i="65" s="1"/>
  <c r="EB73" i="65"/>
  <c r="GJ73" i="65" s="1"/>
  <c r="EG74" i="65"/>
  <c r="GO74" i="65" s="1"/>
  <c r="EL75" i="65"/>
  <c r="GT75" i="65" s="1"/>
  <c r="DY80" i="65"/>
  <c r="GG80" i="65" s="1"/>
  <c r="DC86" i="65"/>
  <c r="FK86" i="65" s="1"/>
  <c r="CL95" i="65"/>
  <c r="ET95" i="65" s="1"/>
  <c r="CJ59" i="65"/>
  <c r="ER59" i="65" s="1"/>
  <c r="CO60" i="65"/>
  <c r="EW60" i="65" s="1"/>
  <c r="CW61" i="65"/>
  <c r="FE61" i="65" s="1"/>
  <c r="DB62" i="65"/>
  <c r="FJ62" i="65" s="1"/>
  <c r="DG63" i="65"/>
  <c r="FO63" i="65" s="1"/>
  <c r="DM64" i="65"/>
  <c r="FU64" i="65" s="1"/>
  <c r="DS65" i="65"/>
  <c r="GA65" i="65" s="1"/>
  <c r="DY66" i="65"/>
  <c r="GG66" i="65" s="1"/>
  <c r="EE67" i="65"/>
  <c r="GM67" i="65" s="1"/>
  <c r="EJ68" i="65"/>
  <c r="GR68" i="65" s="1"/>
  <c r="EO69" i="65"/>
  <c r="GW69" i="65" s="1"/>
  <c r="CM71" i="65"/>
  <c r="EU71" i="65" s="1"/>
  <c r="CR72" i="65"/>
  <c r="EZ72" i="65" s="1"/>
  <c r="CW73" i="65"/>
  <c r="FE73" i="65" s="1"/>
  <c r="DB74" i="65"/>
  <c r="FJ74" i="65" s="1"/>
  <c r="DG75" i="65"/>
  <c r="FO75" i="65" s="1"/>
  <c r="DL76" i="65"/>
  <c r="FT76" i="65" s="1"/>
  <c r="EI82" i="65"/>
  <c r="GQ82" i="65" s="1"/>
  <c r="EA90" i="65"/>
  <c r="GI90" i="65" s="1"/>
  <c r="EC58" i="65"/>
  <c r="GK58" i="65" s="1"/>
  <c r="EH59" i="65"/>
  <c r="GP59" i="65" s="1"/>
  <c r="EN60" i="65"/>
  <c r="GV60" i="65" s="1"/>
  <c r="CL62" i="65"/>
  <c r="ET62" i="65" s="1"/>
  <c r="CQ63" i="65"/>
  <c r="EY63" i="65" s="1"/>
  <c r="CX64" i="65"/>
  <c r="FF64" i="65" s="1"/>
  <c r="DD65" i="65"/>
  <c r="FL65" i="65" s="1"/>
  <c r="DJ66" i="65"/>
  <c r="FR66" i="65" s="1"/>
  <c r="DP67" i="65"/>
  <c r="FX67" i="65" s="1"/>
  <c r="DU68" i="65"/>
  <c r="GC68" i="65" s="1"/>
  <c r="CX78" i="65"/>
  <c r="FF78" i="65" s="1"/>
  <c r="DC79" i="65"/>
  <c r="FK79" i="65" s="1"/>
  <c r="DG80" i="65"/>
  <c r="FO80" i="65" s="1"/>
  <c r="DK81" i="65"/>
  <c r="FS81" i="65" s="1"/>
  <c r="DS83" i="65"/>
  <c r="GA83" i="65" s="1"/>
  <c r="DW84" i="65"/>
  <c r="GE84" i="65" s="1"/>
  <c r="EA85" i="65"/>
  <c r="GI85" i="65" s="1"/>
  <c r="EE86" i="65"/>
  <c r="GM86" i="65" s="1"/>
  <c r="EI87" i="65"/>
  <c r="GQ87" i="65" s="1"/>
  <c r="CU93" i="65"/>
  <c r="FC93" i="65" s="1"/>
  <c r="EP77" i="65"/>
  <c r="GX77" i="65" s="1"/>
  <c r="CN79" i="65"/>
  <c r="EV79" i="65" s="1"/>
  <c r="CR80" i="65"/>
  <c r="EZ80" i="65" s="1"/>
  <c r="CV81" i="65"/>
  <c r="FD81" i="65" s="1"/>
  <c r="CZ82" i="65"/>
  <c r="FH82" i="65" s="1"/>
  <c r="DD83" i="65"/>
  <c r="FL83" i="65" s="1"/>
  <c r="DH84" i="65"/>
  <c r="FP84" i="65" s="1"/>
  <c r="DL85" i="65"/>
  <c r="FT85" i="65" s="1"/>
  <c r="DP86" i="65"/>
  <c r="FX86" i="65" s="1"/>
  <c r="DT87" i="65"/>
  <c r="GB87" i="65" s="1"/>
  <c r="DX88" i="65"/>
  <c r="GF88" i="65" s="1"/>
  <c r="EB89" i="65"/>
  <c r="GJ89" i="65" s="1"/>
  <c r="EF90" i="65"/>
  <c r="GN90" i="65" s="1"/>
  <c r="EJ91" i="65"/>
  <c r="GR91" i="65" s="1"/>
  <c r="EN92" i="65"/>
  <c r="GV92" i="65" s="1"/>
  <c r="DL104" i="65"/>
  <c r="FT104" i="65" s="1"/>
  <c r="CS84" i="65"/>
  <c r="FA84" i="65" s="1"/>
  <c r="CW85" i="65"/>
  <c r="FE85" i="65" s="1"/>
  <c r="DA86" i="65"/>
  <c r="FI86" i="65" s="1"/>
  <c r="DE87" i="65"/>
  <c r="FM87" i="65" s="1"/>
  <c r="DI88" i="65"/>
  <c r="FQ88" i="65" s="1"/>
  <c r="DM89" i="65"/>
  <c r="FU89" i="65" s="1"/>
  <c r="DQ90" i="65"/>
  <c r="FY90" i="65" s="1"/>
  <c r="DU91" i="65"/>
  <c r="GC91" i="65" s="1"/>
  <c r="DY92" i="65"/>
  <c r="GG92" i="65" s="1"/>
  <c r="EC93" i="65"/>
  <c r="GK93" i="65" s="1"/>
  <c r="EP94" i="65"/>
  <c r="GX94" i="65" s="1"/>
  <c r="EJ98" i="65"/>
  <c r="GR98" i="65" s="1"/>
  <c r="CR103" i="65"/>
  <c r="EZ103" i="65" s="1"/>
  <c r="CQ95" i="65"/>
  <c r="EY95" i="65" s="1"/>
  <c r="EC94" i="65"/>
  <c r="GK94" i="65" s="1"/>
  <c r="EG95" i="65"/>
  <c r="GO95" i="65" s="1"/>
  <c r="EK96" i="65"/>
  <c r="GS96" i="65" s="1"/>
  <c r="EO97" i="65"/>
  <c r="GW97" i="65" s="1"/>
  <c r="CK99" i="65"/>
  <c r="ES99" i="65" s="1"/>
  <c r="CO100" i="65"/>
  <c r="EW100" i="65" s="1"/>
  <c r="CS101" i="65"/>
  <c r="FA101" i="65" s="1"/>
  <c r="CW102" i="65"/>
  <c r="FE102" i="65" s="1"/>
  <c r="EG111" i="65"/>
  <c r="GO111" i="65" s="1"/>
  <c r="CK113" i="65"/>
  <c r="ES113" i="65" s="1"/>
  <c r="DY115" i="65"/>
  <c r="GG115" i="65" s="1"/>
  <c r="DQ118" i="65"/>
  <c r="FY118" i="65" s="1"/>
  <c r="DN110" i="65"/>
  <c r="FV110" i="65" s="1"/>
  <c r="CK115" i="65"/>
  <c r="ES115" i="65" s="1"/>
  <c r="EK117" i="65"/>
  <c r="GS117" i="65" s="1"/>
  <c r="DO98" i="65"/>
  <c r="FW98" i="65" s="1"/>
  <c r="DS99" i="65"/>
  <c r="GA99" i="65" s="1"/>
  <c r="DW100" i="65"/>
  <c r="GE100" i="65" s="1"/>
  <c r="EA101" i="65"/>
  <c r="GI101" i="65" s="1"/>
  <c r="EE102" i="65"/>
  <c r="GM102" i="65" s="1"/>
  <c r="EI103" i="65"/>
  <c r="GQ103" i="65" s="1"/>
  <c r="EM104" i="65"/>
  <c r="GU104" i="65" s="1"/>
  <c r="CM107" i="65"/>
  <c r="EU107" i="65" s="1"/>
  <c r="CQ108" i="65"/>
  <c r="EY108" i="65" s="1"/>
  <c r="CU109" i="65"/>
  <c r="FC109" i="65" s="1"/>
  <c r="CY110" i="65"/>
  <c r="FG110" i="65" s="1"/>
  <c r="DE114" i="65"/>
  <c r="FM114" i="65" s="1"/>
  <c r="CW117" i="65"/>
  <c r="FE117" i="65" s="1"/>
  <c r="EJ95" i="65"/>
  <c r="GR95" i="65" s="1"/>
  <c r="EN96" i="65"/>
  <c r="GV96" i="65" s="1"/>
  <c r="CJ98" i="65"/>
  <c r="ER98" i="65" s="1"/>
  <c r="CN99" i="65"/>
  <c r="EV99" i="65" s="1"/>
  <c r="CR100" i="65"/>
  <c r="EZ100" i="65" s="1"/>
  <c r="CV101" i="65"/>
  <c r="FD101" i="65" s="1"/>
  <c r="CZ102" i="65"/>
  <c r="FH102" i="65" s="1"/>
  <c r="DD103" i="65"/>
  <c r="FL103" i="65" s="1"/>
  <c r="DH104" i="65"/>
  <c r="FP104" i="65" s="1"/>
  <c r="DL105" i="65"/>
  <c r="FT105" i="65" s="1"/>
  <c r="DP106" i="65"/>
  <c r="FX106" i="65" s="1"/>
  <c r="DT107" i="65"/>
  <c r="GB107" i="65" s="1"/>
  <c r="DX108" i="65"/>
  <c r="GF108" i="65" s="1"/>
  <c r="EB109" i="65"/>
  <c r="GJ109" i="65" s="1"/>
  <c r="EF110" i="65"/>
  <c r="GN110" i="65" s="1"/>
  <c r="EG115" i="65"/>
  <c r="GO115" i="65" s="1"/>
  <c r="DY118" i="65"/>
  <c r="GG118" i="65" s="1"/>
  <c r="DI104" i="65"/>
  <c r="FQ104" i="65" s="1"/>
  <c r="DM105" i="65"/>
  <c r="FU105" i="65" s="1"/>
  <c r="DQ106" i="65"/>
  <c r="FY106" i="65" s="1"/>
  <c r="DU107" i="65"/>
  <c r="GC107" i="65" s="1"/>
  <c r="DY108" i="65"/>
  <c r="GG108" i="65" s="1"/>
  <c r="EC109" i="65"/>
  <c r="GK109" i="65" s="1"/>
  <c r="EG110" i="65"/>
  <c r="GO110" i="65" s="1"/>
  <c r="EK111" i="65"/>
  <c r="GS111" i="65" s="1"/>
  <c r="CS113" i="65"/>
  <c r="FA113" i="65" s="1"/>
  <c r="EK115" i="65"/>
  <c r="GS115" i="65" s="1"/>
  <c r="EA118" i="65"/>
  <c r="GI118" i="65" s="1"/>
  <c r="DZ98" i="65"/>
  <c r="GH98" i="65" s="1"/>
  <c r="ED99" i="65"/>
  <c r="GL99" i="65" s="1"/>
  <c r="EH100" i="65"/>
  <c r="GP100" i="65" s="1"/>
  <c r="EL101" i="65"/>
  <c r="GT101" i="65" s="1"/>
  <c r="EP102" i="65"/>
  <c r="GX102" i="65" s="1"/>
  <c r="CL104" i="65"/>
  <c r="ET104" i="65" s="1"/>
  <c r="CP105" i="65"/>
  <c r="EX105" i="65" s="1"/>
  <c r="CT106" i="65"/>
  <c r="FB106" i="65" s="1"/>
  <c r="CX107" i="65"/>
  <c r="FF107" i="65" s="1"/>
  <c r="DB108" i="65"/>
  <c r="FJ108" i="65" s="1"/>
  <c r="DF109" i="65"/>
  <c r="FN109" i="65" s="1"/>
  <c r="DJ110" i="65"/>
  <c r="FR110" i="65" s="1"/>
  <c r="DN111" i="65"/>
  <c r="FV111" i="65" s="1"/>
  <c r="DU112" i="65"/>
  <c r="GC112" i="65" s="1"/>
  <c r="EI114" i="65"/>
  <c r="GQ114" i="65" s="1"/>
  <c r="DY117" i="65"/>
  <c r="GG117" i="65" s="1"/>
  <c r="DQ120" i="65"/>
  <c r="FY120" i="65" s="1"/>
  <c r="EJ120" i="65"/>
  <c r="GR120" i="65" s="1"/>
  <c r="CW124" i="65"/>
  <c r="FE124" i="65" s="1"/>
  <c r="DZ113" i="65"/>
  <c r="GH113" i="65" s="1"/>
  <c r="ED114" i="65"/>
  <c r="GL114" i="65" s="1"/>
  <c r="EH115" i="65"/>
  <c r="GP115" i="65" s="1"/>
  <c r="EL116" i="65"/>
  <c r="GT116" i="65" s="1"/>
  <c r="EP117" i="65"/>
  <c r="GX117" i="65" s="1"/>
  <c r="CL119" i="65"/>
  <c r="ET119" i="65" s="1"/>
  <c r="CP120" i="65"/>
  <c r="EX120" i="65" s="1"/>
  <c r="CT121" i="65"/>
  <c r="FB121" i="65" s="1"/>
  <c r="DS113" i="65"/>
  <c r="GA113" i="65" s="1"/>
  <c r="DW114" i="65"/>
  <c r="GE114" i="65" s="1"/>
  <c r="EA115" i="65"/>
  <c r="GI115" i="65" s="1"/>
  <c r="EE116" i="65"/>
  <c r="GM116" i="65" s="1"/>
  <c r="EI117" i="65"/>
  <c r="GQ117" i="65" s="1"/>
  <c r="EM118" i="65"/>
  <c r="GU118" i="65" s="1"/>
  <c r="CM121" i="65"/>
  <c r="EU121" i="65" s="1"/>
  <c r="CR122" i="65"/>
  <c r="EZ122" i="65" s="1"/>
  <c r="DY125" i="65"/>
  <c r="GG125" i="65" s="1"/>
  <c r="CV113" i="65"/>
  <c r="FD113" i="65" s="1"/>
  <c r="CZ114" i="65"/>
  <c r="FH114" i="65" s="1"/>
  <c r="DD115" i="65"/>
  <c r="FL115" i="65" s="1"/>
  <c r="DH116" i="65"/>
  <c r="FP116" i="65" s="1"/>
  <c r="DL117" i="65"/>
  <c r="FT117" i="65" s="1"/>
  <c r="DP118" i="65"/>
  <c r="FX118" i="65" s="1"/>
  <c r="DT119" i="65"/>
  <c r="GB119" i="65" s="1"/>
  <c r="DX120" i="65"/>
  <c r="GF120" i="65" s="1"/>
  <c r="EB121" i="65"/>
  <c r="GJ121" i="65" s="1"/>
  <c r="EN123" i="65"/>
  <c r="GV123" i="65" s="1"/>
  <c r="CJ125" i="65"/>
  <c r="ER125" i="65" s="1"/>
  <c r="CN126" i="65"/>
  <c r="EV126" i="65" s="1"/>
  <c r="CX128" i="65"/>
  <c r="FF128" i="65" s="1"/>
  <c r="DF131" i="65"/>
  <c r="FN131" i="65" s="1"/>
  <c r="DN133" i="65"/>
  <c r="FV133" i="65" s="1"/>
  <c r="CX126" i="65"/>
  <c r="FF126" i="65" s="1"/>
  <c r="DB127" i="65"/>
  <c r="FJ127" i="65" s="1"/>
  <c r="DI128" i="65"/>
  <c r="FQ128" i="65" s="1"/>
  <c r="DZ129" i="65"/>
  <c r="GH129" i="65" s="1"/>
  <c r="DZ131" i="65"/>
  <c r="GH131" i="65" s="1"/>
  <c r="EH133" i="65"/>
  <c r="GP133" i="65" s="1"/>
  <c r="DS125" i="65"/>
  <c r="GA125" i="65" s="1"/>
  <c r="DW126" i="65"/>
  <c r="GE126" i="65" s="1"/>
  <c r="EA127" i="65"/>
  <c r="GI127" i="65" s="1"/>
  <c r="EL128" i="65"/>
  <c r="GT128" i="65" s="1"/>
  <c r="DX122" i="65"/>
  <c r="GF122" i="65" s="1"/>
  <c r="EB123" i="65"/>
  <c r="GJ123" i="65" s="1"/>
  <c r="EF124" i="65"/>
  <c r="GN124" i="65" s="1"/>
  <c r="CX77" i="65"/>
  <c r="FF77" i="65" s="1"/>
  <c r="DC78" i="65"/>
  <c r="FK78" i="65" s="1"/>
  <c r="DH79" i="65"/>
  <c r="FP79" i="65" s="1"/>
  <c r="DL80" i="65"/>
  <c r="FT80" i="65" s="1"/>
  <c r="DP81" i="65"/>
  <c r="FX81" i="65" s="1"/>
  <c r="DT82" i="65"/>
  <c r="GB82" i="65" s="1"/>
  <c r="DX83" i="65"/>
  <c r="GF83" i="65" s="1"/>
  <c r="EB84" i="65"/>
  <c r="GJ84" i="65" s="1"/>
  <c r="EF85" i="65"/>
  <c r="GN85" i="65" s="1"/>
  <c r="EJ86" i="65"/>
  <c r="GR86" i="65" s="1"/>
  <c r="EN87" i="65"/>
  <c r="GV87" i="65" s="1"/>
  <c r="CJ89" i="65"/>
  <c r="ER89" i="65" s="1"/>
  <c r="CN90" i="65"/>
  <c r="EV90" i="65" s="1"/>
  <c r="CR91" i="65"/>
  <c r="EZ91" i="65" s="1"/>
  <c r="CV92" i="65"/>
  <c r="FD92" i="65" s="1"/>
  <c r="DP97" i="65"/>
  <c r="FX97" i="65" s="1"/>
  <c r="CR107" i="65"/>
  <c r="EZ107" i="65" s="1"/>
  <c r="CS79" i="65"/>
  <c r="FA79" i="65" s="1"/>
  <c r="CW80" i="65"/>
  <c r="FE80" i="65" s="1"/>
  <c r="DA81" i="65"/>
  <c r="FI81" i="65" s="1"/>
  <c r="DE82" i="65"/>
  <c r="FM82" i="65" s="1"/>
  <c r="DI83" i="65"/>
  <c r="FQ83" i="65" s="1"/>
  <c r="DM84" i="65"/>
  <c r="FU84" i="65" s="1"/>
  <c r="DQ85" i="65"/>
  <c r="FY85" i="65" s="1"/>
  <c r="DU86" i="65"/>
  <c r="GC86" i="65" s="1"/>
  <c r="DY87" i="65"/>
  <c r="GG87" i="65" s="1"/>
  <c r="EC88" i="65"/>
  <c r="GK88" i="65" s="1"/>
  <c r="EG89" i="65"/>
  <c r="GO89" i="65" s="1"/>
  <c r="EK90" i="65"/>
  <c r="GS90" i="65" s="1"/>
  <c r="CQ94" i="65"/>
  <c r="EY94" i="65" s="1"/>
  <c r="DJ95" i="65"/>
  <c r="FR95" i="65" s="1"/>
  <c r="CV100" i="65"/>
  <c r="FD100" i="65" s="1"/>
  <c r="CR105" i="65"/>
  <c r="EZ105" i="65" s="1"/>
  <c r="EF77" i="65"/>
  <c r="GN77" i="65" s="1"/>
  <c r="EK78" i="65"/>
  <c r="GS78" i="65" s="1"/>
  <c r="EP79" i="65"/>
  <c r="GX79" i="65" s="1"/>
  <c r="CL81" i="65"/>
  <c r="ET81" i="65" s="1"/>
  <c r="CP82" i="65"/>
  <c r="EX82" i="65" s="1"/>
  <c r="CT83" i="65"/>
  <c r="FB83" i="65" s="1"/>
  <c r="CX84" i="65"/>
  <c r="FF84" i="65" s="1"/>
  <c r="DB85" i="65"/>
  <c r="FJ85" i="65" s="1"/>
  <c r="DF86" i="65"/>
  <c r="FN86" i="65" s="1"/>
  <c r="DJ87" i="65"/>
  <c r="FR87" i="65" s="1"/>
  <c r="DN88" i="65"/>
  <c r="FV88" i="65" s="1"/>
  <c r="DR89" i="65"/>
  <c r="FZ89" i="65" s="1"/>
  <c r="DV90" i="65"/>
  <c r="GD90" i="65" s="1"/>
  <c r="DZ91" i="65"/>
  <c r="GH91" i="65" s="1"/>
  <c r="ED92" i="65"/>
  <c r="GL92" i="65" s="1"/>
  <c r="EH93" i="65"/>
  <c r="GP93" i="65" s="1"/>
  <c r="CW99" i="65"/>
  <c r="FE99" i="65" s="1"/>
  <c r="DF78" i="65"/>
  <c r="FN78" i="65" s="1"/>
  <c r="DK79" i="65"/>
  <c r="FS79" i="65" s="1"/>
  <c r="DO80" i="65"/>
  <c r="FW80" i="65" s="1"/>
  <c r="DS81" i="65"/>
  <c r="GA81" i="65" s="1"/>
  <c r="DW82" i="65"/>
  <c r="GE82" i="65" s="1"/>
  <c r="EA83" i="65"/>
  <c r="GI83" i="65" s="1"/>
  <c r="EE84" i="65"/>
  <c r="GM84" i="65" s="1"/>
  <c r="EI85" i="65"/>
  <c r="GQ85" i="65" s="1"/>
  <c r="EM86" i="65"/>
  <c r="GU86" i="65" s="1"/>
  <c r="CM89" i="65"/>
  <c r="EU89" i="65" s="1"/>
  <c r="CQ90" i="65"/>
  <c r="EY90" i="65" s="1"/>
  <c r="CU91" i="65"/>
  <c r="FC91" i="65" s="1"/>
  <c r="CY92" i="65"/>
  <c r="FG92" i="65" s="1"/>
  <c r="DC93" i="65"/>
  <c r="FK93" i="65" s="1"/>
  <c r="EH95" i="65"/>
  <c r="GP95" i="65" s="1"/>
  <c r="CQ78" i="65"/>
  <c r="EY78" i="65" s="1"/>
  <c r="CV79" i="65"/>
  <c r="FD79" i="65" s="1"/>
  <c r="CZ80" i="65"/>
  <c r="FH80" i="65" s="1"/>
  <c r="DD81" i="65"/>
  <c r="FL81" i="65" s="1"/>
  <c r="DH82" i="65"/>
  <c r="FP82" i="65" s="1"/>
  <c r="DL83" i="65"/>
  <c r="FT83" i="65" s="1"/>
  <c r="DP84" i="65"/>
  <c r="FX84" i="65" s="1"/>
  <c r="DT85" i="65"/>
  <c r="GB85" i="65" s="1"/>
  <c r="DX86" i="65"/>
  <c r="GF86" i="65" s="1"/>
  <c r="EB87" i="65"/>
  <c r="GJ87" i="65" s="1"/>
  <c r="EF88" i="65"/>
  <c r="GN88" i="65" s="1"/>
  <c r="EJ89" i="65"/>
  <c r="GR89" i="65" s="1"/>
  <c r="EN90" i="65"/>
  <c r="GV90" i="65" s="1"/>
  <c r="CJ92" i="65"/>
  <c r="ER92" i="65" s="1"/>
  <c r="CN93" i="65"/>
  <c r="EV93" i="65" s="1"/>
  <c r="CT94" i="65"/>
  <c r="FB94" i="65" s="1"/>
  <c r="DM95" i="65"/>
  <c r="FU95" i="65" s="1"/>
  <c r="CR97" i="65"/>
  <c r="EZ97" i="65" s="1"/>
  <c r="DP105" i="65"/>
  <c r="FX105" i="65" s="1"/>
  <c r="DA84" i="65"/>
  <c r="FI84" i="65" s="1"/>
  <c r="DE85" i="65"/>
  <c r="FM85" i="65" s="1"/>
  <c r="DI86" i="65"/>
  <c r="FQ86" i="65" s="1"/>
  <c r="DM87" i="65"/>
  <c r="FU87" i="65" s="1"/>
  <c r="DQ88" i="65"/>
  <c r="FY88" i="65" s="1"/>
  <c r="DU89" i="65"/>
  <c r="GC89" i="65" s="1"/>
  <c r="DY90" i="65"/>
  <c r="GG90" i="65" s="1"/>
  <c r="EC91" i="65"/>
  <c r="GK91" i="65" s="1"/>
  <c r="EG92" i="65"/>
  <c r="GO92" i="65" s="1"/>
  <c r="CT95" i="65"/>
  <c r="FB95" i="65" s="1"/>
  <c r="DH99" i="65"/>
  <c r="FP99" i="65" s="1"/>
  <c r="CY95" i="65"/>
  <c r="FG95" i="65" s="1"/>
  <c r="DC96" i="65"/>
  <c r="FK96" i="65" s="1"/>
  <c r="DG97" i="65"/>
  <c r="FO97" i="65" s="1"/>
  <c r="DK98" i="65"/>
  <c r="FS98" i="65" s="1"/>
  <c r="DO99" i="65"/>
  <c r="FW99" i="65" s="1"/>
  <c r="DS100" i="65"/>
  <c r="GA100" i="65" s="1"/>
  <c r="DW101" i="65"/>
  <c r="GE101" i="65" s="1"/>
  <c r="EA102" i="65"/>
  <c r="GI102" i="65" s="1"/>
  <c r="EE103" i="65"/>
  <c r="GM103" i="65" s="1"/>
  <c r="EI104" i="65"/>
  <c r="GQ104" i="65" s="1"/>
  <c r="EM105" i="65"/>
  <c r="GU105" i="65" s="1"/>
  <c r="CM108" i="65"/>
  <c r="EU108" i="65" s="1"/>
  <c r="CQ109" i="65"/>
  <c r="EY109" i="65" s="1"/>
  <c r="CU110" i="65"/>
  <c r="FC110" i="65" s="1"/>
  <c r="CY111" i="65"/>
  <c r="FG111" i="65" s="1"/>
  <c r="EK94" i="65"/>
  <c r="GS94" i="65" s="1"/>
  <c r="EO95" i="65"/>
  <c r="GW95" i="65" s="1"/>
  <c r="CK97" i="65"/>
  <c r="ES97" i="65" s="1"/>
  <c r="CO98" i="65"/>
  <c r="EW98" i="65" s="1"/>
  <c r="CS99" i="65"/>
  <c r="FA99" i="65" s="1"/>
  <c r="CW100" i="65"/>
  <c r="FE100" i="65" s="1"/>
  <c r="DA101" i="65"/>
  <c r="FI101" i="65" s="1"/>
  <c r="DE102" i="65"/>
  <c r="FM102" i="65" s="1"/>
  <c r="DI103" i="65"/>
  <c r="FQ103" i="65" s="1"/>
  <c r="DM104" i="65"/>
  <c r="FU104" i="65" s="1"/>
  <c r="DQ105" i="65"/>
  <c r="FY105" i="65" s="1"/>
  <c r="DU106" i="65"/>
  <c r="GC106" i="65" s="1"/>
  <c r="DY107" i="65"/>
  <c r="GG107" i="65" s="1"/>
  <c r="EC108" i="65"/>
  <c r="GK108" i="65" s="1"/>
  <c r="EG109" i="65"/>
  <c r="GO109" i="65" s="1"/>
  <c r="EK110" i="65"/>
  <c r="GS110" i="65" s="1"/>
  <c r="EO111" i="65"/>
  <c r="GW111" i="65" s="1"/>
  <c r="DA113" i="65"/>
  <c r="FI113" i="65" s="1"/>
  <c r="EK118" i="65"/>
  <c r="GS118" i="65" s="1"/>
  <c r="CW118" i="65"/>
  <c r="FE118" i="65" s="1"/>
  <c r="DW98" i="65"/>
  <c r="GE98" i="65" s="1"/>
  <c r="EA99" i="65"/>
  <c r="GI99" i="65" s="1"/>
  <c r="EE100" i="65"/>
  <c r="GM100" i="65" s="1"/>
  <c r="EI101" i="65"/>
  <c r="GQ101" i="65" s="1"/>
  <c r="EM102" i="65"/>
  <c r="GU102" i="65" s="1"/>
  <c r="CM105" i="65"/>
  <c r="EU105" i="65" s="1"/>
  <c r="CQ106" i="65"/>
  <c r="EY106" i="65" s="1"/>
  <c r="CU107" i="65"/>
  <c r="FC107" i="65" s="1"/>
  <c r="CY108" i="65"/>
  <c r="FG108" i="65" s="1"/>
  <c r="DC109" i="65"/>
  <c r="FK109" i="65" s="1"/>
  <c r="DG110" i="65"/>
  <c r="FO110" i="65" s="1"/>
  <c r="EA114" i="65"/>
  <c r="GI114" i="65" s="1"/>
  <c r="DQ117" i="65"/>
  <c r="FY117" i="65" s="1"/>
  <c r="CJ96" i="65"/>
  <c r="ER96" i="65" s="1"/>
  <c r="CN97" i="65"/>
  <c r="EV97" i="65" s="1"/>
  <c r="CR98" i="65"/>
  <c r="EZ98" i="65" s="1"/>
  <c r="CV99" i="65"/>
  <c r="FD99" i="65" s="1"/>
  <c r="CZ100" i="65"/>
  <c r="FH100" i="65" s="1"/>
  <c r="DD101" i="65"/>
  <c r="FL101" i="65" s="1"/>
  <c r="DH102" i="65"/>
  <c r="FP102" i="65" s="1"/>
  <c r="DL103" i="65"/>
  <c r="FT103" i="65" s="1"/>
  <c r="DP104" i="65"/>
  <c r="FX104" i="65" s="1"/>
  <c r="DT105" i="65"/>
  <c r="GB105" i="65" s="1"/>
  <c r="DX106" i="65"/>
  <c r="GF106" i="65" s="1"/>
  <c r="EB107" i="65"/>
  <c r="GJ107" i="65" s="1"/>
  <c r="EF108" i="65"/>
  <c r="GN108" i="65" s="1"/>
  <c r="EJ109" i="65"/>
  <c r="GR109" i="65" s="1"/>
  <c r="EN110" i="65"/>
  <c r="GV110" i="65" s="1"/>
  <c r="DG113" i="65"/>
  <c r="FO113" i="65" s="1"/>
  <c r="CU116" i="65"/>
  <c r="FC116" i="65" s="1"/>
  <c r="CK119" i="65"/>
  <c r="ES119" i="65" s="1"/>
  <c r="DQ104" i="65"/>
  <c r="FY104" i="65" s="1"/>
  <c r="DU105" i="65"/>
  <c r="GC105" i="65" s="1"/>
  <c r="DY106" i="65"/>
  <c r="GG106" i="65" s="1"/>
  <c r="EC107" i="65"/>
  <c r="GK107" i="65" s="1"/>
  <c r="EG108" i="65"/>
  <c r="GO108" i="65" s="1"/>
  <c r="EK109" i="65"/>
  <c r="GS109" i="65" s="1"/>
  <c r="EO110" i="65"/>
  <c r="GW110" i="65" s="1"/>
  <c r="CK112" i="65"/>
  <c r="ES112" i="65" s="1"/>
  <c r="DI113" i="65"/>
  <c r="FQ113" i="65" s="1"/>
  <c r="CW116" i="65"/>
  <c r="FE116" i="65" s="1"/>
  <c r="CO119" i="65"/>
  <c r="EW119" i="65" s="1"/>
  <c r="EH98" i="65"/>
  <c r="GP98" i="65" s="1"/>
  <c r="EL99" i="65"/>
  <c r="GT99" i="65" s="1"/>
  <c r="EP100" i="65"/>
  <c r="GX100" i="65" s="1"/>
  <c r="CL102" i="65"/>
  <c r="ET102" i="65" s="1"/>
  <c r="CP103" i="65"/>
  <c r="EX103" i="65" s="1"/>
  <c r="CT104" i="65"/>
  <c r="FB104" i="65" s="1"/>
  <c r="CX105" i="65"/>
  <c r="FF105" i="65" s="1"/>
  <c r="DB106" i="65"/>
  <c r="FJ106" i="65" s="1"/>
  <c r="DF107" i="65"/>
  <c r="FN107" i="65" s="1"/>
  <c r="DJ108" i="65"/>
  <c r="FR108" i="65" s="1"/>
  <c r="DN109" i="65"/>
  <c r="FV109" i="65" s="1"/>
  <c r="DR110" i="65"/>
  <c r="FZ110" i="65" s="1"/>
  <c r="DV111" i="65"/>
  <c r="GD111" i="65" s="1"/>
  <c r="CW115" i="65"/>
  <c r="FE115" i="65" s="1"/>
  <c r="CM118" i="65"/>
  <c r="EU118" i="65" s="1"/>
  <c r="EK120" i="65"/>
  <c r="GS120" i="65" s="1"/>
  <c r="DA125" i="65"/>
  <c r="FI125" i="65" s="1"/>
  <c r="CX120" i="65"/>
  <c r="FF120" i="65" s="1"/>
  <c r="DY127" i="65"/>
  <c r="GG127" i="65" s="1"/>
  <c r="EA113" i="65"/>
  <c r="GI113" i="65" s="1"/>
  <c r="EE114" i="65"/>
  <c r="GM114" i="65" s="1"/>
  <c r="EI115" i="65"/>
  <c r="GQ115" i="65" s="1"/>
  <c r="EM116" i="65"/>
  <c r="GU116" i="65" s="1"/>
  <c r="CM119" i="65"/>
  <c r="EU119" i="65" s="1"/>
  <c r="CQ120" i="65"/>
  <c r="EY120" i="65" s="1"/>
  <c r="DE122" i="65"/>
  <c r="FM122" i="65" s="1"/>
  <c r="EJ121" i="65"/>
  <c r="GR121" i="65" s="1"/>
  <c r="EI127" i="65"/>
  <c r="GQ127" i="65" s="1"/>
  <c r="CS128" i="65"/>
  <c r="FA128" i="65" s="1"/>
  <c r="DA124" i="65"/>
  <c r="FI124" i="65" s="1"/>
  <c r="DE125" i="65"/>
  <c r="FM125" i="65" s="1"/>
  <c r="DI126" i="65"/>
  <c r="FQ126" i="65" s="1"/>
  <c r="DM127" i="65"/>
  <c r="FU127" i="65" s="1"/>
  <c r="DV128" i="65"/>
  <c r="GD128" i="65" s="1"/>
  <c r="EP129" i="65"/>
  <c r="GX129" i="65" s="1"/>
  <c r="CO132" i="65"/>
  <c r="EW132" i="65" s="1"/>
  <c r="CW134" i="65"/>
  <c r="FE134" i="65" s="1"/>
  <c r="DF136" i="65"/>
  <c r="FN136" i="65" s="1"/>
  <c r="CT122" i="65"/>
  <c r="FB122" i="65" s="1"/>
  <c r="CX123" i="65"/>
  <c r="FF123" i="65" s="1"/>
  <c r="DB124" i="65"/>
  <c r="FJ124" i="65" s="1"/>
  <c r="DF125" i="65"/>
  <c r="FN125" i="65" s="1"/>
  <c r="DJ126" i="65"/>
  <c r="FR126" i="65" s="1"/>
  <c r="DW128" i="65"/>
  <c r="GE128" i="65" s="1"/>
  <c r="CP132" i="65"/>
  <c r="EX132" i="65" s="1"/>
  <c r="CX134" i="65"/>
  <c r="FF134" i="65" s="1"/>
  <c r="DW125" i="65"/>
  <c r="GE125" i="65" s="1"/>
  <c r="EP128" i="65"/>
  <c r="GX128" i="65" s="1"/>
  <c r="EE134" i="65"/>
  <c r="GM134" i="65" s="1"/>
  <c r="EH66" i="65"/>
  <c r="GP66" i="65" s="1"/>
  <c r="EN67" i="65"/>
  <c r="GV67" i="65" s="1"/>
  <c r="CL69" i="65"/>
  <c r="ET69" i="65" s="1"/>
  <c r="CQ70" i="65"/>
  <c r="EY70" i="65" s="1"/>
  <c r="CV71" i="65"/>
  <c r="FD71" i="65" s="1"/>
  <c r="DA72" i="65"/>
  <c r="FI72" i="65" s="1"/>
  <c r="DF73" i="65"/>
  <c r="FN73" i="65" s="1"/>
  <c r="DK74" i="65"/>
  <c r="FS74" i="65" s="1"/>
  <c r="DP75" i="65"/>
  <c r="FX75" i="65" s="1"/>
  <c r="DU76" i="65"/>
  <c r="GC76" i="65" s="1"/>
  <c r="CW79" i="65"/>
  <c r="FE79" i="65" s="1"/>
  <c r="DM83" i="65"/>
  <c r="FU83" i="65" s="1"/>
  <c r="EM91" i="65"/>
  <c r="GU91" i="65" s="1"/>
  <c r="DV58" i="65"/>
  <c r="GD58" i="65" s="1"/>
  <c r="EA59" i="65"/>
  <c r="GI59" i="65" s="1"/>
  <c r="EG60" i="65"/>
  <c r="GO60" i="65" s="1"/>
  <c r="EM61" i="65"/>
  <c r="GU61" i="65" s="1"/>
  <c r="CJ63" i="65"/>
  <c r="ER63" i="65" s="1"/>
  <c r="CO64" i="65"/>
  <c r="EW64" i="65" s="1"/>
  <c r="CW65" i="65"/>
  <c r="FE65" i="65" s="1"/>
  <c r="DC66" i="65"/>
  <c r="FK66" i="65" s="1"/>
  <c r="DI67" i="65"/>
  <c r="FQ67" i="65" s="1"/>
  <c r="DN68" i="65"/>
  <c r="FV68" i="65" s="1"/>
  <c r="DS69" i="65"/>
  <c r="GA69" i="65" s="1"/>
  <c r="DX70" i="65"/>
  <c r="GF70" i="65" s="1"/>
  <c r="EC71" i="65"/>
  <c r="GK71" i="65" s="1"/>
  <c r="EH72" i="65"/>
  <c r="GP72" i="65" s="1"/>
  <c r="EM73" i="65"/>
  <c r="GU73" i="65" s="1"/>
  <c r="CK75" i="65"/>
  <c r="ES75" i="65" s="1"/>
  <c r="CP76" i="65"/>
  <c r="EX76" i="65" s="1"/>
  <c r="DE77" i="65"/>
  <c r="FM77" i="65" s="1"/>
  <c r="DG81" i="65"/>
  <c r="FO81" i="65" s="1"/>
  <c r="EE87" i="65"/>
  <c r="GM87" i="65" s="1"/>
  <c r="EB77" i="65"/>
  <c r="GJ77" i="65" s="1"/>
  <c r="EG78" i="65"/>
  <c r="GO78" i="65" s="1"/>
  <c r="EL79" i="65"/>
  <c r="GT79" i="65" s="1"/>
  <c r="EP80" i="65"/>
  <c r="GX80" i="65" s="1"/>
  <c r="CL82" i="65"/>
  <c r="ET82" i="65" s="1"/>
  <c r="CP83" i="65"/>
  <c r="EX83" i="65" s="1"/>
  <c r="CT84" i="65"/>
  <c r="FB84" i="65" s="1"/>
  <c r="CX85" i="65"/>
  <c r="FF85" i="65" s="1"/>
  <c r="DB86" i="65"/>
  <c r="FJ86" i="65" s="1"/>
  <c r="DF87" i="65"/>
  <c r="FN87" i="65" s="1"/>
  <c r="DJ88" i="65"/>
  <c r="FR88" i="65" s="1"/>
  <c r="DN89" i="65"/>
  <c r="FV89" i="65" s="1"/>
  <c r="DR90" i="65"/>
  <c r="FZ90" i="65" s="1"/>
  <c r="DV91" i="65"/>
  <c r="GD91" i="65" s="1"/>
  <c r="DZ92" i="65"/>
  <c r="GH92" i="65" s="1"/>
  <c r="ED93" i="65"/>
  <c r="GL93" i="65" s="1"/>
  <c r="CJ95" i="65"/>
  <c r="ER95" i="65" s="1"/>
  <c r="DF77" i="65"/>
  <c r="FN77" i="65" s="1"/>
  <c r="DK78" i="65"/>
  <c r="FS78" i="65" s="1"/>
  <c r="DP79" i="65"/>
  <c r="FX79" i="65" s="1"/>
  <c r="DT80" i="65"/>
  <c r="GB80" i="65" s="1"/>
  <c r="DX81" i="65"/>
  <c r="GF81" i="65" s="1"/>
  <c r="EB82" i="65"/>
  <c r="GJ82" i="65" s="1"/>
  <c r="EF83" i="65"/>
  <c r="GN83" i="65" s="1"/>
  <c r="EJ84" i="65"/>
  <c r="GR84" i="65" s="1"/>
  <c r="EN85" i="65"/>
  <c r="GV85" i="65" s="1"/>
  <c r="CJ87" i="65"/>
  <c r="ER87" i="65" s="1"/>
  <c r="CN88" i="65"/>
  <c r="EV88" i="65" s="1"/>
  <c r="CR89" i="65"/>
  <c r="EZ89" i="65" s="1"/>
  <c r="CV90" i="65"/>
  <c r="FD90" i="65" s="1"/>
  <c r="CZ91" i="65"/>
  <c r="FH91" i="65" s="1"/>
  <c r="DH93" i="65"/>
  <c r="FP93" i="65" s="1"/>
  <c r="DQ94" i="65"/>
  <c r="FY94" i="65" s="1"/>
  <c r="EP95" i="65"/>
  <c r="GX95" i="65" s="1"/>
  <c r="EC101" i="65"/>
  <c r="GK101" i="65" s="1"/>
  <c r="CV108" i="65"/>
  <c r="FD108" i="65" s="1"/>
  <c r="CQ77" i="65"/>
  <c r="EY77" i="65" s="1"/>
  <c r="CV78" i="65"/>
  <c r="FD78" i="65" s="1"/>
  <c r="DA79" i="65"/>
  <c r="FI79" i="65" s="1"/>
  <c r="DE80" i="65"/>
  <c r="FM80" i="65" s="1"/>
  <c r="DI81" i="65"/>
  <c r="FQ81" i="65" s="1"/>
  <c r="DM82" i="65"/>
  <c r="FU82" i="65" s="1"/>
  <c r="DQ83" i="65"/>
  <c r="FY83" i="65" s="1"/>
  <c r="DU84" i="65"/>
  <c r="GC84" i="65" s="1"/>
  <c r="DY85" i="65"/>
  <c r="GG85" i="65" s="1"/>
  <c r="EC86" i="65"/>
  <c r="GK86" i="65" s="1"/>
  <c r="EG87" i="65"/>
  <c r="GO87" i="65" s="1"/>
  <c r="EK88" i="65"/>
  <c r="GS88" i="65" s="1"/>
  <c r="EO89" i="65"/>
  <c r="GW89" i="65" s="1"/>
  <c r="CK91" i="65"/>
  <c r="ES91" i="65" s="1"/>
  <c r="CO92" i="65"/>
  <c r="EW92" i="65" s="1"/>
  <c r="CS93" i="65"/>
  <c r="FA93" i="65" s="1"/>
  <c r="CZ94" i="65"/>
  <c r="FH94" i="65" s="1"/>
  <c r="DT95" i="65"/>
  <c r="GB95" i="65" s="1"/>
  <c r="EB100" i="65"/>
  <c r="GJ100" i="65" s="1"/>
  <c r="CV106" i="65"/>
  <c r="FD106" i="65" s="1"/>
  <c r="EN77" i="65"/>
  <c r="GV77" i="65" s="1"/>
  <c r="CL79" i="65"/>
  <c r="ET79" i="65" s="1"/>
  <c r="CP80" i="65"/>
  <c r="EX80" i="65" s="1"/>
  <c r="CT81" i="65"/>
  <c r="FB81" i="65" s="1"/>
  <c r="CX82" i="65"/>
  <c r="FF82" i="65" s="1"/>
  <c r="DB83" i="65"/>
  <c r="FJ83" i="65" s="1"/>
  <c r="DF84" i="65"/>
  <c r="FN84" i="65" s="1"/>
  <c r="DJ85" i="65"/>
  <c r="FR85" i="65" s="1"/>
  <c r="DN86" i="65"/>
  <c r="FV86" i="65" s="1"/>
  <c r="DR87" i="65"/>
  <c r="FZ87" i="65" s="1"/>
  <c r="DV88" i="65"/>
  <c r="GD88" i="65" s="1"/>
  <c r="DZ89" i="65"/>
  <c r="GH89" i="65" s="1"/>
  <c r="ED90" i="65"/>
  <c r="GL90" i="65" s="1"/>
  <c r="EH91" i="65"/>
  <c r="GP91" i="65" s="1"/>
  <c r="EL92" i="65"/>
  <c r="GT92" i="65" s="1"/>
  <c r="CZ95" i="65"/>
  <c r="FH95" i="65" s="1"/>
  <c r="EJ96" i="65"/>
  <c r="GR96" i="65" s="1"/>
  <c r="EC99" i="65"/>
  <c r="GK99" i="65" s="1"/>
  <c r="CV104" i="65"/>
  <c r="FD104" i="65" s="1"/>
  <c r="DN78" i="65"/>
  <c r="FV78" i="65" s="1"/>
  <c r="DS79" i="65"/>
  <c r="GA79" i="65" s="1"/>
  <c r="DW80" i="65"/>
  <c r="GE80" i="65" s="1"/>
  <c r="EA81" i="65"/>
  <c r="GI81" i="65" s="1"/>
  <c r="EE82" i="65"/>
  <c r="GM82" i="65" s="1"/>
  <c r="EI83" i="65"/>
  <c r="GQ83" i="65" s="1"/>
  <c r="EM84" i="65"/>
  <c r="GU84" i="65" s="1"/>
  <c r="CM87" i="65"/>
  <c r="EU87" i="65" s="1"/>
  <c r="CQ88" i="65"/>
  <c r="EY88" i="65" s="1"/>
  <c r="CU89" i="65"/>
  <c r="FC89" i="65" s="1"/>
  <c r="CY90" i="65"/>
  <c r="FG90" i="65" s="1"/>
  <c r="DC91" i="65"/>
  <c r="FK91" i="65" s="1"/>
  <c r="DG92" i="65"/>
  <c r="FO92" i="65" s="1"/>
  <c r="DK93" i="65"/>
  <c r="FS93" i="65" s="1"/>
  <c r="DT94" i="65"/>
  <c r="GB94" i="65" s="1"/>
  <c r="CL96" i="65"/>
  <c r="ET96" i="65" s="1"/>
  <c r="EN101" i="65"/>
  <c r="GV101" i="65" s="1"/>
  <c r="DT108" i="65"/>
  <c r="GB108" i="65" s="1"/>
  <c r="CT77" i="65"/>
  <c r="FB77" i="65" s="1"/>
  <c r="CY78" i="65"/>
  <c r="FG78" i="65" s="1"/>
  <c r="DD79" i="65"/>
  <c r="FL79" i="65" s="1"/>
  <c r="DH80" i="65"/>
  <c r="FP80" i="65" s="1"/>
  <c r="DL81" i="65"/>
  <c r="FT81" i="65" s="1"/>
  <c r="DP82" i="65"/>
  <c r="FX82" i="65" s="1"/>
  <c r="DT83" i="65"/>
  <c r="GB83" i="65" s="1"/>
  <c r="DX84" i="65"/>
  <c r="GF84" i="65" s="1"/>
  <c r="EB85" i="65"/>
  <c r="GJ85" i="65" s="1"/>
  <c r="EF86" i="65"/>
  <c r="GN86" i="65" s="1"/>
  <c r="EJ87" i="65"/>
  <c r="GR87" i="65" s="1"/>
  <c r="EN88" i="65"/>
  <c r="GV88" i="65" s="1"/>
  <c r="CJ90" i="65"/>
  <c r="ER90" i="65" s="1"/>
  <c r="CN91" i="65"/>
  <c r="EV91" i="65" s="1"/>
  <c r="CR92" i="65"/>
  <c r="EZ92" i="65" s="1"/>
  <c r="CV93" i="65"/>
  <c r="FD93" i="65" s="1"/>
  <c r="DC94" i="65"/>
  <c r="FK94" i="65" s="1"/>
  <c r="DH97" i="65"/>
  <c r="FP97" i="65" s="1"/>
  <c r="EO100" i="65"/>
  <c r="GW100" i="65" s="1"/>
  <c r="DT106" i="65"/>
  <c r="GB106" i="65" s="1"/>
  <c r="DI84" i="65"/>
  <c r="FQ84" i="65" s="1"/>
  <c r="DM85" i="65"/>
  <c r="FU85" i="65" s="1"/>
  <c r="DQ86" i="65"/>
  <c r="FY86" i="65" s="1"/>
  <c r="DU87" i="65"/>
  <c r="GC87" i="65" s="1"/>
  <c r="DY88" i="65"/>
  <c r="GG88" i="65" s="1"/>
  <c r="EC89" i="65"/>
  <c r="GK89" i="65" s="1"/>
  <c r="EG90" i="65"/>
  <c r="GO90" i="65" s="1"/>
  <c r="EK91" i="65"/>
  <c r="GS91" i="65" s="1"/>
  <c r="EO92" i="65"/>
  <c r="GW92" i="65" s="1"/>
  <c r="CL94" i="65"/>
  <c r="ET94" i="65" s="1"/>
  <c r="DD95" i="65"/>
  <c r="FL95" i="65" s="1"/>
  <c r="EO96" i="65"/>
  <c r="GW96" i="65" s="1"/>
  <c r="EN99" i="65"/>
  <c r="GV99" i="65" s="1"/>
  <c r="DT104" i="65"/>
  <c r="GB104" i="65" s="1"/>
  <c r="DG95" i="65"/>
  <c r="FO95" i="65" s="1"/>
  <c r="DK96" i="65"/>
  <c r="FS96" i="65" s="1"/>
  <c r="DO97" i="65"/>
  <c r="FW97" i="65" s="1"/>
  <c r="DS98" i="65"/>
  <c r="GA98" i="65" s="1"/>
  <c r="DW99" i="65"/>
  <c r="GE99" i="65" s="1"/>
  <c r="EA100" i="65"/>
  <c r="GI100" i="65" s="1"/>
  <c r="EE101" i="65"/>
  <c r="GM101" i="65" s="1"/>
  <c r="EI102" i="65"/>
  <c r="GQ102" i="65" s="1"/>
  <c r="EM103" i="65"/>
  <c r="GU103" i="65" s="1"/>
  <c r="CM106" i="65"/>
  <c r="EU106" i="65" s="1"/>
  <c r="CQ107" i="65"/>
  <c r="EY107" i="65" s="1"/>
  <c r="CU108" i="65"/>
  <c r="FC108" i="65" s="1"/>
  <c r="CY109" i="65"/>
  <c r="FG109" i="65" s="1"/>
  <c r="DM112" i="65"/>
  <c r="FU112" i="65" s="1"/>
  <c r="EO93" i="65"/>
  <c r="GW93" i="65" s="1"/>
  <c r="CK95" i="65"/>
  <c r="ES95" i="65" s="1"/>
  <c r="CO96" i="65"/>
  <c r="EW96" i="65" s="1"/>
  <c r="CS97" i="65"/>
  <c r="FA97" i="65" s="1"/>
  <c r="CW98" i="65"/>
  <c r="FE98" i="65" s="1"/>
  <c r="DA99" i="65"/>
  <c r="FI99" i="65" s="1"/>
  <c r="DE100" i="65"/>
  <c r="FM100" i="65" s="1"/>
  <c r="DI101" i="65"/>
  <c r="FQ101" i="65" s="1"/>
  <c r="DM102" i="65"/>
  <c r="FU102" i="65" s="1"/>
  <c r="DQ103" i="65"/>
  <c r="FY103" i="65" s="1"/>
  <c r="DU104" i="65"/>
  <c r="GC104" i="65" s="1"/>
  <c r="DY105" i="65"/>
  <c r="GG105" i="65" s="1"/>
  <c r="EC106" i="65"/>
  <c r="GK106" i="65" s="1"/>
  <c r="EG107" i="65"/>
  <c r="GO107" i="65" s="1"/>
  <c r="EK108" i="65"/>
  <c r="GS108" i="65" s="1"/>
  <c r="EO109" i="65"/>
  <c r="GW109" i="65" s="1"/>
  <c r="CK111" i="65"/>
  <c r="ES111" i="65" s="1"/>
  <c r="DQ113" i="65"/>
  <c r="FY113" i="65" s="1"/>
  <c r="DI116" i="65"/>
  <c r="FQ116" i="65" s="1"/>
  <c r="EP97" i="65"/>
  <c r="GX97" i="65" s="1"/>
  <c r="CL99" i="65"/>
  <c r="ET99" i="65" s="1"/>
  <c r="CP100" i="65"/>
  <c r="EX100" i="65" s="1"/>
  <c r="CT101" i="65"/>
  <c r="FB101" i="65" s="1"/>
  <c r="CX102" i="65"/>
  <c r="FF102" i="65" s="1"/>
  <c r="DB103" i="65"/>
  <c r="FJ103" i="65" s="1"/>
  <c r="DF104" i="65"/>
  <c r="FN104" i="65" s="1"/>
  <c r="DJ105" i="65"/>
  <c r="FR105" i="65" s="1"/>
  <c r="DN106" i="65"/>
  <c r="FV106" i="65" s="1"/>
  <c r="DR107" i="65"/>
  <c r="FZ107" i="65" s="1"/>
  <c r="DV108" i="65"/>
  <c r="GD108" i="65" s="1"/>
  <c r="DZ109" i="65"/>
  <c r="GH109" i="65" s="1"/>
  <c r="EH111" i="65"/>
  <c r="GP111" i="65" s="1"/>
  <c r="CM113" i="65"/>
  <c r="EU113" i="65" s="1"/>
  <c r="EC115" i="65"/>
  <c r="GK115" i="65" s="1"/>
  <c r="DS118" i="65"/>
  <c r="GA118" i="65" s="1"/>
  <c r="EE98" i="65"/>
  <c r="GM98" i="65" s="1"/>
  <c r="EI99" i="65"/>
  <c r="GQ99" i="65" s="1"/>
  <c r="EM100" i="65"/>
  <c r="GU100" i="65" s="1"/>
  <c r="CM103" i="65"/>
  <c r="EU103" i="65" s="1"/>
  <c r="CQ104" i="65"/>
  <c r="EY104" i="65" s="1"/>
  <c r="CU105" i="65"/>
  <c r="FC105" i="65" s="1"/>
  <c r="CY106" i="65"/>
  <c r="FG106" i="65" s="1"/>
  <c r="DC107" i="65"/>
  <c r="FK107" i="65" s="1"/>
  <c r="DG108" i="65"/>
  <c r="FO108" i="65" s="1"/>
  <c r="DK109" i="65"/>
  <c r="FS109" i="65" s="1"/>
  <c r="DO110" i="65"/>
  <c r="FW110" i="65" s="1"/>
  <c r="DS111" i="65"/>
  <c r="GA111" i="65" s="1"/>
  <c r="EA112" i="65"/>
  <c r="GI112" i="65" s="1"/>
  <c r="CO115" i="65"/>
  <c r="EW115" i="65" s="1"/>
  <c r="EM117" i="65"/>
  <c r="GU117" i="65" s="1"/>
  <c r="EC120" i="65"/>
  <c r="GK120" i="65" s="1"/>
  <c r="CR96" i="65"/>
  <c r="EZ96" i="65" s="1"/>
  <c r="CV97" i="65"/>
  <c r="FD97" i="65" s="1"/>
  <c r="CZ98" i="65"/>
  <c r="FH98" i="65" s="1"/>
  <c r="DD99" i="65"/>
  <c r="FL99" i="65" s="1"/>
  <c r="DH100" i="65"/>
  <c r="FP100" i="65" s="1"/>
  <c r="DL101" i="65"/>
  <c r="FT101" i="65" s="1"/>
  <c r="DP102" i="65"/>
  <c r="FX102" i="65" s="1"/>
  <c r="DT103" i="65"/>
  <c r="GB103" i="65" s="1"/>
  <c r="DX104" i="65"/>
  <c r="GF104" i="65" s="1"/>
  <c r="EB105" i="65"/>
  <c r="GJ105" i="65" s="1"/>
  <c r="EF106" i="65"/>
  <c r="GN106" i="65" s="1"/>
  <c r="EJ107" i="65"/>
  <c r="GR107" i="65" s="1"/>
  <c r="EN108" i="65"/>
  <c r="GV108" i="65" s="1"/>
  <c r="CJ110" i="65"/>
  <c r="ER110" i="65" s="1"/>
  <c r="CN111" i="65"/>
  <c r="EV111" i="65" s="1"/>
  <c r="DY113" i="65"/>
  <c r="GG113" i="65" s="1"/>
  <c r="DQ116" i="65"/>
  <c r="FY116" i="65" s="1"/>
  <c r="DG119" i="65"/>
  <c r="FO119" i="65" s="1"/>
  <c r="DY104" i="65"/>
  <c r="GG104" i="65" s="1"/>
  <c r="EC105" i="65"/>
  <c r="GK105" i="65" s="1"/>
  <c r="EG106" i="65"/>
  <c r="GO106" i="65" s="1"/>
  <c r="EK107" i="65"/>
  <c r="GS107" i="65" s="1"/>
  <c r="EO108" i="65"/>
  <c r="GW108" i="65" s="1"/>
  <c r="CK110" i="65"/>
  <c r="ES110" i="65" s="1"/>
  <c r="CO111" i="65"/>
  <c r="EW111" i="65" s="1"/>
  <c r="CS112" i="65"/>
  <c r="FA112" i="65" s="1"/>
  <c r="EC113" i="65"/>
  <c r="GK113" i="65" s="1"/>
  <c r="DS116" i="65"/>
  <c r="GA116" i="65" s="1"/>
  <c r="DI119" i="65"/>
  <c r="FQ119" i="65" s="1"/>
  <c r="DE123" i="65"/>
  <c r="FM123" i="65" s="1"/>
  <c r="EP98" i="65"/>
  <c r="GX98" i="65" s="1"/>
  <c r="CL100" i="65"/>
  <c r="ET100" i="65" s="1"/>
  <c r="CP101" i="65"/>
  <c r="EX101" i="65" s="1"/>
  <c r="CT102" i="65"/>
  <c r="FB102" i="65" s="1"/>
  <c r="CX103" i="65"/>
  <c r="FF103" i="65" s="1"/>
  <c r="DB104" i="65"/>
  <c r="FJ104" i="65" s="1"/>
  <c r="DF105" i="65"/>
  <c r="FN105" i="65" s="1"/>
  <c r="DJ106" i="65"/>
  <c r="FR106" i="65" s="1"/>
  <c r="DN107" i="65"/>
  <c r="FV107" i="65" s="1"/>
  <c r="DR108" i="65"/>
  <c r="FZ108" i="65" s="1"/>
  <c r="DV109" i="65"/>
  <c r="GD109" i="65" s="1"/>
  <c r="DZ110" i="65"/>
  <c r="GH110" i="65" s="1"/>
  <c r="ED111" i="65"/>
  <c r="GL111" i="65" s="1"/>
  <c r="EO112" i="65"/>
  <c r="GW112" i="65" s="1"/>
  <c r="DQ115" i="65"/>
  <c r="FY115" i="65" s="1"/>
  <c r="DI118" i="65"/>
  <c r="FQ118" i="65" s="1"/>
  <c r="DN113" i="65"/>
  <c r="FV113" i="65" s="1"/>
  <c r="DR114" i="65"/>
  <c r="FZ114" i="65" s="1"/>
  <c r="DV115" i="65"/>
  <c r="GD115" i="65" s="1"/>
  <c r="DZ116" i="65"/>
  <c r="GH116" i="65" s="1"/>
  <c r="ED117" i="65"/>
  <c r="GL117" i="65" s="1"/>
  <c r="EH118" i="65"/>
  <c r="GP118" i="65" s="1"/>
  <c r="EL119" i="65"/>
  <c r="GT119" i="65" s="1"/>
  <c r="CM122" i="65"/>
  <c r="EU122" i="65" s="1"/>
  <c r="DX113" i="65"/>
  <c r="GF113" i="65" s="1"/>
  <c r="EB114" i="65"/>
  <c r="GJ114" i="65" s="1"/>
  <c r="EF115" i="65"/>
  <c r="GN115" i="65" s="1"/>
  <c r="EJ116" i="65"/>
  <c r="GR116" i="65" s="1"/>
  <c r="EN117" i="65"/>
  <c r="GV117" i="65" s="1"/>
  <c r="CJ119" i="65"/>
  <c r="ER119" i="65" s="1"/>
  <c r="CN120" i="65"/>
  <c r="EV120" i="65" s="1"/>
  <c r="CR121" i="65"/>
  <c r="EZ121" i="65" s="1"/>
  <c r="DI125" i="65"/>
  <c r="FQ125" i="65" s="1"/>
  <c r="EP113" i="65"/>
  <c r="GX113" i="65" s="1"/>
  <c r="CL115" i="65"/>
  <c r="ET115" i="65" s="1"/>
  <c r="CP116" i="65"/>
  <c r="EX116" i="65" s="1"/>
  <c r="CT117" i="65"/>
  <c r="FB117" i="65" s="1"/>
  <c r="CX118" i="65"/>
  <c r="FF118" i="65" s="1"/>
  <c r="DB119" i="65"/>
  <c r="FJ119" i="65" s="1"/>
  <c r="DF120" i="65"/>
  <c r="FN120" i="65" s="1"/>
  <c r="EI128" i="65"/>
  <c r="GQ128" i="65" s="1"/>
  <c r="EI113" i="65"/>
  <c r="GQ113" i="65" s="1"/>
  <c r="EM114" i="65"/>
  <c r="GU114" i="65" s="1"/>
  <c r="CM117" i="65"/>
  <c r="EU117" i="65" s="1"/>
  <c r="CQ118" i="65"/>
  <c r="EY118" i="65" s="1"/>
  <c r="CU119" i="65"/>
  <c r="FC119" i="65" s="1"/>
  <c r="CY120" i="65"/>
  <c r="FG120" i="65" s="1"/>
  <c r="DC121" i="65"/>
  <c r="FK121" i="65" s="1"/>
  <c r="DQ122" i="65"/>
  <c r="FY122" i="65" s="1"/>
  <c r="DH112" i="65"/>
  <c r="FP112" i="65" s="1"/>
  <c r="DL113" i="65"/>
  <c r="FT113" i="65" s="1"/>
  <c r="DP114" i="65"/>
  <c r="FX114" i="65" s="1"/>
  <c r="DT115" i="65"/>
  <c r="GB115" i="65" s="1"/>
  <c r="DX116" i="65"/>
  <c r="GF116" i="65" s="1"/>
  <c r="EB117" i="65"/>
  <c r="GJ117" i="65" s="1"/>
  <c r="EF118" i="65"/>
  <c r="GN118" i="65" s="1"/>
  <c r="EJ119" i="65"/>
  <c r="GR119" i="65" s="1"/>
  <c r="EN120" i="65"/>
  <c r="GV120" i="65" s="1"/>
  <c r="CJ122" i="65"/>
  <c r="ER122" i="65" s="1"/>
  <c r="EC124" i="65"/>
  <c r="GK124" i="65" s="1"/>
  <c r="DA123" i="65"/>
  <c r="FI123" i="65" s="1"/>
  <c r="CV124" i="65"/>
  <c r="FD124" i="65" s="1"/>
  <c r="CZ125" i="65"/>
  <c r="FH125" i="65" s="1"/>
  <c r="DD126" i="65"/>
  <c r="FL126" i="65" s="1"/>
  <c r="DH127" i="65"/>
  <c r="FP127" i="65" s="1"/>
  <c r="EH129" i="65"/>
  <c r="GP129" i="65" s="1"/>
  <c r="CT136" i="65"/>
  <c r="FB136" i="65" s="1"/>
  <c r="DB123" i="65"/>
  <c r="FJ123" i="65" s="1"/>
  <c r="DF124" i="65"/>
  <c r="FN124" i="65" s="1"/>
  <c r="DJ125" i="65"/>
  <c r="FR125" i="65" s="1"/>
  <c r="DN126" i="65"/>
  <c r="FV126" i="65" s="1"/>
  <c r="DR127" i="65"/>
  <c r="FZ127" i="65" s="1"/>
  <c r="CP130" i="65"/>
  <c r="EX130" i="65" s="1"/>
  <c r="CX132" i="65"/>
  <c r="FF132" i="65" s="1"/>
  <c r="DF134" i="65"/>
  <c r="FN134" i="65" s="1"/>
  <c r="EA123" i="65"/>
  <c r="GI123" i="65" s="1"/>
  <c r="EE124" i="65"/>
  <c r="GM124" i="65" s="1"/>
  <c r="EI125" i="65"/>
  <c r="GQ125" i="65" s="1"/>
  <c r="EM126" i="65"/>
  <c r="GU126" i="65" s="1"/>
  <c r="CZ109" i="65"/>
  <c r="FH109" i="65" s="1"/>
  <c r="DD78" i="65"/>
  <c r="FL78" i="65" s="1"/>
  <c r="DI79" i="65"/>
  <c r="FQ79" i="65" s="1"/>
  <c r="DM80" i="65"/>
  <c r="FU80" i="65" s="1"/>
  <c r="DQ81" i="65"/>
  <c r="FY81" i="65" s="1"/>
  <c r="EK86" i="65"/>
  <c r="GS86" i="65" s="1"/>
  <c r="EO87" i="65"/>
  <c r="GW87" i="65" s="1"/>
  <c r="CK89" i="65"/>
  <c r="ES89" i="65" s="1"/>
  <c r="CO90" i="65"/>
  <c r="EW90" i="65" s="1"/>
  <c r="CS91" i="65"/>
  <c r="FA91" i="65" s="1"/>
  <c r="CW92" i="65"/>
  <c r="FE92" i="65" s="1"/>
  <c r="DI94" i="65"/>
  <c r="FQ94" i="65" s="1"/>
  <c r="ED95" i="65"/>
  <c r="GL95" i="65" s="1"/>
  <c r="CZ101" i="65"/>
  <c r="FH101" i="65" s="1"/>
  <c r="CZ107" i="65"/>
  <c r="FH107" i="65" s="1"/>
  <c r="CO78" i="65"/>
  <c r="EW78" i="65" s="1"/>
  <c r="CT79" i="65"/>
  <c r="FB79" i="65" s="1"/>
  <c r="CX80" i="65"/>
  <c r="FF80" i="65" s="1"/>
  <c r="DB81" i="65"/>
  <c r="FJ81" i="65" s="1"/>
  <c r="DF82" i="65"/>
  <c r="FN82" i="65" s="1"/>
  <c r="DJ83" i="65"/>
  <c r="FR83" i="65" s="1"/>
  <c r="DN84" i="65"/>
  <c r="FV84" i="65" s="1"/>
  <c r="DR85" i="65"/>
  <c r="FZ85" i="65" s="1"/>
  <c r="DV86" i="65"/>
  <c r="GD86" i="65" s="1"/>
  <c r="DZ87" i="65"/>
  <c r="GH87" i="65" s="1"/>
  <c r="ED88" i="65"/>
  <c r="GL88" i="65" s="1"/>
  <c r="EH89" i="65"/>
  <c r="GP89" i="65" s="1"/>
  <c r="EL90" i="65"/>
  <c r="GT90" i="65" s="1"/>
  <c r="EP91" i="65"/>
  <c r="GX91" i="65" s="1"/>
  <c r="CL93" i="65"/>
  <c r="ET93" i="65" s="1"/>
  <c r="CR94" i="65"/>
  <c r="EZ94" i="65" s="1"/>
  <c r="CO97" i="65"/>
  <c r="EW97" i="65" s="1"/>
  <c r="DA100" i="65"/>
  <c r="FI100" i="65" s="1"/>
  <c r="CZ105" i="65"/>
  <c r="FH105" i="65" s="1"/>
  <c r="DV78" i="65"/>
  <c r="GD78" i="65" s="1"/>
  <c r="EA79" i="65"/>
  <c r="GI79" i="65" s="1"/>
  <c r="EE80" i="65"/>
  <c r="GM80" i="65" s="1"/>
  <c r="EI81" i="65"/>
  <c r="GQ81" i="65" s="1"/>
  <c r="EM82" i="65"/>
  <c r="GU82" i="65" s="1"/>
  <c r="CM85" i="65"/>
  <c r="EU85" i="65" s="1"/>
  <c r="CQ86" i="65"/>
  <c r="EY86" i="65" s="1"/>
  <c r="CU87" i="65"/>
  <c r="FC87" i="65" s="1"/>
  <c r="CY88" i="65"/>
  <c r="FG88" i="65" s="1"/>
  <c r="DC89" i="65"/>
  <c r="FK89" i="65" s="1"/>
  <c r="DG90" i="65"/>
  <c r="FO90" i="65" s="1"/>
  <c r="DK91" i="65"/>
  <c r="FS91" i="65" s="1"/>
  <c r="DO92" i="65"/>
  <c r="FW92" i="65" s="1"/>
  <c r="DS93" i="65"/>
  <c r="GA93" i="65" s="1"/>
  <c r="ED94" i="65"/>
  <c r="GL94" i="65" s="1"/>
  <c r="CY96" i="65"/>
  <c r="FG96" i="65" s="1"/>
  <c r="CV98" i="65"/>
  <c r="FD98" i="65" s="1"/>
  <c r="DL102" i="65"/>
  <c r="FT102" i="65" s="1"/>
  <c r="DX109" i="65"/>
  <c r="GF109" i="65" s="1"/>
  <c r="DB77" i="65"/>
  <c r="FJ77" i="65" s="1"/>
  <c r="DG78" i="65"/>
  <c r="FO78" i="65" s="1"/>
  <c r="DL79" i="65"/>
  <c r="FT79" i="65" s="1"/>
  <c r="DP80" i="65"/>
  <c r="FX80" i="65" s="1"/>
  <c r="DT81" i="65"/>
  <c r="GB81" i="65" s="1"/>
  <c r="DX82" i="65"/>
  <c r="GF82" i="65" s="1"/>
  <c r="EB83" i="65"/>
  <c r="GJ83" i="65" s="1"/>
  <c r="EF84" i="65"/>
  <c r="GN84" i="65" s="1"/>
  <c r="EJ85" i="65"/>
  <c r="GR85" i="65" s="1"/>
  <c r="EN86" i="65"/>
  <c r="GV86" i="65" s="1"/>
  <c r="CJ88" i="65"/>
  <c r="ER88" i="65" s="1"/>
  <c r="CN89" i="65"/>
  <c r="EV89" i="65" s="1"/>
  <c r="CR90" i="65"/>
  <c r="EZ90" i="65" s="1"/>
  <c r="CV91" i="65"/>
  <c r="FD91" i="65" s="1"/>
  <c r="CZ92" i="65"/>
  <c r="FH92" i="65" s="1"/>
  <c r="DD93" i="65"/>
  <c r="FL93" i="65" s="1"/>
  <c r="DL94" i="65"/>
  <c r="FT94" i="65" s="1"/>
  <c r="EI95" i="65"/>
  <c r="GQ95" i="65" s="1"/>
  <c r="DX97" i="65"/>
  <c r="GF97" i="65" s="1"/>
  <c r="DM101" i="65"/>
  <c r="FU101" i="65" s="1"/>
  <c r="DX107" i="65"/>
  <c r="GF107" i="65" s="1"/>
  <c r="DQ84" i="65"/>
  <c r="FY84" i="65" s="1"/>
  <c r="DU85" i="65"/>
  <c r="GC85" i="65" s="1"/>
  <c r="DY86" i="65"/>
  <c r="GG86" i="65" s="1"/>
  <c r="EC87" i="65"/>
  <c r="GK87" i="65" s="1"/>
  <c r="EG88" i="65"/>
  <c r="GO88" i="65" s="1"/>
  <c r="EK89" i="65"/>
  <c r="GS89" i="65" s="1"/>
  <c r="EO90" i="65"/>
  <c r="GW90" i="65" s="1"/>
  <c r="CK92" i="65"/>
  <c r="ES92" i="65" s="1"/>
  <c r="CO93" i="65"/>
  <c r="EW93" i="65" s="1"/>
  <c r="CU94" i="65"/>
  <c r="FC94" i="65" s="1"/>
  <c r="DN95" i="65"/>
  <c r="FV95" i="65" s="1"/>
  <c r="CU97" i="65"/>
  <c r="FC97" i="65" s="1"/>
  <c r="DL100" i="65"/>
  <c r="FT100" i="65" s="1"/>
  <c r="DX105" i="65"/>
  <c r="GF105" i="65" s="1"/>
  <c r="DO95" i="65"/>
  <c r="FW95" i="65" s="1"/>
  <c r="DS96" i="65"/>
  <c r="GA96" i="65" s="1"/>
  <c r="DW97" i="65"/>
  <c r="GE97" i="65" s="1"/>
  <c r="EA98" i="65"/>
  <c r="GI98" i="65" s="1"/>
  <c r="EE99" i="65"/>
  <c r="GM99" i="65" s="1"/>
  <c r="EI100" i="65"/>
  <c r="GQ100" i="65" s="1"/>
  <c r="EM101" i="65"/>
  <c r="GU101" i="65" s="1"/>
  <c r="CM104" i="65"/>
  <c r="EU104" i="65" s="1"/>
  <c r="CQ105" i="65"/>
  <c r="EY105" i="65" s="1"/>
  <c r="CU106" i="65"/>
  <c r="FC106" i="65" s="1"/>
  <c r="CY107" i="65"/>
  <c r="FG107" i="65" s="1"/>
  <c r="DC108" i="65"/>
  <c r="FK108" i="65" s="1"/>
  <c r="DG109" i="65"/>
  <c r="FO109" i="65" s="1"/>
  <c r="DO111" i="65"/>
  <c r="FW111" i="65" s="1"/>
  <c r="EK114" i="65"/>
  <c r="GS114" i="65" s="1"/>
  <c r="CO94" i="65"/>
  <c r="EW94" i="65" s="1"/>
  <c r="CS95" i="65"/>
  <c r="FA95" i="65" s="1"/>
  <c r="CW96" i="65"/>
  <c r="FE96" i="65" s="1"/>
  <c r="DA97" i="65"/>
  <c r="FI97" i="65" s="1"/>
  <c r="DE98" i="65"/>
  <c r="FM98" i="65" s="1"/>
  <c r="DI99" i="65"/>
  <c r="FQ99" i="65" s="1"/>
  <c r="DM100" i="65"/>
  <c r="FU100" i="65" s="1"/>
  <c r="DQ101" i="65"/>
  <c r="FY101" i="65" s="1"/>
  <c r="DU102" i="65"/>
  <c r="GC102" i="65" s="1"/>
  <c r="CW112" i="65"/>
  <c r="FE112" i="65" s="1"/>
  <c r="EC116" i="65"/>
  <c r="GK116" i="65" s="1"/>
  <c r="DU119" i="65"/>
  <c r="GC119" i="65" s="1"/>
  <c r="EH109" i="65"/>
  <c r="GP109" i="65" s="1"/>
  <c r="EP111" i="65"/>
  <c r="GX111" i="65" s="1"/>
  <c r="DC113" i="65"/>
  <c r="FK113" i="65" s="1"/>
  <c r="CO116" i="65"/>
  <c r="EW116" i="65" s="1"/>
  <c r="EO118" i="65"/>
  <c r="GW118" i="65" s="1"/>
  <c r="EM98" i="65"/>
  <c r="GU98" i="65" s="1"/>
  <c r="CM101" i="65"/>
  <c r="EU101" i="65" s="1"/>
  <c r="CQ102" i="65"/>
  <c r="EY102" i="65" s="1"/>
  <c r="CU103" i="65"/>
  <c r="FC103" i="65" s="1"/>
  <c r="CY104" i="65"/>
  <c r="FG104" i="65" s="1"/>
  <c r="DC105" i="65"/>
  <c r="FK105" i="65" s="1"/>
  <c r="DG106" i="65"/>
  <c r="FO106" i="65" s="1"/>
  <c r="DK107" i="65"/>
  <c r="FS107" i="65" s="1"/>
  <c r="DO108" i="65"/>
  <c r="FW108" i="65" s="1"/>
  <c r="DS109" i="65"/>
  <c r="GA109" i="65" s="1"/>
  <c r="DW110" i="65"/>
  <c r="GE110" i="65" s="1"/>
  <c r="EA111" i="65"/>
  <c r="GI111" i="65" s="1"/>
  <c r="EK112" i="65"/>
  <c r="GS112" i="65" s="1"/>
  <c r="DI115" i="65"/>
  <c r="FQ115" i="65" s="1"/>
  <c r="DA118" i="65"/>
  <c r="FI118" i="65" s="1"/>
  <c r="CZ96" i="65"/>
  <c r="FH96" i="65" s="1"/>
  <c r="DD97" i="65"/>
  <c r="FL97" i="65" s="1"/>
  <c r="DH98" i="65"/>
  <c r="FP98" i="65" s="1"/>
  <c r="DL99" i="65"/>
  <c r="FT99" i="65" s="1"/>
  <c r="DP100" i="65"/>
  <c r="FX100" i="65" s="1"/>
  <c r="DT101" i="65"/>
  <c r="GB101" i="65" s="1"/>
  <c r="DX102" i="65"/>
  <c r="GF102" i="65" s="1"/>
  <c r="EB103" i="65"/>
  <c r="GJ103" i="65" s="1"/>
  <c r="EF104" i="65"/>
  <c r="GN104" i="65" s="1"/>
  <c r="EJ105" i="65"/>
  <c r="GR105" i="65" s="1"/>
  <c r="EN106" i="65"/>
  <c r="GV106" i="65" s="1"/>
  <c r="CJ108" i="65"/>
  <c r="ER108" i="65" s="1"/>
  <c r="CN109" i="65"/>
  <c r="EV109" i="65" s="1"/>
  <c r="CR110" i="65"/>
  <c r="EZ110" i="65" s="1"/>
  <c r="CV111" i="65"/>
  <c r="FD111" i="65" s="1"/>
  <c r="DA112" i="65"/>
  <c r="FI112" i="65" s="1"/>
  <c r="CM114" i="65"/>
  <c r="EU114" i="65" s="1"/>
  <c r="EK116" i="65"/>
  <c r="GS116" i="65" s="1"/>
  <c r="EC119" i="65"/>
  <c r="GK119" i="65" s="1"/>
  <c r="EG104" i="65"/>
  <c r="GO104" i="65" s="1"/>
  <c r="EK105" i="65"/>
  <c r="GS105" i="65" s="1"/>
  <c r="EO106" i="65"/>
  <c r="GW106" i="65" s="1"/>
  <c r="CK108" i="65"/>
  <c r="ES108" i="65" s="1"/>
  <c r="CO109" i="65"/>
  <c r="EW109" i="65" s="1"/>
  <c r="CS110" i="65"/>
  <c r="FA110" i="65" s="1"/>
  <c r="CW111" i="65"/>
  <c r="FE111" i="65" s="1"/>
  <c r="DB112" i="65"/>
  <c r="FJ112" i="65" s="1"/>
  <c r="CO114" i="65"/>
  <c r="EW114" i="65" s="1"/>
  <c r="EO116" i="65"/>
  <c r="GW116" i="65" s="1"/>
  <c r="EE119" i="65"/>
  <c r="GM119" i="65" s="1"/>
  <c r="CP99" i="65"/>
  <c r="EX99" i="65" s="1"/>
  <c r="CT100" i="65"/>
  <c r="FB100" i="65" s="1"/>
  <c r="CX101" i="65"/>
  <c r="FF101" i="65" s="1"/>
  <c r="DB102" i="65"/>
  <c r="FJ102" i="65" s="1"/>
  <c r="DF103" i="65"/>
  <c r="FN103" i="65" s="1"/>
  <c r="DJ104" i="65"/>
  <c r="FR104" i="65" s="1"/>
  <c r="DN105" i="65"/>
  <c r="FV105" i="65" s="1"/>
  <c r="DR106" i="65"/>
  <c r="FZ106" i="65" s="1"/>
  <c r="DV107" i="65"/>
  <c r="GD107" i="65" s="1"/>
  <c r="DZ108" i="65"/>
  <c r="GH108" i="65" s="1"/>
  <c r="ED109" i="65"/>
  <c r="GL109" i="65" s="1"/>
  <c r="EH110" i="65"/>
  <c r="GP110" i="65" s="1"/>
  <c r="EL111" i="65"/>
  <c r="GT111" i="65" s="1"/>
  <c r="CU113" i="65"/>
  <c r="FC113" i="65" s="1"/>
  <c r="EM115" i="65"/>
  <c r="GU115" i="65" s="1"/>
  <c r="EC118" i="65"/>
  <c r="GK118" i="65" s="1"/>
  <c r="CL120" i="65"/>
  <c r="ET120" i="65" s="1"/>
  <c r="CW122" i="65"/>
  <c r="FE122" i="65" s="1"/>
  <c r="DM122" i="65"/>
  <c r="FU122" i="65" s="1"/>
  <c r="DA122" i="65"/>
  <c r="FI122" i="65" s="1"/>
  <c r="DM126" i="65"/>
  <c r="FU126" i="65" s="1"/>
  <c r="CL113" i="65"/>
  <c r="ET113" i="65" s="1"/>
  <c r="CP114" i="65"/>
  <c r="EX114" i="65" s="1"/>
  <c r="CT115" i="65"/>
  <c r="FB115" i="65" s="1"/>
  <c r="CX116" i="65"/>
  <c r="FF116" i="65" s="1"/>
  <c r="DB117" i="65"/>
  <c r="FJ117" i="65" s="1"/>
  <c r="DF118" i="65"/>
  <c r="FN118" i="65" s="1"/>
  <c r="DJ119" i="65"/>
  <c r="FR119" i="65" s="1"/>
  <c r="DN120" i="65"/>
  <c r="FV120" i="65" s="1"/>
  <c r="EO122" i="65"/>
  <c r="GW122" i="65" s="1"/>
  <c r="CM115" i="65"/>
  <c r="EU115" i="65" s="1"/>
  <c r="CQ116" i="65"/>
  <c r="EY116" i="65" s="1"/>
  <c r="CU117" i="65"/>
  <c r="FC117" i="65" s="1"/>
  <c r="CY118" i="65"/>
  <c r="FG118" i="65" s="1"/>
  <c r="DC119" i="65"/>
  <c r="FK119" i="65" s="1"/>
  <c r="DG120" i="65"/>
  <c r="FO120" i="65" s="1"/>
  <c r="DP112" i="65"/>
  <c r="FX112" i="65" s="1"/>
  <c r="DT113" i="65"/>
  <c r="GB113" i="65" s="1"/>
  <c r="DX114" i="65"/>
  <c r="GF114" i="65" s="1"/>
  <c r="EB115" i="65"/>
  <c r="GJ115" i="65" s="1"/>
  <c r="EF116" i="65"/>
  <c r="GN116" i="65" s="1"/>
  <c r="EJ117" i="65"/>
  <c r="GR117" i="65" s="1"/>
  <c r="EN118" i="65"/>
  <c r="GV118" i="65" s="1"/>
  <c r="CJ120" i="65"/>
  <c r="ER120" i="65" s="1"/>
  <c r="CN121" i="65"/>
  <c r="EV121" i="65" s="1"/>
  <c r="CS122" i="65"/>
  <c r="FA122" i="65" s="1"/>
  <c r="EG125" i="65"/>
  <c r="GO125" i="65" s="1"/>
  <c r="EG123" i="65"/>
  <c r="GO123" i="65" s="1"/>
  <c r="DH125" i="65"/>
  <c r="FP125" i="65" s="1"/>
  <c r="DL126" i="65"/>
  <c r="FT126" i="65" s="1"/>
  <c r="DY128" i="65"/>
  <c r="GG128" i="65" s="1"/>
  <c r="DJ123" i="65"/>
  <c r="FR123" i="65" s="1"/>
  <c r="DN124" i="65"/>
  <c r="FV124" i="65" s="1"/>
  <c r="DR125" i="65"/>
  <c r="FZ125" i="65" s="1"/>
  <c r="DV126" i="65"/>
  <c r="GD126" i="65" s="1"/>
  <c r="DZ127" i="65"/>
  <c r="GH127" i="65" s="1"/>
  <c r="EK128" i="65"/>
  <c r="GS128" i="65" s="1"/>
  <c r="DF130" i="65"/>
  <c r="FN130" i="65" s="1"/>
  <c r="DN132" i="65"/>
  <c r="FV132" i="65" s="1"/>
  <c r="DV134" i="65"/>
  <c r="GD134" i="65" s="1"/>
  <c r="CM127" i="65"/>
  <c r="EU127" i="65" s="1"/>
  <c r="DE129" i="65"/>
  <c r="FM129" i="65" s="1"/>
  <c r="DK135" i="65"/>
  <c r="FS135" i="65" s="1"/>
  <c r="CN123" i="65"/>
  <c r="EV123" i="65" s="1"/>
  <c r="CR124" i="65"/>
  <c r="EZ124" i="65" s="1"/>
  <c r="CV125" i="65"/>
  <c r="FD125" i="65" s="1"/>
  <c r="DB69" i="65"/>
  <c r="FJ69" i="65" s="1"/>
  <c r="DG70" i="65"/>
  <c r="FO70" i="65" s="1"/>
  <c r="DL71" i="65"/>
  <c r="FT71" i="65" s="1"/>
  <c r="DQ72" i="65"/>
  <c r="FY72" i="65" s="1"/>
  <c r="DV73" i="65"/>
  <c r="GD73" i="65" s="1"/>
  <c r="EA74" i="65"/>
  <c r="GI74" i="65" s="1"/>
  <c r="EF75" i="65"/>
  <c r="GN75" i="65" s="1"/>
  <c r="EK76" i="65"/>
  <c r="GS76" i="65" s="1"/>
  <c r="DA80" i="65"/>
  <c r="FI80" i="65" s="1"/>
  <c r="DO85" i="65"/>
  <c r="FW85" i="65" s="1"/>
  <c r="EL58" i="65"/>
  <c r="GT58" i="65" s="1"/>
  <c r="CO61" i="65"/>
  <c r="EW61" i="65" s="1"/>
  <c r="CV62" i="65"/>
  <c r="FD62" i="65" s="1"/>
  <c r="DA63" i="65"/>
  <c r="FI63" i="65" s="1"/>
  <c r="DG64" i="65"/>
  <c r="FO64" i="65" s="1"/>
  <c r="DM65" i="65"/>
  <c r="FU65" i="65" s="1"/>
  <c r="DS66" i="65"/>
  <c r="GA66" i="65" s="1"/>
  <c r="DY67" i="65"/>
  <c r="GG67" i="65" s="1"/>
  <c r="ED68" i="65"/>
  <c r="GL68" i="65" s="1"/>
  <c r="EI69" i="65"/>
  <c r="GQ69" i="65" s="1"/>
  <c r="EN70" i="65"/>
  <c r="GV70" i="65" s="1"/>
  <c r="CL72" i="65"/>
  <c r="ET72" i="65" s="1"/>
  <c r="CQ73" i="65"/>
  <c r="EY73" i="65" s="1"/>
  <c r="CV74" i="65"/>
  <c r="FD74" i="65" s="1"/>
  <c r="DA75" i="65"/>
  <c r="FI75" i="65" s="1"/>
  <c r="DF76" i="65"/>
  <c r="FN76" i="65" s="1"/>
  <c r="DK82" i="65"/>
  <c r="FS82" i="65" s="1"/>
  <c r="EM89" i="65"/>
  <c r="GU89" i="65" s="1"/>
  <c r="CK78" i="65"/>
  <c r="ES78" i="65" s="1"/>
  <c r="CP79" i="65"/>
  <c r="EX79" i="65" s="1"/>
  <c r="CT80" i="65"/>
  <c r="FB80" i="65" s="1"/>
  <c r="CX81" i="65"/>
  <c r="FF81" i="65" s="1"/>
  <c r="DB82" i="65"/>
  <c r="FJ82" i="65" s="1"/>
  <c r="DF83" i="65"/>
  <c r="FN83" i="65" s="1"/>
  <c r="DJ84" i="65"/>
  <c r="FR84" i="65" s="1"/>
  <c r="DN85" i="65"/>
  <c r="FV85" i="65" s="1"/>
  <c r="DR86" i="65"/>
  <c r="FZ86" i="65" s="1"/>
  <c r="DV87" i="65"/>
  <c r="GD87" i="65" s="1"/>
  <c r="DZ88" i="65"/>
  <c r="GH88" i="65" s="1"/>
  <c r="ED89" i="65"/>
  <c r="GL89" i="65" s="1"/>
  <c r="EH90" i="65"/>
  <c r="GP90" i="65" s="1"/>
  <c r="EL91" i="65"/>
  <c r="GT91" i="65" s="1"/>
  <c r="EP92" i="65"/>
  <c r="GX92" i="65" s="1"/>
  <c r="CM94" i="65"/>
  <c r="EU94" i="65" s="1"/>
  <c r="DV77" i="65"/>
  <c r="GD77" i="65" s="1"/>
  <c r="EA78" i="65"/>
  <c r="GI78" i="65" s="1"/>
  <c r="EF79" i="65"/>
  <c r="GN79" i="65" s="1"/>
  <c r="EJ80" i="65"/>
  <c r="GR80" i="65" s="1"/>
  <c r="EN81" i="65"/>
  <c r="GV81" i="65" s="1"/>
  <c r="CJ83" i="65"/>
  <c r="ER83" i="65" s="1"/>
  <c r="CN84" i="65"/>
  <c r="EV84" i="65" s="1"/>
  <c r="CR85" i="65"/>
  <c r="EZ85" i="65" s="1"/>
  <c r="CV86" i="65"/>
  <c r="FD86" i="65" s="1"/>
  <c r="CZ87" i="65"/>
  <c r="FH87" i="65" s="1"/>
  <c r="DD88" i="65"/>
  <c r="FL88" i="65" s="1"/>
  <c r="DH89" i="65"/>
  <c r="FP89" i="65" s="1"/>
  <c r="DL90" i="65"/>
  <c r="FT90" i="65" s="1"/>
  <c r="DP91" i="65"/>
  <c r="FX91" i="65" s="1"/>
  <c r="DX93" i="65"/>
  <c r="GF93" i="65" s="1"/>
  <c r="DQ98" i="65"/>
  <c r="FY98" i="65" s="1"/>
  <c r="DG77" i="65"/>
  <c r="FO77" i="65" s="1"/>
  <c r="DL78" i="65"/>
  <c r="FT78" i="65" s="1"/>
  <c r="DQ79" i="65"/>
  <c r="FY79" i="65" s="1"/>
  <c r="DU80" i="65"/>
  <c r="GC80" i="65" s="1"/>
  <c r="DY81" i="65"/>
  <c r="GG81" i="65" s="1"/>
  <c r="EC82" i="65"/>
  <c r="GK82" i="65" s="1"/>
  <c r="EG83" i="65"/>
  <c r="GO83" i="65" s="1"/>
  <c r="DE92" i="65"/>
  <c r="FM92" i="65" s="1"/>
  <c r="DI93" i="65"/>
  <c r="FQ93" i="65" s="1"/>
  <c r="DR94" i="65"/>
  <c r="FZ94" i="65" s="1"/>
  <c r="EF101" i="65"/>
  <c r="GN101" i="65" s="1"/>
  <c r="DD108" i="65"/>
  <c r="FL108" i="65" s="1"/>
  <c r="CR77" i="65"/>
  <c r="EZ77" i="65" s="1"/>
  <c r="CW78" i="65"/>
  <c r="FE78" i="65" s="1"/>
  <c r="DB79" i="65"/>
  <c r="FJ79" i="65" s="1"/>
  <c r="DF80" i="65"/>
  <c r="FN80" i="65" s="1"/>
  <c r="DJ81" i="65"/>
  <c r="FR81" i="65" s="1"/>
  <c r="DN82" i="65"/>
  <c r="FV82" i="65" s="1"/>
  <c r="DR83" i="65"/>
  <c r="FZ83" i="65" s="1"/>
  <c r="DV84" i="65"/>
  <c r="GD84" i="65" s="1"/>
  <c r="DZ85" i="65"/>
  <c r="GH85" i="65" s="1"/>
  <c r="ED86" i="65"/>
  <c r="GL86" i="65" s="1"/>
  <c r="EH87" i="65"/>
  <c r="GP87" i="65" s="1"/>
  <c r="EL88" i="65"/>
  <c r="GT88" i="65" s="1"/>
  <c r="EP89" i="65"/>
  <c r="GX89" i="65" s="1"/>
  <c r="CL91" i="65"/>
  <c r="ET91" i="65" s="1"/>
  <c r="CP92" i="65"/>
  <c r="EX92" i="65" s="1"/>
  <c r="CT93" i="65"/>
  <c r="FB93" i="65" s="1"/>
  <c r="DU95" i="65"/>
  <c r="GC95" i="65" s="1"/>
  <c r="EG100" i="65"/>
  <c r="GO100" i="65" s="1"/>
  <c r="DD106" i="65"/>
  <c r="FL106" i="65" s="1"/>
  <c r="ED78" i="65"/>
  <c r="GL78" i="65" s="1"/>
  <c r="EI79" i="65"/>
  <c r="GQ79" i="65" s="1"/>
  <c r="EM80" i="65"/>
  <c r="GU80" i="65" s="1"/>
  <c r="CM83" i="65"/>
  <c r="EU83" i="65" s="1"/>
  <c r="CQ84" i="65"/>
  <c r="EY84" i="65" s="1"/>
  <c r="CU85" i="65"/>
  <c r="FC85" i="65" s="1"/>
  <c r="CY86" i="65"/>
  <c r="FG86" i="65" s="1"/>
  <c r="DC87" i="65"/>
  <c r="FK87" i="65" s="1"/>
  <c r="DG88" i="65"/>
  <c r="FO88" i="65" s="1"/>
  <c r="DK89" i="65"/>
  <c r="FS89" i="65" s="1"/>
  <c r="DO90" i="65"/>
  <c r="FW90" i="65" s="1"/>
  <c r="DS91" i="65"/>
  <c r="GA91" i="65" s="1"/>
  <c r="DW92" i="65"/>
  <c r="GE92" i="65" s="1"/>
  <c r="EA93" i="65"/>
  <c r="GI93" i="65" s="1"/>
  <c r="EN94" i="65"/>
  <c r="GV94" i="65" s="1"/>
  <c r="DL96" i="65"/>
  <c r="FT96" i="65" s="1"/>
  <c r="EB98" i="65"/>
  <c r="GJ98" i="65" s="1"/>
  <c r="CJ103" i="65"/>
  <c r="ER103" i="65" s="1"/>
  <c r="DJ77" i="65"/>
  <c r="FR77" i="65" s="1"/>
  <c r="DO78" i="65"/>
  <c r="FW78" i="65" s="1"/>
  <c r="DT79" i="65"/>
  <c r="GB79" i="65" s="1"/>
  <c r="DX80" i="65"/>
  <c r="GF80" i="65" s="1"/>
  <c r="EB81" i="65"/>
  <c r="GJ81" i="65" s="1"/>
  <c r="EF82" i="65"/>
  <c r="GN82" i="65" s="1"/>
  <c r="EJ83" i="65"/>
  <c r="GR83" i="65" s="1"/>
  <c r="EN84" i="65"/>
  <c r="GV84" i="65" s="1"/>
  <c r="CJ86" i="65"/>
  <c r="ER86" i="65" s="1"/>
  <c r="CN87" i="65"/>
  <c r="EV87" i="65" s="1"/>
  <c r="CR88" i="65"/>
  <c r="EZ88" i="65" s="1"/>
  <c r="CV89" i="65"/>
  <c r="FD89" i="65" s="1"/>
  <c r="CZ90" i="65"/>
  <c r="FH90" i="65" s="1"/>
  <c r="DD91" i="65"/>
  <c r="FL91" i="65" s="1"/>
  <c r="DH92" i="65"/>
  <c r="FP92" i="65" s="1"/>
  <c r="DL93" i="65"/>
  <c r="FT93" i="65" s="1"/>
  <c r="DV94" i="65"/>
  <c r="GD94" i="65" s="1"/>
  <c r="CN96" i="65"/>
  <c r="EV96" i="65" s="1"/>
  <c r="EB108" i="65"/>
  <c r="GJ108" i="65" s="1"/>
  <c r="DU83" i="65"/>
  <c r="GC83" i="65" s="1"/>
  <c r="DY84" i="65"/>
  <c r="GG84" i="65" s="1"/>
  <c r="EC85" i="65"/>
  <c r="GK85" i="65" s="1"/>
  <c r="EG86" i="65"/>
  <c r="GO86" i="65" s="1"/>
  <c r="EK87" i="65"/>
  <c r="GS87" i="65" s="1"/>
  <c r="EO88" i="65"/>
  <c r="GW88" i="65" s="1"/>
  <c r="CK90" i="65"/>
  <c r="ES90" i="65" s="1"/>
  <c r="CO91" i="65"/>
  <c r="EW91" i="65" s="1"/>
  <c r="CS92" i="65"/>
  <c r="FA92" i="65" s="1"/>
  <c r="CW93" i="65"/>
  <c r="FE93" i="65" s="1"/>
  <c r="DD94" i="65"/>
  <c r="FL94" i="65" s="1"/>
  <c r="DZ95" i="65"/>
  <c r="GH95" i="65" s="1"/>
  <c r="DK97" i="65"/>
  <c r="FS97" i="65" s="1"/>
  <c r="CJ101" i="65"/>
  <c r="ER101" i="65" s="1"/>
  <c r="EB106" i="65"/>
  <c r="GJ106" i="65" s="1"/>
  <c r="DW95" i="65"/>
  <c r="GE95" i="65" s="1"/>
  <c r="EA96" i="65"/>
  <c r="GI96" i="65" s="1"/>
  <c r="DW111" i="65"/>
  <c r="GE111" i="65" s="1"/>
  <c r="CO118" i="65"/>
  <c r="EW118" i="65" s="1"/>
  <c r="CW94" i="65"/>
  <c r="FE94" i="65" s="1"/>
  <c r="DA95" i="65"/>
  <c r="FI95" i="65" s="1"/>
  <c r="DE96" i="65"/>
  <c r="FM96" i="65" s="1"/>
  <c r="DI97" i="65"/>
  <c r="FQ97" i="65" s="1"/>
  <c r="DM98" i="65"/>
  <c r="FU98" i="65" s="1"/>
  <c r="DQ99" i="65"/>
  <c r="FY99" i="65" s="1"/>
  <c r="DU100" i="65"/>
  <c r="GC100" i="65" s="1"/>
  <c r="DY101" i="65"/>
  <c r="GG101" i="65" s="1"/>
  <c r="EC102" i="65"/>
  <c r="GK102" i="65" s="1"/>
  <c r="CW110" i="65"/>
  <c r="FE110" i="65" s="1"/>
  <c r="DA111" i="65"/>
  <c r="FI111" i="65" s="1"/>
  <c r="DA114" i="65"/>
  <c r="FI114" i="65" s="1"/>
  <c r="EO119" i="65"/>
  <c r="GW119" i="65" s="1"/>
  <c r="EP109" i="65"/>
  <c r="GX109" i="65" s="1"/>
  <c r="DU113" i="65"/>
  <c r="GC113" i="65" s="1"/>
  <c r="DK116" i="65"/>
  <c r="FS116" i="65" s="1"/>
  <c r="DA119" i="65"/>
  <c r="FI119" i="65" s="1"/>
  <c r="CM99" i="65"/>
  <c r="EU99" i="65" s="1"/>
  <c r="CQ100" i="65"/>
  <c r="EY100" i="65" s="1"/>
  <c r="CU101" i="65"/>
  <c r="FC101" i="65" s="1"/>
  <c r="CY102" i="65"/>
  <c r="FG102" i="65" s="1"/>
  <c r="DC103" i="65"/>
  <c r="FK103" i="65" s="1"/>
  <c r="DG104" i="65"/>
  <c r="FO104" i="65" s="1"/>
  <c r="DK105" i="65"/>
  <c r="FS105" i="65" s="1"/>
  <c r="DO106" i="65"/>
  <c r="FW106" i="65" s="1"/>
  <c r="DS107" i="65"/>
  <c r="GA107" i="65" s="1"/>
  <c r="DW108" i="65"/>
  <c r="GE108" i="65" s="1"/>
  <c r="EA109" i="65"/>
  <c r="GI109" i="65" s="1"/>
  <c r="EE110" i="65"/>
  <c r="GM110" i="65" s="1"/>
  <c r="EI111" i="65"/>
  <c r="GQ111" i="65" s="1"/>
  <c r="CO113" i="65"/>
  <c r="EW113" i="65" s="1"/>
  <c r="EE115" i="65"/>
  <c r="GM115" i="65" s="1"/>
  <c r="DU118" i="65"/>
  <c r="GC118" i="65" s="1"/>
  <c r="DH96" i="65"/>
  <c r="FP96" i="65" s="1"/>
  <c r="DL97" i="65"/>
  <c r="FT97" i="65" s="1"/>
  <c r="DP98" i="65"/>
  <c r="FX98" i="65" s="1"/>
  <c r="DT99" i="65"/>
  <c r="GB99" i="65" s="1"/>
  <c r="DX100" i="65"/>
  <c r="GF100" i="65" s="1"/>
  <c r="EB101" i="65"/>
  <c r="GJ101" i="65" s="1"/>
  <c r="EF102" i="65"/>
  <c r="GN102" i="65" s="1"/>
  <c r="EJ103" i="65"/>
  <c r="GR103" i="65" s="1"/>
  <c r="EN104" i="65"/>
  <c r="GV104" i="65" s="1"/>
  <c r="CJ106" i="65"/>
  <c r="ER106" i="65" s="1"/>
  <c r="CN107" i="65"/>
  <c r="EV107" i="65" s="1"/>
  <c r="CR108" i="65"/>
  <c r="EZ108" i="65" s="1"/>
  <c r="CV109" i="65"/>
  <c r="FD109" i="65" s="1"/>
  <c r="CZ110" i="65"/>
  <c r="FH110" i="65" s="1"/>
  <c r="DD111" i="65"/>
  <c r="FL111" i="65" s="1"/>
  <c r="DJ112" i="65"/>
  <c r="FR112" i="65" s="1"/>
  <c r="DI114" i="65"/>
  <c r="FQ114" i="65" s="1"/>
  <c r="CY117" i="65"/>
  <c r="FG117" i="65" s="1"/>
  <c r="CO120" i="65"/>
  <c r="EW120" i="65" s="1"/>
  <c r="EK103" i="65"/>
  <c r="GS103" i="65" s="1"/>
  <c r="EO104" i="65"/>
  <c r="GW104" i="65" s="1"/>
  <c r="CK106" i="65"/>
  <c r="ES106" i="65" s="1"/>
  <c r="CO107" i="65"/>
  <c r="EW107" i="65" s="1"/>
  <c r="CS108" i="65"/>
  <c r="FA108" i="65" s="1"/>
  <c r="CW109" i="65"/>
  <c r="FE109" i="65" s="1"/>
  <c r="DA110" i="65"/>
  <c r="FI110" i="65" s="1"/>
  <c r="DE111" i="65"/>
  <c r="FM111" i="65" s="1"/>
  <c r="DK114" i="65"/>
  <c r="FS114" i="65" s="1"/>
  <c r="DA117" i="65"/>
  <c r="FI117" i="65" s="1"/>
  <c r="CS120" i="65"/>
  <c r="FA120" i="65" s="1"/>
  <c r="CT98" i="65"/>
  <c r="FB98" i="65" s="1"/>
  <c r="CX99" i="65"/>
  <c r="FF99" i="65" s="1"/>
  <c r="DB100" i="65"/>
  <c r="FJ100" i="65" s="1"/>
  <c r="DF101" i="65"/>
  <c r="FN101" i="65" s="1"/>
  <c r="DJ102" i="65"/>
  <c r="FR102" i="65" s="1"/>
  <c r="DN103" i="65"/>
  <c r="FV103" i="65" s="1"/>
  <c r="DR104" i="65"/>
  <c r="FZ104" i="65" s="1"/>
  <c r="DV105" i="65"/>
  <c r="GD105" i="65" s="1"/>
  <c r="DZ106" i="65"/>
  <c r="GH106" i="65" s="1"/>
  <c r="ED107" i="65"/>
  <c r="GL107" i="65" s="1"/>
  <c r="EH108" i="65"/>
  <c r="GP108" i="65" s="1"/>
  <c r="EL109" i="65"/>
  <c r="GT109" i="65" s="1"/>
  <c r="EP110" i="65"/>
  <c r="GX110" i="65" s="1"/>
  <c r="CL112" i="65"/>
  <c r="ET112" i="65" s="1"/>
  <c r="DK113" i="65"/>
  <c r="FS113" i="65" s="1"/>
  <c r="DA116" i="65"/>
  <c r="FI116" i="65" s="1"/>
  <c r="CQ119" i="65"/>
  <c r="EY119" i="65" s="1"/>
  <c r="EO121" i="65"/>
  <c r="GW121" i="65" s="1"/>
  <c r="CX121" i="65"/>
  <c r="FF121" i="65" s="1"/>
  <c r="DI122" i="65"/>
  <c r="FQ122" i="65" s="1"/>
  <c r="DD120" i="65"/>
  <c r="FL120" i="65" s="1"/>
  <c r="DY122" i="65"/>
  <c r="GG122" i="65" s="1"/>
  <c r="DQ127" i="65"/>
  <c r="FY127" i="65" s="1"/>
  <c r="CT113" i="65"/>
  <c r="FB113" i="65" s="1"/>
  <c r="CX114" i="65"/>
  <c r="FF114" i="65" s="1"/>
  <c r="DB115" i="65"/>
  <c r="FJ115" i="65" s="1"/>
  <c r="DF116" i="65"/>
  <c r="FN116" i="65" s="1"/>
  <c r="DJ117" i="65"/>
  <c r="FR117" i="65" s="1"/>
  <c r="DN118" i="65"/>
  <c r="FV118" i="65" s="1"/>
  <c r="DR119" i="65"/>
  <c r="FZ119" i="65" s="1"/>
  <c r="DV120" i="65"/>
  <c r="GD120" i="65" s="1"/>
  <c r="CQ114" i="65"/>
  <c r="EY114" i="65" s="1"/>
  <c r="CU115" i="65"/>
  <c r="FC115" i="65" s="1"/>
  <c r="CY116" i="65"/>
  <c r="FG116" i="65" s="1"/>
  <c r="DC117" i="65"/>
  <c r="FK117" i="65" s="1"/>
  <c r="DG118" i="65"/>
  <c r="FO118" i="65" s="1"/>
  <c r="DK119" i="65"/>
  <c r="FS119" i="65" s="1"/>
  <c r="DO120" i="65"/>
  <c r="FW120" i="65" s="1"/>
  <c r="DS121" i="65"/>
  <c r="GA121" i="65" s="1"/>
  <c r="CJ123" i="65"/>
  <c r="ER123" i="65" s="1"/>
  <c r="DX112" i="65"/>
  <c r="GF112" i="65" s="1"/>
  <c r="EB113" i="65"/>
  <c r="GJ113" i="65" s="1"/>
  <c r="EF114" i="65"/>
  <c r="GN114" i="65" s="1"/>
  <c r="EJ115" i="65"/>
  <c r="GR115" i="65" s="1"/>
  <c r="EN116" i="65"/>
  <c r="GV116" i="65" s="1"/>
  <c r="CJ118" i="65"/>
  <c r="ER118" i="65" s="1"/>
  <c r="CN119" i="65"/>
  <c r="EV119" i="65" s="1"/>
  <c r="CR120" i="65"/>
  <c r="EZ120" i="65" s="1"/>
  <c r="CV121" i="65"/>
  <c r="FD121" i="65" s="1"/>
  <c r="EK126" i="65"/>
  <c r="GS126" i="65" s="1"/>
  <c r="CK122" i="65"/>
  <c r="ES122" i="65" s="1"/>
  <c r="EK124" i="65"/>
  <c r="GS124" i="65" s="1"/>
  <c r="EH128" i="65"/>
  <c r="GP128" i="65" s="1"/>
  <c r="DB130" i="65"/>
  <c r="FJ130" i="65" s="1"/>
  <c r="DJ132" i="65"/>
  <c r="FR132" i="65" s="1"/>
  <c r="DZ125" i="65"/>
  <c r="GH125" i="65" s="1"/>
  <c r="EH127" i="65"/>
  <c r="GP127" i="65" s="1"/>
  <c r="CL129" i="65"/>
  <c r="ET129" i="65" s="1"/>
  <c r="DV130" i="65"/>
  <c r="GD130" i="65" s="1"/>
  <c r="ED132" i="65"/>
  <c r="GL132" i="65" s="1"/>
  <c r="EL134" i="65"/>
  <c r="GT134" i="65" s="1"/>
  <c r="CQ126" i="65"/>
  <c r="EY126" i="65" s="1"/>
  <c r="CU127" i="65"/>
  <c r="FC127" i="65" s="1"/>
  <c r="EP90" i="65"/>
  <c r="GX90" i="65" s="1"/>
  <c r="CL92" i="65"/>
  <c r="ET92" i="65" s="1"/>
  <c r="CV94" i="65"/>
  <c r="FD94" i="65" s="1"/>
  <c r="ED77" i="65"/>
  <c r="GL77" i="65" s="1"/>
  <c r="EI78" i="65"/>
  <c r="GQ78" i="65" s="1"/>
  <c r="DX91" i="65"/>
  <c r="GF91" i="65" s="1"/>
  <c r="EB92" i="65"/>
  <c r="GJ92" i="65" s="1"/>
  <c r="CO99" i="65"/>
  <c r="EW99" i="65" s="1"/>
  <c r="DO77" i="65"/>
  <c r="FW77" i="65" s="1"/>
  <c r="DY79" i="65"/>
  <c r="GG79" i="65" s="1"/>
  <c r="EC80" i="65"/>
  <c r="GK80" i="65" s="1"/>
  <c r="EG81" i="65"/>
  <c r="GO81" i="65" s="1"/>
  <c r="DQ93" i="65"/>
  <c r="FY93" i="65" s="1"/>
  <c r="EA94" i="65"/>
  <c r="GI94" i="65" s="1"/>
  <c r="DH109" i="65"/>
  <c r="FP109" i="65" s="1"/>
  <c r="CZ77" i="65"/>
  <c r="FH77" i="65" s="1"/>
  <c r="DE78" i="65"/>
  <c r="FM78" i="65" s="1"/>
  <c r="DJ79" i="65"/>
  <c r="FR79" i="65" s="1"/>
  <c r="DN80" i="65"/>
  <c r="FV80" i="65" s="1"/>
  <c r="DR81" i="65"/>
  <c r="FZ81" i="65" s="1"/>
  <c r="DV82" i="65"/>
  <c r="GD82" i="65" s="1"/>
  <c r="DZ83" i="65"/>
  <c r="GH83" i="65" s="1"/>
  <c r="ED84" i="65"/>
  <c r="GL84" i="65" s="1"/>
  <c r="EH85" i="65"/>
  <c r="GP85" i="65" s="1"/>
  <c r="EL86" i="65"/>
  <c r="GT86" i="65" s="1"/>
  <c r="EP87" i="65"/>
  <c r="GX87" i="65" s="1"/>
  <c r="CL89" i="65"/>
  <c r="ET89" i="65" s="1"/>
  <c r="CP90" i="65"/>
  <c r="EX90" i="65" s="1"/>
  <c r="CT91" i="65"/>
  <c r="FB91" i="65" s="1"/>
  <c r="CX92" i="65"/>
  <c r="FF92" i="65" s="1"/>
  <c r="DB93" i="65"/>
  <c r="FJ93" i="65" s="1"/>
  <c r="DJ94" i="65"/>
  <c r="FR94" i="65" s="1"/>
  <c r="EF95" i="65"/>
  <c r="GN95" i="65" s="1"/>
  <c r="DU97" i="65"/>
  <c r="GC97" i="65" s="1"/>
  <c r="DE101" i="65"/>
  <c r="FM101" i="65" s="1"/>
  <c r="DH107" i="65"/>
  <c r="FP107" i="65" s="1"/>
  <c r="EL78" i="65"/>
  <c r="GT78" i="65" s="1"/>
  <c r="CM81" i="65"/>
  <c r="EU81" i="65" s="1"/>
  <c r="CQ82" i="65"/>
  <c r="EY82" i="65" s="1"/>
  <c r="CU83" i="65"/>
  <c r="FC83" i="65" s="1"/>
  <c r="CY84" i="65"/>
  <c r="FG84" i="65" s="1"/>
  <c r="DC85" i="65"/>
  <c r="FK85" i="65" s="1"/>
  <c r="DG86" i="65"/>
  <c r="FO86" i="65" s="1"/>
  <c r="DK87" i="65"/>
  <c r="FS87" i="65" s="1"/>
  <c r="DO88" i="65"/>
  <c r="FW88" i="65" s="1"/>
  <c r="DS89" i="65"/>
  <c r="GA89" i="65" s="1"/>
  <c r="DW90" i="65"/>
  <c r="GE90" i="65" s="1"/>
  <c r="EA91" i="65"/>
  <c r="GI91" i="65" s="1"/>
  <c r="EE92" i="65"/>
  <c r="GM92" i="65" s="1"/>
  <c r="DY96" i="65"/>
  <c r="GG96" i="65" s="1"/>
  <c r="CZ99" i="65"/>
  <c r="FH99" i="65" s="1"/>
  <c r="DP103" i="65"/>
  <c r="FX103" i="65" s="1"/>
  <c r="DR77" i="65"/>
  <c r="FZ77" i="65" s="1"/>
  <c r="DW78" i="65"/>
  <c r="GE78" i="65" s="1"/>
  <c r="EB79" i="65"/>
  <c r="GJ79" i="65" s="1"/>
  <c r="EF80" i="65"/>
  <c r="GN80" i="65" s="1"/>
  <c r="EJ81" i="65"/>
  <c r="GR81" i="65" s="1"/>
  <c r="EN82" i="65"/>
  <c r="GV82" i="65" s="1"/>
  <c r="CJ84" i="65"/>
  <c r="ER84" i="65" s="1"/>
  <c r="CN85" i="65"/>
  <c r="EV85" i="65" s="1"/>
  <c r="CR86" i="65"/>
  <c r="EZ86" i="65" s="1"/>
  <c r="CV87" i="65"/>
  <c r="FD87" i="65" s="1"/>
  <c r="CZ88" i="65"/>
  <c r="FH88" i="65" s="1"/>
  <c r="DD89" i="65"/>
  <c r="FL89" i="65" s="1"/>
  <c r="DH90" i="65"/>
  <c r="FP90" i="65" s="1"/>
  <c r="DL91" i="65"/>
  <c r="FT91" i="65" s="1"/>
  <c r="DP92" i="65"/>
  <c r="FX92" i="65" s="1"/>
  <c r="DT93" i="65"/>
  <c r="GB93" i="65" s="1"/>
  <c r="EE94" i="65"/>
  <c r="GM94" i="65" s="1"/>
  <c r="DA98" i="65"/>
  <c r="FI98" i="65" s="1"/>
  <c r="EF109" i="65"/>
  <c r="GN109" i="65" s="1"/>
  <c r="EC83" i="65"/>
  <c r="GK83" i="65" s="1"/>
  <c r="EG84" i="65"/>
  <c r="GO84" i="65" s="1"/>
  <c r="EK85" i="65"/>
  <c r="GS85" i="65" s="1"/>
  <c r="EO86" i="65"/>
  <c r="GW86" i="65" s="1"/>
  <c r="CK88" i="65"/>
  <c r="ES88" i="65" s="1"/>
  <c r="CO89" i="65"/>
  <c r="EW89" i="65" s="1"/>
  <c r="CS90" i="65"/>
  <c r="FA90" i="65" s="1"/>
  <c r="CW91" i="65"/>
  <c r="FE91" i="65" s="1"/>
  <c r="DA92" i="65"/>
  <c r="FI92" i="65" s="1"/>
  <c r="DE93" i="65"/>
  <c r="FM93" i="65" s="1"/>
  <c r="DN94" i="65"/>
  <c r="FV94" i="65" s="1"/>
  <c r="EK95" i="65"/>
  <c r="GS95" i="65" s="1"/>
  <c r="DP101" i="65"/>
  <c r="FX101" i="65" s="1"/>
  <c r="EF107" i="65"/>
  <c r="GN107" i="65" s="1"/>
  <c r="EE95" i="65"/>
  <c r="GM95" i="65" s="1"/>
  <c r="EI96" i="65"/>
  <c r="GQ96" i="65" s="1"/>
  <c r="DW109" i="65"/>
  <c r="GE109" i="65" s="1"/>
  <c r="DE94" i="65"/>
  <c r="FM94" i="65" s="1"/>
  <c r="DI95" i="65"/>
  <c r="FQ95" i="65" s="1"/>
  <c r="DM96" i="65"/>
  <c r="FU96" i="65" s="1"/>
  <c r="DQ97" i="65"/>
  <c r="FY97" i="65" s="1"/>
  <c r="DU98" i="65"/>
  <c r="GC98" i="65" s="1"/>
  <c r="DY99" i="65"/>
  <c r="GG99" i="65" s="1"/>
  <c r="EC100" i="65"/>
  <c r="GK100" i="65" s="1"/>
  <c r="EG101" i="65"/>
  <c r="GO101" i="65" s="1"/>
  <c r="DE110" i="65"/>
  <c r="FM110" i="65" s="1"/>
  <c r="DO112" i="65"/>
  <c r="FW112" i="65" s="1"/>
  <c r="DU114" i="65"/>
  <c r="GC114" i="65" s="1"/>
  <c r="DM117" i="65"/>
  <c r="FU117" i="65" s="1"/>
  <c r="EO113" i="65"/>
  <c r="GW113" i="65" s="1"/>
  <c r="EG116" i="65"/>
  <c r="GO116" i="65" s="1"/>
  <c r="DW119" i="65"/>
  <c r="GE119" i="65" s="1"/>
  <c r="CU99" i="65"/>
  <c r="FC99" i="65" s="1"/>
  <c r="CY100" i="65"/>
  <c r="FG100" i="65" s="1"/>
  <c r="DC101" i="65"/>
  <c r="FK101" i="65" s="1"/>
  <c r="DG102" i="65"/>
  <c r="FO102" i="65" s="1"/>
  <c r="DK103" i="65"/>
  <c r="FS103" i="65" s="1"/>
  <c r="DO104" i="65"/>
  <c r="FW104" i="65" s="1"/>
  <c r="DS105" i="65"/>
  <c r="GA105" i="65" s="1"/>
  <c r="DW106" i="65"/>
  <c r="GE106" i="65" s="1"/>
  <c r="EA107" i="65"/>
  <c r="GI107" i="65" s="1"/>
  <c r="EE108" i="65"/>
  <c r="GM108" i="65" s="1"/>
  <c r="EI109" i="65"/>
  <c r="GQ109" i="65" s="1"/>
  <c r="EM110" i="65"/>
  <c r="GU110" i="65" s="1"/>
  <c r="DE113" i="65"/>
  <c r="FM113" i="65" s="1"/>
  <c r="CS116" i="65"/>
  <c r="FA116" i="65" s="1"/>
  <c r="DP96" i="65"/>
  <c r="FX96" i="65" s="1"/>
  <c r="DT97" i="65"/>
  <c r="GB97" i="65" s="1"/>
  <c r="DX98" i="65"/>
  <c r="GF98" i="65" s="1"/>
  <c r="EB99" i="65"/>
  <c r="GJ99" i="65" s="1"/>
  <c r="EF100" i="65"/>
  <c r="GN100" i="65" s="1"/>
  <c r="EJ101" i="65"/>
  <c r="GR101" i="65" s="1"/>
  <c r="EN102" i="65"/>
  <c r="GV102" i="65" s="1"/>
  <c r="CJ104" i="65"/>
  <c r="ER104" i="65" s="1"/>
  <c r="CN105" i="65"/>
  <c r="EV105" i="65" s="1"/>
  <c r="CR106" i="65"/>
  <c r="EZ106" i="65" s="1"/>
  <c r="CV107" i="65"/>
  <c r="FD107" i="65" s="1"/>
  <c r="CZ108" i="65"/>
  <c r="FH108" i="65" s="1"/>
  <c r="DD109" i="65"/>
  <c r="FL109" i="65" s="1"/>
  <c r="DH110" i="65"/>
  <c r="FP110" i="65" s="1"/>
  <c r="DS112" i="65"/>
  <c r="GA112" i="65" s="1"/>
  <c r="EC114" i="65"/>
  <c r="GK114" i="65" s="1"/>
  <c r="DU117" i="65"/>
  <c r="GC117" i="65" s="1"/>
  <c r="CK104" i="65"/>
  <c r="ES104" i="65" s="1"/>
  <c r="CO105" i="65"/>
  <c r="EW105" i="65" s="1"/>
  <c r="CS106" i="65"/>
  <c r="FA106" i="65" s="1"/>
  <c r="CW107" i="65"/>
  <c r="FE107" i="65" s="1"/>
  <c r="DA108" i="65"/>
  <c r="FI108" i="65" s="1"/>
  <c r="DE109" i="65"/>
  <c r="FM109" i="65" s="1"/>
  <c r="DI110" i="65"/>
  <c r="FQ110" i="65" s="1"/>
  <c r="DM111" i="65"/>
  <c r="FU111" i="65" s="1"/>
  <c r="DT112" i="65"/>
  <c r="GB112" i="65" s="1"/>
  <c r="EG114" i="65"/>
  <c r="GO114" i="65" s="1"/>
  <c r="DW117" i="65"/>
  <c r="GE117" i="65" s="1"/>
  <c r="DM120" i="65"/>
  <c r="FU120" i="65" s="1"/>
  <c r="DB98" i="65"/>
  <c r="FJ98" i="65" s="1"/>
  <c r="DF99" i="65"/>
  <c r="FN99" i="65" s="1"/>
  <c r="DJ100" i="65"/>
  <c r="FR100" i="65" s="1"/>
  <c r="DN101" i="65"/>
  <c r="FV101" i="65" s="1"/>
  <c r="DR102" i="65"/>
  <c r="FZ102" i="65" s="1"/>
  <c r="DV103" i="65"/>
  <c r="GD103" i="65" s="1"/>
  <c r="DZ104" i="65"/>
  <c r="GH104" i="65" s="1"/>
  <c r="ED105" i="65"/>
  <c r="GL105" i="65" s="1"/>
  <c r="EH106" i="65"/>
  <c r="GP106" i="65" s="1"/>
  <c r="EL107" i="65"/>
  <c r="GT107" i="65" s="1"/>
  <c r="EP108" i="65"/>
  <c r="GX108" i="65" s="1"/>
  <c r="CL110" i="65"/>
  <c r="ET110" i="65" s="1"/>
  <c r="CP111" i="65"/>
  <c r="EX111" i="65" s="1"/>
  <c r="EE113" i="65"/>
  <c r="GM113" i="65" s="1"/>
  <c r="DU116" i="65"/>
  <c r="GC116" i="65" s="1"/>
  <c r="DM119" i="65"/>
  <c r="FU119" i="65" s="1"/>
  <c r="EL113" i="65"/>
  <c r="GT113" i="65" s="1"/>
  <c r="EP114" i="65"/>
  <c r="GX114" i="65" s="1"/>
  <c r="CL116" i="65"/>
  <c r="ET116" i="65" s="1"/>
  <c r="CP117" i="65"/>
  <c r="EX117" i="65" s="1"/>
  <c r="CT118" i="65"/>
  <c r="FB118" i="65" s="1"/>
  <c r="CX119" i="65"/>
  <c r="FF119" i="65" s="1"/>
  <c r="DB120" i="65"/>
  <c r="FJ120" i="65" s="1"/>
  <c r="DL120" i="65"/>
  <c r="FT120" i="65" s="1"/>
  <c r="DB113" i="65"/>
  <c r="FJ113" i="65" s="1"/>
  <c r="DF114" i="65"/>
  <c r="FN114" i="65" s="1"/>
  <c r="DJ115" i="65"/>
  <c r="FR115" i="65" s="1"/>
  <c r="DN116" i="65"/>
  <c r="FV116" i="65" s="1"/>
  <c r="DR117" i="65"/>
  <c r="FZ117" i="65" s="1"/>
  <c r="DV118" i="65"/>
  <c r="GD118" i="65" s="1"/>
  <c r="DZ119" i="65"/>
  <c r="GH119" i="65" s="1"/>
  <c r="ED120" i="65"/>
  <c r="GL120" i="65" s="1"/>
  <c r="CY114" i="65"/>
  <c r="FG114" i="65" s="1"/>
  <c r="DC115" i="65"/>
  <c r="FK115" i="65" s="1"/>
  <c r="DG116" i="65"/>
  <c r="FO116" i="65" s="1"/>
  <c r="DK117" i="65"/>
  <c r="FS117" i="65" s="1"/>
  <c r="DO118" i="65"/>
  <c r="FW118" i="65" s="1"/>
  <c r="DS119" i="65"/>
  <c r="GA119" i="65" s="1"/>
  <c r="DW120" i="65"/>
  <c r="GE120" i="65" s="1"/>
  <c r="CW123" i="65"/>
  <c r="FE123" i="65" s="1"/>
  <c r="EF112" i="65"/>
  <c r="GN112" i="65" s="1"/>
  <c r="EJ113" i="65"/>
  <c r="GR113" i="65" s="1"/>
  <c r="EN114" i="65"/>
  <c r="GV114" i="65" s="1"/>
  <c r="CJ116" i="65"/>
  <c r="ER116" i="65" s="1"/>
  <c r="CN117" i="65"/>
  <c r="EV117" i="65" s="1"/>
  <c r="CR118" i="65"/>
  <c r="EZ118" i="65" s="1"/>
  <c r="CV119" i="65"/>
  <c r="FD119" i="65" s="1"/>
  <c r="CZ120" i="65"/>
  <c r="FH120" i="65" s="1"/>
  <c r="DD121" i="65"/>
  <c r="FL121" i="65" s="1"/>
  <c r="EO125" i="65"/>
  <c r="GW125" i="65" s="1"/>
  <c r="EH125" i="65"/>
  <c r="GP125" i="65" s="1"/>
  <c r="EP127" i="65"/>
  <c r="GX127" i="65" s="1"/>
  <c r="EL130" i="65"/>
  <c r="GT130" i="65" s="1"/>
  <c r="CL133" i="65"/>
  <c r="ET133" i="65" s="1"/>
  <c r="CT135" i="65"/>
  <c r="FB135" i="65" s="1"/>
  <c r="CY126" i="65"/>
  <c r="FG126" i="65" s="1"/>
  <c r="DC127" i="65"/>
  <c r="FK127" i="65" s="1"/>
  <c r="DJ128" i="65"/>
  <c r="FR128" i="65" s="1"/>
  <c r="CZ122" i="65"/>
  <c r="FH122" i="65" s="1"/>
  <c r="DD123" i="65"/>
  <c r="FL123" i="65" s="1"/>
  <c r="DQ63" i="65"/>
  <c r="FY63" i="65" s="1"/>
  <c r="DW64" i="65"/>
  <c r="GE64" i="65" s="1"/>
  <c r="EC65" i="65"/>
  <c r="GK65" i="65" s="1"/>
  <c r="EI66" i="65"/>
  <c r="GQ66" i="65" s="1"/>
  <c r="EO67" i="65"/>
  <c r="GW67" i="65" s="1"/>
  <c r="CM69" i="65"/>
  <c r="EU69" i="65" s="1"/>
  <c r="CR70" i="65"/>
  <c r="EZ70" i="65" s="1"/>
  <c r="CW71" i="65"/>
  <c r="FE71" i="65" s="1"/>
  <c r="DB72" i="65"/>
  <c r="FJ72" i="65" s="1"/>
  <c r="DG73" i="65"/>
  <c r="FO73" i="65" s="1"/>
  <c r="DL74" i="65"/>
  <c r="FT74" i="65" s="1"/>
  <c r="DQ75" i="65"/>
  <c r="FY75" i="65" s="1"/>
  <c r="DV76" i="65"/>
  <c r="GD76" i="65" s="1"/>
  <c r="CY79" i="65"/>
  <c r="FG79" i="65" s="1"/>
  <c r="DO83" i="65"/>
  <c r="FW83" i="65" s="1"/>
  <c r="DA78" i="65"/>
  <c r="FI78" i="65" s="1"/>
  <c r="DF79" i="65"/>
  <c r="FN79" i="65" s="1"/>
  <c r="DJ80" i="65"/>
  <c r="FR80" i="65" s="1"/>
  <c r="DN81" i="65"/>
  <c r="FV81" i="65" s="1"/>
  <c r="DR82" i="65"/>
  <c r="FZ82" i="65" s="1"/>
  <c r="DV83" i="65"/>
  <c r="GD83" i="65" s="1"/>
  <c r="DZ84" i="65"/>
  <c r="GH84" i="65" s="1"/>
  <c r="ED85" i="65"/>
  <c r="GL85" i="65" s="1"/>
  <c r="EH86" i="65"/>
  <c r="GP86" i="65" s="1"/>
  <c r="EL87" i="65"/>
  <c r="GT87" i="65" s="1"/>
  <c r="EP88" i="65"/>
  <c r="GX88" i="65" s="1"/>
  <c r="CL90" i="65"/>
  <c r="ET90" i="65" s="1"/>
  <c r="CP91" i="65"/>
  <c r="EX91" i="65" s="1"/>
  <c r="CX93" i="65"/>
  <c r="FF93" i="65" s="1"/>
  <c r="DF94" i="65"/>
  <c r="FN94" i="65" s="1"/>
  <c r="DM97" i="65"/>
  <c r="FU97" i="65" s="1"/>
  <c r="EL77" i="65"/>
  <c r="GT77" i="65" s="1"/>
  <c r="CN80" i="65"/>
  <c r="EV80" i="65" s="1"/>
  <c r="CR81" i="65"/>
  <c r="EZ81" i="65" s="1"/>
  <c r="CV82" i="65"/>
  <c r="FD82" i="65" s="1"/>
  <c r="CZ83" i="65"/>
  <c r="FH83" i="65" s="1"/>
  <c r="DD84" i="65"/>
  <c r="FL84" i="65" s="1"/>
  <c r="DH85" i="65"/>
  <c r="FP85" i="65" s="1"/>
  <c r="DL86" i="65"/>
  <c r="FT86" i="65" s="1"/>
  <c r="DP87" i="65"/>
  <c r="FX87" i="65" s="1"/>
  <c r="DT88" i="65"/>
  <c r="GB88" i="65" s="1"/>
  <c r="DX89" i="65"/>
  <c r="GF89" i="65" s="1"/>
  <c r="EB90" i="65"/>
  <c r="GJ90" i="65" s="1"/>
  <c r="EF91" i="65"/>
  <c r="GN91" i="65" s="1"/>
  <c r="EN93" i="65"/>
  <c r="GV93" i="65" s="1"/>
  <c r="CW95" i="65"/>
  <c r="FE95" i="65" s="1"/>
  <c r="DU99" i="65"/>
  <c r="GC99" i="65" s="1"/>
  <c r="EN103" i="65"/>
  <c r="GV103" i="65" s="1"/>
  <c r="DW77" i="65"/>
  <c r="GE77" i="65" s="1"/>
  <c r="EB78" i="65"/>
  <c r="GJ78" i="65" s="1"/>
  <c r="EG79" i="65"/>
  <c r="GO79" i="65" s="1"/>
  <c r="EK80" i="65"/>
  <c r="GS80" i="65" s="1"/>
  <c r="EO81" i="65"/>
  <c r="GW81" i="65" s="1"/>
  <c r="CK83" i="65"/>
  <c r="ES83" i="65" s="1"/>
  <c r="CO84" i="65"/>
  <c r="EW84" i="65" s="1"/>
  <c r="CS85" i="65"/>
  <c r="FA85" i="65" s="1"/>
  <c r="CW86" i="65"/>
  <c r="FE86" i="65" s="1"/>
  <c r="DA87" i="65"/>
  <c r="FI87" i="65" s="1"/>
  <c r="DE88" i="65"/>
  <c r="FM88" i="65" s="1"/>
  <c r="DI89" i="65"/>
  <c r="FQ89" i="65" s="1"/>
  <c r="DM90" i="65"/>
  <c r="FU90" i="65" s="1"/>
  <c r="DQ91" i="65"/>
  <c r="FY91" i="65" s="1"/>
  <c r="DY93" i="65"/>
  <c r="GG93" i="65" s="1"/>
  <c r="EL94" i="65"/>
  <c r="GT94" i="65" s="1"/>
  <c r="DI96" i="65"/>
  <c r="FQ96" i="65" s="1"/>
  <c r="DT98" i="65"/>
  <c r="GB98" i="65" s="1"/>
  <c r="EJ102" i="65"/>
  <c r="GR102" i="65" s="1"/>
  <c r="DH77" i="65"/>
  <c r="FP77" i="65" s="1"/>
  <c r="DM78" i="65"/>
  <c r="FU78" i="65" s="1"/>
  <c r="DR79" i="65"/>
  <c r="FZ79" i="65" s="1"/>
  <c r="DV80" i="65"/>
  <c r="GD80" i="65" s="1"/>
  <c r="DZ81" i="65"/>
  <c r="GH81" i="65" s="1"/>
  <c r="ED82" i="65"/>
  <c r="GL82" i="65" s="1"/>
  <c r="EH83" i="65"/>
  <c r="GP83" i="65" s="1"/>
  <c r="EL84" i="65"/>
  <c r="GT84" i="65" s="1"/>
  <c r="EP85" i="65"/>
  <c r="GX85" i="65" s="1"/>
  <c r="CL87" i="65"/>
  <c r="ET87" i="65" s="1"/>
  <c r="CP88" i="65"/>
  <c r="EX88" i="65" s="1"/>
  <c r="CT89" i="65"/>
  <c r="FB89" i="65" s="1"/>
  <c r="CX90" i="65"/>
  <c r="FF90" i="65" s="1"/>
  <c r="DB91" i="65"/>
  <c r="FJ91" i="65" s="1"/>
  <c r="DF92" i="65"/>
  <c r="FN92" i="65" s="1"/>
  <c r="DJ93" i="65"/>
  <c r="FR93" i="65" s="1"/>
  <c r="DS94" i="65"/>
  <c r="GA94" i="65" s="1"/>
  <c r="CK96" i="65"/>
  <c r="ES96" i="65" s="1"/>
  <c r="EK97" i="65"/>
  <c r="GS97" i="65" s="1"/>
  <c r="DL108" i="65"/>
  <c r="FT108" i="65" s="1"/>
  <c r="EO77" i="65"/>
  <c r="GW77" i="65" s="1"/>
  <c r="CM79" i="65"/>
  <c r="EU79" i="65" s="1"/>
  <c r="CQ80" i="65"/>
  <c r="EY80" i="65" s="1"/>
  <c r="CU81" i="65"/>
  <c r="FC81" i="65" s="1"/>
  <c r="CY82" i="65"/>
  <c r="FG82" i="65" s="1"/>
  <c r="DC83" i="65"/>
  <c r="FK83" i="65" s="1"/>
  <c r="DG84" i="65"/>
  <c r="FO84" i="65" s="1"/>
  <c r="DK85" i="65"/>
  <c r="FS85" i="65" s="1"/>
  <c r="DO86" i="65"/>
  <c r="FW86" i="65" s="1"/>
  <c r="DS87" i="65"/>
  <c r="GA87" i="65" s="1"/>
  <c r="DW88" i="65"/>
  <c r="GE88" i="65" s="1"/>
  <c r="EA89" i="65"/>
  <c r="GI89" i="65" s="1"/>
  <c r="EE90" i="65"/>
  <c r="GM90" i="65" s="1"/>
  <c r="EI91" i="65"/>
  <c r="GQ91" i="65" s="1"/>
  <c r="EM92" i="65"/>
  <c r="GU92" i="65" s="1"/>
  <c r="CJ94" i="65"/>
  <c r="ER94" i="65" s="1"/>
  <c r="EF99" i="65"/>
  <c r="GN99" i="65" s="1"/>
  <c r="DD104" i="65"/>
  <c r="FL104" i="65" s="1"/>
  <c r="DZ77" i="65"/>
  <c r="GH77" i="65" s="1"/>
  <c r="EE78" i="65"/>
  <c r="GM78" i="65" s="1"/>
  <c r="EJ79" i="65"/>
  <c r="GR79" i="65" s="1"/>
  <c r="EN80" i="65"/>
  <c r="GV80" i="65" s="1"/>
  <c r="CJ82" i="65"/>
  <c r="ER82" i="65" s="1"/>
  <c r="CN83" i="65"/>
  <c r="EV83" i="65" s="1"/>
  <c r="CR84" i="65"/>
  <c r="EZ84" i="65" s="1"/>
  <c r="CV85" i="65"/>
  <c r="FD85" i="65" s="1"/>
  <c r="CZ86" i="65"/>
  <c r="FH86" i="65" s="1"/>
  <c r="DD87" i="65"/>
  <c r="FL87" i="65" s="1"/>
  <c r="DH88" i="65"/>
  <c r="FP88" i="65" s="1"/>
  <c r="DL89" i="65"/>
  <c r="FT89" i="65" s="1"/>
  <c r="DP90" i="65"/>
  <c r="FX90" i="65" s="1"/>
  <c r="DT91" i="65"/>
  <c r="GB91" i="65" s="1"/>
  <c r="DX92" i="65"/>
  <c r="GF92" i="65" s="1"/>
  <c r="EB93" i="65"/>
  <c r="GJ93" i="65" s="1"/>
  <c r="EO94" i="65"/>
  <c r="GW94" i="65" s="1"/>
  <c r="DN96" i="65"/>
  <c r="FV96" i="65" s="1"/>
  <c r="EG98" i="65"/>
  <c r="GO98" i="65" s="1"/>
  <c r="EK83" i="65"/>
  <c r="GS83" i="65" s="1"/>
  <c r="EO84" i="65"/>
  <c r="GW84" i="65" s="1"/>
  <c r="CK86" i="65"/>
  <c r="ES86" i="65" s="1"/>
  <c r="CO87" i="65"/>
  <c r="EW87" i="65" s="1"/>
  <c r="CS88" i="65"/>
  <c r="FA88" i="65" s="1"/>
  <c r="CW89" i="65"/>
  <c r="FE89" i="65" s="1"/>
  <c r="DA90" i="65"/>
  <c r="FI90" i="65" s="1"/>
  <c r="DE91" i="65"/>
  <c r="FM91" i="65" s="1"/>
  <c r="DI92" i="65"/>
  <c r="FQ92" i="65" s="1"/>
  <c r="DM93" i="65"/>
  <c r="FU93" i="65" s="1"/>
  <c r="DW94" i="65"/>
  <c r="GE94" i="65" s="1"/>
  <c r="CP96" i="65"/>
  <c r="EX96" i="65" s="1"/>
  <c r="CN102" i="65"/>
  <c r="EV102" i="65" s="1"/>
  <c r="EJ108" i="65"/>
  <c r="GR108" i="65" s="1"/>
  <c r="EI94" i="65"/>
  <c r="GQ94" i="65" s="1"/>
  <c r="EM95" i="65"/>
  <c r="GU95" i="65" s="1"/>
  <c r="CW113" i="65"/>
  <c r="FE113" i="65" s="1"/>
  <c r="DM94" i="65"/>
  <c r="FU94" i="65" s="1"/>
  <c r="DQ95" i="65"/>
  <c r="FY95" i="65" s="1"/>
  <c r="DU96" i="65"/>
  <c r="GC96" i="65" s="1"/>
  <c r="DY97" i="65"/>
  <c r="GG97" i="65" s="1"/>
  <c r="EC98" i="65"/>
  <c r="GK98" i="65" s="1"/>
  <c r="EG99" i="65"/>
  <c r="GO99" i="65" s="1"/>
  <c r="EK100" i="65"/>
  <c r="GS100" i="65" s="1"/>
  <c r="EO101" i="65"/>
  <c r="GW101" i="65" s="1"/>
  <c r="DM110" i="65"/>
  <c r="FU110" i="65" s="1"/>
  <c r="DQ111" i="65"/>
  <c r="FY111" i="65" s="1"/>
  <c r="DY112" i="65"/>
  <c r="GG112" i="65" s="1"/>
  <c r="EG117" i="65"/>
  <c r="GO117" i="65" s="1"/>
  <c r="DY120" i="65"/>
  <c r="GG120" i="65" s="1"/>
  <c r="DG112" i="65"/>
  <c r="FO112" i="65" s="1"/>
  <c r="DC114" i="65"/>
  <c r="FK114" i="65" s="1"/>
  <c r="CS117" i="65"/>
  <c r="FA117" i="65" s="1"/>
  <c r="CK120" i="65"/>
  <c r="ES120" i="65" s="1"/>
  <c r="CY98" i="65"/>
  <c r="FG98" i="65" s="1"/>
  <c r="DC99" i="65"/>
  <c r="FK99" i="65" s="1"/>
  <c r="DG100" i="65"/>
  <c r="FO100" i="65" s="1"/>
  <c r="DK101" i="65"/>
  <c r="FS101" i="65" s="1"/>
  <c r="DO102" i="65"/>
  <c r="FW102" i="65" s="1"/>
  <c r="DS103" i="65"/>
  <c r="GA103" i="65" s="1"/>
  <c r="DW104" i="65"/>
  <c r="GE104" i="65" s="1"/>
  <c r="EA105" i="65"/>
  <c r="GI105" i="65" s="1"/>
  <c r="EE106" i="65"/>
  <c r="GM106" i="65" s="1"/>
  <c r="EI107" i="65"/>
  <c r="GQ107" i="65" s="1"/>
  <c r="EM108" i="65"/>
  <c r="GU108" i="65" s="1"/>
  <c r="CM111" i="65"/>
  <c r="EU111" i="65" s="1"/>
  <c r="CQ112" i="65"/>
  <c r="EY112" i="65" s="1"/>
  <c r="DW113" i="65"/>
  <c r="GE113" i="65" s="1"/>
  <c r="DM116" i="65"/>
  <c r="FU116" i="65" s="1"/>
  <c r="DE119" i="65"/>
  <c r="FM119" i="65" s="1"/>
  <c r="DX96" i="65"/>
  <c r="GF96" i="65" s="1"/>
  <c r="EB97" i="65"/>
  <c r="GJ97" i="65" s="1"/>
  <c r="EF98" i="65"/>
  <c r="GN98" i="65" s="1"/>
  <c r="EJ99" i="65"/>
  <c r="GR99" i="65" s="1"/>
  <c r="EN100" i="65"/>
  <c r="GV100" i="65" s="1"/>
  <c r="CJ102" i="65"/>
  <c r="ER102" i="65" s="1"/>
  <c r="CN103" i="65"/>
  <c r="EV103" i="65" s="1"/>
  <c r="CR104" i="65"/>
  <c r="EZ104" i="65" s="1"/>
  <c r="CV105" i="65"/>
  <c r="FD105" i="65" s="1"/>
  <c r="CZ106" i="65"/>
  <c r="FH106" i="65" s="1"/>
  <c r="DD107" i="65"/>
  <c r="FL107" i="65" s="1"/>
  <c r="DH108" i="65"/>
  <c r="FP108" i="65" s="1"/>
  <c r="DL109" i="65"/>
  <c r="FT109" i="65" s="1"/>
  <c r="DP110" i="65"/>
  <c r="FX110" i="65" s="1"/>
  <c r="CQ115" i="65"/>
  <c r="EY115" i="65" s="1"/>
  <c r="EO117" i="65"/>
  <c r="GW117" i="65" s="1"/>
  <c r="EG120" i="65"/>
  <c r="GO120" i="65" s="1"/>
  <c r="CS104" i="65"/>
  <c r="FA104" i="65" s="1"/>
  <c r="CW105" i="65"/>
  <c r="FE105" i="65" s="1"/>
  <c r="DA106" i="65"/>
  <c r="FI106" i="65" s="1"/>
  <c r="DE107" i="65"/>
  <c r="FM107" i="65" s="1"/>
  <c r="DI108" i="65"/>
  <c r="FQ108" i="65" s="1"/>
  <c r="DM109" i="65"/>
  <c r="FU109" i="65" s="1"/>
  <c r="DQ110" i="65"/>
  <c r="FY110" i="65" s="1"/>
  <c r="DU111" i="65"/>
  <c r="GC111" i="65" s="1"/>
  <c r="EC112" i="65"/>
  <c r="GK112" i="65" s="1"/>
  <c r="CS115" i="65"/>
  <c r="FA115" i="65" s="1"/>
  <c r="CK118" i="65"/>
  <c r="ES118" i="65" s="1"/>
  <c r="DJ98" i="65"/>
  <c r="FR98" i="65" s="1"/>
  <c r="DN99" i="65"/>
  <c r="FV99" i="65" s="1"/>
  <c r="DR100" i="65"/>
  <c r="FZ100" i="65" s="1"/>
  <c r="DV101" i="65"/>
  <c r="GD101" i="65" s="1"/>
  <c r="DZ102" i="65"/>
  <c r="GH102" i="65" s="1"/>
  <c r="ED103" i="65"/>
  <c r="GL103" i="65" s="1"/>
  <c r="EH104" i="65"/>
  <c r="GP104" i="65" s="1"/>
  <c r="EL105" i="65"/>
  <c r="GT105" i="65" s="1"/>
  <c r="EP106" i="65"/>
  <c r="GX106" i="65" s="1"/>
  <c r="CL108" i="65"/>
  <c r="ET108" i="65" s="1"/>
  <c r="CP109" i="65"/>
  <c r="EX109" i="65" s="1"/>
  <c r="CT110" i="65"/>
  <c r="FB110" i="65" s="1"/>
  <c r="CX111" i="65"/>
  <c r="FF111" i="65" s="1"/>
  <c r="DC112" i="65"/>
  <c r="FK112" i="65" s="1"/>
  <c r="CS114" i="65"/>
  <c r="FA114" i="65" s="1"/>
  <c r="EG119" i="65"/>
  <c r="GO119" i="65" s="1"/>
  <c r="CL114" i="65"/>
  <c r="ET114" i="65" s="1"/>
  <c r="CP115" i="65"/>
  <c r="EX115" i="65" s="1"/>
  <c r="CT116" i="65"/>
  <c r="FB116" i="65" s="1"/>
  <c r="CX117" i="65"/>
  <c r="FF117" i="65" s="1"/>
  <c r="DB118" i="65"/>
  <c r="FJ118" i="65" s="1"/>
  <c r="CR123" i="65"/>
  <c r="EZ123" i="65" s="1"/>
  <c r="DJ113" i="65"/>
  <c r="FR113" i="65" s="1"/>
  <c r="DN114" i="65"/>
  <c r="FV114" i="65" s="1"/>
  <c r="DR115" i="65"/>
  <c r="FZ115" i="65" s="1"/>
  <c r="DV116" i="65"/>
  <c r="GD116" i="65" s="1"/>
  <c r="DZ117" i="65"/>
  <c r="GH117" i="65" s="1"/>
  <c r="ED118" i="65"/>
  <c r="GL118" i="65" s="1"/>
  <c r="EH119" i="65"/>
  <c r="GP119" i="65" s="1"/>
  <c r="EL120" i="65"/>
  <c r="GT120" i="65" s="1"/>
  <c r="DG114" i="65"/>
  <c r="FO114" i="65" s="1"/>
  <c r="DK115" i="65"/>
  <c r="FS115" i="65" s="1"/>
  <c r="DO116" i="65"/>
  <c r="FW116" i="65" s="1"/>
  <c r="DS117" i="65"/>
  <c r="GA117" i="65" s="1"/>
  <c r="DW118" i="65"/>
  <c r="GE118" i="65" s="1"/>
  <c r="EA119" i="65"/>
  <c r="GI119" i="65" s="1"/>
  <c r="EE120" i="65"/>
  <c r="GM120" i="65" s="1"/>
  <c r="EN112" i="65"/>
  <c r="GV112" i="65" s="1"/>
  <c r="CJ114" i="65"/>
  <c r="ER114" i="65" s="1"/>
  <c r="CN115" i="65"/>
  <c r="EV115" i="65" s="1"/>
  <c r="CR116" i="65"/>
  <c r="EZ116" i="65" s="1"/>
  <c r="CV117" i="65"/>
  <c r="FD117" i="65" s="1"/>
  <c r="CZ118" i="65"/>
  <c r="FH118" i="65" s="1"/>
  <c r="DD119" i="65"/>
  <c r="FL119" i="65" s="1"/>
  <c r="DH120" i="65"/>
  <c r="FP120" i="65" s="1"/>
  <c r="DL121" i="65"/>
  <c r="FT121" i="65" s="1"/>
  <c r="CS129" i="65"/>
  <c r="FA129" i="65" s="1"/>
  <c r="DJ135" i="65"/>
  <c r="FR135" i="65" s="1"/>
  <c r="DG126" i="65"/>
  <c r="FO126" i="65" s="1"/>
  <c r="EL129" i="65"/>
  <c r="GT129" i="65" s="1"/>
  <c r="CQ134" i="65"/>
  <c r="EY134" i="65" s="1"/>
  <c r="DH122" i="65"/>
  <c r="FP122" i="65" s="1"/>
  <c r="DL123" i="65"/>
  <c r="FT123" i="65" s="1"/>
  <c r="DP124" i="65"/>
  <c r="FX124" i="65" s="1"/>
  <c r="DT125" i="65"/>
  <c r="GB125" i="65" s="1"/>
  <c r="DX126" i="65"/>
  <c r="GF126" i="65" s="1"/>
  <c r="DJ130" i="65"/>
  <c r="FR130" i="65" s="1"/>
  <c r="DR132" i="65"/>
  <c r="FZ132" i="65" s="1"/>
  <c r="DZ134" i="65"/>
  <c r="GH134" i="65" s="1"/>
  <c r="EK123" i="65"/>
  <c r="GS123" i="65" s="1"/>
  <c r="EO124" i="65"/>
  <c r="GW124" i="65" s="1"/>
  <c r="CK126" i="65"/>
  <c r="ES126" i="65" s="1"/>
  <c r="DZ69" i="65"/>
  <c r="GH69" i="65" s="1"/>
  <c r="EE70" i="65"/>
  <c r="GM70" i="65" s="1"/>
  <c r="EJ71" i="65"/>
  <c r="GR71" i="65" s="1"/>
  <c r="EO72" i="65"/>
  <c r="GW72" i="65" s="1"/>
  <c r="CM74" i="65"/>
  <c r="EU74" i="65" s="1"/>
  <c r="CR75" i="65"/>
  <c r="EZ75" i="65" s="1"/>
  <c r="CW76" i="65"/>
  <c r="FE76" i="65" s="1"/>
  <c r="DY77" i="65"/>
  <c r="GG77" i="65" s="1"/>
  <c r="EA88" i="65"/>
  <c r="GI88" i="65" s="1"/>
  <c r="DC59" i="65"/>
  <c r="FK59" i="65" s="1"/>
  <c r="DI60" i="65"/>
  <c r="FQ60" i="65" s="1"/>
  <c r="DO61" i="65"/>
  <c r="FW61" i="65" s="1"/>
  <c r="DT62" i="65"/>
  <c r="GB62" i="65" s="1"/>
  <c r="DY63" i="65"/>
  <c r="GG63" i="65" s="1"/>
  <c r="EE64" i="65"/>
  <c r="GM64" i="65" s="1"/>
  <c r="EK65" i="65"/>
  <c r="GS65" i="65" s="1"/>
  <c r="CP68" i="65"/>
  <c r="EX68" i="65" s="1"/>
  <c r="CU69" i="65"/>
  <c r="FC69" i="65" s="1"/>
  <c r="CZ70" i="65"/>
  <c r="FH70" i="65" s="1"/>
  <c r="DE71" i="65"/>
  <c r="FM71" i="65" s="1"/>
  <c r="DJ72" i="65"/>
  <c r="FR72" i="65" s="1"/>
  <c r="DO73" i="65"/>
  <c r="FW73" i="65" s="1"/>
  <c r="DT74" i="65"/>
  <c r="GB74" i="65" s="1"/>
  <c r="DY75" i="65"/>
  <c r="GG75" i="65" s="1"/>
  <c r="ED76" i="65"/>
  <c r="GL76" i="65" s="1"/>
  <c r="EE79" i="65"/>
  <c r="GM79" i="65" s="1"/>
  <c r="DS84" i="65"/>
  <c r="GA84" i="65" s="1"/>
  <c r="CQ93" i="65"/>
  <c r="EY93" i="65" s="1"/>
  <c r="DD77" i="65"/>
  <c r="FL77" i="65" s="1"/>
  <c r="DI78" i="65"/>
  <c r="FQ78" i="65" s="1"/>
  <c r="DN79" i="65"/>
  <c r="FV79" i="65" s="1"/>
  <c r="DR80" i="65"/>
  <c r="FZ80" i="65" s="1"/>
  <c r="DV81" i="65"/>
  <c r="GD81" i="65" s="1"/>
  <c r="DZ82" i="65"/>
  <c r="GH82" i="65" s="1"/>
  <c r="ED83" i="65"/>
  <c r="GL83" i="65" s="1"/>
  <c r="EH84" i="65"/>
  <c r="GP84" i="65" s="1"/>
  <c r="EL85" i="65"/>
  <c r="GT85" i="65" s="1"/>
  <c r="EP86" i="65"/>
  <c r="GX86" i="65" s="1"/>
  <c r="CL88" i="65"/>
  <c r="ET88" i="65" s="1"/>
  <c r="CP89" i="65"/>
  <c r="EX89" i="65" s="1"/>
  <c r="CT90" i="65"/>
  <c r="FB90" i="65" s="1"/>
  <c r="CX91" i="65"/>
  <c r="FF91" i="65" s="1"/>
  <c r="DB92" i="65"/>
  <c r="FJ92" i="65" s="1"/>
  <c r="DF93" i="65"/>
  <c r="FN93" i="65" s="1"/>
  <c r="CM78" i="65"/>
  <c r="EU78" i="65" s="1"/>
  <c r="CR79" i="65"/>
  <c r="EZ79" i="65" s="1"/>
  <c r="CV80" i="65"/>
  <c r="FD80" i="65" s="1"/>
  <c r="CZ81" i="65"/>
  <c r="FH81" i="65" s="1"/>
  <c r="DD82" i="65"/>
  <c r="FL82" i="65" s="1"/>
  <c r="DH83" i="65"/>
  <c r="FP83" i="65" s="1"/>
  <c r="DL84" i="65"/>
  <c r="FT84" i="65" s="1"/>
  <c r="DP85" i="65"/>
  <c r="FX85" i="65" s="1"/>
  <c r="DT86" i="65"/>
  <c r="GB86" i="65" s="1"/>
  <c r="DX87" i="65"/>
  <c r="GF87" i="65" s="1"/>
  <c r="EB88" i="65"/>
  <c r="GJ88" i="65" s="1"/>
  <c r="EF89" i="65"/>
  <c r="GN89" i="65" s="1"/>
  <c r="EJ90" i="65"/>
  <c r="GR90" i="65" s="1"/>
  <c r="EN91" i="65"/>
  <c r="GV91" i="65" s="1"/>
  <c r="CJ93" i="65"/>
  <c r="ER93" i="65" s="1"/>
  <c r="CL97" i="65"/>
  <c r="ET97" i="65" s="1"/>
  <c r="CS100" i="65"/>
  <c r="FA100" i="65" s="1"/>
  <c r="CJ105" i="65"/>
  <c r="ER105" i="65" s="1"/>
  <c r="EE77" i="65"/>
  <c r="GM77" i="65" s="1"/>
  <c r="EJ78" i="65"/>
  <c r="GR78" i="65" s="1"/>
  <c r="EO79" i="65"/>
  <c r="GW79" i="65" s="1"/>
  <c r="CK81" i="65"/>
  <c r="ES81" i="65" s="1"/>
  <c r="CO82" i="65"/>
  <c r="EW82" i="65" s="1"/>
  <c r="CS83" i="65"/>
  <c r="FA83" i="65" s="1"/>
  <c r="CW84" i="65"/>
  <c r="FE84" i="65" s="1"/>
  <c r="DA85" i="65"/>
  <c r="FI85" i="65" s="1"/>
  <c r="DE86" i="65"/>
  <c r="FM86" i="65" s="1"/>
  <c r="DI87" i="65"/>
  <c r="FQ87" i="65" s="1"/>
  <c r="DM88" i="65"/>
  <c r="FU88" i="65" s="1"/>
  <c r="DQ89" i="65"/>
  <c r="FY89" i="65" s="1"/>
  <c r="DU90" i="65"/>
  <c r="GC90" i="65" s="1"/>
  <c r="DY91" i="65"/>
  <c r="GG91" i="65" s="1"/>
  <c r="EC92" i="65"/>
  <c r="GK92" i="65" s="1"/>
  <c r="EG93" i="65"/>
  <c r="GO93" i="65" s="1"/>
  <c r="CN95" i="65"/>
  <c r="EV95" i="65" s="1"/>
  <c r="DV96" i="65"/>
  <c r="GD96" i="65" s="1"/>
  <c r="CR99" i="65"/>
  <c r="EZ99" i="65" s="1"/>
  <c r="DP77" i="65"/>
  <c r="FX77" i="65" s="1"/>
  <c r="DU78" i="65"/>
  <c r="GC78" i="65" s="1"/>
  <c r="DZ79" i="65"/>
  <c r="GH79" i="65" s="1"/>
  <c r="ED80" i="65"/>
  <c r="GL80" i="65" s="1"/>
  <c r="EH81" i="65"/>
  <c r="GP81" i="65" s="1"/>
  <c r="EL82" i="65"/>
  <c r="GT82" i="65" s="1"/>
  <c r="EP83" i="65"/>
  <c r="GX83" i="65" s="1"/>
  <c r="CL85" i="65"/>
  <c r="ET85" i="65" s="1"/>
  <c r="CP86" i="65"/>
  <c r="EX86" i="65" s="1"/>
  <c r="CT87" i="65"/>
  <c r="FB87" i="65" s="1"/>
  <c r="CX88" i="65"/>
  <c r="FF88" i="65" s="1"/>
  <c r="DB89" i="65"/>
  <c r="FJ89" i="65" s="1"/>
  <c r="DF90" i="65"/>
  <c r="FN90" i="65" s="1"/>
  <c r="DJ91" i="65"/>
  <c r="FR91" i="65" s="1"/>
  <c r="DN92" i="65"/>
  <c r="FV92" i="65" s="1"/>
  <c r="DR93" i="65"/>
  <c r="FZ93" i="65" s="1"/>
  <c r="EB94" i="65"/>
  <c r="GJ94" i="65" s="1"/>
  <c r="CX96" i="65"/>
  <c r="FF96" i="65" s="1"/>
  <c r="CS98" i="65"/>
  <c r="FA98" i="65" s="1"/>
  <c r="DP109" i="65"/>
  <c r="FX109" i="65" s="1"/>
  <c r="CP78" i="65"/>
  <c r="EX78" i="65" s="1"/>
  <c r="CU79" i="65"/>
  <c r="FC79" i="65" s="1"/>
  <c r="CY80" i="65"/>
  <c r="FG80" i="65" s="1"/>
  <c r="DC81" i="65"/>
  <c r="FK81" i="65" s="1"/>
  <c r="DG82" i="65"/>
  <c r="FO82" i="65" s="1"/>
  <c r="DK83" i="65"/>
  <c r="FS83" i="65" s="1"/>
  <c r="DO84" i="65"/>
  <c r="FW84" i="65" s="1"/>
  <c r="DS85" i="65"/>
  <c r="GA85" i="65" s="1"/>
  <c r="DW86" i="65"/>
  <c r="GE86" i="65" s="1"/>
  <c r="EA87" i="65"/>
  <c r="GI87" i="65" s="1"/>
  <c r="EE88" i="65"/>
  <c r="GM88" i="65" s="1"/>
  <c r="EI89" i="65"/>
  <c r="GQ89" i="65" s="1"/>
  <c r="EM90" i="65"/>
  <c r="GU90" i="65" s="1"/>
  <c r="CM93" i="65"/>
  <c r="EU93" i="65" s="1"/>
  <c r="CS94" i="65"/>
  <c r="FA94" i="65" s="1"/>
  <c r="DL95" i="65"/>
  <c r="FT95" i="65" s="1"/>
  <c r="DD100" i="65"/>
  <c r="FL100" i="65" s="1"/>
  <c r="DH105" i="65"/>
  <c r="FP105" i="65" s="1"/>
  <c r="EH77" i="65"/>
  <c r="GP77" i="65" s="1"/>
  <c r="EM78" i="65"/>
  <c r="GU78" i="65" s="1"/>
  <c r="CJ80" i="65"/>
  <c r="ER80" i="65" s="1"/>
  <c r="CN81" i="65"/>
  <c r="EV81" i="65" s="1"/>
  <c r="CR82" i="65"/>
  <c r="EZ82" i="65" s="1"/>
  <c r="CV83" i="65"/>
  <c r="FD83" i="65" s="1"/>
  <c r="CZ84" i="65"/>
  <c r="FH84" i="65" s="1"/>
  <c r="DD85" i="65"/>
  <c r="FL85" i="65" s="1"/>
  <c r="DH86" i="65"/>
  <c r="FP86" i="65" s="1"/>
  <c r="DL87" i="65"/>
  <c r="FT87" i="65" s="1"/>
  <c r="DP88" i="65"/>
  <c r="FX88" i="65" s="1"/>
  <c r="DT89" i="65"/>
  <c r="GB89" i="65" s="1"/>
  <c r="DX90" i="65"/>
  <c r="GF90" i="65" s="1"/>
  <c r="EB91" i="65"/>
  <c r="GJ91" i="65" s="1"/>
  <c r="EF92" i="65"/>
  <c r="GN92" i="65" s="1"/>
  <c r="EJ93" i="65"/>
  <c r="GR93" i="65" s="1"/>
  <c r="CR95" i="65"/>
  <c r="EZ95" i="65" s="1"/>
  <c r="DE99" i="65"/>
  <c r="FM99" i="65" s="1"/>
  <c r="DU103" i="65"/>
  <c r="GC103" i="65" s="1"/>
  <c r="CK84" i="65"/>
  <c r="ES84" i="65" s="1"/>
  <c r="CO85" i="65"/>
  <c r="EW85" i="65" s="1"/>
  <c r="CS86" i="65"/>
  <c r="FA86" i="65" s="1"/>
  <c r="CW87" i="65"/>
  <c r="FE87" i="65" s="1"/>
  <c r="DA88" i="65"/>
  <c r="FI88" i="65" s="1"/>
  <c r="DE89" i="65"/>
  <c r="FM89" i="65" s="1"/>
  <c r="DI90" i="65"/>
  <c r="FQ90" i="65" s="1"/>
  <c r="DM91" i="65"/>
  <c r="FU91" i="65" s="1"/>
  <c r="DQ92" i="65"/>
  <c r="FY92" i="65" s="1"/>
  <c r="DU93" i="65"/>
  <c r="GC93" i="65" s="1"/>
  <c r="EF94" i="65"/>
  <c r="GN94" i="65" s="1"/>
  <c r="DD98" i="65"/>
  <c r="FL98" i="65" s="1"/>
  <c r="EN109" i="65"/>
  <c r="GV109" i="65" s="1"/>
  <c r="CM96" i="65"/>
  <c r="EU96" i="65" s="1"/>
  <c r="CQ97" i="65"/>
  <c r="EY97" i="65" s="1"/>
  <c r="CU98" i="65"/>
  <c r="FC98" i="65" s="1"/>
  <c r="CY99" i="65"/>
  <c r="FG99" i="65" s="1"/>
  <c r="DC100" i="65"/>
  <c r="FK100" i="65" s="1"/>
  <c r="DG101" i="65"/>
  <c r="FO101" i="65" s="1"/>
  <c r="DK102" i="65"/>
  <c r="FS102" i="65" s="1"/>
  <c r="DO103" i="65"/>
  <c r="FW103" i="65" s="1"/>
  <c r="DS104" i="65"/>
  <c r="GA104" i="65" s="1"/>
  <c r="DW105" i="65"/>
  <c r="GE105" i="65" s="1"/>
  <c r="EA106" i="65"/>
  <c r="GI106" i="65" s="1"/>
  <c r="EE107" i="65"/>
  <c r="GM107" i="65" s="1"/>
  <c r="EI108" i="65"/>
  <c r="GQ108" i="65" s="1"/>
  <c r="EM109" i="65"/>
  <c r="GU109" i="65" s="1"/>
  <c r="DU94" i="65"/>
  <c r="GC94" i="65" s="1"/>
  <c r="DY95" i="65"/>
  <c r="GG95" i="65" s="1"/>
  <c r="EC96" i="65"/>
  <c r="GK96" i="65" s="1"/>
  <c r="EG97" i="65"/>
  <c r="GO97" i="65" s="1"/>
  <c r="EK98" i="65"/>
  <c r="GS98" i="65" s="1"/>
  <c r="EO99" i="65"/>
  <c r="GW99" i="65" s="1"/>
  <c r="CK101" i="65"/>
  <c r="ES101" i="65" s="1"/>
  <c r="CO102" i="65"/>
  <c r="EW102" i="65" s="1"/>
  <c r="CS103" i="65"/>
  <c r="FA103" i="65" s="1"/>
  <c r="CW104" i="65"/>
  <c r="FE104" i="65" s="1"/>
  <c r="DA105" i="65"/>
  <c r="FI105" i="65" s="1"/>
  <c r="DE106" i="65"/>
  <c r="FM106" i="65" s="1"/>
  <c r="DI107" i="65"/>
  <c r="FQ107" i="65" s="1"/>
  <c r="DM108" i="65"/>
  <c r="FU108" i="65" s="1"/>
  <c r="DQ109" i="65"/>
  <c r="FY109" i="65" s="1"/>
  <c r="DY111" i="65"/>
  <c r="GG111" i="65" s="1"/>
  <c r="DE115" i="65"/>
  <c r="FM115" i="65" s="1"/>
  <c r="DR97" i="65"/>
  <c r="FZ97" i="65" s="1"/>
  <c r="DV98" i="65"/>
  <c r="GD98" i="65" s="1"/>
  <c r="DZ99" i="65"/>
  <c r="GH99" i="65" s="1"/>
  <c r="ED100" i="65"/>
  <c r="GL100" i="65" s="1"/>
  <c r="EH101" i="65"/>
  <c r="GP101" i="65" s="1"/>
  <c r="EL102" i="65"/>
  <c r="GT102" i="65" s="1"/>
  <c r="EP103" i="65"/>
  <c r="GX103" i="65" s="1"/>
  <c r="CL105" i="65"/>
  <c r="ET105" i="65" s="1"/>
  <c r="CP106" i="65"/>
  <c r="EX106" i="65" s="1"/>
  <c r="CT107" i="65"/>
  <c r="FB107" i="65" s="1"/>
  <c r="CX108" i="65"/>
  <c r="FF108" i="65" s="1"/>
  <c r="DB109" i="65"/>
  <c r="FJ109" i="65" s="1"/>
  <c r="DF110" i="65"/>
  <c r="FN110" i="65" s="1"/>
  <c r="DQ112" i="65"/>
  <c r="FY112" i="65" s="1"/>
  <c r="DY114" i="65"/>
  <c r="GG114" i="65" s="1"/>
  <c r="DO117" i="65"/>
  <c r="FW117" i="65" s="1"/>
  <c r="DE120" i="65"/>
  <c r="FM120" i="65" s="1"/>
  <c r="DG98" i="65"/>
  <c r="FO98" i="65" s="1"/>
  <c r="DK99" i="65"/>
  <c r="FS99" i="65" s="1"/>
  <c r="DO100" i="65"/>
  <c r="FW100" i="65" s="1"/>
  <c r="DS101" i="65"/>
  <c r="GA101" i="65" s="1"/>
  <c r="DW102" i="65"/>
  <c r="GE102" i="65" s="1"/>
  <c r="EA103" i="65"/>
  <c r="GI103" i="65" s="1"/>
  <c r="EE104" i="65"/>
  <c r="GM104" i="65" s="1"/>
  <c r="EI105" i="65"/>
  <c r="GQ105" i="65" s="1"/>
  <c r="EM106" i="65"/>
  <c r="GU106" i="65" s="1"/>
  <c r="CM109" i="65"/>
  <c r="EU109" i="65" s="1"/>
  <c r="CQ110" i="65"/>
  <c r="EY110" i="65" s="1"/>
  <c r="CU111" i="65"/>
  <c r="FC111" i="65" s="1"/>
  <c r="CY112" i="65"/>
  <c r="FG112" i="65" s="1"/>
  <c r="CK114" i="65"/>
  <c r="ES114" i="65" s="1"/>
  <c r="EI116" i="65"/>
  <c r="GQ116" i="65" s="1"/>
  <c r="DY119" i="65"/>
  <c r="GG119" i="65" s="1"/>
  <c r="EF96" i="65"/>
  <c r="GN96" i="65" s="1"/>
  <c r="EJ97" i="65"/>
  <c r="GR97" i="65" s="1"/>
  <c r="EN98" i="65"/>
  <c r="GV98" i="65" s="1"/>
  <c r="CJ100" i="65"/>
  <c r="ER100" i="65" s="1"/>
  <c r="CN101" i="65"/>
  <c r="EV101" i="65" s="1"/>
  <c r="CR102" i="65"/>
  <c r="EZ102" i="65" s="1"/>
  <c r="CV103" i="65"/>
  <c r="FD103" i="65" s="1"/>
  <c r="CZ104" i="65"/>
  <c r="FH104" i="65" s="1"/>
  <c r="DD105" i="65"/>
  <c r="FL105" i="65" s="1"/>
  <c r="DH106" i="65"/>
  <c r="FP106" i="65" s="1"/>
  <c r="DL107" i="65"/>
  <c r="FT107" i="65" s="1"/>
  <c r="DP108" i="65"/>
  <c r="FX108" i="65" s="1"/>
  <c r="DT109" i="65"/>
  <c r="GB109" i="65" s="1"/>
  <c r="DX110" i="65"/>
  <c r="GF110" i="65" s="1"/>
  <c r="EB111" i="65"/>
  <c r="GJ111" i="65" s="1"/>
  <c r="DM115" i="65"/>
  <c r="FU115" i="65" s="1"/>
  <c r="DC118" i="65"/>
  <c r="FK118" i="65" s="1"/>
  <c r="DA104" i="65"/>
  <c r="FI104" i="65" s="1"/>
  <c r="DE105" i="65"/>
  <c r="FM105" i="65" s="1"/>
  <c r="DI106" i="65"/>
  <c r="FQ106" i="65" s="1"/>
  <c r="DM107" i="65"/>
  <c r="FU107" i="65" s="1"/>
  <c r="DQ108" i="65"/>
  <c r="FY108" i="65" s="1"/>
  <c r="DU109" i="65"/>
  <c r="GC109" i="65" s="1"/>
  <c r="DY110" i="65"/>
  <c r="GG110" i="65" s="1"/>
  <c r="EC111" i="65"/>
  <c r="GK111" i="65" s="1"/>
  <c r="EM112" i="65"/>
  <c r="GU112" i="65" s="1"/>
  <c r="DO115" i="65"/>
  <c r="FW115" i="65" s="1"/>
  <c r="DE118" i="65"/>
  <c r="FM118" i="65" s="1"/>
  <c r="DR98" i="65"/>
  <c r="FZ98" i="65" s="1"/>
  <c r="DV99" i="65"/>
  <c r="GD99" i="65" s="1"/>
  <c r="DZ100" i="65"/>
  <c r="GH100" i="65" s="1"/>
  <c r="ED101" i="65"/>
  <c r="GL101" i="65" s="1"/>
  <c r="EH102" i="65"/>
  <c r="GP102" i="65" s="1"/>
  <c r="EL103" i="65"/>
  <c r="GT103" i="65" s="1"/>
  <c r="EP104" i="65"/>
  <c r="GX104" i="65" s="1"/>
  <c r="CL106" i="65"/>
  <c r="ET106" i="65" s="1"/>
  <c r="CP107" i="65"/>
  <c r="EX107" i="65" s="1"/>
  <c r="CT108" i="65"/>
  <c r="FB108" i="65" s="1"/>
  <c r="CX109" i="65"/>
  <c r="FF109" i="65" s="1"/>
  <c r="DB110" i="65"/>
  <c r="FJ110" i="65" s="1"/>
  <c r="DF111" i="65"/>
  <c r="FN111" i="65" s="1"/>
  <c r="DL112" i="65"/>
  <c r="FT112" i="65" s="1"/>
  <c r="DM114" i="65"/>
  <c r="FU114" i="65" s="1"/>
  <c r="DE117" i="65"/>
  <c r="FM117" i="65" s="1"/>
  <c r="CU120" i="65"/>
  <c r="FC120" i="65" s="1"/>
  <c r="CP113" i="65"/>
  <c r="EX113" i="65" s="1"/>
  <c r="CT114" i="65"/>
  <c r="FB114" i="65" s="1"/>
  <c r="CX115" i="65"/>
  <c r="FF115" i="65" s="1"/>
  <c r="DB116" i="65"/>
  <c r="FJ116" i="65" s="1"/>
  <c r="DF117" i="65"/>
  <c r="FN117" i="65" s="1"/>
  <c r="DJ118" i="65"/>
  <c r="FR118" i="65" s="1"/>
  <c r="DN119" i="65"/>
  <c r="FV119" i="65" s="1"/>
  <c r="DV121" i="65"/>
  <c r="GD121" i="65" s="1"/>
  <c r="CZ113" i="65"/>
  <c r="FH113" i="65" s="1"/>
  <c r="DD114" i="65"/>
  <c r="FL114" i="65" s="1"/>
  <c r="DH115" i="65"/>
  <c r="FP115" i="65" s="1"/>
  <c r="DL116" i="65"/>
  <c r="FT116" i="65" s="1"/>
  <c r="DP117" i="65"/>
  <c r="FX117" i="65" s="1"/>
  <c r="DT118" i="65"/>
  <c r="GB118" i="65" s="1"/>
  <c r="DX119" i="65"/>
  <c r="GF119" i="65" s="1"/>
  <c r="EB120" i="65"/>
  <c r="GJ120" i="65" s="1"/>
  <c r="CS123" i="65"/>
  <c r="FA123" i="65" s="1"/>
  <c r="DR113" i="65"/>
  <c r="FZ113" i="65" s="1"/>
  <c r="DV114" i="65"/>
  <c r="GD114" i="65" s="1"/>
  <c r="DZ115" i="65"/>
  <c r="GH115" i="65" s="1"/>
  <c r="ED116" i="65"/>
  <c r="GL116" i="65" s="1"/>
  <c r="EH117" i="65"/>
  <c r="GP117" i="65" s="1"/>
  <c r="EL118" i="65"/>
  <c r="GT118" i="65" s="1"/>
  <c r="EP119" i="65"/>
  <c r="GX119" i="65" s="1"/>
  <c r="CL121" i="65"/>
  <c r="ET121" i="65" s="1"/>
  <c r="DQ125" i="65"/>
  <c r="FY125" i="65" s="1"/>
  <c r="DO114" i="65"/>
  <c r="FW114" i="65" s="1"/>
  <c r="DS115" i="65"/>
  <c r="GA115" i="65" s="1"/>
  <c r="DW116" i="65"/>
  <c r="GE116" i="65" s="1"/>
  <c r="EA117" i="65"/>
  <c r="GI117" i="65" s="1"/>
  <c r="EE118" i="65"/>
  <c r="GM118" i="65" s="1"/>
  <c r="EI119" i="65"/>
  <c r="GQ119" i="65" s="1"/>
  <c r="EM120" i="65"/>
  <c r="GU120" i="65" s="1"/>
  <c r="DU124" i="65"/>
  <c r="GC124" i="65" s="1"/>
  <c r="CN113" i="65"/>
  <c r="EV113" i="65" s="1"/>
  <c r="CR114" i="65"/>
  <c r="EZ114" i="65" s="1"/>
  <c r="CV115" i="65"/>
  <c r="FD115" i="65" s="1"/>
  <c r="CZ116" i="65"/>
  <c r="FH116" i="65" s="1"/>
  <c r="DD117" i="65"/>
  <c r="FL117" i="65" s="1"/>
  <c r="DH118" i="65"/>
  <c r="FP118" i="65" s="1"/>
  <c r="DL119" i="65"/>
  <c r="FT119" i="65" s="1"/>
  <c r="DP120" i="65"/>
  <c r="FX120" i="65" s="1"/>
  <c r="DT121" i="65"/>
  <c r="GB121" i="65" s="1"/>
  <c r="CK123" i="65"/>
  <c r="ES123" i="65" s="1"/>
  <c r="DU122" i="65"/>
  <c r="GC122" i="65" s="1"/>
  <c r="EF123" i="65"/>
  <c r="GN123" i="65" s="1"/>
  <c r="EJ124" i="65"/>
  <c r="GR124" i="65" s="1"/>
  <c r="EN125" i="65"/>
  <c r="GV125" i="65" s="1"/>
  <c r="CO128" i="65"/>
  <c r="EW128" i="65" s="1"/>
  <c r="CP131" i="65"/>
  <c r="EX131" i="65" s="1"/>
  <c r="CX133" i="65"/>
  <c r="FF133" i="65" s="1"/>
  <c r="DF135" i="65"/>
  <c r="FN135" i="65" s="1"/>
  <c r="EP123" i="65"/>
  <c r="GX123" i="65" s="1"/>
  <c r="CL125" i="65"/>
  <c r="ET125" i="65" s="1"/>
  <c r="CP126" i="65"/>
  <c r="EX126" i="65" s="1"/>
  <c r="CT127" i="65"/>
  <c r="FB127" i="65" s="1"/>
  <c r="DJ131" i="65"/>
  <c r="FR131" i="65" s="1"/>
  <c r="DR133" i="65"/>
  <c r="FZ133" i="65" s="1"/>
  <c r="DG124" i="65"/>
  <c r="FO124" i="65" s="1"/>
  <c r="DK125" i="65"/>
  <c r="FS125" i="65" s="1"/>
  <c r="DS127" i="65"/>
  <c r="GA127" i="65" s="1"/>
  <c r="DG134" i="65"/>
  <c r="FO134" i="65" s="1"/>
  <c r="DP122" i="65"/>
  <c r="FX122" i="65" s="1"/>
  <c r="DT123" i="65"/>
  <c r="GB123" i="65" s="1"/>
  <c r="EJ125" i="65"/>
  <c r="GR125" i="65" s="1"/>
  <c r="EN126" i="65"/>
  <c r="GV126" i="65" s="1"/>
  <c r="CJ128" i="65"/>
  <c r="ER128" i="65" s="1"/>
  <c r="CW129" i="65"/>
  <c r="FE129" i="65" s="1"/>
  <c r="EP130" i="65"/>
  <c r="GX130" i="65" s="1"/>
  <c r="CP133" i="65"/>
  <c r="EX133" i="65" s="1"/>
  <c r="CX135" i="65"/>
  <c r="FF135" i="65" s="1"/>
  <c r="CS124" i="65"/>
  <c r="FA124" i="65" s="1"/>
  <c r="CW125" i="65"/>
  <c r="FE125" i="65" s="1"/>
  <c r="DA126" i="65"/>
  <c r="FI126" i="65" s="1"/>
  <c r="DE127" i="65"/>
  <c r="FM127" i="65" s="1"/>
  <c r="DM128" i="65"/>
  <c r="FU128" i="65" s="1"/>
  <c r="EC129" i="65"/>
  <c r="GK129" i="65" s="1"/>
  <c r="EG131" i="65"/>
  <c r="GO131" i="65" s="1"/>
  <c r="EO133" i="65"/>
  <c r="GW133" i="65" s="1"/>
  <c r="CL122" i="65"/>
  <c r="ET122" i="65" s="1"/>
  <c r="CP123" i="65"/>
  <c r="EX123" i="65" s="1"/>
  <c r="CT124" i="65"/>
  <c r="FB124" i="65" s="1"/>
  <c r="CX125" i="65"/>
  <c r="FF125" i="65" s="1"/>
  <c r="DB126" i="65"/>
  <c r="FJ126" i="65" s="1"/>
  <c r="DF127" i="65"/>
  <c r="FN127" i="65" s="1"/>
  <c r="DN128" i="65"/>
  <c r="FV128" i="65" s="1"/>
  <c r="ED129" i="65"/>
  <c r="GL129" i="65" s="1"/>
  <c r="EH131" i="65"/>
  <c r="GP131" i="65" s="1"/>
  <c r="EP133" i="65"/>
  <c r="GX133" i="65" s="1"/>
  <c r="CP136" i="65"/>
  <c r="EX136" i="65" s="1"/>
  <c r="DC122" i="65"/>
  <c r="FK122" i="65" s="1"/>
  <c r="DG123" i="65"/>
  <c r="FO123" i="65" s="1"/>
  <c r="DK124" i="65"/>
  <c r="FS124" i="65" s="1"/>
  <c r="DO125" i="65"/>
  <c r="FW125" i="65" s="1"/>
  <c r="DS126" i="65"/>
  <c r="GA126" i="65" s="1"/>
  <c r="DW127" i="65"/>
  <c r="GE127" i="65" s="1"/>
  <c r="EG128" i="65"/>
  <c r="GO128" i="65" s="1"/>
  <c r="CY130" i="65"/>
  <c r="FG130" i="65" s="1"/>
  <c r="DG132" i="65"/>
  <c r="FO132" i="65" s="1"/>
  <c r="DO134" i="65"/>
  <c r="FW134" i="65" s="1"/>
  <c r="CR134" i="65"/>
  <c r="EZ134" i="65" s="1"/>
  <c r="CV135" i="65"/>
  <c r="FD135" i="65" s="1"/>
  <c r="CZ136" i="65"/>
  <c r="FH136" i="65" s="1"/>
  <c r="DY130" i="65"/>
  <c r="GG130" i="65" s="1"/>
  <c r="EC131" i="65"/>
  <c r="GK131" i="65" s="1"/>
  <c r="EG132" i="65"/>
  <c r="GO132" i="65" s="1"/>
  <c r="EK133" i="65"/>
  <c r="GS133" i="65" s="1"/>
  <c r="EO134" i="65"/>
  <c r="GW134" i="65" s="1"/>
  <c r="CK136" i="65"/>
  <c r="ES136" i="65" s="1"/>
  <c r="DW129" i="65"/>
  <c r="GE129" i="65" s="1"/>
  <c r="EA130" i="65"/>
  <c r="GI130" i="65" s="1"/>
  <c r="EE131" i="65"/>
  <c r="GM131" i="65" s="1"/>
  <c r="EI132" i="65"/>
  <c r="GQ132" i="65" s="1"/>
  <c r="EM133" i="65"/>
  <c r="GU133" i="65" s="1"/>
  <c r="CM136" i="65"/>
  <c r="EU136" i="65" s="1"/>
  <c r="DD128" i="65"/>
  <c r="FL128" i="65" s="1"/>
  <c r="DH129" i="65"/>
  <c r="FP129" i="65" s="1"/>
  <c r="DL130" i="65"/>
  <c r="FT130" i="65" s="1"/>
  <c r="DP131" i="65"/>
  <c r="FX131" i="65" s="1"/>
  <c r="DT132" i="65"/>
  <c r="GB132" i="65" s="1"/>
  <c r="DX133" i="65"/>
  <c r="GF133" i="65" s="1"/>
  <c r="EB134" i="65"/>
  <c r="GJ134" i="65" s="1"/>
  <c r="EF135" i="65"/>
  <c r="GN135" i="65" s="1"/>
  <c r="DE136" i="65"/>
  <c r="FM136" i="65" s="1"/>
  <c r="EG130" i="65"/>
  <c r="GO130" i="65" s="1"/>
  <c r="EK131" i="65"/>
  <c r="GS131" i="65" s="1"/>
  <c r="EO132" i="65"/>
  <c r="GW132" i="65" s="1"/>
  <c r="EE129" i="65"/>
  <c r="GM129" i="65" s="1"/>
  <c r="EI130" i="65"/>
  <c r="GQ130" i="65" s="1"/>
  <c r="EM131" i="65"/>
  <c r="GU131" i="65" s="1"/>
  <c r="CQ135" i="65"/>
  <c r="EY135" i="65" s="1"/>
  <c r="DL128" i="65"/>
  <c r="FT128" i="65" s="1"/>
  <c r="EN122" i="65"/>
  <c r="GV122" i="65" s="1"/>
  <c r="CJ124" i="65"/>
  <c r="ER124" i="65" s="1"/>
  <c r="CN125" i="65"/>
  <c r="EV125" i="65" s="1"/>
  <c r="CR126" i="65"/>
  <c r="EZ126" i="65" s="1"/>
  <c r="CV127" i="65"/>
  <c r="FD127" i="65" s="1"/>
  <c r="DB128" i="65"/>
  <c r="FJ128" i="65" s="1"/>
  <c r="DR129" i="65"/>
  <c r="FZ129" i="65" s="1"/>
  <c r="DN131" i="65"/>
  <c r="FV131" i="65" s="1"/>
  <c r="DV133" i="65"/>
  <c r="GD133" i="65" s="1"/>
  <c r="ED135" i="65"/>
  <c r="GL135" i="65" s="1"/>
  <c r="DI124" i="65"/>
  <c r="FQ124" i="65" s="1"/>
  <c r="DM125" i="65"/>
  <c r="FU125" i="65" s="1"/>
  <c r="DQ126" i="65"/>
  <c r="FY126" i="65" s="1"/>
  <c r="DU127" i="65"/>
  <c r="GC127" i="65" s="1"/>
  <c r="CW130" i="65"/>
  <c r="FE130" i="65" s="1"/>
  <c r="DE132" i="65"/>
  <c r="FM132" i="65" s="1"/>
  <c r="DX136" i="65"/>
  <c r="GF136" i="65" s="1"/>
  <c r="DB122" i="65"/>
  <c r="FJ122" i="65" s="1"/>
  <c r="DF123" i="65"/>
  <c r="FN123" i="65" s="1"/>
  <c r="DJ124" i="65"/>
  <c r="FR124" i="65" s="1"/>
  <c r="DN125" i="65"/>
  <c r="FV125" i="65" s="1"/>
  <c r="DR126" i="65"/>
  <c r="FZ126" i="65" s="1"/>
  <c r="DV127" i="65"/>
  <c r="GD127" i="65" s="1"/>
  <c r="CX130" i="65"/>
  <c r="FF130" i="65" s="1"/>
  <c r="DF132" i="65"/>
  <c r="FN132" i="65" s="1"/>
  <c r="DN134" i="65"/>
  <c r="FV134" i="65" s="1"/>
  <c r="DS122" i="65"/>
  <c r="GA122" i="65" s="1"/>
  <c r="DW123" i="65"/>
  <c r="GE123" i="65" s="1"/>
  <c r="EA124" i="65"/>
  <c r="GI124" i="65" s="1"/>
  <c r="EE125" i="65"/>
  <c r="GM125" i="65" s="1"/>
  <c r="EI126" i="65"/>
  <c r="GQ126" i="65" s="1"/>
  <c r="EM127" i="65"/>
  <c r="GU127" i="65" s="1"/>
  <c r="CQ129" i="65"/>
  <c r="EY129" i="65" s="1"/>
  <c r="EE130" i="65"/>
  <c r="GM130" i="65" s="1"/>
  <c r="EM132" i="65"/>
  <c r="GU132" i="65" s="1"/>
  <c r="CR130" i="65"/>
  <c r="EZ130" i="65" s="1"/>
  <c r="CV131" i="65"/>
  <c r="FD131" i="65" s="1"/>
  <c r="CZ132" i="65"/>
  <c r="FH132" i="65" s="1"/>
  <c r="DD133" i="65"/>
  <c r="FL133" i="65" s="1"/>
  <c r="DH134" i="65"/>
  <c r="FP134" i="65" s="1"/>
  <c r="DL135" i="65"/>
  <c r="FT135" i="65" s="1"/>
  <c r="DR136" i="65"/>
  <c r="FZ136" i="65" s="1"/>
  <c r="EO130" i="65"/>
  <c r="GW130" i="65" s="1"/>
  <c r="CK132" i="65"/>
  <c r="ES132" i="65" s="1"/>
  <c r="CO133" i="65"/>
  <c r="EW133" i="65" s="1"/>
  <c r="CS134" i="65"/>
  <c r="FA134" i="65" s="1"/>
  <c r="CW135" i="65"/>
  <c r="FE135" i="65" s="1"/>
  <c r="EM129" i="65"/>
  <c r="GU129" i="65" s="1"/>
  <c r="CM132" i="65"/>
  <c r="EU132" i="65" s="1"/>
  <c r="CQ133" i="65"/>
  <c r="EY133" i="65" s="1"/>
  <c r="CU134" i="65"/>
  <c r="FC134" i="65" s="1"/>
  <c r="CY135" i="65"/>
  <c r="FG135" i="65" s="1"/>
  <c r="DC136" i="65"/>
  <c r="FK136" i="65" s="1"/>
  <c r="DT128" i="65"/>
  <c r="GB128" i="65" s="1"/>
  <c r="DX129" i="65"/>
  <c r="GF129" i="65" s="1"/>
  <c r="EB130" i="65"/>
  <c r="GJ130" i="65" s="1"/>
  <c r="EF131" i="65"/>
  <c r="GN131" i="65" s="1"/>
  <c r="EJ132" i="65"/>
  <c r="GR132" i="65" s="1"/>
  <c r="EN133" i="65"/>
  <c r="GV133" i="65" s="1"/>
  <c r="CJ135" i="65"/>
  <c r="ER135" i="65" s="1"/>
  <c r="CN136" i="65"/>
  <c r="EV136" i="65" s="1"/>
  <c r="DU136" i="65"/>
  <c r="GC136" i="65" s="1"/>
  <c r="CZ126" i="65"/>
  <c r="FH126" i="65" s="1"/>
  <c r="DD127" i="65"/>
  <c r="FL127" i="65" s="1"/>
  <c r="DK128" i="65"/>
  <c r="FS128" i="65" s="1"/>
  <c r="ED131" i="65"/>
  <c r="GL131" i="65" s="1"/>
  <c r="EL133" i="65"/>
  <c r="GT133" i="65" s="1"/>
  <c r="DM123" i="65"/>
  <c r="FU123" i="65" s="1"/>
  <c r="DQ124" i="65"/>
  <c r="FY124" i="65" s="1"/>
  <c r="DU125" i="65"/>
  <c r="GC125" i="65" s="1"/>
  <c r="DY126" i="65"/>
  <c r="GG126" i="65" s="1"/>
  <c r="EC127" i="65"/>
  <c r="GK127" i="65" s="1"/>
  <c r="DM130" i="65"/>
  <c r="FU130" i="65" s="1"/>
  <c r="DU132" i="65"/>
  <c r="GC132" i="65" s="1"/>
  <c r="DJ122" i="65"/>
  <c r="FR122" i="65" s="1"/>
  <c r="DN123" i="65"/>
  <c r="FV123" i="65" s="1"/>
  <c r="DR124" i="65"/>
  <c r="FZ124" i="65" s="1"/>
  <c r="DV125" i="65"/>
  <c r="GD125" i="65" s="1"/>
  <c r="DZ126" i="65"/>
  <c r="GH126" i="65" s="1"/>
  <c r="ED127" i="65"/>
  <c r="GL127" i="65" s="1"/>
  <c r="EO128" i="65"/>
  <c r="GW128" i="65" s="1"/>
  <c r="DN130" i="65"/>
  <c r="FV130" i="65" s="1"/>
  <c r="DV132" i="65"/>
  <c r="GD132" i="65" s="1"/>
  <c r="ED134" i="65"/>
  <c r="GL134" i="65" s="1"/>
  <c r="EA122" i="65"/>
  <c r="GI122" i="65" s="1"/>
  <c r="EE123" i="65"/>
  <c r="GM123" i="65" s="1"/>
  <c r="EI124" i="65"/>
  <c r="GQ124" i="65" s="1"/>
  <c r="EM125" i="65"/>
  <c r="GU125" i="65" s="1"/>
  <c r="CM128" i="65"/>
  <c r="EU128" i="65" s="1"/>
  <c r="DA129" i="65"/>
  <c r="FI129" i="65" s="1"/>
  <c r="CM131" i="65"/>
  <c r="EU131" i="65" s="1"/>
  <c r="CU133" i="65"/>
  <c r="FC133" i="65" s="1"/>
  <c r="DP134" i="65"/>
  <c r="FX134" i="65" s="1"/>
  <c r="DT135" i="65"/>
  <c r="GB135" i="65" s="1"/>
  <c r="CO131" i="65"/>
  <c r="EW131" i="65" s="1"/>
  <c r="CS132" i="65"/>
  <c r="FA132" i="65" s="1"/>
  <c r="CW133" i="65"/>
  <c r="FE133" i="65" s="1"/>
  <c r="DA134" i="65"/>
  <c r="FI134" i="65" s="1"/>
  <c r="DE135" i="65"/>
  <c r="FM135" i="65" s="1"/>
  <c r="DJ136" i="65"/>
  <c r="FR136" i="65" s="1"/>
  <c r="CM130" i="65"/>
  <c r="EU130" i="65" s="1"/>
  <c r="CQ131" i="65"/>
  <c r="EY131" i="65" s="1"/>
  <c r="CU132" i="65"/>
  <c r="FC132" i="65" s="1"/>
  <c r="CY133" i="65"/>
  <c r="FG133" i="65" s="1"/>
  <c r="DC134" i="65"/>
  <c r="FK134" i="65" s="1"/>
  <c r="DG135" i="65"/>
  <c r="FO135" i="65" s="1"/>
  <c r="DL136" i="65"/>
  <c r="FT136" i="65" s="1"/>
  <c r="EB128" i="65"/>
  <c r="GJ128" i="65" s="1"/>
  <c r="EF129" i="65"/>
  <c r="GN129" i="65" s="1"/>
  <c r="EJ130" i="65"/>
  <c r="GR130" i="65" s="1"/>
  <c r="EN131" i="65"/>
  <c r="GV131" i="65" s="1"/>
  <c r="CJ133" i="65"/>
  <c r="ER133" i="65" s="1"/>
  <c r="CN134" i="65"/>
  <c r="EV134" i="65" s="1"/>
  <c r="CR135" i="65"/>
  <c r="EZ135" i="65" s="1"/>
  <c r="CV136" i="65"/>
  <c r="FD136" i="65" s="1"/>
  <c r="EC136" i="65"/>
  <c r="GK136" i="65" s="1"/>
  <c r="CV123" i="65"/>
  <c r="FD123" i="65" s="1"/>
  <c r="CZ124" i="65"/>
  <c r="FH124" i="65" s="1"/>
  <c r="DD125" i="65"/>
  <c r="FL125" i="65" s="1"/>
  <c r="DH126" i="65"/>
  <c r="FP126" i="65" s="1"/>
  <c r="DL127" i="65"/>
  <c r="FT127" i="65" s="1"/>
  <c r="DU128" i="65"/>
  <c r="GC128" i="65" s="1"/>
  <c r="EO129" i="65"/>
  <c r="GW129" i="65" s="1"/>
  <c r="CL132" i="65"/>
  <c r="ET132" i="65" s="1"/>
  <c r="CT134" i="65"/>
  <c r="FB134" i="65" s="1"/>
  <c r="DB136" i="65"/>
  <c r="FJ136" i="65" s="1"/>
  <c r="DU123" i="65"/>
  <c r="GC123" i="65" s="1"/>
  <c r="DY124" i="65"/>
  <c r="GG124" i="65" s="1"/>
  <c r="EC125" i="65"/>
  <c r="GK125" i="65" s="1"/>
  <c r="EG126" i="65"/>
  <c r="GO126" i="65" s="1"/>
  <c r="EK127" i="65"/>
  <c r="GS127" i="65" s="1"/>
  <c r="CO129" i="65"/>
  <c r="EW129" i="65" s="1"/>
  <c r="EC130" i="65"/>
  <c r="GK130" i="65" s="1"/>
  <c r="EK132" i="65"/>
  <c r="GS132" i="65" s="1"/>
  <c r="CK135" i="65"/>
  <c r="ES135" i="65" s="1"/>
  <c r="DR122" i="65"/>
  <c r="FZ122" i="65" s="1"/>
  <c r="DV123" i="65"/>
  <c r="GD123" i="65" s="1"/>
  <c r="DZ124" i="65"/>
  <c r="GH124" i="65" s="1"/>
  <c r="ED125" i="65"/>
  <c r="GL125" i="65" s="1"/>
  <c r="EH126" i="65"/>
  <c r="GP126" i="65" s="1"/>
  <c r="EL127" i="65"/>
  <c r="GT127" i="65" s="1"/>
  <c r="CP129" i="65"/>
  <c r="EX129" i="65" s="1"/>
  <c r="ED130" i="65"/>
  <c r="GL130" i="65" s="1"/>
  <c r="EL132" i="65"/>
  <c r="GT132" i="65" s="1"/>
  <c r="CL135" i="65"/>
  <c r="ET135" i="65" s="1"/>
  <c r="EI122" i="65"/>
  <c r="GQ122" i="65" s="1"/>
  <c r="EM123" i="65"/>
  <c r="GU123" i="65" s="1"/>
  <c r="CM126" i="65"/>
  <c r="EU126" i="65" s="1"/>
  <c r="CQ127" i="65"/>
  <c r="EY127" i="65" s="1"/>
  <c r="CW128" i="65"/>
  <c r="FE128" i="65" s="1"/>
  <c r="DK129" i="65"/>
  <c r="FS129" i="65" s="1"/>
  <c r="DC131" i="65"/>
  <c r="FK131" i="65" s="1"/>
  <c r="DK133" i="65"/>
  <c r="FS133" i="65" s="1"/>
  <c r="DS135" i="65"/>
  <c r="GA135" i="65" s="1"/>
  <c r="DH130" i="65"/>
  <c r="FP130" i="65" s="1"/>
  <c r="DL131" i="65"/>
  <c r="FT131" i="65" s="1"/>
  <c r="DP132" i="65"/>
  <c r="FX132" i="65" s="1"/>
  <c r="DT133" i="65"/>
  <c r="GB133" i="65" s="1"/>
  <c r="DX134" i="65"/>
  <c r="GF134" i="65" s="1"/>
  <c r="EB135" i="65"/>
  <c r="GJ135" i="65" s="1"/>
  <c r="EJ136" i="65"/>
  <c r="GR136" i="65" s="1"/>
  <c r="CS130" i="65"/>
  <c r="FA130" i="65" s="1"/>
  <c r="CW131" i="65"/>
  <c r="FE131" i="65" s="1"/>
  <c r="DA132" i="65"/>
  <c r="FI132" i="65" s="1"/>
  <c r="DE133" i="65"/>
  <c r="FM133" i="65" s="1"/>
  <c r="DI134" i="65"/>
  <c r="FQ134" i="65" s="1"/>
  <c r="DM135" i="65"/>
  <c r="FU135" i="65" s="1"/>
  <c r="DS136" i="65"/>
  <c r="GA136" i="65" s="1"/>
  <c r="CU130" i="65"/>
  <c r="FC130" i="65" s="1"/>
  <c r="CY131" i="65"/>
  <c r="FG131" i="65" s="1"/>
  <c r="DC132" i="65"/>
  <c r="FK132" i="65" s="1"/>
  <c r="DG133" i="65"/>
  <c r="FO133" i="65" s="1"/>
  <c r="DK134" i="65"/>
  <c r="FS134" i="65" s="1"/>
  <c r="DO135" i="65"/>
  <c r="FW135" i="65" s="1"/>
  <c r="DV136" i="65"/>
  <c r="GD136" i="65" s="1"/>
  <c r="EJ128" i="65"/>
  <c r="GR128" i="65" s="1"/>
  <c r="EN129" i="65"/>
  <c r="GV129" i="65" s="1"/>
  <c r="CJ131" i="65"/>
  <c r="ER131" i="65" s="1"/>
  <c r="CN132" i="65"/>
  <c r="EV132" i="65" s="1"/>
  <c r="CR133" i="65"/>
  <c r="EZ133" i="65" s="1"/>
  <c r="CV134" i="65"/>
  <c r="FD134" i="65" s="1"/>
  <c r="CZ135" i="65"/>
  <c r="FH135" i="65" s="1"/>
  <c r="DD136" i="65"/>
  <c r="FL136" i="65" s="1"/>
  <c r="EK136" i="65"/>
  <c r="GS136" i="65" s="1"/>
  <c r="DH124" i="65"/>
  <c r="FP124" i="65" s="1"/>
  <c r="DL125" i="65"/>
  <c r="FT125" i="65" s="1"/>
  <c r="DP126" i="65"/>
  <c r="FX126" i="65" s="1"/>
  <c r="CT130" i="65"/>
  <c r="FB130" i="65" s="1"/>
  <c r="DB132" i="65"/>
  <c r="FJ132" i="65" s="1"/>
  <c r="DJ134" i="65"/>
  <c r="FR134" i="65" s="1"/>
  <c r="DT136" i="65"/>
  <c r="GB136" i="65" s="1"/>
  <c r="EC123" i="65"/>
  <c r="GK123" i="65" s="1"/>
  <c r="EG124" i="65"/>
  <c r="GO124" i="65" s="1"/>
  <c r="EK125" i="65"/>
  <c r="GS125" i="65" s="1"/>
  <c r="EO126" i="65"/>
  <c r="GW126" i="65" s="1"/>
  <c r="CK128" i="65"/>
  <c r="ES128" i="65" s="1"/>
  <c r="CX129" i="65"/>
  <c r="FF129" i="65" s="1"/>
  <c r="CK131" i="65"/>
  <c r="ES131" i="65" s="1"/>
  <c r="CS133" i="65"/>
  <c r="FA133" i="65" s="1"/>
  <c r="DZ122" i="65"/>
  <c r="GH122" i="65" s="1"/>
  <c r="ED123" i="65"/>
  <c r="GL123" i="65" s="1"/>
  <c r="EH124" i="65"/>
  <c r="GP124" i="65" s="1"/>
  <c r="EL125" i="65"/>
  <c r="GT125" i="65" s="1"/>
  <c r="EP126" i="65"/>
  <c r="GX126" i="65" s="1"/>
  <c r="CL128" i="65"/>
  <c r="ET128" i="65" s="1"/>
  <c r="CY129" i="65"/>
  <c r="FG129" i="65" s="1"/>
  <c r="CL131" i="65"/>
  <c r="ET131" i="65" s="1"/>
  <c r="CT133" i="65"/>
  <c r="FB133" i="65" s="1"/>
  <c r="DB135" i="65"/>
  <c r="FJ135" i="65" s="1"/>
  <c r="CM124" i="65"/>
  <c r="EU124" i="65" s="1"/>
  <c r="CQ125" i="65"/>
  <c r="EY125" i="65" s="1"/>
  <c r="CU126" i="65"/>
  <c r="FC126" i="65" s="1"/>
  <c r="CY127" i="65"/>
  <c r="FG127" i="65" s="1"/>
  <c r="DF128" i="65"/>
  <c r="FN128" i="65" s="1"/>
  <c r="DU129" i="65"/>
  <c r="GC129" i="65" s="1"/>
  <c r="DS131" i="65"/>
  <c r="GA131" i="65" s="1"/>
  <c r="EA133" i="65"/>
  <c r="GI133" i="65" s="1"/>
  <c r="EI135" i="65"/>
  <c r="GQ135" i="65" s="1"/>
  <c r="EF134" i="65"/>
  <c r="GN134" i="65" s="1"/>
  <c r="EJ135" i="65"/>
  <c r="GR135" i="65" s="1"/>
  <c r="DA130" i="65"/>
  <c r="FI130" i="65" s="1"/>
  <c r="DE131" i="65"/>
  <c r="FM131" i="65" s="1"/>
  <c r="DI132" i="65"/>
  <c r="FQ132" i="65" s="1"/>
  <c r="DM133" i="65"/>
  <c r="FU133" i="65" s="1"/>
  <c r="DQ134" i="65"/>
  <c r="FY134" i="65" s="1"/>
  <c r="DU135" i="65"/>
  <c r="GC135" i="65" s="1"/>
  <c r="EB136" i="65"/>
  <c r="GJ136" i="65" s="1"/>
  <c r="DC130" i="65"/>
  <c r="FK130" i="65" s="1"/>
  <c r="DG131" i="65"/>
  <c r="FO131" i="65" s="1"/>
  <c r="DK132" i="65"/>
  <c r="FS132" i="65" s="1"/>
  <c r="DO133" i="65"/>
  <c r="FW133" i="65" s="1"/>
  <c r="DS134" i="65"/>
  <c r="GA134" i="65" s="1"/>
  <c r="DW135" i="65"/>
  <c r="GE135" i="65" s="1"/>
  <c r="EE136" i="65"/>
  <c r="GM136" i="65" s="1"/>
  <c r="CJ129" i="65"/>
  <c r="ER129" i="65" s="1"/>
  <c r="CN130" i="65"/>
  <c r="EV130" i="65" s="1"/>
  <c r="CR131" i="65"/>
  <c r="EZ131" i="65" s="1"/>
  <c r="CV132" i="65"/>
  <c r="FD132" i="65" s="1"/>
  <c r="CZ133" i="65"/>
  <c r="FH133" i="65" s="1"/>
  <c r="DD134" i="65"/>
  <c r="FL134" i="65" s="1"/>
  <c r="DH135" i="65"/>
  <c r="FP135" i="65" s="1"/>
  <c r="DN136" i="65"/>
  <c r="FV136" i="65" s="1"/>
  <c r="CO127" i="65"/>
  <c r="EW127" i="65" s="1"/>
  <c r="CT128" i="65"/>
  <c r="FB128" i="65" s="1"/>
  <c r="DI129" i="65"/>
  <c r="FQ129" i="65" s="1"/>
  <c r="DA131" i="65"/>
  <c r="FI131" i="65" s="1"/>
  <c r="DI133" i="65"/>
  <c r="FQ133" i="65" s="1"/>
  <c r="DQ135" i="65"/>
  <c r="FY135" i="65" s="1"/>
  <c r="EH122" i="65"/>
  <c r="GP122" i="65" s="1"/>
  <c r="EL123" i="65"/>
  <c r="GT123" i="65" s="1"/>
  <c r="EP124" i="65"/>
  <c r="GX124" i="65" s="1"/>
  <c r="CL126" i="65"/>
  <c r="ET126" i="65" s="1"/>
  <c r="CP127" i="65"/>
  <c r="EX127" i="65" s="1"/>
  <c r="CU128" i="65"/>
  <c r="FC128" i="65" s="1"/>
  <c r="DJ129" i="65"/>
  <c r="FR129" i="65" s="1"/>
  <c r="DB131" i="65"/>
  <c r="FJ131" i="65" s="1"/>
  <c r="DJ133" i="65"/>
  <c r="FR133" i="65" s="1"/>
  <c r="CQ123" i="65"/>
  <c r="EY123" i="65" s="1"/>
  <c r="CU124" i="65"/>
  <c r="FC124" i="65" s="1"/>
  <c r="CY125" i="65"/>
  <c r="FG125" i="65" s="1"/>
  <c r="DC126" i="65"/>
  <c r="FK126" i="65" s="1"/>
  <c r="DG127" i="65"/>
  <c r="FO127" i="65" s="1"/>
  <c r="DO128" i="65"/>
  <c r="FW128" i="65" s="1"/>
  <c r="EG129" i="65"/>
  <c r="GO129" i="65" s="1"/>
  <c r="EI131" i="65"/>
  <c r="GQ131" i="65" s="1"/>
  <c r="CQ136" i="65"/>
  <c r="EY136" i="65" s="1"/>
  <c r="CJ136" i="65"/>
  <c r="ER136" i="65" s="1"/>
  <c r="DI130" i="65"/>
  <c r="FQ130" i="65" s="1"/>
  <c r="DM131" i="65"/>
  <c r="FU131" i="65" s="1"/>
  <c r="DQ132" i="65"/>
  <c r="FY132" i="65" s="1"/>
  <c r="DU133" i="65"/>
  <c r="GC133" i="65" s="1"/>
  <c r="DY134" i="65"/>
  <c r="GG134" i="65" s="1"/>
  <c r="EC135" i="65"/>
  <c r="GK135" i="65" s="1"/>
  <c r="EL136" i="65"/>
  <c r="GT136" i="65" s="1"/>
  <c r="DG129" i="65"/>
  <c r="FO129" i="65" s="1"/>
  <c r="DK130" i="65"/>
  <c r="FS130" i="65" s="1"/>
  <c r="DO131" i="65"/>
  <c r="FW131" i="65" s="1"/>
  <c r="DS132" i="65"/>
  <c r="GA132" i="65" s="1"/>
  <c r="DW133" i="65"/>
  <c r="GE133" i="65" s="1"/>
  <c r="EA134" i="65"/>
  <c r="GI134" i="65" s="1"/>
  <c r="EE135" i="65"/>
  <c r="GM135" i="65" s="1"/>
  <c r="EN136" i="65"/>
  <c r="GV136" i="65" s="1"/>
  <c r="CN128" i="65"/>
  <c r="EV128" i="65" s="1"/>
  <c r="CR129" i="65"/>
  <c r="EZ129" i="65" s="1"/>
  <c r="CV130" i="65"/>
  <c r="FD130" i="65" s="1"/>
  <c r="CZ131" i="65"/>
  <c r="FH131" i="65" s="1"/>
  <c r="DD132" i="65"/>
  <c r="FL132" i="65" s="1"/>
  <c r="DH133" i="65"/>
  <c r="FP133" i="65" s="1"/>
  <c r="DL134" i="65"/>
  <c r="FT134" i="65" s="1"/>
  <c r="DP135" i="65"/>
  <c r="FX135" i="65" s="1"/>
  <c r="DW136" i="65"/>
  <c r="GE136" i="65" s="1"/>
  <c r="DX124" i="65"/>
  <c r="GF124" i="65" s="1"/>
  <c r="EB125" i="65"/>
  <c r="GJ125" i="65" s="1"/>
  <c r="EF126" i="65"/>
  <c r="GN126" i="65" s="1"/>
  <c r="CN129" i="65"/>
  <c r="EV129" i="65" s="1"/>
  <c r="DZ130" i="65"/>
  <c r="GH130" i="65" s="1"/>
  <c r="EH132" i="65"/>
  <c r="GP132" i="65" s="1"/>
  <c r="EP134" i="65"/>
  <c r="GX134" i="65" s="1"/>
  <c r="CK124" i="65"/>
  <c r="ES124" i="65" s="1"/>
  <c r="CO125" i="65"/>
  <c r="EW125" i="65" s="1"/>
  <c r="CS126" i="65"/>
  <c r="FA126" i="65" s="1"/>
  <c r="CW127" i="65"/>
  <c r="FE127" i="65" s="1"/>
  <c r="DC128" i="65"/>
  <c r="FK128" i="65" s="1"/>
  <c r="DQ131" i="65"/>
  <c r="FY131" i="65" s="1"/>
  <c r="DY133" i="65"/>
  <c r="GG133" i="65" s="1"/>
  <c r="EG135" i="65"/>
  <c r="GO135" i="65" s="1"/>
  <c r="EP122" i="65"/>
  <c r="GX122" i="65" s="1"/>
  <c r="CL124" i="65"/>
  <c r="ET124" i="65" s="1"/>
  <c r="CP125" i="65"/>
  <c r="EX125" i="65" s="1"/>
  <c r="CT126" i="65"/>
  <c r="FB126" i="65" s="1"/>
  <c r="CX127" i="65"/>
  <c r="FF127" i="65" s="1"/>
  <c r="DE128" i="65"/>
  <c r="FM128" i="65" s="1"/>
  <c r="DR131" i="65"/>
  <c r="FZ131" i="65" s="1"/>
  <c r="DZ133" i="65"/>
  <c r="GH133" i="65" s="1"/>
  <c r="EH135" i="65"/>
  <c r="GP135" i="65" s="1"/>
  <c r="CU122" i="65"/>
  <c r="FC122" i="65" s="1"/>
  <c r="CY123" i="65"/>
  <c r="FG123" i="65" s="1"/>
  <c r="DC124" i="65"/>
  <c r="FK124" i="65" s="1"/>
  <c r="DG125" i="65"/>
  <c r="FO125" i="65" s="1"/>
  <c r="DK126" i="65"/>
  <c r="FS126" i="65" s="1"/>
  <c r="DO127" i="65"/>
  <c r="FW127" i="65" s="1"/>
  <c r="DX128" i="65"/>
  <c r="GF128" i="65" s="1"/>
  <c r="CK130" i="65"/>
  <c r="ES130" i="65" s="1"/>
  <c r="CQ132" i="65"/>
  <c r="EY132" i="65" s="1"/>
  <c r="CY134" i="65"/>
  <c r="FG134" i="65" s="1"/>
  <c r="DH136" i="65"/>
  <c r="FP136" i="65" s="1"/>
  <c r="EF130" i="65"/>
  <c r="GN130" i="65" s="1"/>
  <c r="EJ131" i="65"/>
  <c r="GR131" i="65" s="1"/>
  <c r="EN132" i="65"/>
  <c r="GV132" i="65" s="1"/>
  <c r="CJ134" i="65"/>
  <c r="ER134" i="65" s="1"/>
  <c r="CN135" i="65"/>
  <c r="EV135" i="65" s="1"/>
  <c r="CR136" i="65"/>
  <c r="EZ136" i="65" s="1"/>
  <c r="DQ130" i="65"/>
  <c r="FY130" i="65" s="1"/>
  <c r="DU131" i="65"/>
  <c r="GC131" i="65" s="1"/>
  <c r="DY132" i="65"/>
  <c r="GG132" i="65" s="1"/>
  <c r="EC133" i="65"/>
  <c r="GK133" i="65" s="1"/>
  <c r="EG134" i="65"/>
  <c r="GO134" i="65" s="1"/>
  <c r="EK135" i="65"/>
  <c r="GS135" i="65" s="1"/>
  <c r="DO129" i="65"/>
  <c r="FW129" i="65" s="1"/>
  <c r="DS130" i="65"/>
  <c r="GA130" i="65" s="1"/>
  <c r="DW131" i="65"/>
  <c r="GE131" i="65" s="1"/>
  <c r="EA132" i="65"/>
  <c r="GI132" i="65" s="1"/>
  <c r="EE133" i="65"/>
  <c r="GM133" i="65" s="1"/>
  <c r="EI134" i="65"/>
  <c r="GQ134" i="65" s="1"/>
  <c r="EM135" i="65"/>
  <c r="GU135" i="65" s="1"/>
  <c r="CV128" i="65"/>
  <c r="FD128" i="65" s="1"/>
  <c r="CZ129" i="65"/>
  <c r="FH129" i="65" s="1"/>
  <c r="DD130" i="65"/>
  <c r="FL130" i="65" s="1"/>
  <c r="DH131" i="65"/>
  <c r="FP131" i="65" s="1"/>
  <c r="DL132" i="65"/>
  <c r="FT132" i="65" s="1"/>
  <c r="DP133" i="65"/>
  <c r="FX133" i="65" s="1"/>
  <c r="DT134" i="65"/>
  <c r="GB134" i="65" s="1"/>
  <c r="DX135" i="65"/>
  <c r="GF135" i="65" s="1"/>
  <c r="EF136" i="65"/>
  <c r="GN136" i="65" s="1"/>
  <c r="HP120" i="27"/>
  <c r="HP124" i="30" l="1"/>
  <c r="HP124" i="29"/>
  <c r="HP124" i="28"/>
  <c r="JS95" i="65"/>
  <c r="EQ93" i="65"/>
  <c r="GY93" i="65" s="1"/>
  <c r="JS93" i="65"/>
  <c r="EQ88" i="65"/>
  <c r="GY88" i="65" s="1"/>
  <c r="JS88" i="65"/>
  <c r="EQ115" i="65"/>
  <c r="GY115" i="65" s="1"/>
  <c r="JS115" i="65"/>
  <c r="EQ68" i="65"/>
  <c r="GY68" i="65" s="1"/>
  <c r="JS68" i="65"/>
  <c r="EQ105" i="65"/>
  <c r="GY105" i="65" s="1"/>
  <c r="JS105" i="65"/>
  <c r="EQ120" i="65"/>
  <c r="GY120" i="65" s="1"/>
  <c r="JS120" i="65"/>
  <c r="EQ122" i="65"/>
  <c r="GY122" i="65" s="1"/>
  <c r="JS122" i="65"/>
  <c r="EQ102" i="65"/>
  <c r="GY102" i="65" s="1"/>
  <c r="JS102" i="65"/>
  <c r="EQ89" i="65"/>
  <c r="JS89" i="65"/>
  <c r="EQ92" i="65"/>
  <c r="HE92" i="65" s="1"/>
  <c r="JS92" i="65"/>
  <c r="EQ121" i="65"/>
  <c r="GY121" i="65" s="1"/>
  <c r="JS121" i="65"/>
  <c r="EQ97" i="65"/>
  <c r="GY97" i="65" s="1"/>
  <c r="JS97" i="65"/>
  <c r="EQ72" i="65"/>
  <c r="GY72" i="65" s="1"/>
  <c r="JS72" i="65"/>
  <c r="EQ69" i="65"/>
  <c r="GY69" i="65" s="1"/>
  <c r="JS69" i="65"/>
  <c r="EQ91" i="65"/>
  <c r="GY91" i="65" s="1"/>
  <c r="JS91" i="65"/>
  <c r="EQ114" i="65"/>
  <c r="GY114" i="65" s="1"/>
  <c r="JS114" i="65"/>
  <c r="EQ82" i="65"/>
  <c r="GY82" i="65" s="1"/>
  <c r="JS82" i="65"/>
  <c r="EQ103" i="65"/>
  <c r="GY103" i="65" s="1"/>
  <c r="JS103" i="65"/>
  <c r="EQ74" i="65"/>
  <c r="GY74" i="65" s="1"/>
  <c r="JS74" i="65"/>
  <c r="EQ98" i="65"/>
  <c r="GY98" i="65" s="1"/>
  <c r="JS98" i="65"/>
  <c r="EQ83" i="65"/>
  <c r="GY83" i="65" s="1"/>
  <c r="JS83" i="65"/>
  <c r="EQ101" i="65"/>
  <c r="GY101" i="65" s="1"/>
  <c r="JS101" i="65"/>
  <c r="EQ84" i="65"/>
  <c r="GY84" i="65" s="1"/>
  <c r="JS84" i="65"/>
  <c r="EQ85" i="65"/>
  <c r="GY85" i="65" s="1"/>
  <c r="JS85" i="65"/>
  <c r="EQ86" i="65"/>
  <c r="GY86" i="65" s="1"/>
  <c r="JS86" i="65"/>
  <c r="EQ73" i="65"/>
  <c r="GY73" i="65" s="1"/>
  <c r="JS73" i="65"/>
  <c r="EQ106" i="65"/>
  <c r="GY106" i="65" s="1"/>
  <c r="JS106" i="65"/>
  <c r="EQ124" i="65"/>
  <c r="GY124" i="65" s="1"/>
  <c r="JS124" i="65"/>
  <c r="EQ126" i="65"/>
  <c r="GY126" i="65" s="1"/>
  <c r="JS126" i="65"/>
  <c r="EQ113" i="65"/>
  <c r="GY113" i="65" s="1"/>
  <c r="JS113" i="65"/>
  <c r="EQ134" i="65"/>
  <c r="GY134" i="65" s="1"/>
  <c r="JS134" i="65"/>
  <c r="EQ70" i="65"/>
  <c r="GY70" i="65" s="1"/>
  <c r="JS70" i="65"/>
  <c r="EQ94" i="65"/>
  <c r="JS94" i="65"/>
  <c r="EQ104" i="65"/>
  <c r="GY104" i="65" s="1"/>
  <c r="JS104" i="65"/>
  <c r="EQ81" i="65"/>
  <c r="GY81" i="65" s="1"/>
  <c r="JS81" i="65"/>
  <c r="EQ135" i="65"/>
  <c r="GY135" i="65" s="1"/>
  <c r="JS135" i="65"/>
  <c r="EQ71" i="65"/>
  <c r="GY71" i="65" s="1"/>
  <c r="JS71" i="65"/>
  <c r="EQ129" i="65"/>
  <c r="GY129" i="65" s="1"/>
  <c r="JS129" i="65"/>
  <c r="EQ118" i="65"/>
  <c r="GY118" i="65" s="1"/>
  <c r="JS118" i="65"/>
  <c r="EQ78" i="65"/>
  <c r="GY78" i="65" s="1"/>
  <c r="JS78" i="65"/>
  <c r="EQ96" i="65"/>
  <c r="GY96" i="65" s="1"/>
  <c r="JS96" i="65"/>
  <c r="EQ133" i="65"/>
  <c r="GY133" i="65" s="1"/>
  <c r="JS133" i="65"/>
  <c r="EQ107" i="65"/>
  <c r="GY107" i="65" s="1"/>
  <c r="JS107" i="65"/>
  <c r="EQ108" i="65"/>
  <c r="GY108" i="65" s="1"/>
  <c r="JS108" i="65"/>
  <c r="EQ116" i="65"/>
  <c r="GY116" i="65" s="1"/>
  <c r="JS116" i="65"/>
  <c r="EQ79" i="65"/>
  <c r="GY79" i="65" s="1"/>
  <c r="JS79" i="65"/>
  <c r="EQ119" i="65"/>
  <c r="GY119" i="65" s="1"/>
  <c r="JS119" i="65"/>
  <c r="EQ87" i="65"/>
  <c r="GY87" i="65" s="1"/>
  <c r="JS87" i="65"/>
  <c r="EQ128" i="65"/>
  <c r="GY128" i="65" s="1"/>
  <c r="JS128" i="65"/>
  <c r="EQ123" i="65"/>
  <c r="GY123" i="65" s="1"/>
  <c r="JS123" i="65"/>
  <c r="EQ125" i="65"/>
  <c r="GY125" i="65" s="1"/>
  <c r="JS125" i="65"/>
  <c r="EQ131" i="65"/>
  <c r="GY131" i="65" s="1"/>
  <c r="JS131" i="65"/>
  <c r="EQ136" i="65"/>
  <c r="GY136" i="65" s="1"/>
  <c r="JS136" i="65"/>
  <c r="EQ109" i="65"/>
  <c r="GY109" i="65" s="1"/>
  <c r="JS109" i="65"/>
  <c r="EQ77" i="65"/>
  <c r="GY77" i="65" s="1"/>
  <c r="JS77" i="65"/>
  <c r="EQ117" i="65"/>
  <c r="GY117" i="65" s="1"/>
  <c r="JS117" i="65"/>
  <c r="EQ99" i="65"/>
  <c r="GY99" i="65" s="1"/>
  <c r="JS99" i="65"/>
  <c r="EQ130" i="65"/>
  <c r="HC130" i="65" s="1"/>
  <c r="JS130" i="65"/>
  <c r="EQ100" i="65"/>
  <c r="GY100" i="65" s="1"/>
  <c r="JS100" i="65"/>
  <c r="EQ127" i="65"/>
  <c r="GY127" i="65" s="1"/>
  <c r="JS127" i="65"/>
  <c r="EQ132" i="65"/>
  <c r="GY132" i="65" s="1"/>
  <c r="JS132" i="65"/>
  <c r="EQ111" i="65"/>
  <c r="GY111" i="65" s="1"/>
  <c r="JS111" i="65"/>
  <c r="EQ90" i="65"/>
  <c r="GY90" i="65" s="1"/>
  <c r="JS90" i="65"/>
  <c r="EQ76" i="65"/>
  <c r="GY76" i="65" s="1"/>
  <c r="JS76" i="65"/>
  <c r="EQ110" i="65"/>
  <c r="GY110" i="65" s="1"/>
  <c r="JS110" i="65"/>
  <c r="EQ75" i="65"/>
  <c r="GY75" i="65" s="1"/>
  <c r="JS75" i="65"/>
  <c r="EQ80" i="65"/>
  <c r="GY80" i="65" s="1"/>
  <c r="JS80" i="65"/>
  <c r="EQ112" i="65"/>
  <c r="GY112" i="65" s="1"/>
  <c r="JS112" i="65"/>
  <c r="EQ67" i="65"/>
  <c r="GY67" i="65" s="1"/>
  <c r="JS67" i="65"/>
  <c r="EQ66" i="65"/>
  <c r="GY66" i="65" s="1"/>
  <c r="JS66" i="65"/>
  <c r="EQ64" i="65"/>
  <c r="GY64" i="65" s="1"/>
  <c r="JS64" i="65"/>
  <c r="EQ63" i="65"/>
  <c r="GY63" i="65" s="1"/>
  <c r="JS63" i="65"/>
  <c r="EQ62" i="65"/>
  <c r="GY62" i="65" s="1"/>
  <c r="JS62" i="65"/>
  <c r="EQ61" i="65"/>
  <c r="GY61" i="65" s="1"/>
  <c r="JS61" i="65"/>
  <c r="EQ60" i="65"/>
  <c r="GY60" i="65" s="1"/>
  <c r="JS60" i="65"/>
  <c r="EQ59" i="65"/>
  <c r="GY59" i="65" s="1"/>
  <c r="JS59" i="65"/>
  <c r="EQ58" i="65"/>
  <c r="GY58" i="65" s="1"/>
  <c r="JS58" i="65"/>
  <c r="EQ57" i="65"/>
  <c r="HF57" i="65" s="1"/>
  <c r="JS57" i="65"/>
  <c r="EQ56" i="65"/>
  <c r="GY56" i="65" s="1"/>
  <c r="JS56" i="65"/>
  <c r="EQ55" i="65"/>
  <c r="GY55" i="65" s="1"/>
  <c r="JS55" i="65"/>
  <c r="EQ54" i="65"/>
  <c r="GY54" i="65" s="1"/>
  <c r="JS54" i="65"/>
  <c r="EQ53" i="65"/>
  <c r="GY53" i="65" s="1"/>
  <c r="JS53" i="65"/>
  <c r="EQ52" i="65"/>
  <c r="GY52" i="65" s="1"/>
  <c r="JS52" i="65"/>
  <c r="EQ51" i="65"/>
  <c r="GY51" i="65" s="1"/>
  <c r="JS51" i="65"/>
  <c r="EQ50" i="65"/>
  <c r="GY50" i="65" s="1"/>
  <c r="JS50" i="65"/>
  <c r="EQ49" i="65"/>
  <c r="GY49" i="65" s="1"/>
  <c r="JS49" i="65"/>
  <c r="EQ48" i="65"/>
  <c r="GY48" i="65" s="1"/>
  <c r="JS48" i="65"/>
  <c r="EQ47" i="65"/>
  <c r="GY47" i="65" s="1"/>
  <c r="JS47" i="65"/>
  <c r="EQ46" i="65"/>
  <c r="GY46" i="65" s="1"/>
  <c r="JS46" i="65"/>
  <c r="EQ45" i="65"/>
  <c r="GY45" i="65" s="1"/>
  <c r="JS45" i="65"/>
  <c r="EQ44" i="65"/>
  <c r="GY44" i="65" s="1"/>
  <c r="JS44" i="65"/>
  <c r="EQ65" i="65"/>
  <c r="GY65" i="65" s="1"/>
  <c r="JS65" i="65"/>
  <c r="ID116" i="65"/>
  <c r="IC116" i="65"/>
  <c r="IB116" i="65"/>
  <c r="IC119" i="65"/>
  <c r="IB119" i="65"/>
  <c r="ID119" i="65"/>
  <c r="HL115" i="65"/>
  <c r="HN115" i="65"/>
  <c r="HM115" i="65"/>
  <c r="HN118" i="65"/>
  <c r="HL118" i="65"/>
  <c r="HM118" i="65"/>
  <c r="ID75" i="65"/>
  <c r="IB75" i="65"/>
  <c r="IC75" i="65"/>
  <c r="ID74" i="65"/>
  <c r="IC74" i="65"/>
  <c r="IB74" i="65"/>
  <c r="IB115" i="65"/>
  <c r="ID115" i="65"/>
  <c r="IC115" i="65"/>
  <c r="HU115" i="65"/>
  <c r="HT115" i="65"/>
  <c r="HV115" i="65"/>
  <c r="HL76" i="65"/>
  <c r="HN76" i="65"/>
  <c r="HM76" i="65"/>
  <c r="HN71" i="65"/>
  <c r="HL71" i="65"/>
  <c r="HM71" i="65"/>
  <c r="IK114" i="65"/>
  <c r="IJ114" i="65"/>
  <c r="IL114" i="65"/>
  <c r="HN73" i="65"/>
  <c r="HM73" i="65"/>
  <c r="HL73" i="65"/>
  <c r="HM68" i="65"/>
  <c r="HL68" i="65"/>
  <c r="HN68" i="65"/>
  <c r="HM74" i="65"/>
  <c r="HL74" i="65"/>
  <c r="HN74" i="65"/>
  <c r="HN75" i="65"/>
  <c r="HM75" i="65"/>
  <c r="HL75" i="65"/>
  <c r="HL69" i="65"/>
  <c r="HM69" i="65"/>
  <c r="HN69" i="65"/>
  <c r="ID71" i="65"/>
  <c r="IC71" i="65"/>
  <c r="IB71" i="65"/>
  <c r="IJ120" i="65"/>
  <c r="IK120" i="65"/>
  <c r="IL120" i="65"/>
  <c r="IL119" i="65"/>
  <c r="IK119" i="65"/>
  <c r="IJ119" i="65"/>
  <c r="IB70" i="65"/>
  <c r="IC70" i="65"/>
  <c r="ID70" i="65"/>
  <c r="HV73" i="65"/>
  <c r="HU73" i="65"/>
  <c r="HT73" i="65"/>
  <c r="HV72" i="65"/>
  <c r="HT72" i="65"/>
  <c r="HU72" i="65"/>
  <c r="HN120" i="65"/>
  <c r="HM120" i="65"/>
  <c r="HL120" i="65"/>
  <c r="IL76" i="65"/>
  <c r="IK76" i="65"/>
  <c r="IJ76" i="65"/>
  <c r="HV117" i="65"/>
  <c r="HT117" i="65"/>
  <c r="HU117" i="65"/>
  <c r="IJ116" i="65"/>
  <c r="IK116" i="65"/>
  <c r="IL116" i="65"/>
  <c r="HT74" i="65"/>
  <c r="HV74" i="65"/>
  <c r="HU74" i="65"/>
  <c r="IL75" i="65"/>
  <c r="IK75" i="65"/>
  <c r="IJ75" i="65"/>
  <c r="IC69" i="65"/>
  <c r="IB69" i="65"/>
  <c r="ID69" i="65"/>
  <c r="IL112" i="65"/>
  <c r="IJ112" i="65"/>
  <c r="IK112" i="65"/>
  <c r="HN119" i="65"/>
  <c r="HM119" i="65"/>
  <c r="HL119" i="65"/>
  <c r="IC118" i="65"/>
  <c r="ID118" i="65"/>
  <c r="IB118" i="65"/>
  <c r="HV116" i="65"/>
  <c r="HT116" i="65"/>
  <c r="HU116" i="65"/>
  <c r="HL113" i="65"/>
  <c r="HM113" i="65"/>
  <c r="HN113" i="65"/>
  <c r="HU68" i="65"/>
  <c r="HV68" i="65"/>
  <c r="HT68" i="65"/>
  <c r="IK74" i="65"/>
  <c r="IL74" i="65"/>
  <c r="IJ74" i="65"/>
  <c r="IL72" i="65"/>
  <c r="IK72" i="65"/>
  <c r="IJ72" i="65"/>
  <c r="IC76" i="65"/>
  <c r="IB76" i="65"/>
  <c r="ID76" i="65"/>
  <c r="HU69" i="65"/>
  <c r="HV69" i="65"/>
  <c r="HT69" i="65"/>
  <c r="IC112" i="65"/>
  <c r="ID112" i="65"/>
  <c r="IB112" i="65"/>
  <c r="ID113" i="65"/>
  <c r="IB113" i="65"/>
  <c r="IC113" i="65"/>
  <c r="HT119" i="65"/>
  <c r="HV119" i="65"/>
  <c r="HU119" i="65"/>
  <c r="HV120" i="65"/>
  <c r="HU120" i="65"/>
  <c r="HT120" i="65"/>
  <c r="IL115" i="65"/>
  <c r="IK115" i="65"/>
  <c r="IJ115" i="65"/>
  <c r="IC114" i="65"/>
  <c r="IB114" i="65"/>
  <c r="ID114" i="65"/>
  <c r="IB72" i="65"/>
  <c r="IC72" i="65"/>
  <c r="ID72" i="65"/>
  <c r="HM70" i="65"/>
  <c r="HL70" i="65"/>
  <c r="HN70" i="65"/>
  <c r="HV76" i="65"/>
  <c r="HT76" i="65"/>
  <c r="HU76" i="65"/>
  <c r="ID68" i="65"/>
  <c r="IB68" i="65"/>
  <c r="IC68" i="65"/>
  <c r="IC73" i="65"/>
  <c r="ID73" i="65"/>
  <c r="IB73" i="65"/>
  <c r="HU113" i="65"/>
  <c r="HV113" i="65"/>
  <c r="HT113" i="65"/>
  <c r="HT118" i="65"/>
  <c r="HU118" i="65"/>
  <c r="HV118" i="65"/>
  <c r="IL118" i="65"/>
  <c r="IK118" i="65"/>
  <c r="IJ118" i="65"/>
  <c r="IB120" i="65"/>
  <c r="ID120" i="65"/>
  <c r="IC120" i="65"/>
  <c r="IC117" i="65"/>
  <c r="IB117" i="65"/>
  <c r="ID117" i="65"/>
  <c r="HL112" i="65"/>
  <c r="HM112" i="65"/>
  <c r="HN112" i="65"/>
  <c r="HL117" i="65"/>
  <c r="HM117" i="65"/>
  <c r="HN117" i="65"/>
  <c r="IK68" i="65"/>
  <c r="IJ68" i="65"/>
  <c r="IL68" i="65"/>
  <c r="IL73" i="65"/>
  <c r="IK73" i="65"/>
  <c r="IJ73" i="65"/>
  <c r="IK69" i="65"/>
  <c r="IJ69" i="65"/>
  <c r="IL69" i="65"/>
  <c r="IK71" i="65"/>
  <c r="IL71" i="65"/>
  <c r="IJ71" i="65"/>
  <c r="HV114" i="65"/>
  <c r="HT114" i="65"/>
  <c r="HU114" i="65"/>
  <c r="IL70" i="65"/>
  <c r="IK70" i="65"/>
  <c r="IJ70" i="65"/>
  <c r="IJ113" i="65"/>
  <c r="IL113" i="65"/>
  <c r="IK113" i="65"/>
  <c r="HV112" i="65"/>
  <c r="HT112" i="65"/>
  <c r="HU112" i="65"/>
  <c r="HN116" i="65"/>
  <c r="HL116" i="65"/>
  <c r="HM116" i="65"/>
  <c r="HU70" i="65"/>
  <c r="HT70" i="65"/>
  <c r="HV70" i="65"/>
  <c r="HV71" i="65"/>
  <c r="HT71" i="65"/>
  <c r="HU71" i="65"/>
  <c r="HT75" i="65"/>
  <c r="HU75" i="65"/>
  <c r="HV75" i="65"/>
  <c r="HN72" i="65"/>
  <c r="HM72" i="65"/>
  <c r="HL72" i="65"/>
  <c r="HM114" i="65"/>
  <c r="HL114" i="65"/>
  <c r="HN114" i="65"/>
  <c r="IL117" i="65"/>
  <c r="IK117" i="65"/>
  <c r="IJ117" i="65"/>
  <c r="HV136" i="65"/>
  <c r="HT136" i="65"/>
  <c r="HU136" i="65"/>
  <c r="HM136" i="65"/>
  <c r="HN136" i="65"/>
  <c r="HL136" i="65"/>
  <c r="IC136" i="65"/>
  <c r="ID136" i="65"/>
  <c r="IB136" i="65"/>
  <c r="IK136" i="65"/>
  <c r="IL136" i="65"/>
  <c r="IJ136" i="65"/>
  <c r="IL135" i="65"/>
  <c r="IK135" i="65"/>
  <c r="IJ135" i="65"/>
  <c r="IB135" i="65"/>
  <c r="IC135" i="65"/>
  <c r="ID135" i="65"/>
  <c r="HU135" i="65"/>
  <c r="HV135" i="65"/>
  <c r="HT135" i="65"/>
  <c r="HL135" i="65"/>
  <c r="HN135" i="65"/>
  <c r="HM135" i="65"/>
  <c r="HN134" i="65"/>
  <c r="HL134" i="65"/>
  <c r="HM134" i="65"/>
  <c r="IJ134" i="65"/>
  <c r="IK134" i="65"/>
  <c r="IL134" i="65"/>
  <c r="HU134" i="65"/>
  <c r="HT134" i="65"/>
  <c r="HV134" i="65"/>
  <c r="IC134" i="65"/>
  <c r="IB134" i="65"/>
  <c r="ID134" i="65"/>
  <c r="HM133" i="65"/>
  <c r="HN133" i="65"/>
  <c r="HL133" i="65"/>
  <c r="HV133" i="65"/>
  <c r="HU133" i="65"/>
  <c r="HT133" i="65"/>
  <c r="IL133" i="65"/>
  <c r="IJ133" i="65"/>
  <c r="IK133" i="65"/>
  <c r="IC133" i="65"/>
  <c r="IB133" i="65"/>
  <c r="ID133" i="65"/>
  <c r="HU132" i="65"/>
  <c r="HV132" i="65"/>
  <c r="HT132" i="65"/>
  <c r="HN132" i="65"/>
  <c r="HM132" i="65"/>
  <c r="HL132" i="65"/>
  <c r="IL132" i="65"/>
  <c r="IJ132" i="65"/>
  <c r="IK132" i="65"/>
  <c r="IB132" i="65"/>
  <c r="IC132" i="65"/>
  <c r="ID132" i="65"/>
  <c r="IC131" i="65"/>
  <c r="IB131" i="65"/>
  <c r="ID131" i="65"/>
  <c r="HT131" i="65"/>
  <c r="HV131" i="65"/>
  <c r="HU131" i="65"/>
  <c r="IL131" i="65"/>
  <c r="IK131" i="65"/>
  <c r="IJ131" i="65"/>
  <c r="HL131" i="65"/>
  <c r="HN131" i="65"/>
  <c r="HM131" i="65"/>
  <c r="HV130" i="65"/>
  <c r="HT130" i="65"/>
  <c r="HU130" i="65"/>
  <c r="HL130" i="65"/>
  <c r="HN130" i="65"/>
  <c r="HM130" i="65"/>
  <c r="IC130" i="65"/>
  <c r="IB130" i="65"/>
  <c r="ID130" i="65"/>
  <c r="IL130" i="65"/>
  <c r="IK130" i="65"/>
  <c r="IJ130" i="65"/>
  <c r="HL129" i="65"/>
  <c r="HM129" i="65"/>
  <c r="HN129" i="65"/>
  <c r="IJ129" i="65"/>
  <c r="IL129" i="65"/>
  <c r="IK129" i="65"/>
  <c r="IC129" i="65"/>
  <c r="IB129" i="65"/>
  <c r="ID129" i="65"/>
  <c r="HV129" i="65"/>
  <c r="HU129" i="65"/>
  <c r="HT129" i="65"/>
  <c r="HU128" i="65"/>
  <c r="HV128" i="65"/>
  <c r="HT128" i="65"/>
  <c r="ID128" i="65"/>
  <c r="IB128" i="65"/>
  <c r="IC128" i="65"/>
  <c r="HN128" i="65"/>
  <c r="HM128" i="65"/>
  <c r="HL128" i="65"/>
  <c r="IJ128" i="65"/>
  <c r="IK128" i="65"/>
  <c r="IL128" i="65"/>
  <c r="HM127" i="65"/>
  <c r="HN127" i="65"/>
  <c r="HL127" i="65"/>
  <c r="IC127" i="65"/>
  <c r="IB127" i="65"/>
  <c r="ID127" i="65"/>
  <c r="HU127" i="65"/>
  <c r="HT127" i="65"/>
  <c r="HV127" i="65"/>
  <c r="IK127" i="65"/>
  <c r="IJ127" i="65"/>
  <c r="IL127" i="65"/>
  <c r="IL126" i="65"/>
  <c r="IK126" i="65"/>
  <c r="IJ126" i="65"/>
  <c r="HT126" i="65"/>
  <c r="HU126" i="65"/>
  <c r="HV126" i="65"/>
  <c r="HN126" i="65"/>
  <c r="HL126" i="65"/>
  <c r="HM126" i="65"/>
  <c r="IC126" i="65"/>
  <c r="IB126" i="65"/>
  <c r="ID126" i="65"/>
  <c r="IK125" i="65"/>
  <c r="IL125" i="65"/>
  <c r="IJ125" i="65"/>
  <c r="HM125" i="65"/>
  <c r="HN125" i="65"/>
  <c r="HL125" i="65"/>
  <c r="HU125" i="65"/>
  <c r="HV125" i="65"/>
  <c r="HT125" i="65"/>
  <c r="IC125" i="65"/>
  <c r="ID125" i="65"/>
  <c r="IB125" i="65"/>
  <c r="HL122" i="65"/>
  <c r="HM122" i="65"/>
  <c r="HN122" i="65"/>
  <c r="ID124" i="65"/>
  <c r="IB124" i="65"/>
  <c r="IC124" i="65"/>
  <c r="IL124" i="65"/>
  <c r="IK124" i="65"/>
  <c r="IJ124" i="65"/>
  <c r="IK122" i="65"/>
  <c r="IL122" i="65"/>
  <c r="IJ122" i="65"/>
  <c r="IK123" i="65"/>
  <c r="IJ123" i="65"/>
  <c r="IL123" i="65"/>
  <c r="HM121" i="65"/>
  <c r="HN121" i="65"/>
  <c r="HL121" i="65"/>
  <c r="IC121" i="65"/>
  <c r="IB121" i="65"/>
  <c r="ID121" i="65"/>
  <c r="HV121" i="65"/>
  <c r="HU121" i="65"/>
  <c r="HT121" i="65"/>
  <c r="IJ121" i="65"/>
  <c r="IL121" i="65"/>
  <c r="IK121" i="65"/>
  <c r="HV123" i="65"/>
  <c r="HU123" i="65"/>
  <c r="HT123" i="65"/>
  <c r="IB123" i="65"/>
  <c r="IC123" i="65"/>
  <c r="ID123" i="65"/>
  <c r="HN123" i="65"/>
  <c r="HM123" i="65"/>
  <c r="HL123" i="65"/>
  <c r="HV124" i="65"/>
  <c r="HT124" i="65"/>
  <c r="HU124" i="65"/>
  <c r="HV122" i="65"/>
  <c r="HT122" i="65"/>
  <c r="HU122" i="65"/>
  <c r="HL124" i="65"/>
  <c r="HM124" i="65"/>
  <c r="HN124" i="65"/>
  <c r="IC122" i="65"/>
  <c r="IB122" i="65"/>
  <c r="ID122" i="65"/>
  <c r="HV111" i="65"/>
  <c r="HU111" i="65"/>
  <c r="HT111" i="65"/>
  <c r="ID111" i="65"/>
  <c r="IC111" i="65"/>
  <c r="IB111" i="65"/>
  <c r="HM111" i="65"/>
  <c r="HL111" i="65"/>
  <c r="HN111" i="65"/>
  <c r="IL111" i="65"/>
  <c r="IK111" i="65"/>
  <c r="IJ111" i="65"/>
  <c r="IJ110" i="65"/>
  <c r="IL110" i="65"/>
  <c r="IK110" i="65"/>
  <c r="HV110" i="65"/>
  <c r="HT110" i="65"/>
  <c r="HU110" i="65"/>
  <c r="HM110" i="65"/>
  <c r="HL110" i="65"/>
  <c r="HN110" i="65"/>
  <c r="IC110" i="65"/>
  <c r="IB110" i="65"/>
  <c r="ID110" i="65"/>
  <c r="IL109" i="65"/>
  <c r="IK109" i="65"/>
  <c r="IJ109" i="65"/>
  <c r="HN109" i="65"/>
  <c r="HL109" i="65"/>
  <c r="HM109" i="65"/>
  <c r="HV109" i="65"/>
  <c r="HU109" i="65"/>
  <c r="HT109" i="65"/>
  <c r="IB109" i="65"/>
  <c r="IC109" i="65"/>
  <c r="ID109" i="65"/>
  <c r="IC108" i="65"/>
  <c r="IB108" i="65"/>
  <c r="ID108" i="65"/>
  <c r="HL108" i="65"/>
  <c r="HN108" i="65"/>
  <c r="HM108" i="65"/>
  <c r="HU108" i="65"/>
  <c r="HT108" i="65"/>
  <c r="HV108" i="65"/>
  <c r="IL108" i="65"/>
  <c r="IJ108" i="65"/>
  <c r="IK108" i="65"/>
  <c r="IB107" i="65"/>
  <c r="IC107" i="65"/>
  <c r="ID107" i="65"/>
  <c r="HV107" i="65"/>
  <c r="HT107" i="65"/>
  <c r="HU107" i="65"/>
  <c r="HN107" i="65"/>
  <c r="HM107" i="65"/>
  <c r="HL107" i="65"/>
  <c r="IK107" i="65"/>
  <c r="IL107" i="65"/>
  <c r="IJ107" i="65"/>
  <c r="IB106" i="65"/>
  <c r="ID106" i="65"/>
  <c r="IC106" i="65"/>
  <c r="HV106" i="65"/>
  <c r="HU106" i="65"/>
  <c r="HT106" i="65"/>
  <c r="IL106" i="65"/>
  <c r="IK106" i="65"/>
  <c r="IJ106" i="65"/>
  <c r="HM106" i="65"/>
  <c r="HL106" i="65"/>
  <c r="HN106" i="65"/>
  <c r="IB105" i="65"/>
  <c r="IC105" i="65"/>
  <c r="ID105" i="65"/>
  <c r="HN105" i="65"/>
  <c r="HM105" i="65"/>
  <c r="HL105" i="65"/>
  <c r="IJ105" i="65"/>
  <c r="IK105" i="65"/>
  <c r="IL105" i="65"/>
  <c r="HT105" i="65"/>
  <c r="HV105" i="65"/>
  <c r="HU105" i="65"/>
  <c r="HN104" i="65"/>
  <c r="HM104" i="65"/>
  <c r="HL104" i="65"/>
  <c r="HV104" i="65"/>
  <c r="HU104" i="65"/>
  <c r="HT104" i="65"/>
  <c r="IL104" i="65"/>
  <c r="IK104" i="65"/>
  <c r="IJ104" i="65"/>
  <c r="IC104" i="65"/>
  <c r="ID104" i="65"/>
  <c r="IB104" i="65"/>
  <c r="IK103" i="65"/>
  <c r="IL103" i="65"/>
  <c r="IJ103" i="65"/>
  <c r="IB103" i="65"/>
  <c r="ID103" i="65"/>
  <c r="IC103" i="65"/>
  <c r="HM103" i="65"/>
  <c r="HL103" i="65"/>
  <c r="HN103" i="65"/>
  <c r="HV103" i="65"/>
  <c r="HT103" i="65"/>
  <c r="HU103" i="65"/>
  <c r="HM102" i="65"/>
  <c r="HL102" i="65"/>
  <c r="HN102" i="65"/>
  <c r="IC102" i="65"/>
  <c r="IB102" i="65"/>
  <c r="ID102" i="65"/>
  <c r="HT102" i="65"/>
  <c r="HV102" i="65"/>
  <c r="HU102" i="65"/>
  <c r="IK102" i="65"/>
  <c r="IL102" i="65"/>
  <c r="IJ102" i="65"/>
  <c r="IC101" i="65"/>
  <c r="ID101" i="65"/>
  <c r="IB101" i="65"/>
  <c r="HN101" i="65"/>
  <c r="HM101" i="65"/>
  <c r="HL101" i="65"/>
  <c r="HV101" i="65"/>
  <c r="HU101" i="65"/>
  <c r="HT101" i="65"/>
  <c r="IJ101" i="65"/>
  <c r="IK101" i="65"/>
  <c r="IL101" i="65"/>
  <c r="IB100" i="65"/>
  <c r="IC100" i="65"/>
  <c r="ID100" i="65"/>
  <c r="HV100" i="65"/>
  <c r="HU100" i="65"/>
  <c r="HT100" i="65"/>
  <c r="IJ100" i="65"/>
  <c r="IK100" i="65"/>
  <c r="IL100" i="65"/>
  <c r="HN100" i="65"/>
  <c r="HL100" i="65"/>
  <c r="HM100" i="65"/>
  <c r="IC99" i="65"/>
  <c r="IB99" i="65"/>
  <c r="ID99" i="65"/>
  <c r="HN99" i="65"/>
  <c r="HM99" i="65"/>
  <c r="HL99" i="65"/>
  <c r="IL99" i="65"/>
  <c r="IJ99" i="65"/>
  <c r="IK99" i="65"/>
  <c r="HT99" i="65"/>
  <c r="HU99" i="65"/>
  <c r="HV99" i="65"/>
  <c r="HV98" i="65"/>
  <c r="HU98" i="65"/>
  <c r="HT98" i="65"/>
  <c r="HN98" i="65"/>
  <c r="HL98" i="65"/>
  <c r="HM98" i="65"/>
  <c r="IK98" i="65"/>
  <c r="IL98" i="65"/>
  <c r="IJ98" i="65"/>
  <c r="IB98" i="65"/>
  <c r="IC98" i="65"/>
  <c r="ID98" i="65"/>
  <c r="HT97" i="65"/>
  <c r="HU97" i="65"/>
  <c r="HV97" i="65"/>
  <c r="HL97" i="65"/>
  <c r="HN97" i="65"/>
  <c r="HM97" i="65"/>
  <c r="IB97" i="65"/>
  <c r="ID97" i="65"/>
  <c r="IC97" i="65"/>
  <c r="IJ97" i="65"/>
  <c r="IL97" i="65"/>
  <c r="IK97" i="65"/>
  <c r="IK96" i="65"/>
  <c r="IJ96" i="65"/>
  <c r="IL96" i="65"/>
  <c r="HT96" i="65"/>
  <c r="HV96" i="65"/>
  <c r="HU96" i="65"/>
  <c r="HM96" i="65"/>
  <c r="HL96" i="65"/>
  <c r="HN96" i="65"/>
  <c r="ID96" i="65"/>
  <c r="IC96" i="65"/>
  <c r="IB96" i="65"/>
  <c r="IB95" i="65"/>
  <c r="IC95" i="65"/>
  <c r="ID95" i="65"/>
  <c r="HU95" i="65"/>
  <c r="HT95" i="65"/>
  <c r="HV95" i="65"/>
  <c r="IK95" i="65"/>
  <c r="IJ95" i="65"/>
  <c r="IL95" i="65"/>
  <c r="HN95" i="65"/>
  <c r="HL95" i="65"/>
  <c r="HM95" i="65"/>
  <c r="IC94" i="65"/>
  <c r="ID94" i="65"/>
  <c r="IB94" i="65"/>
  <c r="IL94" i="65"/>
  <c r="IJ94" i="65"/>
  <c r="IK94" i="65"/>
  <c r="HT94" i="65"/>
  <c r="HV94" i="65"/>
  <c r="HU94" i="65"/>
  <c r="HN94" i="65"/>
  <c r="HL94" i="65"/>
  <c r="HM94" i="65"/>
  <c r="HU93" i="65"/>
  <c r="HV93" i="65"/>
  <c r="HT93" i="65"/>
  <c r="HN93" i="65"/>
  <c r="HM93" i="65"/>
  <c r="HL93" i="65"/>
  <c r="IC93" i="65"/>
  <c r="ID93" i="65"/>
  <c r="IB93" i="65"/>
  <c r="IK93" i="65"/>
  <c r="IL93" i="65"/>
  <c r="IJ93" i="65"/>
  <c r="IC92" i="65"/>
  <c r="IB92" i="65"/>
  <c r="ID92" i="65"/>
  <c r="HL92" i="65"/>
  <c r="HM92" i="65"/>
  <c r="HN92" i="65"/>
  <c r="IL92" i="65"/>
  <c r="IK92" i="65"/>
  <c r="IJ92" i="65"/>
  <c r="HV92" i="65"/>
  <c r="HU92" i="65"/>
  <c r="HT92" i="65"/>
  <c r="HM91" i="65"/>
  <c r="HN91" i="65"/>
  <c r="HL91" i="65"/>
  <c r="IB91" i="65"/>
  <c r="ID91" i="65"/>
  <c r="IC91" i="65"/>
  <c r="IK91" i="65"/>
  <c r="IL91" i="65"/>
  <c r="IJ91" i="65"/>
  <c r="HV91" i="65"/>
  <c r="HU91" i="65"/>
  <c r="HT91" i="65"/>
  <c r="IC90" i="65"/>
  <c r="IB90" i="65"/>
  <c r="ID90" i="65"/>
  <c r="HN90" i="65"/>
  <c r="HL90" i="65"/>
  <c r="HM90" i="65"/>
  <c r="HU90" i="65"/>
  <c r="HT90" i="65"/>
  <c r="HV90" i="65"/>
  <c r="IK90" i="65"/>
  <c r="IJ90" i="65"/>
  <c r="IL90" i="65"/>
  <c r="HU89" i="65"/>
  <c r="HV89" i="65"/>
  <c r="HT89" i="65"/>
  <c r="IJ89" i="65"/>
  <c r="IK89" i="65"/>
  <c r="IL89" i="65"/>
  <c r="IB89" i="65"/>
  <c r="ID89" i="65"/>
  <c r="IC89" i="65"/>
  <c r="HN89" i="65"/>
  <c r="HL89" i="65"/>
  <c r="HM89" i="65"/>
  <c r="HT88" i="65"/>
  <c r="HV88" i="65"/>
  <c r="HU88" i="65"/>
  <c r="IL88" i="65"/>
  <c r="IJ88" i="65"/>
  <c r="IK88" i="65"/>
  <c r="HN88" i="65"/>
  <c r="HL88" i="65"/>
  <c r="HM88" i="65"/>
  <c r="IC88" i="65"/>
  <c r="IB88" i="65"/>
  <c r="ID88" i="65"/>
  <c r="HT87" i="65"/>
  <c r="HU87" i="65"/>
  <c r="HV87" i="65"/>
  <c r="HN87" i="65"/>
  <c r="HM87" i="65"/>
  <c r="HL87" i="65"/>
  <c r="IB87" i="65"/>
  <c r="IC87" i="65"/>
  <c r="ID87" i="65"/>
  <c r="IL87" i="65"/>
  <c r="IJ87" i="65"/>
  <c r="IK87" i="65"/>
  <c r="HN86" i="65"/>
  <c r="HM86" i="65"/>
  <c r="HL86" i="65"/>
  <c r="IK86" i="65"/>
  <c r="IJ86" i="65"/>
  <c r="IL86" i="65"/>
  <c r="HT86" i="65"/>
  <c r="HU86" i="65"/>
  <c r="HV86" i="65"/>
  <c r="IC86" i="65"/>
  <c r="IB86" i="65"/>
  <c r="ID86" i="65"/>
  <c r="HV85" i="65"/>
  <c r="HU85" i="65"/>
  <c r="HT85" i="65"/>
  <c r="IB85" i="65"/>
  <c r="ID85" i="65"/>
  <c r="IC85" i="65"/>
  <c r="IL85" i="65"/>
  <c r="IJ85" i="65"/>
  <c r="IK85" i="65"/>
  <c r="HN85" i="65"/>
  <c r="HL85" i="65"/>
  <c r="HM85" i="65"/>
  <c r="IL84" i="65"/>
  <c r="IJ84" i="65"/>
  <c r="IK84" i="65"/>
  <c r="HV84" i="65"/>
  <c r="HU84" i="65"/>
  <c r="HT84" i="65"/>
  <c r="HL84" i="65"/>
  <c r="HM84" i="65"/>
  <c r="HN84" i="65"/>
  <c r="IC84" i="65"/>
  <c r="ID84" i="65"/>
  <c r="IB84" i="65"/>
  <c r="IJ83" i="65"/>
  <c r="IL83" i="65"/>
  <c r="IK83" i="65"/>
  <c r="IC83" i="65"/>
  <c r="IB83" i="65"/>
  <c r="ID83" i="65"/>
  <c r="HV83" i="65"/>
  <c r="HT83" i="65"/>
  <c r="HU83" i="65"/>
  <c r="HM83" i="65"/>
  <c r="HL83" i="65"/>
  <c r="HN83" i="65"/>
  <c r="HT82" i="65"/>
  <c r="HU82" i="65"/>
  <c r="HV82" i="65"/>
  <c r="IB82" i="65"/>
  <c r="IC82" i="65"/>
  <c r="ID82" i="65"/>
  <c r="IK82" i="65"/>
  <c r="IL82" i="65"/>
  <c r="IJ82" i="65"/>
  <c r="HN82" i="65"/>
  <c r="HL82" i="65"/>
  <c r="HM82" i="65"/>
  <c r="HN81" i="65"/>
  <c r="HM81" i="65"/>
  <c r="HL81" i="65"/>
  <c r="IJ81" i="65"/>
  <c r="IK81" i="65"/>
  <c r="IL81" i="65"/>
  <c r="ID81" i="65"/>
  <c r="IC81" i="65"/>
  <c r="IB81" i="65"/>
  <c r="HV81" i="65"/>
  <c r="HU81" i="65"/>
  <c r="HT81" i="65"/>
  <c r="IC77" i="65"/>
  <c r="ID77" i="65"/>
  <c r="IB77" i="65"/>
  <c r="IC78" i="65"/>
  <c r="ID78" i="65"/>
  <c r="IB78" i="65"/>
  <c r="IL77" i="65"/>
  <c r="IK77" i="65"/>
  <c r="IJ77" i="65"/>
  <c r="IL80" i="65"/>
  <c r="IK80" i="65"/>
  <c r="IJ80" i="65"/>
  <c r="HN79" i="65"/>
  <c r="HM79" i="65"/>
  <c r="HL79" i="65"/>
  <c r="HV77" i="65"/>
  <c r="HU77" i="65"/>
  <c r="HT77" i="65"/>
  <c r="HU80" i="65"/>
  <c r="HV80" i="65"/>
  <c r="HT80" i="65"/>
  <c r="HN77" i="65"/>
  <c r="HL77" i="65"/>
  <c r="HM77" i="65"/>
  <c r="HT78" i="65"/>
  <c r="HV78" i="65"/>
  <c r="HU78" i="65"/>
  <c r="IK78" i="65"/>
  <c r="IJ78" i="65"/>
  <c r="IL78" i="65"/>
  <c r="HN78" i="65"/>
  <c r="HL78" i="65"/>
  <c r="HM78" i="65"/>
  <c r="IC80" i="65"/>
  <c r="ID80" i="65"/>
  <c r="IB80" i="65"/>
  <c r="IK79" i="65"/>
  <c r="IL79" i="65"/>
  <c r="IJ79" i="65"/>
  <c r="HN80" i="65"/>
  <c r="HM80" i="65"/>
  <c r="HL80" i="65"/>
  <c r="HT79" i="65"/>
  <c r="HV79" i="65"/>
  <c r="HU79" i="65"/>
  <c r="IB79" i="65"/>
  <c r="ID79" i="65"/>
  <c r="IC79" i="65"/>
  <c r="HN67" i="65"/>
  <c r="HL67" i="65"/>
  <c r="HM67" i="65"/>
  <c r="HU67" i="65"/>
  <c r="HV67" i="65"/>
  <c r="HT67" i="65"/>
  <c r="IL67" i="65"/>
  <c r="IJ67" i="65"/>
  <c r="IK67" i="65"/>
  <c r="IB67" i="65"/>
  <c r="IC67" i="65"/>
  <c r="ID67" i="65"/>
  <c r="IJ66" i="65"/>
  <c r="IL66" i="65"/>
  <c r="IK66" i="65"/>
  <c r="HV66" i="65"/>
  <c r="HU66" i="65"/>
  <c r="HT66" i="65"/>
  <c r="HN66" i="65"/>
  <c r="HL66" i="65"/>
  <c r="HM66" i="65"/>
  <c r="IC66" i="65"/>
  <c r="IB66" i="65"/>
  <c r="ID66" i="65"/>
  <c r="HT65" i="65"/>
  <c r="HV65" i="65"/>
  <c r="HU65" i="65"/>
  <c r="IC65" i="65"/>
  <c r="IB65" i="65"/>
  <c r="ID65" i="65"/>
  <c r="HM65" i="65"/>
  <c r="HL65" i="65"/>
  <c r="HN65" i="65"/>
  <c r="IJ65" i="65"/>
  <c r="IL65" i="65"/>
  <c r="IK65" i="65"/>
  <c r="HU64" i="65"/>
  <c r="HV64" i="65"/>
  <c r="HT64" i="65"/>
  <c r="HN64" i="65"/>
  <c r="HM64" i="65"/>
  <c r="HL64" i="65"/>
  <c r="IL64" i="65"/>
  <c r="IK64" i="65"/>
  <c r="IJ64" i="65"/>
  <c r="ID64" i="65"/>
  <c r="IB64" i="65"/>
  <c r="IC64" i="65"/>
  <c r="IC63" i="65"/>
  <c r="IB63" i="65"/>
  <c r="ID63" i="65"/>
  <c r="HL63" i="65"/>
  <c r="HM63" i="65"/>
  <c r="HN63" i="65"/>
  <c r="IK63" i="65"/>
  <c r="IL63" i="65"/>
  <c r="IJ63" i="65"/>
  <c r="HV63" i="65"/>
  <c r="HU63" i="65"/>
  <c r="HT63" i="65"/>
  <c r="ID62" i="65"/>
  <c r="IB62" i="65"/>
  <c r="IC62" i="65"/>
  <c r="HN62" i="65"/>
  <c r="HM62" i="65"/>
  <c r="HL62" i="65"/>
  <c r="HU62" i="65"/>
  <c r="HT62" i="65"/>
  <c r="HV62" i="65"/>
  <c r="IL62" i="65"/>
  <c r="IJ62" i="65"/>
  <c r="IK62" i="65"/>
  <c r="IC61" i="65"/>
  <c r="ID61" i="65"/>
  <c r="IB61" i="65"/>
  <c r="IL61" i="65"/>
  <c r="IJ61" i="65"/>
  <c r="IK61" i="65"/>
  <c r="HN61" i="65"/>
  <c r="HL61" i="65"/>
  <c r="HM61" i="65"/>
  <c r="HV61" i="65"/>
  <c r="HU61" i="65"/>
  <c r="HT61" i="65"/>
  <c r="HV60" i="65"/>
  <c r="HU60" i="65"/>
  <c r="HT60" i="65"/>
  <c r="IJ60" i="65"/>
  <c r="IK60" i="65"/>
  <c r="IL60" i="65"/>
  <c r="IB60" i="65"/>
  <c r="ID60" i="65"/>
  <c r="IC60" i="65"/>
  <c r="HN60" i="65"/>
  <c r="HL60" i="65"/>
  <c r="HM60" i="65"/>
  <c r="HU59" i="65"/>
  <c r="HT59" i="65"/>
  <c r="HV59" i="65"/>
  <c r="IC59" i="65"/>
  <c r="ID59" i="65"/>
  <c r="IB59" i="65"/>
  <c r="IK59" i="65"/>
  <c r="IL59" i="65"/>
  <c r="IJ59" i="65"/>
  <c r="HN59" i="65"/>
  <c r="HM59" i="65"/>
  <c r="HL59" i="65"/>
  <c r="HV58" i="65"/>
  <c r="HU58" i="65"/>
  <c r="HT58" i="65"/>
  <c r="HN58" i="65"/>
  <c r="HL58" i="65"/>
  <c r="HM58" i="65"/>
  <c r="IK58" i="65"/>
  <c r="IL58" i="65"/>
  <c r="IJ58" i="65"/>
  <c r="IB58" i="65"/>
  <c r="ID58" i="65"/>
  <c r="IC58" i="65"/>
  <c r="IJ57" i="65"/>
  <c r="IK57" i="65"/>
  <c r="IL57" i="65"/>
  <c r="IC57" i="65"/>
  <c r="IB57" i="65"/>
  <c r="ID57" i="65"/>
  <c r="HV57" i="65"/>
  <c r="HT57" i="65"/>
  <c r="HU57" i="65"/>
  <c r="HN57" i="65"/>
  <c r="HM57" i="65"/>
  <c r="HL57" i="65"/>
  <c r="ID56" i="65"/>
  <c r="IC56" i="65"/>
  <c r="IB56" i="65"/>
  <c r="IL56" i="65"/>
  <c r="IK56" i="65"/>
  <c r="IJ56" i="65"/>
  <c r="HN56" i="65"/>
  <c r="HM56" i="65"/>
  <c r="HL56" i="65"/>
  <c r="HU56" i="65"/>
  <c r="HV56" i="65"/>
  <c r="HT56" i="65"/>
  <c r="IB55" i="65"/>
  <c r="IC55" i="65"/>
  <c r="ID55" i="65"/>
  <c r="HN55" i="65"/>
  <c r="HM55" i="65"/>
  <c r="HL55" i="65"/>
  <c r="HU55" i="65"/>
  <c r="HT55" i="65"/>
  <c r="HV55" i="65"/>
  <c r="IL55" i="65"/>
  <c r="IJ55" i="65"/>
  <c r="IK55" i="65"/>
  <c r="IJ54" i="65"/>
  <c r="IL54" i="65"/>
  <c r="IK54" i="65"/>
  <c r="HN54" i="65"/>
  <c r="HL54" i="65"/>
  <c r="HM54" i="65"/>
  <c r="HT54" i="65"/>
  <c r="HU54" i="65"/>
  <c r="HV54" i="65"/>
  <c r="IC54" i="65"/>
  <c r="IB54" i="65"/>
  <c r="ID54" i="65"/>
  <c r="HV53" i="65"/>
  <c r="HU53" i="65"/>
  <c r="HT53" i="65"/>
  <c r="HM53" i="65"/>
  <c r="HN53" i="65"/>
  <c r="HL53" i="65"/>
  <c r="ID53" i="65"/>
  <c r="IC53" i="65"/>
  <c r="IB53" i="65"/>
  <c r="IK53" i="65"/>
  <c r="IJ53" i="65"/>
  <c r="IL53" i="65"/>
  <c r="HU52" i="65"/>
  <c r="HT52" i="65"/>
  <c r="HV52" i="65"/>
  <c r="ID52" i="65"/>
  <c r="IB52" i="65"/>
  <c r="IC52" i="65"/>
  <c r="HL52" i="65"/>
  <c r="HN52" i="65"/>
  <c r="HM52" i="65"/>
  <c r="IK52" i="65"/>
  <c r="IL52" i="65"/>
  <c r="IJ52" i="65"/>
  <c r="HU51" i="65"/>
  <c r="HT51" i="65"/>
  <c r="HV51" i="65"/>
  <c r="IL51" i="65"/>
  <c r="IK51" i="65"/>
  <c r="IJ51" i="65"/>
  <c r="HN51" i="65"/>
  <c r="HM51" i="65"/>
  <c r="HL51" i="65"/>
  <c r="IC51" i="65"/>
  <c r="IB51" i="65"/>
  <c r="ID51" i="65"/>
  <c r="HV50" i="65"/>
  <c r="HT50" i="65"/>
  <c r="HU50" i="65"/>
  <c r="IJ50" i="65"/>
  <c r="IK50" i="65"/>
  <c r="IL50" i="65"/>
  <c r="IC50" i="65"/>
  <c r="IB50" i="65"/>
  <c r="ID50" i="65"/>
  <c r="HN50" i="65"/>
  <c r="HM50" i="65"/>
  <c r="HL50" i="65"/>
  <c r="ID49" i="65"/>
  <c r="IC49" i="65"/>
  <c r="IB49" i="65"/>
  <c r="HN49" i="65"/>
  <c r="HL49" i="65"/>
  <c r="HM49" i="65"/>
  <c r="HU49" i="65"/>
  <c r="HT49" i="65"/>
  <c r="HV49" i="65"/>
  <c r="IJ49" i="65"/>
  <c r="IK49" i="65"/>
  <c r="IL49" i="65"/>
  <c r="HV48" i="65"/>
  <c r="HT48" i="65"/>
  <c r="HU48" i="65"/>
  <c r="HL48" i="65"/>
  <c r="HN48" i="65"/>
  <c r="HM48" i="65"/>
  <c r="ID48" i="65"/>
  <c r="IC48" i="65"/>
  <c r="IB48" i="65"/>
  <c r="IL48" i="65"/>
  <c r="IK48" i="65"/>
  <c r="IJ48" i="65"/>
  <c r="ID47" i="65"/>
  <c r="IC47" i="65"/>
  <c r="IB47" i="65"/>
  <c r="HV47" i="65"/>
  <c r="HU47" i="65"/>
  <c r="HT47" i="65"/>
  <c r="HN47" i="65"/>
  <c r="HM47" i="65"/>
  <c r="HL47" i="65"/>
  <c r="IK47" i="65"/>
  <c r="IL47" i="65"/>
  <c r="IJ47" i="65"/>
  <c r="HN46" i="65"/>
  <c r="HM46" i="65"/>
  <c r="HL46" i="65"/>
  <c r="HT46" i="65"/>
  <c r="HU46" i="65"/>
  <c r="HV46" i="65"/>
  <c r="IL46" i="65"/>
  <c r="IK46" i="65"/>
  <c r="IJ46" i="65"/>
  <c r="ID46" i="65"/>
  <c r="IC46" i="65"/>
  <c r="IB46" i="65"/>
  <c r="ID45" i="65"/>
  <c r="IC45" i="65"/>
  <c r="IB45" i="65"/>
  <c r="HV45" i="65"/>
  <c r="HU45" i="65"/>
  <c r="HT45" i="65"/>
  <c r="IL45" i="65"/>
  <c r="IJ45" i="65"/>
  <c r="IK45" i="65"/>
  <c r="HN45" i="65"/>
  <c r="HM45" i="65"/>
  <c r="HL45" i="65"/>
  <c r="HN44" i="65"/>
  <c r="HL44" i="65"/>
  <c r="HM44" i="65"/>
  <c r="HU44" i="65"/>
  <c r="HT44" i="65"/>
  <c r="HV44" i="65"/>
  <c r="IC44" i="65"/>
  <c r="ID44" i="65"/>
  <c r="IB44" i="65"/>
  <c r="IK44" i="65"/>
  <c r="IL44" i="65"/>
  <c r="IJ44" i="65"/>
  <c r="HD129" i="65"/>
  <c r="HD114" i="65"/>
  <c r="HF114" i="65"/>
  <c r="HE114" i="65"/>
  <c r="HD115" i="65"/>
  <c r="HD93" i="65"/>
  <c r="HE93" i="65"/>
  <c r="HF93" i="65"/>
  <c r="HF79" i="65"/>
  <c r="HD79" i="65"/>
  <c r="HD109" i="65"/>
  <c r="HD82" i="65"/>
  <c r="HE82" i="65"/>
  <c r="HF82" i="65"/>
  <c r="HF136" i="65"/>
  <c r="HD136" i="65"/>
  <c r="HE136" i="65"/>
  <c r="HE132" i="65"/>
  <c r="HF132" i="65"/>
  <c r="HD132" i="65"/>
  <c r="HD104" i="65"/>
  <c r="HE104" i="65"/>
  <c r="HF85" i="65"/>
  <c r="HE85" i="65"/>
  <c r="HD85" i="65"/>
  <c r="HE128" i="65"/>
  <c r="HD128" i="65"/>
  <c r="HF128" i="65"/>
  <c r="HE46" i="65"/>
  <c r="HD46" i="65"/>
  <c r="HF46" i="65"/>
  <c r="HF72" i="65"/>
  <c r="HE72" i="65"/>
  <c r="HD72" i="65"/>
  <c r="HE63" i="65"/>
  <c r="HF63" i="65"/>
  <c r="HD63" i="65"/>
  <c r="HE89" i="65"/>
  <c r="HD89" i="65"/>
  <c r="HF89" i="65"/>
  <c r="HD54" i="65"/>
  <c r="HE54" i="65"/>
  <c r="HF54" i="65"/>
  <c r="HE133" i="65"/>
  <c r="HD133" i="65"/>
  <c r="HF133" i="65"/>
  <c r="HF116" i="65"/>
  <c r="HE116" i="65"/>
  <c r="HD116" i="65"/>
  <c r="HF112" i="65"/>
  <c r="HD112" i="65"/>
  <c r="HE112" i="65"/>
  <c r="HD55" i="65"/>
  <c r="HE55" i="65"/>
  <c r="HF55" i="65"/>
  <c r="HF71" i="65"/>
  <c r="HD71" i="65"/>
  <c r="HE71" i="65"/>
  <c r="HD61" i="65"/>
  <c r="HE61" i="65"/>
  <c r="HE45" i="65"/>
  <c r="HE67" i="65"/>
  <c r="HF67" i="65"/>
  <c r="HD67" i="65"/>
  <c r="HF73" i="65"/>
  <c r="HD73" i="65"/>
  <c r="HE73" i="65"/>
  <c r="HD103" i="65"/>
  <c r="HF97" i="65"/>
  <c r="HD97" i="65"/>
  <c r="HE97" i="65"/>
  <c r="HF62" i="65"/>
  <c r="HD62" i="65"/>
  <c r="HE62" i="65"/>
  <c r="HF49" i="65"/>
  <c r="HF58" i="65"/>
  <c r="HD58" i="65"/>
  <c r="HE58" i="65"/>
  <c r="HD87" i="65"/>
  <c r="HE87" i="65"/>
  <c r="HF87" i="65"/>
  <c r="HD126" i="65"/>
  <c r="HE126" i="65"/>
  <c r="HF126" i="65"/>
  <c r="HE123" i="65"/>
  <c r="HE86" i="65"/>
  <c r="HF86" i="65"/>
  <c r="HD86" i="65"/>
  <c r="HE117" i="65"/>
  <c r="HF117" i="65"/>
  <c r="HD117" i="65"/>
  <c r="HD108" i="65"/>
  <c r="HF108" i="65"/>
  <c r="HE108" i="65"/>
  <c r="HF113" i="65"/>
  <c r="HD113" i="65"/>
  <c r="HE113" i="65"/>
  <c r="HD50" i="65"/>
  <c r="HE50" i="65"/>
  <c r="HF50" i="65"/>
  <c r="HE51" i="65"/>
  <c r="HD51" i="65"/>
  <c r="HF51" i="65"/>
  <c r="HE52" i="65"/>
  <c r="HF135" i="65"/>
  <c r="HE135" i="65"/>
  <c r="HD135" i="65"/>
  <c r="HD124" i="65"/>
  <c r="HF124" i="65"/>
  <c r="HE124" i="65"/>
  <c r="HD94" i="65"/>
  <c r="HE94" i="65"/>
  <c r="HF94" i="65"/>
  <c r="HE98" i="65"/>
  <c r="HF98" i="65"/>
  <c r="HD98" i="65"/>
  <c r="HD83" i="65"/>
  <c r="HE83" i="65"/>
  <c r="HF83" i="65"/>
  <c r="HE76" i="65"/>
  <c r="HD76" i="65"/>
  <c r="HF76" i="65"/>
  <c r="HE78" i="65"/>
  <c r="HF78" i="65"/>
  <c r="HD78" i="65"/>
  <c r="HE47" i="65"/>
  <c r="HD47" i="65"/>
  <c r="HF47" i="65"/>
  <c r="HE74" i="65"/>
  <c r="HF64" i="65"/>
  <c r="HE121" i="65"/>
  <c r="HE131" i="65"/>
  <c r="HD131" i="65"/>
  <c r="HF131" i="65"/>
  <c r="HF106" i="65"/>
  <c r="HD59" i="65"/>
  <c r="HF59" i="65"/>
  <c r="HE59" i="65"/>
  <c r="HE68" i="65"/>
  <c r="HD68" i="65"/>
  <c r="HF68" i="65"/>
  <c r="HE130" i="65"/>
  <c r="HD130" i="65"/>
  <c r="HF92" i="65"/>
  <c r="HF110" i="65"/>
  <c r="HE110" i="65"/>
  <c r="HD110" i="65"/>
  <c r="HD99" i="65"/>
  <c r="HF99" i="65"/>
  <c r="HE99" i="65"/>
  <c r="HE65" i="65"/>
  <c r="HD65" i="65"/>
  <c r="HF65" i="65"/>
  <c r="HD70" i="65"/>
  <c r="HE70" i="65"/>
  <c r="HF70" i="65"/>
  <c r="HF105" i="65"/>
  <c r="HD105" i="65"/>
  <c r="HE105" i="65"/>
  <c r="HF96" i="65"/>
  <c r="HE96" i="65"/>
  <c r="HD96" i="65"/>
  <c r="HE127" i="65"/>
  <c r="HF127" i="65"/>
  <c r="HD127" i="65"/>
  <c r="HE102" i="65"/>
  <c r="HD102" i="65"/>
  <c r="HF102" i="65"/>
  <c r="GZ55" i="65"/>
  <c r="HA51" i="65"/>
  <c r="HB51" i="65"/>
  <c r="HC51" i="65"/>
  <c r="HC102" i="65"/>
  <c r="HB102" i="65"/>
  <c r="HA102" i="65"/>
  <c r="HB57" i="65"/>
  <c r="HA57" i="65"/>
  <c r="HC57" i="65"/>
  <c r="HC89" i="65"/>
  <c r="HA89" i="65"/>
  <c r="HB89" i="65"/>
  <c r="HB92" i="65"/>
  <c r="HC121" i="65"/>
  <c r="HA97" i="65"/>
  <c r="HC97" i="65"/>
  <c r="HB97" i="65"/>
  <c r="HA72" i="65"/>
  <c r="HB72" i="65"/>
  <c r="HC72" i="65"/>
  <c r="HB69" i="65"/>
  <c r="HB114" i="65"/>
  <c r="HA114" i="65"/>
  <c r="HC114" i="65"/>
  <c r="HB82" i="65"/>
  <c r="HC82" i="65"/>
  <c r="HA82" i="65"/>
  <c r="HC103" i="65"/>
  <c r="HC59" i="65"/>
  <c r="HB59" i="65"/>
  <c r="HA59" i="65"/>
  <c r="HB67" i="65"/>
  <c r="HA67" i="65"/>
  <c r="HC67" i="65"/>
  <c r="HA74" i="65"/>
  <c r="HB98" i="65"/>
  <c r="HC98" i="65"/>
  <c r="HA98" i="65"/>
  <c r="HC65" i="65"/>
  <c r="HB65" i="65"/>
  <c r="HA65" i="65"/>
  <c r="HC83" i="65"/>
  <c r="HB83" i="65"/>
  <c r="HA83" i="65"/>
  <c r="HB85" i="65"/>
  <c r="HA85" i="65"/>
  <c r="HC85" i="65"/>
  <c r="HB55" i="65"/>
  <c r="HC55" i="65"/>
  <c r="HA55" i="65"/>
  <c r="HA86" i="65"/>
  <c r="HC86" i="65"/>
  <c r="HB86" i="65"/>
  <c r="HC50" i="65"/>
  <c r="HB50" i="65"/>
  <c r="HA50" i="65"/>
  <c r="HB49" i="65"/>
  <c r="HA49" i="65"/>
  <c r="HC62" i="65"/>
  <c r="HA62" i="65"/>
  <c r="HB62" i="65"/>
  <c r="HC124" i="65"/>
  <c r="HB124" i="65"/>
  <c r="HA124" i="65"/>
  <c r="HC126" i="65"/>
  <c r="HA126" i="65"/>
  <c r="HB126" i="65"/>
  <c r="HB113" i="65"/>
  <c r="HA113" i="65"/>
  <c r="HC113" i="65"/>
  <c r="HC70" i="65"/>
  <c r="HA70" i="65"/>
  <c r="HB70" i="65"/>
  <c r="HC94" i="65"/>
  <c r="HA94" i="65"/>
  <c r="HB94" i="65"/>
  <c r="HB104" i="65"/>
  <c r="HC135" i="65"/>
  <c r="HB135" i="65"/>
  <c r="HA135" i="65"/>
  <c r="HB71" i="65"/>
  <c r="HC71" i="65"/>
  <c r="HA71" i="65"/>
  <c r="HB129" i="65"/>
  <c r="HA118" i="65"/>
  <c r="HC78" i="65"/>
  <c r="HB78" i="65"/>
  <c r="HA78" i="65"/>
  <c r="HB45" i="65"/>
  <c r="HA45" i="65"/>
  <c r="HC96" i="65"/>
  <c r="HA96" i="65"/>
  <c r="HB96" i="65"/>
  <c r="HC107" i="65"/>
  <c r="HC108" i="65"/>
  <c r="HB108" i="65"/>
  <c r="HA108" i="65"/>
  <c r="HC116" i="65"/>
  <c r="HA116" i="65"/>
  <c r="HB116" i="65"/>
  <c r="HC79" i="65"/>
  <c r="HB79" i="65"/>
  <c r="HC87" i="65"/>
  <c r="HA87" i="65"/>
  <c r="HB87" i="65"/>
  <c r="HA128" i="65"/>
  <c r="HC128" i="65"/>
  <c r="HB128" i="65"/>
  <c r="HA125" i="65"/>
  <c r="HB131" i="65"/>
  <c r="HC131" i="65"/>
  <c r="HA131" i="65"/>
  <c r="HB136" i="65"/>
  <c r="HC136" i="65"/>
  <c r="HA136" i="65"/>
  <c r="HC109" i="65"/>
  <c r="HB109" i="65"/>
  <c r="HB54" i="65"/>
  <c r="HC54" i="65"/>
  <c r="HA54" i="65"/>
  <c r="HB117" i="65"/>
  <c r="HC117" i="65"/>
  <c r="HA117" i="65"/>
  <c r="HC99" i="65"/>
  <c r="HA99" i="65"/>
  <c r="HB99" i="65"/>
  <c r="HB53" i="65"/>
  <c r="HC53" i="65"/>
  <c r="HA53" i="65"/>
  <c r="HB58" i="65"/>
  <c r="HA58" i="65"/>
  <c r="HC58" i="65"/>
  <c r="HA127" i="65"/>
  <c r="HB127" i="65"/>
  <c r="HC127" i="65"/>
  <c r="HC66" i="65"/>
  <c r="HB66" i="65"/>
  <c r="HB132" i="65"/>
  <c r="HC132" i="65"/>
  <c r="HA132" i="65"/>
  <c r="HA90" i="65"/>
  <c r="HC76" i="65"/>
  <c r="HB76" i="65"/>
  <c r="HA76" i="65"/>
  <c r="HA110" i="65"/>
  <c r="HB110" i="65"/>
  <c r="HC110" i="65"/>
  <c r="HC75" i="65"/>
  <c r="HB75" i="65"/>
  <c r="HB112" i="65"/>
  <c r="HA112" i="65"/>
  <c r="HC112" i="65"/>
  <c r="HC46" i="65"/>
  <c r="HB46" i="65"/>
  <c r="HA46" i="65"/>
  <c r="HC93" i="65"/>
  <c r="HB93" i="65"/>
  <c r="HA93" i="65"/>
  <c r="HC47" i="65"/>
  <c r="HB47" i="65"/>
  <c r="HA47" i="65"/>
  <c r="HB115" i="65"/>
  <c r="HA63" i="65"/>
  <c r="HB63" i="65"/>
  <c r="HC63" i="65"/>
  <c r="HA68" i="65"/>
  <c r="HC68" i="65"/>
  <c r="HB68" i="65"/>
  <c r="HB105" i="65"/>
  <c r="HC105" i="65"/>
  <c r="HA105" i="65"/>
  <c r="HB120" i="65"/>
  <c r="HA120" i="65"/>
  <c r="HC120" i="65"/>
  <c r="GZ72" i="65"/>
  <c r="GZ97" i="65"/>
  <c r="GZ131" i="65"/>
  <c r="GZ108" i="65"/>
  <c r="GZ85" i="65"/>
  <c r="GZ88" i="65"/>
  <c r="GZ116" i="65"/>
  <c r="GZ59" i="65"/>
  <c r="GZ99" i="65"/>
  <c r="GZ89" i="65"/>
  <c r="GZ104" i="65"/>
  <c r="GZ68" i="65"/>
  <c r="GZ128" i="65"/>
  <c r="GZ135" i="65"/>
  <c r="GZ124" i="65"/>
  <c r="GZ126" i="65"/>
  <c r="GZ132" i="65"/>
  <c r="GZ110" i="65"/>
  <c r="GZ120" i="65"/>
  <c r="GZ93" i="65"/>
  <c r="GZ94" i="65"/>
  <c r="GZ46" i="65"/>
  <c r="GZ65" i="65"/>
  <c r="GZ61" i="65"/>
  <c r="GZ51" i="65"/>
  <c r="GZ54" i="65"/>
  <c r="GZ82" i="65"/>
  <c r="GZ47" i="65"/>
  <c r="HX130" i="65"/>
  <c r="IA130" i="65"/>
  <c r="HW130" i="65"/>
  <c r="HZ130" i="65"/>
  <c r="HY130" i="65"/>
  <c r="HR133" i="65"/>
  <c r="HO133" i="65"/>
  <c r="HP133" i="65"/>
  <c r="HS133" i="65"/>
  <c r="HQ133" i="65"/>
  <c r="II129" i="65"/>
  <c r="IF129" i="65"/>
  <c r="IH129" i="65"/>
  <c r="IG129" i="65"/>
  <c r="IE129" i="65"/>
  <c r="IG131" i="65"/>
  <c r="IE131" i="65"/>
  <c r="IF131" i="65"/>
  <c r="IH131" i="65"/>
  <c r="II131" i="65"/>
  <c r="HY104" i="65"/>
  <c r="HW104" i="65"/>
  <c r="HZ104" i="65"/>
  <c r="IA104" i="65"/>
  <c r="HX104" i="65"/>
  <c r="II88" i="65"/>
  <c r="IF88" i="65"/>
  <c r="IE88" i="65"/>
  <c r="IH88" i="65"/>
  <c r="IG88" i="65"/>
  <c r="HG88" i="65"/>
  <c r="HJ88" i="65"/>
  <c r="HK88" i="65"/>
  <c r="HH88" i="65"/>
  <c r="HI88" i="65"/>
  <c r="IA94" i="65"/>
  <c r="HW94" i="65"/>
  <c r="HZ94" i="65"/>
  <c r="HX94" i="65"/>
  <c r="HY94" i="65"/>
  <c r="IG115" i="65"/>
  <c r="IH115" i="65"/>
  <c r="II115" i="65"/>
  <c r="IE115" i="65"/>
  <c r="IF115" i="65"/>
  <c r="HQ64" i="65"/>
  <c r="HO64" i="65"/>
  <c r="HS64" i="65"/>
  <c r="HP64" i="65"/>
  <c r="HR64" i="65"/>
  <c r="IH134" i="65"/>
  <c r="IG134" i="65"/>
  <c r="II134" i="65"/>
  <c r="IF134" i="65"/>
  <c r="IE134" i="65"/>
  <c r="IF100" i="65"/>
  <c r="IG100" i="65"/>
  <c r="II100" i="65"/>
  <c r="IH100" i="65"/>
  <c r="IE100" i="65"/>
  <c r="HG107" i="65"/>
  <c r="HJ107" i="65"/>
  <c r="HK107" i="65"/>
  <c r="HH107" i="65"/>
  <c r="HI107" i="65"/>
  <c r="HY99" i="65"/>
  <c r="HW99" i="65"/>
  <c r="HZ99" i="65"/>
  <c r="HX99" i="65"/>
  <c r="IA99" i="65"/>
  <c r="IE57" i="65"/>
  <c r="II57" i="65"/>
  <c r="IH57" i="65"/>
  <c r="IF57" i="65"/>
  <c r="IG57" i="65"/>
  <c r="HI47" i="65"/>
  <c r="HK47" i="65"/>
  <c r="HH47" i="65"/>
  <c r="HG47" i="65"/>
  <c r="HJ47" i="65"/>
  <c r="HY73" i="65"/>
  <c r="IA73" i="65"/>
  <c r="HW73" i="65"/>
  <c r="HX73" i="65"/>
  <c r="HZ73" i="65"/>
  <c r="HZ56" i="65"/>
  <c r="IA56" i="65"/>
  <c r="HX56" i="65"/>
  <c r="HW56" i="65"/>
  <c r="HY56" i="65"/>
  <c r="II44" i="65"/>
  <c r="IE44" i="65"/>
  <c r="IF44" i="65"/>
  <c r="IH44" i="65"/>
  <c r="IG44" i="65"/>
  <c r="HI87" i="65"/>
  <c r="HG87" i="65"/>
  <c r="HJ87" i="65"/>
  <c r="HH87" i="65"/>
  <c r="HK87" i="65"/>
  <c r="HK46" i="65"/>
  <c r="HH46" i="65"/>
  <c r="HJ46" i="65"/>
  <c r="HI46" i="65"/>
  <c r="HG46" i="65"/>
  <c r="HH69" i="65"/>
  <c r="HK69" i="65"/>
  <c r="HI69" i="65"/>
  <c r="HG69" i="65"/>
  <c r="HJ69" i="65"/>
  <c r="HP115" i="65"/>
  <c r="HS115" i="65"/>
  <c r="HO115" i="65"/>
  <c r="HQ115" i="65"/>
  <c r="HR115" i="65"/>
  <c r="HS74" i="65"/>
  <c r="HQ74" i="65"/>
  <c r="HO74" i="65"/>
  <c r="HP74" i="65"/>
  <c r="HR74" i="65"/>
  <c r="HJ95" i="65"/>
  <c r="HH95" i="65"/>
  <c r="HG95" i="65"/>
  <c r="HI95" i="65"/>
  <c r="HK95" i="65"/>
  <c r="HY106" i="65"/>
  <c r="HX106" i="65"/>
  <c r="HW106" i="65"/>
  <c r="IA106" i="65"/>
  <c r="HZ106" i="65"/>
  <c r="HJ124" i="65"/>
  <c r="HK124" i="65"/>
  <c r="HG124" i="65"/>
  <c r="HH124" i="65"/>
  <c r="HI124" i="65"/>
  <c r="HJ106" i="65"/>
  <c r="HH106" i="65"/>
  <c r="HK106" i="65"/>
  <c r="HG106" i="65"/>
  <c r="HI106" i="65"/>
  <c r="HK94" i="65"/>
  <c r="HH94" i="65"/>
  <c r="HG94" i="65"/>
  <c r="HI94" i="65"/>
  <c r="HJ94" i="65"/>
  <c r="HJ49" i="65"/>
  <c r="HH49" i="65"/>
  <c r="HG49" i="65"/>
  <c r="HK49" i="65"/>
  <c r="HI49" i="65"/>
  <c r="HS107" i="65"/>
  <c r="HR107" i="65"/>
  <c r="HQ107" i="65"/>
  <c r="HO107" i="65"/>
  <c r="HP107" i="65"/>
  <c r="HZ67" i="65"/>
  <c r="HW67" i="65"/>
  <c r="HX67" i="65"/>
  <c r="IA67" i="65"/>
  <c r="HY67" i="65"/>
  <c r="HS122" i="65"/>
  <c r="HP122" i="65"/>
  <c r="HQ122" i="65"/>
  <c r="HO122" i="65"/>
  <c r="HR122" i="65"/>
  <c r="IE135" i="65"/>
  <c r="IG135" i="65"/>
  <c r="II135" i="65"/>
  <c r="IH135" i="65"/>
  <c r="IF135" i="65"/>
  <c r="HQ131" i="65"/>
  <c r="HS131" i="65"/>
  <c r="HP131" i="65"/>
  <c r="HR131" i="65"/>
  <c r="HO131" i="65"/>
  <c r="HJ129" i="65"/>
  <c r="HG129" i="65"/>
  <c r="HK129" i="65"/>
  <c r="HI129" i="65"/>
  <c r="HH129" i="65"/>
  <c r="IA127" i="65"/>
  <c r="HX127" i="65"/>
  <c r="HZ127" i="65"/>
  <c r="HY127" i="65"/>
  <c r="HW127" i="65"/>
  <c r="GZ121" i="65"/>
  <c r="HJ108" i="65"/>
  <c r="HH108" i="65"/>
  <c r="HG108" i="65"/>
  <c r="HI108" i="65"/>
  <c r="HK108" i="65"/>
  <c r="HO101" i="65"/>
  <c r="HS101" i="65"/>
  <c r="HP101" i="65"/>
  <c r="HQ101" i="65"/>
  <c r="HR101" i="65"/>
  <c r="HX85" i="65"/>
  <c r="HY85" i="65"/>
  <c r="HZ85" i="65"/>
  <c r="HW85" i="65"/>
  <c r="IA85" i="65"/>
  <c r="HR114" i="65"/>
  <c r="HS114" i="65"/>
  <c r="HQ114" i="65"/>
  <c r="HP114" i="65"/>
  <c r="HO114" i="65"/>
  <c r="HS100" i="65"/>
  <c r="HQ100" i="65"/>
  <c r="HO100" i="65"/>
  <c r="HR100" i="65"/>
  <c r="HP100" i="65"/>
  <c r="IA87" i="65"/>
  <c r="HW87" i="65"/>
  <c r="HY87" i="65"/>
  <c r="HZ87" i="65"/>
  <c r="HX87" i="65"/>
  <c r="GZ87" i="65"/>
  <c r="HJ93" i="65"/>
  <c r="HG93" i="65"/>
  <c r="HH93" i="65"/>
  <c r="HI93" i="65"/>
  <c r="HK93" i="65"/>
  <c r="HQ102" i="65"/>
  <c r="HS102" i="65"/>
  <c r="HO102" i="65"/>
  <c r="HP102" i="65"/>
  <c r="HR102" i="65"/>
  <c r="HS86" i="65"/>
  <c r="HR86" i="65"/>
  <c r="HQ86" i="65"/>
  <c r="HO86" i="65"/>
  <c r="HP86" i="65"/>
  <c r="GZ129" i="65"/>
  <c r="GZ112" i="65"/>
  <c r="HI99" i="65"/>
  <c r="HK99" i="65"/>
  <c r="HJ99" i="65"/>
  <c r="HG99" i="65"/>
  <c r="HH99" i="65"/>
  <c r="IF110" i="65"/>
  <c r="IH110" i="65"/>
  <c r="II110" i="65"/>
  <c r="IG110" i="65"/>
  <c r="IE110" i="65"/>
  <c r="HR88" i="65"/>
  <c r="HP88" i="65"/>
  <c r="HS88" i="65"/>
  <c r="HO88" i="65"/>
  <c r="HQ88" i="65"/>
  <c r="HG81" i="65"/>
  <c r="HI81" i="65"/>
  <c r="HK81" i="65"/>
  <c r="HH81" i="65"/>
  <c r="HJ81" i="65"/>
  <c r="HS106" i="65"/>
  <c r="HO106" i="65"/>
  <c r="HR106" i="65"/>
  <c r="HQ106" i="65"/>
  <c r="HP106" i="65"/>
  <c r="HP78" i="65"/>
  <c r="HR78" i="65"/>
  <c r="HO78" i="65"/>
  <c r="HQ78" i="65"/>
  <c r="HS78" i="65"/>
  <c r="HJ132" i="65"/>
  <c r="HK132" i="65"/>
  <c r="HI132" i="65"/>
  <c r="HH132" i="65"/>
  <c r="HG132" i="65"/>
  <c r="HK118" i="65"/>
  <c r="HG118" i="65"/>
  <c r="HH118" i="65"/>
  <c r="HI118" i="65"/>
  <c r="HJ118" i="65"/>
  <c r="IA116" i="65"/>
  <c r="HX116" i="65"/>
  <c r="HW116" i="65"/>
  <c r="HZ116" i="65"/>
  <c r="HY116" i="65"/>
  <c r="HY111" i="65"/>
  <c r="IA111" i="65"/>
  <c r="HZ111" i="65"/>
  <c r="HW111" i="65"/>
  <c r="HX111" i="65"/>
  <c r="HX118" i="65"/>
  <c r="IA118" i="65"/>
  <c r="HZ118" i="65"/>
  <c r="HY118" i="65"/>
  <c r="HW118" i="65"/>
  <c r="HO95" i="65"/>
  <c r="HS95" i="65"/>
  <c r="HP95" i="65"/>
  <c r="HR95" i="65"/>
  <c r="HQ95" i="65"/>
  <c r="HR92" i="65"/>
  <c r="HO92" i="65"/>
  <c r="HQ92" i="65"/>
  <c r="HS92" i="65"/>
  <c r="HP92" i="65"/>
  <c r="IG82" i="65"/>
  <c r="IH82" i="65"/>
  <c r="IE82" i="65"/>
  <c r="II82" i="65"/>
  <c r="IF82" i="65"/>
  <c r="HI85" i="65"/>
  <c r="HJ85" i="65"/>
  <c r="HK85" i="65"/>
  <c r="HG85" i="65"/>
  <c r="HH85" i="65"/>
  <c r="IE87" i="65"/>
  <c r="IG87" i="65"/>
  <c r="II87" i="65"/>
  <c r="IH87" i="65"/>
  <c r="IF87" i="65"/>
  <c r="HH134" i="65"/>
  <c r="HJ134" i="65"/>
  <c r="HK134" i="65"/>
  <c r="HG134" i="65"/>
  <c r="HI134" i="65"/>
  <c r="HG120" i="65"/>
  <c r="HH120" i="65"/>
  <c r="HK120" i="65"/>
  <c r="HJ120" i="65"/>
  <c r="HI120" i="65"/>
  <c r="HS97" i="65"/>
  <c r="HQ97" i="65"/>
  <c r="HO97" i="65"/>
  <c r="HR97" i="65"/>
  <c r="HP97" i="65"/>
  <c r="HW81" i="65"/>
  <c r="HY81" i="65"/>
  <c r="HX81" i="65"/>
  <c r="HZ81" i="65"/>
  <c r="IA81" i="65"/>
  <c r="HZ125" i="65"/>
  <c r="HY125" i="65"/>
  <c r="HW125" i="65"/>
  <c r="HX125" i="65"/>
  <c r="IA125" i="65"/>
  <c r="GZ62" i="65"/>
  <c r="HX65" i="65"/>
  <c r="IA65" i="65"/>
  <c r="HW65" i="65"/>
  <c r="HY65" i="65"/>
  <c r="HZ65" i="65"/>
  <c r="IH54" i="65"/>
  <c r="IF54" i="65"/>
  <c r="II54" i="65"/>
  <c r="IE54" i="65"/>
  <c r="IG54" i="65"/>
  <c r="HY86" i="65"/>
  <c r="IA86" i="65"/>
  <c r="HZ86" i="65"/>
  <c r="HX86" i="65"/>
  <c r="HW86" i="65"/>
  <c r="HY88" i="65"/>
  <c r="HZ88" i="65"/>
  <c r="HX88" i="65"/>
  <c r="IA88" i="65"/>
  <c r="HW88" i="65"/>
  <c r="HW61" i="65"/>
  <c r="IA61" i="65"/>
  <c r="HY61" i="65"/>
  <c r="HX61" i="65"/>
  <c r="HZ61" i="65"/>
  <c r="II74" i="65"/>
  <c r="IF74" i="65"/>
  <c r="IG74" i="65"/>
  <c r="IH74" i="65"/>
  <c r="IE74" i="65"/>
  <c r="HO52" i="65"/>
  <c r="HS52" i="65"/>
  <c r="HR52" i="65"/>
  <c r="HQ52" i="65"/>
  <c r="HP52" i="65"/>
  <c r="HW52" i="65"/>
  <c r="HZ52" i="65"/>
  <c r="HY52" i="65"/>
  <c r="IA52" i="65"/>
  <c r="HX52" i="65"/>
  <c r="IA49" i="65"/>
  <c r="HZ49" i="65"/>
  <c r="HX49" i="65"/>
  <c r="HW49" i="65"/>
  <c r="HY49" i="65"/>
  <c r="HX62" i="65"/>
  <c r="HY62" i="65"/>
  <c r="IA62" i="65"/>
  <c r="HW62" i="65"/>
  <c r="HZ62" i="65"/>
  <c r="GZ58" i="65"/>
  <c r="II50" i="65"/>
  <c r="IE50" i="65"/>
  <c r="IH50" i="65"/>
  <c r="IF50" i="65"/>
  <c r="IG50" i="65"/>
  <c r="HP85" i="65"/>
  <c r="HO85" i="65"/>
  <c r="HQ85" i="65"/>
  <c r="HR85" i="65"/>
  <c r="HS85" i="65"/>
  <c r="HJ75" i="65"/>
  <c r="HH75" i="65"/>
  <c r="HG75" i="65"/>
  <c r="HI75" i="65"/>
  <c r="HK75" i="65"/>
  <c r="HH73" i="65"/>
  <c r="HG73" i="65"/>
  <c r="HK73" i="65"/>
  <c r="HJ73" i="65"/>
  <c r="HI73" i="65"/>
  <c r="IG58" i="65"/>
  <c r="IE58" i="65"/>
  <c r="II58" i="65"/>
  <c r="IH58" i="65"/>
  <c r="IF58" i="65"/>
  <c r="HY51" i="65"/>
  <c r="HZ51" i="65"/>
  <c r="HW51" i="65"/>
  <c r="IA51" i="65"/>
  <c r="HX51" i="65"/>
  <c r="IG66" i="65"/>
  <c r="II66" i="65"/>
  <c r="IF66" i="65"/>
  <c r="IH66" i="65"/>
  <c r="IE66" i="65"/>
  <c r="HR62" i="65"/>
  <c r="HP62" i="65"/>
  <c r="HO62" i="65"/>
  <c r="HQ62" i="65"/>
  <c r="HS62" i="65"/>
  <c r="HQ87" i="65"/>
  <c r="HR87" i="65"/>
  <c r="HS87" i="65"/>
  <c r="HO87" i="65"/>
  <c r="HP87" i="65"/>
  <c r="IE72" i="65"/>
  <c r="IG72" i="65"/>
  <c r="IF72" i="65"/>
  <c r="IH72" i="65"/>
  <c r="II72" i="65"/>
  <c r="HR47" i="65"/>
  <c r="HO47" i="65"/>
  <c r="HP47" i="65"/>
  <c r="HQ47" i="65"/>
  <c r="HS47" i="65"/>
  <c r="HR44" i="65"/>
  <c r="HS44" i="65"/>
  <c r="HP44" i="65"/>
  <c r="HO44" i="65"/>
  <c r="HQ44" i="65"/>
  <c r="HH48" i="65"/>
  <c r="HI48" i="65"/>
  <c r="HK48" i="65"/>
  <c r="HJ48" i="65"/>
  <c r="HG48" i="65"/>
  <c r="HR56" i="65"/>
  <c r="HQ56" i="65"/>
  <c r="HO56" i="65"/>
  <c r="HP56" i="65"/>
  <c r="HS56" i="65"/>
  <c r="HQ103" i="65"/>
  <c r="HS103" i="65"/>
  <c r="HR103" i="65"/>
  <c r="HO103" i="65"/>
  <c r="HP103" i="65"/>
  <c r="HH83" i="65"/>
  <c r="HK83" i="65"/>
  <c r="HJ83" i="65"/>
  <c r="HI83" i="65"/>
  <c r="HG83" i="65"/>
  <c r="II105" i="65"/>
  <c r="IF105" i="65"/>
  <c r="IG105" i="65"/>
  <c r="IE105" i="65"/>
  <c r="IH105" i="65"/>
  <c r="II56" i="65"/>
  <c r="IG56" i="65"/>
  <c r="IE56" i="65"/>
  <c r="IH56" i="65"/>
  <c r="IF56" i="65"/>
  <c r="IH51" i="65"/>
  <c r="IF51" i="65"/>
  <c r="II51" i="65"/>
  <c r="IG51" i="65"/>
  <c r="IE51" i="65"/>
  <c r="IF83" i="65"/>
  <c r="II83" i="65"/>
  <c r="IE83" i="65"/>
  <c r="IH83" i="65"/>
  <c r="IG83" i="65"/>
  <c r="HQ94" i="65"/>
  <c r="HP94" i="65"/>
  <c r="HR94" i="65"/>
  <c r="HO94" i="65"/>
  <c r="HS94" i="65"/>
  <c r="GZ123" i="65"/>
  <c r="GZ63" i="65"/>
  <c r="HW95" i="65"/>
  <c r="HX95" i="65"/>
  <c r="HY95" i="65"/>
  <c r="IA95" i="65"/>
  <c r="HZ95" i="65"/>
  <c r="HS105" i="65"/>
  <c r="HQ105" i="65"/>
  <c r="HR105" i="65"/>
  <c r="HP105" i="65"/>
  <c r="HO105" i="65"/>
  <c r="GZ76" i="65"/>
  <c r="HH58" i="65"/>
  <c r="HJ58" i="65"/>
  <c r="HI58" i="65"/>
  <c r="HG58" i="65"/>
  <c r="HK58" i="65"/>
  <c r="IA82" i="65"/>
  <c r="HW82" i="65"/>
  <c r="HY82" i="65"/>
  <c r="HX82" i="65"/>
  <c r="HZ82" i="65"/>
  <c r="HS79" i="65"/>
  <c r="HP79" i="65"/>
  <c r="HR79" i="65"/>
  <c r="HQ79" i="65"/>
  <c r="HO79" i="65"/>
  <c r="IF121" i="65"/>
  <c r="IG121" i="65"/>
  <c r="II121" i="65"/>
  <c r="IE121" i="65"/>
  <c r="IH121" i="65"/>
  <c r="GY89" i="65"/>
  <c r="HY133" i="65"/>
  <c r="HX133" i="65"/>
  <c r="HZ133" i="65"/>
  <c r="IA133" i="65"/>
  <c r="HW133" i="65"/>
  <c r="HZ131" i="65"/>
  <c r="HX131" i="65"/>
  <c r="HY131" i="65"/>
  <c r="IA131" i="65"/>
  <c r="HW131" i="65"/>
  <c r="IA136" i="65"/>
  <c r="HZ136" i="65"/>
  <c r="HX136" i="65"/>
  <c r="HY136" i="65"/>
  <c r="HW136" i="65"/>
  <c r="HR123" i="65"/>
  <c r="HO123" i="65"/>
  <c r="HP123" i="65"/>
  <c r="HS123" i="65"/>
  <c r="HQ123" i="65"/>
  <c r="HW115" i="65"/>
  <c r="HY115" i="65"/>
  <c r="HX115" i="65"/>
  <c r="HZ115" i="65"/>
  <c r="IA115" i="65"/>
  <c r="HS98" i="65"/>
  <c r="HR98" i="65"/>
  <c r="HO98" i="65"/>
  <c r="HP98" i="65"/>
  <c r="HQ98" i="65"/>
  <c r="II95" i="65"/>
  <c r="IF95" i="65"/>
  <c r="IH95" i="65"/>
  <c r="IE95" i="65"/>
  <c r="IG95" i="65"/>
  <c r="HK92" i="65"/>
  <c r="HJ92" i="65"/>
  <c r="HI92" i="65"/>
  <c r="HH92" i="65"/>
  <c r="HG92" i="65"/>
  <c r="HH114" i="65"/>
  <c r="HG114" i="65"/>
  <c r="HJ114" i="65"/>
  <c r="HI114" i="65"/>
  <c r="HK114" i="65"/>
  <c r="HG116" i="65"/>
  <c r="HI116" i="65"/>
  <c r="HK116" i="65"/>
  <c r="HJ116" i="65"/>
  <c r="HH116" i="65"/>
  <c r="HZ109" i="65"/>
  <c r="IA109" i="65"/>
  <c r="HW109" i="65"/>
  <c r="HY109" i="65"/>
  <c r="HX109" i="65"/>
  <c r="HX96" i="65"/>
  <c r="HZ96" i="65"/>
  <c r="HY96" i="65"/>
  <c r="IA96" i="65"/>
  <c r="HW96" i="65"/>
  <c r="HH80" i="65"/>
  <c r="HK80" i="65"/>
  <c r="HJ80" i="65"/>
  <c r="HI80" i="65"/>
  <c r="HG80" i="65"/>
  <c r="II84" i="65"/>
  <c r="IG84" i="65"/>
  <c r="IH84" i="65"/>
  <c r="IF84" i="65"/>
  <c r="IE84" i="65"/>
  <c r="HH128" i="65"/>
  <c r="HI128" i="65"/>
  <c r="HJ128" i="65"/>
  <c r="HK128" i="65"/>
  <c r="HG128" i="65"/>
  <c r="HX60" i="65"/>
  <c r="IA60" i="65"/>
  <c r="HZ60" i="65"/>
  <c r="HY60" i="65"/>
  <c r="HW60" i="65"/>
  <c r="HI55" i="65"/>
  <c r="HJ55" i="65"/>
  <c r="HG55" i="65"/>
  <c r="HK55" i="65"/>
  <c r="HH55" i="65"/>
  <c r="HX76" i="65"/>
  <c r="HY76" i="65"/>
  <c r="HZ76" i="65"/>
  <c r="HW76" i="65"/>
  <c r="IA76" i="65"/>
  <c r="HI72" i="65"/>
  <c r="HH72" i="65"/>
  <c r="HG72" i="65"/>
  <c r="HK72" i="65"/>
  <c r="HJ72" i="65"/>
  <c r="HZ55" i="65"/>
  <c r="IA55" i="65"/>
  <c r="HY55" i="65"/>
  <c r="HW55" i="65"/>
  <c r="HX55" i="65"/>
  <c r="HS49" i="65"/>
  <c r="HR49" i="65"/>
  <c r="HO49" i="65"/>
  <c r="HP49" i="65"/>
  <c r="HQ49" i="65"/>
  <c r="HQ53" i="65"/>
  <c r="HR53" i="65"/>
  <c r="HO53" i="65"/>
  <c r="HP53" i="65"/>
  <c r="HS53" i="65"/>
  <c r="II61" i="65"/>
  <c r="IE61" i="65"/>
  <c r="IG61" i="65"/>
  <c r="IH61" i="65"/>
  <c r="IF61" i="65"/>
  <c r="HK70" i="65"/>
  <c r="HJ70" i="65"/>
  <c r="HI70" i="65"/>
  <c r="HG70" i="65"/>
  <c r="HH70" i="65"/>
  <c r="HY124" i="65"/>
  <c r="HZ124" i="65"/>
  <c r="HW124" i="65"/>
  <c r="HX124" i="65"/>
  <c r="IA124" i="65"/>
  <c r="IH46" i="65"/>
  <c r="II46" i="65"/>
  <c r="IG46" i="65"/>
  <c r="IF46" i="65"/>
  <c r="IE46" i="65"/>
  <c r="HX120" i="65"/>
  <c r="IA120" i="65"/>
  <c r="HZ120" i="65"/>
  <c r="HW120" i="65"/>
  <c r="HY120" i="65"/>
  <c r="HG62" i="65"/>
  <c r="HJ62" i="65"/>
  <c r="HH62" i="65"/>
  <c r="HI62" i="65"/>
  <c r="HK62" i="65"/>
  <c r="IE126" i="65"/>
  <c r="II126" i="65"/>
  <c r="IF126" i="65"/>
  <c r="IG126" i="65"/>
  <c r="IH126" i="65"/>
  <c r="HW122" i="65"/>
  <c r="HX122" i="65"/>
  <c r="HY122" i="65"/>
  <c r="IA122" i="65"/>
  <c r="HZ122" i="65"/>
  <c r="HQ132" i="65"/>
  <c r="HP132" i="65"/>
  <c r="HR132" i="65"/>
  <c r="HS132" i="65"/>
  <c r="HO132" i="65"/>
  <c r="HH135" i="65"/>
  <c r="HG135" i="65"/>
  <c r="HI135" i="65"/>
  <c r="HK135" i="65"/>
  <c r="HJ135" i="65"/>
  <c r="IH118" i="65"/>
  <c r="II118" i="65"/>
  <c r="IG118" i="65"/>
  <c r="IF118" i="65"/>
  <c r="IE118" i="65"/>
  <c r="HH115" i="65"/>
  <c r="HG115" i="65"/>
  <c r="HJ115" i="65"/>
  <c r="HK115" i="65"/>
  <c r="HI115" i="65"/>
  <c r="HZ101" i="65"/>
  <c r="HW101" i="65"/>
  <c r="IA101" i="65"/>
  <c r="HY101" i="65"/>
  <c r="HX101" i="65"/>
  <c r="IF107" i="65"/>
  <c r="IG107" i="65"/>
  <c r="IH107" i="65"/>
  <c r="IE107" i="65"/>
  <c r="II107" i="65"/>
  <c r="HI96" i="65"/>
  <c r="HK96" i="65"/>
  <c r="HH96" i="65"/>
  <c r="HJ96" i="65"/>
  <c r="HG96" i="65"/>
  <c r="IE77" i="65"/>
  <c r="IF77" i="65"/>
  <c r="II77" i="65"/>
  <c r="IG77" i="65"/>
  <c r="IH77" i="65"/>
  <c r="IH120" i="65"/>
  <c r="IE120" i="65"/>
  <c r="IG120" i="65"/>
  <c r="II120" i="65"/>
  <c r="IF120" i="65"/>
  <c r="IH106" i="65"/>
  <c r="IG106" i="65"/>
  <c r="IE106" i="65"/>
  <c r="IF106" i="65"/>
  <c r="II106" i="65"/>
  <c r="HO112" i="65"/>
  <c r="HS112" i="65"/>
  <c r="HQ112" i="65"/>
  <c r="HP112" i="65"/>
  <c r="HR112" i="65"/>
  <c r="HO116" i="65"/>
  <c r="HQ116" i="65"/>
  <c r="HR116" i="65"/>
  <c r="HP116" i="65"/>
  <c r="HS116" i="65"/>
  <c r="IE94" i="65"/>
  <c r="II94" i="65"/>
  <c r="IF94" i="65"/>
  <c r="IG94" i="65"/>
  <c r="IH94" i="65"/>
  <c r="HP104" i="65"/>
  <c r="HR104" i="65"/>
  <c r="HO104" i="65"/>
  <c r="HQ104" i="65"/>
  <c r="HS104" i="65"/>
  <c r="HO70" i="65"/>
  <c r="HR70" i="65"/>
  <c r="HS70" i="65"/>
  <c r="HQ70" i="65"/>
  <c r="HP70" i="65"/>
  <c r="HQ120" i="65"/>
  <c r="HP120" i="65"/>
  <c r="HS120" i="65"/>
  <c r="HR120" i="65"/>
  <c r="HO120" i="65"/>
  <c r="IF119" i="65"/>
  <c r="II119" i="65"/>
  <c r="IE119" i="65"/>
  <c r="IG119" i="65"/>
  <c r="IH119" i="65"/>
  <c r="HQ109" i="65"/>
  <c r="HR109" i="65"/>
  <c r="HS109" i="65"/>
  <c r="HP109" i="65"/>
  <c r="HO109" i="65"/>
  <c r="IE99" i="65"/>
  <c r="IF99" i="65"/>
  <c r="II99" i="65"/>
  <c r="IG99" i="65"/>
  <c r="IH99" i="65"/>
  <c r="HO90" i="65"/>
  <c r="HQ90" i="65"/>
  <c r="HP90" i="65"/>
  <c r="HR90" i="65"/>
  <c r="HS90" i="65"/>
  <c r="II80" i="65"/>
  <c r="IE80" i="65"/>
  <c r="IG80" i="65"/>
  <c r="IF80" i="65"/>
  <c r="IH80" i="65"/>
  <c r="HR119" i="65"/>
  <c r="HS119" i="65"/>
  <c r="HQ119" i="65"/>
  <c r="HO119" i="65"/>
  <c r="HP119" i="65"/>
  <c r="IH101" i="65"/>
  <c r="IG101" i="65"/>
  <c r="II101" i="65"/>
  <c r="IE101" i="65"/>
  <c r="IF101" i="65"/>
  <c r="GZ79" i="65"/>
  <c r="HJ123" i="65"/>
  <c r="HG123" i="65"/>
  <c r="HK123" i="65"/>
  <c r="HH123" i="65"/>
  <c r="HI123" i="65"/>
  <c r="GZ102" i="65"/>
  <c r="II103" i="65"/>
  <c r="IE103" i="65"/>
  <c r="IH103" i="65"/>
  <c r="IF103" i="65"/>
  <c r="IG103" i="65"/>
  <c r="HJ84" i="65"/>
  <c r="HI84" i="65"/>
  <c r="HG84" i="65"/>
  <c r="HH84" i="65"/>
  <c r="HK84" i="65"/>
  <c r="HG126" i="65"/>
  <c r="HH126" i="65"/>
  <c r="HK126" i="65"/>
  <c r="HI126" i="65"/>
  <c r="HJ126" i="65"/>
  <c r="HZ113" i="65"/>
  <c r="HY113" i="65"/>
  <c r="HX113" i="65"/>
  <c r="HW113" i="65"/>
  <c r="IA113" i="65"/>
  <c r="IE102" i="65"/>
  <c r="IG102" i="65"/>
  <c r="IH102" i="65"/>
  <c r="II102" i="65"/>
  <c r="IF102" i="65"/>
  <c r="II86" i="65"/>
  <c r="IE86" i="65"/>
  <c r="IF86" i="65"/>
  <c r="IH86" i="65"/>
  <c r="IG86" i="65"/>
  <c r="HG64" i="65"/>
  <c r="HK64" i="65"/>
  <c r="HJ64" i="65"/>
  <c r="HI64" i="65"/>
  <c r="HH64" i="65"/>
  <c r="IF67" i="65"/>
  <c r="IG67" i="65"/>
  <c r="IE67" i="65"/>
  <c r="II67" i="65"/>
  <c r="IH67" i="65"/>
  <c r="HS63" i="65"/>
  <c r="HQ63" i="65"/>
  <c r="HP63" i="65"/>
  <c r="HR63" i="65"/>
  <c r="HO63" i="65"/>
  <c r="HG67" i="65"/>
  <c r="HK67" i="65"/>
  <c r="HH67" i="65"/>
  <c r="HI67" i="65"/>
  <c r="HJ67" i="65"/>
  <c r="HY80" i="65"/>
  <c r="HX80" i="65"/>
  <c r="HW80" i="65"/>
  <c r="IA80" i="65"/>
  <c r="HZ80" i="65"/>
  <c r="HP69" i="65"/>
  <c r="HR69" i="65"/>
  <c r="HS69" i="65"/>
  <c r="HO69" i="65"/>
  <c r="HQ69" i="65"/>
  <c r="HW58" i="65"/>
  <c r="HY58" i="65"/>
  <c r="HZ58" i="65"/>
  <c r="HX58" i="65"/>
  <c r="IA58" i="65"/>
  <c r="IE47" i="65"/>
  <c r="IF47" i="65"/>
  <c r="II47" i="65"/>
  <c r="IH47" i="65"/>
  <c r="IG47" i="65"/>
  <c r="HQ46" i="65"/>
  <c r="HS46" i="65"/>
  <c r="HR46" i="65"/>
  <c r="HP46" i="65"/>
  <c r="HO46" i="65"/>
  <c r="HQ59" i="65"/>
  <c r="HP59" i="65"/>
  <c r="HS59" i="65"/>
  <c r="HO59" i="65"/>
  <c r="HR59" i="65"/>
  <c r="HW70" i="65"/>
  <c r="HY70" i="65"/>
  <c r="HZ70" i="65"/>
  <c r="IA70" i="65"/>
  <c r="HX70" i="65"/>
  <c r="HG66" i="65"/>
  <c r="HJ66" i="65"/>
  <c r="HH66" i="65"/>
  <c r="HI66" i="65"/>
  <c r="HK66" i="65"/>
  <c r="HW46" i="65"/>
  <c r="HX46" i="65"/>
  <c r="HZ46" i="65"/>
  <c r="HY46" i="65"/>
  <c r="IA46" i="65"/>
  <c r="HJ60" i="65"/>
  <c r="HK60" i="65"/>
  <c r="HI60" i="65"/>
  <c r="HG60" i="65"/>
  <c r="HH60" i="65"/>
  <c r="HI71" i="65"/>
  <c r="HK71" i="65"/>
  <c r="HJ71" i="65"/>
  <c r="HG71" i="65"/>
  <c r="HH71" i="65"/>
  <c r="HK50" i="65"/>
  <c r="HI50" i="65"/>
  <c r="HH50" i="65"/>
  <c r="HJ50" i="65"/>
  <c r="HG50" i="65"/>
  <c r="HO55" i="65"/>
  <c r="HQ55" i="65"/>
  <c r="HP55" i="65"/>
  <c r="HR55" i="65"/>
  <c r="HS55" i="65"/>
  <c r="HS45" i="65"/>
  <c r="HP45" i="65"/>
  <c r="HQ45" i="65"/>
  <c r="HO45" i="65"/>
  <c r="HR45" i="65"/>
  <c r="GZ50" i="65"/>
  <c r="HY47" i="65"/>
  <c r="HZ47" i="65"/>
  <c r="HX47" i="65"/>
  <c r="IA47" i="65"/>
  <c r="HW47" i="65"/>
  <c r="HX71" i="65"/>
  <c r="HW71" i="65"/>
  <c r="IA71" i="65"/>
  <c r="HY71" i="65"/>
  <c r="HZ71" i="65"/>
  <c r="IE68" i="65"/>
  <c r="IG68" i="65"/>
  <c r="IF68" i="65"/>
  <c r="II68" i="65"/>
  <c r="IH68" i="65"/>
  <c r="II73" i="65"/>
  <c r="IF73" i="65"/>
  <c r="IG73" i="65"/>
  <c r="IE73" i="65"/>
  <c r="IH73" i="65"/>
  <c r="HQ60" i="65"/>
  <c r="HR60" i="65"/>
  <c r="HP60" i="65"/>
  <c r="HS60" i="65"/>
  <c r="HO60" i="65"/>
  <c r="HP89" i="65"/>
  <c r="HR89" i="65"/>
  <c r="HS89" i="65"/>
  <c r="HO89" i="65"/>
  <c r="HQ89" i="65"/>
  <c r="IH69" i="65"/>
  <c r="IG69" i="65"/>
  <c r="IE69" i="65"/>
  <c r="IF69" i="65"/>
  <c r="II69" i="65"/>
  <c r="HS91" i="65"/>
  <c r="HO91" i="65"/>
  <c r="HP91" i="65"/>
  <c r="HR91" i="65"/>
  <c r="HQ91" i="65"/>
  <c r="HH86" i="65"/>
  <c r="HI86" i="65"/>
  <c r="HJ86" i="65"/>
  <c r="HG86" i="65"/>
  <c r="HK86" i="65"/>
  <c r="HI68" i="65"/>
  <c r="HJ68" i="65"/>
  <c r="HK68" i="65"/>
  <c r="HH68" i="65"/>
  <c r="HG68" i="65"/>
  <c r="HJ54" i="65"/>
  <c r="HK54" i="65"/>
  <c r="HG54" i="65"/>
  <c r="HH54" i="65"/>
  <c r="HI54" i="65"/>
  <c r="HX64" i="65"/>
  <c r="HW64" i="65"/>
  <c r="HZ64" i="65"/>
  <c r="HY64" i="65"/>
  <c r="IA64" i="65"/>
  <c r="HG131" i="65"/>
  <c r="HK131" i="65"/>
  <c r="HI131" i="65"/>
  <c r="HJ131" i="65"/>
  <c r="HH131" i="65"/>
  <c r="GZ117" i="65"/>
  <c r="IH91" i="65"/>
  <c r="IF91" i="65"/>
  <c r="IG91" i="65"/>
  <c r="II91" i="65"/>
  <c r="IE91" i="65"/>
  <c r="HO66" i="65"/>
  <c r="HP66" i="65"/>
  <c r="HQ66" i="65"/>
  <c r="HR66" i="65"/>
  <c r="HS66" i="65"/>
  <c r="IF59" i="65"/>
  <c r="IH59" i="65"/>
  <c r="II59" i="65"/>
  <c r="IG59" i="65"/>
  <c r="IE59" i="65"/>
  <c r="HH57" i="65"/>
  <c r="HK57" i="65"/>
  <c r="HI57" i="65"/>
  <c r="HG57" i="65"/>
  <c r="HJ57" i="65"/>
  <c r="IA57" i="65"/>
  <c r="HY57" i="65"/>
  <c r="HX57" i="65"/>
  <c r="HZ57" i="65"/>
  <c r="HW57" i="65"/>
  <c r="IE55" i="65"/>
  <c r="IG55" i="65"/>
  <c r="IH55" i="65"/>
  <c r="IF55" i="65"/>
  <c r="II55" i="65"/>
  <c r="HH110" i="65"/>
  <c r="HI110" i="65"/>
  <c r="HK110" i="65"/>
  <c r="HG110" i="65"/>
  <c r="HJ110" i="65"/>
  <c r="IF109" i="65"/>
  <c r="IE109" i="65"/>
  <c r="II109" i="65"/>
  <c r="IH109" i="65"/>
  <c r="IG109" i="65"/>
  <c r="GZ86" i="65"/>
  <c r="HP99" i="65"/>
  <c r="HR99" i="65"/>
  <c r="HQ99" i="65"/>
  <c r="HO99" i="65"/>
  <c r="HS99" i="65"/>
  <c r="HR83" i="65"/>
  <c r="HS83" i="65"/>
  <c r="HP83" i="65"/>
  <c r="HQ83" i="65"/>
  <c r="HO83" i="65"/>
  <c r="IH111" i="65"/>
  <c r="IG111" i="65"/>
  <c r="II111" i="65"/>
  <c r="IE111" i="65"/>
  <c r="IF111" i="65"/>
  <c r="HH122" i="65"/>
  <c r="HK122" i="65"/>
  <c r="HJ122" i="65"/>
  <c r="HG122" i="65"/>
  <c r="HI122" i="65"/>
  <c r="II71" i="65"/>
  <c r="IF71" i="65"/>
  <c r="IG71" i="65"/>
  <c r="IH71" i="65"/>
  <c r="IE71" i="65"/>
  <c r="HH98" i="65"/>
  <c r="HG98" i="65"/>
  <c r="HI98" i="65"/>
  <c r="HJ98" i="65"/>
  <c r="HK98" i="65"/>
  <c r="GZ70" i="65"/>
  <c r="HG79" i="65"/>
  <c r="HK79" i="65"/>
  <c r="HI79" i="65"/>
  <c r="HH79" i="65"/>
  <c r="HJ79" i="65"/>
  <c r="HX63" i="65"/>
  <c r="HW63" i="65"/>
  <c r="HZ63" i="65"/>
  <c r="HY63" i="65"/>
  <c r="IA63" i="65"/>
  <c r="IH65" i="65"/>
  <c r="IE65" i="65"/>
  <c r="IG65" i="65"/>
  <c r="IF65" i="65"/>
  <c r="II65" i="65"/>
  <c r="GZ111" i="65"/>
  <c r="IH93" i="65"/>
  <c r="IE93" i="65"/>
  <c r="IF93" i="65"/>
  <c r="II93" i="65"/>
  <c r="IG93" i="65"/>
  <c r="HP121" i="65"/>
  <c r="HO121" i="65"/>
  <c r="HQ121" i="65"/>
  <c r="HS121" i="65"/>
  <c r="HR121" i="65"/>
  <c r="HY128" i="65"/>
  <c r="HX128" i="65"/>
  <c r="HZ128" i="65"/>
  <c r="IA128" i="65"/>
  <c r="HW128" i="65"/>
  <c r="HW114" i="65"/>
  <c r="HX114" i="65"/>
  <c r="HY114" i="65"/>
  <c r="IA114" i="65"/>
  <c r="HZ114" i="65"/>
  <c r="IE122" i="65"/>
  <c r="II122" i="65"/>
  <c r="IG122" i="65"/>
  <c r="IH122" i="65"/>
  <c r="IF122" i="65"/>
  <c r="HQ93" i="65"/>
  <c r="HR93" i="65"/>
  <c r="HP93" i="65"/>
  <c r="HS93" i="65"/>
  <c r="HO93" i="65"/>
  <c r="IH76" i="65"/>
  <c r="II76" i="65"/>
  <c r="IF76" i="65"/>
  <c r="IG76" i="65"/>
  <c r="IE76" i="65"/>
  <c r="HR136" i="65"/>
  <c r="HQ136" i="65"/>
  <c r="HO136" i="65"/>
  <c r="HP136" i="65"/>
  <c r="HS136" i="65"/>
  <c r="HX134" i="65"/>
  <c r="HW134" i="65"/>
  <c r="HY134" i="65"/>
  <c r="HZ134" i="65"/>
  <c r="IA134" i="65"/>
  <c r="HH130" i="65"/>
  <c r="HI130" i="65"/>
  <c r="HJ130" i="65"/>
  <c r="HK130" i="65"/>
  <c r="HG130" i="65"/>
  <c r="HY117" i="65"/>
  <c r="HZ117" i="65"/>
  <c r="HX117" i="65"/>
  <c r="IA117" i="65"/>
  <c r="HW117" i="65"/>
  <c r="HY103" i="65"/>
  <c r="IA103" i="65"/>
  <c r="HW103" i="65"/>
  <c r="HX103" i="65"/>
  <c r="HZ103" i="65"/>
  <c r="IH90" i="65"/>
  <c r="IF90" i="65"/>
  <c r="IG90" i="65"/>
  <c r="II90" i="65"/>
  <c r="IE90" i="65"/>
  <c r="HK90" i="65"/>
  <c r="HJ90" i="65"/>
  <c r="HI90" i="65"/>
  <c r="HH90" i="65"/>
  <c r="HG90" i="65"/>
  <c r="HX105" i="65"/>
  <c r="HZ105" i="65"/>
  <c r="HW105" i="65"/>
  <c r="IA105" i="65"/>
  <c r="HY105" i="65"/>
  <c r="HY89" i="65"/>
  <c r="HZ89" i="65"/>
  <c r="HX89" i="65"/>
  <c r="HW89" i="65"/>
  <c r="IA89" i="65"/>
  <c r="HW91" i="65"/>
  <c r="HX91" i="65"/>
  <c r="IA91" i="65"/>
  <c r="HY91" i="65"/>
  <c r="HZ91" i="65"/>
  <c r="IF124" i="65"/>
  <c r="IG124" i="65"/>
  <c r="IH124" i="65"/>
  <c r="IE124" i="65"/>
  <c r="II124" i="65"/>
  <c r="HG103" i="65"/>
  <c r="HJ103" i="65"/>
  <c r="HH103" i="65"/>
  <c r="HK103" i="65"/>
  <c r="HI103" i="65"/>
  <c r="HW98" i="65"/>
  <c r="HZ98" i="65"/>
  <c r="HY98" i="65"/>
  <c r="HX98" i="65"/>
  <c r="IA98" i="65"/>
  <c r="GZ96" i="65"/>
  <c r="HQ81" i="65"/>
  <c r="HP81" i="65"/>
  <c r="HS81" i="65"/>
  <c r="HO81" i="65"/>
  <c r="HR81" i="65"/>
  <c r="HY69" i="65"/>
  <c r="IA69" i="65"/>
  <c r="HX69" i="65"/>
  <c r="HW69" i="65"/>
  <c r="HZ69" i="65"/>
  <c r="IF114" i="65"/>
  <c r="IH114" i="65"/>
  <c r="II114" i="65"/>
  <c r="IE114" i="65"/>
  <c r="IG114" i="65"/>
  <c r="HQ110" i="65"/>
  <c r="HS110" i="65"/>
  <c r="HR110" i="65"/>
  <c r="HP110" i="65"/>
  <c r="HO110" i="65"/>
  <c r="HY100" i="65"/>
  <c r="HW100" i="65"/>
  <c r="HX100" i="65"/>
  <c r="IA100" i="65"/>
  <c r="HZ100" i="65"/>
  <c r="HG77" i="65"/>
  <c r="HH77" i="65"/>
  <c r="HI77" i="65"/>
  <c r="HJ77" i="65"/>
  <c r="HK77" i="65"/>
  <c r="HZ83" i="65"/>
  <c r="HX83" i="65"/>
  <c r="HW83" i="65"/>
  <c r="HY83" i="65"/>
  <c r="IA83" i="65"/>
  <c r="HH78" i="65"/>
  <c r="HI78" i="65"/>
  <c r="HJ78" i="65"/>
  <c r="HK78" i="65"/>
  <c r="HG78" i="65"/>
  <c r="HJ53" i="65"/>
  <c r="HH53" i="65"/>
  <c r="HK53" i="65"/>
  <c r="HG53" i="65"/>
  <c r="HI53" i="65"/>
  <c r="HW72" i="65"/>
  <c r="IA72" i="65"/>
  <c r="HY72" i="65"/>
  <c r="HZ72" i="65"/>
  <c r="HX72" i="65"/>
  <c r="IG81" i="65"/>
  <c r="IF81" i="65"/>
  <c r="IE81" i="65"/>
  <c r="II81" i="65"/>
  <c r="IH81" i="65"/>
  <c r="HI56" i="65"/>
  <c r="HG56" i="65"/>
  <c r="HJ56" i="65"/>
  <c r="HH56" i="65"/>
  <c r="HK56" i="65"/>
  <c r="HR67" i="65"/>
  <c r="HS67" i="65"/>
  <c r="HQ67" i="65"/>
  <c r="HP67" i="65"/>
  <c r="HO67" i="65"/>
  <c r="HG59" i="65"/>
  <c r="HI59" i="65"/>
  <c r="HH59" i="65"/>
  <c r="HJ59" i="65"/>
  <c r="HK59" i="65"/>
  <c r="IA74" i="65"/>
  <c r="HW74" i="65"/>
  <c r="HY74" i="65"/>
  <c r="HX74" i="65"/>
  <c r="HZ74" i="65"/>
  <c r="IH63" i="65"/>
  <c r="IG63" i="65"/>
  <c r="IF63" i="65"/>
  <c r="IE63" i="65"/>
  <c r="II63" i="65"/>
  <c r="HO65" i="65"/>
  <c r="HS65" i="65"/>
  <c r="HQ65" i="65"/>
  <c r="HR65" i="65"/>
  <c r="HP65" i="65"/>
  <c r="HY68" i="65"/>
  <c r="HW68" i="65"/>
  <c r="HX68" i="65"/>
  <c r="HZ68" i="65"/>
  <c r="IA68" i="65"/>
  <c r="GZ83" i="65"/>
  <c r="HJ45" i="65"/>
  <c r="HH45" i="65"/>
  <c r="HG45" i="65"/>
  <c r="HI45" i="65"/>
  <c r="HK45" i="65"/>
  <c r="IA123" i="65"/>
  <c r="HY123" i="65"/>
  <c r="HZ123" i="65"/>
  <c r="HW123" i="65"/>
  <c r="HX123" i="65"/>
  <c r="HG104" i="65"/>
  <c r="HI104" i="65"/>
  <c r="HK104" i="65"/>
  <c r="HJ104" i="65"/>
  <c r="HH104" i="65"/>
  <c r="HG113" i="65"/>
  <c r="HH113" i="65"/>
  <c r="HI113" i="65"/>
  <c r="HK113" i="65"/>
  <c r="HJ113" i="65"/>
  <c r="HK76" i="65"/>
  <c r="HJ76" i="65"/>
  <c r="HH76" i="65"/>
  <c r="HG76" i="65"/>
  <c r="HI76" i="65"/>
  <c r="IE97" i="65"/>
  <c r="IH97" i="65"/>
  <c r="II97" i="65"/>
  <c r="IG97" i="65"/>
  <c r="IF97" i="65"/>
  <c r="IA97" i="65"/>
  <c r="HY97" i="65"/>
  <c r="HX97" i="65"/>
  <c r="HW97" i="65"/>
  <c r="HZ97" i="65"/>
  <c r="HP48" i="65"/>
  <c r="HO48" i="65"/>
  <c r="HQ48" i="65"/>
  <c r="HR48" i="65"/>
  <c r="HS48" i="65"/>
  <c r="IA129" i="65"/>
  <c r="HX129" i="65"/>
  <c r="HY129" i="65"/>
  <c r="HZ129" i="65"/>
  <c r="HW129" i="65"/>
  <c r="HS130" i="65"/>
  <c r="HP130" i="65"/>
  <c r="HQ130" i="65"/>
  <c r="HR130" i="65"/>
  <c r="HO130" i="65"/>
  <c r="HG97" i="65"/>
  <c r="HJ97" i="65"/>
  <c r="HI97" i="65"/>
  <c r="HH97" i="65"/>
  <c r="HK97" i="65"/>
  <c r="HP117" i="65"/>
  <c r="HQ117" i="65"/>
  <c r="HO117" i="65"/>
  <c r="HS117" i="65"/>
  <c r="HR117" i="65"/>
  <c r="II132" i="65"/>
  <c r="IE132" i="65"/>
  <c r="IH132" i="65"/>
  <c r="IF132" i="65"/>
  <c r="IG132" i="65"/>
  <c r="IG133" i="65"/>
  <c r="IH133" i="65"/>
  <c r="II133" i="65"/>
  <c r="IE133" i="65"/>
  <c r="IF133" i="65"/>
  <c r="HQ125" i="65"/>
  <c r="HO125" i="65"/>
  <c r="HP125" i="65"/>
  <c r="HS125" i="65"/>
  <c r="HR125" i="65"/>
  <c r="HI127" i="65"/>
  <c r="HJ127" i="65"/>
  <c r="HG127" i="65"/>
  <c r="HH127" i="65"/>
  <c r="HK127" i="65"/>
  <c r="HP129" i="65"/>
  <c r="HO129" i="65"/>
  <c r="HR129" i="65"/>
  <c r="HS129" i="65"/>
  <c r="HQ129" i="65"/>
  <c r="HX126" i="65"/>
  <c r="HZ126" i="65"/>
  <c r="HY126" i="65"/>
  <c r="IA126" i="65"/>
  <c r="HW126" i="65"/>
  <c r="HH125" i="65"/>
  <c r="HK125" i="65"/>
  <c r="HG125" i="65"/>
  <c r="HJ125" i="65"/>
  <c r="HI125" i="65"/>
  <c r="HP124" i="65"/>
  <c r="HS124" i="65"/>
  <c r="HO124" i="65"/>
  <c r="HQ124" i="65"/>
  <c r="HR124" i="65"/>
  <c r="HG133" i="65"/>
  <c r="HJ133" i="65"/>
  <c r="HI133" i="65"/>
  <c r="HK133" i="65"/>
  <c r="HH133" i="65"/>
  <c r="HW84" i="65"/>
  <c r="HY84" i="65"/>
  <c r="IA84" i="65"/>
  <c r="HX84" i="65"/>
  <c r="HZ84" i="65"/>
  <c r="IE64" i="65"/>
  <c r="IH64" i="65"/>
  <c r="II64" i="65"/>
  <c r="IG64" i="65"/>
  <c r="IF64" i="65"/>
  <c r="HP126" i="65"/>
  <c r="HR126" i="65"/>
  <c r="HQ126" i="65"/>
  <c r="HO126" i="65"/>
  <c r="HS126" i="65"/>
  <c r="GZ114" i="65"/>
  <c r="HI111" i="65"/>
  <c r="HG111" i="65"/>
  <c r="HK111" i="65"/>
  <c r="HH111" i="65"/>
  <c r="HJ111" i="65"/>
  <c r="IE78" i="65"/>
  <c r="IG78" i="65"/>
  <c r="II78" i="65"/>
  <c r="IF78" i="65"/>
  <c r="IH78" i="65"/>
  <c r="IE108" i="65"/>
  <c r="IG108" i="65"/>
  <c r="IF108" i="65"/>
  <c r="IH108" i="65"/>
  <c r="II108" i="65"/>
  <c r="IE92" i="65"/>
  <c r="IG92" i="65"/>
  <c r="IF92" i="65"/>
  <c r="IH92" i="65"/>
  <c r="II92" i="65"/>
  <c r="HP118" i="65"/>
  <c r="HQ118" i="65"/>
  <c r="HS118" i="65"/>
  <c r="HO118" i="65"/>
  <c r="HR118" i="65"/>
  <c r="IA132" i="65"/>
  <c r="HX132" i="65"/>
  <c r="HY132" i="65"/>
  <c r="HW132" i="65"/>
  <c r="HZ132" i="65"/>
  <c r="HR127" i="65"/>
  <c r="HO127" i="65"/>
  <c r="HS127" i="65"/>
  <c r="HQ127" i="65"/>
  <c r="HP127" i="65"/>
  <c r="IG136" i="65"/>
  <c r="II136" i="65"/>
  <c r="IF136" i="65"/>
  <c r="IE136" i="65"/>
  <c r="IH136" i="65"/>
  <c r="HY135" i="65"/>
  <c r="HW135" i="65"/>
  <c r="HX135" i="65"/>
  <c r="HZ135" i="65"/>
  <c r="IA135" i="65"/>
  <c r="HO135" i="65"/>
  <c r="HR135" i="65"/>
  <c r="HQ135" i="65"/>
  <c r="HP135" i="65"/>
  <c r="HS135" i="65"/>
  <c r="IF123" i="65"/>
  <c r="IE123" i="65"/>
  <c r="IG123" i="65"/>
  <c r="IH123" i="65"/>
  <c r="II123" i="65"/>
  <c r="IH130" i="65"/>
  <c r="IE130" i="65"/>
  <c r="IG130" i="65"/>
  <c r="II130" i="65"/>
  <c r="IF130" i="65"/>
  <c r="IE125" i="65"/>
  <c r="IG125" i="65"/>
  <c r="IH125" i="65"/>
  <c r="IF125" i="65"/>
  <c r="II125" i="65"/>
  <c r="HO134" i="65"/>
  <c r="HS134" i="65"/>
  <c r="HR134" i="65"/>
  <c r="HQ134" i="65"/>
  <c r="HP134" i="65"/>
  <c r="HG109" i="65"/>
  <c r="HK109" i="65"/>
  <c r="HH109" i="65"/>
  <c r="HI109" i="65"/>
  <c r="HJ109" i="65"/>
  <c r="IG104" i="65"/>
  <c r="IE104" i="65"/>
  <c r="IH104" i="65"/>
  <c r="IF104" i="65"/>
  <c r="II104" i="65"/>
  <c r="GZ105" i="65"/>
  <c r="HR82" i="65"/>
  <c r="HS82" i="65"/>
  <c r="HQ82" i="65"/>
  <c r="HP82" i="65"/>
  <c r="HO82" i="65"/>
  <c r="HI91" i="65"/>
  <c r="HG91" i="65"/>
  <c r="HJ91" i="65"/>
  <c r="HK91" i="65"/>
  <c r="HH91" i="65"/>
  <c r="IE79" i="65"/>
  <c r="IH79" i="65"/>
  <c r="IG79" i="65"/>
  <c r="IF79" i="65"/>
  <c r="II79" i="65"/>
  <c r="IH70" i="65"/>
  <c r="IF70" i="65"/>
  <c r="IG70" i="65"/>
  <c r="IE70" i="65"/>
  <c r="II70" i="65"/>
  <c r="HJ117" i="65"/>
  <c r="HG117" i="65"/>
  <c r="HK117" i="65"/>
  <c r="HI117" i="65"/>
  <c r="HH117" i="65"/>
  <c r="HO84" i="65"/>
  <c r="HS84" i="65"/>
  <c r="HR84" i="65"/>
  <c r="HQ84" i="65"/>
  <c r="HP84" i="65"/>
  <c r="HO73" i="65"/>
  <c r="HQ73" i="65"/>
  <c r="HR73" i="65"/>
  <c r="HP73" i="65"/>
  <c r="HS73" i="65"/>
  <c r="GZ133" i="65"/>
  <c r="HW119" i="65"/>
  <c r="HZ119" i="65"/>
  <c r="IA119" i="65"/>
  <c r="HY119" i="65"/>
  <c r="HX119" i="65"/>
  <c r="HI119" i="65"/>
  <c r="HG119" i="65"/>
  <c r="HJ119" i="65"/>
  <c r="HK119" i="65"/>
  <c r="HH119" i="65"/>
  <c r="IF113" i="65"/>
  <c r="II113" i="65"/>
  <c r="IG113" i="65"/>
  <c r="IH113" i="65"/>
  <c r="IE113" i="65"/>
  <c r="IA112" i="65"/>
  <c r="HW112" i="65"/>
  <c r="HX112" i="65"/>
  <c r="HY112" i="65"/>
  <c r="HZ112" i="65"/>
  <c r="HW121" i="65"/>
  <c r="HZ121" i="65"/>
  <c r="HY121" i="65"/>
  <c r="IA121" i="65"/>
  <c r="HX121" i="65"/>
  <c r="HG121" i="65"/>
  <c r="HJ121" i="65"/>
  <c r="HH121" i="65"/>
  <c r="HK121" i="65"/>
  <c r="HI121" i="65"/>
  <c r="HX107" i="65"/>
  <c r="HZ107" i="65"/>
  <c r="IA107" i="65"/>
  <c r="HY107" i="65"/>
  <c r="HW107" i="65"/>
  <c r="HR77" i="65"/>
  <c r="HO77" i="65"/>
  <c r="HQ77" i="65"/>
  <c r="HP77" i="65"/>
  <c r="HS77" i="65"/>
  <c r="HX66" i="65"/>
  <c r="IA66" i="65"/>
  <c r="HY66" i="65"/>
  <c r="HW66" i="65"/>
  <c r="HZ66" i="65"/>
  <c r="HG101" i="65"/>
  <c r="HH101" i="65"/>
  <c r="HK101" i="65"/>
  <c r="HI101" i="65"/>
  <c r="HJ101" i="65"/>
  <c r="IA93" i="65"/>
  <c r="HY93" i="65"/>
  <c r="HW93" i="65"/>
  <c r="HX93" i="65"/>
  <c r="HZ93" i="65"/>
  <c r="GZ115" i="65"/>
  <c r="HP108" i="65"/>
  <c r="HQ108" i="65"/>
  <c r="HS108" i="65"/>
  <c r="HO108" i="65"/>
  <c r="HR108" i="65"/>
  <c r="IE98" i="65"/>
  <c r="IG98" i="65"/>
  <c r="II98" i="65"/>
  <c r="IH98" i="65"/>
  <c r="IF98" i="65"/>
  <c r="HI102" i="65"/>
  <c r="HJ102" i="65"/>
  <c r="HG102" i="65"/>
  <c r="HH102" i="65"/>
  <c r="HK102" i="65"/>
  <c r="HZ79" i="65"/>
  <c r="HX79" i="65"/>
  <c r="IA79" i="65"/>
  <c r="HY79" i="65"/>
  <c r="HW79" i="65"/>
  <c r="HG82" i="65"/>
  <c r="HH82" i="65"/>
  <c r="HK82" i="65"/>
  <c r="HJ82" i="65"/>
  <c r="HI82" i="65"/>
  <c r="HI105" i="65"/>
  <c r="HK105" i="65"/>
  <c r="HJ105" i="65"/>
  <c r="HG105" i="65"/>
  <c r="HH105" i="65"/>
  <c r="HP113" i="65"/>
  <c r="HR113" i="65"/>
  <c r="HO113" i="65"/>
  <c r="HQ113" i="65"/>
  <c r="HS113" i="65"/>
  <c r="IF116" i="65"/>
  <c r="II116" i="65"/>
  <c r="IG116" i="65"/>
  <c r="IH116" i="65"/>
  <c r="IE116" i="65"/>
  <c r="HS80" i="65"/>
  <c r="HR80" i="65"/>
  <c r="HQ80" i="65"/>
  <c r="HP80" i="65"/>
  <c r="HO80" i="65"/>
  <c r="HQ75" i="65"/>
  <c r="HP75" i="65"/>
  <c r="HS75" i="65"/>
  <c r="HR75" i="65"/>
  <c r="HO75" i="65"/>
  <c r="HP68" i="65"/>
  <c r="HQ68" i="65"/>
  <c r="HR68" i="65"/>
  <c r="HS68" i="65"/>
  <c r="HO68" i="65"/>
  <c r="IH52" i="65"/>
  <c r="IF52" i="65"/>
  <c r="II52" i="65"/>
  <c r="IE52" i="65"/>
  <c r="IG52" i="65"/>
  <c r="IG45" i="65"/>
  <c r="IF45" i="65"/>
  <c r="II45" i="65"/>
  <c r="IH45" i="65"/>
  <c r="IE45" i="65"/>
  <c r="IF48" i="65"/>
  <c r="IE48" i="65"/>
  <c r="IH48" i="65"/>
  <c r="IG48" i="65"/>
  <c r="II48" i="65"/>
  <c r="HO61" i="65"/>
  <c r="HP61" i="65"/>
  <c r="HR61" i="65"/>
  <c r="HS61" i="65"/>
  <c r="HQ61" i="65"/>
  <c r="GZ78" i="65"/>
  <c r="GZ66" i="65"/>
  <c r="HP72" i="65"/>
  <c r="HO72" i="65"/>
  <c r="HS72" i="65"/>
  <c r="HR72" i="65"/>
  <c r="HQ72" i="65"/>
  <c r="IA53" i="65"/>
  <c r="HX53" i="65"/>
  <c r="HZ53" i="65"/>
  <c r="HY53" i="65"/>
  <c r="HW53" i="65"/>
  <c r="IF49" i="65"/>
  <c r="IG49" i="65"/>
  <c r="IH49" i="65"/>
  <c r="IE49" i="65"/>
  <c r="II49" i="65"/>
  <c r="IF60" i="65"/>
  <c r="IE60" i="65"/>
  <c r="IG60" i="65"/>
  <c r="IH60" i="65"/>
  <c r="II60" i="65"/>
  <c r="IF62" i="65"/>
  <c r="IG62" i="65"/>
  <c r="IH62" i="65"/>
  <c r="II62" i="65"/>
  <c r="IE62" i="65"/>
  <c r="HH51" i="65"/>
  <c r="HG51" i="65"/>
  <c r="HI51" i="65"/>
  <c r="HK51" i="65"/>
  <c r="HJ51" i="65"/>
  <c r="IA48" i="65"/>
  <c r="HX48" i="65"/>
  <c r="HZ48" i="65"/>
  <c r="HY48" i="65"/>
  <c r="HW48" i="65"/>
  <c r="HZ78" i="65"/>
  <c r="HX78" i="65"/>
  <c r="IA78" i="65"/>
  <c r="HY78" i="65"/>
  <c r="HW78" i="65"/>
  <c r="HQ54" i="65"/>
  <c r="HS54" i="65"/>
  <c r="HO54" i="65"/>
  <c r="HP54" i="65"/>
  <c r="HR54" i="65"/>
  <c r="IG75" i="65"/>
  <c r="IE75" i="65"/>
  <c r="IH75" i="65"/>
  <c r="IF75" i="65"/>
  <c r="II75" i="65"/>
  <c r="HJ63" i="65"/>
  <c r="HK63" i="65"/>
  <c r="HI63" i="65"/>
  <c r="HH63" i="65"/>
  <c r="HG63" i="65"/>
  <c r="HP76" i="65"/>
  <c r="HR76" i="65"/>
  <c r="HS76" i="65"/>
  <c r="HO76" i="65"/>
  <c r="HQ76" i="65"/>
  <c r="HY44" i="65"/>
  <c r="HX44" i="65"/>
  <c r="HW44" i="65"/>
  <c r="IA44" i="65"/>
  <c r="HZ44" i="65"/>
  <c r="HY45" i="65"/>
  <c r="HW45" i="65"/>
  <c r="HX45" i="65"/>
  <c r="HZ45" i="65"/>
  <c r="IA45" i="65"/>
  <c r="HY59" i="65"/>
  <c r="HW59" i="65"/>
  <c r="HX59" i="65"/>
  <c r="IA59" i="65"/>
  <c r="HZ59" i="65"/>
  <c r="HH61" i="65"/>
  <c r="HJ61" i="65"/>
  <c r="HI61" i="65"/>
  <c r="HG61" i="65"/>
  <c r="HK61" i="65"/>
  <c r="HK52" i="65"/>
  <c r="HG52" i="65"/>
  <c r="HI52" i="65"/>
  <c r="HH52" i="65"/>
  <c r="HJ52" i="65"/>
  <c r="II53" i="65"/>
  <c r="IG53" i="65"/>
  <c r="IH53" i="65"/>
  <c r="IF53" i="65"/>
  <c r="IE53" i="65"/>
  <c r="HK44" i="65"/>
  <c r="HI44" i="65"/>
  <c r="HH44" i="65"/>
  <c r="HJ44" i="65"/>
  <c r="HG44" i="65"/>
  <c r="IG89" i="65"/>
  <c r="IH89" i="65"/>
  <c r="II89" i="65"/>
  <c r="IE89" i="65"/>
  <c r="IF89" i="65"/>
  <c r="GZ127" i="65"/>
  <c r="HY90" i="65"/>
  <c r="HZ90" i="65"/>
  <c r="IA90" i="65"/>
  <c r="HW90" i="65"/>
  <c r="HX90" i="65"/>
  <c r="GZ71" i="65"/>
  <c r="GZ67" i="65"/>
  <c r="IF127" i="65"/>
  <c r="II127" i="65"/>
  <c r="IG127" i="65"/>
  <c r="IH127" i="65"/>
  <c r="IE127" i="65"/>
  <c r="HW77" i="65"/>
  <c r="IA77" i="65"/>
  <c r="HY77" i="65"/>
  <c r="HX77" i="65"/>
  <c r="HZ77" i="65"/>
  <c r="HQ50" i="65"/>
  <c r="HS50" i="65"/>
  <c r="HR50" i="65"/>
  <c r="HP50" i="65"/>
  <c r="HO50" i="65"/>
  <c r="HR51" i="65"/>
  <c r="HQ51" i="65"/>
  <c r="HS51" i="65"/>
  <c r="HP51" i="65"/>
  <c r="HO51" i="65"/>
  <c r="GZ80" i="65"/>
  <c r="HG89" i="65"/>
  <c r="HK89" i="65"/>
  <c r="HI89" i="65"/>
  <c r="HJ89" i="65"/>
  <c r="HH89" i="65"/>
  <c r="IA102" i="65"/>
  <c r="HZ102" i="65"/>
  <c r="HX102" i="65"/>
  <c r="HW102" i="65"/>
  <c r="HY102" i="65"/>
  <c r="HH100" i="65"/>
  <c r="HJ100" i="65"/>
  <c r="HI100" i="65"/>
  <c r="HK100" i="65"/>
  <c r="HG100" i="65"/>
  <c r="HZ54" i="65"/>
  <c r="IA54" i="65"/>
  <c r="HW54" i="65"/>
  <c r="HY54" i="65"/>
  <c r="HX54" i="65"/>
  <c r="HJ74" i="65"/>
  <c r="HK74" i="65"/>
  <c r="HG74" i="65"/>
  <c r="HH74" i="65"/>
  <c r="HI74" i="65"/>
  <c r="GZ98" i="65"/>
  <c r="HP58" i="65"/>
  <c r="HO58" i="65"/>
  <c r="HR58" i="65"/>
  <c r="HS58" i="65"/>
  <c r="HQ58" i="65"/>
  <c r="HR71" i="65"/>
  <c r="HQ71" i="65"/>
  <c r="HP71" i="65"/>
  <c r="HS71" i="65"/>
  <c r="HO71" i="65"/>
  <c r="HQ57" i="65"/>
  <c r="HO57" i="65"/>
  <c r="HS57" i="65"/>
  <c r="HP57" i="65"/>
  <c r="HR57" i="65"/>
  <c r="II112" i="65"/>
  <c r="IF112" i="65"/>
  <c r="IE112" i="65"/>
  <c r="IG112" i="65"/>
  <c r="IH112" i="65"/>
  <c r="HO96" i="65"/>
  <c r="HS96" i="65"/>
  <c r="HQ96" i="65"/>
  <c r="HP96" i="65"/>
  <c r="HR96" i="65"/>
  <c r="HW75" i="65"/>
  <c r="HZ75" i="65"/>
  <c r="HY75" i="65"/>
  <c r="IA75" i="65"/>
  <c r="HX75" i="65"/>
  <c r="II128" i="65"/>
  <c r="IE128" i="65"/>
  <c r="IH128" i="65"/>
  <c r="IF128" i="65"/>
  <c r="IG128" i="65"/>
  <c r="HR111" i="65"/>
  <c r="HS111" i="65"/>
  <c r="HO111" i="65"/>
  <c r="HP111" i="65"/>
  <c r="HQ111" i="65"/>
  <c r="HG65" i="65"/>
  <c r="HJ65" i="65"/>
  <c r="HH65" i="65"/>
  <c r="HI65" i="65"/>
  <c r="HK65" i="65"/>
  <c r="HW108" i="65"/>
  <c r="HX108" i="65"/>
  <c r="HY108" i="65"/>
  <c r="IA108" i="65"/>
  <c r="HZ108" i="65"/>
  <c r="HO128" i="65"/>
  <c r="HQ128" i="65"/>
  <c r="HR128" i="65"/>
  <c r="HP128" i="65"/>
  <c r="HS128" i="65"/>
  <c r="HJ112" i="65"/>
  <c r="HH112" i="65"/>
  <c r="HI112" i="65"/>
  <c r="HG112" i="65"/>
  <c r="HK112" i="65"/>
  <c r="GZ136" i="65"/>
  <c r="HK136" i="65"/>
  <c r="HI136" i="65"/>
  <c r="HH136" i="65"/>
  <c r="HJ136" i="65"/>
  <c r="HG136" i="65"/>
  <c r="GZ75" i="65"/>
  <c r="HW92" i="65"/>
  <c r="HZ92" i="65"/>
  <c r="IA92" i="65"/>
  <c r="HY92" i="65"/>
  <c r="HX92" i="65"/>
  <c r="HW50" i="65"/>
  <c r="IA50" i="65"/>
  <c r="HX50" i="65"/>
  <c r="HY50" i="65"/>
  <c r="HZ50" i="65"/>
  <c r="GZ130" i="65"/>
  <c r="HY110" i="65"/>
  <c r="HW110" i="65"/>
  <c r="IA110" i="65"/>
  <c r="HZ110" i="65"/>
  <c r="HX110" i="65"/>
  <c r="IF85" i="65"/>
  <c r="II85" i="65"/>
  <c r="IE85" i="65"/>
  <c r="IG85" i="65"/>
  <c r="IH85" i="65"/>
  <c r="IG96" i="65"/>
  <c r="IH96" i="65"/>
  <c r="II96" i="65"/>
  <c r="IE96" i="65"/>
  <c r="IF96" i="65"/>
  <c r="GY94" i="65"/>
  <c r="II117" i="65"/>
  <c r="IG117" i="65"/>
  <c r="IH117" i="65"/>
  <c r="IE117" i="65"/>
  <c r="IF117" i="65"/>
  <c r="IS128" i="65"/>
  <c r="EQ95" i="65"/>
  <c r="HE95" i="65" s="1"/>
  <c r="HP124" i="27"/>
  <c r="GY57" i="65" l="1"/>
  <c r="HC115" i="65"/>
  <c r="HA44" i="65"/>
  <c r="HB100" i="65"/>
  <c r="HB84" i="65"/>
  <c r="HC64" i="65"/>
  <c r="HD77" i="65"/>
  <c r="GZ57" i="65"/>
  <c r="HC60" i="65"/>
  <c r="HB44" i="65"/>
  <c r="HB123" i="65"/>
  <c r="HC134" i="65"/>
  <c r="HA92" i="65"/>
  <c r="HF130" i="65"/>
  <c r="HF81" i="65"/>
  <c r="HF120" i="65"/>
  <c r="HE118" i="65"/>
  <c r="HE125" i="65"/>
  <c r="HF66" i="65"/>
  <c r="HF91" i="65"/>
  <c r="HE103" i="65"/>
  <c r="HF61" i="65"/>
  <c r="HD90" i="65"/>
  <c r="GZ90" i="65"/>
  <c r="GZ134" i="65"/>
  <c r="GZ103" i="65"/>
  <c r="GZ119" i="65"/>
  <c r="HA60" i="65"/>
  <c r="HC80" i="65"/>
  <c r="HA111" i="65"/>
  <c r="HC100" i="65"/>
  <c r="HA123" i="65"/>
  <c r="HC119" i="65"/>
  <c r="HC133" i="65"/>
  <c r="HA129" i="65"/>
  <c r="HC81" i="65"/>
  <c r="HA52" i="65"/>
  <c r="HB134" i="65"/>
  <c r="HC106" i="65"/>
  <c r="HB101" i="65"/>
  <c r="HA64" i="65"/>
  <c r="HC56" i="65"/>
  <c r="HA48" i="65"/>
  <c r="HA103" i="65"/>
  <c r="HA91" i="65"/>
  <c r="HC92" i="65"/>
  <c r="HD48" i="65"/>
  <c r="HF107" i="65"/>
  <c r="HE81" i="65"/>
  <c r="HD120" i="65"/>
  <c r="HF125" i="65"/>
  <c r="HE66" i="65"/>
  <c r="HE91" i="65"/>
  <c r="HE60" i="65"/>
  <c r="HF122" i="65"/>
  <c r="HF100" i="65"/>
  <c r="HF123" i="65"/>
  <c r="HE101" i="65"/>
  <c r="HF103" i="65"/>
  <c r="HD111" i="65"/>
  <c r="HD44" i="65"/>
  <c r="HF53" i="65"/>
  <c r="HE119" i="65"/>
  <c r="HF80" i="65"/>
  <c r="GZ118" i="65"/>
  <c r="GZ48" i="65"/>
  <c r="GZ64" i="65"/>
  <c r="HB90" i="65"/>
  <c r="HB125" i="65"/>
  <c r="HB107" i="65"/>
  <c r="HC84" i="65"/>
  <c r="HF90" i="65"/>
  <c r="HF115" i="65"/>
  <c r="GZ44" i="65"/>
  <c r="HC90" i="65"/>
  <c r="HA77" i="65"/>
  <c r="HA107" i="65"/>
  <c r="HA122" i="65"/>
  <c r="HD81" i="65"/>
  <c r="HE90" i="65"/>
  <c r="HE115" i="65"/>
  <c r="GZ56" i="65"/>
  <c r="HC111" i="65"/>
  <c r="HA66" i="65"/>
  <c r="HA100" i="65"/>
  <c r="HC77" i="65"/>
  <c r="HC45" i="65"/>
  <c r="HC129" i="65"/>
  <c r="HB81" i="65"/>
  <c r="HB91" i="65"/>
  <c r="HD122" i="65"/>
  <c r="HF111" i="65"/>
  <c r="HF119" i="65"/>
  <c r="HE77" i="65"/>
  <c r="GZ45" i="65"/>
  <c r="GY92" i="65"/>
  <c r="GZ101" i="65"/>
  <c r="GY130" i="65"/>
  <c r="GZ53" i="65"/>
  <c r="GZ106" i="65"/>
  <c r="HB60" i="65"/>
  <c r="HC88" i="65"/>
  <c r="HA80" i="65"/>
  <c r="HB111" i="65"/>
  <c r="HA130" i="65"/>
  <c r="HC123" i="65"/>
  <c r="HA119" i="65"/>
  <c r="HB133" i="65"/>
  <c r="HA81" i="65"/>
  <c r="HC52" i="65"/>
  <c r="HC61" i="65"/>
  <c r="HB106" i="65"/>
  <c r="HA73" i="65"/>
  <c r="HC101" i="65"/>
  <c r="HB56" i="65"/>
  <c r="HB48" i="65"/>
  <c r="HC91" i="65"/>
  <c r="HE84" i="65"/>
  <c r="HE107" i="65"/>
  <c r="HF69" i="65"/>
  <c r="HE120" i="65"/>
  <c r="HD57" i="65"/>
  <c r="HD66" i="65"/>
  <c r="HF60" i="65"/>
  <c r="HE122" i="65"/>
  <c r="HE100" i="65"/>
  <c r="HF101" i="65"/>
  <c r="HE134" i="65"/>
  <c r="HE111" i="65"/>
  <c r="HF44" i="65"/>
  <c r="HE75" i="65"/>
  <c r="HD53" i="65"/>
  <c r="HD119" i="65"/>
  <c r="HD80" i="65"/>
  <c r="HE88" i="65"/>
  <c r="HB121" i="65"/>
  <c r="HB122" i="65"/>
  <c r="HF56" i="65"/>
  <c r="HF77" i="65"/>
  <c r="GZ81" i="65"/>
  <c r="HC125" i="65"/>
  <c r="HA134" i="65"/>
  <c r="HE56" i="65"/>
  <c r="HE48" i="65"/>
  <c r="HD118" i="65"/>
  <c r="HD125" i="65"/>
  <c r="HD64" i="65"/>
  <c r="HD91" i="65"/>
  <c r="GZ109" i="65"/>
  <c r="GZ113" i="65"/>
  <c r="IM113" i="65" s="1"/>
  <c r="GZ73" i="65"/>
  <c r="HA133" i="65"/>
  <c r="HA84" i="65"/>
  <c r="HB64" i="65"/>
  <c r="HA56" i="65"/>
  <c r="HB103" i="65"/>
  <c r="HC122" i="65"/>
  <c r="HD56" i="65"/>
  <c r="HF48" i="65"/>
  <c r="HD123" i="65"/>
  <c r="HE53" i="65"/>
  <c r="GZ52" i="65"/>
  <c r="GZ60" i="65"/>
  <c r="GZ74" i="65"/>
  <c r="GZ49" i="65"/>
  <c r="GZ100" i="65"/>
  <c r="GZ69" i="65"/>
  <c r="GZ92" i="65"/>
  <c r="HB88" i="65"/>
  <c r="HB80" i="65"/>
  <c r="HB130" i="65"/>
  <c r="HB119" i="65"/>
  <c r="HA104" i="65"/>
  <c r="HB52" i="65"/>
  <c r="HA61" i="65"/>
  <c r="HA106" i="65"/>
  <c r="HC73" i="65"/>
  <c r="HA101" i="65"/>
  <c r="HC74" i="65"/>
  <c r="HC48" i="65"/>
  <c r="HC69" i="65"/>
  <c r="HF84" i="65"/>
  <c r="HD92" i="65"/>
  <c r="HD107" i="65"/>
  <c r="HD69" i="65"/>
  <c r="HE106" i="65"/>
  <c r="HE57" i="65"/>
  <c r="HF74" i="65"/>
  <c r="HD60" i="65"/>
  <c r="HD100" i="65"/>
  <c r="HD49" i="65"/>
  <c r="HD101" i="65"/>
  <c r="HF134" i="65"/>
  <c r="HF45" i="65"/>
  <c r="HE44" i="65"/>
  <c r="HD75" i="65"/>
  <c r="HF109" i="65"/>
  <c r="HE80" i="65"/>
  <c r="HD88" i="65"/>
  <c r="HE129" i="65"/>
  <c r="GZ122" i="65"/>
  <c r="HC44" i="65"/>
  <c r="HB77" i="65"/>
  <c r="HB118" i="65"/>
  <c r="HF118" i="65"/>
  <c r="HF121" i="65"/>
  <c r="HE64" i="65"/>
  <c r="HF52" i="65"/>
  <c r="GZ125" i="65"/>
  <c r="GZ77" i="65"/>
  <c r="GZ91" i="65"/>
  <c r="GZ107" i="65"/>
  <c r="GZ84" i="65"/>
  <c r="HA115" i="65"/>
  <c r="HA88" i="65"/>
  <c r="HA75" i="65"/>
  <c r="HA109" i="65"/>
  <c r="HA79" i="65"/>
  <c r="HC118" i="65"/>
  <c r="HC104" i="65"/>
  <c r="HB61" i="65"/>
  <c r="HC49" i="65"/>
  <c r="HB73" i="65"/>
  <c r="HB74" i="65"/>
  <c r="HA69" i="65"/>
  <c r="HA121" i="65"/>
  <c r="HD84" i="65"/>
  <c r="HE69" i="65"/>
  <c r="HD106" i="65"/>
  <c r="HD121" i="65"/>
  <c r="HD74" i="65"/>
  <c r="HD52" i="65"/>
  <c r="HE49" i="65"/>
  <c r="HD134" i="65"/>
  <c r="HD45" i="65"/>
  <c r="HF75" i="65"/>
  <c r="HF104" i="65"/>
  <c r="HE109" i="65"/>
  <c r="HE79" i="65"/>
  <c r="HF88" i="65"/>
  <c r="HF129" i="65"/>
  <c r="HF95" i="65"/>
  <c r="HD95" i="65"/>
  <c r="IM97" i="65"/>
  <c r="IM76" i="65"/>
  <c r="IM46" i="65"/>
  <c r="IM63" i="65"/>
  <c r="IM55" i="65"/>
  <c r="IM82" i="65"/>
  <c r="IM110" i="65"/>
  <c r="IM105" i="65"/>
  <c r="IM117" i="65"/>
  <c r="IM112" i="65"/>
  <c r="IM126" i="65"/>
  <c r="IM68" i="65"/>
  <c r="IM132" i="65"/>
  <c r="IM51" i="65"/>
  <c r="IM47" i="65"/>
  <c r="IM124" i="65"/>
  <c r="IM62" i="65"/>
  <c r="IM135" i="65"/>
  <c r="IM99" i="65"/>
  <c r="IM59" i="65"/>
  <c r="IM108" i="65"/>
  <c r="IM72" i="65"/>
  <c r="IM128" i="65"/>
  <c r="IM89" i="65"/>
  <c r="IM87" i="65"/>
  <c r="IM85" i="65"/>
  <c r="IM58" i="65"/>
  <c r="IM54" i="65"/>
  <c r="IM94" i="65"/>
  <c r="IQ135" i="65"/>
  <c r="IN116" i="65"/>
  <c r="IM116" i="65"/>
  <c r="IP119" i="65"/>
  <c r="IN113" i="65"/>
  <c r="IQ116" i="65"/>
  <c r="IQ120" i="65"/>
  <c r="IP118" i="65"/>
  <c r="IQ113" i="65"/>
  <c r="IP117" i="65"/>
  <c r="IO120" i="65"/>
  <c r="IN74" i="65"/>
  <c r="IO72" i="65"/>
  <c r="IM71" i="65"/>
  <c r="IO68" i="65"/>
  <c r="IO112" i="65"/>
  <c r="IQ117" i="65"/>
  <c r="IP75" i="65"/>
  <c r="IQ112" i="65"/>
  <c r="IO71" i="65"/>
  <c r="IQ75" i="65"/>
  <c r="IP68" i="65"/>
  <c r="IM50" i="65"/>
  <c r="IQ76" i="65"/>
  <c r="IN68" i="65"/>
  <c r="IQ118" i="65"/>
  <c r="IN75" i="65"/>
  <c r="IQ87" i="65"/>
  <c r="IN118" i="65"/>
  <c r="IP72" i="65"/>
  <c r="IQ69" i="65"/>
  <c r="IO60" i="65"/>
  <c r="IO69" i="65"/>
  <c r="IP113" i="65"/>
  <c r="IO119" i="65"/>
  <c r="IP120" i="65"/>
  <c r="IN70" i="65"/>
  <c r="IM114" i="65"/>
  <c r="IP116" i="65"/>
  <c r="IQ114" i="65"/>
  <c r="IP70" i="65"/>
  <c r="IQ74" i="65"/>
  <c r="IO114" i="65"/>
  <c r="IO74" i="65"/>
  <c r="IO75" i="65"/>
  <c r="IN121" i="65"/>
  <c r="IN117" i="65"/>
  <c r="IO118" i="65"/>
  <c r="IP114" i="65"/>
  <c r="IQ71" i="65"/>
  <c r="IP71" i="65"/>
  <c r="IN71" i="65"/>
  <c r="IQ119" i="65"/>
  <c r="IN72" i="65"/>
  <c r="IP115" i="65"/>
  <c r="IP111" i="65"/>
  <c r="IN69" i="65"/>
  <c r="IO76" i="65"/>
  <c r="IO113" i="65"/>
  <c r="IP112" i="65"/>
  <c r="IO117" i="65"/>
  <c r="IN76" i="65"/>
  <c r="IO98" i="65"/>
  <c r="IP49" i="65"/>
  <c r="IQ115" i="65"/>
  <c r="IN119" i="65"/>
  <c r="IQ70" i="65"/>
  <c r="IN115" i="65"/>
  <c r="IN114" i="65"/>
  <c r="IQ72" i="65"/>
  <c r="IN120" i="65"/>
  <c r="IM131" i="65"/>
  <c r="IN112" i="65"/>
  <c r="IP74" i="65"/>
  <c r="IP69" i="65"/>
  <c r="IM70" i="65"/>
  <c r="IQ68" i="65"/>
  <c r="IP58" i="65"/>
  <c r="IO70" i="65"/>
  <c r="IO116" i="65"/>
  <c r="IP76" i="65"/>
  <c r="IO115" i="65"/>
  <c r="IQ136" i="65"/>
  <c r="IN136" i="65"/>
  <c r="IP136" i="65"/>
  <c r="IM136" i="65"/>
  <c r="IO136" i="65"/>
  <c r="IN135" i="65"/>
  <c r="IP135" i="65"/>
  <c r="IO134" i="65"/>
  <c r="IO135" i="65"/>
  <c r="IN134" i="65"/>
  <c r="IQ134" i="65"/>
  <c r="IP134" i="65"/>
  <c r="IN131" i="65"/>
  <c r="IP131" i="65"/>
  <c r="IN133" i="65"/>
  <c r="IQ133" i="65"/>
  <c r="IO133" i="65"/>
  <c r="IP133" i="65"/>
  <c r="IQ132" i="65"/>
  <c r="IO132" i="65"/>
  <c r="IN132" i="65"/>
  <c r="IP132" i="65"/>
  <c r="IO131" i="65"/>
  <c r="IQ131" i="65"/>
  <c r="IQ130" i="65"/>
  <c r="IO130" i="65"/>
  <c r="IN130" i="65"/>
  <c r="IP130" i="65"/>
  <c r="IQ129" i="65"/>
  <c r="IO129" i="65"/>
  <c r="IP129" i="65"/>
  <c r="IN129" i="65"/>
  <c r="IQ128" i="65"/>
  <c r="IO128" i="65"/>
  <c r="IP128" i="65"/>
  <c r="IN128" i="65"/>
  <c r="IO127" i="65"/>
  <c r="IQ127" i="65"/>
  <c r="IO125" i="65"/>
  <c r="IM127" i="65"/>
  <c r="IN127" i="65"/>
  <c r="IP127" i="65"/>
  <c r="IN126" i="65"/>
  <c r="IQ126" i="65"/>
  <c r="IP126" i="65"/>
  <c r="IO126" i="65"/>
  <c r="IN125" i="65"/>
  <c r="IN122" i="65"/>
  <c r="IQ124" i="65"/>
  <c r="IP125" i="65"/>
  <c r="IQ125" i="65"/>
  <c r="IP121" i="65"/>
  <c r="IN123" i="65"/>
  <c r="IO124" i="65"/>
  <c r="IP123" i="65"/>
  <c r="IP122" i="65"/>
  <c r="IN124" i="65"/>
  <c r="IO121" i="65"/>
  <c r="IO122" i="65"/>
  <c r="IP124" i="65"/>
  <c r="IQ122" i="65"/>
  <c r="IQ123" i="65"/>
  <c r="IO123" i="65"/>
  <c r="IQ121" i="65"/>
  <c r="IQ109" i="65"/>
  <c r="IN111" i="65"/>
  <c r="IO111" i="65"/>
  <c r="IQ111" i="65"/>
  <c r="IP110" i="65"/>
  <c r="IO110" i="65"/>
  <c r="IN110" i="65"/>
  <c r="IQ110" i="65"/>
  <c r="IN109" i="65"/>
  <c r="IP109" i="65"/>
  <c r="IO109" i="65"/>
  <c r="IQ108" i="65"/>
  <c r="IP106" i="65"/>
  <c r="IO108" i="65"/>
  <c r="IN108" i="65"/>
  <c r="IP108" i="65"/>
  <c r="IP107" i="65"/>
  <c r="IQ107" i="65"/>
  <c r="IN107" i="65"/>
  <c r="IO107" i="65"/>
  <c r="IN106" i="65"/>
  <c r="IQ106" i="65"/>
  <c r="IO106" i="65"/>
  <c r="IN105" i="65"/>
  <c r="IP105" i="65"/>
  <c r="IO105" i="65"/>
  <c r="IQ104" i="65"/>
  <c r="IQ105" i="65"/>
  <c r="IN104" i="65"/>
  <c r="IP104" i="65"/>
  <c r="IO104" i="65"/>
  <c r="IN103" i="65"/>
  <c r="IQ103" i="65"/>
  <c r="IO103" i="65"/>
  <c r="IP103" i="65"/>
  <c r="IP102" i="65"/>
  <c r="IN102" i="65"/>
  <c r="IM102" i="65"/>
  <c r="IQ101" i="65"/>
  <c r="IN100" i="65"/>
  <c r="IQ102" i="65"/>
  <c r="IO102" i="65"/>
  <c r="IO101" i="65"/>
  <c r="IP101" i="65"/>
  <c r="IP100" i="65"/>
  <c r="IQ100" i="65"/>
  <c r="IN101" i="65"/>
  <c r="IQ99" i="65"/>
  <c r="IO100" i="65"/>
  <c r="IO99" i="65"/>
  <c r="IN99" i="65"/>
  <c r="IP98" i="65"/>
  <c r="IP99" i="65"/>
  <c r="IN98" i="65"/>
  <c r="IM98" i="65"/>
  <c r="IQ98" i="65"/>
  <c r="IP97" i="65"/>
  <c r="IQ97" i="65"/>
  <c r="IQ96" i="65"/>
  <c r="IN97" i="65"/>
  <c r="IO97" i="65"/>
  <c r="IM96" i="65"/>
  <c r="IN96" i="65"/>
  <c r="IP96" i="65"/>
  <c r="IO96" i="65"/>
  <c r="IQ95" i="65"/>
  <c r="IQ94" i="65"/>
  <c r="IP94" i="65"/>
  <c r="IO95" i="65"/>
  <c r="IN95" i="65"/>
  <c r="IP95" i="65"/>
  <c r="IP93" i="65"/>
  <c r="IN94" i="65"/>
  <c r="IO94" i="65"/>
  <c r="IQ93" i="65"/>
  <c r="IQ92" i="65"/>
  <c r="IM93" i="65"/>
  <c r="IO93" i="65"/>
  <c r="IN93" i="65"/>
  <c r="IO92" i="65"/>
  <c r="IN92" i="65"/>
  <c r="IP92" i="65"/>
  <c r="IP90" i="65"/>
  <c r="IO91" i="65"/>
  <c r="IO88" i="65"/>
  <c r="IN91" i="65"/>
  <c r="IQ91" i="65"/>
  <c r="IP91" i="65"/>
  <c r="IO90" i="65"/>
  <c r="IQ90" i="65"/>
  <c r="IN90" i="65"/>
  <c r="IN88" i="65"/>
  <c r="IP86" i="65"/>
  <c r="IQ89" i="65"/>
  <c r="IN89" i="65"/>
  <c r="IO89" i="65"/>
  <c r="IP89" i="65"/>
  <c r="IO86" i="65"/>
  <c r="IQ88" i="65"/>
  <c r="IP88" i="65"/>
  <c r="IN86" i="65"/>
  <c r="IO87" i="65"/>
  <c r="IP87" i="65"/>
  <c r="IM86" i="65"/>
  <c r="IN87" i="65"/>
  <c r="IQ86" i="65"/>
  <c r="IQ85" i="65"/>
  <c r="IP85" i="65"/>
  <c r="IQ84" i="65"/>
  <c r="IN85" i="65"/>
  <c r="IP84" i="65"/>
  <c r="IN83" i="65"/>
  <c r="IO85" i="65"/>
  <c r="IQ83" i="65"/>
  <c r="IN84" i="65"/>
  <c r="IO84" i="65"/>
  <c r="IQ82" i="65"/>
  <c r="IN82" i="65"/>
  <c r="IO83" i="65"/>
  <c r="IM83" i="65"/>
  <c r="IP83" i="65"/>
  <c r="IP82" i="65"/>
  <c r="IO82" i="65"/>
  <c r="IP81" i="65"/>
  <c r="IP79" i="65"/>
  <c r="IO78" i="65"/>
  <c r="IQ81" i="65"/>
  <c r="IO79" i="65"/>
  <c r="IO81" i="65"/>
  <c r="IN81" i="65"/>
  <c r="IO80" i="65"/>
  <c r="IO77" i="65"/>
  <c r="IQ80" i="65"/>
  <c r="IN79" i="65"/>
  <c r="IQ77" i="65"/>
  <c r="IP77" i="65"/>
  <c r="IN77" i="65"/>
  <c r="IM78" i="65"/>
  <c r="IQ79" i="65"/>
  <c r="IQ78" i="65"/>
  <c r="IP78" i="65"/>
  <c r="IN78" i="65"/>
  <c r="IP80" i="65"/>
  <c r="IN80" i="65"/>
  <c r="IM67" i="65"/>
  <c r="IO66" i="65"/>
  <c r="IP67" i="65"/>
  <c r="IN64" i="65"/>
  <c r="IO67" i="65"/>
  <c r="IN67" i="65"/>
  <c r="IQ67" i="65"/>
  <c r="IP66" i="65"/>
  <c r="IQ66" i="65"/>
  <c r="IN66" i="65"/>
  <c r="IO63" i="65"/>
  <c r="IQ65" i="65"/>
  <c r="IN65" i="65"/>
  <c r="IO65" i="65"/>
  <c r="IP65" i="65"/>
  <c r="IM65" i="65"/>
  <c r="IP64" i="65"/>
  <c r="IO64" i="65"/>
  <c r="IQ64" i="65"/>
  <c r="IN62" i="65"/>
  <c r="IN63" i="65"/>
  <c r="IQ63" i="65"/>
  <c r="IP63" i="65"/>
  <c r="IP60" i="65"/>
  <c r="IQ62" i="65"/>
  <c r="IO62" i="65"/>
  <c r="IN61" i="65"/>
  <c r="IP62" i="65"/>
  <c r="IN60" i="65"/>
  <c r="IQ61" i="65"/>
  <c r="IP61" i="65"/>
  <c r="IO61" i="65"/>
  <c r="IQ57" i="65"/>
  <c r="IQ60" i="65"/>
  <c r="IQ59" i="65"/>
  <c r="IO59" i="65"/>
  <c r="IN59" i="65"/>
  <c r="IP59" i="65"/>
  <c r="IO58" i="65"/>
  <c r="IN58" i="65"/>
  <c r="IQ58" i="65"/>
  <c r="IO56" i="65"/>
  <c r="IN57" i="65"/>
  <c r="IP57" i="65"/>
  <c r="IO57" i="65"/>
  <c r="IQ56" i="65"/>
  <c r="IQ55" i="65"/>
  <c r="IO55" i="65"/>
  <c r="IN56" i="65"/>
  <c r="IP56" i="65"/>
  <c r="IQ54" i="65"/>
  <c r="IP55" i="65"/>
  <c r="IN55" i="65"/>
  <c r="IP54" i="65"/>
  <c r="IO54" i="65"/>
  <c r="IO53" i="65"/>
  <c r="IN54" i="65"/>
  <c r="IN53" i="65"/>
  <c r="IQ53" i="65"/>
  <c r="IN52" i="65"/>
  <c r="IN51" i="65"/>
  <c r="IP53" i="65"/>
  <c r="IO52" i="65"/>
  <c r="IQ52" i="65"/>
  <c r="IP52" i="65"/>
  <c r="IO51" i="65"/>
  <c r="IP51" i="65"/>
  <c r="IQ51" i="65"/>
  <c r="IP50" i="65"/>
  <c r="IO50" i="65"/>
  <c r="IQ50" i="65"/>
  <c r="IN50" i="65"/>
  <c r="IQ49" i="65"/>
  <c r="IO49" i="65"/>
  <c r="IN48" i="65"/>
  <c r="IN49" i="65"/>
  <c r="IQ48" i="65"/>
  <c r="IP48" i="65"/>
  <c r="IO48" i="65"/>
  <c r="IO47" i="65"/>
  <c r="IN47" i="65"/>
  <c r="IQ47" i="65"/>
  <c r="IP47" i="65"/>
  <c r="IP46" i="65"/>
  <c r="IO46" i="65"/>
  <c r="IQ45" i="65"/>
  <c r="IQ46" i="65"/>
  <c r="IN46" i="65"/>
  <c r="IN45" i="65"/>
  <c r="IP45" i="65"/>
  <c r="IO45" i="65"/>
  <c r="IP44" i="65"/>
  <c r="IO44" i="65"/>
  <c r="IQ44" i="65"/>
  <c r="IN44" i="65"/>
  <c r="IP73" i="65"/>
  <c r="IO73" i="65"/>
  <c r="IQ73" i="65"/>
  <c r="IN73" i="65"/>
  <c r="GY95" i="65"/>
  <c r="HB95" i="65"/>
  <c r="HA95" i="65"/>
  <c r="HC95" i="65"/>
  <c r="GZ95" i="65"/>
  <c r="IS129" i="65"/>
  <c r="G49" i="30"/>
  <c r="IK49" i="30" s="1"/>
  <c r="G49" i="29"/>
  <c r="IK49" i="29" s="1"/>
  <c r="G49" i="28"/>
  <c r="IK49" i="28" s="1"/>
  <c r="G49" i="27"/>
  <c r="IK49" i="27" s="1"/>
  <c r="Y74" i="65" s="1"/>
  <c r="G44" i="28"/>
  <c r="IK44" i="28" s="1"/>
  <c r="G44" i="27"/>
  <c r="IK44" i="27" s="1"/>
  <c r="Y69" i="65" s="1"/>
  <c r="G44" i="30"/>
  <c r="IK44" i="30" s="1"/>
  <c r="G44" i="29"/>
  <c r="IK44" i="29" s="1"/>
  <c r="G50" i="29"/>
  <c r="IK50" i="29" s="1"/>
  <c r="G50" i="28"/>
  <c r="IK50" i="28" s="1"/>
  <c r="G50" i="27"/>
  <c r="IK50" i="27" s="1"/>
  <c r="Y75" i="65" s="1"/>
  <c r="G50" i="30"/>
  <c r="IK50" i="30" s="1"/>
  <c r="G47" i="30"/>
  <c r="IK47" i="30" s="1"/>
  <c r="G47" i="29"/>
  <c r="IK47" i="29" s="1"/>
  <c r="G47" i="27"/>
  <c r="IK47" i="27" s="1"/>
  <c r="Y72" i="65" s="1"/>
  <c r="G47" i="28"/>
  <c r="IK47" i="28" s="1"/>
  <c r="G45" i="27"/>
  <c r="IK45" i="27" s="1"/>
  <c r="Y70" i="65" s="1"/>
  <c r="G45" i="28"/>
  <c r="IK45" i="28" s="1"/>
  <c r="G45" i="29"/>
  <c r="IK45" i="29" s="1"/>
  <c r="G45" i="30"/>
  <c r="IK45" i="30" s="1"/>
  <c r="G48" i="30"/>
  <c r="IK48" i="30" s="1"/>
  <c r="G48" i="29"/>
  <c r="IK48" i="29" s="1"/>
  <c r="G48" i="27"/>
  <c r="IK48" i="27" s="1"/>
  <c r="Y73" i="65" s="1"/>
  <c r="G48" i="28"/>
  <c r="IK48" i="28" s="1"/>
  <c r="G46" i="30"/>
  <c r="IK46" i="30" s="1"/>
  <c r="G46" i="29"/>
  <c r="IK46" i="29" s="1"/>
  <c r="G46" i="27"/>
  <c r="IK46" i="27" s="1"/>
  <c r="Y71" i="65" s="1"/>
  <c r="G46" i="28"/>
  <c r="IK46" i="28" s="1"/>
  <c r="G51" i="30"/>
  <c r="IK51" i="30" s="1"/>
  <c r="G51" i="29"/>
  <c r="IK51" i="29" s="1"/>
  <c r="G51" i="27"/>
  <c r="IK51" i="27" s="1"/>
  <c r="Y76" i="65" s="1"/>
  <c r="G51" i="28"/>
  <c r="IK51" i="28" s="1"/>
  <c r="G100" i="29"/>
  <c r="G100" i="30"/>
  <c r="G100" i="27"/>
  <c r="G100" i="28"/>
  <c r="G61" i="30"/>
  <c r="G61" i="29"/>
  <c r="G61" i="27"/>
  <c r="G61" i="28"/>
  <c r="G95" i="30"/>
  <c r="G95" i="29"/>
  <c r="G95" i="28"/>
  <c r="G95" i="27"/>
  <c r="G28" i="29"/>
  <c r="G28" i="30"/>
  <c r="G28" i="27"/>
  <c r="G28" i="28"/>
  <c r="G110" i="30"/>
  <c r="G110" i="29"/>
  <c r="G110" i="27"/>
  <c r="G110" i="28"/>
  <c r="G26" i="30"/>
  <c r="G26" i="29"/>
  <c r="G26" i="28"/>
  <c r="G26" i="27"/>
  <c r="G62" i="30"/>
  <c r="G62" i="29"/>
  <c r="G62" i="27"/>
  <c r="G62" i="28"/>
  <c r="G69" i="30"/>
  <c r="G69" i="29"/>
  <c r="G69" i="27"/>
  <c r="G69" i="28"/>
  <c r="G65" i="30"/>
  <c r="G65" i="29"/>
  <c r="G65" i="27"/>
  <c r="G65" i="28"/>
  <c r="G16" i="30"/>
  <c r="G16" i="28"/>
  <c r="G16" i="29"/>
  <c r="G16" i="27"/>
  <c r="G27" i="30"/>
  <c r="G27" i="29"/>
  <c r="G27" i="28"/>
  <c r="G27" i="27"/>
  <c r="G88" i="30"/>
  <c r="G88" i="29"/>
  <c r="G88" i="27"/>
  <c r="G88" i="28"/>
  <c r="G73" i="30"/>
  <c r="G73" i="29"/>
  <c r="G73" i="28"/>
  <c r="G73" i="27"/>
  <c r="G38" i="30"/>
  <c r="G38" i="29"/>
  <c r="G38" i="27"/>
  <c r="G38" i="28"/>
  <c r="G58" i="30"/>
  <c r="G58" i="27"/>
  <c r="G58" i="28"/>
  <c r="G58" i="29"/>
  <c r="G87" i="30"/>
  <c r="G87" i="29"/>
  <c r="G87" i="27"/>
  <c r="G87" i="28"/>
  <c r="G92" i="29"/>
  <c r="G92" i="30"/>
  <c r="G92" i="28"/>
  <c r="G92" i="27"/>
  <c r="G40" i="30"/>
  <c r="IK40" i="30" s="1"/>
  <c r="G40" i="29"/>
  <c r="IK40" i="29" s="1"/>
  <c r="G40" i="27"/>
  <c r="IK40" i="27" s="1"/>
  <c r="Y65" i="65" s="1"/>
  <c r="G40" i="28"/>
  <c r="IK40" i="28" s="1"/>
  <c r="G54" i="30"/>
  <c r="G54" i="29"/>
  <c r="G54" i="28"/>
  <c r="G54" i="27"/>
  <c r="G109" i="30"/>
  <c r="G109" i="29"/>
  <c r="G109" i="27"/>
  <c r="G109" i="28"/>
  <c r="G36" i="29"/>
  <c r="G36" i="30"/>
  <c r="G36" i="27"/>
  <c r="G36" i="28"/>
  <c r="G53" i="30"/>
  <c r="G53" i="29"/>
  <c r="G53" i="27"/>
  <c r="G53" i="28"/>
  <c r="G98" i="30"/>
  <c r="G98" i="29"/>
  <c r="G98" i="28"/>
  <c r="G98" i="27"/>
  <c r="G55" i="30"/>
  <c r="G55" i="29"/>
  <c r="G55" i="27"/>
  <c r="G55" i="28"/>
  <c r="G67" i="30"/>
  <c r="G67" i="29"/>
  <c r="G67" i="28"/>
  <c r="G67" i="27"/>
  <c r="G86" i="30"/>
  <c r="G86" i="29"/>
  <c r="G86" i="27"/>
  <c r="G86" i="28"/>
  <c r="G75" i="30"/>
  <c r="G75" i="29"/>
  <c r="G75" i="27"/>
  <c r="G75" i="28"/>
  <c r="G91" i="30"/>
  <c r="G91" i="29"/>
  <c r="G91" i="27"/>
  <c r="G91" i="28"/>
  <c r="G105" i="30"/>
  <c r="G105" i="29"/>
  <c r="G105" i="28"/>
  <c r="G105" i="27"/>
  <c r="G102" i="30"/>
  <c r="G102" i="29"/>
  <c r="G102" i="27"/>
  <c r="G102" i="28"/>
  <c r="G24" i="30"/>
  <c r="G24" i="29"/>
  <c r="G24" i="27"/>
  <c r="G24" i="28"/>
  <c r="G18" i="30"/>
  <c r="G18" i="28"/>
  <c r="G18" i="29"/>
  <c r="G18" i="27"/>
  <c r="G59" i="30"/>
  <c r="G59" i="29"/>
  <c r="G59" i="27"/>
  <c r="G59" i="28"/>
  <c r="G20" i="29"/>
  <c r="G20" i="28"/>
  <c r="G20" i="30"/>
  <c r="G20" i="27"/>
  <c r="G42" i="30"/>
  <c r="IK42" i="30" s="1"/>
  <c r="G42" i="27"/>
  <c r="IK42" i="27" s="1"/>
  <c r="Y67" i="65" s="1"/>
  <c r="G42" i="29"/>
  <c r="IK42" i="29" s="1"/>
  <c r="G42" i="28"/>
  <c r="IK42" i="28" s="1"/>
  <c r="G25" i="30"/>
  <c r="G25" i="29"/>
  <c r="G25" i="27"/>
  <c r="G25" i="28"/>
  <c r="G31" i="30"/>
  <c r="G31" i="29"/>
  <c r="G31" i="28"/>
  <c r="G31" i="27"/>
  <c r="G41" i="30"/>
  <c r="IK41" i="30" s="1"/>
  <c r="G41" i="29"/>
  <c r="IK41" i="29" s="1"/>
  <c r="G41" i="27"/>
  <c r="IK41" i="27" s="1"/>
  <c r="Y66" i="65" s="1"/>
  <c r="G41" i="28"/>
  <c r="IK41" i="28" s="1"/>
  <c r="G37" i="30"/>
  <c r="G37" i="29"/>
  <c r="G37" i="27"/>
  <c r="G37" i="28"/>
  <c r="G103" i="30"/>
  <c r="G103" i="29"/>
  <c r="G103" i="27"/>
  <c r="G103" i="28"/>
  <c r="G84" i="29"/>
  <c r="G84" i="30"/>
  <c r="G84" i="27"/>
  <c r="G84" i="28"/>
  <c r="G85" i="30"/>
  <c r="G85" i="29"/>
  <c r="G85" i="27"/>
  <c r="G85" i="28"/>
  <c r="G17" i="30"/>
  <c r="G17" i="28"/>
  <c r="G17" i="29"/>
  <c r="G17" i="27"/>
  <c r="G22" i="30"/>
  <c r="G22" i="29"/>
  <c r="G22" i="28"/>
  <c r="G22" i="27"/>
  <c r="G104" i="30"/>
  <c r="G104" i="29"/>
  <c r="G104" i="27"/>
  <c r="G104" i="28"/>
  <c r="G107" i="30"/>
  <c r="G107" i="29"/>
  <c r="G107" i="27"/>
  <c r="G107" i="28"/>
  <c r="G80" i="30"/>
  <c r="G80" i="29"/>
  <c r="G80" i="27"/>
  <c r="G80" i="28"/>
  <c r="G79" i="30"/>
  <c r="G79" i="29"/>
  <c r="G79" i="27"/>
  <c r="G79" i="28"/>
  <c r="G77" i="30"/>
  <c r="G77" i="29"/>
  <c r="G77" i="27"/>
  <c r="G77" i="28"/>
  <c r="G39" i="30"/>
  <c r="G39" i="29"/>
  <c r="G39" i="28"/>
  <c r="G39" i="27"/>
  <c r="G30" i="30"/>
  <c r="G30" i="29"/>
  <c r="G30" i="28"/>
  <c r="G30" i="27"/>
  <c r="G21" i="30"/>
  <c r="G21" i="29"/>
  <c r="G21" i="28"/>
  <c r="G21" i="27"/>
  <c r="G90" i="30"/>
  <c r="G90" i="27"/>
  <c r="G90" i="29"/>
  <c r="G90" i="28"/>
  <c r="G35" i="30"/>
  <c r="G35" i="29"/>
  <c r="G35" i="28"/>
  <c r="G35" i="27"/>
  <c r="G97" i="30"/>
  <c r="G97" i="29"/>
  <c r="G97" i="27"/>
  <c r="G97" i="28"/>
  <c r="G83" i="30"/>
  <c r="G83" i="29"/>
  <c r="G83" i="27"/>
  <c r="G83" i="28"/>
  <c r="G99" i="30"/>
  <c r="G99" i="29"/>
  <c r="G99" i="27"/>
  <c r="G99" i="28"/>
  <c r="G57" i="30"/>
  <c r="G57" i="29"/>
  <c r="G57" i="28"/>
  <c r="G57" i="27"/>
  <c r="G101" i="30"/>
  <c r="G101" i="29"/>
  <c r="G101" i="27"/>
  <c r="G101" i="28"/>
  <c r="G34" i="30"/>
  <c r="G34" i="29"/>
  <c r="G34" i="27"/>
  <c r="G34" i="28"/>
  <c r="G72" i="30"/>
  <c r="G72" i="29"/>
  <c r="G72" i="27"/>
  <c r="G72" i="28"/>
  <c r="G43" i="30"/>
  <c r="IK43" i="30" s="1"/>
  <c r="G43" i="29"/>
  <c r="IK43" i="29" s="1"/>
  <c r="G43" i="27"/>
  <c r="IK43" i="27" s="1"/>
  <c r="Y68" i="65" s="1"/>
  <c r="G43" i="28"/>
  <c r="IK43" i="28" s="1"/>
  <c r="G111" i="30"/>
  <c r="G111" i="29"/>
  <c r="G111" i="28"/>
  <c r="G111" i="27"/>
  <c r="G66" i="30"/>
  <c r="G66" i="29"/>
  <c r="G66" i="27"/>
  <c r="G66" i="28"/>
  <c r="G78" i="30"/>
  <c r="G78" i="29"/>
  <c r="G78" i="27"/>
  <c r="G78" i="28"/>
  <c r="G23" i="30"/>
  <c r="G23" i="28"/>
  <c r="G23" i="29"/>
  <c r="G23" i="27"/>
  <c r="G19" i="30"/>
  <c r="G19" i="29"/>
  <c r="G19" i="28"/>
  <c r="G19" i="27"/>
  <c r="G76" i="29"/>
  <c r="G76" i="30"/>
  <c r="G76" i="28"/>
  <c r="G76" i="27"/>
  <c r="G81" i="30"/>
  <c r="G81" i="29"/>
  <c r="G81" i="27"/>
  <c r="G81" i="28"/>
  <c r="G94" i="30"/>
  <c r="G94" i="29"/>
  <c r="G94" i="27"/>
  <c r="G94" i="28"/>
  <c r="G60" i="30"/>
  <c r="G60" i="29"/>
  <c r="G60" i="28"/>
  <c r="G60" i="27"/>
  <c r="G96" i="30"/>
  <c r="G96" i="29"/>
  <c r="G96" i="27"/>
  <c r="G96" i="28"/>
  <c r="G82" i="30"/>
  <c r="G82" i="29"/>
  <c r="G82" i="28"/>
  <c r="G82" i="27"/>
  <c r="G32" i="30"/>
  <c r="G32" i="29"/>
  <c r="G32" i="27"/>
  <c r="G32" i="28"/>
  <c r="G56" i="30"/>
  <c r="G56" i="29"/>
  <c r="G56" i="27"/>
  <c r="G56" i="28"/>
  <c r="G52" i="30"/>
  <c r="G52" i="29"/>
  <c r="G52" i="27"/>
  <c r="G52" i="28"/>
  <c r="G71" i="30"/>
  <c r="G71" i="29"/>
  <c r="G71" i="27"/>
  <c r="G71" i="28"/>
  <c r="G108" i="29"/>
  <c r="G108" i="28"/>
  <c r="G108" i="30"/>
  <c r="G108" i="27"/>
  <c r="G63" i="30"/>
  <c r="G63" i="29"/>
  <c r="G63" i="27"/>
  <c r="G63" i="28"/>
  <c r="G64" i="30"/>
  <c r="G64" i="29"/>
  <c r="G64" i="27"/>
  <c r="G64" i="28"/>
  <c r="G70" i="30"/>
  <c r="G70" i="29"/>
  <c r="G70" i="28"/>
  <c r="G70" i="27"/>
  <c r="G33" i="30"/>
  <c r="G33" i="29"/>
  <c r="G33" i="27"/>
  <c r="G33" i="28"/>
  <c r="G68" i="29"/>
  <c r="G68" i="30"/>
  <c r="G68" i="27"/>
  <c r="G68" i="28"/>
  <c r="G89" i="30"/>
  <c r="G89" i="29"/>
  <c r="G89" i="28"/>
  <c r="G89" i="27"/>
  <c r="G29" i="30"/>
  <c r="G29" i="29"/>
  <c r="G29" i="27"/>
  <c r="G29" i="28"/>
  <c r="G106" i="30"/>
  <c r="G106" i="27"/>
  <c r="G106" i="29"/>
  <c r="G106" i="28"/>
  <c r="G93" i="30"/>
  <c r="G93" i="29"/>
  <c r="G93" i="27"/>
  <c r="G93" i="28"/>
  <c r="G74" i="30"/>
  <c r="G74" i="29"/>
  <c r="G74" i="27"/>
  <c r="G74" i="28"/>
  <c r="IM79" i="65" l="1"/>
  <c r="IR79" i="65" s="1"/>
  <c r="IX79" i="65" s="1"/>
  <c r="IT79" i="65" s="1"/>
  <c r="JE79" i="65" s="1"/>
  <c r="IM61" i="65"/>
  <c r="IM56" i="65"/>
  <c r="IR56" i="65" s="1"/>
  <c r="IX56" i="65" s="1"/>
  <c r="IT56" i="65" s="1"/>
  <c r="IM45" i="65"/>
  <c r="IR45" i="65" s="1"/>
  <c r="IX45" i="65" s="1"/>
  <c r="IT45" i="65" s="1"/>
  <c r="IM133" i="65"/>
  <c r="IR133" i="65" s="1"/>
  <c r="IM44" i="65"/>
  <c r="IR44" i="65" s="1"/>
  <c r="IM52" i="65"/>
  <c r="IR52" i="65" s="1"/>
  <c r="IM74" i="65"/>
  <c r="IR74" i="65" s="1"/>
  <c r="IX74" i="65" s="1"/>
  <c r="IT74" i="65" s="1"/>
  <c r="IY74" i="65" s="1"/>
  <c r="IM75" i="65"/>
  <c r="IR75" i="65" s="1"/>
  <c r="IX75" i="65" s="1"/>
  <c r="IT75" i="65" s="1"/>
  <c r="IY75" i="65" s="1"/>
  <c r="IM107" i="65"/>
  <c r="IR107" i="65" s="1"/>
  <c r="IM106" i="65"/>
  <c r="IR106" i="65" s="1"/>
  <c r="IX106" i="65" s="1"/>
  <c r="IT106" i="65" s="1"/>
  <c r="JE106" i="65" s="1"/>
  <c r="IM121" i="65"/>
  <c r="IR121" i="65" s="1"/>
  <c r="IX121" i="65" s="1"/>
  <c r="IT121" i="65" s="1"/>
  <c r="IM57" i="65"/>
  <c r="IR57" i="65" s="1"/>
  <c r="IM66" i="65"/>
  <c r="IR66" i="65" s="1"/>
  <c r="IX66" i="65" s="1"/>
  <c r="IT66" i="65" s="1"/>
  <c r="JE66" i="65" s="1"/>
  <c r="IM53" i="65"/>
  <c r="IR53" i="65" s="1"/>
  <c r="IM77" i="65"/>
  <c r="IR77" i="65" s="1"/>
  <c r="IM91" i="65"/>
  <c r="IR91" i="65" s="1"/>
  <c r="IM103" i="65"/>
  <c r="IR103" i="65" s="1"/>
  <c r="IX103" i="65" s="1"/>
  <c r="IT103" i="65" s="1"/>
  <c r="JB103" i="65" s="1"/>
  <c r="IM111" i="65"/>
  <c r="IR111" i="65" s="1"/>
  <c r="IX111" i="65" s="1"/>
  <c r="IT111" i="65" s="1"/>
  <c r="JB111" i="65" s="1"/>
  <c r="IM109" i="65"/>
  <c r="IR109" i="65" s="1"/>
  <c r="IX109" i="65" s="1"/>
  <c r="IT109" i="65" s="1"/>
  <c r="IY109" i="65" s="1"/>
  <c r="IM115" i="65"/>
  <c r="IR115" i="65" s="1"/>
  <c r="IM100" i="65"/>
  <c r="IR100" i="65" s="1"/>
  <c r="IM104" i="65"/>
  <c r="IR104" i="65" s="1"/>
  <c r="IM60" i="65"/>
  <c r="IR60" i="65" s="1"/>
  <c r="IM92" i="65"/>
  <c r="IR92" i="65" s="1"/>
  <c r="IM123" i="65"/>
  <c r="IR123" i="65" s="1"/>
  <c r="IX123" i="65" s="1"/>
  <c r="IT123" i="65" s="1"/>
  <c r="IM80" i="65"/>
  <c r="IR80" i="65" s="1"/>
  <c r="IM49" i="65"/>
  <c r="IR49" i="65" s="1"/>
  <c r="IX49" i="65" s="1"/>
  <c r="IT49" i="65" s="1"/>
  <c r="IM129" i="65"/>
  <c r="IR129" i="65" s="1"/>
  <c r="IM69" i="65"/>
  <c r="IR69" i="65" s="1"/>
  <c r="IX69" i="65" s="1"/>
  <c r="IT69" i="65" s="1"/>
  <c r="IY69" i="65" s="1"/>
  <c r="IM125" i="65"/>
  <c r="IR125" i="65" s="1"/>
  <c r="IX125" i="65" s="1"/>
  <c r="IT125" i="65" s="1"/>
  <c r="IY125" i="65" s="1"/>
  <c r="IM122" i="65"/>
  <c r="IR122" i="65" s="1"/>
  <c r="IX122" i="65" s="1"/>
  <c r="IT122" i="65" s="1"/>
  <c r="IM84" i="65"/>
  <c r="IR84" i="65" s="1"/>
  <c r="IX84" i="65" s="1"/>
  <c r="IT84" i="65" s="1"/>
  <c r="IM120" i="65"/>
  <c r="IR120" i="65" s="1"/>
  <c r="IX120" i="65" s="1"/>
  <c r="IT120" i="65" s="1"/>
  <c r="JB120" i="65" s="1"/>
  <c r="IM130" i="65"/>
  <c r="IR130" i="65" s="1"/>
  <c r="IM101" i="65"/>
  <c r="IR101" i="65" s="1"/>
  <c r="IX101" i="65" s="1"/>
  <c r="IT101" i="65" s="1"/>
  <c r="JB101" i="65" s="1"/>
  <c r="IM81" i="65"/>
  <c r="IR81" i="65" s="1"/>
  <c r="IX81" i="65" s="1"/>
  <c r="IT81" i="65" s="1"/>
  <c r="JE81" i="65" s="1"/>
  <c r="IM118" i="65"/>
  <c r="IR118" i="65" s="1"/>
  <c r="IM64" i="65"/>
  <c r="IR64" i="65" s="1"/>
  <c r="IM119" i="65"/>
  <c r="IR119" i="65" s="1"/>
  <c r="IX119" i="65" s="1"/>
  <c r="IT119" i="65" s="1"/>
  <c r="JE119" i="65" s="1"/>
  <c r="IM134" i="65"/>
  <c r="IR134" i="65" s="1"/>
  <c r="IM90" i="65"/>
  <c r="IR90" i="65" s="1"/>
  <c r="IX90" i="65" s="1"/>
  <c r="IT90" i="65" s="1"/>
  <c r="IM48" i="65"/>
  <c r="IR48" i="65" s="1"/>
  <c r="IM88" i="65"/>
  <c r="IR88" i="65" s="1"/>
  <c r="IM73" i="65"/>
  <c r="IR73" i="65" s="1"/>
  <c r="IM95" i="65"/>
  <c r="IR95" i="65" s="1"/>
  <c r="H78" i="29"/>
  <c r="H78" i="28"/>
  <c r="H78" i="30"/>
  <c r="H78" i="27"/>
  <c r="GY121" i="29"/>
  <c r="GY125" i="29" s="1"/>
  <c r="GQ121" i="29"/>
  <c r="GQ125" i="29" s="1"/>
  <c r="GI121" i="29"/>
  <c r="GI125" i="29" s="1"/>
  <c r="GA121" i="29"/>
  <c r="GA125" i="29" s="1"/>
  <c r="FS121" i="29"/>
  <c r="FS125" i="29" s="1"/>
  <c r="FK121" i="29"/>
  <c r="FK125" i="29" s="1"/>
  <c r="FC121" i="29"/>
  <c r="FC125" i="29" s="1"/>
  <c r="EU121" i="29"/>
  <c r="EU125" i="29" s="1"/>
  <c r="EM121" i="29"/>
  <c r="EM125" i="29" s="1"/>
  <c r="EE121" i="29"/>
  <c r="EE125" i="29" s="1"/>
  <c r="DW121" i="29"/>
  <c r="DW125" i="29" s="1"/>
  <c r="DO121" i="29"/>
  <c r="DO125" i="29" s="1"/>
  <c r="DG121" i="29"/>
  <c r="DG125" i="29" s="1"/>
  <c r="CY121" i="29"/>
  <c r="CY125" i="29" s="1"/>
  <c r="CQ121" i="29"/>
  <c r="CQ125" i="29" s="1"/>
  <c r="CI121" i="29"/>
  <c r="CI125" i="29" s="1"/>
  <c r="CA121" i="29"/>
  <c r="CA125" i="29" s="1"/>
  <c r="BS121" i="29"/>
  <c r="BS125" i="29" s="1"/>
  <c r="BK121" i="29"/>
  <c r="BK125" i="29" s="1"/>
  <c r="BC121" i="29"/>
  <c r="BC125" i="29" s="1"/>
  <c r="AU121" i="29"/>
  <c r="AU125" i="29" s="1"/>
  <c r="AM121" i="29"/>
  <c r="AM125" i="29" s="1"/>
  <c r="AE121" i="29"/>
  <c r="AE125" i="29" s="1"/>
  <c r="W121" i="29"/>
  <c r="W125" i="29" s="1"/>
  <c r="O121" i="29"/>
  <c r="O125" i="29" s="1"/>
  <c r="GX121" i="29"/>
  <c r="GX125" i="29" s="1"/>
  <c r="GP121" i="29"/>
  <c r="GP125" i="29" s="1"/>
  <c r="GH121" i="29"/>
  <c r="GH125" i="29" s="1"/>
  <c r="FZ121" i="29"/>
  <c r="FZ125" i="29" s="1"/>
  <c r="FR121" i="29"/>
  <c r="FR125" i="29" s="1"/>
  <c r="FJ121" i="29"/>
  <c r="FJ125" i="29" s="1"/>
  <c r="FB121" i="29"/>
  <c r="FB125" i="29" s="1"/>
  <c r="ET121" i="29"/>
  <c r="ET125" i="29" s="1"/>
  <c r="EL121" i="29"/>
  <c r="EL125" i="29" s="1"/>
  <c r="ED121" i="29"/>
  <c r="ED125" i="29" s="1"/>
  <c r="DV121" i="29"/>
  <c r="DV125" i="29" s="1"/>
  <c r="DN121" i="29"/>
  <c r="DN125" i="29" s="1"/>
  <c r="DF121" i="29"/>
  <c r="DF125" i="29" s="1"/>
  <c r="CX121" i="29"/>
  <c r="CX125" i="29" s="1"/>
  <c r="CP121" i="29"/>
  <c r="CP125" i="29" s="1"/>
  <c r="CH121" i="29"/>
  <c r="CH125" i="29" s="1"/>
  <c r="BZ121" i="29"/>
  <c r="BZ125" i="29" s="1"/>
  <c r="BR121" i="29"/>
  <c r="BR125" i="29" s="1"/>
  <c r="BJ121" i="29"/>
  <c r="BJ125" i="29" s="1"/>
  <c r="BB121" i="29"/>
  <c r="BB125" i="29" s="1"/>
  <c r="AT121" i="29"/>
  <c r="AT125" i="29" s="1"/>
  <c r="AL121" i="29"/>
  <c r="AL125" i="29" s="1"/>
  <c r="AD121" i="29"/>
  <c r="AD125" i="29" s="1"/>
  <c r="V121" i="29"/>
  <c r="V125" i="29" s="1"/>
  <c r="N121" i="29"/>
  <c r="N125" i="29" s="1"/>
  <c r="GW121" i="29"/>
  <c r="GW125" i="29" s="1"/>
  <c r="GO121" i="29"/>
  <c r="GO125" i="29" s="1"/>
  <c r="GG121" i="29"/>
  <c r="GG125" i="29" s="1"/>
  <c r="FY121" i="29"/>
  <c r="FY125" i="29" s="1"/>
  <c r="FQ121" i="29"/>
  <c r="FQ125" i="29" s="1"/>
  <c r="FI121" i="29"/>
  <c r="FI125" i="29" s="1"/>
  <c r="FA121" i="29"/>
  <c r="FA125" i="29" s="1"/>
  <c r="ES121" i="29"/>
  <c r="ES125" i="29" s="1"/>
  <c r="EK121" i="29"/>
  <c r="EK125" i="29" s="1"/>
  <c r="EC121" i="29"/>
  <c r="EC125" i="29" s="1"/>
  <c r="DU121" i="29"/>
  <c r="DU125" i="29" s="1"/>
  <c r="DM121" i="29"/>
  <c r="DM125" i="29" s="1"/>
  <c r="DE121" i="29"/>
  <c r="DE125" i="29" s="1"/>
  <c r="CW121" i="29"/>
  <c r="CW125" i="29" s="1"/>
  <c r="CO121" i="29"/>
  <c r="CO125" i="29" s="1"/>
  <c r="CG121" i="29"/>
  <c r="CG125" i="29" s="1"/>
  <c r="BY121" i="29"/>
  <c r="BY125" i="29" s="1"/>
  <c r="BQ121" i="29"/>
  <c r="BQ125" i="29" s="1"/>
  <c r="BI121" i="29"/>
  <c r="BI125" i="29" s="1"/>
  <c r="BA121" i="29"/>
  <c r="BA125" i="29" s="1"/>
  <c r="AS121" i="29"/>
  <c r="AS125" i="29" s="1"/>
  <c r="AK121" i="29"/>
  <c r="AK125" i="29" s="1"/>
  <c r="AC121" i="29"/>
  <c r="AC125" i="29" s="1"/>
  <c r="U121" i="29"/>
  <c r="U125" i="29" s="1"/>
  <c r="M121" i="29"/>
  <c r="M125" i="29" s="1"/>
  <c r="GV121" i="29"/>
  <c r="GV125" i="29" s="1"/>
  <c r="GN121" i="29"/>
  <c r="GN125" i="29" s="1"/>
  <c r="GF121" i="29"/>
  <c r="GF125" i="29" s="1"/>
  <c r="FX121" i="29"/>
  <c r="FX125" i="29" s="1"/>
  <c r="FP121" i="29"/>
  <c r="FP125" i="29" s="1"/>
  <c r="FH121" i="29"/>
  <c r="FH125" i="29" s="1"/>
  <c r="EZ121" i="29"/>
  <c r="EZ125" i="29" s="1"/>
  <c r="ER121" i="29"/>
  <c r="ER125" i="29" s="1"/>
  <c r="EJ121" i="29"/>
  <c r="EJ125" i="29" s="1"/>
  <c r="EB121" i="29"/>
  <c r="EB125" i="29" s="1"/>
  <c r="DT121" i="29"/>
  <c r="DT125" i="29" s="1"/>
  <c r="DL121" i="29"/>
  <c r="DL125" i="29" s="1"/>
  <c r="DD121" i="29"/>
  <c r="DD125" i="29" s="1"/>
  <c r="CV121" i="29"/>
  <c r="CV125" i="29" s="1"/>
  <c r="CN121" i="29"/>
  <c r="CN125" i="29" s="1"/>
  <c r="CF121" i="29"/>
  <c r="CF125" i="29" s="1"/>
  <c r="BX121" i="29"/>
  <c r="BX125" i="29" s="1"/>
  <c r="BP121" i="29"/>
  <c r="BP125" i="29" s="1"/>
  <c r="BH121" i="29"/>
  <c r="BH125" i="29" s="1"/>
  <c r="AZ121" i="29"/>
  <c r="AZ125" i="29" s="1"/>
  <c r="AR121" i="29"/>
  <c r="AR125" i="29" s="1"/>
  <c r="AJ121" i="29"/>
  <c r="AJ125" i="29" s="1"/>
  <c r="AB121" i="29"/>
  <c r="AB125" i="29" s="1"/>
  <c r="T121" i="29"/>
  <c r="T125" i="29" s="1"/>
  <c r="L121" i="29"/>
  <c r="L125" i="29" s="1"/>
  <c r="GU121" i="29"/>
  <c r="GU125" i="29" s="1"/>
  <c r="GM121" i="29"/>
  <c r="GM125" i="29" s="1"/>
  <c r="GE121" i="29"/>
  <c r="GE125" i="29" s="1"/>
  <c r="FW121" i="29"/>
  <c r="FW125" i="29" s="1"/>
  <c r="FO121" i="29"/>
  <c r="FO125" i="29" s="1"/>
  <c r="FG121" i="29"/>
  <c r="FG125" i="29" s="1"/>
  <c r="EY121" i="29"/>
  <c r="EY125" i="29" s="1"/>
  <c r="EQ121" i="29"/>
  <c r="EQ125" i="29" s="1"/>
  <c r="EI121" i="29"/>
  <c r="EI125" i="29" s="1"/>
  <c r="EA121" i="29"/>
  <c r="EA125" i="29" s="1"/>
  <c r="DS121" i="29"/>
  <c r="DS125" i="29" s="1"/>
  <c r="DK121" i="29"/>
  <c r="DK125" i="29" s="1"/>
  <c r="DC121" i="29"/>
  <c r="DC125" i="29" s="1"/>
  <c r="CU121" i="29"/>
  <c r="CU125" i="29" s="1"/>
  <c r="CM121" i="29"/>
  <c r="CM125" i="29" s="1"/>
  <c r="CE121" i="29"/>
  <c r="CE125" i="29" s="1"/>
  <c r="BW121" i="29"/>
  <c r="BW125" i="29" s="1"/>
  <c r="BO121" i="29"/>
  <c r="BO125" i="29" s="1"/>
  <c r="BG121" i="29"/>
  <c r="BG125" i="29" s="1"/>
  <c r="AY121" i="29"/>
  <c r="AY125" i="29" s="1"/>
  <c r="AQ121" i="29"/>
  <c r="AQ125" i="29" s="1"/>
  <c r="AI121" i="29"/>
  <c r="AI125" i="29" s="1"/>
  <c r="AA121" i="29"/>
  <c r="AA125" i="29" s="1"/>
  <c r="S121" i="29"/>
  <c r="S125" i="29" s="1"/>
  <c r="K121" i="29"/>
  <c r="HB121" i="29"/>
  <c r="HB125" i="29" s="1"/>
  <c r="GT121" i="29"/>
  <c r="GT125" i="29" s="1"/>
  <c r="GL121" i="29"/>
  <c r="GL125" i="29" s="1"/>
  <c r="GD121" i="29"/>
  <c r="GD125" i="29" s="1"/>
  <c r="FV121" i="29"/>
  <c r="FV125" i="29" s="1"/>
  <c r="FN121" i="29"/>
  <c r="FN125" i="29" s="1"/>
  <c r="FF121" i="29"/>
  <c r="FF125" i="29" s="1"/>
  <c r="EX121" i="29"/>
  <c r="EX125" i="29" s="1"/>
  <c r="EP121" i="29"/>
  <c r="EP125" i="29" s="1"/>
  <c r="EH121" i="29"/>
  <c r="EH125" i="29" s="1"/>
  <c r="DZ121" i="29"/>
  <c r="DZ125" i="29" s="1"/>
  <c r="DR121" i="29"/>
  <c r="DR125" i="29" s="1"/>
  <c r="DJ121" i="29"/>
  <c r="DJ125" i="29" s="1"/>
  <c r="DB121" i="29"/>
  <c r="DB125" i="29" s="1"/>
  <c r="CT121" i="29"/>
  <c r="CT125" i="29" s="1"/>
  <c r="CL121" i="29"/>
  <c r="CL125" i="29" s="1"/>
  <c r="CD121" i="29"/>
  <c r="CD125" i="29" s="1"/>
  <c r="BV121" i="29"/>
  <c r="BV125" i="29" s="1"/>
  <c r="BN121" i="29"/>
  <c r="BN125" i="29" s="1"/>
  <c r="BF121" i="29"/>
  <c r="BF125" i="29" s="1"/>
  <c r="AX121" i="29"/>
  <c r="AX125" i="29" s="1"/>
  <c r="AP121" i="29"/>
  <c r="AP125" i="29" s="1"/>
  <c r="AH121" i="29"/>
  <c r="AH125" i="29" s="1"/>
  <c r="Z121" i="29"/>
  <c r="Z125" i="29" s="1"/>
  <c r="R121" i="29"/>
  <c r="R125" i="29" s="1"/>
  <c r="HA121" i="29"/>
  <c r="HA125" i="29" s="1"/>
  <c r="GS121" i="29"/>
  <c r="GS125" i="29" s="1"/>
  <c r="GK121" i="29"/>
  <c r="GK125" i="29" s="1"/>
  <c r="GC121" i="29"/>
  <c r="GC125" i="29" s="1"/>
  <c r="FU121" i="29"/>
  <c r="FU125" i="29" s="1"/>
  <c r="FM121" i="29"/>
  <c r="FM125" i="29" s="1"/>
  <c r="FE121" i="29"/>
  <c r="FE125" i="29" s="1"/>
  <c r="EW121" i="29"/>
  <c r="EW125" i="29" s="1"/>
  <c r="EO121" i="29"/>
  <c r="EO125" i="29" s="1"/>
  <c r="EG121" i="29"/>
  <c r="EG125" i="29" s="1"/>
  <c r="DY121" i="29"/>
  <c r="DY125" i="29" s="1"/>
  <c r="DQ121" i="29"/>
  <c r="DQ125" i="29" s="1"/>
  <c r="DI121" i="29"/>
  <c r="DI125" i="29" s="1"/>
  <c r="DA121" i="29"/>
  <c r="DA125" i="29" s="1"/>
  <c r="CS121" i="29"/>
  <c r="CS125" i="29" s="1"/>
  <c r="CK121" i="29"/>
  <c r="CK125" i="29" s="1"/>
  <c r="CC121" i="29"/>
  <c r="CC125" i="29" s="1"/>
  <c r="BU121" i="29"/>
  <c r="BU125" i="29" s="1"/>
  <c r="BM121" i="29"/>
  <c r="BM125" i="29" s="1"/>
  <c r="BE121" i="29"/>
  <c r="BE125" i="29" s="1"/>
  <c r="AW121" i="29"/>
  <c r="AW125" i="29" s="1"/>
  <c r="AO121" i="29"/>
  <c r="AO125" i="29" s="1"/>
  <c r="AG121" i="29"/>
  <c r="AG125" i="29" s="1"/>
  <c r="Y121" i="29"/>
  <c r="Y125" i="29" s="1"/>
  <c r="Q121" i="29"/>
  <c r="Q125" i="29" s="1"/>
  <c r="GZ121" i="29"/>
  <c r="GZ125" i="29" s="1"/>
  <c r="GR121" i="29"/>
  <c r="GR125" i="29" s="1"/>
  <c r="GJ121" i="29"/>
  <c r="GJ125" i="29" s="1"/>
  <c r="GB121" i="29"/>
  <c r="GB125" i="29" s="1"/>
  <c r="FT121" i="29"/>
  <c r="FT125" i="29" s="1"/>
  <c r="FL121" i="29"/>
  <c r="FL125" i="29" s="1"/>
  <c r="FD121" i="29"/>
  <c r="FD125" i="29" s="1"/>
  <c r="EV121" i="29"/>
  <c r="EV125" i="29" s="1"/>
  <c r="EN121" i="29"/>
  <c r="EN125" i="29" s="1"/>
  <c r="EF121" i="29"/>
  <c r="EF125" i="29" s="1"/>
  <c r="DX121" i="29"/>
  <c r="DX125" i="29" s="1"/>
  <c r="DP121" i="29"/>
  <c r="DP125" i="29" s="1"/>
  <c r="DH121" i="29"/>
  <c r="DH125" i="29" s="1"/>
  <c r="CZ121" i="29"/>
  <c r="CZ125" i="29" s="1"/>
  <c r="CR121" i="29"/>
  <c r="CR125" i="29" s="1"/>
  <c r="CJ121" i="29"/>
  <c r="CJ125" i="29" s="1"/>
  <c r="CB121" i="29"/>
  <c r="CB125" i="29" s="1"/>
  <c r="BT121" i="29"/>
  <c r="BT125" i="29" s="1"/>
  <c r="BL121" i="29"/>
  <c r="BL125" i="29" s="1"/>
  <c r="BD121" i="29"/>
  <c r="BD125" i="29" s="1"/>
  <c r="AV121" i="29"/>
  <c r="AV125" i="29" s="1"/>
  <c r="AN121" i="29"/>
  <c r="AN125" i="29" s="1"/>
  <c r="AF121" i="29"/>
  <c r="AF125" i="29" s="1"/>
  <c r="X121" i="29"/>
  <c r="X125" i="29" s="1"/>
  <c r="P121" i="29"/>
  <c r="GY121" i="28"/>
  <c r="GY125" i="28" s="1"/>
  <c r="GQ121" i="28"/>
  <c r="GQ125" i="28" s="1"/>
  <c r="GI121" i="28"/>
  <c r="GI125" i="28" s="1"/>
  <c r="GA121" i="28"/>
  <c r="GA125" i="28" s="1"/>
  <c r="FK121" i="28"/>
  <c r="FK125" i="28" s="1"/>
  <c r="FC121" i="28"/>
  <c r="FC125" i="28" s="1"/>
  <c r="EU121" i="28"/>
  <c r="EU125" i="28" s="1"/>
  <c r="EE121" i="28"/>
  <c r="EE125" i="28" s="1"/>
  <c r="DW121" i="28"/>
  <c r="DW125" i="28" s="1"/>
  <c r="DG121" i="28"/>
  <c r="DG125" i="28" s="1"/>
  <c r="CQ121" i="28"/>
  <c r="CQ125" i="28" s="1"/>
  <c r="CA121" i="28"/>
  <c r="CA125" i="28" s="1"/>
  <c r="BK121" i="28"/>
  <c r="BK125" i="28" s="1"/>
  <c r="AU121" i="28"/>
  <c r="AU125" i="28" s="1"/>
  <c r="AE121" i="28"/>
  <c r="AE125" i="28" s="1"/>
  <c r="GX121" i="28"/>
  <c r="GX125" i="28" s="1"/>
  <c r="GP121" i="28"/>
  <c r="GP125" i="28" s="1"/>
  <c r="GH121" i="28"/>
  <c r="GH125" i="28" s="1"/>
  <c r="FZ121" i="28"/>
  <c r="FZ125" i="28" s="1"/>
  <c r="FR121" i="28"/>
  <c r="FR125" i="28" s="1"/>
  <c r="FJ121" i="28"/>
  <c r="FJ125" i="28" s="1"/>
  <c r="FB121" i="28"/>
  <c r="FB125" i="28" s="1"/>
  <c r="ET121" i="28"/>
  <c r="ET125" i="28" s="1"/>
  <c r="EL121" i="28"/>
  <c r="EL125" i="28" s="1"/>
  <c r="ED121" i="28"/>
  <c r="ED125" i="28" s="1"/>
  <c r="DV121" i="28"/>
  <c r="DV125" i="28" s="1"/>
  <c r="DN121" i="28"/>
  <c r="DN125" i="28" s="1"/>
  <c r="DF121" i="28"/>
  <c r="DF125" i="28" s="1"/>
  <c r="CX121" i="28"/>
  <c r="CX125" i="28" s="1"/>
  <c r="CP121" i="28"/>
  <c r="CP125" i="28" s="1"/>
  <c r="CH121" i="28"/>
  <c r="CH125" i="28" s="1"/>
  <c r="BZ121" i="28"/>
  <c r="BZ125" i="28" s="1"/>
  <c r="BR121" i="28"/>
  <c r="BR125" i="28" s="1"/>
  <c r="GW121" i="28"/>
  <c r="GW125" i="28" s="1"/>
  <c r="GO121" i="28"/>
  <c r="GO125" i="28" s="1"/>
  <c r="GG121" i="28"/>
  <c r="GG125" i="28" s="1"/>
  <c r="FY121" i="28"/>
  <c r="FY125" i="28" s="1"/>
  <c r="FQ121" i="28"/>
  <c r="FQ125" i="28" s="1"/>
  <c r="FI121" i="28"/>
  <c r="FI125" i="28" s="1"/>
  <c r="FA121" i="28"/>
  <c r="FA125" i="28" s="1"/>
  <c r="ES121" i="28"/>
  <c r="ES125" i="28" s="1"/>
  <c r="EK121" i="28"/>
  <c r="EK125" i="28" s="1"/>
  <c r="EC121" i="28"/>
  <c r="EC125" i="28" s="1"/>
  <c r="DU121" i="28"/>
  <c r="DU125" i="28" s="1"/>
  <c r="DM121" i="28"/>
  <c r="DM125" i="28" s="1"/>
  <c r="DE121" i="28"/>
  <c r="DE125" i="28" s="1"/>
  <c r="CW121" i="28"/>
  <c r="CW125" i="28" s="1"/>
  <c r="CO121" i="28"/>
  <c r="CO125" i="28" s="1"/>
  <c r="CG121" i="28"/>
  <c r="CG125" i="28" s="1"/>
  <c r="BY121" i="28"/>
  <c r="BY125" i="28" s="1"/>
  <c r="BQ121" i="28"/>
  <c r="BQ125" i="28" s="1"/>
  <c r="GV121" i="28"/>
  <c r="GV125" i="28" s="1"/>
  <c r="GN121" i="28"/>
  <c r="GN125" i="28" s="1"/>
  <c r="GF121" i="28"/>
  <c r="GF125" i="28" s="1"/>
  <c r="FX121" i="28"/>
  <c r="FX125" i="28" s="1"/>
  <c r="FP121" i="28"/>
  <c r="FP125" i="28" s="1"/>
  <c r="FH121" i="28"/>
  <c r="FH125" i="28" s="1"/>
  <c r="EZ121" i="28"/>
  <c r="EZ125" i="28" s="1"/>
  <c r="ER121" i="28"/>
  <c r="ER125" i="28" s="1"/>
  <c r="EJ121" i="28"/>
  <c r="EJ125" i="28" s="1"/>
  <c r="EB121" i="28"/>
  <c r="EB125" i="28" s="1"/>
  <c r="DT121" i="28"/>
  <c r="DT125" i="28" s="1"/>
  <c r="DL121" i="28"/>
  <c r="DL125" i="28" s="1"/>
  <c r="DD121" i="28"/>
  <c r="DD125" i="28" s="1"/>
  <c r="CV121" i="28"/>
  <c r="CV125" i="28" s="1"/>
  <c r="CN121" i="28"/>
  <c r="CN125" i="28" s="1"/>
  <c r="CF121" i="28"/>
  <c r="CF125" i="28" s="1"/>
  <c r="BX121" i="28"/>
  <c r="BX125" i="28" s="1"/>
  <c r="BP121" i="28"/>
  <c r="BP125" i="28" s="1"/>
  <c r="GU121" i="28"/>
  <c r="GU125" i="28" s="1"/>
  <c r="GM121" i="28"/>
  <c r="GM125" i="28" s="1"/>
  <c r="GE121" i="28"/>
  <c r="GE125" i="28" s="1"/>
  <c r="FW121" i="28"/>
  <c r="FW125" i="28" s="1"/>
  <c r="FO121" i="28"/>
  <c r="FO125" i="28" s="1"/>
  <c r="FG121" i="28"/>
  <c r="FG125" i="28" s="1"/>
  <c r="EY121" i="28"/>
  <c r="EY125" i="28" s="1"/>
  <c r="EQ121" i="28"/>
  <c r="EQ125" i="28" s="1"/>
  <c r="EI121" i="28"/>
  <c r="EI125" i="28" s="1"/>
  <c r="EA121" i="28"/>
  <c r="EA125" i="28" s="1"/>
  <c r="DS121" i="28"/>
  <c r="DS125" i="28" s="1"/>
  <c r="DK121" i="28"/>
  <c r="DK125" i="28" s="1"/>
  <c r="DC121" i="28"/>
  <c r="DC125" i="28" s="1"/>
  <c r="CU121" i="28"/>
  <c r="CU125" i="28" s="1"/>
  <c r="CM121" i="28"/>
  <c r="CM125" i="28" s="1"/>
  <c r="CE121" i="28"/>
  <c r="CE125" i="28" s="1"/>
  <c r="BW121" i="28"/>
  <c r="BW125" i="28" s="1"/>
  <c r="BO121" i="28"/>
  <c r="BO125" i="28" s="1"/>
  <c r="BG121" i="28"/>
  <c r="BG125" i="28" s="1"/>
  <c r="HB121" i="28"/>
  <c r="HB125" i="28" s="1"/>
  <c r="GT121" i="28"/>
  <c r="GT125" i="28" s="1"/>
  <c r="GL121" i="28"/>
  <c r="GL125" i="28" s="1"/>
  <c r="GD121" i="28"/>
  <c r="GD125" i="28" s="1"/>
  <c r="FV121" i="28"/>
  <c r="FV125" i="28" s="1"/>
  <c r="FN121" i="28"/>
  <c r="FN125" i="28" s="1"/>
  <c r="FF121" i="28"/>
  <c r="FF125" i="28" s="1"/>
  <c r="EX121" i="28"/>
  <c r="EX125" i="28" s="1"/>
  <c r="EP121" i="28"/>
  <c r="EP125" i="28" s="1"/>
  <c r="EH121" i="28"/>
  <c r="EH125" i="28" s="1"/>
  <c r="DZ121" i="28"/>
  <c r="DZ125" i="28" s="1"/>
  <c r="DR121" i="28"/>
  <c r="DR125" i="28" s="1"/>
  <c r="DJ121" i="28"/>
  <c r="DJ125" i="28" s="1"/>
  <c r="DB121" i="28"/>
  <c r="DB125" i="28" s="1"/>
  <c r="CT121" i="28"/>
  <c r="CT125" i="28" s="1"/>
  <c r="CL121" i="28"/>
  <c r="CL125" i="28" s="1"/>
  <c r="CD121" i="28"/>
  <c r="CD125" i="28" s="1"/>
  <c r="BV121" i="28"/>
  <c r="BV125" i="28" s="1"/>
  <c r="BN121" i="28"/>
  <c r="BN125" i="28" s="1"/>
  <c r="BF121" i="28"/>
  <c r="BF125" i="28" s="1"/>
  <c r="AX121" i="28"/>
  <c r="AX125" i="28" s="1"/>
  <c r="AP121" i="28"/>
  <c r="AP125" i="28" s="1"/>
  <c r="AH121" i="28"/>
  <c r="AH125" i="28" s="1"/>
  <c r="Z121" i="28"/>
  <c r="Z125" i="28" s="1"/>
  <c r="R121" i="28"/>
  <c r="R125" i="28" s="1"/>
  <c r="FM121" i="28"/>
  <c r="FM125" i="28" s="1"/>
  <c r="EG121" i="28"/>
  <c r="EG125" i="28" s="1"/>
  <c r="DQ121" i="28"/>
  <c r="DQ125" i="28" s="1"/>
  <c r="DA121" i="28"/>
  <c r="DA125" i="28" s="1"/>
  <c r="CK121" i="28"/>
  <c r="CK125" i="28" s="1"/>
  <c r="BU121" i="28"/>
  <c r="BU125" i="28" s="1"/>
  <c r="BM121" i="28"/>
  <c r="BM125" i="28" s="1"/>
  <c r="AW121" i="28"/>
  <c r="AW125" i="28" s="1"/>
  <c r="AG121" i="28"/>
  <c r="AG125" i="28" s="1"/>
  <c r="Q121" i="28"/>
  <c r="Q125" i="28" s="1"/>
  <c r="HA121" i="28"/>
  <c r="HA125" i="28" s="1"/>
  <c r="GS121" i="28"/>
  <c r="GS125" i="28" s="1"/>
  <c r="GK121" i="28"/>
  <c r="GK125" i="28" s="1"/>
  <c r="GC121" i="28"/>
  <c r="GC125" i="28" s="1"/>
  <c r="FU121" i="28"/>
  <c r="FU125" i="28" s="1"/>
  <c r="FE121" i="28"/>
  <c r="FE125" i="28" s="1"/>
  <c r="EW121" i="28"/>
  <c r="EW125" i="28" s="1"/>
  <c r="EO121" i="28"/>
  <c r="EO125" i="28" s="1"/>
  <c r="DY121" i="28"/>
  <c r="DY125" i="28" s="1"/>
  <c r="DI121" i="28"/>
  <c r="DI125" i="28" s="1"/>
  <c r="CS121" i="28"/>
  <c r="CS125" i="28" s="1"/>
  <c r="CC121" i="28"/>
  <c r="CC125" i="28" s="1"/>
  <c r="BE121" i="28"/>
  <c r="BE125" i="28" s="1"/>
  <c r="AO121" i="28"/>
  <c r="AO125" i="28" s="1"/>
  <c r="Y121" i="28"/>
  <c r="Y125" i="28" s="1"/>
  <c r="GZ121" i="28"/>
  <c r="GZ125" i="28" s="1"/>
  <c r="GR121" i="28"/>
  <c r="GR125" i="28" s="1"/>
  <c r="GJ121" i="28"/>
  <c r="GJ125" i="28" s="1"/>
  <c r="GB121" i="28"/>
  <c r="GB125" i="28" s="1"/>
  <c r="FT121" i="28"/>
  <c r="FT125" i="28" s="1"/>
  <c r="FL121" i="28"/>
  <c r="FL125" i="28" s="1"/>
  <c r="FD121" i="28"/>
  <c r="FD125" i="28" s="1"/>
  <c r="EV121" i="28"/>
  <c r="EV125" i="28" s="1"/>
  <c r="EN121" i="28"/>
  <c r="EN125" i="28" s="1"/>
  <c r="EF121" i="28"/>
  <c r="EF125" i="28" s="1"/>
  <c r="DX121" i="28"/>
  <c r="DX125" i="28" s="1"/>
  <c r="DP121" i="28"/>
  <c r="DP125" i="28" s="1"/>
  <c r="DH121" i="28"/>
  <c r="DH125" i="28" s="1"/>
  <c r="CZ121" i="28"/>
  <c r="CZ125" i="28" s="1"/>
  <c r="CR121" i="28"/>
  <c r="CR125" i="28" s="1"/>
  <c r="CJ121" i="28"/>
  <c r="CJ125" i="28" s="1"/>
  <c r="CB121" i="28"/>
  <c r="CB125" i="28" s="1"/>
  <c r="BT121" i="28"/>
  <c r="BT125" i="28" s="1"/>
  <c r="BL121" i="28"/>
  <c r="BL125" i="28" s="1"/>
  <c r="BD121" i="28"/>
  <c r="BD125" i="28" s="1"/>
  <c r="AV121" i="28"/>
  <c r="AV125" i="28" s="1"/>
  <c r="AN121" i="28"/>
  <c r="AN125" i="28" s="1"/>
  <c r="AF121" i="28"/>
  <c r="AF125" i="28" s="1"/>
  <c r="X121" i="28"/>
  <c r="X125" i="28" s="1"/>
  <c r="P121" i="28"/>
  <c r="P125" i="28" s="1"/>
  <c r="FS121" i="28"/>
  <c r="FS125" i="28" s="1"/>
  <c r="EM121" i="28"/>
  <c r="EM125" i="28" s="1"/>
  <c r="DO121" i="28"/>
  <c r="DO125" i="28" s="1"/>
  <c r="CY121" i="28"/>
  <c r="CY125" i="28" s="1"/>
  <c r="CI121" i="28"/>
  <c r="CI125" i="28" s="1"/>
  <c r="BS121" i="28"/>
  <c r="BS125" i="28" s="1"/>
  <c r="BC121" i="28"/>
  <c r="BC125" i="28" s="1"/>
  <c r="AM121" i="28"/>
  <c r="AM125" i="28" s="1"/>
  <c r="W121" i="28"/>
  <c r="W125" i="28" s="1"/>
  <c r="AD121" i="28"/>
  <c r="AD125" i="28" s="1"/>
  <c r="BJ121" i="28"/>
  <c r="BJ125" i="28" s="1"/>
  <c r="AS121" i="28"/>
  <c r="AS125" i="28" s="1"/>
  <c r="AC121" i="28"/>
  <c r="AC125" i="28" s="1"/>
  <c r="N121" i="28"/>
  <c r="N125" i="28" s="1"/>
  <c r="BI121" i="28"/>
  <c r="BI125" i="28" s="1"/>
  <c r="AR121" i="28"/>
  <c r="AR125" i="28" s="1"/>
  <c r="AB121" i="28"/>
  <c r="AB125" i="28" s="1"/>
  <c r="M121" i="28"/>
  <c r="M125" i="28" s="1"/>
  <c r="BH121" i="28"/>
  <c r="BH125" i="28" s="1"/>
  <c r="AQ121" i="28"/>
  <c r="AQ125" i="28" s="1"/>
  <c r="AA121" i="28"/>
  <c r="AA125" i="28" s="1"/>
  <c r="L121" i="28"/>
  <c r="L125" i="28" s="1"/>
  <c r="AZ121" i="28"/>
  <c r="AZ125" i="28" s="1"/>
  <c r="AY121" i="28"/>
  <c r="AY125" i="28" s="1"/>
  <c r="O121" i="28"/>
  <c r="O125" i="28" s="1"/>
  <c r="BB121" i="28"/>
  <c r="BB125" i="28" s="1"/>
  <c r="AL121" i="28"/>
  <c r="AL125" i="28" s="1"/>
  <c r="V121" i="28"/>
  <c r="V125" i="28" s="1"/>
  <c r="K121" i="28"/>
  <c r="BA121" i="28"/>
  <c r="BA125" i="28" s="1"/>
  <c r="AK121" i="28"/>
  <c r="AK125" i="28" s="1"/>
  <c r="U121" i="28"/>
  <c r="AJ121" i="28"/>
  <c r="AJ125" i="28" s="1"/>
  <c r="T121" i="28"/>
  <c r="T125" i="28" s="1"/>
  <c r="AI121" i="28"/>
  <c r="AI125" i="28" s="1"/>
  <c r="S121" i="28"/>
  <c r="S125" i="28" s="1"/>
  <c r="AT121" i="28"/>
  <c r="AT125" i="28" s="1"/>
  <c r="GY121" i="30"/>
  <c r="GY125" i="30" s="1"/>
  <c r="GQ121" i="30"/>
  <c r="GQ125" i="30" s="1"/>
  <c r="GI121" i="30"/>
  <c r="GI125" i="30" s="1"/>
  <c r="GA121" i="30"/>
  <c r="GA125" i="30" s="1"/>
  <c r="FS121" i="30"/>
  <c r="FS125" i="30" s="1"/>
  <c r="FK121" i="30"/>
  <c r="FK125" i="30" s="1"/>
  <c r="FC121" i="30"/>
  <c r="FC125" i="30" s="1"/>
  <c r="EU121" i="30"/>
  <c r="EU125" i="30" s="1"/>
  <c r="EM121" i="30"/>
  <c r="EM125" i="30" s="1"/>
  <c r="EE121" i="30"/>
  <c r="EE125" i="30" s="1"/>
  <c r="DW121" i="30"/>
  <c r="DW125" i="30" s="1"/>
  <c r="DO121" i="30"/>
  <c r="DO125" i="30" s="1"/>
  <c r="DG121" i="30"/>
  <c r="DG125" i="30" s="1"/>
  <c r="CY121" i="30"/>
  <c r="CY125" i="30" s="1"/>
  <c r="CQ121" i="30"/>
  <c r="CQ125" i="30" s="1"/>
  <c r="CI121" i="30"/>
  <c r="CI125" i="30" s="1"/>
  <c r="CA121" i="30"/>
  <c r="CA125" i="30" s="1"/>
  <c r="BS121" i="30"/>
  <c r="BS125" i="30" s="1"/>
  <c r="BK121" i="30"/>
  <c r="BK125" i="30" s="1"/>
  <c r="BC121" i="30"/>
  <c r="BC125" i="30" s="1"/>
  <c r="AU121" i="30"/>
  <c r="AU125" i="30" s="1"/>
  <c r="AM121" i="30"/>
  <c r="AM125" i="30" s="1"/>
  <c r="AE121" i="30"/>
  <c r="AE125" i="30" s="1"/>
  <c r="W121" i="30"/>
  <c r="W125" i="30" s="1"/>
  <c r="O121" i="30"/>
  <c r="O125" i="30" s="1"/>
  <c r="GX121" i="30"/>
  <c r="GX125" i="30" s="1"/>
  <c r="GP121" i="30"/>
  <c r="GP125" i="30" s="1"/>
  <c r="GH121" i="30"/>
  <c r="GH125" i="30" s="1"/>
  <c r="FZ121" i="30"/>
  <c r="FZ125" i="30" s="1"/>
  <c r="FR121" i="30"/>
  <c r="FR125" i="30" s="1"/>
  <c r="FJ121" i="30"/>
  <c r="FJ125" i="30" s="1"/>
  <c r="FB121" i="30"/>
  <c r="FB125" i="30" s="1"/>
  <c r="ET121" i="30"/>
  <c r="ET125" i="30" s="1"/>
  <c r="EL121" i="30"/>
  <c r="EL125" i="30" s="1"/>
  <c r="ED121" i="30"/>
  <c r="ED125" i="30" s="1"/>
  <c r="DV121" i="30"/>
  <c r="DV125" i="30" s="1"/>
  <c r="DN121" i="30"/>
  <c r="DN125" i="30" s="1"/>
  <c r="DF121" i="30"/>
  <c r="DF125" i="30" s="1"/>
  <c r="CX121" i="30"/>
  <c r="CX125" i="30" s="1"/>
  <c r="CP121" i="30"/>
  <c r="CP125" i="30" s="1"/>
  <c r="CH121" i="30"/>
  <c r="CH125" i="30" s="1"/>
  <c r="BZ121" i="30"/>
  <c r="BZ125" i="30" s="1"/>
  <c r="BR121" i="30"/>
  <c r="BR125" i="30" s="1"/>
  <c r="BJ121" i="30"/>
  <c r="BJ125" i="30" s="1"/>
  <c r="BB121" i="30"/>
  <c r="BB125" i="30" s="1"/>
  <c r="AT121" i="30"/>
  <c r="AT125" i="30" s="1"/>
  <c r="AL121" i="30"/>
  <c r="AL125" i="30" s="1"/>
  <c r="AD121" i="30"/>
  <c r="AD125" i="30" s="1"/>
  <c r="V121" i="30"/>
  <c r="V125" i="30" s="1"/>
  <c r="N121" i="30"/>
  <c r="N125" i="30" s="1"/>
  <c r="GW121" i="30"/>
  <c r="GW125" i="30" s="1"/>
  <c r="GO121" i="30"/>
  <c r="GO125" i="30" s="1"/>
  <c r="GG121" i="30"/>
  <c r="GG125" i="30" s="1"/>
  <c r="FY121" i="30"/>
  <c r="FY125" i="30" s="1"/>
  <c r="FQ121" i="30"/>
  <c r="FQ125" i="30" s="1"/>
  <c r="FI121" i="30"/>
  <c r="FI125" i="30" s="1"/>
  <c r="FA121" i="30"/>
  <c r="FA125" i="30" s="1"/>
  <c r="ES121" i="30"/>
  <c r="ES125" i="30" s="1"/>
  <c r="EK121" i="30"/>
  <c r="EK125" i="30" s="1"/>
  <c r="EC121" i="30"/>
  <c r="EC125" i="30" s="1"/>
  <c r="DU121" i="30"/>
  <c r="DU125" i="30" s="1"/>
  <c r="DM121" i="30"/>
  <c r="DM125" i="30" s="1"/>
  <c r="DE121" i="30"/>
  <c r="DE125" i="30" s="1"/>
  <c r="CW121" i="30"/>
  <c r="CW125" i="30" s="1"/>
  <c r="CO121" i="30"/>
  <c r="CO125" i="30" s="1"/>
  <c r="CG121" i="30"/>
  <c r="CG125" i="30" s="1"/>
  <c r="BY121" i="30"/>
  <c r="BY125" i="30" s="1"/>
  <c r="BQ121" i="30"/>
  <c r="BQ125" i="30" s="1"/>
  <c r="BI121" i="30"/>
  <c r="BI125" i="30" s="1"/>
  <c r="BA121" i="30"/>
  <c r="BA125" i="30" s="1"/>
  <c r="AS121" i="30"/>
  <c r="AS125" i="30" s="1"/>
  <c r="AK121" i="30"/>
  <c r="AK125" i="30" s="1"/>
  <c r="AC121" i="30"/>
  <c r="AC125" i="30" s="1"/>
  <c r="U121" i="30"/>
  <c r="U125" i="30" s="1"/>
  <c r="M121" i="30"/>
  <c r="M125" i="30" s="1"/>
  <c r="GV121" i="30"/>
  <c r="GV125" i="30" s="1"/>
  <c r="GN121" i="30"/>
  <c r="GN125" i="30" s="1"/>
  <c r="GF121" i="30"/>
  <c r="GF125" i="30" s="1"/>
  <c r="FX121" i="30"/>
  <c r="FX125" i="30" s="1"/>
  <c r="FP121" i="30"/>
  <c r="FP125" i="30" s="1"/>
  <c r="FH121" i="30"/>
  <c r="FH125" i="30" s="1"/>
  <c r="EZ121" i="30"/>
  <c r="EZ125" i="30" s="1"/>
  <c r="ER121" i="30"/>
  <c r="ER125" i="30" s="1"/>
  <c r="EJ121" i="30"/>
  <c r="EJ125" i="30" s="1"/>
  <c r="EB121" i="30"/>
  <c r="EB125" i="30" s="1"/>
  <c r="DT121" i="30"/>
  <c r="DT125" i="30" s="1"/>
  <c r="DL121" i="30"/>
  <c r="DL125" i="30" s="1"/>
  <c r="DD121" i="30"/>
  <c r="DD125" i="30" s="1"/>
  <c r="CV121" i="30"/>
  <c r="CV125" i="30" s="1"/>
  <c r="CN121" i="30"/>
  <c r="CN125" i="30" s="1"/>
  <c r="CF121" i="30"/>
  <c r="CF125" i="30" s="1"/>
  <c r="BX121" i="30"/>
  <c r="BX125" i="30" s="1"/>
  <c r="BP121" i="30"/>
  <c r="BP125" i="30" s="1"/>
  <c r="BH121" i="30"/>
  <c r="BH125" i="30" s="1"/>
  <c r="AZ121" i="30"/>
  <c r="AZ125" i="30" s="1"/>
  <c r="AR121" i="30"/>
  <c r="AR125" i="30" s="1"/>
  <c r="AJ121" i="30"/>
  <c r="AJ125" i="30" s="1"/>
  <c r="AB121" i="30"/>
  <c r="AB125" i="30" s="1"/>
  <c r="T121" i="30"/>
  <c r="T125" i="30" s="1"/>
  <c r="L121" i="30"/>
  <c r="L125" i="30" s="1"/>
  <c r="GU121" i="30"/>
  <c r="GU125" i="30" s="1"/>
  <c r="GM121" i="30"/>
  <c r="GM125" i="30" s="1"/>
  <c r="GE121" i="30"/>
  <c r="GE125" i="30" s="1"/>
  <c r="FW121" i="30"/>
  <c r="FW125" i="30" s="1"/>
  <c r="FO121" i="30"/>
  <c r="FO125" i="30" s="1"/>
  <c r="FG121" i="30"/>
  <c r="FG125" i="30" s="1"/>
  <c r="EY121" i="30"/>
  <c r="EY125" i="30" s="1"/>
  <c r="EQ121" i="30"/>
  <c r="EQ125" i="30" s="1"/>
  <c r="EI121" i="30"/>
  <c r="EI125" i="30" s="1"/>
  <c r="EA121" i="30"/>
  <c r="EA125" i="30" s="1"/>
  <c r="DS121" i="30"/>
  <c r="DS125" i="30" s="1"/>
  <c r="DK121" i="30"/>
  <c r="DK125" i="30" s="1"/>
  <c r="DC121" i="30"/>
  <c r="DC125" i="30" s="1"/>
  <c r="CU121" i="30"/>
  <c r="CU125" i="30" s="1"/>
  <c r="CM121" i="30"/>
  <c r="CM125" i="30" s="1"/>
  <c r="CE121" i="30"/>
  <c r="CE125" i="30" s="1"/>
  <c r="BW121" i="30"/>
  <c r="BW125" i="30" s="1"/>
  <c r="BO121" i="30"/>
  <c r="BO125" i="30" s="1"/>
  <c r="BG121" i="30"/>
  <c r="BG125" i="30" s="1"/>
  <c r="AY121" i="30"/>
  <c r="AY125" i="30" s="1"/>
  <c r="AQ121" i="30"/>
  <c r="AQ125" i="30" s="1"/>
  <c r="AI121" i="30"/>
  <c r="AI125" i="30" s="1"/>
  <c r="AA121" i="30"/>
  <c r="AA125" i="30" s="1"/>
  <c r="S121" i="30"/>
  <c r="S125" i="30" s="1"/>
  <c r="K121" i="30"/>
  <c r="HB121" i="30"/>
  <c r="HB125" i="30" s="1"/>
  <c r="GT121" i="30"/>
  <c r="GT125" i="30" s="1"/>
  <c r="GL121" i="30"/>
  <c r="GL125" i="30" s="1"/>
  <c r="GD121" i="30"/>
  <c r="GD125" i="30" s="1"/>
  <c r="FV121" i="30"/>
  <c r="FV125" i="30" s="1"/>
  <c r="FN121" i="30"/>
  <c r="FN125" i="30" s="1"/>
  <c r="FF121" i="30"/>
  <c r="FF125" i="30" s="1"/>
  <c r="EX121" i="30"/>
  <c r="EX125" i="30" s="1"/>
  <c r="EP121" i="30"/>
  <c r="EP125" i="30" s="1"/>
  <c r="EH121" i="30"/>
  <c r="EH125" i="30" s="1"/>
  <c r="DZ121" i="30"/>
  <c r="DZ125" i="30" s="1"/>
  <c r="DR121" i="30"/>
  <c r="DR125" i="30" s="1"/>
  <c r="DJ121" i="30"/>
  <c r="DJ125" i="30" s="1"/>
  <c r="DB121" i="30"/>
  <c r="DB125" i="30" s="1"/>
  <c r="CT121" i="30"/>
  <c r="CT125" i="30" s="1"/>
  <c r="CL121" i="30"/>
  <c r="CL125" i="30" s="1"/>
  <c r="CD121" i="30"/>
  <c r="CD125" i="30" s="1"/>
  <c r="BV121" i="30"/>
  <c r="BV125" i="30" s="1"/>
  <c r="BN121" i="30"/>
  <c r="BN125" i="30" s="1"/>
  <c r="BF121" i="30"/>
  <c r="BF125" i="30" s="1"/>
  <c r="AX121" i="30"/>
  <c r="AX125" i="30" s="1"/>
  <c r="AP121" i="30"/>
  <c r="AP125" i="30" s="1"/>
  <c r="AH121" i="30"/>
  <c r="AH125" i="30" s="1"/>
  <c r="Z121" i="30"/>
  <c r="Z125" i="30" s="1"/>
  <c r="R121" i="30"/>
  <c r="R125" i="30" s="1"/>
  <c r="HA121" i="30"/>
  <c r="HA125" i="30" s="1"/>
  <c r="GS121" i="30"/>
  <c r="GS125" i="30" s="1"/>
  <c r="GK121" i="30"/>
  <c r="GK125" i="30" s="1"/>
  <c r="GC121" i="30"/>
  <c r="GC125" i="30" s="1"/>
  <c r="FU121" i="30"/>
  <c r="FU125" i="30" s="1"/>
  <c r="FM121" i="30"/>
  <c r="FM125" i="30" s="1"/>
  <c r="FE121" i="30"/>
  <c r="FE125" i="30" s="1"/>
  <c r="EW121" i="30"/>
  <c r="EW125" i="30" s="1"/>
  <c r="EO121" i="30"/>
  <c r="EO125" i="30" s="1"/>
  <c r="EG121" i="30"/>
  <c r="EG125" i="30" s="1"/>
  <c r="DY121" i="30"/>
  <c r="DY125" i="30" s="1"/>
  <c r="DQ121" i="30"/>
  <c r="DQ125" i="30" s="1"/>
  <c r="DI121" i="30"/>
  <c r="DI125" i="30" s="1"/>
  <c r="DA121" i="30"/>
  <c r="DA125" i="30" s="1"/>
  <c r="CS121" i="30"/>
  <c r="CS125" i="30" s="1"/>
  <c r="CK121" i="30"/>
  <c r="CK125" i="30" s="1"/>
  <c r="CC121" i="30"/>
  <c r="CC125" i="30" s="1"/>
  <c r="BU121" i="30"/>
  <c r="BU125" i="30" s="1"/>
  <c r="BM121" i="30"/>
  <c r="BM125" i="30" s="1"/>
  <c r="BE121" i="30"/>
  <c r="BE125" i="30" s="1"/>
  <c r="AW121" i="30"/>
  <c r="AW125" i="30" s="1"/>
  <c r="AO121" i="30"/>
  <c r="AO125" i="30" s="1"/>
  <c r="AG121" i="30"/>
  <c r="AG125" i="30" s="1"/>
  <c r="Y121" i="30"/>
  <c r="Y125" i="30" s="1"/>
  <c r="Q121" i="30"/>
  <c r="GZ121" i="30"/>
  <c r="GZ125" i="30" s="1"/>
  <c r="GR121" i="30"/>
  <c r="GR125" i="30" s="1"/>
  <c r="GJ121" i="30"/>
  <c r="GJ125" i="30" s="1"/>
  <c r="GB121" i="30"/>
  <c r="GB125" i="30" s="1"/>
  <c r="FT121" i="30"/>
  <c r="FT125" i="30" s="1"/>
  <c r="FL121" i="30"/>
  <c r="FL125" i="30" s="1"/>
  <c r="FD121" i="30"/>
  <c r="FD125" i="30" s="1"/>
  <c r="EV121" i="30"/>
  <c r="EV125" i="30" s="1"/>
  <c r="EN121" i="30"/>
  <c r="EN125" i="30" s="1"/>
  <c r="EF121" i="30"/>
  <c r="EF125" i="30" s="1"/>
  <c r="DX121" i="30"/>
  <c r="DX125" i="30" s="1"/>
  <c r="DP121" i="30"/>
  <c r="DP125" i="30" s="1"/>
  <c r="DH121" i="30"/>
  <c r="DH125" i="30" s="1"/>
  <c r="CZ121" i="30"/>
  <c r="CZ125" i="30" s="1"/>
  <c r="CR121" i="30"/>
  <c r="CR125" i="30" s="1"/>
  <c r="CJ121" i="30"/>
  <c r="CJ125" i="30" s="1"/>
  <c r="CB121" i="30"/>
  <c r="CB125" i="30" s="1"/>
  <c r="BT121" i="30"/>
  <c r="BT125" i="30" s="1"/>
  <c r="BL121" i="30"/>
  <c r="BL125" i="30" s="1"/>
  <c r="BD121" i="30"/>
  <c r="BD125" i="30" s="1"/>
  <c r="AV121" i="30"/>
  <c r="AV125" i="30" s="1"/>
  <c r="AN121" i="30"/>
  <c r="AN125" i="30" s="1"/>
  <c r="AF121" i="30"/>
  <c r="AF125" i="30" s="1"/>
  <c r="X121" i="30"/>
  <c r="X125" i="30" s="1"/>
  <c r="P121" i="30"/>
  <c r="P125" i="30" s="1"/>
  <c r="H77" i="29"/>
  <c r="H77" i="30"/>
  <c r="H77" i="28"/>
  <c r="H77" i="27"/>
  <c r="H76" i="30"/>
  <c r="H76" i="28"/>
  <c r="H76" i="29"/>
  <c r="H76" i="27"/>
  <c r="H74" i="28"/>
  <c r="H74" i="29"/>
  <c r="H74" i="30"/>
  <c r="H74" i="27"/>
  <c r="H73" i="28"/>
  <c r="H73" i="29"/>
  <c r="H73" i="27"/>
  <c r="H73" i="30"/>
  <c r="H70" i="28"/>
  <c r="H70" i="27"/>
  <c r="H70" i="29"/>
  <c r="H70" i="30"/>
  <c r="H72" i="28"/>
  <c r="H72" i="29"/>
  <c r="H72" i="30"/>
  <c r="H72" i="27"/>
  <c r="H68" i="28"/>
  <c r="H68" i="29"/>
  <c r="H68" i="30"/>
  <c r="H68" i="27"/>
  <c r="H71" i="27"/>
  <c r="H71" i="29"/>
  <c r="H71" i="30"/>
  <c r="H71" i="28"/>
  <c r="H69" i="29"/>
  <c r="H69" i="28"/>
  <c r="H69" i="27"/>
  <c r="H69" i="30"/>
  <c r="H67" i="28"/>
  <c r="H67" i="27"/>
  <c r="H67" i="29"/>
  <c r="H67" i="30"/>
  <c r="H75" i="30"/>
  <c r="H75" i="27"/>
  <c r="H75" i="28"/>
  <c r="H75" i="29"/>
  <c r="H66" i="30"/>
  <c r="H66" i="29"/>
  <c r="H66" i="27"/>
  <c r="H66" i="28"/>
  <c r="H64" i="30"/>
  <c r="H64" i="28"/>
  <c r="H64" i="27"/>
  <c r="H64" i="29"/>
  <c r="H65" i="30"/>
  <c r="H65" i="29"/>
  <c r="H65" i="28"/>
  <c r="H65" i="27"/>
  <c r="H79" i="29"/>
  <c r="H79" i="28"/>
  <c r="H79" i="27"/>
  <c r="H79" i="30"/>
  <c r="IR117" i="65"/>
  <c r="IS130" i="65"/>
  <c r="IR55" i="65"/>
  <c r="IX55" i="65" s="1"/>
  <c r="IT55" i="65" s="1"/>
  <c r="IR72" i="65"/>
  <c r="IX72" i="65" s="1"/>
  <c r="IT72" i="65" s="1"/>
  <c r="IR85" i="65"/>
  <c r="IR82" i="65"/>
  <c r="IX82" i="65" s="1"/>
  <c r="IT82" i="65" s="1"/>
  <c r="JE82" i="65" s="1"/>
  <c r="IR58" i="65"/>
  <c r="IX58" i="65" s="1"/>
  <c r="IT58" i="65" s="1"/>
  <c r="IR136" i="65"/>
  <c r="IR97" i="65"/>
  <c r="IX97" i="65" s="1"/>
  <c r="IT97" i="65" s="1"/>
  <c r="JE97" i="65" s="1"/>
  <c r="IR102" i="65"/>
  <c r="IX102" i="65" s="1"/>
  <c r="IT102" i="65" s="1"/>
  <c r="JE102" i="65" s="1"/>
  <c r="IR127" i="65"/>
  <c r="IX127" i="65" s="1"/>
  <c r="IT127" i="65" s="1"/>
  <c r="IR89" i="65"/>
  <c r="IR65" i="65"/>
  <c r="IX65" i="65" s="1"/>
  <c r="IT65" i="65" s="1"/>
  <c r="JB65" i="65" s="1"/>
  <c r="IR132" i="65"/>
  <c r="IR76" i="65"/>
  <c r="IX76" i="65" s="1"/>
  <c r="IT76" i="65" s="1"/>
  <c r="JB76" i="65" s="1"/>
  <c r="IR87" i="65"/>
  <c r="IX87" i="65" s="1"/>
  <c r="IT87" i="65" s="1"/>
  <c r="IR126" i="65"/>
  <c r="IX126" i="65" s="1"/>
  <c r="IT126" i="65" s="1"/>
  <c r="IY126" i="65" s="1"/>
  <c r="IR116" i="65"/>
  <c r="IX116" i="65" s="1"/>
  <c r="IT116" i="65" s="1"/>
  <c r="IR96" i="65"/>
  <c r="IX96" i="65" s="1"/>
  <c r="IT96" i="65" s="1"/>
  <c r="JB96" i="65" s="1"/>
  <c r="IR114" i="65"/>
  <c r="IR128" i="65"/>
  <c r="IR62" i="65"/>
  <c r="IX62" i="65" s="1"/>
  <c r="IT62" i="65" s="1"/>
  <c r="IR54" i="65"/>
  <c r="IX54" i="65" s="1"/>
  <c r="IT54" i="65" s="1"/>
  <c r="IR63" i="65"/>
  <c r="IR99" i="65"/>
  <c r="IX99" i="65" s="1"/>
  <c r="IT99" i="65" s="1"/>
  <c r="JB99" i="65" s="1"/>
  <c r="IR94" i="65"/>
  <c r="IR98" i="65"/>
  <c r="IX98" i="65" s="1"/>
  <c r="IT98" i="65" s="1"/>
  <c r="IR71" i="65"/>
  <c r="IR59" i="65"/>
  <c r="IX59" i="65" s="1"/>
  <c r="IT59" i="65" s="1"/>
  <c r="IR51" i="65"/>
  <c r="IX51" i="65" s="1"/>
  <c r="IT51" i="65" s="1"/>
  <c r="IR47" i="65"/>
  <c r="IR93" i="65"/>
  <c r="IR83" i="65"/>
  <c r="IR70" i="65"/>
  <c r="IX70" i="65" s="1"/>
  <c r="IT70" i="65" s="1"/>
  <c r="IY70" i="65" s="1"/>
  <c r="IR108" i="65"/>
  <c r="IX108" i="65" s="1"/>
  <c r="IT108" i="65" s="1"/>
  <c r="IY108" i="65" s="1"/>
  <c r="IR68" i="65"/>
  <c r="IX68" i="65" s="1"/>
  <c r="IT68" i="65" s="1"/>
  <c r="IR110" i="65"/>
  <c r="IR112" i="65"/>
  <c r="IX112" i="65" s="1"/>
  <c r="IT112" i="65" s="1"/>
  <c r="JB112" i="65" s="1"/>
  <c r="IR113" i="65"/>
  <c r="IR124" i="65"/>
  <c r="IR67" i="65"/>
  <c r="IR46" i="65"/>
  <c r="IX46" i="65" s="1"/>
  <c r="IT46" i="65" s="1"/>
  <c r="IR86" i="65"/>
  <c r="IR131" i="65"/>
  <c r="IR135" i="65"/>
  <c r="IR105" i="65"/>
  <c r="IR50" i="65"/>
  <c r="IR78" i="65"/>
  <c r="IR61" i="65"/>
  <c r="I86" i="28"/>
  <c r="I86" i="27"/>
  <c r="I86" i="30"/>
  <c r="I86" i="29"/>
  <c r="I85" i="30"/>
  <c r="I85" i="29"/>
  <c r="I85" i="28"/>
  <c r="I85" i="27"/>
  <c r="I98" i="27"/>
  <c r="I98" i="28"/>
  <c r="I98" i="30"/>
  <c r="I98" i="29"/>
  <c r="I99" i="30"/>
  <c r="I99" i="29"/>
  <c r="I99" i="27"/>
  <c r="I99" i="28"/>
  <c r="I91" i="28"/>
  <c r="I91" i="29"/>
  <c r="I91" i="27"/>
  <c r="I91" i="30"/>
  <c r="I88" i="29"/>
  <c r="I88" i="28"/>
  <c r="I88" i="30"/>
  <c r="I88" i="27"/>
  <c r="I97" i="29"/>
  <c r="I97" i="28"/>
  <c r="I97" i="30"/>
  <c r="I97" i="27"/>
  <c r="I89" i="29"/>
  <c r="I89" i="27"/>
  <c r="I89" i="30"/>
  <c r="I89" i="28"/>
  <c r="I87" i="30"/>
  <c r="I87" i="29"/>
  <c r="I87" i="27"/>
  <c r="I87" i="28"/>
  <c r="I90" i="30"/>
  <c r="I90" i="27"/>
  <c r="I90" i="28"/>
  <c r="I90" i="29"/>
  <c r="I95" i="27"/>
  <c r="I95" i="30"/>
  <c r="I95" i="29"/>
  <c r="I95" i="28"/>
  <c r="I96" i="29"/>
  <c r="I96" i="27"/>
  <c r="I96" i="30"/>
  <c r="I96" i="28"/>
  <c r="I84" i="28"/>
  <c r="I84" i="27"/>
  <c r="I84" i="30"/>
  <c r="I84" i="29"/>
  <c r="I93" i="28"/>
  <c r="I93" i="30"/>
  <c r="I93" i="27"/>
  <c r="I93" i="29"/>
  <c r="I92" i="27"/>
  <c r="I92" i="29"/>
  <c r="I92" i="30"/>
  <c r="I92" i="28"/>
  <c r="I94" i="27"/>
  <c r="I94" i="30"/>
  <c r="I94" i="29"/>
  <c r="I94" i="28"/>
  <c r="Q121" i="27"/>
  <c r="Q125" i="27" s="1"/>
  <c r="Y121" i="27"/>
  <c r="Y125" i="27" s="1"/>
  <c r="AG121" i="27"/>
  <c r="AO121" i="27"/>
  <c r="AO125" i="27" s="1"/>
  <c r="AW121" i="27"/>
  <c r="AW125" i="27" s="1"/>
  <c r="BE121" i="27"/>
  <c r="BE125" i="27" s="1"/>
  <c r="K121" i="27"/>
  <c r="K125" i="27" s="1"/>
  <c r="S121" i="27"/>
  <c r="S125" i="27" s="1"/>
  <c r="AA121" i="27"/>
  <c r="AA125" i="27" s="1"/>
  <c r="AI121" i="27"/>
  <c r="AI125" i="27" s="1"/>
  <c r="AQ121" i="27"/>
  <c r="L121" i="27"/>
  <c r="L125" i="27" s="1"/>
  <c r="T121" i="27"/>
  <c r="T125" i="27" s="1"/>
  <c r="AB121" i="27"/>
  <c r="AB125" i="27" s="1"/>
  <c r="AJ121" i="27"/>
  <c r="AJ125" i="27" s="1"/>
  <c r="AR121" i="27"/>
  <c r="AR125" i="27" s="1"/>
  <c r="M121" i="27"/>
  <c r="U121" i="27"/>
  <c r="U125" i="27" s="1"/>
  <c r="AC121" i="27"/>
  <c r="AC125" i="27" s="1"/>
  <c r="AK121" i="27"/>
  <c r="AK125" i="27" s="1"/>
  <c r="AS121" i="27"/>
  <c r="AS125" i="27" s="1"/>
  <c r="BA121" i="27"/>
  <c r="Z121" i="27"/>
  <c r="Z125" i="27" s="1"/>
  <c r="AP121" i="27"/>
  <c r="AP125" i="27" s="1"/>
  <c r="BC121" i="27"/>
  <c r="BC125" i="27" s="1"/>
  <c r="BL121" i="27"/>
  <c r="BL125" i="27" s="1"/>
  <c r="BT121" i="27"/>
  <c r="BT125" i="27" s="1"/>
  <c r="CB121" i="27"/>
  <c r="CB125" i="27" s="1"/>
  <c r="CJ121" i="27"/>
  <c r="CJ125" i="27" s="1"/>
  <c r="CR121" i="27"/>
  <c r="CR125" i="27" s="1"/>
  <c r="CZ121" i="27"/>
  <c r="CZ125" i="27" s="1"/>
  <c r="DH121" i="27"/>
  <c r="DH125" i="27" s="1"/>
  <c r="DP121" i="27"/>
  <c r="DP125" i="27" s="1"/>
  <c r="DX121" i="27"/>
  <c r="DX125" i="27" s="1"/>
  <c r="EF121" i="27"/>
  <c r="EF125" i="27" s="1"/>
  <c r="EN121" i="27"/>
  <c r="EN125" i="27" s="1"/>
  <c r="EV121" i="27"/>
  <c r="EV125" i="27" s="1"/>
  <c r="FD121" i="27"/>
  <c r="FD125" i="27" s="1"/>
  <c r="FL121" i="27"/>
  <c r="FL125" i="27" s="1"/>
  <c r="FT121" i="27"/>
  <c r="FT125" i="27" s="1"/>
  <c r="GB121" i="27"/>
  <c r="GB125" i="27" s="1"/>
  <c r="GJ121" i="27"/>
  <c r="GJ125" i="27" s="1"/>
  <c r="GR121" i="27"/>
  <c r="GR125" i="27" s="1"/>
  <c r="GZ121" i="27"/>
  <c r="GZ125" i="27" s="1"/>
  <c r="AN121" i="27"/>
  <c r="AN125" i="27" s="1"/>
  <c r="CI121" i="27"/>
  <c r="CI125" i="27" s="1"/>
  <c r="CY121" i="27"/>
  <c r="EM121" i="27"/>
  <c r="EM125" i="27" s="1"/>
  <c r="FS121" i="27"/>
  <c r="FS125" i="27" s="1"/>
  <c r="N121" i="27"/>
  <c r="N125" i="27" s="1"/>
  <c r="AD121" i="27"/>
  <c r="AD125" i="27" s="1"/>
  <c r="AT121" i="27"/>
  <c r="AT125" i="27" s="1"/>
  <c r="BD121" i="27"/>
  <c r="BD125" i="27" s="1"/>
  <c r="BM121" i="27"/>
  <c r="BM125" i="27" s="1"/>
  <c r="BU121" i="27"/>
  <c r="CC121" i="27"/>
  <c r="CC125" i="27" s="1"/>
  <c r="CK121" i="27"/>
  <c r="CK125" i="27" s="1"/>
  <c r="CS121" i="27"/>
  <c r="CS125" i="27" s="1"/>
  <c r="DA121" i="27"/>
  <c r="DA125" i="27" s="1"/>
  <c r="DI121" i="27"/>
  <c r="DQ121" i="27"/>
  <c r="DQ125" i="27" s="1"/>
  <c r="DY121" i="27"/>
  <c r="DY125" i="27" s="1"/>
  <c r="EG121" i="27"/>
  <c r="EG125" i="27" s="1"/>
  <c r="EO121" i="27"/>
  <c r="EO125" i="27" s="1"/>
  <c r="EW121" i="27"/>
  <c r="EW125" i="27" s="1"/>
  <c r="FE121" i="27"/>
  <c r="FE125" i="27" s="1"/>
  <c r="FM121" i="27"/>
  <c r="FM125" i="27" s="1"/>
  <c r="FU121" i="27"/>
  <c r="FU125" i="27" s="1"/>
  <c r="GC121" i="27"/>
  <c r="GC125" i="27" s="1"/>
  <c r="GK121" i="27"/>
  <c r="GK125" i="27" s="1"/>
  <c r="GS121" i="27"/>
  <c r="GS125" i="27" s="1"/>
  <c r="HA121" i="27"/>
  <c r="HA125" i="27" s="1"/>
  <c r="AH121" i="27"/>
  <c r="AH125" i="27" s="1"/>
  <c r="BH121" i="27"/>
  <c r="BH125" i="27" s="1"/>
  <c r="BX121" i="27"/>
  <c r="BX125" i="27" s="1"/>
  <c r="CN121" i="27"/>
  <c r="CN125" i="27" s="1"/>
  <c r="DL121" i="27"/>
  <c r="DL125" i="27" s="1"/>
  <c r="EB121" i="27"/>
  <c r="EB125" i="27" s="1"/>
  <c r="EZ121" i="27"/>
  <c r="EZ125" i="27" s="1"/>
  <c r="FX121" i="27"/>
  <c r="FX125" i="27" s="1"/>
  <c r="GN121" i="27"/>
  <c r="GN125" i="27" s="1"/>
  <c r="GI121" i="27"/>
  <c r="GI125" i="27" s="1"/>
  <c r="O121" i="27"/>
  <c r="AE121" i="27"/>
  <c r="AE125" i="27" s="1"/>
  <c r="AU121" i="27"/>
  <c r="AU125" i="27" s="1"/>
  <c r="BF121" i="27"/>
  <c r="BF125" i="27" s="1"/>
  <c r="BN121" i="27"/>
  <c r="BN125" i="27" s="1"/>
  <c r="BV121" i="27"/>
  <c r="BV125" i="27" s="1"/>
  <c r="CD121" i="27"/>
  <c r="CD125" i="27" s="1"/>
  <c r="CL121" i="27"/>
  <c r="CL125" i="27" s="1"/>
  <c r="CT121" i="27"/>
  <c r="CT125" i="27" s="1"/>
  <c r="DB121" i="27"/>
  <c r="DB125" i="27" s="1"/>
  <c r="DJ121" i="27"/>
  <c r="DJ125" i="27" s="1"/>
  <c r="DR121" i="27"/>
  <c r="DR125" i="27" s="1"/>
  <c r="DZ121" i="27"/>
  <c r="DZ125" i="27" s="1"/>
  <c r="EH121" i="27"/>
  <c r="EH125" i="27" s="1"/>
  <c r="EP121" i="27"/>
  <c r="EP125" i="27" s="1"/>
  <c r="EX121" i="27"/>
  <c r="EX125" i="27" s="1"/>
  <c r="FF121" i="27"/>
  <c r="FF125" i="27" s="1"/>
  <c r="FN121" i="27"/>
  <c r="FN125" i="27" s="1"/>
  <c r="FV121" i="27"/>
  <c r="FV125" i="27" s="1"/>
  <c r="GD121" i="27"/>
  <c r="GD125" i="27" s="1"/>
  <c r="GL121" i="27"/>
  <c r="GL125" i="27" s="1"/>
  <c r="GT121" i="27"/>
  <c r="GT125" i="27" s="1"/>
  <c r="HB121" i="27"/>
  <c r="HB125" i="27" s="1"/>
  <c r="EA121" i="27"/>
  <c r="EA125" i="27" s="1"/>
  <c r="GE121" i="27"/>
  <c r="GE125" i="27" s="1"/>
  <c r="CV121" i="27"/>
  <c r="CV125" i="27" s="1"/>
  <c r="EJ121" i="27"/>
  <c r="EJ125" i="27" s="1"/>
  <c r="FP121" i="27"/>
  <c r="FP125" i="27" s="1"/>
  <c r="P121" i="27"/>
  <c r="P125" i="27" s="1"/>
  <c r="AF121" i="27"/>
  <c r="AF125" i="27" s="1"/>
  <c r="AV121" i="27"/>
  <c r="AV125" i="27" s="1"/>
  <c r="BG121" i="27"/>
  <c r="BG125" i="27" s="1"/>
  <c r="BO121" i="27"/>
  <c r="BO125" i="27" s="1"/>
  <c r="BW121" i="27"/>
  <c r="BW125" i="27" s="1"/>
  <c r="CE121" i="27"/>
  <c r="CM121" i="27"/>
  <c r="CM125" i="27" s="1"/>
  <c r="CU121" i="27"/>
  <c r="CU125" i="27" s="1"/>
  <c r="DC121" i="27"/>
  <c r="DC125" i="27" s="1"/>
  <c r="DK121" i="27"/>
  <c r="DK125" i="27" s="1"/>
  <c r="DS121" i="27"/>
  <c r="EI121" i="27"/>
  <c r="EI125" i="27" s="1"/>
  <c r="EQ121" i="27"/>
  <c r="EQ125" i="27" s="1"/>
  <c r="EY121" i="27"/>
  <c r="EY125" i="27" s="1"/>
  <c r="FG121" i="27"/>
  <c r="FG125" i="27" s="1"/>
  <c r="FO121" i="27"/>
  <c r="FO125" i="27" s="1"/>
  <c r="FW121" i="27"/>
  <c r="FW125" i="27" s="1"/>
  <c r="GM121" i="27"/>
  <c r="GM125" i="27" s="1"/>
  <c r="GU121" i="27"/>
  <c r="GU125" i="27" s="1"/>
  <c r="R121" i="27"/>
  <c r="R125" i="27" s="1"/>
  <c r="AX121" i="27"/>
  <c r="AX125" i="27" s="1"/>
  <c r="BP121" i="27"/>
  <c r="BP125" i="27" s="1"/>
  <c r="CF121" i="27"/>
  <c r="CF125" i="27" s="1"/>
  <c r="DD121" i="27"/>
  <c r="DD125" i="27" s="1"/>
  <c r="DT121" i="27"/>
  <c r="DT125" i="27" s="1"/>
  <c r="ER121" i="27"/>
  <c r="ER125" i="27" s="1"/>
  <c r="GF121" i="27"/>
  <c r="GF125" i="27" s="1"/>
  <c r="GV121" i="27"/>
  <c r="GV125" i="27" s="1"/>
  <c r="BS121" i="27"/>
  <c r="BS125" i="27" s="1"/>
  <c r="FH121" i="27"/>
  <c r="FH125" i="27" s="1"/>
  <c r="X121" i="27"/>
  <c r="X125" i="27" s="1"/>
  <c r="CA121" i="27"/>
  <c r="CA125" i="27" s="1"/>
  <c r="DG121" i="27"/>
  <c r="DG125" i="27" s="1"/>
  <c r="EU121" i="27"/>
  <c r="EU125" i="27" s="1"/>
  <c r="GA121" i="27"/>
  <c r="GA125" i="27" s="1"/>
  <c r="V121" i="27"/>
  <c r="V125" i="27" s="1"/>
  <c r="AL121" i="27"/>
  <c r="AL125" i="27" s="1"/>
  <c r="AY121" i="27"/>
  <c r="AY125" i="27" s="1"/>
  <c r="BI121" i="27"/>
  <c r="BI125" i="27" s="1"/>
  <c r="BQ121" i="27"/>
  <c r="BQ125" i="27" s="1"/>
  <c r="BY121" i="27"/>
  <c r="BY125" i="27" s="1"/>
  <c r="CG121" i="27"/>
  <c r="CG125" i="27" s="1"/>
  <c r="CO121" i="27"/>
  <c r="CW121" i="27"/>
  <c r="CW125" i="27" s="1"/>
  <c r="DE121" i="27"/>
  <c r="DE125" i="27" s="1"/>
  <c r="DM121" i="27"/>
  <c r="DM125" i="27" s="1"/>
  <c r="DU121" i="27"/>
  <c r="DU125" i="27" s="1"/>
  <c r="EC121" i="27"/>
  <c r="EC125" i="27" s="1"/>
  <c r="EK121" i="27"/>
  <c r="EK125" i="27" s="1"/>
  <c r="ES121" i="27"/>
  <c r="ES125" i="27" s="1"/>
  <c r="FA121" i="27"/>
  <c r="FA125" i="27" s="1"/>
  <c r="FI121" i="27"/>
  <c r="FI125" i="27" s="1"/>
  <c r="FQ121" i="27"/>
  <c r="FQ125" i="27" s="1"/>
  <c r="FY121" i="27"/>
  <c r="FY125" i="27" s="1"/>
  <c r="GG121" i="27"/>
  <c r="GG125" i="27" s="1"/>
  <c r="GO121" i="27"/>
  <c r="GO125" i="27" s="1"/>
  <c r="GW121" i="27"/>
  <c r="GW125" i="27" s="1"/>
  <c r="BB121" i="27"/>
  <c r="BB125" i="27" s="1"/>
  <c r="CQ121" i="27"/>
  <c r="CQ125" i="27" s="1"/>
  <c r="DO121" i="27"/>
  <c r="DO125" i="27" s="1"/>
  <c r="EE121" i="27"/>
  <c r="EE125" i="27" s="1"/>
  <c r="FC121" i="27"/>
  <c r="FC125" i="27" s="1"/>
  <c r="GY121" i="27"/>
  <c r="GY125" i="27" s="1"/>
  <c r="W121" i="27"/>
  <c r="AM121" i="27"/>
  <c r="AM125" i="27" s="1"/>
  <c r="AZ121" i="27"/>
  <c r="AZ125" i="27" s="1"/>
  <c r="BJ121" i="27"/>
  <c r="BJ125" i="27" s="1"/>
  <c r="BR121" i="27"/>
  <c r="BR125" i="27" s="1"/>
  <c r="BZ121" i="27"/>
  <c r="BZ125" i="27" s="1"/>
  <c r="CH121" i="27"/>
  <c r="CH125" i="27" s="1"/>
  <c r="CP121" i="27"/>
  <c r="CP125" i="27" s="1"/>
  <c r="CX121" i="27"/>
  <c r="CX125" i="27" s="1"/>
  <c r="DF121" i="27"/>
  <c r="DF125" i="27" s="1"/>
  <c r="DN121" i="27"/>
  <c r="DN125" i="27" s="1"/>
  <c r="DV121" i="27"/>
  <c r="DV125" i="27" s="1"/>
  <c r="ED121" i="27"/>
  <c r="ED125" i="27" s="1"/>
  <c r="EL121" i="27"/>
  <c r="EL125" i="27" s="1"/>
  <c r="ET121" i="27"/>
  <c r="ET125" i="27" s="1"/>
  <c r="FB121" i="27"/>
  <c r="FB125" i="27" s="1"/>
  <c r="FJ121" i="27"/>
  <c r="FJ125" i="27" s="1"/>
  <c r="FR121" i="27"/>
  <c r="FR125" i="27" s="1"/>
  <c r="FZ121" i="27"/>
  <c r="FZ125" i="27" s="1"/>
  <c r="GH121" i="27"/>
  <c r="GH125" i="27" s="1"/>
  <c r="GP121" i="27"/>
  <c r="GP125" i="27" s="1"/>
  <c r="GX121" i="27"/>
  <c r="GX125" i="27" s="1"/>
  <c r="BK121" i="27"/>
  <c r="DW121" i="27"/>
  <c r="DW125" i="27" s="1"/>
  <c r="FK121" i="27"/>
  <c r="FK125" i="27" s="1"/>
  <c r="GQ121" i="27"/>
  <c r="GQ125" i="27" s="1"/>
  <c r="I23" i="30"/>
  <c r="I23" i="29"/>
  <c r="I23" i="28"/>
  <c r="I23" i="27"/>
  <c r="I66" i="30"/>
  <c r="I66" i="29"/>
  <c r="I66" i="27"/>
  <c r="I66" i="28"/>
  <c r="I31" i="30"/>
  <c r="I31" i="29"/>
  <c r="I31" i="28"/>
  <c r="I31" i="27"/>
  <c r="I62" i="30"/>
  <c r="I62" i="29"/>
  <c r="I62" i="28"/>
  <c r="I62" i="27"/>
  <c r="I53" i="30"/>
  <c r="I53" i="29"/>
  <c r="I53" i="28"/>
  <c r="I53" i="27"/>
  <c r="I38" i="30"/>
  <c r="I38" i="29"/>
  <c r="I38" i="28"/>
  <c r="I38" i="27"/>
  <c r="I65" i="30"/>
  <c r="I65" i="29"/>
  <c r="I65" i="27"/>
  <c r="I65" i="28"/>
  <c r="I40" i="30"/>
  <c r="I40" i="29"/>
  <c r="I40" i="27"/>
  <c r="I40" i="28"/>
  <c r="I111" i="30"/>
  <c r="I111" i="29"/>
  <c r="I111" i="28"/>
  <c r="I111" i="27"/>
  <c r="I43" i="30"/>
  <c r="I43" i="29"/>
  <c r="I43" i="27"/>
  <c r="I43" i="28"/>
  <c r="I83" i="30"/>
  <c r="I83" i="29"/>
  <c r="I83" i="27"/>
  <c r="I83" i="28"/>
  <c r="I108" i="30"/>
  <c r="I108" i="29"/>
  <c r="I108" i="28"/>
  <c r="I108" i="27"/>
  <c r="I51" i="30"/>
  <c r="I51" i="29"/>
  <c r="I51" i="27"/>
  <c r="I51" i="28"/>
  <c r="I60" i="30"/>
  <c r="I60" i="29"/>
  <c r="I60" i="28"/>
  <c r="I60" i="27"/>
  <c r="I64" i="30"/>
  <c r="I64" i="29"/>
  <c r="I64" i="27"/>
  <c r="I64" i="28"/>
  <c r="I59" i="30"/>
  <c r="I59" i="29"/>
  <c r="I59" i="28"/>
  <c r="I59" i="27"/>
  <c r="I36" i="30"/>
  <c r="I36" i="29"/>
  <c r="I36" i="27"/>
  <c r="I36" i="28"/>
  <c r="I54" i="30"/>
  <c r="I54" i="29"/>
  <c r="I54" i="28"/>
  <c r="I54" i="27"/>
  <c r="I30" i="30"/>
  <c r="I30" i="29"/>
  <c r="I30" i="28"/>
  <c r="I30" i="27"/>
  <c r="I77" i="30"/>
  <c r="I77" i="29"/>
  <c r="I77" i="28"/>
  <c r="I77" i="27"/>
  <c r="I22" i="30"/>
  <c r="I22" i="29"/>
  <c r="I22" i="28"/>
  <c r="I22" i="27"/>
  <c r="I69" i="30"/>
  <c r="I69" i="29"/>
  <c r="I69" i="28"/>
  <c r="I69" i="27"/>
  <c r="I28" i="30"/>
  <c r="I28" i="29"/>
  <c r="I28" i="27"/>
  <c r="I28" i="28"/>
  <c r="I100" i="30"/>
  <c r="I100" i="29"/>
  <c r="I100" i="28"/>
  <c r="I100" i="27"/>
  <c r="I61" i="30"/>
  <c r="I61" i="29"/>
  <c r="I61" i="28"/>
  <c r="I61" i="27"/>
  <c r="I102" i="30"/>
  <c r="I102" i="29"/>
  <c r="I102" i="28"/>
  <c r="I102" i="27"/>
  <c r="I73" i="30"/>
  <c r="I73" i="29"/>
  <c r="I73" i="27"/>
  <c r="I73" i="28"/>
  <c r="I79" i="30"/>
  <c r="I79" i="29"/>
  <c r="I79" i="28"/>
  <c r="I79" i="27"/>
  <c r="I109" i="30"/>
  <c r="I109" i="29"/>
  <c r="I109" i="27"/>
  <c r="I109" i="28"/>
  <c r="I29" i="30"/>
  <c r="I29" i="29"/>
  <c r="I29" i="27"/>
  <c r="I29" i="28"/>
  <c r="I70" i="30"/>
  <c r="I70" i="29"/>
  <c r="I70" i="28"/>
  <c r="I70" i="27"/>
  <c r="I68" i="30"/>
  <c r="I68" i="29"/>
  <c r="I68" i="28"/>
  <c r="I68" i="27"/>
  <c r="I75" i="30"/>
  <c r="I75" i="29"/>
  <c r="I75" i="28"/>
  <c r="I75" i="27"/>
  <c r="I33" i="30"/>
  <c r="I33" i="29"/>
  <c r="I33" i="28"/>
  <c r="I33" i="27"/>
  <c r="I72" i="30"/>
  <c r="I72" i="29"/>
  <c r="I72" i="28"/>
  <c r="I72" i="27"/>
  <c r="I104" i="30"/>
  <c r="I104" i="29"/>
  <c r="I104" i="28"/>
  <c r="I104" i="27"/>
  <c r="I39" i="30"/>
  <c r="I39" i="29"/>
  <c r="I39" i="28"/>
  <c r="I39" i="27"/>
  <c r="I74" i="30"/>
  <c r="I74" i="29"/>
  <c r="I74" i="27"/>
  <c r="I74" i="28"/>
  <c r="I82" i="30"/>
  <c r="I82" i="29"/>
  <c r="I82" i="27"/>
  <c r="I82" i="28"/>
  <c r="I71" i="30"/>
  <c r="I71" i="29"/>
  <c r="I71" i="27"/>
  <c r="I71" i="28"/>
  <c r="I42" i="30"/>
  <c r="I42" i="29"/>
  <c r="I42" i="28"/>
  <c r="I42" i="27"/>
  <c r="I55" i="30"/>
  <c r="I55" i="29"/>
  <c r="I55" i="27"/>
  <c r="I55" i="28"/>
  <c r="I17" i="30"/>
  <c r="I17" i="29"/>
  <c r="I17" i="28"/>
  <c r="I17" i="27"/>
  <c r="I76" i="30"/>
  <c r="I76" i="29"/>
  <c r="I76" i="28"/>
  <c r="I76" i="27"/>
  <c r="I67" i="30"/>
  <c r="I67" i="29"/>
  <c r="I67" i="27"/>
  <c r="I67" i="28"/>
  <c r="I101" i="30"/>
  <c r="I101" i="29"/>
  <c r="I101" i="28"/>
  <c r="I101" i="27"/>
  <c r="I48" i="30"/>
  <c r="I48" i="29"/>
  <c r="I48" i="28"/>
  <c r="I48" i="27"/>
  <c r="I58" i="30"/>
  <c r="I58" i="29"/>
  <c r="I58" i="27"/>
  <c r="I58" i="28"/>
  <c r="I110" i="30"/>
  <c r="I110" i="29"/>
  <c r="I110" i="28"/>
  <c r="I110" i="27"/>
  <c r="I45" i="30"/>
  <c r="I45" i="29"/>
  <c r="I45" i="28"/>
  <c r="I45" i="27"/>
  <c r="I21" i="30"/>
  <c r="I21" i="29"/>
  <c r="I21" i="27"/>
  <c r="I21" i="28"/>
  <c r="I105" i="30"/>
  <c r="I105" i="29"/>
  <c r="I105" i="27"/>
  <c r="I105" i="28"/>
  <c r="I80" i="30"/>
  <c r="I80" i="29"/>
  <c r="I80" i="27"/>
  <c r="I80" i="28"/>
  <c r="I50" i="30"/>
  <c r="I50" i="29"/>
  <c r="I50" i="27"/>
  <c r="I50" i="28"/>
  <c r="I20" i="30"/>
  <c r="I20" i="29"/>
  <c r="I20" i="27"/>
  <c r="I20" i="28"/>
  <c r="I18" i="30"/>
  <c r="I18" i="29"/>
  <c r="I18" i="27"/>
  <c r="I18" i="28"/>
  <c r="I56" i="30"/>
  <c r="I56" i="29"/>
  <c r="I56" i="28"/>
  <c r="I56" i="27"/>
  <c r="I32" i="30"/>
  <c r="I32" i="29"/>
  <c r="I32" i="27"/>
  <c r="I32" i="28"/>
  <c r="I26" i="30"/>
  <c r="I26" i="29"/>
  <c r="I26" i="28"/>
  <c r="I26" i="27"/>
  <c r="I103" i="30"/>
  <c r="I103" i="29"/>
  <c r="I103" i="27"/>
  <c r="I103" i="28"/>
  <c r="I24" i="30"/>
  <c r="I24" i="29"/>
  <c r="I24" i="27"/>
  <c r="I24" i="28"/>
  <c r="I25" i="30"/>
  <c r="I25" i="29"/>
  <c r="I25" i="28"/>
  <c r="I25" i="27"/>
  <c r="I35" i="30"/>
  <c r="I35" i="29"/>
  <c r="I35" i="27"/>
  <c r="I35" i="28"/>
  <c r="I49" i="30"/>
  <c r="I49" i="29"/>
  <c r="I49" i="27"/>
  <c r="I49" i="28"/>
  <c r="I46" i="30"/>
  <c r="I46" i="29"/>
  <c r="I46" i="27"/>
  <c r="I46" i="28"/>
  <c r="I44" i="30"/>
  <c r="I44" i="29"/>
  <c r="I44" i="28"/>
  <c r="I44" i="27"/>
  <c r="I57" i="30"/>
  <c r="I57" i="29"/>
  <c r="I57" i="27"/>
  <c r="I57" i="28"/>
  <c r="I37" i="30"/>
  <c r="I37" i="29"/>
  <c r="I37" i="28"/>
  <c r="I37" i="27"/>
  <c r="I34" i="30"/>
  <c r="I34" i="29"/>
  <c r="I34" i="28"/>
  <c r="I34" i="27"/>
  <c r="I19" i="30"/>
  <c r="I19" i="29"/>
  <c r="I19" i="27"/>
  <c r="I19" i="28"/>
  <c r="I107" i="30"/>
  <c r="I107" i="29"/>
  <c r="I107" i="27"/>
  <c r="I107" i="28"/>
  <c r="I78" i="30"/>
  <c r="I78" i="29"/>
  <c r="IK78" i="29" s="1"/>
  <c r="I78" i="28"/>
  <c r="IK78" i="28" s="1"/>
  <c r="I78" i="27"/>
  <c r="IK78" i="27" s="1"/>
  <c r="Y103" i="65" s="1"/>
  <c r="I63" i="30"/>
  <c r="I63" i="29"/>
  <c r="I63" i="28"/>
  <c r="I63" i="27"/>
  <c r="I47" i="30"/>
  <c r="I47" i="29"/>
  <c r="I47" i="28"/>
  <c r="I47" i="27"/>
  <c r="I16" i="30"/>
  <c r="I16" i="29"/>
  <c r="I16" i="28"/>
  <c r="I16" i="27"/>
  <c r="I41" i="30"/>
  <c r="I41" i="29"/>
  <c r="I41" i="27"/>
  <c r="I41" i="28"/>
  <c r="I81" i="30"/>
  <c r="I81" i="29"/>
  <c r="I81" i="28"/>
  <c r="I81" i="27"/>
  <c r="I52" i="30"/>
  <c r="I52" i="29"/>
  <c r="I52" i="28"/>
  <c r="I52" i="27"/>
  <c r="I27" i="30"/>
  <c r="I27" i="29"/>
  <c r="I27" i="27"/>
  <c r="I27" i="28"/>
  <c r="I106" i="30"/>
  <c r="I106" i="29"/>
  <c r="I106" i="27"/>
  <c r="I106" i="28"/>
  <c r="H85" i="30"/>
  <c r="H85" i="29"/>
  <c r="IK85" i="29" s="1"/>
  <c r="H85" i="28"/>
  <c r="IK85" i="28" s="1"/>
  <c r="H85" i="27"/>
  <c r="H61" i="30"/>
  <c r="H61" i="29"/>
  <c r="H61" i="28"/>
  <c r="H61" i="27"/>
  <c r="H47" i="30"/>
  <c r="H47" i="29"/>
  <c r="H47" i="28"/>
  <c r="H47" i="27"/>
  <c r="H109" i="30"/>
  <c r="H109" i="29"/>
  <c r="H109" i="28"/>
  <c r="IK109" i="28" s="1"/>
  <c r="H109" i="27"/>
  <c r="H45" i="30"/>
  <c r="H45" i="29"/>
  <c r="H45" i="28"/>
  <c r="H45" i="27"/>
  <c r="H22" i="30"/>
  <c r="H22" i="29"/>
  <c r="IK22" i="29" s="1"/>
  <c r="H22" i="28"/>
  <c r="H22" i="27"/>
  <c r="H54" i="30"/>
  <c r="IK54" i="30" s="1"/>
  <c r="H54" i="29"/>
  <c r="H54" i="28"/>
  <c r="H54" i="27"/>
  <c r="H23" i="30"/>
  <c r="H23" i="29"/>
  <c r="H23" i="27"/>
  <c r="H23" i="28"/>
  <c r="IK23" i="28" s="1"/>
  <c r="H37" i="30"/>
  <c r="IK37" i="30" s="1"/>
  <c r="H37" i="29"/>
  <c r="IK37" i="29" s="1"/>
  <c r="H37" i="28"/>
  <c r="IK37" i="28" s="1"/>
  <c r="H37" i="27"/>
  <c r="IK37" i="27" s="1"/>
  <c r="Y62" i="65" s="1"/>
  <c r="H32" i="30"/>
  <c r="IK32" i="30" s="1"/>
  <c r="H32" i="29"/>
  <c r="IK32" i="29" s="1"/>
  <c r="H32" i="28"/>
  <c r="H32" i="27"/>
  <c r="H34" i="30"/>
  <c r="H34" i="29"/>
  <c r="H34" i="28"/>
  <c r="H34" i="27"/>
  <c r="H31" i="29"/>
  <c r="H31" i="30"/>
  <c r="H31" i="28"/>
  <c r="H31" i="27"/>
  <c r="H101" i="30"/>
  <c r="H101" i="29"/>
  <c r="H101" i="28"/>
  <c r="IK101" i="28" s="1"/>
  <c r="H101" i="27"/>
  <c r="H91" i="30"/>
  <c r="H91" i="29"/>
  <c r="IK91" i="29" s="1"/>
  <c r="H91" i="28"/>
  <c r="H91" i="27"/>
  <c r="H95" i="30"/>
  <c r="IK95" i="30" s="1"/>
  <c r="H95" i="29"/>
  <c r="H95" i="28"/>
  <c r="IK95" i="28" s="1"/>
  <c r="H95" i="27"/>
  <c r="IK95" i="27" s="1"/>
  <c r="Y120" i="65" s="1"/>
  <c r="H100" i="30"/>
  <c r="H100" i="29"/>
  <c r="H100" i="28"/>
  <c r="H100" i="27"/>
  <c r="H60" i="30"/>
  <c r="H60" i="29"/>
  <c r="H60" i="28"/>
  <c r="H60" i="27"/>
  <c r="IK60" i="27" s="1"/>
  <c r="Y85" i="65" s="1"/>
  <c r="H17" i="30"/>
  <c r="H17" i="29"/>
  <c r="H17" i="28"/>
  <c r="H17" i="27"/>
  <c r="H103" i="30"/>
  <c r="H103" i="29"/>
  <c r="H103" i="28"/>
  <c r="H103" i="27"/>
  <c r="IK103" i="27" s="1"/>
  <c r="Y128" i="65" s="1"/>
  <c r="H86" i="30"/>
  <c r="H86" i="29"/>
  <c r="H86" i="28"/>
  <c r="H86" i="27"/>
  <c r="IK86" i="27" s="1"/>
  <c r="Y111" i="65" s="1"/>
  <c r="H105" i="30"/>
  <c r="H105" i="29"/>
  <c r="H105" i="28"/>
  <c r="H105" i="27"/>
  <c r="H62" i="30"/>
  <c r="H62" i="29"/>
  <c r="H62" i="28"/>
  <c r="IK62" i="28" s="1"/>
  <c r="H62" i="27"/>
  <c r="H16" i="30"/>
  <c r="H16" i="29"/>
  <c r="H16" i="27"/>
  <c r="H16" i="28"/>
  <c r="H21" i="30"/>
  <c r="H21" i="29"/>
  <c r="H21" i="28"/>
  <c r="H21" i="27"/>
  <c r="H43" i="30"/>
  <c r="H43" i="29"/>
  <c r="H43" i="28"/>
  <c r="H43" i="27"/>
  <c r="H82" i="30"/>
  <c r="H82" i="29"/>
  <c r="H82" i="28"/>
  <c r="H82" i="27"/>
  <c r="IK82" i="27" s="1"/>
  <c r="Y107" i="65" s="1"/>
  <c r="H18" i="30"/>
  <c r="IK18" i="30" s="1"/>
  <c r="H18" i="29"/>
  <c r="H18" i="28"/>
  <c r="H18" i="27"/>
  <c r="IK18" i="27" s="1"/>
  <c r="Y43" i="65" s="1"/>
  <c r="H20" i="30"/>
  <c r="H20" i="29"/>
  <c r="H20" i="28"/>
  <c r="IK20" i="28" s="1"/>
  <c r="H20" i="27"/>
  <c r="H39" i="30"/>
  <c r="H39" i="29"/>
  <c r="H39" i="28"/>
  <c r="H39" i="27"/>
  <c r="H96" i="30"/>
  <c r="H96" i="29"/>
  <c r="IK96" i="29" s="1"/>
  <c r="H96" i="28"/>
  <c r="IK96" i="28" s="1"/>
  <c r="H96" i="27"/>
  <c r="H44" i="30"/>
  <c r="H44" i="29"/>
  <c r="H44" i="28"/>
  <c r="H44" i="27"/>
  <c r="H48" i="30"/>
  <c r="H48" i="29"/>
  <c r="H48" i="28"/>
  <c r="H48" i="27"/>
  <c r="H46" i="30"/>
  <c r="H46" i="29"/>
  <c r="H46" i="28"/>
  <c r="H46" i="27"/>
  <c r="H63" i="30"/>
  <c r="IK63" i="30" s="1"/>
  <c r="H63" i="29"/>
  <c r="IK63" i="29" s="1"/>
  <c r="H63" i="28"/>
  <c r="IK63" i="28" s="1"/>
  <c r="H63" i="27"/>
  <c r="IK63" i="27" s="1"/>
  <c r="Y88" i="65" s="1"/>
  <c r="H59" i="30"/>
  <c r="IK59" i="30" s="1"/>
  <c r="H59" i="29"/>
  <c r="IK59" i="29" s="1"/>
  <c r="H59" i="28"/>
  <c r="IK59" i="28" s="1"/>
  <c r="H59" i="27"/>
  <c r="IK59" i="27" s="1"/>
  <c r="Y84" i="65" s="1"/>
  <c r="H98" i="30"/>
  <c r="H98" i="29"/>
  <c r="IK98" i="29" s="1"/>
  <c r="H98" i="28"/>
  <c r="H98" i="27"/>
  <c r="IK98" i="27" s="1"/>
  <c r="Y123" i="65" s="1"/>
  <c r="H24" i="30"/>
  <c r="IK24" i="30" s="1"/>
  <c r="H24" i="29"/>
  <c r="IK24" i="29" s="1"/>
  <c r="H24" i="28"/>
  <c r="H24" i="27"/>
  <c r="H40" i="30"/>
  <c r="H40" i="29"/>
  <c r="H40" i="28"/>
  <c r="H40" i="27"/>
  <c r="H81" i="30"/>
  <c r="H81" i="29"/>
  <c r="IK81" i="29" s="1"/>
  <c r="H81" i="28"/>
  <c r="IK81" i="28" s="1"/>
  <c r="H81" i="27"/>
  <c r="IK81" i="27" s="1"/>
  <c r="Y106" i="65" s="1"/>
  <c r="H58" i="30"/>
  <c r="IK58" i="30" s="1"/>
  <c r="H58" i="29"/>
  <c r="H58" i="28"/>
  <c r="H58" i="27"/>
  <c r="H110" i="30"/>
  <c r="H110" i="29"/>
  <c r="H110" i="28"/>
  <c r="H110" i="27"/>
  <c r="H90" i="30"/>
  <c r="H90" i="29"/>
  <c r="H90" i="28"/>
  <c r="H90" i="27"/>
  <c r="IK90" i="27" s="1"/>
  <c r="Y115" i="65" s="1"/>
  <c r="H107" i="30"/>
  <c r="H107" i="29"/>
  <c r="H107" i="28"/>
  <c r="H107" i="27"/>
  <c r="H51" i="30"/>
  <c r="H51" i="29"/>
  <c r="H51" i="28"/>
  <c r="H51" i="27"/>
  <c r="H26" i="30"/>
  <c r="H26" i="29"/>
  <c r="H26" i="28"/>
  <c r="H26" i="27"/>
  <c r="IK26" i="27" s="1"/>
  <c r="Y51" i="65" s="1"/>
  <c r="H33" i="30"/>
  <c r="H33" i="29"/>
  <c r="IK33" i="29" s="1"/>
  <c r="H33" i="28"/>
  <c r="H33" i="27"/>
  <c r="H42" i="30"/>
  <c r="H42" i="29"/>
  <c r="H42" i="28"/>
  <c r="H42" i="27"/>
  <c r="H83" i="30"/>
  <c r="H83" i="29"/>
  <c r="H83" i="28"/>
  <c r="H83" i="27"/>
  <c r="IK83" i="27" s="1"/>
  <c r="Y108" i="65" s="1"/>
  <c r="H56" i="30"/>
  <c r="H56" i="29"/>
  <c r="IK56" i="29" s="1"/>
  <c r="H56" i="28"/>
  <c r="H56" i="27"/>
  <c r="H80" i="30"/>
  <c r="H80" i="29"/>
  <c r="IK80" i="29" s="1"/>
  <c r="H80" i="28"/>
  <c r="H80" i="27"/>
  <c r="H92" i="30"/>
  <c r="H92" i="29"/>
  <c r="H92" i="28"/>
  <c r="IK92" i="28" s="1"/>
  <c r="H92" i="27"/>
  <c r="IK92" i="27" s="1"/>
  <c r="Y117" i="65" s="1"/>
  <c r="H97" i="30"/>
  <c r="H97" i="29"/>
  <c r="IK97" i="29" s="1"/>
  <c r="H97" i="28"/>
  <c r="IK97" i="28" s="1"/>
  <c r="H97" i="27"/>
  <c r="H93" i="30"/>
  <c r="IK93" i="30" s="1"/>
  <c r="H93" i="29"/>
  <c r="H93" i="28"/>
  <c r="H93" i="27"/>
  <c r="H111" i="30"/>
  <c r="IK111" i="30" s="1"/>
  <c r="H111" i="29"/>
  <c r="H111" i="28"/>
  <c r="H111" i="27"/>
  <c r="H29" i="29"/>
  <c r="H29" i="30"/>
  <c r="H29" i="28"/>
  <c r="H29" i="27"/>
  <c r="IK29" i="27" s="1"/>
  <c r="Y54" i="65" s="1"/>
  <c r="H87" i="30"/>
  <c r="H87" i="29"/>
  <c r="H87" i="28"/>
  <c r="H87" i="27"/>
  <c r="H104" i="30"/>
  <c r="IK104" i="30" s="1"/>
  <c r="H104" i="29"/>
  <c r="H104" i="28"/>
  <c r="H104" i="27"/>
  <c r="H84" i="30"/>
  <c r="IK84" i="30" s="1"/>
  <c r="H84" i="29"/>
  <c r="IK84" i="29" s="1"/>
  <c r="H84" i="28"/>
  <c r="H84" i="27"/>
  <c r="IK84" i="27" s="1"/>
  <c r="Y109" i="65" s="1"/>
  <c r="H36" i="30"/>
  <c r="H36" i="29"/>
  <c r="IK36" i="29" s="1"/>
  <c r="H36" i="28"/>
  <c r="H36" i="27"/>
  <c r="IK36" i="27" s="1"/>
  <c r="Y61" i="65" s="1"/>
  <c r="H28" i="30"/>
  <c r="H28" i="29"/>
  <c r="H28" i="28"/>
  <c r="H28" i="27"/>
  <c r="IK28" i="27" s="1"/>
  <c r="Y53" i="65" s="1"/>
  <c r="H49" i="30"/>
  <c r="H49" i="29"/>
  <c r="H49" i="28"/>
  <c r="H49" i="27"/>
  <c r="H94" i="30"/>
  <c r="H94" i="29"/>
  <c r="IK94" i="29" s="1"/>
  <c r="H94" i="28"/>
  <c r="H94" i="27"/>
  <c r="H50" i="30"/>
  <c r="H50" i="29"/>
  <c r="H50" i="28"/>
  <c r="H50" i="27"/>
  <c r="H19" i="30"/>
  <c r="H19" i="29"/>
  <c r="H19" i="28"/>
  <c r="IK19" i="28" s="1"/>
  <c r="H19" i="27"/>
  <c r="H99" i="30"/>
  <c r="H99" i="29"/>
  <c r="H99" i="28"/>
  <c r="H99" i="27"/>
  <c r="IK99" i="27" s="1"/>
  <c r="Y124" i="65" s="1"/>
  <c r="H106" i="30"/>
  <c r="IK106" i="30" s="1"/>
  <c r="H106" i="29"/>
  <c r="H106" i="28"/>
  <c r="H106" i="27"/>
  <c r="H30" i="30"/>
  <c r="IK30" i="30" s="1"/>
  <c r="H30" i="29"/>
  <c r="H30" i="28"/>
  <c r="H30" i="27"/>
  <c r="H27" i="29"/>
  <c r="H27" i="30"/>
  <c r="H27" i="28"/>
  <c r="H27" i="27"/>
  <c r="H102" i="30"/>
  <c r="H102" i="29"/>
  <c r="H102" i="28"/>
  <c r="IK102" i="28" s="1"/>
  <c r="H102" i="27"/>
  <c r="H41" i="30"/>
  <c r="H41" i="29"/>
  <c r="H41" i="28"/>
  <c r="H41" i="27"/>
  <c r="H89" i="30"/>
  <c r="IK89" i="30" s="1"/>
  <c r="H89" i="29"/>
  <c r="H89" i="28"/>
  <c r="H89" i="27"/>
  <c r="H52" i="30"/>
  <c r="H52" i="29"/>
  <c r="H52" i="27"/>
  <c r="H52" i="28"/>
  <c r="H108" i="30"/>
  <c r="H108" i="29"/>
  <c r="H108" i="28"/>
  <c r="H108" i="27"/>
  <c r="H55" i="30"/>
  <c r="H55" i="29"/>
  <c r="IK55" i="29" s="1"/>
  <c r="H55" i="28"/>
  <c r="H55" i="27"/>
  <c r="H38" i="30"/>
  <c r="H38" i="29"/>
  <c r="H38" i="28"/>
  <c r="H38" i="27"/>
  <c r="IK38" i="27" s="1"/>
  <c r="Y63" i="65" s="1"/>
  <c r="H25" i="30"/>
  <c r="H25" i="29"/>
  <c r="H25" i="28"/>
  <c r="H25" i="27"/>
  <c r="H88" i="30"/>
  <c r="H88" i="29"/>
  <c r="H88" i="28"/>
  <c r="IK88" i="28" s="1"/>
  <c r="H88" i="27"/>
  <c r="H57" i="30"/>
  <c r="H57" i="29"/>
  <c r="H57" i="28"/>
  <c r="H57" i="27"/>
  <c r="H53" i="30"/>
  <c r="H53" i="29"/>
  <c r="H53" i="28"/>
  <c r="H53" i="27"/>
  <c r="IK53" i="27" s="1"/>
  <c r="Y78" i="65" s="1"/>
  <c r="H35" i="30"/>
  <c r="H35" i="29"/>
  <c r="H35" i="28"/>
  <c r="IK35" i="28" s="1"/>
  <c r="H35" i="27"/>
  <c r="IK110" i="27" l="1"/>
  <c r="Y135" i="65" s="1"/>
  <c r="IK95" i="29"/>
  <c r="IK91" i="28"/>
  <c r="IK55" i="30"/>
  <c r="Q125" i="30"/>
  <c r="P125" i="29"/>
  <c r="O125" i="27"/>
  <c r="BA125" i="27"/>
  <c r="BK125" i="27"/>
  <c r="CE125" i="27"/>
  <c r="DI125" i="27"/>
  <c r="AQ125" i="27"/>
  <c r="AG125" i="27"/>
  <c r="CO125" i="27"/>
  <c r="DS125" i="27"/>
  <c r="M125" i="27"/>
  <c r="W125" i="27"/>
  <c r="BU125" i="27"/>
  <c r="CY125" i="27"/>
  <c r="U125" i="28"/>
  <c r="IK27" i="29"/>
  <c r="IK104" i="27"/>
  <c r="Y129" i="65" s="1"/>
  <c r="IK21" i="30"/>
  <c r="IK39" i="28"/>
  <c r="IK53" i="30"/>
  <c r="IK52" i="28"/>
  <c r="IK108" i="29"/>
  <c r="IK57" i="27"/>
  <c r="Y82" i="65" s="1"/>
  <c r="IK31" i="27"/>
  <c r="Y56" i="65" s="1"/>
  <c r="IK81" i="30"/>
  <c r="IK105" i="28"/>
  <c r="IK110" i="30"/>
  <c r="IK100" i="29"/>
  <c r="IK23" i="29"/>
  <c r="IK61" i="27"/>
  <c r="Y86" i="65" s="1"/>
  <c r="IK83" i="28"/>
  <c r="IK107" i="27"/>
  <c r="Y132" i="65" s="1"/>
  <c r="IK17" i="30"/>
  <c r="IK25" i="30"/>
  <c r="IK55" i="28"/>
  <c r="IK90" i="28"/>
  <c r="IK109" i="30"/>
  <c r="IK78" i="30"/>
  <c r="IK34" i="30"/>
  <c r="IK36" i="30"/>
  <c r="IK31" i="29"/>
  <c r="IK52" i="30"/>
  <c r="IK106" i="28"/>
  <c r="IK52" i="29"/>
  <c r="IK54" i="27"/>
  <c r="Y79" i="65" s="1"/>
  <c r="IK80" i="30"/>
  <c r="IK52" i="27"/>
  <c r="Y77" i="65" s="1"/>
  <c r="IK82" i="28"/>
  <c r="IK105" i="30"/>
  <c r="IK17" i="27"/>
  <c r="Y42" i="65" s="1"/>
  <c r="IK53" i="29"/>
  <c r="IK54" i="29"/>
  <c r="IK53" i="28"/>
  <c r="IK55" i="27"/>
  <c r="Y80" i="65" s="1"/>
  <c r="IK35" i="27"/>
  <c r="Y60" i="65" s="1"/>
  <c r="IK57" i="29"/>
  <c r="IK25" i="27"/>
  <c r="Y50" i="65" s="1"/>
  <c r="IK38" i="30"/>
  <c r="IK108" i="28"/>
  <c r="IK27" i="27"/>
  <c r="Y52" i="65" s="1"/>
  <c r="IK99" i="28"/>
  <c r="IK19" i="27"/>
  <c r="Y44" i="65" s="1"/>
  <c r="IK104" i="28"/>
  <c r="IK87" i="27"/>
  <c r="Y112" i="65" s="1"/>
  <c r="IK29" i="29"/>
  <c r="IK111" i="29"/>
  <c r="IK93" i="28"/>
  <c r="IK97" i="27"/>
  <c r="Y122" i="65" s="1"/>
  <c r="IK92" i="30"/>
  <c r="IK56" i="28"/>
  <c r="IK26" i="28"/>
  <c r="IK107" i="29"/>
  <c r="IK24" i="27"/>
  <c r="Y49" i="65" s="1"/>
  <c r="IK39" i="27"/>
  <c r="Y64" i="65" s="1"/>
  <c r="IK20" i="30"/>
  <c r="IK18" i="29"/>
  <c r="IK105" i="27"/>
  <c r="Y130" i="65" s="1"/>
  <c r="IK86" i="30"/>
  <c r="IK103" i="29"/>
  <c r="IK17" i="28"/>
  <c r="IK100" i="30"/>
  <c r="IK34" i="29"/>
  <c r="IK32" i="28"/>
  <c r="IK23" i="30"/>
  <c r="IK61" i="28"/>
  <c r="IK85" i="27"/>
  <c r="Y110" i="65" s="1"/>
  <c r="IK88" i="29"/>
  <c r="IK102" i="29"/>
  <c r="IK30" i="27"/>
  <c r="Y55" i="65" s="1"/>
  <c r="IK94" i="30"/>
  <c r="IK33" i="30"/>
  <c r="IK90" i="29"/>
  <c r="IK110" i="28"/>
  <c r="IK20" i="27"/>
  <c r="Y45" i="65" s="1"/>
  <c r="IK62" i="29"/>
  <c r="IK60" i="28"/>
  <c r="IK109" i="27"/>
  <c r="Y134" i="65" s="1"/>
  <c r="IK38" i="28"/>
  <c r="IK108" i="30"/>
  <c r="IK27" i="30"/>
  <c r="IK28" i="29"/>
  <c r="IK87" i="29"/>
  <c r="IK111" i="27"/>
  <c r="Y136" i="65" s="1"/>
  <c r="IK56" i="30"/>
  <c r="IK83" i="29"/>
  <c r="IK58" i="28"/>
  <c r="IK96" i="30"/>
  <c r="IK39" i="29"/>
  <c r="IK21" i="28"/>
  <c r="IK101" i="29"/>
  <c r="IK31" i="28"/>
  <c r="IK34" i="27"/>
  <c r="Y59" i="65" s="1"/>
  <c r="IK22" i="30"/>
  <c r="IK57" i="30"/>
  <c r="IK104" i="29"/>
  <c r="IK87" i="28"/>
  <c r="IK26" i="29"/>
  <c r="IK24" i="28"/>
  <c r="IK21" i="27"/>
  <c r="Y46" i="65" s="1"/>
  <c r="IK17" i="29"/>
  <c r="IK61" i="29"/>
  <c r="IK35" i="30"/>
  <c r="IK57" i="28"/>
  <c r="IK88" i="27"/>
  <c r="Y113" i="65" s="1"/>
  <c r="IK38" i="29"/>
  <c r="IK108" i="27"/>
  <c r="Y133" i="65" s="1"/>
  <c r="IK89" i="29"/>
  <c r="IK19" i="30"/>
  <c r="IK94" i="28"/>
  <c r="IK28" i="30"/>
  <c r="IK84" i="28"/>
  <c r="IK87" i="30"/>
  <c r="IK29" i="30"/>
  <c r="IK111" i="28"/>
  <c r="IK93" i="27"/>
  <c r="Y118" i="65" s="1"/>
  <c r="IK97" i="30"/>
  <c r="IK92" i="29"/>
  <c r="IK80" i="28"/>
  <c r="IK56" i="27"/>
  <c r="Y81" i="65" s="1"/>
  <c r="IK83" i="30"/>
  <c r="IK107" i="28"/>
  <c r="IK96" i="27"/>
  <c r="Y121" i="65" s="1"/>
  <c r="IK39" i="30"/>
  <c r="IK20" i="29"/>
  <c r="IK21" i="29"/>
  <c r="IK86" i="29"/>
  <c r="IK103" i="28"/>
  <c r="IK60" i="30"/>
  <c r="IK91" i="27"/>
  <c r="Y116" i="65" s="1"/>
  <c r="IK101" i="30"/>
  <c r="IK34" i="28"/>
  <c r="IK32" i="27"/>
  <c r="Y57" i="65" s="1"/>
  <c r="IK22" i="27"/>
  <c r="Y47" i="65" s="1"/>
  <c r="IK109" i="29"/>
  <c r="IK25" i="28"/>
  <c r="IK27" i="28"/>
  <c r="IK99" i="29"/>
  <c r="IK107" i="30"/>
  <c r="IK58" i="27"/>
  <c r="Y83" i="65" s="1"/>
  <c r="IK82" i="29"/>
  <c r="IK103" i="30"/>
  <c r="IK100" i="27"/>
  <c r="Y125" i="65" s="1"/>
  <c r="IK35" i="29"/>
  <c r="IK88" i="30"/>
  <c r="IK25" i="29"/>
  <c r="IK89" i="28"/>
  <c r="IK102" i="30"/>
  <c r="IK30" i="28"/>
  <c r="IK106" i="27"/>
  <c r="Y131" i="65" s="1"/>
  <c r="IK99" i="30"/>
  <c r="IK19" i="29"/>
  <c r="IK94" i="27"/>
  <c r="Y119" i="65" s="1"/>
  <c r="IK36" i="28"/>
  <c r="IK33" i="27"/>
  <c r="Y58" i="65" s="1"/>
  <c r="IK26" i="30"/>
  <c r="IK110" i="29"/>
  <c r="IK98" i="28"/>
  <c r="IK82" i="30"/>
  <c r="IK62" i="30"/>
  <c r="IK105" i="29"/>
  <c r="IK86" i="28"/>
  <c r="IK60" i="29"/>
  <c r="IK100" i="28"/>
  <c r="IK91" i="30"/>
  <c r="IK23" i="27"/>
  <c r="Y48" i="65" s="1"/>
  <c r="IK64" i="28"/>
  <c r="IK75" i="29"/>
  <c r="IK67" i="27"/>
  <c r="Y92" i="65" s="1"/>
  <c r="IK68" i="28"/>
  <c r="IK70" i="27"/>
  <c r="Y95" i="65" s="1"/>
  <c r="IK16" i="27"/>
  <c r="Y41" i="65" s="1"/>
  <c r="K125" i="28"/>
  <c r="HP121" i="28"/>
  <c r="HP121" i="30"/>
  <c r="K125" i="30"/>
  <c r="HP121" i="29"/>
  <c r="K125" i="29"/>
  <c r="IK77" i="27"/>
  <c r="Y102" i="65" s="1"/>
  <c r="IK29" i="28"/>
  <c r="IK61" i="30"/>
  <c r="IK75" i="28"/>
  <c r="IK67" i="28"/>
  <c r="IK71" i="30"/>
  <c r="IK72" i="27"/>
  <c r="Y97" i="65" s="1"/>
  <c r="IK70" i="28"/>
  <c r="IK74" i="30"/>
  <c r="IK76" i="27"/>
  <c r="Y101" i="65" s="1"/>
  <c r="IK77" i="28"/>
  <c r="IK102" i="27"/>
  <c r="Y127" i="65" s="1"/>
  <c r="IK33" i="28"/>
  <c r="IK18" i="28"/>
  <c r="IK31" i="30"/>
  <c r="IK65" i="27"/>
  <c r="Y90" i="65" s="1"/>
  <c r="IK64" i="30"/>
  <c r="IK75" i="27"/>
  <c r="Y100" i="65" s="1"/>
  <c r="IK69" i="30"/>
  <c r="IK71" i="29"/>
  <c r="IK74" i="29"/>
  <c r="IK76" i="29"/>
  <c r="IK77" i="30"/>
  <c r="IK22" i="28"/>
  <c r="IK65" i="28"/>
  <c r="IK66" i="28"/>
  <c r="IK75" i="30"/>
  <c r="IK69" i="27"/>
  <c r="Y94" i="65" s="1"/>
  <c r="IK71" i="27"/>
  <c r="Y96" i="65" s="1"/>
  <c r="IK72" i="30"/>
  <c r="IK73" i="30"/>
  <c r="IK76" i="28"/>
  <c r="IK77" i="29"/>
  <c r="IK89" i="27"/>
  <c r="Y114" i="65" s="1"/>
  <c r="IK28" i="28"/>
  <c r="IK93" i="29"/>
  <c r="IK79" i="30"/>
  <c r="IK65" i="29"/>
  <c r="IK66" i="27"/>
  <c r="Y91" i="65" s="1"/>
  <c r="IK72" i="29"/>
  <c r="IK73" i="27"/>
  <c r="Y98" i="65" s="1"/>
  <c r="IK74" i="28"/>
  <c r="IK76" i="30"/>
  <c r="IK74" i="27"/>
  <c r="Y99" i="65" s="1"/>
  <c r="IK80" i="27"/>
  <c r="Y105" i="65" s="1"/>
  <c r="IK90" i="30"/>
  <c r="IK79" i="27"/>
  <c r="Y104" i="65" s="1"/>
  <c r="IK65" i="30"/>
  <c r="IK66" i="29"/>
  <c r="IK67" i="30"/>
  <c r="IK69" i="28"/>
  <c r="IK68" i="27"/>
  <c r="Y93" i="65" s="1"/>
  <c r="IK72" i="28"/>
  <c r="IK30" i="29"/>
  <c r="IK58" i="29"/>
  <c r="IK62" i="27"/>
  <c r="Y87" i="65" s="1"/>
  <c r="IK54" i="28"/>
  <c r="IK85" i="30"/>
  <c r="IK79" i="28"/>
  <c r="IK64" i="29"/>
  <c r="IK67" i="29"/>
  <c r="IK69" i="29"/>
  <c r="IK68" i="30"/>
  <c r="IK70" i="30"/>
  <c r="IK73" i="29"/>
  <c r="IK106" i="29"/>
  <c r="IK98" i="30"/>
  <c r="IK101" i="27"/>
  <c r="Y126" i="65" s="1"/>
  <c r="IK79" i="29"/>
  <c r="IK64" i="27"/>
  <c r="Y89" i="65" s="1"/>
  <c r="IK66" i="30"/>
  <c r="IK71" i="28"/>
  <c r="IK68" i="29"/>
  <c r="IK70" i="29"/>
  <c r="IK73" i="28"/>
  <c r="GU123" i="29"/>
  <c r="GU127" i="29" s="1"/>
  <c r="GM123" i="29"/>
  <c r="GM127" i="29" s="1"/>
  <c r="GE123" i="29"/>
  <c r="GE127" i="29" s="1"/>
  <c r="FW123" i="29"/>
  <c r="FW127" i="29" s="1"/>
  <c r="FO123" i="29"/>
  <c r="FO127" i="29" s="1"/>
  <c r="FG123" i="29"/>
  <c r="FG127" i="29" s="1"/>
  <c r="EY123" i="29"/>
  <c r="EY127" i="29" s="1"/>
  <c r="EQ123" i="29"/>
  <c r="EQ127" i="29" s="1"/>
  <c r="EI123" i="29"/>
  <c r="EI127" i="29" s="1"/>
  <c r="EA123" i="29"/>
  <c r="EA127" i="29" s="1"/>
  <c r="DS123" i="29"/>
  <c r="DS127" i="29" s="1"/>
  <c r="DK123" i="29"/>
  <c r="DK127" i="29" s="1"/>
  <c r="DC123" i="29"/>
  <c r="DC127" i="29" s="1"/>
  <c r="CU123" i="29"/>
  <c r="CU127" i="29" s="1"/>
  <c r="CM123" i="29"/>
  <c r="CM127" i="29" s="1"/>
  <c r="CE123" i="29"/>
  <c r="CE127" i="29" s="1"/>
  <c r="BW123" i="29"/>
  <c r="BW127" i="29" s="1"/>
  <c r="BO123" i="29"/>
  <c r="BO127" i="29" s="1"/>
  <c r="BG123" i="29"/>
  <c r="BG127" i="29" s="1"/>
  <c r="AY123" i="29"/>
  <c r="AY127" i="29" s="1"/>
  <c r="AQ123" i="29"/>
  <c r="AQ127" i="29" s="1"/>
  <c r="AI123" i="29"/>
  <c r="AI127" i="29" s="1"/>
  <c r="AA123" i="29"/>
  <c r="AA127" i="29" s="1"/>
  <c r="S123" i="29"/>
  <c r="S127" i="29" s="1"/>
  <c r="K123" i="29"/>
  <c r="HB123" i="29"/>
  <c r="HB127" i="29" s="1"/>
  <c r="GT123" i="29"/>
  <c r="GT127" i="29" s="1"/>
  <c r="GL123" i="29"/>
  <c r="GL127" i="29" s="1"/>
  <c r="GD123" i="29"/>
  <c r="GD127" i="29" s="1"/>
  <c r="FV123" i="29"/>
  <c r="FV127" i="29" s="1"/>
  <c r="FN123" i="29"/>
  <c r="FN127" i="29" s="1"/>
  <c r="FF123" i="29"/>
  <c r="FF127" i="29" s="1"/>
  <c r="EX123" i="29"/>
  <c r="EX127" i="29" s="1"/>
  <c r="EP123" i="29"/>
  <c r="EP127" i="29" s="1"/>
  <c r="EH123" i="29"/>
  <c r="EH127" i="29" s="1"/>
  <c r="DZ123" i="29"/>
  <c r="DZ127" i="29" s="1"/>
  <c r="DR123" i="29"/>
  <c r="DR127" i="29" s="1"/>
  <c r="DJ123" i="29"/>
  <c r="DJ127" i="29" s="1"/>
  <c r="DB123" i="29"/>
  <c r="DB127" i="29" s="1"/>
  <c r="CT123" i="29"/>
  <c r="CT127" i="29" s="1"/>
  <c r="CL123" i="29"/>
  <c r="CL127" i="29" s="1"/>
  <c r="CD123" i="29"/>
  <c r="CD127" i="29" s="1"/>
  <c r="BV123" i="29"/>
  <c r="BV127" i="29" s="1"/>
  <c r="BN123" i="29"/>
  <c r="BN127" i="29" s="1"/>
  <c r="BF123" i="29"/>
  <c r="BF127" i="29" s="1"/>
  <c r="AX123" i="29"/>
  <c r="AX127" i="29" s="1"/>
  <c r="AP123" i="29"/>
  <c r="AP127" i="29" s="1"/>
  <c r="AH123" i="29"/>
  <c r="AH127" i="29" s="1"/>
  <c r="Z123" i="29"/>
  <c r="Z127" i="29" s="1"/>
  <c r="R123" i="29"/>
  <c r="R127" i="29" s="1"/>
  <c r="HA123" i="29"/>
  <c r="HA127" i="29" s="1"/>
  <c r="GS123" i="29"/>
  <c r="GS127" i="29" s="1"/>
  <c r="GK123" i="29"/>
  <c r="GK127" i="29" s="1"/>
  <c r="GC123" i="29"/>
  <c r="GC127" i="29" s="1"/>
  <c r="FU123" i="29"/>
  <c r="FU127" i="29" s="1"/>
  <c r="FM123" i="29"/>
  <c r="FM127" i="29" s="1"/>
  <c r="FE123" i="29"/>
  <c r="FE127" i="29" s="1"/>
  <c r="EW123" i="29"/>
  <c r="EW127" i="29" s="1"/>
  <c r="EO123" i="29"/>
  <c r="EO127" i="29" s="1"/>
  <c r="EG123" i="29"/>
  <c r="EG127" i="29" s="1"/>
  <c r="DY123" i="29"/>
  <c r="DY127" i="29" s="1"/>
  <c r="DQ123" i="29"/>
  <c r="DQ127" i="29" s="1"/>
  <c r="DI123" i="29"/>
  <c r="DI127" i="29" s="1"/>
  <c r="DA123" i="29"/>
  <c r="DA127" i="29" s="1"/>
  <c r="CS123" i="29"/>
  <c r="CS127" i="29" s="1"/>
  <c r="CK123" i="29"/>
  <c r="CK127" i="29" s="1"/>
  <c r="CC123" i="29"/>
  <c r="CC127" i="29" s="1"/>
  <c r="BU123" i="29"/>
  <c r="BU127" i="29" s="1"/>
  <c r="BM123" i="29"/>
  <c r="BM127" i="29" s="1"/>
  <c r="BE123" i="29"/>
  <c r="BE127" i="29" s="1"/>
  <c r="AW123" i="29"/>
  <c r="AW127" i="29" s="1"/>
  <c r="AO123" i="29"/>
  <c r="AO127" i="29" s="1"/>
  <c r="AG123" i="29"/>
  <c r="AG127" i="29" s="1"/>
  <c r="Y123" i="29"/>
  <c r="Y127" i="29" s="1"/>
  <c r="Q123" i="29"/>
  <c r="Q127" i="29" s="1"/>
  <c r="GZ123" i="29"/>
  <c r="GZ127" i="29" s="1"/>
  <c r="GR123" i="29"/>
  <c r="GR127" i="29" s="1"/>
  <c r="GJ123" i="29"/>
  <c r="GJ127" i="29" s="1"/>
  <c r="GB123" i="29"/>
  <c r="GB127" i="29" s="1"/>
  <c r="FT123" i="29"/>
  <c r="FT127" i="29" s="1"/>
  <c r="FL123" i="29"/>
  <c r="FL127" i="29" s="1"/>
  <c r="FD123" i="29"/>
  <c r="FD127" i="29" s="1"/>
  <c r="EV123" i="29"/>
  <c r="EV127" i="29" s="1"/>
  <c r="EN123" i="29"/>
  <c r="EN127" i="29" s="1"/>
  <c r="EF123" i="29"/>
  <c r="EF127" i="29" s="1"/>
  <c r="DX123" i="29"/>
  <c r="DX127" i="29" s="1"/>
  <c r="DP123" i="29"/>
  <c r="DP127" i="29" s="1"/>
  <c r="DH123" i="29"/>
  <c r="DH127" i="29" s="1"/>
  <c r="CZ123" i="29"/>
  <c r="CZ127" i="29" s="1"/>
  <c r="CR123" i="29"/>
  <c r="CR127" i="29" s="1"/>
  <c r="CJ123" i="29"/>
  <c r="CJ127" i="29" s="1"/>
  <c r="CB123" i="29"/>
  <c r="CB127" i="29" s="1"/>
  <c r="BT123" i="29"/>
  <c r="BT127" i="29" s="1"/>
  <c r="BL123" i="29"/>
  <c r="BL127" i="29" s="1"/>
  <c r="BD123" i="29"/>
  <c r="BD127" i="29" s="1"/>
  <c r="AV123" i="29"/>
  <c r="AV127" i="29" s="1"/>
  <c r="AN123" i="29"/>
  <c r="AN127" i="29" s="1"/>
  <c r="AF123" i="29"/>
  <c r="AF127" i="29" s="1"/>
  <c r="X123" i="29"/>
  <c r="X127" i="29" s="1"/>
  <c r="P123" i="29"/>
  <c r="GY123" i="29"/>
  <c r="GY127" i="29" s="1"/>
  <c r="GQ123" i="29"/>
  <c r="GQ127" i="29" s="1"/>
  <c r="GI123" i="29"/>
  <c r="GI127" i="29" s="1"/>
  <c r="GA123" i="29"/>
  <c r="GA127" i="29" s="1"/>
  <c r="FS123" i="29"/>
  <c r="FS127" i="29" s="1"/>
  <c r="FK123" i="29"/>
  <c r="FK127" i="29" s="1"/>
  <c r="FC123" i="29"/>
  <c r="FC127" i="29" s="1"/>
  <c r="EU123" i="29"/>
  <c r="EU127" i="29" s="1"/>
  <c r="EM123" i="29"/>
  <c r="EM127" i="29" s="1"/>
  <c r="EE123" i="29"/>
  <c r="EE127" i="29" s="1"/>
  <c r="DW123" i="29"/>
  <c r="DW127" i="29" s="1"/>
  <c r="DO123" i="29"/>
  <c r="DO127" i="29" s="1"/>
  <c r="DG123" i="29"/>
  <c r="DG127" i="29" s="1"/>
  <c r="CY123" i="29"/>
  <c r="CY127" i="29" s="1"/>
  <c r="CQ123" i="29"/>
  <c r="CQ127" i="29" s="1"/>
  <c r="CI123" i="29"/>
  <c r="CI127" i="29" s="1"/>
  <c r="CA123" i="29"/>
  <c r="CA127" i="29" s="1"/>
  <c r="BS123" i="29"/>
  <c r="BS127" i="29" s="1"/>
  <c r="BK123" i="29"/>
  <c r="BK127" i="29" s="1"/>
  <c r="BC123" i="29"/>
  <c r="BC127" i="29" s="1"/>
  <c r="AU123" i="29"/>
  <c r="AU127" i="29" s="1"/>
  <c r="AM123" i="29"/>
  <c r="AM127" i="29" s="1"/>
  <c r="AE123" i="29"/>
  <c r="AE127" i="29" s="1"/>
  <c r="W123" i="29"/>
  <c r="W127" i="29" s="1"/>
  <c r="O123" i="29"/>
  <c r="O127" i="29" s="1"/>
  <c r="GX123" i="29"/>
  <c r="GX127" i="29" s="1"/>
  <c r="GP123" i="29"/>
  <c r="GP127" i="29" s="1"/>
  <c r="GH123" i="29"/>
  <c r="GH127" i="29" s="1"/>
  <c r="FZ123" i="29"/>
  <c r="FZ127" i="29" s="1"/>
  <c r="FR123" i="29"/>
  <c r="FR127" i="29" s="1"/>
  <c r="FJ123" i="29"/>
  <c r="FJ127" i="29" s="1"/>
  <c r="FB123" i="29"/>
  <c r="FB127" i="29" s="1"/>
  <c r="ET123" i="29"/>
  <c r="ET127" i="29" s="1"/>
  <c r="EL123" i="29"/>
  <c r="EL127" i="29" s="1"/>
  <c r="ED123" i="29"/>
  <c r="ED127" i="29" s="1"/>
  <c r="DV123" i="29"/>
  <c r="DV127" i="29" s="1"/>
  <c r="DN123" i="29"/>
  <c r="DN127" i="29" s="1"/>
  <c r="DF123" i="29"/>
  <c r="DF127" i="29" s="1"/>
  <c r="CX123" i="29"/>
  <c r="CX127" i="29" s="1"/>
  <c r="CP123" i="29"/>
  <c r="CP127" i="29" s="1"/>
  <c r="CH123" i="29"/>
  <c r="CH127" i="29" s="1"/>
  <c r="BZ123" i="29"/>
  <c r="BZ127" i="29" s="1"/>
  <c r="BR123" i="29"/>
  <c r="BR127" i="29" s="1"/>
  <c r="BJ123" i="29"/>
  <c r="BJ127" i="29" s="1"/>
  <c r="BB123" i="29"/>
  <c r="BB127" i="29" s="1"/>
  <c r="AT123" i="29"/>
  <c r="AT127" i="29" s="1"/>
  <c r="AL123" i="29"/>
  <c r="AL127" i="29" s="1"/>
  <c r="AD123" i="29"/>
  <c r="AD127" i="29" s="1"/>
  <c r="V123" i="29"/>
  <c r="V127" i="29" s="1"/>
  <c r="N123" i="29"/>
  <c r="N127" i="29" s="1"/>
  <c r="GW123" i="29"/>
  <c r="GW127" i="29" s="1"/>
  <c r="GO123" i="29"/>
  <c r="GO127" i="29" s="1"/>
  <c r="GG123" i="29"/>
  <c r="GG127" i="29" s="1"/>
  <c r="FY123" i="29"/>
  <c r="FY127" i="29" s="1"/>
  <c r="FQ123" i="29"/>
  <c r="FQ127" i="29" s="1"/>
  <c r="FI123" i="29"/>
  <c r="FI127" i="29" s="1"/>
  <c r="FA123" i="29"/>
  <c r="FA127" i="29" s="1"/>
  <c r="ES123" i="29"/>
  <c r="ES127" i="29" s="1"/>
  <c r="EK123" i="29"/>
  <c r="EK127" i="29" s="1"/>
  <c r="EC123" i="29"/>
  <c r="EC127" i="29" s="1"/>
  <c r="DU123" i="29"/>
  <c r="DU127" i="29" s="1"/>
  <c r="DM123" i="29"/>
  <c r="DM127" i="29" s="1"/>
  <c r="DE123" i="29"/>
  <c r="DE127" i="29" s="1"/>
  <c r="CW123" i="29"/>
  <c r="CW127" i="29" s="1"/>
  <c r="CO123" i="29"/>
  <c r="CO127" i="29" s="1"/>
  <c r="CG123" i="29"/>
  <c r="CG127" i="29" s="1"/>
  <c r="BY123" i="29"/>
  <c r="BY127" i="29" s="1"/>
  <c r="BQ123" i="29"/>
  <c r="BQ127" i="29" s="1"/>
  <c r="BI123" i="29"/>
  <c r="BI127" i="29" s="1"/>
  <c r="BA123" i="29"/>
  <c r="BA127" i="29" s="1"/>
  <c r="AS123" i="29"/>
  <c r="AS127" i="29" s="1"/>
  <c r="AK123" i="29"/>
  <c r="AK127" i="29" s="1"/>
  <c r="AC123" i="29"/>
  <c r="AC127" i="29" s="1"/>
  <c r="U123" i="29"/>
  <c r="U127" i="29" s="1"/>
  <c r="M123" i="29"/>
  <c r="M127" i="29" s="1"/>
  <c r="GV123" i="29"/>
  <c r="GV127" i="29" s="1"/>
  <c r="GN123" i="29"/>
  <c r="GN127" i="29" s="1"/>
  <c r="GF123" i="29"/>
  <c r="GF127" i="29" s="1"/>
  <c r="FX123" i="29"/>
  <c r="FX127" i="29" s="1"/>
  <c r="FP123" i="29"/>
  <c r="FP127" i="29" s="1"/>
  <c r="FH123" i="29"/>
  <c r="FH127" i="29" s="1"/>
  <c r="EZ123" i="29"/>
  <c r="EZ127" i="29" s="1"/>
  <c r="ER123" i="29"/>
  <c r="ER127" i="29" s="1"/>
  <c r="EJ123" i="29"/>
  <c r="EJ127" i="29" s="1"/>
  <c r="EB123" i="29"/>
  <c r="EB127" i="29" s="1"/>
  <c r="DT123" i="29"/>
  <c r="DT127" i="29" s="1"/>
  <c r="DL123" i="29"/>
  <c r="DL127" i="29" s="1"/>
  <c r="DD123" i="29"/>
  <c r="DD127" i="29" s="1"/>
  <c r="CV123" i="29"/>
  <c r="CV127" i="29" s="1"/>
  <c r="CN123" i="29"/>
  <c r="CN127" i="29" s="1"/>
  <c r="CF123" i="29"/>
  <c r="CF127" i="29" s="1"/>
  <c r="BX123" i="29"/>
  <c r="BX127" i="29" s="1"/>
  <c r="BP123" i="29"/>
  <c r="BP127" i="29" s="1"/>
  <c r="BH123" i="29"/>
  <c r="BH127" i="29" s="1"/>
  <c r="AZ123" i="29"/>
  <c r="AZ127" i="29" s="1"/>
  <c r="AR123" i="29"/>
  <c r="AR127" i="29" s="1"/>
  <c r="AJ123" i="29"/>
  <c r="AJ127" i="29" s="1"/>
  <c r="AB123" i="29"/>
  <c r="AB127" i="29" s="1"/>
  <c r="T123" i="29"/>
  <c r="T127" i="29" s="1"/>
  <c r="L123" i="29"/>
  <c r="L127" i="29" s="1"/>
  <c r="GU123" i="30"/>
  <c r="GU127" i="30" s="1"/>
  <c r="GM123" i="30"/>
  <c r="GM127" i="30" s="1"/>
  <c r="GE123" i="30"/>
  <c r="GE127" i="30" s="1"/>
  <c r="FW123" i="30"/>
  <c r="FW127" i="30" s="1"/>
  <c r="FO123" i="30"/>
  <c r="FO127" i="30" s="1"/>
  <c r="FG123" i="30"/>
  <c r="FG127" i="30" s="1"/>
  <c r="EY123" i="30"/>
  <c r="EY127" i="30" s="1"/>
  <c r="EQ123" i="30"/>
  <c r="EQ127" i="30" s="1"/>
  <c r="EI123" i="30"/>
  <c r="EI127" i="30" s="1"/>
  <c r="EA123" i="30"/>
  <c r="EA127" i="30" s="1"/>
  <c r="DS123" i="30"/>
  <c r="DS127" i="30" s="1"/>
  <c r="DK123" i="30"/>
  <c r="DK127" i="30" s="1"/>
  <c r="DC123" i="30"/>
  <c r="DC127" i="30" s="1"/>
  <c r="CU123" i="30"/>
  <c r="CU127" i="30" s="1"/>
  <c r="CM123" i="30"/>
  <c r="CM127" i="30" s="1"/>
  <c r="CE123" i="30"/>
  <c r="CE127" i="30" s="1"/>
  <c r="BW123" i="30"/>
  <c r="BW127" i="30" s="1"/>
  <c r="BO123" i="30"/>
  <c r="BO127" i="30" s="1"/>
  <c r="BG123" i="30"/>
  <c r="BG127" i="30" s="1"/>
  <c r="AY123" i="30"/>
  <c r="AY127" i="30" s="1"/>
  <c r="AQ123" i="30"/>
  <c r="AQ127" i="30" s="1"/>
  <c r="AI123" i="30"/>
  <c r="AI127" i="30" s="1"/>
  <c r="AA123" i="30"/>
  <c r="AA127" i="30" s="1"/>
  <c r="S123" i="30"/>
  <c r="S127" i="30" s="1"/>
  <c r="K123" i="30"/>
  <c r="HB123" i="30"/>
  <c r="HB127" i="30" s="1"/>
  <c r="GT123" i="30"/>
  <c r="GT127" i="30" s="1"/>
  <c r="GL123" i="30"/>
  <c r="GL127" i="30" s="1"/>
  <c r="GD123" i="30"/>
  <c r="GD127" i="30" s="1"/>
  <c r="FV123" i="30"/>
  <c r="FV127" i="30" s="1"/>
  <c r="FN123" i="30"/>
  <c r="FN127" i="30" s="1"/>
  <c r="FF123" i="30"/>
  <c r="FF127" i="30" s="1"/>
  <c r="EX123" i="30"/>
  <c r="EX127" i="30" s="1"/>
  <c r="EP123" i="30"/>
  <c r="EP127" i="30" s="1"/>
  <c r="EH123" i="30"/>
  <c r="EH127" i="30" s="1"/>
  <c r="DZ123" i="30"/>
  <c r="DZ127" i="30" s="1"/>
  <c r="DR123" i="30"/>
  <c r="DR127" i="30" s="1"/>
  <c r="DJ123" i="30"/>
  <c r="DJ127" i="30" s="1"/>
  <c r="DB123" i="30"/>
  <c r="DB127" i="30" s="1"/>
  <c r="CT123" i="30"/>
  <c r="CT127" i="30" s="1"/>
  <c r="CL123" i="30"/>
  <c r="CL127" i="30" s="1"/>
  <c r="CD123" i="30"/>
  <c r="CD127" i="30" s="1"/>
  <c r="BV123" i="30"/>
  <c r="BV127" i="30" s="1"/>
  <c r="BN123" i="30"/>
  <c r="BN127" i="30" s="1"/>
  <c r="BF123" i="30"/>
  <c r="BF127" i="30" s="1"/>
  <c r="AX123" i="30"/>
  <c r="AX127" i="30" s="1"/>
  <c r="AP123" i="30"/>
  <c r="AP127" i="30" s="1"/>
  <c r="AH123" i="30"/>
  <c r="AH127" i="30" s="1"/>
  <c r="Z123" i="30"/>
  <c r="Z127" i="30" s="1"/>
  <c r="R123" i="30"/>
  <c r="R127" i="30" s="1"/>
  <c r="HA123" i="30"/>
  <c r="HA127" i="30" s="1"/>
  <c r="GS123" i="30"/>
  <c r="GS127" i="30" s="1"/>
  <c r="GK123" i="30"/>
  <c r="GK127" i="30" s="1"/>
  <c r="GC123" i="30"/>
  <c r="GC127" i="30" s="1"/>
  <c r="FU123" i="30"/>
  <c r="FU127" i="30" s="1"/>
  <c r="FM123" i="30"/>
  <c r="FM127" i="30" s="1"/>
  <c r="FE123" i="30"/>
  <c r="FE127" i="30" s="1"/>
  <c r="EW123" i="30"/>
  <c r="EW127" i="30" s="1"/>
  <c r="EO123" i="30"/>
  <c r="EO127" i="30" s="1"/>
  <c r="EG123" i="30"/>
  <c r="EG127" i="30" s="1"/>
  <c r="DY123" i="30"/>
  <c r="DY127" i="30" s="1"/>
  <c r="DQ123" i="30"/>
  <c r="DQ127" i="30" s="1"/>
  <c r="DI123" i="30"/>
  <c r="DI127" i="30" s="1"/>
  <c r="DA123" i="30"/>
  <c r="DA127" i="30" s="1"/>
  <c r="CS123" i="30"/>
  <c r="CS127" i="30" s="1"/>
  <c r="CK123" i="30"/>
  <c r="CK127" i="30" s="1"/>
  <c r="CC123" i="30"/>
  <c r="CC127" i="30" s="1"/>
  <c r="BU123" i="30"/>
  <c r="BU127" i="30" s="1"/>
  <c r="BM123" i="30"/>
  <c r="BM127" i="30" s="1"/>
  <c r="BE123" i="30"/>
  <c r="BE127" i="30" s="1"/>
  <c r="AW123" i="30"/>
  <c r="AW127" i="30" s="1"/>
  <c r="AO123" i="30"/>
  <c r="AO127" i="30" s="1"/>
  <c r="AG123" i="30"/>
  <c r="AG127" i="30" s="1"/>
  <c r="Y123" i="30"/>
  <c r="Y127" i="30" s="1"/>
  <c r="Q123" i="30"/>
  <c r="GZ123" i="30"/>
  <c r="GZ127" i="30" s="1"/>
  <c r="GR123" i="30"/>
  <c r="GR127" i="30" s="1"/>
  <c r="GJ123" i="30"/>
  <c r="GJ127" i="30" s="1"/>
  <c r="GB123" i="30"/>
  <c r="GB127" i="30" s="1"/>
  <c r="FT123" i="30"/>
  <c r="FT127" i="30" s="1"/>
  <c r="FL123" i="30"/>
  <c r="FL127" i="30" s="1"/>
  <c r="FD123" i="30"/>
  <c r="FD127" i="30" s="1"/>
  <c r="EV123" i="30"/>
  <c r="EV127" i="30" s="1"/>
  <c r="EN123" i="30"/>
  <c r="EN127" i="30" s="1"/>
  <c r="EF123" i="30"/>
  <c r="EF127" i="30" s="1"/>
  <c r="DX123" i="30"/>
  <c r="DX127" i="30" s="1"/>
  <c r="DP123" i="30"/>
  <c r="DP127" i="30" s="1"/>
  <c r="DH123" i="30"/>
  <c r="DH127" i="30" s="1"/>
  <c r="CZ123" i="30"/>
  <c r="CZ127" i="30" s="1"/>
  <c r="CR123" i="30"/>
  <c r="CR127" i="30" s="1"/>
  <c r="CJ123" i="30"/>
  <c r="CJ127" i="30" s="1"/>
  <c r="CB123" i="30"/>
  <c r="CB127" i="30" s="1"/>
  <c r="BT123" i="30"/>
  <c r="BT127" i="30" s="1"/>
  <c r="BL123" i="30"/>
  <c r="BL127" i="30" s="1"/>
  <c r="BD123" i="30"/>
  <c r="BD127" i="30" s="1"/>
  <c r="AV123" i="30"/>
  <c r="AV127" i="30" s="1"/>
  <c r="AN123" i="30"/>
  <c r="AN127" i="30" s="1"/>
  <c r="AF123" i="30"/>
  <c r="AF127" i="30" s="1"/>
  <c r="X123" i="30"/>
  <c r="X127" i="30" s="1"/>
  <c r="P123" i="30"/>
  <c r="P127" i="30" s="1"/>
  <c r="GY123" i="30"/>
  <c r="GY127" i="30" s="1"/>
  <c r="GQ123" i="30"/>
  <c r="GQ127" i="30" s="1"/>
  <c r="GI123" i="30"/>
  <c r="GI127" i="30" s="1"/>
  <c r="GA123" i="30"/>
  <c r="GA127" i="30" s="1"/>
  <c r="FS123" i="30"/>
  <c r="FS127" i="30" s="1"/>
  <c r="FK123" i="30"/>
  <c r="FK127" i="30" s="1"/>
  <c r="FC123" i="30"/>
  <c r="FC127" i="30" s="1"/>
  <c r="EU123" i="30"/>
  <c r="EU127" i="30" s="1"/>
  <c r="EM123" i="30"/>
  <c r="EM127" i="30" s="1"/>
  <c r="EE123" i="30"/>
  <c r="EE127" i="30" s="1"/>
  <c r="DW123" i="30"/>
  <c r="DW127" i="30" s="1"/>
  <c r="DO123" i="30"/>
  <c r="DO127" i="30" s="1"/>
  <c r="DG123" i="30"/>
  <c r="DG127" i="30" s="1"/>
  <c r="CY123" i="30"/>
  <c r="CY127" i="30" s="1"/>
  <c r="CQ123" i="30"/>
  <c r="CQ127" i="30" s="1"/>
  <c r="CI123" i="30"/>
  <c r="CI127" i="30" s="1"/>
  <c r="CA123" i="30"/>
  <c r="CA127" i="30" s="1"/>
  <c r="BS123" i="30"/>
  <c r="BS127" i="30" s="1"/>
  <c r="BK123" i="30"/>
  <c r="BK127" i="30" s="1"/>
  <c r="BC123" i="30"/>
  <c r="BC127" i="30" s="1"/>
  <c r="AU123" i="30"/>
  <c r="AU127" i="30" s="1"/>
  <c r="AM123" i="30"/>
  <c r="AM127" i="30" s="1"/>
  <c r="AE123" i="30"/>
  <c r="AE127" i="30" s="1"/>
  <c r="W123" i="30"/>
  <c r="W127" i="30" s="1"/>
  <c r="O123" i="30"/>
  <c r="O127" i="30" s="1"/>
  <c r="GX123" i="30"/>
  <c r="GX127" i="30" s="1"/>
  <c r="GP123" i="30"/>
  <c r="GP127" i="30" s="1"/>
  <c r="GH123" i="30"/>
  <c r="GH127" i="30" s="1"/>
  <c r="FZ123" i="30"/>
  <c r="FZ127" i="30" s="1"/>
  <c r="FR123" i="30"/>
  <c r="FR127" i="30" s="1"/>
  <c r="FJ123" i="30"/>
  <c r="FJ127" i="30" s="1"/>
  <c r="FB123" i="30"/>
  <c r="FB127" i="30" s="1"/>
  <c r="ET123" i="30"/>
  <c r="ET127" i="30" s="1"/>
  <c r="EL123" i="30"/>
  <c r="EL127" i="30" s="1"/>
  <c r="ED123" i="30"/>
  <c r="ED127" i="30" s="1"/>
  <c r="DV123" i="30"/>
  <c r="DV127" i="30" s="1"/>
  <c r="DN123" i="30"/>
  <c r="DN127" i="30" s="1"/>
  <c r="DF123" i="30"/>
  <c r="DF127" i="30" s="1"/>
  <c r="CX123" i="30"/>
  <c r="CX127" i="30" s="1"/>
  <c r="CP123" i="30"/>
  <c r="CP127" i="30" s="1"/>
  <c r="CH123" i="30"/>
  <c r="CH127" i="30" s="1"/>
  <c r="BZ123" i="30"/>
  <c r="BZ127" i="30" s="1"/>
  <c r="BR123" i="30"/>
  <c r="BR127" i="30" s="1"/>
  <c r="BJ123" i="30"/>
  <c r="BJ127" i="30" s="1"/>
  <c r="BB123" i="30"/>
  <c r="BB127" i="30" s="1"/>
  <c r="AT123" i="30"/>
  <c r="AT127" i="30" s="1"/>
  <c r="AL123" i="30"/>
  <c r="AL127" i="30" s="1"/>
  <c r="AD123" i="30"/>
  <c r="AD127" i="30" s="1"/>
  <c r="V123" i="30"/>
  <c r="V127" i="30" s="1"/>
  <c r="N123" i="30"/>
  <c r="N127" i="30" s="1"/>
  <c r="GW123" i="30"/>
  <c r="GW127" i="30" s="1"/>
  <c r="GO123" i="30"/>
  <c r="GO127" i="30" s="1"/>
  <c r="GG123" i="30"/>
  <c r="GG127" i="30" s="1"/>
  <c r="FY123" i="30"/>
  <c r="FY127" i="30" s="1"/>
  <c r="FQ123" i="30"/>
  <c r="FQ127" i="30" s="1"/>
  <c r="FI123" i="30"/>
  <c r="FI127" i="30" s="1"/>
  <c r="FA123" i="30"/>
  <c r="FA127" i="30" s="1"/>
  <c r="ES123" i="30"/>
  <c r="ES127" i="30" s="1"/>
  <c r="EK123" i="30"/>
  <c r="EK127" i="30" s="1"/>
  <c r="EC123" i="30"/>
  <c r="EC127" i="30" s="1"/>
  <c r="DU123" i="30"/>
  <c r="DU127" i="30" s="1"/>
  <c r="DM123" i="30"/>
  <c r="DM127" i="30" s="1"/>
  <c r="DE123" i="30"/>
  <c r="DE127" i="30" s="1"/>
  <c r="CW123" i="30"/>
  <c r="CW127" i="30" s="1"/>
  <c r="CO123" i="30"/>
  <c r="CO127" i="30" s="1"/>
  <c r="CG123" i="30"/>
  <c r="CG127" i="30" s="1"/>
  <c r="BY123" i="30"/>
  <c r="BY127" i="30" s="1"/>
  <c r="BQ123" i="30"/>
  <c r="BQ127" i="30" s="1"/>
  <c r="BI123" i="30"/>
  <c r="BI127" i="30" s="1"/>
  <c r="BA123" i="30"/>
  <c r="BA127" i="30" s="1"/>
  <c r="AS123" i="30"/>
  <c r="AS127" i="30" s="1"/>
  <c r="AK123" i="30"/>
  <c r="AK127" i="30" s="1"/>
  <c r="AC123" i="30"/>
  <c r="AC127" i="30" s="1"/>
  <c r="U123" i="30"/>
  <c r="U127" i="30" s="1"/>
  <c r="M123" i="30"/>
  <c r="M127" i="30" s="1"/>
  <c r="GV123" i="30"/>
  <c r="GV127" i="30" s="1"/>
  <c r="GN123" i="30"/>
  <c r="GN127" i="30" s="1"/>
  <c r="GF123" i="30"/>
  <c r="GF127" i="30" s="1"/>
  <c r="FX123" i="30"/>
  <c r="FX127" i="30" s="1"/>
  <c r="FP123" i="30"/>
  <c r="FP127" i="30" s="1"/>
  <c r="FH123" i="30"/>
  <c r="FH127" i="30" s="1"/>
  <c r="EZ123" i="30"/>
  <c r="EZ127" i="30" s="1"/>
  <c r="ER123" i="30"/>
  <c r="ER127" i="30" s="1"/>
  <c r="EJ123" i="30"/>
  <c r="EJ127" i="30" s="1"/>
  <c r="EB123" i="30"/>
  <c r="EB127" i="30" s="1"/>
  <c r="DT123" i="30"/>
  <c r="DT127" i="30" s="1"/>
  <c r="DL123" i="30"/>
  <c r="DL127" i="30" s="1"/>
  <c r="DD123" i="30"/>
  <c r="DD127" i="30" s="1"/>
  <c r="CV123" i="30"/>
  <c r="CV127" i="30" s="1"/>
  <c r="CN123" i="30"/>
  <c r="CN127" i="30" s="1"/>
  <c r="CF123" i="30"/>
  <c r="CF127" i="30" s="1"/>
  <c r="BX123" i="30"/>
  <c r="BX127" i="30" s="1"/>
  <c r="BP123" i="30"/>
  <c r="BP127" i="30" s="1"/>
  <c r="BH123" i="30"/>
  <c r="BH127" i="30" s="1"/>
  <c r="AZ123" i="30"/>
  <c r="AZ127" i="30" s="1"/>
  <c r="AR123" i="30"/>
  <c r="AR127" i="30" s="1"/>
  <c r="AJ123" i="30"/>
  <c r="AJ127" i="30" s="1"/>
  <c r="AB123" i="30"/>
  <c r="AB127" i="30" s="1"/>
  <c r="T123" i="30"/>
  <c r="T127" i="30" s="1"/>
  <c r="L123" i="30"/>
  <c r="L127" i="30" s="1"/>
  <c r="GU123" i="28"/>
  <c r="GU127" i="28" s="1"/>
  <c r="GM123" i="28"/>
  <c r="GM127" i="28" s="1"/>
  <c r="GE123" i="28"/>
  <c r="GE127" i="28" s="1"/>
  <c r="FW123" i="28"/>
  <c r="FW127" i="28" s="1"/>
  <c r="FO123" i="28"/>
  <c r="FO127" i="28" s="1"/>
  <c r="FG123" i="28"/>
  <c r="FG127" i="28" s="1"/>
  <c r="EY123" i="28"/>
  <c r="EY127" i="28" s="1"/>
  <c r="EQ123" i="28"/>
  <c r="EQ127" i="28" s="1"/>
  <c r="EI123" i="28"/>
  <c r="EI127" i="28" s="1"/>
  <c r="EA123" i="28"/>
  <c r="EA127" i="28" s="1"/>
  <c r="DS123" i="28"/>
  <c r="DS127" i="28" s="1"/>
  <c r="DK123" i="28"/>
  <c r="DK127" i="28" s="1"/>
  <c r="DC123" i="28"/>
  <c r="DC127" i="28" s="1"/>
  <c r="CU123" i="28"/>
  <c r="CU127" i="28" s="1"/>
  <c r="CM123" i="28"/>
  <c r="CM127" i="28" s="1"/>
  <c r="CE123" i="28"/>
  <c r="CE127" i="28" s="1"/>
  <c r="BW123" i="28"/>
  <c r="BW127" i="28" s="1"/>
  <c r="BO123" i="28"/>
  <c r="BO127" i="28" s="1"/>
  <c r="BG123" i="28"/>
  <c r="BG127" i="28" s="1"/>
  <c r="AY123" i="28"/>
  <c r="AY127" i="28" s="1"/>
  <c r="AI123" i="28"/>
  <c r="AI127" i="28" s="1"/>
  <c r="AA123" i="28"/>
  <c r="AA127" i="28" s="1"/>
  <c r="S123" i="28"/>
  <c r="S127" i="28" s="1"/>
  <c r="K123" i="28"/>
  <c r="HB123" i="28"/>
  <c r="HB127" i="28" s="1"/>
  <c r="GT123" i="28"/>
  <c r="GT127" i="28" s="1"/>
  <c r="GL123" i="28"/>
  <c r="GL127" i="28" s="1"/>
  <c r="GD123" i="28"/>
  <c r="GD127" i="28" s="1"/>
  <c r="FV123" i="28"/>
  <c r="FV127" i="28" s="1"/>
  <c r="FN123" i="28"/>
  <c r="FN127" i="28" s="1"/>
  <c r="FF123" i="28"/>
  <c r="FF127" i="28" s="1"/>
  <c r="EX123" i="28"/>
  <c r="EX127" i="28" s="1"/>
  <c r="EP123" i="28"/>
  <c r="EP127" i="28" s="1"/>
  <c r="EH123" i="28"/>
  <c r="EH127" i="28" s="1"/>
  <c r="DZ123" i="28"/>
  <c r="DZ127" i="28" s="1"/>
  <c r="DR123" i="28"/>
  <c r="DR127" i="28" s="1"/>
  <c r="DJ123" i="28"/>
  <c r="DJ127" i="28" s="1"/>
  <c r="DB123" i="28"/>
  <c r="DB127" i="28" s="1"/>
  <c r="CT123" i="28"/>
  <c r="CT127" i="28" s="1"/>
  <c r="CL123" i="28"/>
  <c r="CL127" i="28" s="1"/>
  <c r="CD123" i="28"/>
  <c r="CD127" i="28" s="1"/>
  <c r="BV123" i="28"/>
  <c r="BV127" i="28" s="1"/>
  <c r="BN123" i="28"/>
  <c r="BN127" i="28" s="1"/>
  <c r="BF123" i="28"/>
  <c r="BF127" i="28" s="1"/>
  <c r="AX123" i="28"/>
  <c r="AX127" i="28" s="1"/>
  <c r="AP123" i="28"/>
  <c r="AP127" i="28" s="1"/>
  <c r="AH123" i="28"/>
  <c r="AH127" i="28" s="1"/>
  <c r="Z123" i="28"/>
  <c r="Z127" i="28" s="1"/>
  <c r="R123" i="28"/>
  <c r="R127" i="28" s="1"/>
  <c r="HA123" i="28"/>
  <c r="HA127" i="28" s="1"/>
  <c r="GS123" i="28"/>
  <c r="GS127" i="28" s="1"/>
  <c r="GK123" i="28"/>
  <c r="GK127" i="28" s="1"/>
  <c r="GC123" i="28"/>
  <c r="GC127" i="28" s="1"/>
  <c r="FU123" i="28"/>
  <c r="FU127" i="28" s="1"/>
  <c r="FM123" i="28"/>
  <c r="FM127" i="28" s="1"/>
  <c r="FE123" i="28"/>
  <c r="FE127" i="28" s="1"/>
  <c r="EW123" i="28"/>
  <c r="EW127" i="28" s="1"/>
  <c r="EO123" i="28"/>
  <c r="EO127" i="28" s="1"/>
  <c r="EG123" i="28"/>
  <c r="EG127" i="28" s="1"/>
  <c r="DY123" i="28"/>
  <c r="DY127" i="28" s="1"/>
  <c r="DQ123" i="28"/>
  <c r="DQ127" i="28" s="1"/>
  <c r="DI123" i="28"/>
  <c r="DI127" i="28" s="1"/>
  <c r="DA123" i="28"/>
  <c r="DA127" i="28" s="1"/>
  <c r="CS123" i="28"/>
  <c r="CS127" i="28" s="1"/>
  <c r="CK123" i="28"/>
  <c r="CK127" i="28" s="1"/>
  <c r="CC123" i="28"/>
  <c r="CC127" i="28" s="1"/>
  <c r="BU123" i="28"/>
  <c r="BU127" i="28" s="1"/>
  <c r="BM123" i="28"/>
  <c r="BM127" i="28" s="1"/>
  <c r="BE123" i="28"/>
  <c r="BE127" i="28" s="1"/>
  <c r="AW123" i="28"/>
  <c r="AW127" i="28" s="1"/>
  <c r="AO123" i="28"/>
  <c r="AO127" i="28" s="1"/>
  <c r="AG123" i="28"/>
  <c r="AG127" i="28" s="1"/>
  <c r="Y123" i="28"/>
  <c r="Y127" i="28" s="1"/>
  <c r="Q123" i="28"/>
  <c r="Q127" i="28" s="1"/>
  <c r="GZ123" i="28"/>
  <c r="GZ127" i="28" s="1"/>
  <c r="GR123" i="28"/>
  <c r="GR127" i="28" s="1"/>
  <c r="GJ123" i="28"/>
  <c r="GJ127" i="28" s="1"/>
  <c r="GB123" i="28"/>
  <c r="GB127" i="28" s="1"/>
  <c r="FT123" i="28"/>
  <c r="FT127" i="28" s="1"/>
  <c r="FL123" i="28"/>
  <c r="FL127" i="28" s="1"/>
  <c r="FD123" i="28"/>
  <c r="FD127" i="28" s="1"/>
  <c r="EV123" i="28"/>
  <c r="EV127" i="28" s="1"/>
  <c r="EN123" i="28"/>
  <c r="EN127" i="28" s="1"/>
  <c r="EF123" i="28"/>
  <c r="EF127" i="28" s="1"/>
  <c r="DX123" i="28"/>
  <c r="DX127" i="28" s="1"/>
  <c r="DP123" i="28"/>
  <c r="DP127" i="28" s="1"/>
  <c r="DH123" i="28"/>
  <c r="DH127" i="28" s="1"/>
  <c r="CZ123" i="28"/>
  <c r="CZ127" i="28" s="1"/>
  <c r="CR123" i="28"/>
  <c r="CR127" i="28" s="1"/>
  <c r="CJ123" i="28"/>
  <c r="CJ127" i="28" s="1"/>
  <c r="CB123" i="28"/>
  <c r="CB127" i="28" s="1"/>
  <c r="BT123" i="28"/>
  <c r="BT127" i="28" s="1"/>
  <c r="BL123" i="28"/>
  <c r="BL127" i="28" s="1"/>
  <c r="BD123" i="28"/>
  <c r="BD127" i="28" s="1"/>
  <c r="AV123" i="28"/>
  <c r="AV127" i="28" s="1"/>
  <c r="AN123" i="28"/>
  <c r="AN127" i="28" s="1"/>
  <c r="AF123" i="28"/>
  <c r="AF127" i="28" s="1"/>
  <c r="X123" i="28"/>
  <c r="X127" i="28" s="1"/>
  <c r="P123" i="28"/>
  <c r="P127" i="28" s="1"/>
  <c r="GY123" i="28"/>
  <c r="GY127" i="28" s="1"/>
  <c r="GQ123" i="28"/>
  <c r="GQ127" i="28" s="1"/>
  <c r="GI123" i="28"/>
  <c r="GI127" i="28" s="1"/>
  <c r="GA123" i="28"/>
  <c r="GA127" i="28" s="1"/>
  <c r="FS123" i="28"/>
  <c r="FS127" i="28" s="1"/>
  <c r="FK123" i="28"/>
  <c r="FK127" i="28" s="1"/>
  <c r="FC123" i="28"/>
  <c r="FC127" i="28" s="1"/>
  <c r="EU123" i="28"/>
  <c r="EU127" i="28" s="1"/>
  <c r="EM123" i="28"/>
  <c r="EM127" i="28" s="1"/>
  <c r="EE123" i="28"/>
  <c r="EE127" i="28" s="1"/>
  <c r="DW123" i="28"/>
  <c r="DW127" i="28" s="1"/>
  <c r="DO123" i="28"/>
  <c r="DO127" i="28" s="1"/>
  <c r="DG123" i="28"/>
  <c r="DG127" i="28" s="1"/>
  <c r="CY123" i="28"/>
  <c r="CY127" i="28" s="1"/>
  <c r="CQ123" i="28"/>
  <c r="CQ127" i="28" s="1"/>
  <c r="CI123" i="28"/>
  <c r="CI127" i="28" s="1"/>
  <c r="CA123" i="28"/>
  <c r="CA127" i="28" s="1"/>
  <c r="BS123" i="28"/>
  <c r="BS127" i="28" s="1"/>
  <c r="BK123" i="28"/>
  <c r="BK127" i="28" s="1"/>
  <c r="BC123" i="28"/>
  <c r="BC127" i="28" s="1"/>
  <c r="AU123" i="28"/>
  <c r="AU127" i="28" s="1"/>
  <c r="AM123" i="28"/>
  <c r="AM127" i="28" s="1"/>
  <c r="AE123" i="28"/>
  <c r="AE127" i="28" s="1"/>
  <c r="W123" i="28"/>
  <c r="W127" i="28" s="1"/>
  <c r="O123" i="28"/>
  <c r="O127" i="28" s="1"/>
  <c r="AT123" i="28"/>
  <c r="AT127" i="28" s="1"/>
  <c r="GX123" i="28"/>
  <c r="GX127" i="28" s="1"/>
  <c r="GP123" i="28"/>
  <c r="GP127" i="28" s="1"/>
  <c r="GH123" i="28"/>
  <c r="GH127" i="28" s="1"/>
  <c r="FZ123" i="28"/>
  <c r="FZ127" i="28" s="1"/>
  <c r="FR123" i="28"/>
  <c r="FR127" i="28" s="1"/>
  <c r="FJ123" i="28"/>
  <c r="FJ127" i="28" s="1"/>
  <c r="FB123" i="28"/>
  <c r="FB127" i="28" s="1"/>
  <c r="ET123" i="28"/>
  <c r="ET127" i="28" s="1"/>
  <c r="EL123" i="28"/>
  <c r="EL127" i="28" s="1"/>
  <c r="ED123" i="28"/>
  <c r="ED127" i="28" s="1"/>
  <c r="DV123" i="28"/>
  <c r="DV127" i="28" s="1"/>
  <c r="DN123" i="28"/>
  <c r="DN127" i="28" s="1"/>
  <c r="DF123" i="28"/>
  <c r="DF127" i="28" s="1"/>
  <c r="CX123" i="28"/>
  <c r="CX127" i="28" s="1"/>
  <c r="CP123" i="28"/>
  <c r="CP127" i="28" s="1"/>
  <c r="CH123" i="28"/>
  <c r="CH127" i="28" s="1"/>
  <c r="BZ123" i="28"/>
  <c r="BZ127" i="28" s="1"/>
  <c r="BR123" i="28"/>
  <c r="BR127" i="28" s="1"/>
  <c r="BJ123" i="28"/>
  <c r="BJ127" i="28" s="1"/>
  <c r="BB123" i="28"/>
  <c r="BB127" i="28" s="1"/>
  <c r="AL123" i="28"/>
  <c r="AL127" i="28" s="1"/>
  <c r="AD123" i="28"/>
  <c r="AD127" i="28" s="1"/>
  <c r="V123" i="28"/>
  <c r="V127" i="28" s="1"/>
  <c r="N123" i="28"/>
  <c r="N127" i="28" s="1"/>
  <c r="GW123" i="28"/>
  <c r="GW127" i="28" s="1"/>
  <c r="GO123" i="28"/>
  <c r="GO127" i="28" s="1"/>
  <c r="GG123" i="28"/>
  <c r="GG127" i="28" s="1"/>
  <c r="FY123" i="28"/>
  <c r="FY127" i="28" s="1"/>
  <c r="FQ123" i="28"/>
  <c r="FQ127" i="28" s="1"/>
  <c r="FI123" i="28"/>
  <c r="FI127" i="28" s="1"/>
  <c r="FA123" i="28"/>
  <c r="FA127" i="28" s="1"/>
  <c r="ES123" i="28"/>
  <c r="ES127" i="28" s="1"/>
  <c r="EK123" i="28"/>
  <c r="EK127" i="28" s="1"/>
  <c r="EC123" i="28"/>
  <c r="EC127" i="28" s="1"/>
  <c r="DU123" i="28"/>
  <c r="DU127" i="28" s="1"/>
  <c r="DM123" i="28"/>
  <c r="DM127" i="28" s="1"/>
  <c r="DE123" i="28"/>
  <c r="DE127" i="28" s="1"/>
  <c r="CW123" i="28"/>
  <c r="CW127" i="28" s="1"/>
  <c r="CO123" i="28"/>
  <c r="CO127" i="28" s="1"/>
  <c r="CG123" i="28"/>
  <c r="CG127" i="28" s="1"/>
  <c r="BY123" i="28"/>
  <c r="BY127" i="28" s="1"/>
  <c r="BQ123" i="28"/>
  <c r="BQ127" i="28" s="1"/>
  <c r="BI123" i="28"/>
  <c r="BI127" i="28" s="1"/>
  <c r="BA123" i="28"/>
  <c r="BA127" i="28" s="1"/>
  <c r="AS123" i="28"/>
  <c r="AS127" i="28" s="1"/>
  <c r="AK123" i="28"/>
  <c r="AK127" i="28" s="1"/>
  <c r="AC123" i="28"/>
  <c r="AC127" i="28" s="1"/>
  <c r="U123" i="28"/>
  <c r="U127" i="28" s="1"/>
  <c r="M123" i="28"/>
  <c r="M127" i="28" s="1"/>
  <c r="GV123" i="28"/>
  <c r="GV127" i="28" s="1"/>
  <c r="GN123" i="28"/>
  <c r="GN127" i="28" s="1"/>
  <c r="GF123" i="28"/>
  <c r="GF127" i="28" s="1"/>
  <c r="FX123" i="28"/>
  <c r="FX127" i="28" s="1"/>
  <c r="FP123" i="28"/>
  <c r="FP127" i="28" s="1"/>
  <c r="FH123" i="28"/>
  <c r="FH127" i="28" s="1"/>
  <c r="EZ123" i="28"/>
  <c r="EZ127" i="28" s="1"/>
  <c r="ER123" i="28"/>
  <c r="ER127" i="28" s="1"/>
  <c r="EJ123" i="28"/>
  <c r="EJ127" i="28" s="1"/>
  <c r="EB123" i="28"/>
  <c r="EB127" i="28" s="1"/>
  <c r="DT123" i="28"/>
  <c r="DT127" i="28" s="1"/>
  <c r="DL123" i="28"/>
  <c r="DL127" i="28" s="1"/>
  <c r="DD123" i="28"/>
  <c r="DD127" i="28" s="1"/>
  <c r="CV123" i="28"/>
  <c r="CV127" i="28" s="1"/>
  <c r="CN123" i="28"/>
  <c r="CN127" i="28" s="1"/>
  <c r="CF123" i="28"/>
  <c r="CF127" i="28" s="1"/>
  <c r="BX123" i="28"/>
  <c r="BX127" i="28" s="1"/>
  <c r="BP123" i="28"/>
  <c r="BP127" i="28" s="1"/>
  <c r="BH123" i="28"/>
  <c r="BH127" i="28" s="1"/>
  <c r="AZ123" i="28"/>
  <c r="AZ127" i="28" s="1"/>
  <c r="AR123" i="28"/>
  <c r="AR127" i="28" s="1"/>
  <c r="AJ123" i="28"/>
  <c r="AJ127" i="28" s="1"/>
  <c r="AB123" i="28"/>
  <c r="AB127" i="28" s="1"/>
  <c r="T123" i="28"/>
  <c r="T127" i="28" s="1"/>
  <c r="L123" i="28"/>
  <c r="L127" i="28" s="1"/>
  <c r="AQ123" i="28"/>
  <c r="AQ127" i="28" s="1"/>
  <c r="GV122" i="28"/>
  <c r="GV126" i="28" s="1"/>
  <c r="GN122" i="28"/>
  <c r="GN126" i="28" s="1"/>
  <c r="GF122" i="28"/>
  <c r="GF126" i="28" s="1"/>
  <c r="FX122" i="28"/>
  <c r="FX126" i="28" s="1"/>
  <c r="FP122" i="28"/>
  <c r="FP126" i="28" s="1"/>
  <c r="FH122" i="28"/>
  <c r="FH126" i="28" s="1"/>
  <c r="EZ122" i="28"/>
  <c r="EZ126" i="28" s="1"/>
  <c r="ER122" i="28"/>
  <c r="ER126" i="28" s="1"/>
  <c r="EJ122" i="28"/>
  <c r="EJ126" i="28" s="1"/>
  <c r="EB122" i="28"/>
  <c r="EB126" i="28" s="1"/>
  <c r="DT122" i="28"/>
  <c r="DT126" i="28" s="1"/>
  <c r="DL122" i="28"/>
  <c r="DL126" i="28" s="1"/>
  <c r="DD122" i="28"/>
  <c r="DD126" i="28" s="1"/>
  <c r="CV122" i="28"/>
  <c r="CV126" i="28" s="1"/>
  <c r="CN122" i="28"/>
  <c r="CN126" i="28" s="1"/>
  <c r="CF122" i="28"/>
  <c r="CF126" i="28" s="1"/>
  <c r="BX122" i="28"/>
  <c r="BX126" i="28" s="1"/>
  <c r="BP122" i="28"/>
  <c r="BP126" i="28" s="1"/>
  <c r="BH122" i="28"/>
  <c r="BH126" i="28" s="1"/>
  <c r="AZ122" i="28"/>
  <c r="AZ126" i="28" s="1"/>
  <c r="AR122" i="28"/>
  <c r="AR126" i="28" s="1"/>
  <c r="AJ122" i="28"/>
  <c r="AJ126" i="28" s="1"/>
  <c r="AB122" i="28"/>
  <c r="AB126" i="28" s="1"/>
  <c r="T122" i="28"/>
  <c r="T126" i="28" s="1"/>
  <c r="L122" i="28"/>
  <c r="L126" i="28" s="1"/>
  <c r="AT122" i="28"/>
  <c r="AT126" i="28" s="1"/>
  <c r="GU122" i="28"/>
  <c r="GU126" i="28" s="1"/>
  <c r="GM122" i="28"/>
  <c r="GM126" i="28" s="1"/>
  <c r="GE122" i="28"/>
  <c r="GE126" i="28" s="1"/>
  <c r="FW122" i="28"/>
  <c r="FW126" i="28" s="1"/>
  <c r="FO122" i="28"/>
  <c r="FO126" i="28" s="1"/>
  <c r="FG122" i="28"/>
  <c r="FG126" i="28" s="1"/>
  <c r="EY122" i="28"/>
  <c r="EY126" i="28" s="1"/>
  <c r="EQ122" i="28"/>
  <c r="EQ126" i="28" s="1"/>
  <c r="EI122" i="28"/>
  <c r="EI126" i="28" s="1"/>
  <c r="EA122" i="28"/>
  <c r="EA126" i="28" s="1"/>
  <c r="DS122" i="28"/>
  <c r="DS126" i="28" s="1"/>
  <c r="DK122" i="28"/>
  <c r="DK126" i="28" s="1"/>
  <c r="DC122" i="28"/>
  <c r="DC126" i="28" s="1"/>
  <c r="CU122" i="28"/>
  <c r="CU126" i="28" s="1"/>
  <c r="CM122" i="28"/>
  <c r="CM126" i="28" s="1"/>
  <c r="CE122" i="28"/>
  <c r="CE126" i="28" s="1"/>
  <c r="BW122" i="28"/>
  <c r="BW126" i="28" s="1"/>
  <c r="BO122" i="28"/>
  <c r="BO126" i="28" s="1"/>
  <c r="BG122" i="28"/>
  <c r="BG126" i="28" s="1"/>
  <c r="AY122" i="28"/>
  <c r="AY126" i="28" s="1"/>
  <c r="AQ122" i="28"/>
  <c r="AQ126" i="28" s="1"/>
  <c r="AI122" i="28"/>
  <c r="AI126" i="28" s="1"/>
  <c r="AA122" i="28"/>
  <c r="AA126" i="28" s="1"/>
  <c r="S122" i="28"/>
  <c r="S126" i="28" s="1"/>
  <c r="K122" i="28"/>
  <c r="AD122" i="28"/>
  <c r="AD126" i="28" s="1"/>
  <c r="HB122" i="28"/>
  <c r="HB126" i="28" s="1"/>
  <c r="GT122" i="28"/>
  <c r="GT126" i="28" s="1"/>
  <c r="GL122" i="28"/>
  <c r="GL126" i="28" s="1"/>
  <c r="GD122" i="28"/>
  <c r="GD126" i="28" s="1"/>
  <c r="FV122" i="28"/>
  <c r="FV126" i="28" s="1"/>
  <c r="FN122" i="28"/>
  <c r="FN126" i="28" s="1"/>
  <c r="FF122" i="28"/>
  <c r="FF126" i="28" s="1"/>
  <c r="EX122" i="28"/>
  <c r="EX126" i="28" s="1"/>
  <c r="EP122" i="28"/>
  <c r="EP126" i="28" s="1"/>
  <c r="EH122" i="28"/>
  <c r="EH126" i="28" s="1"/>
  <c r="DZ122" i="28"/>
  <c r="DZ126" i="28" s="1"/>
  <c r="DR122" i="28"/>
  <c r="DR126" i="28" s="1"/>
  <c r="DJ122" i="28"/>
  <c r="DJ126" i="28" s="1"/>
  <c r="DB122" i="28"/>
  <c r="DB126" i="28" s="1"/>
  <c r="CT122" i="28"/>
  <c r="CT126" i="28" s="1"/>
  <c r="CL122" i="28"/>
  <c r="CL126" i="28" s="1"/>
  <c r="CD122" i="28"/>
  <c r="CD126" i="28" s="1"/>
  <c r="BV122" i="28"/>
  <c r="BV126" i="28" s="1"/>
  <c r="BN122" i="28"/>
  <c r="BN126" i="28" s="1"/>
  <c r="BF122" i="28"/>
  <c r="BF126" i="28" s="1"/>
  <c r="AX122" i="28"/>
  <c r="AX126" i="28" s="1"/>
  <c r="AP122" i="28"/>
  <c r="AP126" i="28" s="1"/>
  <c r="AH122" i="28"/>
  <c r="AH126" i="28" s="1"/>
  <c r="Z122" i="28"/>
  <c r="Z126" i="28" s="1"/>
  <c r="R122" i="28"/>
  <c r="R126" i="28" s="1"/>
  <c r="AL122" i="28"/>
  <c r="AL126" i="28" s="1"/>
  <c r="HA122" i="28"/>
  <c r="HA126" i="28" s="1"/>
  <c r="GS122" i="28"/>
  <c r="GS126" i="28" s="1"/>
  <c r="GK122" i="28"/>
  <c r="GK126" i="28" s="1"/>
  <c r="GC122" i="28"/>
  <c r="GC126" i="28" s="1"/>
  <c r="FU122" i="28"/>
  <c r="FU126" i="28" s="1"/>
  <c r="FM122" i="28"/>
  <c r="FM126" i="28" s="1"/>
  <c r="FE122" i="28"/>
  <c r="FE126" i="28" s="1"/>
  <c r="EW122" i="28"/>
  <c r="EW126" i="28" s="1"/>
  <c r="EO122" i="28"/>
  <c r="EO126" i="28" s="1"/>
  <c r="EG122" i="28"/>
  <c r="EG126" i="28" s="1"/>
  <c r="DY122" i="28"/>
  <c r="DY126" i="28" s="1"/>
  <c r="DQ122" i="28"/>
  <c r="DQ126" i="28" s="1"/>
  <c r="DI122" i="28"/>
  <c r="DI126" i="28" s="1"/>
  <c r="DA122" i="28"/>
  <c r="DA126" i="28" s="1"/>
  <c r="CS122" i="28"/>
  <c r="CS126" i="28" s="1"/>
  <c r="CK122" i="28"/>
  <c r="CK126" i="28" s="1"/>
  <c r="CC122" i="28"/>
  <c r="CC126" i="28" s="1"/>
  <c r="BU122" i="28"/>
  <c r="BU126" i="28" s="1"/>
  <c r="BM122" i="28"/>
  <c r="BM126" i="28" s="1"/>
  <c r="BE122" i="28"/>
  <c r="BE126" i="28" s="1"/>
  <c r="AW122" i="28"/>
  <c r="AW126" i="28" s="1"/>
  <c r="AO122" i="28"/>
  <c r="AO126" i="28" s="1"/>
  <c r="AG122" i="28"/>
  <c r="AG126" i="28" s="1"/>
  <c r="Y122" i="28"/>
  <c r="Y126" i="28" s="1"/>
  <c r="Q122" i="28"/>
  <c r="Q126" i="28" s="1"/>
  <c r="BB122" i="28"/>
  <c r="BB126" i="28" s="1"/>
  <c r="GZ122" i="28"/>
  <c r="GZ126" i="28" s="1"/>
  <c r="GR122" i="28"/>
  <c r="GR126" i="28" s="1"/>
  <c r="GJ122" i="28"/>
  <c r="GJ126" i="28" s="1"/>
  <c r="GB122" i="28"/>
  <c r="GB126" i="28" s="1"/>
  <c r="FT122" i="28"/>
  <c r="FT126" i="28" s="1"/>
  <c r="FL122" i="28"/>
  <c r="FL126" i="28" s="1"/>
  <c r="FD122" i="28"/>
  <c r="FD126" i="28" s="1"/>
  <c r="EV122" i="28"/>
  <c r="EV126" i="28" s="1"/>
  <c r="EN122" i="28"/>
  <c r="EN126" i="28" s="1"/>
  <c r="EF122" i="28"/>
  <c r="EF126" i="28" s="1"/>
  <c r="DX122" i="28"/>
  <c r="DX126" i="28" s="1"/>
  <c r="DP122" i="28"/>
  <c r="DP126" i="28" s="1"/>
  <c r="DH122" i="28"/>
  <c r="DH126" i="28" s="1"/>
  <c r="CZ122" i="28"/>
  <c r="CZ126" i="28" s="1"/>
  <c r="CR122" i="28"/>
  <c r="CR126" i="28" s="1"/>
  <c r="CJ122" i="28"/>
  <c r="CJ126" i="28" s="1"/>
  <c r="CB122" i="28"/>
  <c r="CB126" i="28" s="1"/>
  <c r="BT122" i="28"/>
  <c r="BT126" i="28" s="1"/>
  <c r="BL122" i="28"/>
  <c r="BL126" i="28" s="1"/>
  <c r="BD122" i="28"/>
  <c r="BD126" i="28" s="1"/>
  <c r="AV122" i="28"/>
  <c r="AV126" i="28" s="1"/>
  <c r="AN122" i="28"/>
  <c r="AN126" i="28" s="1"/>
  <c r="AF122" i="28"/>
  <c r="AF126" i="28" s="1"/>
  <c r="X122" i="28"/>
  <c r="X126" i="28" s="1"/>
  <c r="P122" i="28"/>
  <c r="P126" i="28" s="1"/>
  <c r="BJ122" i="28"/>
  <c r="BJ126" i="28" s="1"/>
  <c r="GY122" i="28"/>
  <c r="GY126" i="28" s="1"/>
  <c r="GQ122" i="28"/>
  <c r="GQ126" i="28" s="1"/>
  <c r="GI122" i="28"/>
  <c r="GI126" i="28" s="1"/>
  <c r="GA122" i="28"/>
  <c r="GA126" i="28" s="1"/>
  <c r="FS122" i="28"/>
  <c r="FS126" i="28" s="1"/>
  <c r="FK122" i="28"/>
  <c r="FK126" i="28" s="1"/>
  <c r="FC122" i="28"/>
  <c r="FC126" i="28" s="1"/>
  <c r="EU122" i="28"/>
  <c r="EU126" i="28" s="1"/>
  <c r="EM122" i="28"/>
  <c r="EM126" i="28" s="1"/>
  <c r="EE122" i="28"/>
  <c r="EE126" i="28" s="1"/>
  <c r="DW122" i="28"/>
  <c r="DW126" i="28" s="1"/>
  <c r="DO122" i="28"/>
  <c r="DO126" i="28" s="1"/>
  <c r="DG122" i="28"/>
  <c r="DG126" i="28" s="1"/>
  <c r="CY122" i="28"/>
  <c r="CY126" i="28" s="1"/>
  <c r="CQ122" i="28"/>
  <c r="CQ126" i="28" s="1"/>
  <c r="CI122" i="28"/>
  <c r="CI126" i="28" s="1"/>
  <c r="CA122" i="28"/>
  <c r="CA126" i="28" s="1"/>
  <c r="BS122" i="28"/>
  <c r="BS126" i="28" s="1"/>
  <c r="BK122" i="28"/>
  <c r="BK126" i="28" s="1"/>
  <c r="BC122" i="28"/>
  <c r="BC126" i="28" s="1"/>
  <c r="AU122" i="28"/>
  <c r="AU126" i="28" s="1"/>
  <c r="AM122" i="28"/>
  <c r="AM126" i="28" s="1"/>
  <c r="AE122" i="28"/>
  <c r="AE126" i="28" s="1"/>
  <c r="W122" i="28"/>
  <c r="W126" i="28" s="1"/>
  <c r="O122" i="28"/>
  <c r="O126" i="28" s="1"/>
  <c r="BR122" i="28"/>
  <c r="BR126" i="28" s="1"/>
  <c r="GX122" i="28"/>
  <c r="GX126" i="28" s="1"/>
  <c r="GP122" i="28"/>
  <c r="GP126" i="28" s="1"/>
  <c r="GH122" i="28"/>
  <c r="GH126" i="28" s="1"/>
  <c r="FZ122" i="28"/>
  <c r="FZ126" i="28" s="1"/>
  <c r="FR122" i="28"/>
  <c r="FR126" i="28" s="1"/>
  <c r="FJ122" i="28"/>
  <c r="FJ126" i="28" s="1"/>
  <c r="FB122" i="28"/>
  <c r="FB126" i="28" s="1"/>
  <c r="ET122" i="28"/>
  <c r="ET126" i="28" s="1"/>
  <c r="EL122" i="28"/>
  <c r="EL126" i="28" s="1"/>
  <c r="ED122" i="28"/>
  <c r="ED126" i="28" s="1"/>
  <c r="DV122" i="28"/>
  <c r="DV126" i="28" s="1"/>
  <c r="DN122" i="28"/>
  <c r="DN126" i="28" s="1"/>
  <c r="DF122" i="28"/>
  <c r="DF126" i="28" s="1"/>
  <c r="CX122" i="28"/>
  <c r="CX126" i="28" s="1"/>
  <c r="CP122" i="28"/>
  <c r="CP126" i="28" s="1"/>
  <c r="CH122" i="28"/>
  <c r="CH126" i="28" s="1"/>
  <c r="BZ122" i="28"/>
  <c r="BZ126" i="28" s="1"/>
  <c r="V122" i="28"/>
  <c r="V126" i="28" s="1"/>
  <c r="N122" i="28"/>
  <c r="N126" i="28" s="1"/>
  <c r="GW122" i="28"/>
  <c r="GW126" i="28" s="1"/>
  <c r="GO122" i="28"/>
  <c r="GO126" i="28" s="1"/>
  <c r="GG122" i="28"/>
  <c r="GG126" i="28" s="1"/>
  <c r="FY122" i="28"/>
  <c r="FY126" i="28" s="1"/>
  <c r="FQ122" i="28"/>
  <c r="FQ126" i="28" s="1"/>
  <c r="FI122" i="28"/>
  <c r="FI126" i="28" s="1"/>
  <c r="FA122" i="28"/>
  <c r="FA126" i="28" s="1"/>
  <c r="ES122" i="28"/>
  <c r="ES126" i="28" s="1"/>
  <c r="EK122" i="28"/>
  <c r="EK126" i="28" s="1"/>
  <c r="EC122" i="28"/>
  <c r="EC126" i="28" s="1"/>
  <c r="DU122" i="28"/>
  <c r="DU126" i="28" s="1"/>
  <c r="DM122" i="28"/>
  <c r="DM126" i="28" s="1"/>
  <c r="DE122" i="28"/>
  <c r="DE126" i="28" s="1"/>
  <c r="CW122" i="28"/>
  <c r="CW126" i="28" s="1"/>
  <c r="CO122" i="28"/>
  <c r="CO126" i="28" s="1"/>
  <c r="CG122" i="28"/>
  <c r="CG126" i="28" s="1"/>
  <c r="BY122" i="28"/>
  <c r="BY126" i="28" s="1"/>
  <c r="BQ122" i="28"/>
  <c r="BQ126" i="28" s="1"/>
  <c r="BI122" i="28"/>
  <c r="BI126" i="28" s="1"/>
  <c r="BA122" i="28"/>
  <c r="BA126" i="28" s="1"/>
  <c r="AS122" i="28"/>
  <c r="AS126" i="28" s="1"/>
  <c r="AK122" i="28"/>
  <c r="AK126" i="28" s="1"/>
  <c r="AC122" i="28"/>
  <c r="AC126" i="28" s="1"/>
  <c r="U122" i="28"/>
  <c r="U126" i="28" s="1"/>
  <c r="M122" i="28"/>
  <c r="M126" i="28" s="1"/>
  <c r="IK16" i="28"/>
  <c r="GV122" i="29"/>
  <c r="GV126" i="29" s="1"/>
  <c r="GN122" i="29"/>
  <c r="GN126" i="29" s="1"/>
  <c r="GF122" i="29"/>
  <c r="GF126" i="29" s="1"/>
  <c r="FX122" i="29"/>
  <c r="FX126" i="29" s="1"/>
  <c r="FP122" i="29"/>
  <c r="FP126" i="29" s="1"/>
  <c r="FH122" i="29"/>
  <c r="FH126" i="29" s="1"/>
  <c r="EZ122" i="29"/>
  <c r="EZ126" i="29" s="1"/>
  <c r="ER122" i="29"/>
  <c r="ER126" i="29" s="1"/>
  <c r="EJ122" i="29"/>
  <c r="EJ126" i="29" s="1"/>
  <c r="EB122" i="29"/>
  <c r="EB126" i="29" s="1"/>
  <c r="DT122" i="29"/>
  <c r="DT126" i="29" s="1"/>
  <c r="DL122" i="29"/>
  <c r="DL126" i="29" s="1"/>
  <c r="DD122" i="29"/>
  <c r="DD126" i="29" s="1"/>
  <c r="CV122" i="29"/>
  <c r="CV126" i="29" s="1"/>
  <c r="CN122" i="29"/>
  <c r="CN126" i="29" s="1"/>
  <c r="CF122" i="29"/>
  <c r="CF126" i="29" s="1"/>
  <c r="BX122" i="29"/>
  <c r="BX126" i="29" s="1"/>
  <c r="BP122" i="29"/>
  <c r="BP126" i="29" s="1"/>
  <c r="BH122" i="29"/>
  <c r="BH126" i="29" s="1"/>
  <c r="AZ122" i="29"/>
  <c r="AZ126" i="29" s="1"/>
  <c r="AR122" i="29"/>
  <c r="AR126" i="29" s="1"/>
  <c r="AJ122" i="29"/>
  <c r="AJ126" i="29" s="1"/>
  <c r="AB122" i="29"/>
  <c r="AB126" i="29" s="1"/>
  <c r="T122" i="29"/>
  <c r="T126" i="29" s="1"/>
  <c r="L122" i="29"/>
  <c r="L126" i="29" s="1"/>
  <c r="GU122" i="29"/>
  <c r="GU126" i="29" s="1"/>
  <c r="GM122" i="29"/>
  <c r="GM126" i="29" s="1"/>
  <c r="GE122" i="29"/>
  <c r="GE126" i="29" s="1"/>
  <c r="FW122" i="29"/>
  <c r="FW126" i="29" s="1"/>
  <c r="FO122" i="29"/>
  <c r="FO126" i="29" s="1"/>
  <c r="FG122" i="29"/>
  <c r="FG126" i="29" s="1"/>
  <c r="EY122" i="29"/>
  <c r="EY126" i="29" s="1"/>
  <c r="EQ122" i="29"/>
  <c r="EQ126" i="29" s="1"/>
  <c r="EI122" i="29"/>
  <c r="EI126" i="29" s="1"/>
  <c r="EA122" i="29"/>
  <c r="EA126" i="29" s="1"/>
  <c r="DS122" i="29"/>
  <c r="DS126" i="29" s="1"/>
  <c r="DK122" i="29"/>
  <c r="DK126" i="29" s="1"/>
  <c r="DC122" i="29"/>
  <c r="DC126" i="29" s="1"/>
  <c r="CU122" i="29"/>
  <c r="CU126" i="29" s="1"/>
  <c r="CM122" i="29"/>
  <c r="CM126" i="29" s="1"/>
  <c r="CE122" i="29"/>
  <c r="CE126" i="29" s="1"/>
  <c r="BW122" i="29"/>
  <c r="BW126" i="29" s="1"/>
  <c r="BO122" i="29"/>
  <c r="BO126" i="29" s="1"/>
  <c r="BG122" i="29"/>
  <c r="BG126" i="29" s="1"/>
  <c r="AY122" i="29"/>
  <c r="AY126" i="29" s="1"/>
  <c r="AQ122" i="29"/>
  <c r="AQ126" i="29" s="1"/>
  <c r="AI122" i="29"/>
  <c r="AI126" i="29" s="1"/>
  <c r="AA122" i="29"/>
  <c r="AA126" i="29" s="1"/>
  <c r="S122" i="29"/>
  <c r="S126" i="29" s="1"/>
  <c r="K122" i="29"/>
  <c r="HB122" i="29"/>
  <c r="HB126" i="29" s="1"/>
  <c r="GT122" i="29"/>
  <c r="GT126" i="29" s="1"/>
  <c r="GL122" i="29"/>
  <c r="GL126" i="29" s="1"/>
  <c r="GD122" i="29"/>
  <c r="GD126" i="29" s="1"/>
  <c r="FV122" i="29"/>
  <c r="FV126" i="29" s="1"/>
  <c r="FN122" i="29"/>
  <c r="FN126" i="29" s="1"/>
  <c r="FF122" i="29"/>
  <c r="FF126" i="29" s="1"/>
  <c r="EX122" i="29"/>
  <c r="EX126" i="29" s="1"/>
  <c r="EP122" i="29"/>
  <c r="EP126" i="29" s="1"/>
  <c r="EH122" i="29"/>
  <c r="EH126" i="29" s="1"/>
  <c r="DZ122" i="29"/>
  <c r="DZ126" i="29" s="1"/>
  <c r="DR122" i="29"/>
  <c r="DR126" i="29" s="1"/>
  <c r="DJ122" i="29"/>
  <c r="DJ126" i="29" s="1"/>
  <c r="DB122" i="29"/>
  <c r="DB126" i="29" s="1"/>
  <c r="CT122" i="29"/>
  <c r="CT126" i="29" s="1"/>
  <c r="CL122" i="29"/>
  <c r="CL126" i="29" s="1"/>
  <c r="CD122" i="29"/>
  <c r="CD126" i="29" s="1"/>
  <c r="BV122" i="29"/>
  <c r="BV126" i="29" s="1"/>
  <c r="BN122" i="29"/>
  <c r="BN126" i="29" s="1"/>
  <c r="BF122" i="29"/>
  <c r="BF126" i="29" s="1"/>
  <c r="AX122" i="29"/>
  <c r="AX126" i="29" s="1"/>
  <c r="AP122" i="29"/>
  <c r="AP126" i="29" s="1"/>
  <c r="AH122" i="29"/>
  <c r="AH126" i="29" s="1"/>
  <c r="Z122" i="29"/>
  <c r="Z126" i="29" s="1"/>
  <c r="R122" i="29"/>
  <c r="R126" i="29" s="1"/>
  <c r="HA122" i="29"/>
  <c r="HA126" i="29" s="1"/>
  <c r="GS122" i="29"/>
  <c r="GS126" i="29" s="1"/>
  <c r="GK122" i="29"/>
  <c r="GK126" i="29" s="1"/>
  <c r="GC122" i="29"/>
  <c r="GC126" i="29" s="1"/>
  <c r="FU122" i="29"/>
  <c r="FU126" i="29" s="1"/>
  <c r="FM122" i="29"/>
  <c r="FM126" i="29" s="1"/>
  <c r="FE122" i="29"/>
  <c r="FE126" i="29" s="1"/>
  <c r="EW122" i="29"/>
  <c r="EW126" i="29" s="1"/>
  <c r="EO122" i="29"/>
  <c r="EO126" i="29" s="1"/>
  <c r="EG122" i="29"/>
  <c r="EG126" i="29" s="1"/>
  <c r="DY122" i="29"/>
  <c r="DY126" i="29" s="1"/>
  <c r="DQ122" i="29"/>
  <c r="DQ126" i="29" s="1"/>
  <c r="DI122" i="29"/>
  <c r="DI126" i="29" s="1"/>
  <c r="DA122" i="29"/>
  <c r="DA126" i="29" s="1"/>
  <c r="CS122" i="29"/>
  <c r="CS126" i="29" s="1"/>
  <c r="CK122" i="29"/>
  <c r="CK126" i="29" s="1"/>
  <c r="CC122" i="29"/>
  <c r="CC126" i="29" s="1"/>
  <c r="BU122" i="29"/>
  <c r="BU126" i="29" s="1"/>
  <c r="BM122" i="29"/>
  <c r="BM126" i="29" s="1"/>
  <c r="BE122" i="29"/>
  <c r="BE126" i="29" s="1"/>
  <c r="AW122" i="29"/>
  <c r="AW126" i="29" s="1"/>
  <c r="AO122" i="29"/>
  <c r="AO126" i="29" s="1"/>
  <c r="AG122" i="29"/>
  <c r="AG126" i="29" s="1"/>
  <c r="Y122" i="29"/>
  <c r="Y126" i="29" s="1"/>
  <c r="Q122" i="29"/>
  <c r="Q126" i="29" s="1"/>
  <c r="GZ122" i="29"/>
  <c r="GZ126" i="29" s="1"/>
  <c r="GR122" i="29"/>
  <c r="GR126" i="29" s="1"/>
  <c r="GJ122" i="29"/>
  <c r="GJ126" i="29" s="1"/>
  <c r="GB122" i="29"/>
  <c r="GB126" i="29" s="1"/>
  <c r="FT122" i="29"/>
  <c r="FT126" i="29" s="1"/>
  <c r="FL122" i="29"/>
  <c r="FL126" i="29" s="1"/>
  <c r="FD122" i="29"/>
  <c r="FD126" i="29" s="1"/>
  <c r="EV122" i="29"/>
  <c r="EV126" i="29" s="1"/>
  <c r="EN122" i="29"/>
  <c r="EN126" i="29" s="1"/>
  <c r="EF122" i="29"/>
  <c r="EF126" i="29" s="1"/>
  <c r="DX122" i="29"/>
  <c r="DX126" i="29" s="1"/>
  <c r="DP122" i="29"/>
  <c r="DP126" i="29" s="1"/>
  <c r="DH122" i="29"/>
  <c r="DH126" i="29" s="1"/>
  <c r="CZ122" i="29"/>
  <c r="CZ126" i="29" s="1"/>
  <c r="CR122" i="29"/>
  <c r="CR126" i="29" s="1"/>
  <c r="CJ122" i="29"/>
  <c r="CJ126" i="29" s="1"/>
  <c r="CB122" i="29"/>
  <c r="CB126" i="29" s="1"/>
  <c r="BT122" i="29"/>
  <c r="BT126" i="29" s="1"/>
  <c r="BL122" i="29"/>
  <c r="BL126" i="29" s="1"/>
  <c r="BD122" i="29"/>
  <c r="BD126" i="29" s="1"/>
  <c r="AV122" i="29"/>
  <c r="AV126" i="29" s="1"/>
  <c r="AN122" i="29"/>
  <c r="AN126" i="29" s="1"/>
  <c r="AF122" i="29"/>
  <c r="AF126" i="29" s="1"/>
  <c r="X122" i="29"/>
  <c r="X126" i="29" s="1"/>
  <c r="P122" i="29"/>
  <c r="GY122" i="29"/>
  <c r="GY126" i="29" s="1"/>
  <c r="GQ122" i="29"/>
  <c r="GQ126" i="29" s="1"/>
  <c r="GI122" i="29"/>
  <c r="GI126" i="29" s="1"/>
  <c r="GA122" i="29"/>
  <c r="GA126" i="29" s="1"/>
  <c r="FS122" i="29"/>
  <c r="FS126" i="29" s="1"/>
  <c r="FK122" i="29"/>
  <c r="FK126" i="29" s="1"/>
  <c r="FC122" i="29"/>
  <c r="FC126" i="29" s="1"/>
  <c r="EU122" i="29"/>
  <c r="EU126" i="29" s="1"/>
  <c r="EM122" i="29"/>
  <c r="EM126" i="29" s="1"/>
  <c r="EE122" i="29"/>
  <c r="EE126" i="29" s="1"/>
  <c r="DW122" i="29"/>
  <c r="DW126" i="29" s="1"/>
  <c r="DO122" i="29"/>
  <c r="DO126" i="29" s="1"/>
  <c r="DG122" i="29"/>
  <c r="DG126" i="29" s="1"/>
  <c r="CY122" i="29"/>
  <c r="CY126" i="29" s="1"/>
  <c r="CQ122" i="29"/>
  <c r="CQ126" i="29" s="1"/>
  <c r="CI122" i="29"/>
  <c r="CI126" i="29" s="1"/>
  <c r="CA122" i="29"/>
  <c r="CA126" i="29" s="1"/>
  <c r="BS122" i="29"/>
  <c r="BS126" i="29" s="1"/>
  <c r="BK122" i="29"/>
  <c r="BK126" i="29" s="1"/>
  <c r="BC122" i="29"/>
  <c r="BC126" i="29" s="1"/>
  <c r="AU122" i="29"/>
  <c r="AU126" i="29" s="1"/>
  <c r="AM122" i="29"/>
  <c r="AM126" i="29" s="1"/>
  <c r="AE122" i="29"/>
  <c r="AE126" i="29" s="1"/>
  <c r="W122" i="29"/>
  <c r="W126" i="29" s="1"/>
  <c r="O122" i="29"/>
  <c r="O126" i="29" s="1"/>
  <c r="GX122" i="29"/>
  <c r="GX126" i="29" s="1"/>
  <c r="GP122" i="29"/>
  <c r="GP126" i="29" s="1"/>
  <c r="GH122" i="29"/>
  <c r="GH126" i="29" s="1"/>
  <c r="FZ122" i="29"/>
  <c r="FZ126" i="29" s="1"/>
  <c r="FR122" i="29"/>
  <c r="FR126" i="29" s="1"/>
  <c r="FJ122" i="29"/>
  <c r="FJ126" i="29" s="1"/>
  <c r="FB122" i="29"/>
  <c r="FB126" i="29" s="1"/>
  <c r="ET122" i="29"/>
  <c r="ET126" i="29" s="1"/>
  <c r="EL122" i="29"/>
  <c r="EL126" i="29" s="1"/>
  <c r="ED122" i="29"/>
  <c r="ED126" i="29" s="1"/>
  <c r="DV122" i="29"/>
  <c r="DV126" i="29" s="1"/>
  <c r="DN122" i="29"/>
  <c r="DN126" i="29" s="1"/>
  <c r="DF122" i="29"/>
  <c r="DF126" i="29" s="1"/>
  <c r="CX122" i="29"/>
  <c r="CX126" i="29" s="1"/>
  <c r="CP122" i="29"/>
  <c r="CP126" i="29" s="1"/>
  <c r="CH122" i="29"/>
  <c r="CH126" i="29" s="1"/>
  <c r="BZ122" i="29"/>
  <c r="BZ126" i="29" s="1"/>
  <c r="BR122" i="29"/>
  <c r="BR126" i="29" s="1"/>
  <c r="BJ122" i="29"/>
  <c r="BJ126" i="29" s="1"/>
  <c r="BB122" i="29"/>
  <c r="BB126" i="29" s="1"/>
  <c r="AT122" i="29"/>
  <c r="AT126" i="29" s="1"/>
  <c r="AL122" i="29"/>
  <c r="AL126" i="29" s="1"/>
  <c r="AD122" i="29"/>
  <c r="AD126" i="29" s="1"/>
  <c r="V122" i="29"/>
  <c r="V126" i="29" s="1"/>
  <c r="N122" i="29"/>
  <c r="N126" i="29" s="1"/>
  <c r="GW122" i="29"/>
  <c r="GW126" i="29" s="1"/>
  <c r="GO122" i="29"/>
  <c r="GO126" i="29" s="1"/>
  <c r="GG122" i="29"/>
  <c r="GG126" i="29" s="1"/>
  <c r="FY122" i="29"/>
  <c r="FY126" i="29" s="1"/>
  <c r="FQ122" i="29"/>
  <c r="FQ126" i="29" s="1"/>
  <c r="FI122" i="29"/>
  <c r="FI126" i="29" s="1"/>
  <c r="FA122" i="29"/>
  <c r="FA126" i="29" s="1"/>
  <c r="ES122" i="29"/>
  <c r="ES126" i="29" s="1"/>
  <c r="EK122" i="29"/>
  <c r="EK126" i="29" s="1"/>
  <c r="EC122" i="29"/>
  <c r="EC126" i="29" s="1"/>
  <c r="DU122" i="29"/>
  <c r="DU126" i="29" s="1"/>
  <c r="DM122" i="29"/>
  <c r="DM126" i="29" s="1"/>
  <c r="DE122" i="29"/>
  <c r="DE126" i="29" s="1"/>
  <c r="CW122" i="29"/>
  <c r="CW126" i="29" s="1"/>
  <c r="CO122" i="29"/>
  <c r="CO126" i="29" s="1"/>
  <c r="CG122" i="29"/>
  <c r="CG126" i="29" s="1"/>
  <c r="BY122" i="29"/>
  <c r="BY126" i="29" s="1"/>
  <c r="BQ122" i="29"/>
  <c r="BQ126" i="29" s="1"/>
  <c r="BI122" i="29"/>
  <c r="BI126" i="29" s="1"/>
  <c r="BA122" i="29"/>
  <c r="BA126" i="29" s="1"/>
  <c r="AS122" i="29"/>
  <c r="AS126" i="29" s="1"/>
  <c r="AK122" i="29"/>
  <c r="AK126" i="29" s="1"/>
  <c r="AC122" i="29"/>
  <c r="AC126" i="29" s="1"/>
  <c r="U122" i="29"/>
  <c r="U126" i="29" s="1"/>
  <c r="M122" i="29"/>
  <c r="M126" i="29" s="1"/>
  <c r="IK16" i="29"/>
  <c r="GV122" i="30"/>
  <c r="GV126" i="30" s="1"/>
  <c r="GN122" i="30"/>
  <c r="GN126" i="30" s="1"/>
  <c r="GF122" i="30"/>
  <c r="GF126" i="30" s="1"/>
  <c r="FX122" i="30"/>
  <c r="FX126" i="30" s="1"/>
  <c r="FP122" i="30"/>
  <c r="FP126" i="30" s="1"/>
  <c r="FH122" i="30"/>
  <c r="FH126" i="30" s="1"/>
  <c r="EZ122" i="30"/>
  <c r="EZ126" i="30" s="1"/>
  <c r="ER122" i="30"/>
  <c r="ER126" i="30" s="1"/>
  <c r="EJ122" i="30"/>
  <c r="EJ126" i="30" s="1"/>
  <c r="EB122" i="30"/>
  <c r="EB126" i="30" s="1"/>
  <c r="DT122" i="30"/>
  <c r="DT126" i="30" s="1"/>
  <c r="DL122" i="30"/>
  <c r="DL126" i="30" s="1"/>
  <c r="DD122" i="30"/>
  <c r="DD126" i="30" s="1"/>
  <c r="CV122" i="30"/>
  <c r="CV126" i="30" s="1"/>
  <c r="CN122" i="30"/>
  <c r="CN126" i="30" s="1"/>
  <c r="CF122" i="30"/>
  <c r="CF126" i="30" s="1"/>
  <c r="BX122" i="30"/>
  <c r="BX126" i="30" s="1"/>
  <c r="BP122" i="30"/>
  <c r="BP126" i="30" s="1"/>
  <c r="BH122" i="30"/>
  <c r="BH126" i="30" s="1"/>
  <c r="AZ122" i="30"/>
  <c r="AZ126" i="30" s="1"/>
  <c r="AR122" i="30"/>
  <c r="AR126" i="30" s="1"/>
  <c r="AJ122" i="30"/>
  <c r="AJ126" i="30" s="1"/>
  <c r="AB122" i="30"/>
  <c r="AB126" i="30" s="1"/>
  <c r="T122" i="30"/>
  <c r="T126" i="30" s="1"/>
  <c r="L122" i="30"/>
  <c r="L126" i="30" s="1"/>
  <c r="GU122" i="30"/>
  <c r="GU126" i="30" s="1"/>
  <c r="GM122" i="30"/>
  <c r="GM126" i="30" s="1"/>
  <c r="GE122" i="30"/>
  <c r="GE126" i="30" s="1"/>
  <c r="FW122" i="30"/>
  <c r="FW126" i="30" s="1"/>
  <c r="FO122" i="30"/>
  <c r="FO126" i="30" s="1"/>
  <c r="FG122" i="30"/>
  <c r="FG126" i="30" s="1"/>
  <c r="EY122" i="30"/>
  <c r="EY126" i="30" s="1"/>
  <c r="EQ122" i="30"/>
  <c r="EQ126" i="30" s="1"/>
  <c r="EI122" i="30"/>
  <c r="EI126" i="30" s="1"/>
  <c r="EA122" i="30"/>
  <c r="EA126" i="30" s="1"/>
  <c r="DS122" i="30"/>
  <c r="DS126" i="30" s="1"/>
  <c r="DK122" i="30"/>
  <c r="DK126" i="30" s="1"/>
  <c r="DC122" i="30"/>
  <c r="DC126" i="30" s="1"/>
  <c r="CU122" i="30"/>
  <c r="CU126" i="30" s="1"/>
  <c r="CM122" i="30"/>
  <c r="CM126" i="30" s="1"/>
  <c r="CE122" i="30"/>
  <c r="CE126" i="30" s="1"/>
  <c r="BW122" i="30"/>
  <c r="BW126" i="30" s="1"/>
  <c r="BO122" i="30"/>
  <c r="BO126" i="30" s="1"/>
  <c r="BG122" i="30"/>
  <c r="BG126" i="30" s="1"/>
  <c r="AY122" i="30"/>
  <c r="AY126" i="30" s="1"/>
  <c r="AQ122" i="30"/>
  <c r="AQ126" i="30" s="1"/>
  <c r="AI122" i="30"/>
  <c r="AI126" i="30" s="1"/>
  <c r="AA122" i="30"/>
  <c r="AA126" i="30" s="1"/>
  <c r="S122" i="30"/>
  <c r="S126" i="30" s="1"/>
  <c r="K122" i="30"/>
  <c r="HB122" i="30"/>
  <c r="HB126" i="30" s="1"/>
  <c r="GT122" i="30"/>
  <c r="GT126" i="30" s="1"/>
  <c r="GL122" i="30"/>
  <c r="GL126" i="30" s="1"/>
  <c r="GD122" i="30"/>
  <c r="GD126" i="30" s="1"/>
  <c r="FV122" i="30"/>
  <c r="FV126" i="30" s="1"/>
  <c r="FN122" i="30"/>
  <c r="FN126" i="30" s="1"/>
  <c r="FF122" i="30"/>
  <c r="FF126" i="30" s="1"/>
  <c r="EX122" i="30"/>
  <c r="EX126" i="30" s="1"/>
  <c r="EP122" i="30"/>
  <c r="EP126" i="30" s="1"/>
  <c r="EH122" i="30"/>
  <c r="EH126" i="30" s="1"/>
  <c r="DZ122" i="30"/>
  <c r="DZ126" i="30" s="1"/>
  <c r="DR122" i="30"/>
  <c r="DR126" i="30" s="1"/>
  <c r="DJ122" i="30"/>
  <c r="DJ126" i="30" s="1"/>
  <c r="DB122" i="30"/>
  <c r="DB126" i="30" s="1"/>
  <c r="CT122" i="30"/>
  <c r="CT126" i="30" s="1"/>
  <c r="CL122" i="30"/>
  <c r="CL126" i="30" s="1"/>
  <c r="CD122" i="30"/>
  <c r="CD126" i="30" s="1"/>
  <c r="BV122" i="30"/>
  <c r="BV126" i="30" s="1"/>
  <c r="BN122" i="30"/>
  <c r="BN126" i="30" s="1"/>
  <c r="BF122" i="30"/>
  <c r="BF126" i="30" s="1"/>
  <c r="AX122" i="30"/>
  <c r="AX126" i="30" s="1"/>
  <c r="AP122" i="30"/>
  <c r="AP126" i="30" s="1"/>
  <c r="AH122" i="30"/>
  <c r="AH126" i="30" s="1"/>
  <c r="Z122" i="30"/>
  <c r="Z126" i="30" s="1"/>
  <c r="R122" i="30"/>
  <c r="R126" i="30" s="1"/>
  <c r="HA122" i="30"/>
  <c r="HA126" i="30" s="1"/>
  <c r="GS122" i="30"/>
  <c r="GS126" i="30" s="1"/>
  <c r="GK122" i="30"/>
  <c r="GK126" i="30" s="1"/>
  <c r="GC122" i="30"/>
  <c r="GC126" i="30" s="1"/>
  <c r="FU122" i="30"/>
  <c r="FU126" i="30" s="1"/>
  <c r="FM122" i="30"/>
  <c r="FM126" i="30" s="1"/>
  <c r="FE122" i="30"/>
  <c r="FE126" i="30" s="1"/>
  <c r="EW122" i="30"/>
  <c r="EW126" i="30" s="1"/>
  <c r="EO122" i="30"/>
  <c r="EO126" i="30" s="1"/>
  <c r="EG122" i="30"/>
  <c r="EG126" i="30" s="1"/>
  <c r="DY122" i="30"/>
  <c r="DY126" i="30" s="1"/>
  <c r="DQ122" i="30"/>
  <c r="DQ126" i="30" s="1"/>
  <c r="DI122" i="30"/>
  <c r="DI126" i="30" s="1"/>
  <c r="DA122" i="30"/>
  <c r="DA126" i="30" s="1"/>
  <c r="CS122" i="30"/>
  <c r="CS126" i="30" s="1"/>
  <c r="CK122" i="30"/>
  <c r="CK126" i="30" s="1"/>
  <c r="CC122" i="30"/>
  <c r="CC126" i="30" s="1"/>
  <c r="BU122" i="30"/>
  <c r="BU126" i="30" s="1"/>
  <c r="BM122" i="30"/>
  <c r="BM126" i="30" s="1"/>
  <c r="BE122" i="30"/>
  <c r="BE126" i="30" s="1"/>
  <c r="AW122" i="30"/>
  <c r="AW126" i="30" s="1"/>
  <c r="AO122" i="30"/>
  <c r="AO126" i="30" s="1"/>
  <c r="AG122" i="30"/>
  <c r="AG126" i="30" s="1"/>
  <c r="Y122" i="30"/>
  <c r="Y126" i="30" s="1"/>
  <c r="Q122" i="30"/>
  <c r="GZ122" i="30"/>
  <c r="GZ126" i="30" s="1"/>
  <c r="GR122" i="30"/>
  <c r="GR126" i="30" s="1"/>
  <c r="GJ122" i="30"/>
  <c r="GJ126" i="30" s="1"/>
  <c r="GB122" i="30"/>
  <c r="GB126" i="30" s="1"/>
  <c r="FT122" i="30"/>
  <c r="FT126" i="30" s="1"/>
  <c r="FL122" i="30"/>
  <c r="FL126" i="30" s="1"/>
  <c r="FD122" i="30"/>
  <c r="FD126" i="30" s="1"/>
  <c r="EV122" i="30"/>
  <c r="EV126" i="30" s="1"/>
  <c r="EN122" i="30"/>
  <c r="EN126" i="30" s="1"/>
  <c r="EF122" i="30"/>
  <c r="EF126" i="30" s="1"/>
  <c r="DX122" i="30"/>
  <c r="DX126" i="30" s="1"/>
  <c r="DP122" i="30"/>
  <c r="DP126" i="30" s="1"/>
  <c r="DH122" i="30"/>
  <c r="DH126" i="30" s="1"/>
  <c r="CZ122" i="30"/>
  <c r="CZ126" i="30" s="1"/>
  <c r="CR122" i="30"/>
  <c r="CR126" i="30" s="1"/>
  <c r="CJ122" i="30"/>
  <c r="CJ126" i="30" s="1"/>
  <c r="CB122" i="30"/>
  <c r="CB126" i="30" s="1"/>
  <c r="BT122" i="30"/>
  <c r="BT126" i="30" s="1"/>
  <c r="BL122" i="30"/>
  <c r="BL126" i="30" s="1"/>
  <c r="BD122" i="30"/>
  <c r="BD126" i="30" s="1"/>
  <c r="AV122" i="30"/>
  <c r="AV126" i="30" s="1"/>
  <c r="AN122" i="30"/>
  <c r="AN126" i="30" s="1"/>
  <c r="AF122" i="30"/>
  <c r="AF126" i="30" s="1"/>
  <c r="X122" i="30"/>
  <c r="X126" i="30" s="1"/>
  <c r="P122" i="30"/>
  <c r="P126" i="30" s="1"/>
  <c r="GY122" i="30"/>
  <c r="GY126" i="30" s="1"/>
  <c r="GQ122" i="30"/>
  <c r="GQ126" i="30" s="1"/>
  <c r="GI122" i="30"/>
  <c r="GI126" i="30" s="1"/>
  <c r="GA122" i="30"/>
  <c r="GA126" i="30" s="1"/>
  <c r="FS122" i="30"/>
  <c r="FS126" i="30" s="1"/>
  <c r="FK122" i="30"/>
  <c r="FK126" i="30" s="1"/>
  <c r="FC122" i="30"/>
  <c r="FC126" i="30" s="1"/>
  <c r="EU122" i="30"/>
  <c r="EU126" i="30" s="1"/>
  <c r="EM122" i="30"/>
  <c r="EM126" i="30" s="1"/>
  <c r="EE122" i="30"/>
  <c r="EE126" i="30" s="1"/>
  <c r="DW122" i="30"/>
  <c r="DW126" i="30" s="1"/>
  <c r="DO122" i="30"/>
  <c r="DO126" i="30" s="1"/>
  <c r="DG122" i="30"/>
  <c r="DG126" i="30" s="1"/>
  <c r="CY122" i="30"/>
  <c r="CY126" i="30" s="1"/>
  <c r="CQ122" i="30"/>
  <c r="CQ126" i="30" s="1"/>
  <c r="CI122" i="30"/>
  <c r="CI126" i="30" s="1"/>
  <c r="CA122" i="30"/>
  <c r="CA126" i="30" s="1"/>
  <c r="BS122" i="30"/>
  <c r="BS126" i="30" s="1"/>
  <c r="BK122" i="30"/>
  <c r="BK126" i="30" s="1"/>
  <c r="BC122" i="30"/>
  <c r="BC126" i="30" s="1"/>
  <c r="AU122" i="30"/>
  <c r="AU126" i="30" s="1"/>
  <c r="AM122" i="30"/>
  <c r="AM126" i="30" s="1"/>
  <c r="AE122" i="30"/>
  <c r="AE126" i="30" s="1"/>
  <c r="W122" i="30"/>
  <c r="W126" i="30" s="1"/>
  <c r="O122" i="30"/>
  <c r="O126" i="30" s="1"/>
  <c r="GX122" i="30"/>
  <c r="GX126" i="30" s="1"/>
  <c r="GP122" i="30"/>
  <c r="GP126" i="30" s="1"/>
  <c r="GH122" i="30"/>
  <c r="GH126" i="30" s="1"/>
  <c r="FZ122" i="30"/>
  <c r="FZ126" i="30" s="1"/>
  <c r="FR122" i="30"/>
  <c r="FR126" i="30" s="1"/>
  <c r="FJ122" i="30"/>
  <c r="FJ126" i="30" s="1"/>
  <c r="FB122" i="30"/>
  <c r="FB126" i="30" s="1"/>
  <c r="ET122" i="30"/>
  <c r="ET126" i="30" s="1"/>
  <c r="EL122" i="30"/>
  <c r="EL126" i="30" s="1"/>
  <c r="ED122" i="30"/>
  <c r="ED126" i="30" s="1"/>
  <c r="DV122" i="30"/>
  <c r="DV126" i="30" s="1"/>
  <c r="DN122" i="30"/>
  <c r="DN126" i="30" s="1"/>
  <c r="DF122" i="30"/>
  <c r="DF126" i="30" s="1"/>
  <c r="CX122" i="30"/>
  <c r="CX126" i="30" s="1"/>
  <c r="CP122" i="30"/>
  <c r="CP126" i="30" s="1"/>
  <c r="CH122" i="30"/>
  <c r="CH126" i="30" s="1"/>
  <c r="BZ122" i="30"/>
  <c r="BZ126" i="30" s="1"/>
  <c r="BR122" i="30"/>
  <c r="BR126" i="30" s="1"/>
  <c r="BJ122" i="30"/>
  <c r="BJ126" i="30" s="1"/>
  <c r="BB122" i="30"/>
  <c r="BB126" i="30" s="1"/>
  <c r="AT122" i="30"/>
  <c r="AT126" i="30" s="1"/>
  <c r="AL122" i="30"/>
  <c r="AL126" i="30" s="1"/>
  <c r="AD122" i="30"/>
  <c r="AD126" i="30" s="1"/>
  <c r="V122" i="30"/>
  <c r="V126" i="30" s="1"/>
  <c r="N122" i="30"/>
  <c r="N126" i="30" s="1"/>
  <c r="GW122" i="30"/>
  <c r="GW126" i="30" s="1"/>
  <c r="GO122" i="30"/>
  <c r="GO126" i="30" s="1"/>
  <c r="GG122" i="30"/>
  <c r="GG126" i="30" s="1"/>
  <c r="FY122" i="30"/>
  <c r="FY126" i="30" s="1"/>
  <c r="FQ122" i="30"/>
  <c r="FQ126" i="30" s="1"/>
  <c r="FI122" i="30"/>
  <c r="FI126" i="30" s="1"/>
  <c r="FA122" i="30"/>
  <c r="FA126" i="30" s="1"/>
  <c r="ES122" i="30"/>
  <c r="ES126" i="30" s="1"/>
  <c r="EK122" i="30"/>
  <c r="EK126" i="30" s="1"/>
  <c r="EC122" i="30"/>
  <c r="EC126" i="30" s="1"/>
  <c r="DU122" i="30"/>
  <c r="DU126" i="30" s="1"/>
  <c r="DM122" i="30"/>
  <c r="DM126" i="30" s="1"/>
  <c r="DE122" i="30"/>
  <c r="DE126" i="30" s="1"/>
  <c r="CW122" i="30"/>
  <c r="CW126" i="30" s="1"/>
  <c r="CO122" i="30"/>
  <c r="CO126" i="30" s="1"/>
  <c r="CG122" i="30"/>
  <c r="CG126" i="30" s="1"/>
  <c r="BY122" i="30"/>
  <c r="BY126" i="30" s="1"/>
  <c r="BQ122" i="30"/>
  <c r="BQ126" i="30" s="1"/>
  <c r="BI122" i="30"/>
  <c r="BI126" i="30" s="1"/>
  <c r="BA122" i="30"/>
  <c r="BA126" i="30" s="1"/>
  <c r="AS122" i="30"/>
  <c r="AS126" i="30" s="1"/>
  <c r="AK122" i="30"/>
  <c r="AK126" i="30" s="1"/>
  <c r="AC122" i="30"/>
  <c r="AC126" i="30" s="1"/>
  <c r="U122" i="30"/>
  <c r="U126" i="30" s="1"/>
  <c r="M122" i="30"/>
  <c r="M126" i="30" s="1"/>
  <c r="IK16" i="30"/>
  <c r="IX117" i="65"/>
  <c r="IT117" i="65" s="1"/>
  <c r="IX64" i="65"/>
  <c r="IT64" i="65" s="1"/>
  <c r="IS131" i="65"/>
  <c r="IX131" i="65" s="1"/>
  <c r="IT131" i="65" s="1"/>
  <c r="JE131" i="65" s="1"/>
  <c r="IX91" i="65"/>
  <c r="IT91" i="65" s="1"/>
  <c r="JB91" i="65" s="1"/>
  <c r="JE120" i="65"/>
  <c r="IY120" i="65"/>
  <c r="JE123" i="65"/>
  <c r="JE103" i="65"/>
  <c r="IY103" i="65"/>
  <c r="IY123" i="65"/>
  <c r="IX88" i="65"/>
  <c r="IT88" i="65" s="1"/>
  <c r="JB88" i="65" s="1"/>
  <c r="IX48" i="65"/>
  <c r="IT48" i="65" s="1"/>
  <c r="JB106" i="65"/>
  <c r="IY106" i="65"/>
  <c r="JB119" i="65"/>
  <c r="JB123" i="65"/>
  <c r="IY119" i="65"/>
  <c r="IX85" i="65"/>
  <c r="IT85" i="65" s="1"/>
  <c r="JB85" i="65" s="1"/>
  <c r="IX77" i="65"/>
  <c r="IT77" i="65" s="1"/>
  <c r="JE77" i="65" s="1"/>
  <c r="IY82" i="65"/>
  <c r="JB82" i="65"/>
  <c r="JE111" i="65"/>
  <c r="IY97" i="65"/>
  <c r="JB97" i="65"/>
  <c r="IY111" i="65"/>
  <c r="JB87" i="65"/>
  <c r="IY102" i="65"/>
  <c r="IY101" i="65"/>
  <c r="JB102" i="65"/>
  <c r="JE101" i="65"/>
  <c r="IY127" i="65"/>
  <c r="JE127" i="65"/>
  <c r="IX89" i="65"/>
  <c r="IT89" i="65" s="1"/>
  <c r="JE89" i="65" s="1"/>
  <c r="JB127" i="65"/>
  <c r="IY65" i="65"/>
  <c r="JE65" i="65"/>
  <c r="JB75" i="65"/>
  <c r="JE126" i="65"/>
  <c r="IY76" i="65"/>
  <c r="JE84" i="65"/>
  <c r="JE76" i="65"/>
  <c r="JE75" i="65"/>
  <c r="IY84" i="65"/>
  <c r="IX130" i="65"/>
  <c r="IT130" i="65" s="1"/>
  <c r="JB130" i="65" s="1"/>
  <c r="JB116" i="65"/>
  <c r="JE116" i="65"/>
  <c r="IX95" i="65"/>
  <c r="IT95" i="65" s="1"/>
  <c r="JE87" i="65"/>
  <c r="IY87" i="65"/>
  <c r="JB84" i="65"/>
  <c r="IY116" i="65"/>
  <c r="JB126" i="65"/>
  <c r="IX60" i="65"/>
  <c r="IT60" i="65" s="1"/>
  <c r="IX114" i="65"/>
  <c r="IT114" i="65" s="1"/>
  <c r="JE114" i="65" s="1"/>
  <c r="IX57" i="65"/>
  <c r="IT57" i="65" s="1"/>
  <c r="IX115" i="65"/>
  <c r="IT115" i="65" s="1"/>
  <c r="JB115" i="65" s="1"/>
  <c r="JE96" i="65"/>
  <c r="IY96" i="65"/>
  <c r="IX128" i="65"/>
  <c r="IT128" i="65" s="1"/>
  <c r="IY128" i="65" s="1"/>
  <c r="IY99" i="65"/>
  <c r="IX107" i="65"/>
  <c r="IT107" i="65" s="1"/>
  <c r="IY107" i="65" s="1"/>
  <c r="JE68" i="65"/>
  <c r="JE99" i="65"/>
  <c r="IX93" i="65"/>
  <c r="IT93" i="65" s="1"/>
  <c r="IY93" i="65" s="1"/>
  <c r="IX63" i="65"/>
  <c r="IT63" i="65" s="1"/>
  <c r="IX44" i="65"/>
  <c r="IX71" i="65"/>
  <c r="IT71" i="65" s="1"/>
  <c r="IY71" i="65" s="1"/>
  <c r="IX94" i="65"/>
  <c r="IT94" i="65" s="1"/>
  <c r="JE94" i="65" s="1"/>
  <c r="IX83" i="65"/>
  <c r="IT83" i="65" s="1"/>
  <c r="JE83" i="65" s="1"/>
  <c r="JE70" i="65"/>
  <c r="IY66" i="65"/>
  <c r="JB70" i="65"/>
  <c r="IX47" i="65"/>
  <c r="IT47" i="65" s="1"/>
  <c r="IX92" i="65"/>
  <c r="IT92" i="65" s="1"/>
  <c r="IY92" i="65" s="1"/>
  <c r="IX73" i="65"/>
  <c r="IT73" i="65" s="1"/>
  <c r="JE73" i="65" s="1"/>
  <c r="IX124" i="65"/>
  <c r="IT124" i="65" s="1"/>
  <c r="IY124" i="65" s="1"/>
  <c r="IY90" i="65"/>
  <c r="JB81" i="65"/>
  <c r="JB68" i="65"/>
  <c r="IY68" i="65"/>
  <c r="JE90" i="65"/>
  <c r="JB90" i="65"/>
  <c r="JE108" i="65"/>
  <c r="JB108" i="65"/>
  <c r="IX110" i="65"/>
  <c r="IT110" i="65" s="1"/>
  <c r="JE110" i="65" s="1"/>
  <c r="JB125" i="65"/>
  <c r="JB66" i="65"/>
  <c r="IX52" i="65"/>
  <c r="IT52" i="65" s="1"/>
  <c r="IX113" i="65"/>
  <c r="IT113" i="65" s="1"/>
  <c r="JE125" i="65"/>
  <c r="JB121" i="65"/>
  <c r="IY121" i="65"/>
  <c r="JE121" i="65"/>
  <c r="JB69" i="65"/>
  <c r="IX86" i="65"/>
  <c r="IT86" i="65" s="1"/>
  <c r="IY86" i="65" s="1"/>
  <c r="IX67" i="65"/>
  <c r="IT67" i="65" s="1"/>
  <c r="IY67" i="65" s="1"/>
  <c r="IX100" i="65"/>
  <c r="IT100" i="65" s="1"/>
  <c r="JB100" i="65" s="1"/>
  <c r="JE69" i="65"/>
  <c r="IX50" i="65"/>
  <c r="IT50" i="65" s="1"/>
  <c r="IX118" i="65"/>
  <c r="IT118" i="65" s="1"/>
  <c r="JB109" i="65"/>
  <c r="JE74" i="65"/>
  <c r="JB98" i="65"/>
  <c r="IX53" i="65"/>
  <c r="IT53" i="65" s="1"/>
  <c r="IY72" i="65"/>
  <c r="JB74" i="65"/>
  <c r="IX80" i="65"/>
  <c r="IT80" i="65" s="1"/>
  <c r="JB80" i="65" s="1"/>
  <c r="IX104" i="65"/>
  <c r="IT104" i="65" s="1"/>
  <c r="IY104" i="65" s="1"/>
  <c r="IX105" i="65"/>
  <c r="IT105" i="65" s="1"/>
  <c r="JE112" i="65"/>
  <c r="JE98" i="65"/>
  <c r="IY81" i="65"/>
  <c r="IY122" i="65"/>
  <c r="IY98" i="65"/>
  <c r="JE72" i="65"/>
  <c r="JB72" i="65"/>
  <c r="IY79" i="65"/>
  <c r="IX129" i="65"/>
  <c r="IT129" i="65" s="1"/>
  <c r="JB129" i="65" s="1"/>
  <c r="IY112" i="65"/>
  <c r="JB122" i="65"/>
  <c r="JB79" i="65"/>
  <c r="IX78" i="65"/>
  <c r="IT78" i="65" s="1"/>
  <c r="JE122" i="65"/>
  <c r="JE109" i="65"/>
  <c r="IX61" i="65"/>
  <c r="IT61" i="65" s="1"/>
  <c r="HP121" i="27"/>
  <c r="P123" i="27"/>
  <c r="P127" i="27" s="1"/>
  <c r="X123" i="27"/>
  <c r="X127" i="27" s="1"/>
  <c r="AF123" i="27"/>
  <c r="AF127" i="27" s="1"/>
  <c r="AN123" i="27"/>
  <c r="AN127" i="27" s="1"/>
  <c r="AV123" i="27"/>
  <c r="AV127" i="27" s="1"/>
  <c r="BD123" i="27"/>
  <c r="BD127" i="27" s="1"/>
  <c r="BL123" i="27"/>
  <c r="BL127" i="27" s="1"/>
  <c r="BT123" i="27"/>
  <c r="BT127" i="27" s="1"/>
  <c r="CB123" i="27"/>
  <c r="CB127" i="27" s="1"/>
  <c r="R123" i="27"/>
  <c r="R127" i="27" s="1"/>
  <c r="Z123" i="27"/>
  <c r="Z127" i="27" s="1"/>
  <c r="AH123" i="27"/>
  <c r="AH127" i="27" s="1"/>
  <c r="AP123" i="27"/>
  <c r="AP127" i="27" s="1"/>
  <c r="AX123" i="27"/>
  <c r="AX127" i="27" s="1"/>
  <c r="BF123" i="27"/>
  <c r="BF127" i="27" s="1"/>
  <c r="BN123" i="27"/>
  <c r="BN127" i="27" s="1"/>
  <c r="BV123" i="27"/>
  <c r="BV127" i="27" s="1"/>
  <c r="CD123" i="27"/>
  <c r="CD127" i="27" s="1"/>
  <c r="CL123" i="27"/>
  <c r="CL127" i="27" s="1"/>
  <c r="CT123" i="27"/>
  <c r="CT127" i="27" s="1"/>
  <c r="DB123" i="27"/>
  <c r="DB127" i="27" s="1"/>
  <c r="DJ123" i="27"/>
  <c r="DJ127" i="27" s="1"/>
  <c r="DR123" i="27"/>
  <c r="DR127" i="27" s="1"/>
  <c r="K123" i="27"/>
  <c r="K127" i="27" s="1"/>
  <c r="S123" i="27"/>
  <c r="S127" i="27" s="1"/>
  <c r="AA123" i="27"/>
  <c r="AA127" i="27" s="1"/>
  <c r="AI123" i="27"/>
  <c r="AI127" i="27" s="1"/>
  <c r="AQ123" i="27"/>
  <c r="AY123" i="27"/>
  <c r="AY127" i="27" s="1"/>
  <c r="BG123" i="27"/>
  <c r="BG127" i="27" s="1"/>
  <c r="BO123" i="27"/>
  <c r="BO127" i="27" s="1"/>
  <c r="BW123" i="27"/>
  <c r="BW127" i="27" s="1"/>
  <c r="CE123" i="27"/>
  <c r="CM123" i="27"/>
  <c r="CM127" i="27" s="1"/>
  <c r="CU123" i="27"/>
  <c r="CU127" i="27" s="1"/>
  <c r="DC123" i="27"/>
  <c r="DC127" i="27" s="1"/>
  <c r="DK123" i="27"/>
  <c r="DK127" i="27" s="1"/>
  <c r="L123" i="27"/>
  <c r="L127" i="27" s="1"/>
  <c r="T123" i="27"/>
  <c r="T127" i="27" s="1"/>
  <c r="AB123" i="27"/>
  <c r="AB127" i="27" s="1"/>
  <c r="AJ123" i="27"/>
  <c r="AJ127" i="27" s="1"/>
  <c r="AR123" i="27"/>
  <c r="AR127" i="27" s="1"/>
  <c r="AZ123" i="27"/>
  <c r="AZ127" i="27" s="1"/>
  <c r="BH123" i="27"/>
  <c r="BH127" i="27" s="1"/>
  <c r="BP123" i="27"/>
  <c r="BP127" i="27" s="1"/>
  <c r="BX123" i="27"/>
  <c r="BX127" i="27" s="1"/>
  <c r="V123" i="27"/>
  <c r="V127" i="27" s="1"/>
  <c r="AL123" i="27"/>
  <c r="AL127" i="27" s="1"/>
  <c r="BB123" i="27"/>
  <c r="BB127" i="27" s="1"/>
  <c r="BR123" i="27"/>
  <c r="BR127" i="27" s="1"/>
  <c r="CG123" i="27"/>
  <c r="CG127" i="27" s="1"/>
  <c r="CQ123" i="27"/>
  <c r="CQ127" i="27" s="1"/>
  <c r="DA123" i="27"/>
  <c r="DA127" i="27" s="1"/>
  <c r="DM123" i="27"/>
  <c r="DM127" i="27" s="1"/>
  <c r="DV123" i="27"/>
  <c r="DV127" i="27" s="1"/>
  <c r="ED123" i="27"/>
  <c r="ED127" i="27" s="1"/>
  <c r="EL123" i="27"/>
  <c r="EL127" i="27" s="1"/>
  <c r="ET123" i="27"/>
  <c r="ET127" i="27" s="1"/>
  <c r="FB123" i="27"/>
  <c r="FB127" i="27" s="1"/>
  <c r="FJ123" i="27"/>
  <c r="FJ127" i="27" s="1"/>
  <c r="FR123" i="27"/>
  <c r="FR127" i="27" s="1"/>
  <c r="FZ123" i="27"/>
  <c r="FZ127" i="27" s="1"/>
  <c r="GH123" i="27"/>
  <c r="GH127" i="27" s="1"/>
  <c r="GP123" i="27"/>
  <c r="GP127" i="27" s="1"/>
  <c r="GX123" i="27"/>
  <c r="GX127" i="27" s="1"/>
  <c r="W123" i="27"/>
  <c r="AM123" i="27"/>
  <c r="AM127" i="27" s="1"/>
  <c r="BC123" i="27"/>
  <c r="BC127" i="27" s="1"/>
  <c r="BS123" i="27"/>
  <c r="BS127" i="27" s="1"/>
  <c r="CH123" i="27"/>
  <c r="CH127" i="27" s="1"/>
  <c r="CR123" i="27"/>
  <c r="CR127" i="27" s="1"/>
  <c r="DD123" i="27"/>
  <c r="DD127" i="27" s="1"/>
  <c r="DN123" i="27"/>
  <c r="DN127" i="27" s="1"/>
  <c r="DW123" i="27"/>
  <c r="DW127" i="27" s="1"/>
  <c r="EE123" i="27"/>
  <c r="EE127" i="27" s="1"/>
  <c r="EM123" i="27"/>
  <c r="EM127" i="27" s="1"/>
  <c r="EU123" i="27"/>
  <c r="EU127" i="27" s="1"/>
  <c r="FC123" i="27"/>
  <c r="FC127" i="27" s="1"/>
  <c r="FK123" i="27"/>
  <c r="FK127" i="27" s="1"/>
  <c r="FS123" i="27"/>
  <c r="FS127" i="27" s="1"/>
  <c r="GA123" i="27"/>
  <c r="GA127" i="27" s="1"/>
  <c r="GI123" i="27"/>
  <c r="GI127" i="27" s="1"/>
  <c r="GQ123" i="27"/>
  <c r="GQ127" i="27" s="1"/>
  <c r="GY123" i="27"/>
  <c r="GY127" i="27" s="1"/>
  <c r="Y123" i="27"/>
  <c r="Y127" i="27" s="1"/>
  <c r="AO123" i="27"/>
  <c r="AO127" i="27" s="1"/>
  <c r="BE123" i="27"/>
  <c r="BE127" i="27" s="1"/>
  <c r="BU123" i="27"/>
  <c r="CI123" i="27"/>
  <c r="CI127" i="27" s="1"/>
  <c r="CS123" i="27"/>
  <c r="CS127" i="27" s="1"/>
  <c r="DE123" i="27"/>
  <c r="DE127" i="27" s="1"/>
  <c r="DO123" i="27"/>
  <c r="DO127" i="27" s="1"/>
  <c r="DX123" i="27"/>
  <c r="DX127" i="27" s="1"/>
  <c r="EF123" i="27"/>
  <c r="EF127" i="27" s="1"/>
  <c r="EN123" i="27"/>
  <c r="EN127" i="27" s="1"/>
  <c r="EV123" i="27"/>
  <c r="EV127" i="27" s="1"/>
  <c r="FD123" i="27"/>
  <c r="FD127" i="27" s="1"/>
  <c r="FL123" i="27"/>
  <c r="FL127" i="27" s="1"/>
  <c r="FT123" i="27"/>
  <c r="FT127" i="27" s="1"/>
  <c r="GB123" i="27"/>
  <c r="GB127" i="27" s="1"/>
  <c r="GJ123" i="27"/>
  <c r="GJ127" i="27" s="1"/>
  <c r="GR123" i="27"/>
  <c r="GR127" i="27" s="1"/>
  <c r="GZ123" i="27"/>
  <c r="GZ127" i="27" s="1"/>
  <c r="M123" i="27"/>
  <c r="AC123" i="27"/>
  <c r="AC127" i="27" s="1"/>
  <c r="AS123" i="27"/>
  <c r="AS127" i="27" s="1"/>
  <c r="BI123" i="27"/>
  <c r="BI127" i="27" s="1"/>
  <c r="BY123" i="27"/>
  <c r="BY127" i="27" s="1"/>
  <c r="CJ123" i="27"/>
  <c r="CJ127" i="27" s="1"/>
  <c r="CV123" i="27"/>
  <c r="CV127" i="27" s="1"/>
  <c r="DF123" i="27"/>
  <c r="DF127" i="27" s="1"/>
  <c r="DP123" i="27"/>
  <c r="DP127" i="27" s="1"/>
  <c r="DY123" i="27"/>
  <c r="DY127" i="27" s="1"/>
  <c r="EG123" i="27"/>
  <c r="EG127" i="27" s="1"/>
  <c r="EO123" i="27"/>
  <c r="EO127" i="27" s="1"/>
  <c r="EW123" i="27"/>
  <c r="EW127" i="27" s="1"/>
  <c r="FE123" i="27"/>
  <c r="FE127" i="27" s="1"/>
  <c r="FM123" i="27"/>
  <c r="FM127" i="27" s="1"/>
  <c r="FU123" i="27"/>
  <c r="FU127" i="27" s="1"/>
  <c r="GC123" i="27"/>
  <c r="GC127" i="27" s="1"/>
  <c r="GK123" i="27"/>
  <c r="GK127" i="27" s="1"/>
  <c r="GS123" i="27"/>
  <c r="GS127" i="27" s="1"/>
  <c r="HA123" i="27"/>
  <c r="HA127" i="27" s="1"/>
  <c r="N123" i="27"/>
  <c r="N127" i="27" s="1"/>
  <c r="AD123" i="27"/>
  <c r="AD127" i="27" s="1"/>
  <c r="AT123" i="27"/>
  <c r="AT127" i="27" s="1"/>
  <c r="BJ123" i="27"/>
  <c r="BJ127" i="27" s="1"/>
  <c r="BZ123" i="27"/>
  <c r="BZ127" i="27" s="1"/>
  <c r="CK123" i="27"/>
  <c r="CK127" i="27" s="1"/>
  <c r="CW123" i="27"/>
  <c r="CW127" i="27" s="1"/>
  <c r="DG123" i="27"/>
  <c r="DG127" i="27" s="1"/>
  <c r="DQ123" i="27"/>
  <c r="DQ127" i="27" s="1"/>
  <c r="DZ123" i="27"/>
  <c r="DZ127" i="27" s="1"/>
  <c r="EH123" i="27"/>
  <c r="EH127" i="27" s="1"/>
  <c r="EP123" i="27"/>
  <c r="EP127" i="27" s="1"/>
  <c r="EX123" i="27"/>
  <c r="EX127" i="27" s="1"/>
  <c r="FF123" i="27"/>
  <c r="FF127" i="27" s="1"/>
  <c r="FN123" i="27"/>
  <c r="FN127" i="27" s="1"/>
  <c r="FV123" i="27"/>
  <c r="FV127" i="27" s="1"/>
  <c r="GD123" i="27"/>
  <c r="GD127" i="27" s="1"/>
  <c r="GL123" i="27"/>
  <c r="GL127" i="27" s="1"/>
  <c r="GT123" i="27"/>
  <c r="GT127" i="27" s="1"/>
  <c r="HB123" i="27"/>
  <c r="HB127" i="27" s="1"/>
  <c r="O123" i="27"/>
  <c r="AE123" i="27"/>
  <c r="AE127" i="27" s="1"/>
  <c r="AU123" i="27"/>
  <c r="AU127" i="27" s="1"/>
  <c r="BK123" i="27"/>
  <c r="CA123" i="27"/>
  <c r="CA127" i="27" s="1"/>
  <c r="CN123" i="27"/>
  <c r="CN127" i="27" s="1"/>
  <c r="CX123" i="27"/>
  <c r="CX127" i="27" s="1"/>
  <c r="DH123" i="27"/>
  <c r="DH127" i="27" s="1"/>
  <c r="DS123" i="27"/>
  <c r="EA123" i="27"/>
  <c r="EA127" i="27" s="1"/>
  <c r="EI123" i="27"/>
  <c r="EI127" i="27" s="1"/>
  <c r="EQ123" i="27"/>
  <c r="EQ127" i="27" s="1"/>
  <c r="EY123" i="27"/>
  <c r="EY127" i="27" s="1"/>
  <c r="FG123" i="27"/>
  <c r="FG127" i="27" s="1"/>
  <c r="FO123" i="27"/>
  <c r="FO127" i="27" s="1"/>
  <c r="FW123" i="27"/>
  <c r="FW127" i="27" s="1"/>
  <c r="GE123" i="27"/>
  <c r="GE127" i="27" s="1"/>
  <c r="GM123" i="27"/>
  <c r="GM127" i="27" s="1"/>
  <c r="GU123" i="27"/>
  <c r="GU127" i="27" s="1"/>
  <c r="Q123" i="27"/>
  <c r="Q127" i="27" s="1"/>
  <c r="AG123" i="27"/>
  <c r="AW123" i="27"/>
  <c r="AW127" i="27" s="1"/>
  <c r="BM123" i="27"/>
  <c r="BM127" i="27" s="1"/>
  <c r="CC123" i="27"/>
  <c r="CC127" i="27" s="1"/>
  <c r="CO123" i="27"/>
  <c r="CY123" i="27"/>
  <c r="DI123" i="27"/>
  <c r="DT123" i="27"/>
  <c r="DT127" i="27" s="1"/>
  <c r="EB123" i="27"/>
  <c r="EB127" i="27" s="1"/>
  <c r="EJ123" i="27"/>
  <c r="EJ127" i="27" s="1"/>
  <c r="ER123" i="27"/>
  <c r="ER127" i="27" s="1"/>
  <c r="EZ123" i="27"/>
  <c r="EZ127" i="27" s="1"/>
  <c r="FH123" i="27"/>
  <c r="FH127" i="27" s="1"/>
  <c r="FP123" i="27"/>
  <c r="FP127" i="27" s="1"/>
  <c r="FX123" i="27"/>
  <c r="FX127" i="27" s="1"/>
  <c r="GF123" i="27"/>
  <c r="GF127" i="27" s="1"/>
  <c r="GN123" i="27"/>
  <c r="GN127" i="27" s="1"/>
  <c r="GV123" i="27"/>
  <c r="GV127" i="27" s="1"/>
  <c r="U123" i="27"/>
  <c r="U127" i="27" s="1"/>
  <c r="AK123" i="27"/>
  <c r="AK127" i="27" s="1"/>
  <c r="BA123" i="27"/>
  <c r="BQ123" i="27"/>
  <c r="BQ127" i="27" s="1"/>
  <c r="CF123" i="27"/>
  <c r="CF127" i="27" s="1"/>
  <c r="CP123" i="27"/>
  <c r="CP127" i="27" s="1"/>
  <c r="CZ123" i="27"/>
  <c r="CZ127" i="27" s="1"/>
  <c r="DL123" i="27"/>
  <c r="DL127" i="27" s="1"/>
  <c r="DU123" i="27"/>
  <c r="DU127" i="27" s="1"/>
  <c r="EC123" i="27"/>
  <c r="EC127" i="27" s="1"/>
  <c r="EK123" i="27"/>
  <c r="EK127" i="27" s="1"/>
  <c r="ES123" i="27"/>
  <c r="ES127" i="27" s="1"/>
  <c r="FA123" i="27"/>
  <c r="FA127" i="27" s="1"/>
  <c r="FI123" i="27"/>
  <c r="FI127" i="27" s="1"/>
  <c r="FQ123" i="27"/>
  <c r="FQ127" i="27" s="1"/>
  <c r="FY123" i="27"/>
  <c r="FY127" i="27" s="1"/>
  <c r="GG123" i="27"/>
  <c r="GG127" i="27" s="1"/>
  <c r="GO123" i="27"/>
  <c r="GO127" i="27" s="1"/>
  <c r="GW123" i="27"/>
  <c r="GW127" i="27" s="1"/>
  <c r="K122" i="27"/>
  <c r="K126" i="27" s="1"/>
  <c r="S122" i="27"/>
  <c r="S126" i="27" s="1"/>
  <c r="AA122" i="27"/>
  <c r="AA126" i="27" s="1"/>
  <c r="AI122" i="27"/>
  <c r="AI126" i="27" s="1"/>
  <c r="AQ122" i="27"/>
  <c r="AY122" i="27"/>
  <c r="AY126" i="27" s="1"/>
  <c r="BG122" i="27"/>
  <c r="BG126" i="27" s="1"/>
  <c r="BO122" i="27"/>
  <c r="BO126" i="27" s="1"/>
  <c r="BW122" i="27"/>
  <c r="BW126" i="27" s="1"/>
  <c r="CE122" i="27"/>
  <c r="CM122" i="27"/>
  <c r="CM126" i="27" s="1"/>
  <c r="CU122" i="27"/>
  <c r="CU126" i="27" s="1"/>
  <c r="DC122" i="27"/>
  <c r="DC126" i="27" s="1"/>
  <c r="DK122" i="27"/>
  <c r="DK126" i="27" s="1"/>
  <c r="DS122" i="27"/>
  <c r="EA122" i="27"/>
  <c r="EA126" i="27" s="1"/>
  <c r="EI122" i="27"/>
  <c r="EI126" i="27" s="1"/>
  <c r="EQ122" i="27"/>
  <c r="EQ126" i="27" s="1"/>
  <c r="EY122" i="27"/>
  <c r="EY126" i="27" s="1"/>
  <c r="FG122" i="27"/>
  <c r="FG126" i="27" s="1"/>
  <c r="FO122" i="27"/>
  <c r="FO126" i="27" s="1"/>
  <c r="FW122" i="27"/>
  <c r="FW126" i="27" s="1"/>
  <c r="GM122" i="27"/>
  <c r="GM126" i="27" s="1"/>
  <c r="GU122" i="27"/>
  <c r="GU126" i="27" s="1"/>
  <c r="BX122" i="27"/>
  <c r="BX126" i="27" s="1"/>
  <c r="EZ122" i="27"/>
  <c r="EZ126" i="27" s="1"/>
  <c r="GN122" i="27"/>
  <c r="GN126" i="27" s="1"/>
  <c r="L122" i="27"/>
  <c r="L126" i="27" s="1"/>
  <c r="T122" i="27"/>
  <c r="T126" i="27" s="1"/>
  <c r="AB122" i="27"/>
  <c r="AB126" i="27" s="1"/>
  <c r="AJ122" i="27"/>
  <c r="AJ126" i="27" s="1"/>
  <c r="AR122" i="27"/>
  <c r="AR126" i="27" s="1"/>
  <c r="AZ122" i="27"/>
  <c r="AZ126" i="27" s="1"/>
  <c r="BH122" i="27"/>
  <c r="BH126" i="27" s="1"/>
  <c r="CF122" i="27"/>
  <c r="CF126" i="27" s="1"/>
  <c r="CN122" i="27"/>
  <c r="CN126" i="27" s="1"/>
  <c r="CV122" i="27"/>
  <c r="CV126" i="27" s="1"/>
  <c r="DD122" i="27"/>
  <c r="DD126" i="27" s="1"/>
  <c r="DL122" i="27"/>
  <c r="DL126" i="27" s="1"/>
  <c r="DT122" i="27"/>
  <c r="DT126" i="27" s="1"/>
  <c r="EB122" i="27"/>
  <c r="EB126" i="27" s="1"/>
  <c r="ER122" i="27"/>
  <c r="ER126" i="27" s="1"/>
  <c r="FP122" i="27"/>
  <c r="FP126" i="27" s="1"/>
  <c r="GF122" i="27"/>
  <c r="GF126" i="27" s="1"/>
  <c r="M122" i="27"/>
  <c r="U122" i="27"/>
  <c r="U126" i="27" s="1"/>
  <c r="AC122" i="27"/>
  <c r="AC126" i="27" s="1"/>
  <c r="AK122" i="27"/>
  <c r="AK126" i="27" s="1"/>
  <c r="AS122" i="27"/>
  <c r="AS126" i="27" s="1"/>
  <c r="BA122" i="27"/>
  <c r="BI122" i="27"/>
  <c r="BI126" i="27" s="1"/>
  <c r="BQ122" i="27"/>
  <c r="BQ126" i="27" s="1"/>
  <c r="BY122" i="27"/>
  <c r="BY126" i="27" s="1"/>
  <c r="CG122" i="27"/>
  <c r="CG126" i="27" s="1"/>
  <c r="CO122" i="27"/>
  <c r="CW122" i="27"/>
  <c r="CW126" i="27" s="1"/>
  <c r="DE122" i="27"/>
  <c r="DE126" i="27" s="1"/>
  <c r="DM122" i="27"/>
  <c r="DM126" i="27" s="1"/>
  <c r="DU122" i="27"/>
  <c r="DU126" i="27" s="1"/>
  <c r="EC122" i="27"/>
  <c r="EC126" i="27" s="1"/>
  <c r="EK122" i="27"/>
  <c r="EK126" i="27" s="1"/>
  <c r="ES122" i="27"/>
  <c r="ES126" i="27" s="1"/>
  <c r="FA122" i="27"/>
  <c r="FA126" i="27" s="1"/>
  <c r="FI122" i="27"/>
  <c r="FI126" i="27" s="1"/>
  <c r="FQ122" i="27"/>
  <c r="FQ126" i="27" s="1"/>
  <c r="FY122" i="27"/>
  <c r="FY126" i="27" s="1"/>
  <c r="GG122" i="27"/>
  <c r="GG126" i="27" s="1"/>
  <c r="GO122" i="27"/>
  <c r="GO126" i="27" s="1"/>
  <c r="GW122" i="27"/>
  <c r="GW126" i="27" s="1"/>
  <c r="DI122" i="27"/>
  <c r="N122" i="27"/>
  <c r="N126" i="27" s="1"/>
  <c r="V122" i="27"/>
  <c r="V126" i="27" s="1"/>
  <c r="AD122" i="27"/>
  <c r="AD126" i="27" s="1"/>
  <c r="AL122" i="27"/>
  <c r="AL126" i="27" s="1"/>
  <c r="AT122" i="27"/>
  <c r="AT126" i="27" s="1"/>
  <c r="BB122" i="27"/>
  <c r="BB126" i="27" s="1"/>
  <c r="BJ122" i="27"/>
  <c r="BJ126" i="27" s="1"/>
  <c r="BR122" i="27"/>
  <c r="BR126" i="27" s="1"/>
  <c r="BZ122" i="27"/>
  <c r="BZ126" i="27" s="1"/>
  <c r="CH122" i="27"/>
  <c r="CH126" i="27" s="1"/>
  <c r="CP122" i="27"/>
  <c r="CP126" i="27" s="1"/>
  <c r="CX122" i="27"/>
  <c r="CX126" i="27" s="1"/>
  <c r="DF122" i="27"/>
  <c r="DF126" i="27" s="1"/>
  <c r="DN122" i="27"/>
  <c r="DN126" i="27" s="1"/>
  <c r="DV122" i="27"/>
  <c r="DV126" i="27" s="1"/>
  <c r="ED122" i="27"/>
  <c r="ED126" i="27" s="1"/>
  <c r="EL122" i="27"/>
  <c r="EL126" i="27" s="1"/>
  <c r="ET122" i="27"/>
  <c r="ET126" i="27" s="1"/>
  <c r="FB122" i="27"/>
  <c r="FB126" i="27" s="1"/>
  <c r="FJ122" i="27"/>
  <c r="FJ126" i="27" s="1"/>
  <c r="FR122" i="27"/>
  <c r="FR126" i="27" s="1"/>
  <c r="FZ122" i="27"/>
  <c r="FZ126" i="27" s="1"/>
  <c r="GH122" i="27"/>
  <c r="GH126" i="27" s="1"/>
  <c r="GP122" i="27"/>
  <c r="GP126" i="27" s="1"/>
  <c r="GX122" i="27"/>
  <c r="GX126" i="27" s="1"/>
  <c r="GY122" i="27"/>
  <c r="GY126" i="27" s="1"/>
  <c r="DA122" i="27"/>
  <c r="DA126" i="27" s="1"/>
  <c r="O122" i="27"/>
  <c r="W122" i="27"/>
  <c r="AE122" i="27"/>
  <c r="AE126" i="27" s="1"/>
  <c r="AM122" i="27"/>
  <c r="AM126" i="27" s="1"/>
  <c r="AU122" i="27"/>
  <c r="AU126" i="27" s="1"/>
  <c r="BC122" i="27"/>
  <c r="BC126" i="27" s="1"/>
  <c r="BK122" i="27"/>
  <c r="BS122" i="27"/>
  <c r="BS126" i="27" s="1"/>
  <c r="CA122" i="27"/>
  <c r="CA126" i="27" s="1"/>
  <c r="CI122" i="27"/>
  <c r="CI126" i="27" s="1"/>
  <c r="CQ122" i="27"/>
  <c r="CQ126" i="27" s="1"/>
  <c r="CY122" i="27"/>
  <c r="DG122" i="27"/>
  <c r="DG126" i="27" s="1"/>
  <c r="DO122" i="27"/>
  <c r="DO126" i="27" s="1"/>
  <c r="DW122" i="27"/>
  <c r="DW126" i="27" s="1"/>
  <c r="EE122" i="27"/>
  <c r="EE126" i="27" s="1"/>
  <c r="EM122" i="27"/>
  <c r="EM126" i="27" s="1"/>
  <c r="EU122" i="27"/>
  <c r="EU126" i="27" s="1"/>
  <c r="FC122" i="27"/>
  <c r="FC126" i="27" s="1"/>
  <c r="FK122" i="27"/>
  <c r="FK126" i="27" s="1"/>
  <c r="FS122" i="27"/>
  <c r="FS126" i="27" s="1"/>
  <c r="GA122" i="27"/>
  <c r="GA126" i="27" s="1"/>
  <c r="GI122" i="27"/>
  <c r="GI126" i="27" s="1"/>
  <c r="GQ122" i="27"/>
  <c r="GQ126" i="27" s="1"/>
  <c r="DQ122" i="27"/>
  <c r="DQ126" i="27" s="1"/>
  <c r="P122" i="27"/>
  <c r="P126" i="27" s="1"/>
  <c r="X122" i="27"/>
  <c r="X126" i="27" s="1"/>
  <c r="AF122" i="27"/>
  <c r="AF126" i="27" s="1"/>
  <c r="AN122" i="27"/>
  <c r="AN126" i="27" s="1"/>
  <c r="AV122" i="27"/>
  <c r="AV126" i="27" s="1"/>
  <c r="BD122" i="27"/>
  <c r="BD126" i="27" s="1"/>
  <c r="BL122" i="27"/>
  <c r="BL126" i="27" s="1"/>
  <c r="BT122" i="27"/>
  <c r="BT126" i="27" s="1"/>
  <c r="CB122" i="27"/>
  <c r="CB126" i="27" s="1"/>
  <c r="CJ122" i="27"/>
  <c r="CJ126" i="27" s="1"/>
  <c r="CR122" i="27"/>
  <c r="CR126" i="27" s="1"/>
  <c r="CZ122" i="27"/>
  <c r="CZ126" i="27" s="1"/>
  <c r="DH122" i="27"/>
  <c r="DH126" i="27" s="1"/>
  <c r="DP122" i="27"/>
  <c r="DP126" i="27" s="1"/>
  <c r="DX122" i="27"/>
  <c r="DX126" i="27" s="1"/>
  <c r="EF122" i="27"/>
  <c r="EF126" i="27" s="1"/>
  <c r="EN122" i="27"/>
  <c r="EN126" i="27" s="1"/>
  <c r="EV122" i="27"/>
  <c r="EV126" i="27" s="1"/>
  <c r="FD122" i="27"/>
  <c r="FD126" i="27" s="1"/>
  <c r="FL122" i="27"/>
  <c r="FL126" i="27" s="1"/>
  <c r="FT122" i="27"/>
  <c r="FT126" i="27" s="1"/>
  <c r="GB122" i="27"/>
  <c r="GB126" i="27" s="1"/>
  <c r="GJ122" i="27"/>
  <c r="GJ126" i="27" s="1"/>
  <c r="GR122" i="27"/>
  <c r="GR126" i="27" s="1"/>
  <c r="GZ122" i="27"/>
  <c r="GZ126" i="27" s="1"/>
  <c r="Y122" i="27"/>
  <c r="Y126" i="27" s="1"/>
  <c r="BU122" i="27"/>
  <c r="CK122" i="27"/>
  <c r="CK126" i="27" s="1"/>
  <c r="DY122" i="27"/>
  <c r="DY126" i="27" s="1"/>
  <c r="EW122" i="27"/>
  <c r="EW126" i="27" s="1"/>
  <c r="FM122" i="27"/>
  <c r="FM126" i="27" s="1"/>
  <c r="GC122" i="27"/>
  <c r="GC126" i="27" s="1"/>
  <c r="GS122" i="27"/>
  <c r="GS126" i="27" s="1"/>
  <c r="Q122" i="27"/>
  <c r="Q126" i="27" s="1"/>
  <c r="AG122" i="27"/>
  <c r="AO122" i="27"/>
  <c r="AO126" i="27" s="1"/>
  <c r="AW122" i="27"/>
  <c r="AW126" i="27" s="1"/>
  <c r="BE122" i="27"/>
  <c r="BE126" i="27" s="1"/>
  <c r="BM122" i="27"/>
  <c r="BM126" i="27" s="1"/>
  <c r="CC122" i="27"/>
  <c r="CC126" i="27" s="1"/>
  <c r="CS122" i="27"/>
  <c r="CS126" i="27" s="1"/>
  <c r="EG122" i="27"/>
  <c r="EG126" i="27" s="1"/>
  <c r="EO122" i="27"/>
  <c r="EO126" i="27" s="1"/>
  <c r="FE122" i="27"/>
  <c r="FE126" i="27" s="1"/>
  <c r="FU122" i="27"/>
  <c r="FU126" i="27" s="1"/>
  <c r="GK122" i="27"/>
  <c r="GK126" i="27" s="1"/>
  <c r="HA122" i="27"/>
  <c r="HA126" i="27" s="1"/>
  <c r="R122" i="27"/>
  <c r="R126" i="27" s="1"/>
  <c r="Z122" i="27"/>
  <c r="Z126" i="27" s="1"/>
  <c r="AH122" i="27"/>
  <c r="AH126" i="27" s="1"/>
  <c r="AP122" i="27"/>
  <c r="AP126" i="27" s="1"/>
  <c r="AX122" i="27"/>
  <c r="AX126" i="27" s="1"/>
  <c r="BF122" i="27"/>
  <c r="BF126" i="27" s="1"/>
  <c r="BN122" i="27"/>
  <c r="BN126" i="27" s="1"/>
  <c r="BV122" i="27"/>
  <c r="BV126" i="27" s="1"/>
  <c r="CD122" i="27"/>
  <c r="CD126" i="27" s="1"/>
  <c r="CL122" i="27"/>
  <c r="CL126" i="27" s="1"/>
  <c r="CT122" i="27"/>
  <c r="CT126" i="27" s="1"/>
  <c r="DB122" i="27"/>
  <c r="DB126" i="27" s="1"/>
  <c r="DJ122" i="27"/>
  <c r="DJ126" i="27" s="1"/>
  <c r="DR122" i="27"/>
  <c r="DR126" i="27" s="1"/>
  <c r="DZ122" i="27"/>
  <c r="DZ126" i="27" s="1"/>
  <c r="EH122" i="27"/>
  <c r="EH126" i="27" s="1"/>
  <c r="EP122" i="27"/>
  <c r="EP126" i="27" s="1"/>
  <c r="EX122" i="27"/>
  <c r="EX126" i="27" s="1"/>
  <c r="FF122" i="27"/>
  <c r="FF126" i="27" s="1"/>
  <c r="FN122" i="27"/>
  <c r="FN126" i="27" s="1"/>
  <c r="FV122" i="27"/>
  <c r="FV126" i="27" s="1"/>
  <c r="GD122" i="27"/>
  <c r="GD126" i="27" s="1"/>
  <c r="GL122" i="27"/>
  <c r="GL126" i="27" s="1"/>
  <c r="GT122" i="27"/>
  <c r="GT126" i="27" s="1"/>
  <c r="HB122" i="27"/>
  <c r="HB126" i="27" s="1"/>
  <c r="GE122" i="27"/>
  <c r="GE126" i="27" s="1"/>
  <c r="BP122" i="27"/>
  <c r="BP126" i="27" s="1"/>
  <c r="EJ122" i="27"/>
  <c r="EJ126" i="27" s="1"/>
  <c r="FH122" i="27"/>
  <c r="FH126" i="27" s="1"/>
  <c r="FX122" i="27"/>
  <c r="FX126" i="27" s="1"/>
  <c r="GV122" i="27"/>
  <c r="GV126" i="27" s="1"/>
  <c r="Q126" i="30" l="1"/>
  <c r="Q127" i="30"/>
  <c r="HP125" i="30"/>
  <c r="P126" i="29"/>
  <c r="HP125" i="29"/>
  <c r="P127" i="29"/>
  <c r="O126" i="27"/>
  <c r="O127" i="27"/>
  <c r="HP125" i="28"/>
  <c r="CO126" i="27"/>
  <c r="DS126" i="27"/>
  <c r="DI126" i="27"/>
  <c r="AG127" i="27"/>
  <c r="AQ127" i="27"/>
  <c r="AG126" i="27"/>
  <c r="BU126" i="27"/>
  <c r="AQ126" i="27"/>
  <c r="BK127" i="27"/>
  <c r="CY126" i="27"/>
  <c r="M126" i="27"/>
  <c r="DI127" i="27"/>
  <c r="W127" i="27"/>
  <c r="W126" i="27"/>
  <c r="CY127" i="27"/>
  <c r="CE127" i="27"/>
  <c r="BA126" i="27"/>
  <c r="CE126" i="27"/>
  <c r="BA127" i="27"/>
  <c r="CO127" i="27"/>
  <c r="DS127" i="27"/>
  <c r="M127" i="27"/>
  <c r="BU127" i="27"/>
  <c r="BK126" i="27"/>
  <c r="K127" i="28"/>
  <c r="HP123" i="28"/>
  <c r="HP123" i="30"/>
  <c r="K127" i="30"/>
  <c r="HP123" i="29"/>
  <c r="K127" i="29"/>
  <c r="HP122" i="30"/>
  <c r="K126" i="30"/>
  <c r="HP122" i="29"/>
  <c r="K126" i="29"/>
  <c r="K126" i="28"/>
  <c r="HP122" i="28"/>
  <c r="JB117" i="65"/>
  <c r="IY117" i="65"/>
  <c r="IT44" i="65"/>
  <c r="IX137" i="65"/>
  <c r="JE117" i="65"/>
  <c r="JE91" i="65"/>
  <c r="IY91" i="65"/>
  <c r="IS132" i="65"/>
  <c r="IX132" i="65" s="1"/>
  <c r="IT132" i="65" s="1"/>
  <c r="IY88" i="65"/>
  <c r="JE88" i="65"/>
  <c r="IY85" i="65"/>
  <c r="IY77" i="65"/>
  <c r="JE85" i="65"/>
  <c r="JB77" i="65"/>
  <c r="IY89" i="65"/>
  <c r="JB89" i="65"/>
  <c r="JE130" i="65"/>
  <c r="JB94" i="65"/>
  <c r="JE95" i="65"/>
  <c r="JE107" i="65"/>
  <c r="JB83" i="65"/>
  <c r="IY115" i="65"/>
  <c r="JB128" i="65"/>
  <c r="IY95" i="65"/>
  <c r="IY130" i="65"/>
  <c r="JE115" i="65"/>
  <c r="JB95" i="65"/>
  <c r="IY114" i="65"/>
  <c r="JB114" i="65"/>
  <c r="IY94" i="65"/>
  <c r="JE128" i="65"/>
  <c r="JE93" i="65"/>
  <c r="JB71" i="65"/>
  <c r="JB107" i="65"/>
  <c r="JE71" i="65"/>
  <c r="JE124" i="65"/>
  <c r="JB93" i="65"/>
  <c r="IY83" i="65"/>
  <c r="JB110" i="65"/>
  <c r="JB124" i="65"/>
  <c r="IY73" i="65"/>
  <c r="JB92" i="65"/>
  <c r="JB73" i="65"/>
  <c r="JE92" i="65"/>
  <c r="IY100" i="65"/>
  <c r="JE113" i="65"/>
  <c r="JB67" i="65"/>
  <c r="IY110" i="65"/>
  <c r="JE67" i="65"/>
  <c r="JB86" i="65"/>
  <c r="IY113" i="65"/>
  <c r="JB113" i="65"/>
  <c r="JE86" i="65"/>
  <c r="IY118" i="65"/>
  <c r="JB118" i="65"/>
  <c r="JE100" i="65"/>
  <c r="JE118" i="65"/>
  <c r="JB131" i="65"/>
  <c r="JE129" i="65"/>
  <c r="JB105" i="65"/>
  <c r="JE105" i="65"/>
  <c r="IY105" i="65"/>
  <c r="IY129" i="65"/>
  <c r="JE80" i="65"/>
  <c r="JE104" i="65"/>
  <c r="JB104" i="65"/>
  <c r="IY131" i="65"/>
  <c r="IY80" i="65"/>
  <c r="JB78" i="65"/>
  <c r="JE78" i="65"/>
  <c r="IY78" i="65"/>
  <c r="HP125" i="27"/>
  <c r="HP123" i="27"/>
  <c r="HP122" i="27"/>
  <c r="HP127" i="30" l="1"/>
  <c r="HP126" i="30"/>
  <c r="HP127" i="29"/>
  <c r="HP126" i="29"/>
  <c r="HP126" i="28"/>
  <c r="IY132" i="65"/>
  <c r="JB132" i="65"/>
  <c r="JE132" i="65"/>
  <c r="HP127" i="28"/>
  <c r="IS133" i="65"/>
  <c r="IX133" i="65" s="1"/>
  <c r="IT133" i="65" s="1"/>
  <c r="HP127" i="27"/>
  <c r="HP126" i="27"/>
  <c r="JB133" i="65" l="1"/>
  <c r="IY133" i="65"/>
  <c r="JE133" i="65"/>
  <c r="IS134" i="65"/>
  <c r="IX134" i="65" s="1"/>
  <c r="IT134" i="65" s="1"/>
  <c r="JE134" i="65" l="1"/>
  <c r="IY134" i="65"/>
  <c r="JB134" i="65"/>
  <c r="IS136" i="65"/>
  <c r="IX136" i="65" s="1"/>
  <c r="IT136" i="65" s="1"/>
  <c r="IS135" i="65"/>
  <c r="IX135" i="65" s="1"/>
  <c r="IT135" i="65" s="1"/>
  <c r="JE135" i="65" l="1"/>
  <c r="IY135" i="65"/>
  <c r="JB135" i="65"/>
  <c r="JE136" i="65"/>
  <c r="JB136" i="65"/>
  <c r="IY136" i="65"/>
  <c r="B20" i="29" l="1"/>
  <c r="B20" i="27"/>
  <c r="B20" i="30"/>
  <c r="B20" i="28"/>
  <c r="B21" i="30"/>
  <c r="B21" i="27"/>
  <c r="B21" i="28"/>
  <c r="B21" i="29"/>
  <c r="B22" i="29"/>
  <c r="B22" i="30"/>
  <c r="B22" i="28"/>
  <c r="B22" i="27"/>
  <c r="B23" i="27"/>
  <c r="B23" i="30"/>
  <c r="B23" i="29"/>
  <c r="B23" i="28"/>
  <c r="B95" i="30"/>
  <c r="B95" i="29"/>
  <c r="B95" i="28"/>
  <c r="B95" i="27"/>
  <c r="B100" i="30"/>
  <c r="B100" i="29"/>
  <c r="B100" i="27"/>
  <c r="B100" i="28"/>
  <c r="B26" i="30"/>
  <c r="B26" i="29"/>
  <c r="B26" i="28"/>
  <c r="B26" i="27"/>
  <c r="B17" i="30"/>
  <c r="B17" i="29"/>
  <c r="B17" i="28"/>
  <c r="B17" i="27"/>
  <c r="B55" i="30"/>
  <c r="B55" i="29"/>
  <c r="B55" i="28"/>
  <c r="B55" i="27"/>
  <c r="B65" i="30"/>
  <c r="B65" i="29"/>
  <c r="B65" i="27"/>
  <c r="B65" i="28"/>
  <c r="B42" i="30"/>
  <c r="B42" i="29"/>
  <c r="B42" i="27"/>
  <c r="B42" i="28"/>
  <c r="B33" i="30"/>
  <c r="B33" i="29"/>
  <c r="B33" i="28"/>
  <c r="B33" i="27"/>
  <c r="B93" i="30"/>
  <c r="B93" i="29"/>
  <c r="B93" i="27"/>
  <c r="B93" i="28"/>
  <c r="B24" i="30"/>
  <c r="B24" i="29"/>
  <c r="B24" i="27"/>
  <c r="B24" i="28"/>
  <c r="B108" i="29"/>
  <c r="B108" i="30"/>
  <c r="B108" i="28"/>
  <c r="B108" i="27"/>
  <c r="B86" i="29"/>
  <c r="B86" i="30"/>
  <c r="B86" i="28"/>
  <c r="B86" i="27"/>
  <c r="B79" i="30"/>
  <c r="B79" i="29"/>
  <c r="B79" i="28"/>
  <c r="B79" i="27"/>
  <c r="B27" i="30"/>
  <c r="B27" i="28"/>
  <c r="B27" i="29"/>
  <c r="B27" i="27"/>
  <c r="B78" i="29"/>
  <c r="B78" i="30"/>
  <c r="B78" i="27"/>
  <c r="B78" i="28"/>
  <c r="B64" i="30"/>
  <c r="B64" i="29"/>
  <c r="B64" i="27"/>
  <c r="B64" i="28"/>
  <c r="B37" i="30"/>
  <c r="B37" i="29"/>
  <c r="B37" i="28"/>
  <c r="B37" i="27"/>
  <c r="B19" i="30"/>
  <c r="B19" i="29"/>
  <c r="B19" i="28"/>
  <c r="B19" i="27"/>
  <c r="B74" i="29"/>
  <c r="B74" i="30"/>
  <c r="B74" i="28"/>
  <c r="B74" i="27"/>
  <c r="B48" i="30"/>
  <c r="B48" i="29"/>
  <c r="B48" i="27"/>
  <c r="B48" i="28"/>
  <c r="B25" i="30"/>
  <c r="B25" i="29"/>
  <c r="B25" i="28"/>
  <c r="B25" i="27"/>
  <c r="B98" i="29"/>
  <c r="B98" i="30"/>
  <c r="B98" i="28"/>
  <c r="B98" i="27"/>
  <c r="B69" i="30"/>
  <c r="B69" i="29"/>
  <c r="B69" i="27"/>
  <c r="B69" i="28"/>
  <c r="B73" i="30"/>
  <c r="B73" i="29"/>
  <c r="B73" i="27"/>
  <c r="B73" i="28"/>
  <c r="B60" i="30"/>
  <c r="B60" i="29"/>
  <c r="B60" i="28"/>
  <c r="B60" i="27"/>
  <c r="B30" i="30"/>
  <c r="B30" i="29"/>
  <c r="B30" i="28"/>
  <c r="B30" i="27"/>
  <c r="B91" i="30"/>
  <c r="B91" i="29"/>
  <c r="B91" i="28"/>
  <c r="B91" i="27"/>
  <c r="B80" i="29"/>
  <c r="B80" i="30"/>
  <c r="B80" i="28"/>
  <c r="B80" i="27"/>
  <c r="B103" i="30"/>
  <c r="B103" i="28"/>
  <c r="B103" i="27"/>
  <c r="B103" i="29"/>
  <c r="B63" i="30"/>
  <c r="B63" i="29"/>
  <c r="B63" i="28"/>
  <c r="B63" i="27"/>
  <c r="B57" i="30"/>
  <c r="B57" i="29"/>
  <c r="B57" i="27"/>
  <c r="B57" i="28"/>
  <c r="B76" i="30"/>
  <c r="B76" i="29"/>
  <c r="B76" i="28"/>
  <c r="B76" i="27"/>
  <c r="B51" i="30"/>
  <c r="B51" i="29"/>
  <c r="B51" i="28"/>
  <c r="B51" i="27"/>
  <c r="B43" i="30"/>
  <c r="B43" i="29"/>
  <c r="B43" i="28"/>
  <c r="B43" i="27"/>
  <c r="B102" i="29"/>
  <c r="B102" i="30"/>
  <c r="B102" i="28"/>
  <c r="B102" i="27"/>
  <c r="B94" i="30"/>
  <c r="B94" i="29"/>
  <c r="B94" i="27"/>
  <c r="B94" i="28"/>
  <c r="B53" i="30"/>
  <c r="B53" i="29"/>
  <c r="B53" i="28"/>
  <c r="B53" i="27"/>
  <c r="B40" i="30"/>
  <c r="B40" i="29"/>
  <c r="B40" i="28"/>
  <c r="B40" i="27"/>
  <c r="B32" i="30"/>
  <c r="B32" i="29"/>
  <c r="B32" i="27"/>
  <c r="B32" i="28"/>
  <c r="B82" i="29"/>
  <c r="B82" i="30"/>
  <c r="B82" i="27"/>
  <c r="B82" i="28"/>
  <c r="B50" i="30"/>
  <c r="B50" i="29"/>
  <c r="B50" i="28"/>
  <c r="B50" i="27"/>
  <c r="B77" i="30"/>
  <c r="B77" i="29"/>
  <c r="B77" i="27"/>
  <c r="B77" i="28"/>
  <c r="B44" i="30"/>
  <c r="B44" i="29"/>
  <c r="B44" i="28"/>
  <c r="B44" i="27"/>
  <c r="B90" i="29"/>
  <c r="B90" i="30"/>
  <c r="B90" i="27"/>
  <c r="B90" i="28"/>
  <c r="B46" i="30"/>
  <c r="B46" i="29"/>
  <c r="B46" i="27"/>
  <c r="B46" i="28"/>
  <c r="B81" i="30"/>
  <c r="B81" i="29"/>
  <c r="B81" i="27"/>
  <c r="B81" i="28"/>
  <c r="B62" i="30"/>
  <c r="B62" i="29"/>
  <c r="B62" i="27"/>
  <c r="B62" i="28"/>
  <c r="B29" i="30"/>
  <c r="B29" i="29"/>
  <c r="B29" i="27"/>
  <c r="B29" i="28"/>
  <c r="B36" i="30"/>
  <c r="B36" i="29"/>
  <c r="B36" i="27"/>
  <c r="B36" i="28"/>
  <c r="B87" i="30"/>
  <c r="B87" i="29"/>
  <c r="B87" i="28"/>
  <c r="B87" i="27"/>
  <c r="B58" i="30"/>
  <c r="B58" i="29"/>
  <c r="B58" i="28"/>
  <c r="B58" i="27"/>
  <c r="B71" i="30"/>
  <c r="B71" i="29"/>
  <c r="B71" i="28"/>
  <c r="B71" i="27"/>
  <c r="B85" i="30"/>
  <c r="B85" i="29"/>
  <c r="B85" i="28"/>
  <c r="B85" i="27"/>
  <c r="B97" i="30"/>
  <c r="B97" i="29"/>
  <c r="B97" i="27"/>
  <c r="B97" i="28"/>
  <c r="B72" i="29"/>
  <c r="B72" i="30"/>
  <c r="B72" i="27"/>
  <c r="B72" i="28"/>
  <c r="B61" i="30"/>
  <c r="B61" i="29"/>
  <c r="B61" i="27"/>
  <c r="B61" i="28"/>
  <c r="B18" i="30"/>
  <c r="B18" i="29"/>
  <c r="B18" i="27"/>
  <c r="B18" i="28"/>
  <c r="B101" i="29"/>
  <c r="B101" i="30"/>
  <c r="B101" i="27"/>
  <c r="B101" i="28"/>
  <c r="B16" i="30"/>
  <c r="B16" i="29"/>
  <c r="B16" i="27"/>
  <c r="B16" i="28"/>
  <c r="B92" i="30"/>
  <c r="B92" i="29"/>
  <c r="B92" i="28"/>
  <c r="B92" i="27"/>
  <c r="B107" i="30"/>
  <c r="B107" i="29"/>
  <c r="B107" i="28"/>
  <c r="B107" i="27"/>
  <c r="B106" i="30"/>
  <c r="B106" i="29"/>
  <c r="B106" i="27"/>
  <c r="B106" i="28"/>
  <c r="B75" i="30"/>
  <c r="B75" i="29"/>
  <c r="B75" i="28"/>
  <c r="B75" i="27"/>
  <c r="B84" i="30"/>
  <c r="B84" i="29"/>
  <c r="B84" i="28"/>
  <c r="B84" i="27"/>
  <c r="B88" i="29"/>
  <c r="B88" i="30"/>
  <c r="B88" i="28"/>
  <c r="B88" i="27"/>
  <c r="B83" i="30"/>
  <c r="B83" i="29"/>
  <c r="B83" i="28"/>
  <c r="B83" i="27"/>
  <c r="B59" i="30"/>
  <c r="B59" i="28"/>
  <c r="B59" i="29"/>
  <c r="B59" i="27"/>
  <c r="B54" i="30"/>
  <c r="B54" i="29"/>
  <c r="B54" i="27"/>
  <c r="B54" i="28"/>
  <c r="B68" i="30"/>
  <c r="B68" i="29"/>
  <c r="B68" i="28"/>
  <c r="B68" i="27"/>
  <c r="B47" i="30"/>
  <c r="B47" i="28"/>
  <c r="B47" i="29"/>
  <c r="B47" i="27"/>
  <c r="B41" i="30"/>
  <c r="B41" i="29"/>
  <c r="B41" i="28"/>
  <c r="B41" i="27"/>
  <c r="B45" i="30"/>
  <c r="B45" i="28"/>
  <c r="B45" i="29"/>
  <c r="B45" i="27"/>
  <c r="B70" i="29"/>
  <c r="B70" i="30"/>
  <c r="B70" i="27"/>
  <c r="B70" i="28"/>
  <c r="B35" i="30"/>
  <c r="B35" i="28"/>
  <c r="B35" i="29"/>
  <c r="B35" i="27"/>
  <c r="B31" i="30"/>
  <c r="B31" i="28"/>
  <c r="B31" i="29"/>
  <c r="B31" i="27"/>
  <c r="B104" i="30"/>
  <c r="B104" i="29"/>
  <c r="B104" i="28"/>
  <c r="B104" i="27"/>
  <c r="B105" i="29"/>
  <c r="B105" i="30"/>
  <c r="B105" i="28"/>
  <c r="B105" i="27"/>
  <c r="B49" i="30"/>
  <c r="B49" i="29"/>
  <c r="B49" i="27"/>
  <c r="B49" i="28"/>
  <c r="B110" i="30"/>
  <c r="B110" i="29"/>
  <c r="B110" i="28"/>
  <c r="B110" i="27"/>
  <c r="B39" i="30"/>
  <c r="B39" i="28"/>
  <c r="B39" i="27"/>
  <c r="B39" i="29"/>
  <c r="B89" i="30"/>
  <c r="B89" i="29"/>
  <c r="B89" i="27"/>
  <c r="B89" i="28"/>
  <c r="B66" i="30"/>
  <c r="B66" i="29"/>
  <c r="B66" i="28"/>
  <c r="B66" i="27"/>
  <c r="B28" i="30"/>
  <c r="B28" i="29"/>
  <c r="B28" i="27"/>
  <c r="B28" i="28"/>
  <c r="B109" i="30"/>
  <c r="B109" i="29"/>
  <c r="B109" i="27"/>
  <c r="B109" i="28"/>
  <c r="B96" i="29"/>
  <c r="B96" i="30"/>
  <c r="B96" i="28"/>
  <c r="B96" i="27"/>
  <c r="B111" i="29"/>
  <c r="B111" i="30"/>
  <c r="B111" i="28"/>
  <c r="B111" i="27"/>
  <c r="B67" i="30"/>
  <c r="B67" i="28"/>
  <c r="B67" i="29"/>
  <c r="B67" i="27"/>
  <c r="B34" i="30"/>
  <c r="B34" i="29"/>
  <c r="B34" i="28"/>
  <c r="B34" i="27"/>
  <c r="B99" i="29"/>
  <c r="B99" i="30"/>
  <c r="B99" i="28"/>
  <c r="B99" i="27"/>
  <c r="B56" i="30"/>
  <c r="B56" i="29"/>
  <c r="B56" i="27"/>
  <c r="B56" i="28"/>
  <c r="B52" i="30"/>
  <c r="B52" i="29"/>
  <c r="B52" i="28"/>
  <c r="B52" i="27"/>
  <c r="B38" i="30"/>
  <c r="B38" i="29"/>
  <c r="B38" i="28"/>
  <c r="B38" i="27"/>
  <c r="HQ112" i="27" l="1" a="1"/>
  <c r="HQ112" i="27" s="1"/>
  <c r="BE95" i="51" s="1"/>
  <c r="HX112" i="27" a="1"/>
  <c r="HX112" i="27" s="1"/>
  <c r="S95" i="51" s="1"/>
  <c r="IC112" i="27" a="1"/>
  <c r="IC112" i="27" s="1"/>
  <c r="X95" i="51" s="1"/>
  <c r="ID112" i="27" a="1"/>
  <c r="ID112" i="27" s="1"/>
  <c r="Y95" i="51" s="1"/>
  <c r="HY112" i="27" a="1"/>
  <c r="HY112" i="27" s="1"/>
  <c r="T95" i="51" s="1"/>
  <c r="HZ112" i="27" a="1"/>
  <c r="HZ112" i="27" s="1"/>
  <c r="U95" i="51" s="1"/>
  <c r="HV112" i="27" a="1"/>
  <c r="HV112" i="27" s="1"/>
  <c r="Q95" i="51" s="1"/>
  <c r="HW112" i="27" a="1"/>
  <c r="HW112" i="27" s="1"/>
  <c r="R95" i="51" s="1"/>
  <c r="IA112" i="27" a="1"/>
  <c r="IA112" i="27" s="1"/>
  <c r="V95" i="51" s="1"/>
  <c r="IE112" i="27" a="1"/>
  <c r="IE112" i="27" s="1"/>
  <c r="Z95" i="51" s="1"/>
  <c r="IB112" i="27" a="1"/>
  <c r="IB112" i="27" s="1"/>
  <c r="W95" i="51" s="1"/>
  <c r="HB112" i="29"/>
  <c r="HB116" i="29" s="1"/>
  <c r="GX112" i="29"/>
  <c r="GX116" i="29" s="1"/>
  <c r="GT112" i="29"/>
  <c r="GT116" i="29" s="1"/>
  <c r="GP112" i="29"/>
  <c r="GP116" i="29" s="1"/>
  <c r="GL112" i="29"/>
  <c r="GL116" i="29" s="1"/>
  <c r="GH112" i="29"/>
  <c r="GH116" i="29" s="1"/>
  <c r="GD112" i="29"/>
  <c r="GD116" i="29" s="1"/>
  <c r="FZ112" i="29"/>
  <c r="FZ116" i="29" s="1"/>
  <c r="FV112" i="29"/>
  <c r="FV116" i="29" s="1"/>
  <c r="FR112" i="29"/>
  <c r="FR116" i="29" s="1"/>
  <c r="FN112" i="29"/>
  <c r="FN116" i="29" s="1"/>
  <c r="FJ112" i="29"/>
  <c r="FJ116" i="29" s="1"/>
  <c r="FF112" i="29"/>
  <c r="FF116" i="29" s="1"/>
  <c r="FB112" i="29"/>
  <c r="FB116" i="29" s="1"/>
  <c r="EX112" i="29"/>
  <c r="EX116" i="29" s="1"/>
  <c r="ET112" i="29"/>
  <c r="ET116" i="29" s="1"/>
  <c r="EP112" i="29"/>
  <c r="EP116" i="29" s="1"/>
  <c r="EL112" i="29"/>
  <c r="EL116" i="29" s="1"/>
  <c r="EH112" i="29"/>
  <c r="EH116" i="29" s="1"/>
  <c r="ED112" i="29"/>
  <c r="ED116" i="29" s="1"/>
  <c r="HA112" i="29"/>
  <c r="HA116" i="29" s="1"/>
  <c r="GW112" i="29"/>
  <c r="GW116" i="29" s="1"/>
  <c r="GS112" i="29"/>
  <c r="GS116" i="29" s="1"/>
  <c r="GO112" i="29"/>
  <c r="GO116" i="29" s="1"/>
  <c r="GK112" i="29"/>
  <c r="GK116" i="29" s="1"/>
  <c r="GG112" i="29"/>
  <c r="GG116" i="29" s="1"/>
  <c r="GC112" i="29"/>
  <c r="GC116" i="29" s="1"/>
  <c r="FY112" i="29"/>
  <c r="FY116" i="29" s="1"/>
  <c r="FU112" i="29"/>
  <c r="FU116" i="29" s="1"/>
  <c r="FQ112" i="29"/>
  <c r="FQ116" i="29" s="1"/>
  <c r="FM112" i="29"/>
  <c r="FM116" i="29" s="1"/>
  <c r="FI112" i="29"/>
  <c r="FI116" i="29" s="1"/>
  <c r="FE112" i="29"/>
  <c r="FE116" i="29" s="1"/>
  <c r="FA112" i="29"/>
  <c r="FA116" i="29" s="1"/>
  <c r="EW112" i="29"/>
  <c r="EW116" i="29" s="1"/>
  <c r="ES112" i="29"/>
  <c r="ES116" i="29" s="1"/>
  <c r="EO112" i="29"/>
  <c r="EO116" i="29" s="1"/>
  <c r="EK112" i="29"/>
  <c r="EK116" i="29" s="1"/>
  <c r="EG112" i="29"/>
  <c r="EG116" i="29" s="1"/>
  <c r="GZ112" i="29"/>
  <c r="GZ116" i="29" s="1"/>
  <c r="GV112" i="29"/>
  <c r="GV116" i="29" s="1"/>
  <c r="GR112" i="29"/>
  <c r="GR116" i="29" s="1"/>
  <c r="GN112" i="29"/>
  <c r="GN116" i="29" s="1"/>
  <c r="GJ112" i="29"/>
  <c r="GJ116" i="29" s="1"/>
  <c r="GF112" i="29"/>
  <c r="GF116" i="29" s="1"/>
  <c r="GB112" i="29"/>
  <c r="GB116" i="29" s="1"/>
  <c r="FX112" i="29"/>
  <c r="FX116" i="29" s="1"/>
  <c r="FT112" i="29"/>
  <c r="FT116" i="29" s="1"/>
  <c r="FP112" i="29"/>
  <c r="FP116" i="29" s="1"/>
  <c r="FL112" i="29"/>
  <c r="FL116" i="29" s="1"/>
  <c r="FH112" i="29"/>
  <c r="FH116" i="29" s="1"/>
  <c r="FD112" i="29"/>
  <c r="FD116" i="29" s="1"/>
  <c r="EZ112" i="29"/>
  <c r="EZ116" i="29" s="1"/>
  <c r="EV112" i="29"/>
  <c r="EV116" i="29" s="1"/>
  <c r="ER112" i="29"/>
  <c r="ER116" i="29" s="1"/>
  <c r="EN112" i="29"/>
  <c r="EN116" i="29" s="1"/>
  <c r="EJ112" i="29"/>
  <c r="EJ116" i="29" s="1"/>
  <c r="EF112" i="29"/>
  <c r="EF116" i="29" s="1"/>
  <c r="EB112" i="29"/>
  <c r="EB116" i="29" s="1"/>
  <c r="GY112" i="29"/>
  <c r="GY116" i="29" s="1"/>
  <c r="GU112" i="29"/>
  <c r="GU116" i="29" s="1"/>
  <c r="GQ112" i="29"/>
  <c r="GQ116" i="29" s="1"/>
  <c r="GM112" i="29"/>
  <c r="GM116" i="29" s="1"/>
  <c r="GI112" i="29"/>
  <c r="GI116" i="29" s="1"/>
  <c r="GE112" i="29"/>
  <c r="GE116" i="29" s="1"/>
  <c r="GA112" i="29"/>
  <c r="GA116" i="29" s="1"/>
  <c r="FW112" i="29"/>
  <c r="FW116" i="29" s="1"/>
  <c r="FS112" i="29"/>
  <c r="FS116" i="29" s="1"/>
  <c r="FO112" i="29"/>
  <c r="FO116" i="29" s="1"/>
  <c r="FK112" i="29"/>
  <c r="FK116" i="29" s="1"/>
  <c r="FG112" i="29"/>
  <c r="FG116" i="29" s="1"/>
  <c r="FC112" i="29"/>
  <c r="FC116" i="29" s="1"/>
  <c r="EY112" i="29"/>
  <c r="EY116" i="29" s="1"/>
  <c r="EU112" i="29"/>
  <c r="EU116" i="29" s="1"/>
  <c r="EQ112" i="29"/>
  <c r="EQ116" i="29" s="1"/>
  <c r="EM112" i="29"/>
  <c r="EM116" i="29" s="1"/>
  <c r="EI112" i="29"/>
  <c r="EI116" i="29" s="1"/>
  <c r="EE112" i="29"/>
  <c r="EE116" i="29" s="1"/>
  <c r="EC112" i="29"/>
  <c r="EC116" i="29" s="1"/>
  <c r="DX112" i="29"/>
  <c r="DX116" i="29" s="1"/>
  <c r="DT112" i="29"/>
  <c r="DT116" i="29" s="1"/>
  <c r="DP112" i="29"/>
  <c r="DP116" i="29" s="1"/>
  <c r="DL112" i="29"/>
  <c r="DL116" i="29" s="1"/>
  <c r="DH112" i="29"/>
  <c r="DH116" i="29" s="1"/>
  <c r="DD112" i="29"/>
  <c r="DD116" i="29" s="1"/>
  <c r="CZ112" i="29"/>
  <c r="CZ116" i="29" s="1"/>
  <c r="CV112" i="29"/>
  <c r="CV116" i="29" s="1"/>
  <c r="CR112" i="29"/>
  <c r="CR116" i="29" s="1"/>
  <c r="CN112" i="29"/>
  <c r="CN116" i="29" s="1"/>
  <c r="CJ112" i="29"/>
  <c r="CJ116" i="29" s="1"/>
  <c r="CF112" i="29"/>
  <c r="CF116" i="29" s="1"/>
  <c r="CB112" i="29"/>
  <c r="CB116" i="29" s="1"/>
  <c r="BX112" i="29"/>
  <c r="BX116" i="29" s="1"/>
  <c r="BT112" i="29"/>
  <c r="BT116" i="29" s="1"/>
  <c r="BP112" i="29"/>
  <c r="BP116" i="29" s="1"/>
  <c r="BL112" i="29"/>
  <c r="BL116" i="29" s="1"/>
  <c r="BH112" i="29"/>
  <c r="BH116" i="29" s="1"/>
  <c r="BD112" i="29"/>
  <c r="BD116" i="29" s="1"/>
  <c r="AZ112" i="29"/>
  <c r="AZ116" i="29" s="1"/>
  <c r="AV112" i="29"/>
  <c r="AV116" i="29" s="1"/>
  <c r="AR112" i="29"/>
  <c r="AR116" i="29" s="1"/>
  <c r="AN112" i="29"/>
  <c r="AN116" i="29" s="1"/>
  <c r="AJ112" i="29"/>
  <c r="AJ116" i="29" s="1"/>
  <c r="AF112" i="29"/>
  <c r="AF116" i="29" s="1"/>
  <c r="AB112" i="29"/>
  <c r="AB116" i="29" s="1"/>
  <c r="X112" i="29"/>
  <c r="X116" i="29" s="1"/>
  <c r="T112" i="29"/>
  <c r="T116" i="29" s="1"/>
  <c r="P112" i="29"/>
  <c r="L112" i="29"/>
  <c r="L116" i="29" s="1"/>
  <c r="EA112" i="29"/>
  <c r="EA116" i="29" s="1"/>
  <c r="DW112" i="29"/>
  <c r="DW116" i="29" s="1"/>
  <c r="DS112" i="29"/>
  <c r="DS116" i="29" s="1"/>
  <c r="DO112" i="29"/>
  <c r="DO116" i="29" s="1"/>
  <c r="DK112" i="29"/>
  <c r="DK116" i="29" s="1"/>
  <c r="DG112" i="29"/>
  <c r="DG116" i="29" s="1"/>
  <c r="DC112" i="29"/>
  <c r="DC116" i="29" s="1"/>
  <c r="CY112" i="29"/>
  <c r="CY116" i="29" s="1"/>
  <c r="CU112" i="29"/>
  <c r="CU116" i="29" s="1"/>
  <c r="CQ112" i="29"/>
  <c r="CQ116" i="29" s="1"/>
  <c r="CM112" i="29"/>
  <c r="CM116" i="29" s="1"/>
  <c r="CI112" i="29"/>
  <c r="CI116" i="29" s="1"/>
  <c r="CE112" i="29"/>
  <c r="CE116" i="29" s="1"/>
  <c r="CA112" i="29"/>
  <c r="CA116" i="29" s="1"/>
  <c r="BW112" i="29"/>
  <c r="BW116" i="29" s="1"/>
  <c r="BS112" i="29"/>
  <c r="BS116" i="29" s="1"/>
  <c r="BO112" i="29"/>
  <c r="BO116" i="29" s="1"/>
  <c r="BK112" i="29"/>
  <c r="BK116" i="29" s="1"/>
  <c r="BG112" i="29"/>
  <c r="BG116" i="29" s="1"/>
  <c r="BC112" i="29"/>
  <c r="BC116" i="29" s="1"/>
  <c r="AY112" i="29"/>
  <c r="AY116" i="29" s="1"/>
  <c r="AU112" i="29"/>
  <c r="AU116" i="29" s="1"/>
  <c r="AQ112" i="29"/>
  <c r="AQ116" i="29" s="1"/>
  <c r="AM112" i="29"/>
  <c r="AM116" i="29" s="1"/>
  <c r="AI112" i="29"/>
  <c r="AI116" i="29" s="1"/>
  <c r="AE112" i="29"/>
  <c r="AE116" i="29" s="1"/>
  <c r="AA112" i="29"/>
  <c r="AA116" i="29" s="1"/>
  <c r="W112" i="29"/>
  <c r="W116" i="29" s="1"/>
  <c r="S112" i="29"/>
  <c r="S116" i="29" s="1"/>
  <c r="O112" i="29"/>
  <c r="O116" i="29" s="1"/>
  <c r="K112" i="29"/>
  <c r="DZ112" i="29"/>
  <c r="DZ116" i="29" s="1"/>
  <c r="DV112" i="29"/>
  <c r="DV116" i="29" s="1"/>
  <c r="DR112" i="29"/>
  <c r="DR116" i="29" s="1"/>
  <c r="DN112" i="29"/>
  <c r="DN116" i="29" s="1"/>
  <c r="DJ112" i="29"/>
  <c r="DJ116" i="29" s="1"/>
  <c r="DF112" i="29"/>
  <c r="DF116" i="29" s="1"/>
  <c r="DB112" i="29"/>
  <c r="DB116" i="29" s="1"/>
  <c r="CX112" i="29"/>
  <c r="CX116" i="29" s="1"/>
  <c r="CT112" i="29"/>
  <c r="CT116" i="29" s="1"/>
  <c r="CP112" i="29"/>
  <c r="CP116" i="29" s="1"/>
  <c r="CL112" i="29"/>
  <c r="CL116" i="29" s="1"/>
  <c r="CH112" i="29"/>
  <c r="CH116" i="29" s="1"/>
  <c r="CD112" i="29"/>
  <c r="CD116" i="29" s="1"/>
  <c r="BZ112" i="29"/>
  <c r="BZ116" i="29" s="1"/>
  <c r="BV112" i="29"/>
  <c r="BV116" i="29" s="1"/>
  <c r="BR112" i="29"/>
  <c r="BR116" i="29" s="1"/>
  <c r="BN112" i="29"/>
  <c r="BN116" i="29" s="1"/>
  <c r="BJ112" i="29"/>
  <c r="BJ116" i="29" s="1"/>
  <c r="BF112" i="29"/>
  <c r="BF116" i="29" s="1"/>
  <c r="BB112" i="29"/>
  <c r="BB116" i="29" s="1"/>
  <c r="AX112" i="29"/>
  <c r="AX116" i="29" s="1"/>
  <c r="AT112" i="29"/>
  <c r="AT116" i="29" s="1"/>
  <c r="AP112" i="29"/>
  <c r="AP116" i="29" s="1"/>
  <c r="AL112" i="29"/>
  <c r="AL116" i="29" s="1"/>
  <c r="AH112" i="29"/>
  <c r="AH116" i="29" s="1"/>
  <c r="AD112" i="29"/>
  <c r="AD116" i="29" s="1"/>
  <c r="Z112" i="29"/>
  <c r="Z116" i="29" s="1"/>
  <c r="V112" i="29"/>
  <c r="V116" i="29" s="1"/>
  <c r="R112" i="29"/>
  <c r="R116" i="29" s="1"/>
  <c r="N112" i="29"/>
  <c r="N116" i="29" s="1"/>
  <c r="DY112" i="29"/>
  <c r="DY116" i="29" s="1"/>
  <c r="DU112" i="29"/>
  <c r="DU116" i="29" s="1"/>
  <c r="DQ112" i="29"/>
  <c r="DQ116" i="29" s="1"/>
  <c r="DM112" i="29"/>
  <c r="DM116" i="29" s="1"/>
  <c r="DI112" i="29"/>
  <c r="DI116" i="29" s="1"/>
  <c r="DE112" i="29"/>
  <c r="DE116" i="29" s="1"/>
  <c r="DA112" i="29"/>
  <c r="DA116" i="29" s="1"/>
  <c r="CW112" i="29"/>
  <c r="CW116" i="29" s="1"/>
  <c r="CS112" i="29"/>
  <c r="CS116" i="29" s="1"/>
  <c r="CO112" i="29"/>
  <c r="CO116" i="29" s="1"/>
  <c r="CK112" i="29"/>
  <c r="CK116" i="29" s="1"/>
  <c r="CG112" i="29"/>
  <c r="CG116" i="29" s="1"/>
  <c r="CC112" i="29"/>
  <c r="CC116" i="29" s="1"/>
  <c r="BY112" i="29"/>
  <c r="BY116" i="29" s="1"/>
  <c r="BU112" i="29"/>
  <c r="BU116" i="29" s="1"/>
  <c r="BQ112" i="29"/>
  <c r="BQ116" i="29" s="1"/>
  <c r="BM112" i="29"/>
  <c r="BM116" i="29" s="1"/>
  <c r="BI112" i="29"/>
  <c r="BI116" i="29" s="1"/>
  <c r="BE112" i="29"/>
  <c r="BE116" i="29" s="1"/>
  <c r="BA112" i="29"/>
  <c r="BA116" i="29" s="1"/>
  <c r="AW112" i="29"/>
  <c r="AW116" i="29" s="1"/>
  <c r="AS112" i="29"/>
  <c r="AS116" i="29" s="1"/>
  <c r="AO112" i="29"/>
  <c r="AO116" i="29" s="1"/>
  <c r="AK112" i="29"/>
  <c r="AK116" i="29" s="1"/>
  <c r="AG112" i="29"/>
  <c r="AG116" i="29" s="1"/>
  <c r="AC112" i="29"/>
  <c r="AC116" i="29" s="1"/>
  <c r="Y112" i="29"/>
  <c r="Y116" i="29" s="1"/>
  <c r="U112" i="29"/>
  <c r="U116" i="29" s="1"/>
  <c r="Q112" i="29"/>
  <c r="Q116" i="29" s="1"/>
  <c r="M112" i="29"/>
  <c r="M116" i="29" s="1"/>
  <c r="HB112" i="30"/>
  <c r="HB116" i="30" s="1"/>
  <c r="GX112" i="30"/>
  <c r="GX116" i="30" s="1"/>
  <c r="GT112" i="30"/>
  <c r="GT116" i="30" s="1"/>
  <c r="GP112" i="30"/>
  <c r="GP116" i="30" s="1"/>
  <c r="GL112" i="30"/>
  <c r="GL116" i="30" s="1"/>
  <c r="GH112" i="30"/>
  <c r="GH116" i="30" s="1"/>
  <c r="GD112" i="30"/>
  <c r="GD116" i="30" s="1"/>
  <c r="FZ112" i="30"/>
  <c r="FZ116" i="30" s="1"/>
  <c r="FV112" i="30"/>
  <c r="FV116" i="30" s="1"/>
  <c r="FR112" i="30"/>
  <c r="FR116" i="30" s="1"/>
  <c r="FN112" i="30"/>
  <c r="FN116" i="30" s="1"/>
  <c r="FJ112" i="30"/>
  <c r="FJ116" i="30" s="1"/>
  <c r="FF112" i="30"/>
  <c r="FF116" i="30" s="1"/>
  <c r="FB112" i="30"/>
  <c r="FB116" i="30" s="1"/>
  <c r="EX112" i="30"/>
  <c r="EX116" i="30" s="1"/>
  <c r="ET112" i="30"/>
  <c r="ET116" i="30" s="1"/>
  <c r="EP112" i="30"/>
  <c r="EP116" i="30" s="1"/>
  <c r="EL112" i="30"/>
  <c r="EL116" i="30" s="1"/>
  <c r="EH112" i="30"/>
  <c r="EH116" i="30" s="1"/>
  <c r="ED112" i="30"/>
  <c r="ED116" i="30" s="1"/>
  <c r="DZ112" i="30"/>
  <c r="DZ116" i="30" s="1"/>
  <c r="DV112" i="30"/>
  <c r="DV116" i="30" s="1"/>
  <c r="DR112" i="30"/>
  <c r="DR116" i="30" s="1"/>
  <c r="DN112" i="30"/>
  <c r="DN116" i="30" s="1"/>
  <c r="DJ112" i="30"/>
  <c r="DJ116" i="30" s="1"/>
  <c r="DF112" i="30"/>
  <c r="DF116" i="30" s="1"/>
  <c r="DB112" i="30"/>
  <c r="DB116" i="30" s="1"/>
  <c r="CX112" i="30"/>
  <c r="CX116" i="30" s="1"/>
  <c r="CT112" i="30"/>
  <c r="CT116" i="30" s="1"/>
  <c r="CP112" i="30"/>
  <c r="CP116" i="30" s="1"/>
  <c r="CL112" i="30"/>
  <c r="CL116" i="30" s="1"/>
  <c r="CH112" i="30"/>
  <c r="CH116" i="30" s="1"/>
  <c r="CD112" i="30"/>
  <c r="CD116" i="30" s="1"/>
  <c r="BZ112" i="30"/>
  <c r="BZ116" i="30" s="1"/>
  <c r="BV112" i="30"/>
  <c r="BV116" i="30" s="1"/>
  <c r="HA112" i="30"/>
  <c r="HA116" i="30" s="1"/>
  <c r="GW112" i="30"/>
  <c r="GW116" i="30" s="1"/>
  <c r="GS112" i="30"/>
  <c r="GS116" i="30" s="1"/>
  <c r="GO112" i="30"/>
  <c r="GO116" i="30" s="1"/>
  <c r="GK112" i="30"/>
  <c r="GK116" i="30" s="1"/>
  <c r="GG112" i="30"/>
  <c r="GG116" i="30" s="1"/>
  <c r="GC112" i="30"/>
  <c r="GC116" i="30" s="1"/>
  <c r="FY112" i="30"/>
  <c r="FY116" i="30" s="1"/>
  <c r="FU112" i="30"/>
  <c r="FU116" i="30" s="1"/>
  <c r="FQ112" i="30"/>
  <c r="FQ116" i="30" s="1"/>
  <c r="FM112" i="30"/>
  <c r="FM116" i="30" s="1"/>
  <c r="FI112" i="30"/>
  <c r="FI116" i="30" s="1"/>
  <c r="FE112" i="30"/>
  <c r="FE116" i="30" s="1"/>
  <c r="FA112" i="30"/>
  <c r="FA116" i="30" s="1"/>
  <c r="EW112" i="30"/>
  <c r="EW116" i="30" s="1"/>
  <c r="ES112" i="30"/>
  <c r="ES116" i="30" s="1"/>
  <c r="EO112" i="30"/>
  <c r="EO116" i="30" s="1"/>
  <c r="EK112" i="30"/>
  <c r="EK116" i="30" s="1"/>
  <c r="EG112" i="30"/>
  <c r="EG116" i="30" s="1"/>
  <c r="EC112" i="30"/>
  <c r="EC116" i="30" s="1"/>
  <c r="DY112" i="30"/>
  <c r="DY116" i="30" s="1"/>
  <c r="DU112" i="30"/>
  <c r="DU116" i="30" s="1"/>
  <c r="DQ112" i="30"/>
  <c r="DQ116" i="30" s="1"/>
  <c r="DM112" i="30"/>
  <c r="DM116" i="30" s="1"/>
  <c r="DI112" i="30"/>
  <c r="DI116" i="30" s="1"/>
  <c r="DE112" i="30"/>
  <c r="DE116" i="30" s="1"/>
  <c r="DA112" i="30"/>
  <c r="DA116" i="30" s="1"/>
  <c r="CW112" i="30"/>
  <c r="CW116" i="30" s="1"/>
  <c r="CS116" i="30"/>
  <c r="CO112" i="30"/>
  <c r="CO116" i="30" s="1"/>
  <c r="CK112" i="30"/>
  <c r="CK116" i="30" s="1"/>
  <c r="CG112" i="30"/>
  <c r="CG116" i="30" s="1"/>
  <c r="CC112" i="30"/>
  <c r="CC116" i="30" s="1"/>
  <c r="BY112" i="30"/>
  <c r="BY116" i="30" s="1"/>
  <c r="BU112" i="30"/>
  <c r="BU116" i="30" s="1"/>
  <c r="GZ112" i="30"/>
  <c r="GZ116" i="30" s="1"/>
  <c r="GV112" i="30"/>
  <c r="GV116" i="30" s="1"/>
  <c r="GR112" i="30"/>
  <c r="GR116" i="30" s="1"/>
  <c r="GN112" i="30"/>
  <c r="GN116" i="30" s="1"/>
  <c r="GJ112" i="30"/>
  <c r="GJ116" i="30" s="1"/>
  <c r="GF112" i="30"/>
  <c r="GF116" i="30" s="1"/>
  <c r="GB112" i="30"/>
  <c r="GB116" i="30" s="1"/>
  <c r="FX112" i="30"/>
  <c r="FX116" i="30" s="1"/>
  <c r="FT112" i="30"/>
  <c r="FT116" i="30" s="1"/>
  <c r="FP112" i="30"/>
  <c r="FP116" i="30" s="1"/>
  <c r="FL112" i="30"/>
  <c r="FL116" i="30" s="1"/>
  <c r="FH112" i="30"/>
  <c r="FH116" i="30" s="1"/>
  <c r="FD112" i="30"/>
  <c r="FD116" i="30" s="1"/>
  <c r="EZ112" i="30"/>
  <c r="EZ116" i="30" s="1"/>
  <c r="EV112" i="30"/>
  <c r="EV116" i="30" s="1"/>
  <c r="ER112" i="30"/>
  <c r="ER116" i="30" s="1"/>
  <c r="EN112" i="30"/>
  <c r="EN116" i="30" s="1"/>
  <c r="EJ112" i="30"/>
  <c r="EJ116" i="30" s="1"/>
  <c r="EF112" i="30"/>
  <c r="EF116" i="30" s="1"/>
  <c r="EB112" i="30"/>
  <c r="EB116" i="30" s="1"/>
  <c r="DX112" i="30"/>
  <c r="DX116" i="30" s="1"/>
  <c r="DT112" i="30"/>
  <c r="DT116" i="30" s="1"/>
  <c r="DP112" i="30"/>
  <c r="DP116" i="30" s="1"/>
  <c r="DL112" i="30"/>
  <c r="DL116" i="30" s="1"/>
  <c r="DH112" i="30"/>
  <c r="DH116" i="30" s="1"/>
  <c r="DD112" i="30"/>
  <c r="DD116" i="30" s="1"/>
  <c r="CZ112" i="30"/>
  <c r="CZ116" i="30" s="1"/>
  <c r="CV112" i="30"/>
  <c r="CV116" i="30" s="1"/>
  <c r="CR112" i="30"/>
  <c r="CR116" i="30" s="1"/>
  <c r="CN112" i="30"/>
  <c r="CN116" i="30" s="1"/>
  <c r="CJ112" i="30"/>
  <c r="CJ116" i="30" s="1"/>
  <c r="CF112" i="30"/>
  <c r="CF116" i="30" s="1"/>
  <c r="CB112" i="30"/>
  <c r="CB116" i="30" s="1"/>
  <c r="BX112" i="30"/>
  <c r="BX116" i="30" s="1"/>
  <c r="BT112" i="30"/>
  <c r="BT116" i="30" s="1"/>
  <c r="GY112" i="30"/>
  <c r="GY116" i="30" s="1"/>
  <c r="GU112" i="30"/>
  <c r="GU116" i="30" s="1"/>
  <c r="GQ112" i="30"/>
  <c r="GQ116" i="30" s="1"/>
  <c r="GM112" i="30"/>
  <c r="GM116" i="30" s="1"/>
  <c r="GI112" i="30"/>
  <c r="GI116" i="30" s="1"/>
  <c r="GE112" i="30"/>
  <c r="GE116" i="30" s="1"/>
  <c r="GA112" i="30"/>
  <c r="GA116" i="30" s="1"/>
  <c r="FW112" i="30"/>
  <c r="FW116" i="30" s="1"/>
  <c r="FS112" i="30"/>
  <c r="FS116" i="30" s="1"/>
  <c r="FO112" i="30"/>
  <c r="FO116" i="30" s="1"/>
  <c r="FK112" i="30"/>
  <c r="FK116" i="30" s="1"/>
  <c r="FG112" i="30"/>
  <c r="FG116" i="30" s="1"/>
  <c r="FC112" i="30"/>
  <c r="FC116" i="30" s="1"/>
  <c r="EY112" i="30"/>
  <c r="EY116" i="30" s="1"/>
  <c r="EU112" i="30"/>
  <c r="EU116" i="30" s="1"/>
  <c r="EQ112" i="30"/>
  <c r="EQ116" i="30" s="1"/>
  <c r="EM112" i="30"/>
  <c r="EM116" i="30" s="1"/>
  <c r="EI112" i="30"/>
  <c r="EI116" i="30" s="1"/>
  <c r="EE112" i="30"/>
  <c r="EE116" i="30" s="1"/>
  <c r="EA112" i="30"/>
  <c r="EA116" i="30" s="1"/>
  <c r="DW112" i="30"/>
  <c r="DW116" i="30" s="1"/>
  <c r="DS112" i="30"/>
  <c r="DS116" i="30" s="1"/>
  <c r="DO112" i="30"/>
  <c r="DO116" i="30" s="1"/>
  <c r="DK112" i="30"/>
  <c r="DK116" i="30" s="1"/>
  <c r="DG112" i="30"/>
  <c r="DG116" i="30" s="1"/>
  <c r="DC112" i="30"/>
  <c r="DC116" i="30" s="1"/>
  <c r="CY112" i="30"/>
  <c r="CY116" i="30" s="1"/>
  <c r="CU112" i="30"/>
  <c r="CU116" i="30" s="1"/>
  <c r="CQ112" i="30"/>
  <c r="CQ116" i="30" s="1"/>
  <c r="CM112" i="30"/>
  <c r="CM116" i="30" s="1"/>
  <c r="CI112" i="30"/>
  <c r="CI116" i="30" s="1"/>
  <c r="CE112" i="30"/>
  <c r="CE116" i="30" s="1"/>
  <c r="CA112" i="30"/>
  <c r="CA116" i="30" s="1"/>
  <c r="BW112" i="30"/>
  <c r="BW116" i="30" s="1"/>
  <c r="BS112" i="30"/>
  <c r="BS116" i="30" s="1"/>
  <c r="BR112" i="30"/>
  <c r="BR116" i="30" s="1"/>
  <c r="BN112" i="30"/>
  <c r="BN116" i="30" s="1"/>
  <c r="BJ112" i="30"/>
  <c r="BJ116" i="30" s="1"/>
  <c r="BF112" i="30"/>
  <c r="BF116" i="30" s="1"/>
  <c r="BB112" i="30"/>
  <c r="BB116" i="30" s="1"/>
  <c r="AX112" i="30"/>
  <c r="AX116" i="30" s="1"/>
  <c r="AT112" i="30"/>
  <c r="AT116" i="30" s="1"/>
  <c r="AP112" i="30"/>
  <c r="AP116" i="30" s="1"/>
  <c r="AL112" i="30"/>
  <c r="AL116" i="30" s="1"/>
  <c r="AH112" i="30"/>
  <c r="AH116" i="30" s="1"/>
  <c r="AD112" i="30"/>
  <c r="AD116" i="30" s="1"/>
  <c r="Z112" i="30"/>
  <c r="Z116" i="30" s="1"/>
  <c r="V112" i="30"/>
  <c r="V116" i="30" s="1"/>
  <c r="R112" i="30"/>
  <c r="R116" i="30" s="1"/>
  <c r="N112" i="30"/>
  <c r="N116" i="30" s="1"/>
  <c r="BQ112" i="30"/>
  <c r="BQ116" i="30" s="1"/>
  <c r="BM112" i="30"/>
  <c r="BM116" i="30" s="1"/>
  <c r="BI112" i="30"/>
  <c r="BI116" i="30" s="1"/>
  <c r="BE112" i="30"/>
  <c r="BE116" i="30" s="1"/>
  <c r="BA112" i="30"/>
  <c r="BA116" i="30" s="1"/>
  <c r="AW112" i="30"/>
  <c r="AW116" i="30" s="1"/>
  <c r="AS112" i="30"/>
  <c r="AS116" i="30" s="1"/>
  <c r="AO112" i="30"/>
  <c r="AO116" i="30" s="1"/>
  <c r="AK112" i="30"/>
  <c r="AK116" i="30" s="1"/>
  <c r="AG112" i="30"/>
  <c r="AG116" i="30" s="1"/>
  <c r="AC112" i="30"/>
  <c r="AC116" i="30" s="1"/>
  <c r="Y112" i="30"/>
  <c r="Y116" i="30" s="1"/>
  <c r="U112" i="30"/>
  <c r="U116" i="30" s="1"/>
  <c r="Q112" i="30"/>
  <c r="M112" i="30"/>
  <c r="M116" i="30" s="1"/>
  <c r="BP112" i="30"/>
  <c r="BP116" i="30" s="1"/>
  <c r="BL112" i="30"/>
  <c r="BL116" i="30" s="1"/>
  <c r="BH112" i="30"/>
  <c r="BH116" i="30" s="1"/>
  <c r="BD112" i="30"/>
  <c r="BD116" i="30" s="1"/>
  <c r="AZ112" i="30"/>
  <c r="AZ116" i="30" s="1"/>
  <c r="AV112" i="30"/>
  <c r="AV116" i="30" s="1"/>
  <c r="AR112" i="30"/>
  <c r="AR116" i="30" s="1"/>
  <c r="AN112" i="30"/>
  <c r="AN116" i="30" s="1"/>
  <c r="AJ112" i="30"/>
  <c r="AJ116" i="30" s="1"/>
  <c r="AF112" i="30"/>
  <c r="AF116" i="30" s="1"/>
  <c r="AB112" i="30"/>
  <c r="AB116" i="30" s="1"/>
  <c r="X112" i="30"/>
  <c r="X116" i="30" s="1"/>
  <c r="T112" i="30"/>
  <c r="T116" i="30" s="1"/>
  <c r="P112" i="30"/>
  <c r="P116" i="30" s="1"/>
  <c r="L112" i="30"/>
  <c r="L116" i="30" s="1"/>
  <c r="BO112" i="30"/>
  <c r="BO116" i="30" s="1"/>
  <c r="BK112" i="30"/>
  <c r="BK116" i="30" s="1"/>
  <c r="BG112" i="30"/>
  <c r="BG116" i="30" s="1"/>
  <c r="BC112" i="30"/>
  <c r="BC116" i="30" s="1"/>
  <c r="AY112" i="30"/>
  <c r="AY116" i="30" s="1"/>
  <c r="AU112" i="30"/>
  <c r="AU116" i="30" s="1"/>
  <c r="AQ112" i="30"/>
  <c r="AQ116" i="30" s="1"/>
  <c r="AM112" i="30"/>
  <c r="AM116" i="30" s="1"/>
  <c r="AI112" i="30"/>
  <c r="AI116" i="30" s="1"/>
  <c r="AE112" i="30"/>
  <c r="AE116" i="30" s="1"/>
  <c r="AA112" i="30"/>
  <c r="AA116" i="30" s="1"/>
  <c r="W112" i="30"/>
  <c r="W116" i="30" s="1"/>
  <c r="S112" i="30"/>
  <c r="S116" i="30" s="1"/>
  <c r="O112" i="30"/>
  <c r="O116" i="30" s="1"/>
  <c r="K112" i="30"/>
  <c r="GZ112" i="28"/>
  <c r="GZ116" i="28" s="1"/>
  <c r="GV112" i="28"/>
  <c r="GV116" i="28" s="1"/>
  <c r="GR112" i="28"/>
  <c r="GR116" i="28" s="1"/>
  <c r="GN112" i="28"/>
  <c r="GN116" i="28" s="1"/>
  <c r="GJ112" i="28"/>
  <c r="GJ116" i="28" s="1"/>
  <c r="GY112" i="28"/>
  <c r="GY116" i="28" s="1"/>
  <c r="GU112" i="28"/>
  <c r="GU116" i="28" s="1"/>
  <c r="GQ112" i="28"/>
  <c r="GQ116" i="28" s="1"/>
  <c r="GM112" i="28"/>
  <c r="GM116" i="28" s="1"/>
  <c r="GI112" i="28"/>
  <c r="GI116" i="28" s="1"/>
  <c r="HB112" i="28"/>
  <c r="HB116" i="28" s="1"/>
  <c r="GX112" i="28"/>
  <c r="GX116" i="28" s="1"/>
  <c r="GT112" i="28"/>
  <c r="GT116" i="28" s="1"/>
  <c r="GP112" i="28"/>
  <c r="GP116" i="28" s="1"/>
  <c r="GL112" i="28"/>
  <c r="GL116" i="28" s="1"/>
  <c r="HA112" i="28"/>
  <c r="HA116" i="28" s="1"/>
  <c r="GW112" i="28"/>
  <c r="GW116" i="28" s="1"/>
  <c r="GS112" i="28"/>
  <c r="GS116" i="28" s="1"/>
  <c r="GO112" i="28"/>
  <c r="GO116" i="28" s="1"/>
  <c r="GK112" i="28"/>
  <c r="GK116" i="28" s="1"/>
  <c r="GH112" i="28"/>
  <c r="GH116" i="28" s="1"/>
  <c r="GD112" i="28"/>
  <c r="GD116" i="28" s="1"/>
  <c r="FZ112" i="28"/>
  <c r="FZ116" i="28" s="1"/>
  <c r="FV112" i="28"/>
  <c r="FV116" i="28" s="1"/>
  <c r="FR112" i="28"/>
  <c r="FR116" i="28" s="1"/>
  <c r="FN112" i="28"/>
  <c r="FN116" i="28" s="1"/>
  <c r="FJ112" i="28"/>
  <c r="FJ116" i="28" s="1"/>
  <c r="FF112" i="28"/>
  <c r="FF116" i="28" s="1"/>
  <c r="FB112" i="28"/>
  <c r="FB116" i="28" s="1"/>
  <c r="EX112" i="28"/>
  <c r="EX116" i="28" s="1"/>
  <c r="ET112" i="28"/>
  <c r="ET116" i="28" s="1"/>
  <c r="EP112" i="28"/>
  <c r="EP116" i="28" s="1"/>
  <c r="EL112" i="28"/>
  <c r="EL116" i="28" s="1"/>
  <c r="EH112" i="28"/>
  <c r="EH116" i="28" s="1"/>
  <c r="ED112" i="28"/>
  <c r="ED116" i="28" s="1"/>
  <c r="DZ112" i="28"/>
  <c r="DZ116" i="28" s="1"/>
  <c r="DV112" i="28"/>
  <c r="DV116" i="28" s="1"/>
  <c r="DR112" i="28"/>
  <c r="DR116" i="28" s="1"/>
  <c r="DN112" i="28"/>
  <c r="DN116" i="28" s="1"/>
  <c r="DJ112" i="28"/>
  <c r="DJ116" i="28" s="1"/>
  <c r="DF112" i="28"/>
  <c r="DF116" i="28" s="1"/>
  <c r="DB112" i="28"/>
  <c r="DB116" i="28" s="1"/>
  <c r="CX112" i="28"/>
  <c r="CX116" i="28" s="1"/>
  <c r="CT112" i="28"/>
  <c r="CT116" i="28" s="1"/>
  <c r="CP112" i="28"/>
  <c r="CP116" i="28" s="1"/>
  <c r="CL112" i="28"/>
  <c r="CL116" i="28" s="1"/>
  <c r="CH112" i="28"/>
  <c r="CH116" i="28" s="1"/>
  <c r="CD112" i="28"/>
  <c r="CD116" i="28" s="1"/>
  <c r="BZ112" i="28"/>
  <c r="BZ116" i="28" s="1"/>
  <c r="BV112" i="28"/>
  <c r="BV116" i="28" s="1"/>
  <c r="BR112" i="28"/>
  <c r="BR116" i="28" s="1"/>
  <c r="BN112" i="28"/>
  <c r="BN116" i="28" s="1"/>
  <c r="BJ112" i="28"/>
  <c r="BJ116" i="28" s="1"/>
  <c r="BF112" i="28"/>
  <c r="BF116" i="28" s="1"/>
  <c r="BB112" i="28"/>
  <c r="BB116" i="28" s="1"/>
  <c r="AX112" i="28"/>
  <c r="AX116" i="28" s="1"/>
  <c r="AT112" i="28"/>
  <c r="AT116" i="28" s="1"/>
  <c r="AP112" i="28"/>
  <c r="AP116" i="28" s="1"/>
  <c r="AL112" i="28"/>
  <c r="AL116" i="28" s="1"/>
  <c r="AH112" i="28"/>
  <c r="AH116" i="28" s="1"/>
  <c r="AD112" i="28"/>
  <c r="AD116" i="28" s="1"/>
  <c r="Z112" i="28"/>
  <c r="Z116" i="28" s="1"/>
  <c r="V112" i="28"/>
  <c r="V116" i="28" s="1"/>
  <c r="R112" i="28"/>
  <c r="R116" i="28" s="1"/>
  <c r="N112" i="28"/>
  <c r="N116" i="28" s="1"/>
  <c r="P112" i="28"/>
  <c r="P116" i="28" s="1"/>
  <c r="K112" i="28"/>
  <c r="GG112" i="28"/>
  <c r="GG116" i="28" s="1"/>
  <c r="GC112" i="28"/>
  <c r="GC116" i="28" s="1"/>
  <c r="FY112" i="28"/>
  <c r="FY116" i="28" s="1"/>
  <c r="FU112" i="28"/>
  <c r="FU116" i="28" s="1"/>
  <c r="FQ112" i="28"/>
  <c r="FQ116" i="28" s="1"/>
  <c r="FM112" i="28"/>
  <c r="FM116" i="28" s="1"/>
  <c r="FI112" i="28"/>
  <c r="FI116" i="28" s="1"/>
  <c r="FE112" i="28"/>
  <c r="FE116" i="28" s="1"/>
  <c r="FA112" i="28"/>
  <c r="FA116" i="28" s="1"/>
  <c r="EW112" i="28"/>
  <c r="EW116" i="28" s="1"/>
  <c r="ES112" i="28"/>
  <c r="ES116" i="28" s="1"/>
  <c r="EO112" i="28"/>
  <c r="EO116" i="28" s="1"/>
  <c r="EK112" i="28"/>
  <c r="EK116" i="28" s="1"/>
  <c r="EG112" i="28"/>
  <c r="EG116" i="28" s="1"/>
  <c r="EC112" i="28"/>
  <c r="EC116" i="28" s="1"/>
  <c r="DY112" i="28"/>
  <c r="DY116" i="28" s="1"/>
  <c r="DU112" i="28"/>
  <c r="DU116" i="28" s="1"/>
  <c r="DQ112" i="28"/>
  <c r="DQ116" i="28" s="1"/>
  <c r="DM112" i="28"/>
  <c r="DM116" i="28" s="1"/>
  <c r="DI112" i="28"/>
  <c r="DI116" i="28" s="1"/>
  <c r="DE112" i="28"/>
  <c r="DE116" i="28" s="1"/>
  <c r="DA112" i="28"/>
  <c r="DA116" i="28" s="1"/>
  <c r="CW112" i="28"/>
  <c r="CW116" i="28" s="1"/>
  <c r="CS112" i="28"/>
  <c r="CS116" i="28" s="1"/>
  <c r="CO112" i="28"/>
  <c r="CO116" i="28" s="1"/>
  <c r="CK112" i="28"/>
  <c r="CK116" i="28" s="1"/>
  <c r="CG112" i="28"/>
  <c r="CG116" i="28" s="1"/>
  <c r="CC112" i="28"/>
  <c r="CC116" i="28" s="1"/>
  <c r="BY112" i="28"/>
  <c r="BY116" i="28" s="1"/>
  <c r="BU112" i="28"/>
  <c r="BU116" i="28" s="1"/>
  <c r="BQ112" i="28"/>
  <c r="BQ116" i="28" s="1"/>
  <c r="BM112" i="28"/>
  <c r="BM116" i="28" s="1"/>
  <c r="BI112" i="28"/>
  <c r="BI116" i="28" s="1"/>
  <c r="BE112" i="28"/>
  <c r="BE116" i="28" s="1"/>
  <c r="BA112" i="28"/>
  <c r="BA116" i="28" s="1"/>
  <c r="AW112" i="28"/>
  <c r="AW116" i="28" s="1"/>
  <c r="AS112" i="28"/>
  <c r="AS116" i="28" s="1"/>
  <c r="AO112" i="28"/>
  <c r="AO116" i="28" s="1"/>
  <c r="AK112" i="28"/>
  <c r="AK116" i="28" s="1"/>
  <c r="AG112" i="28"/>
  <c r="AG116" i="28" s="1"/>
  <c r="AC112" i="28"/>
  <c r="AC116" i="28" s="1"/>
  <c r="Y112" i="28"/>
  <c r="Y116" i="28" s="1"/>
  <c r="U112" i="28"/>
  <c r="U116" i="28" s="1"/>
  <c r="Q112" i="28"/>
  <c r="Q116" i="28" s="1"/>
  <c r="M112" i="28"/>
  <c r="M116" i="28" s="1"/>
  <c r="L112" i="28"/>
  <c r="L116" i="28" s="1"/>
  <c r="O112" i="28"/>
  <c r="O116" i="28" s="1"/>
  <c r="GF112" i="28"/>
  <c r="GF116" i="28" s="1"/>
  <c r="GB112" i="28"/>
  <c r="GB116" i="28" s="1"/>
  <c r="FX112" i="28"/>
  <c r="FX116" i="28" s="1"/>
  <c r="FT112" i="28"/>
  <c r="FT116" i="28" s="1"/>
  <c r="FP112" i="28"/>
  <c r="FP116" i="28" s="1"/>
  <c r="FL112" i="28"/>
  <c r="FL116" i="28" s="1"/>
  <c r="FH112" i="28"/>
  <c r="FH116" i="28" s="1"/>
  <c r="FD112" i="28"/>
  <c r="FD116" i="28" s="1"/>
  <c r="EZ112" i="28"/>
  <c r="EZ116" i="28" s="1"/>
  <c r="EV112" i="28"/>
  <c r="EV116" i="28" s="1"/>
  <c r="ER112" i="28"/>
  <c r="ER116" i="28" s="1"/>
  <c r="EN112" i="28"/>
  <c r="EN116" i="28" s="1"/>
  <c r="EJ112" i="28"/>
  <c r="EJ116" i="28" s="1"/>
  <c r="EF112" i="28"/>
  <c r="EF116" i="28" s="1"/>
  <c r="EB112" i="28"/>
  <c r="EB116" i="28" s="1"/>
  <c r="DX112" i="28"/>
  <c r="DX116" i="28" s="1"/>
  <c r="DT112" i="28"/>
  <c r="DT116" i="28" s="1"/>
  <c r="DP112" i="28"/>
  <c r="DP116" i="28" s="1"/>
  <c r="DL112" i="28"/>
  <c r="DL116" i="28" s="1"/>
  <c r="DH112" i="28"/>
  <c r="DH116" i="28" s="1"/>
  <c r="DD112" i="28"/>
  <c r="DD116" i="28" s="1"/>
  <c r="CZ112" i="28"/>
  <c r="CZ116" i="28" s="1"/>
  <c r="CV112" i="28"/>
  <c r="CV116" i="28" s="1"/>
  <c r="CR112" i="28"/>
  <c r="CR116" i="28" s="1"/>
  <c r="CN112" i="28"/>
  <c r="CN116" i="28" s="1"/>
  <c r="CJ112" i="28"/>
  <c r="CJ116" i="28" s="1"/>
  <c r="CF112" i="28"/>
  <c r="CF116" i="28" s="1"/>
  <c r="CB112" i="28"/>
  <c r="CB116" i="28" s="1"/>
  <c r="BX112" i="28"/>
  <c r="BX116" i="28" s="1"/>
  <c r="BT112" i="28"/>
  <c r="BT116" i="28" s="1"/>
  <c r="BP112" i="28"/>
  <c r="BP116" i="28" s="1"/>
  <c r="BL112" i="28"/>
  <c r="BL116" i="28" s="1"/>
  <c r="BH112" i="28"/>
  <c r="BH116" i="28" s="1"/>
  <c r="BD112" i="28"/>
  <c r="BD116" i="28" s="1"/>
  <c r="AZ112" i="28"/>
  <c r="AZ116" i="28" s="1"/>
  <c r="AV112" i="28"/>
  <c r="AV116" i="28" s="1"/>
  <c r="AR112" i="28"/>
  <c r="AR116" i="28" s="1"/>
  <c r="AN112" i="28"/>
  <c r="AN116" i="28" s="1"/>
  <c r="AJ112" i="28"/>
  <c r="AJ116" i="28" s="1"/>
  <c r="AF112" i="28"/>
  <c r="AF116" i="28" s="1"/>
  <c r="AB112" i="28"/>
  <c r="AB116" i="28" s="1"/>
  <c r="X112" i="28"/>
  <c r="X116" i="28" s="1"/>
  <c r="T112" i="28"/>
  <c r="T116" i="28" s="1"/>
  <c r="S112" i="28"/>
  <c r="S116" i="28" s="1"/>
  <c r="GE112" i="28"/>
  <c r="GE116" i="28" s="1"/>
  <c r="GA112" i="28"/>
  <c r="GA116" i="28" s="1"/>
  <c r="FW112" i="28"/>
  <c r="FW116" i="28" s="1"/>
  <c r="FS112" i="28"/>
  <c r="FS116" i="28" s="1"/>
  <c r="FO112" i="28"/>
  <c r="FO116" i="28" s="1"/>
  <c r="FK112" i="28"/>
  <c r="FK116" i="28" s="1"/>
  <c r="FG112" i="28"/>
  <c r="FG116" i="28" s="1"/>
  <c r="FC112" i="28"/>
  <c r="FC116" i="28" s="1"/>
  <c r="EY112" i="28"/>
  <c r="EY116" i="28" s="1"/>
  <c r="EU112" i="28"/>
  <c r="EU116" i="28" s="1"/>
  <c r="EQ112" i="28"/>
  <c r="EQ116" i="28" s="1"/>
  <c r="EM112" i="28"/>
  <c r="EM116" i="28" s="1"/>
  <c r="EI112" i="28"/>
  <c r="EI116" i="28" s="1"/>
  <c r="EE112" i="28"/>
  <c r="EE116" i="28" s="1"/>
  <c r="EA112" i="28"/>
  <c r="EA116" i="28" s="1"/>
  <c r="DW112" i="28"/>
  <c r="DW116" i="28" s="1"/>
  <c r="DS112" i="28"/>
  <c r="DS116" i="28" s="1"/>
  <c r="DO112" i="28"/>
  <c r="DO116" i="28" s="1"/>
  <c r="DK112" i="28"/>
  <c r="DK116" i="28" s="1"/>
  <c r="DG112" i="28"/>
  <c r="DG116" i="28" s="1"/>
  <c r="DC112" i="28"/>
  <c r="DC116" i="28" s="1"/>
  <c r="CY112" i="28"/>
  <c r="CY116" i="28" s="1"/>
  <c r="CU112" i="28"/>
  <c r="CU116" i="28" s="1"/>
  <c r="CQ112" i="28"/>
  <c r="CQ116" i="28" s="1"/>
  <c r="CM112" i="28"/>
  <c r="CM116" i="28" s="1"/>
  <c r="CI112" i="28"/>
  <c r="CI116" i="28" s="1"/>
  <c r="CE112" i="28"/>
  <c r="CE116" i="28" s="1"/>
  <c r="CA112" i="28"/>
  <c r="CA116" i="28" s="1"/>
  <c r="BW112" i="28"/>
  <c r="BW116" i="28" s="1"/>
  <c r="BS112" i="28"/>
  <c r="BS116" i="28" s="1"/>
  <c r="BO112" i="28"/>
  <c r="BO116" i="28" s="1"/>
  <c r="BK112" i="28"/>
  <c r="BK116" i="28" s="1"/>
  <c r="BG112" i="28"/>
  <c r="BG116" i="28" s="1"/>
  <c r="BC112" i="28"/>
  <c r="BC116" i="28" s="1"/>
  <c r="AY112" i="28"/>
  <c r="AY116" i="28" s="1"/>
  <c r="AU112" i="28"/>
  <c r="AU116" i="28" s="1"/>
  <c r="AQ112" i="28"/>
  <c r="AQ116" i="28" s="1"/>
  <c r="AM112" i="28"/>
  <c r="AM116" i="28" s="1"/>
  <c r="AI112" i="28"/>
  <c r="AI116" i="28" s="1"/>
  <c r="AE112" i="28"/>
  <c r="AE116" i="28" s="1"/>
  <c r="AA112" i="28"/>
  <c r="AA116" i="28" s="1"/>
  <c r="W112" i="28"/>
  <c r="W116" i="28" s="1"/>
  <c r="D74" i="30"/>
  <c r="D74" i="29"/>
  <c r="D74" i="28"/>
  <c r="D74" i="27"/>
  <c r="D75" i="29"/>
  <c r="D75" i="30"/>
  <c r="D75" i="28"/>
  <c r="D75" i="27"/>
  <c r="D72" i="29"/>
  <c r="D72" i="27"/>
  <c r="D72" i="28"/>
  <c r="D72" i="30"/>
  <c r="D73" i="27"/>
  <c r="D73" i="28"/>
  <c r="D73" i="29"/>
  <c r="D73" i="30"/>
  <c r="HV112" i="28" a="1"/>
  <c r="HV112" i="28" s="1"/>
  <c r="AE95" i="51" s="1"/>
  <c r="IA112" i="28" a="1"/>
  <c r="IA112" i="28" s="1"/>
  <c r="AJ95" i="51" s="1"/>
  <c r="HU112" i="28" a="1"/>
  <c r="HU112" i="28" s="1"/>
  <c r="AD95" i="51" s="1"/>
  <c r="HX112" i="28" a="1"/>
  <c r="HX112" i="28" s="1"/>
  <c r="AG95" i="51" s="1"/>
  <c r="HR112" i="28" a="1"/>
  <c r="HR112" i="28" s="1"/>
  <c r="AA95" i="51" s="1"/>
  <c r="HS112" i="28" a="1"/>
  <c r="HS112" i="28" s="1"/>
  <c r="AB95" i="51" s="1"/>
  <c r="HY112" i="28" a="1"/>
  <c r="HY112" i="28" s="1"/>
  <c r="AH95" i="51" s="1"/>
  <c r="HW112" i="28" a="1"/>
  <c r="HW112" i="28" s="1"/>
  <c r="AF95" i="51" s="1"/>
  <c r="HZ112" i="28" a="1"/>
  <c r="HZ112" i="28" s="1"/>
  <c r="AI95" i="51" s="1"/>
  <c r="HT112" i="28" a="1"/>
  <c r="HT112" i="28" s="1"/>
  <c r="AC95" i="51" s="1"/>
  <c r="HX112" i="30" a="1"/>
  <c r="HX112" i="30" s="1"/>
  <c r="BA95" i="51" s="1"/>
  <c r="HZ112" i="30" a="1"/>
  <c r="HZ112" i="30" s="1"/>
  <c r="BC95" i="51" s="1"/>
  <c r="HR112" i="30" a="1"/>
  <c r="HR112" i="30" s="1"/>
  <c r="AU95" i="51" s="1"/>
  <c r="IA112" i="30" a="1"/>
  <c r="IA112" i="30" s="1"/>
  <c r="BD95" i="51" s="1"/>
  <c r="HU112" i="30" a="1"/>
  <c r="HU112" i="30" s="1"/>
  <c r="AX95" i="51" s="1"/>
  <c r="HS112" i="30" a="1"/>
  <c r="HS112" i="30" s="1"/>
  <c r="AV95" i="51" s="1"/>
  <c r="HY112" i="30" a="1"/>
  <c r="HY112" i="30" s="1"/>
  <c r="BB95" i="51" s="1"/>
  <c r="HW112" i="30" a="1"/>
  <c r="HW112" i="30" s="1"/>
  <c r="AZ95" i="51" s="1"/>
  <c r="HT112" i="30" a="1"/>
  <c r="HT112" i="30" s="1"/>
  <c r="AW95" i="51" s="1"/>
  <c r="HV112" i="30" a="1"/>
  <c r="HV112" i="30" s="1"/>
  <c r="AY95" i="51" s="1"/>
  <c r="HU112" i="29" a="1"/>
  <c r="HU112" i="29" s="1"/>
  <c r="AN95" i="51" s="1"/>
  <c r="HS112" i="29" a="1"/>
  <c r="HS112" i="29" s="1"/>
  <c r="AL95" i="51" s="1"/>
  <c r="HY112" i="29" a="1"/>
  <c r="HY112" i="29" s="1"/>
  <c r="AR95" i="51" s="1"/>
  <c r="HT112" i="29" a="1"/>
  <c r="HT112" i="29" s="1"/>
  <c r="AM95" i="51" s="1"/>
  <c r="IA112" i="29" a="1"/>
  <c r="IA112" i="29" s="1"/>
  <c r="AT95" i="51" s="1"/>
  <c r="HW112" i="29" a="1"/>
  <c r="HW112" i="29" s="1"/>
  <c r="AP95" i="51" s="1"/>
  <c r="HZ112" i="29" a="1"/>
  <c r="HZ112" i="29" s="1"/>
  <c r="AS95" i="51" s="1"/>
  <c r="HX112" i="29" a="1"/>
  <c r="HX112" i="29" s="1"/>
  <c r="AQ95" i="51" s="1"/>
  <c r="HV112" i="29" a="1"/>
  <c r="HV112" i="29" s="1"/>
  <c r="AO95" i="51" s="1"/>
  <c r="HR112" i="29" a="1"/>
  <c r="HR112" i="29" s="1"/>
  <c r="AK95" i="51" s="1"/>
  <c r="C54" i="30"/>
  <c r="D20" i="29"/>
  <c r="D20" i="28"/>
  <c r="D20" i="27"/>
  <c r="D20" i="30"/>
  <c r="D37" i="30"/>
  <c r="D37" i="27"/>
  <c r="D37" i="29"/>
  <c r="D37" i="28"/>
  <c r="D102" i="29"/>
  <c r="D102" i="28"/>
  <c r="D102" i="30"/>
  <c r="D102" i="27"/>
  <c r="D30" i="28"/>
  <c r="D30" i="30"/>
  <c r="D30" i="29"/>
  <c r="D30" i="27"/>
  <c r="D82" i="27"/>
  <c r="D82" i="28"/>
  <c r="D82" i="30"/>
  <c r="D82" i="29"/>
  <c r="D45" i="28"/>
  <c r="D45" i="30"/>
  <c r="D45" i="29"/>
  <c r="D45" i="27"/>
  <c r="D68" i="29"/>
  <c r="D68" i="30"/>
  <c r="D68" i="28"/>
  <c r="D68" i="27"/>
  <c r="D38" i="30"/>
  <c r="D38" i="27"/>
  <c r="D38" i="29"/>
  <c r="D38" i="28"/>
  <c r="D39" i="27"/>
  <c r="D39" i="29"/>
  <c r="D39" i="28"/>
  <c r="D39" i="30"/>
  <c r="D31" i="27"/>
  <c r="D31" i="30"/>
  <c r="D31" i="28"/>
  <c r="D31" i="29"/>
  <c r="D18" i="28"/>
  <c r="D18" i="27"/>
  <c r="D18" i="29"/>
  <c r="D18" i="30"/>
  <c r="D87" i="29"/>
  <c r="D87" i="27"/>
  <c r="D87" i="30"/>
  <c r="D87" i="28"/>
  <c r="D83" i="30"/>
  <c r="D83" i="27"/>
  <c r="D83" i="29"/>
  <c r="D83" i="28"/>
  <c r="D17" i="27"/>
  <c r="D17" i="29"/>
  <c r="D17" i="30"/>
  <c r="D17" i="28"/>
  <c r="D81" i="27"/>
  <c r="D81" i="30"/>
  <c r="D81" i="29"/>
  <c r="D81" i="28"/>
  <c r="D100" i="29"/>
  <c r="D100" i="28"/>
  <c r="D100" i="30"/>
  <c r="D100" i="27"/>
  <c r="D88" i="28"/>
  <c r="D88" i="29"/>
  <c r="D88" i="27"/>
  <c r="D88" i="30"/>
  <c r="D98" i="30"/>
  <c r="D98" i="29"/>
  <c r="D98" i="28"/>
  <c r="D98" i="27"/>
  <c r="D70" i="30"/>
  <c r="D70" i="29"/>
  <c r="D70" i="28"/>
  <c r="D70" i="27"/>
  <c r="D42" i="27"/>
  <c r="D42" i="28"/>
  <c r="D42" i="30"/>
  <c r="D42" i="29"/>
  <c r="D52" i="29"/>
  <c r="D52" i="30"/>
  <c r="D52" i="27"/>
  <c r="D52" i="28"/>
  <c r="D54" i="29"/>
  <c r="D54" i="30"/>
  <c r="D54" i="27"/>
  <c r="D54" i="28"/>
  <c r="D47" i="29"/>
  <c r="D47" i="30"/>
  <c r="D47" i="27"/>
  <c r="D47" i="28"/>
  <c r="D56" i="30"/>
  <c r="D56" i="27"/>
  <c r="D56" i="29"/>
  <c r="D56" i="28"/>
  <c r="D46" i="28"/>
  <c r="D46" i="30"/>
  <c r="D46" i="29"/>
  <c r="D46" i="27"/>
  <c r="D91" i="29"/>
  <c r="D91" i="30"/>
  <c r="D91" i="28"/>
  <c r="D91" i="27"/>
  <c r="D96" i="30"/>
  <c r="D96" i="27"/>
  <c r="D96" i="29"/>
  <c r="D96" i="28"/>
  <c r="D44" i="30"/>
  <c r="D44" i="29"/>
  <c r="D44" i="28"/>
  <c r="D44" i="27"/>
  <c r="D67" i="30"/>
  <c r="D67" i="27"/>
  <c r="D67" i="29"/>
  <c r="D67" i="28"/>
  <c r="D65" i="29"/>
  <c r="D65" i="30"/>
  <c r="D65" i="27"/>
  <c r="D65" i="28"/>
  <c r="D28" i="30"/>
  <c r="D28" i="28"/>
  <c r="D28" i="27"/>
  <c r="D28" i="29"/>
  <c r="D62" i="30"/>
  <c r="D62" i="29"/>
  <c r="D62" i="28"/>
  <c r="D62" i="27"/>
  <c r="D49" i="28"/>
  <c r="D49" i="30"/>
  <c r="D49" i="27"/>
  <c r="D49" i="29"/>
  <c r="D77" i="29"/>
  <c r="D77" i="27"/>
  <c r="D77" i="30"/>
  <c r="D77" i="28"/>
  <c r="D64" i="29"/>
  <c r="D64" i="30"/>
  <c r="D64" i="28"/>
  <c r="D64" i="27"/>
  <c r="D99" i="29"/>
  <c r="D99" i="28"/>
  <c r="D99" i="27"/>
  <c r="D99" i="30"/>
  <c r="D43" i="29"/>
  <c r="D43" i="30"/>
  <c r="D43" i="28"/>
  <c r="D43" i="27"/>
  <c r="D48" i="29"/>
  <c r="D48" i="30"/>
  <c r="D48" i="27"/>
  <c r="D48" i="28"/>
  <c r="D78" i="28"/>
  <c r="D78" i="30"/>
  <c r="D78" i="29"/>
  <c r="D78" i="27"/>
  <c r="D25" i="27"/>
  <c r="D25" i="29"/>
  <c r="D25" i="30"/>
  <c r="D25" i="28"/>
  <c r="D89" i="30"/>
  <c r="D89" i="27"/>
  <c r="D89" i="29"/>
  <c r="D89" i="28"/>
  <c r="D76" i="28"/>
  <c r="D76" i="29"/>
  <c r="D76" i="30"/>
  <c r="D76" i="27"/>
  <c r="D97" i="30"/>
  <c r="D97" i="29"/>
  <c r="D97" i="28"/>
  <c r="D97" i="27"/>
  <c r="D85" i="27"/>
  <c r="D85" i="29"/>
  <c r="D85" i="30"/>
  <c r="D85" i="28"/>
  <c r="D111" i="30"/>
  <c r="D111" i="29"/>
  <c r="D111" i="28"/>
  <c r="D111" i="27"/>
  <c r="D33" i="27"/>
  <c r="D33" i="30"/>
  <c r="D33" i="29"/>
  <c r="D33" i="28"/>
  <c r="D60" i="29"/>
  <c r="D60" i="30"/>
  <c r="D60" i="28"/>
  <c r="D60" i="27"/>
  <c r="D53" i="30"/>
  <c r="D53" i="28"/>
  <c r="D53" i="29"/>
  <c r="D53" i="27"/>
  <c r="D32" i="30"/>
  <c r="D32" i="27"/>
  <c r="D32" i="28"/>
  <c r="D32" i="29"/>
  <c r="D24" i="30"/>
  <c r="D24" i="27"/>
  <c r="D24" i="29"/>
  <c r="D24" i="28"/>
  <c r="D34" i="30"/>
  <c r="D34" i="29"/>
  <c r="D34" i="27"/>
  <c r="D34" i="28"/>
  <c r="D41" i="29"/>
  <c r="D41" i="28"/>
  <c r="D41" i="27"/>
  <c r="D41" i="30"/>
  <c r="D107" i="30"/>
  <c r="D107" i="29"/>
  <c r="D107" i="28"/>
  <c r="D107" i="27"/>
  <c r="D58" i="28"/>
  <c r="D58" i="27"/>
  <c r="D58" i="30"/>
  <c r="D58" i="29"/>
  <c r="D105" i="29"/>
  <c r="D105" i="30"/>
  <c r="D105" i="28"/>
  <c r="D105" i="27"/>
  <c r="D66" i="30"/>
  <c r="D66" i="29"/>
  <c r="D66" i="27"/>
  <c r="D66" i="28"/>
  <c r="D55" i="30"/>
  <c r="D55" i="29"/>
  <c r="D55" i="28"/>
  <c r="D55" i="27"/>
  <c r="D50" i="30"/>
  <c r="D50" i="29"/>
  <c r="D50" i="28"/>
  <c r="D50" i="27"/>
  <c r="D26" i="28"/>
  <c r="D26" i="29"/>
  <c r="D26" i="30"/>
  <c r="D26" i="27"/>
  <c r="D63" i="30"/>
  <c r="D63" i="27"/>
  <c r="D63" i="29"/>
  <c r="D63" i="28"/>
  <c r="D69" i="29"/>
  <c r="D69" i="30"/>
  <c r="D69" i="27"/>
  <c r="D69" i="28"/>
  <c r="D95" i="30"/>
  <c r="D95" i="29"/>
  <c r="D95" i="28"/>
  <c r="D95" i="27"/>
  <c r="D57" i="29"/>
  <c r="D57" i="28"/>
  <c r="D57" i="30"/>
  <c r="D57" i="27"/>
  <c r="D23" i="27"/>
  <c r="D23" i="30"/>
  <c r="D23" i="28"/>
  <c r="D23" i="29"/>
  <c r="D19" i="27"/>
  <c r="D19" i="29"/>
  <c r="D19" i="30"/>
  <c r="D19" i="28"/>
  <c r="D93" i="30"/>
  <c r="D93" i="29"/>
  <c r="D93" i="28"/>
  <c r="D93" i="27"/>
  <c r="D59" i="29"/>
  <c r="D59" i="28"/>
  <c r="D59" i="27"/>
  <c r="D59" i="30"/>
  <c r="D106" i="29"/>
  <c r="D106" i="30"/>
  <c r="D106" i="27"/>
  <c r="D106" i="28"/>
  <c r="D108" i="30"/>
  <c r="D108" i="29"/>
  <c r="D108" i="28"/>
  <c r="D108" i="27"/>
  <c r="D61" i="29"/>
  <c r="D61" i="27"/>
  <c r="D61" i="30"/>
  <c r="D61" i="28"/>
  <c r="D16" i="30"/>
  <c r="D16" i="27"/>
  <c r="D16" i="29"/>
  <c r="D16" i="28"/>
  <c r="D84" i="29"/>
  <c r="D84" i="28"/>
  <c r="D84" i="30"/>
  <c r="D84" i="27"/>
  <c r="D110" i="28"/>
  <c r="D110" i="27"/>
  <c r="D110" i="29"/>
  <c r="D110" i="30"/>
  <c r="D79" i="29"/>
  <c r="D79" i="28"/>
  <c r="D79" i="30"/>
  <c r="D79" i="27"/>
  <c r="D86" i="30"/>
  <c r="D86" i="28"/>
  <c r="D86" i="27"/>
  <c r="D86" i="29"/>
  <c r="D36" i="29"/>
  <c r="D36" i="28"/>
  <c r="D36" i="30"/>
  <c r="D36" i="27"/>
  <c r="D21" i="29"/>
  <c r="D21" i="30"/>
  <c r="D21" i="27"/>
  <c r="D21" i="28"/>
  <c r="D101" i="29"/>
  <c r="D101" i="27"/>
  <c r="D101" i="28"/>
  <c r="D101" i="30"/>
  <c r="D29" i="30"/>
  <c r="D29" i="27"/>
  <c r="D29" i="28"/>
  <c r="D29" i="29"/>
  <c r="D71" i="30"/>
  <c r="D71" i="29"/>
  <c r="D71" i="27"/>
  <c r="D71" i="28"/>
  <c r="D40" i="27"/>
  <c r="D40" i="30"/>
  <c r="D40" i="28"/>
  <c r="D40" i="29"/>
  <c r="D80" i="29"/>
  <c r="D80" i="28"/>
  <c r="D80" i="30"/>
  <c r="D80" i="27"/>
  <c r="D51" i="30"/>
  <c r="D51" i="29"/>
  <c r="D51" i="28"/>
  <c r="D51" i="27"/>
  <c r="D90" i="30"/>
  <c r="D90" i="27"/>
  <c r="D90" i="29"/>
  <c r="D90" i="28"/>
  <c r="D109" i="30"/>
  <c r="D109" i="29"/>
  <c r="D109" i="28"/>
  <c r="D109" i="27"/>
  <c r="D103" i="29"/>
  <c r="D103" i="30"/>
  <c r="D103" i="27"/>
  <c r="D103" i="28"/>
  <c r="D104" i="29"/>
  <c r="D104" i="30"/>
  <c r="D104" i="28"/>
  <c r="D104" i="27"/>
  <c r="D94" i="29"/>
  <c r="D94" i="28"/>
  <c r="D94" i="27"/>
  <c r="D94" i="30"/>
  <c r="D22" i="30"/>
  <c r="D22" i="29"/>
  <c r="D22" i="28"/>
  <c r="D22" i="27"/>
  <c r="D27" i="30"/>
  <c r="D27" i="29"/>
  <c r="D27" i="28"/>
  <c r="D27" i="27"/>
  <c r="D92" i="30"/>
  <c r="D92" i="29"/>
  <c r="D92" i="28"/>
  <c r="D92" i="27"/>
  <c r="D35" i="30"/>
  <c r="D35" i="29"/>
  <c r="D35" i="28"/>
  <c r="D35" i="27"/>
  <c r="K112" i="27"/>
  <c r="O112" i="27"/>
  <c r="S112" i="27"/>
  <c r="S116" i="27" s="1"/>
  <c r="W112" i="27"/>
  <c r="W116" i="27" s="1"/>
  <c r="AA112" i="27"/>
  <c r="AA116" i="27" s="1"/>
  <c r="AE112" i="27"/>
  <c r="AI112" i="27"/>
  <c r="AI116" i="27" s="1"/>
  <c r="AM112" i="27"/>
  <c r="AM116" i="27" s="1"/>
  <c r="AQ112" i="27"/>
  <c r="AQ116" i="27" s="1"/>
  <c r="AU112" i="27"/>
  <c r="AU116" i="27" s="1"/>
  <c r="AY112" i="27"/>
  <c r="BC112" i="27"/>
  <c r="BC116" i="27" s="1"/>
  <c r="BG112" i="27"/>
  <c r="BG116" i="27" s="1"/>
  <c r="BK112" i="27"/>
  <c r="BK116" i="27" s="1"/>
  <c r="BO112" i="27"/>
  <c r="BO116" i="27" s="1"/>
  <c r="BS112" i="27"/>
  <c r="BW112" i="27"/>
  <c r="BW116" i="27" s="1"/>
  <c r="CA112" i="27"/>
  <c r="CA116" i="27" s="1"/>
  <c r="CE112" i="27"/>
  <c r="CE116" i="27" s="1"/>
  <c r="CI112" i="27"/>
  <c r="CI116" i="27" s="1"/>
  <c r="CM112" i="27"/>
  <c r="CQ112" i="27"/>
  <c r="CQ116" i="27" s="1"/>
  <c r="CU112" i="27"/>
  <c r="CU116" i="27" s="1"/>
  <c r="CY112" i="27"/>
  <c r="CY116" i="27" s="1"/>
  <c r="DC112" i="27"/>
  <c r="DC116" i="27" s="1"/>
  <c r="DG112" i="27"/>
  <c r="DG116" i="27" s="1"/>
  <c r="DK112" i="27"/>
  <c r="DK116" i="27" s="1"/>
  <c r="DO112" i="27"/>
  <c r="DO116" i="27" s="1"/>
  <c r="DS112" i="27"/>
  <c r="DS116" i="27" s="1"/>
  <c r="DW112" i="27"/>
  <c r="DW116" i="27" s="1"/>
  <c r="EA112" i="27"/>
  <c r="EA116" i="27" s="1"/>
  <c r="P112" i="27"/>
  <c r="P116" i="27" s="1"/>
  <c r="U112" i="27"/>
  <c r="Z112" i="27"/>
  <c r="Z116" i="27" s="1"/>
  <c r="AF112" i="27"/>
  <c r="AF116" i="27" s="1"/>
  <c r="AK112" i="27"/>
  <c r="AK116" i="27" s="1"/>
  <c r="AP112" i="27"/>
  <c r="AP116" i="27" s="1"/>
  <c r="AV112" i="27"/>
  <c r="AV116" i="27" s="1"/>
  <c r="BA112" i="27"/>
  <c r="BA116" i="27" s="1"/>
  <c r="BF112" i="27"/>
  <c r="BF116" i="27" s="1"/>
  <c r="BL112" i="27"/>
  <c r="BL116" i="27" s="1"/>
  <c r="BQ112" i="27"/>
  <c r="BQ116" i="27" s="1"/>
  <c r="BV112" i="27"/>
  <c r="BV116" i="27" s="1"/>
  <c r="CB112" i="27"/>
  <c r="CB116" i="27" s="1"/>
  <c r="CG112" i="27"/>
  <c r="CG116" i="27" s="1"/>
  <c r="CL112" i="27"/>
  <c r="CL116" i="27" s="1"/>
  <c r="CR112" i="27"/>
  <c r="CR116" i="27" s="1"/>
  <c r="CW112" i="27"/>
  <c r="CW116" i="27" s="1"/>
  <c r="DB112" i="27"/>
  <c r="DB116" i="27" s="1"/>
  <c r="DH112" i="27"/>
  <c r="DH116" i="27" s="1"/>
  <c r="DM112" i="27"/>
  <c r="DM116" i="27" s="1"/>
  <c r="DR112" i="27"/>
  <c r="DR116" i="27" s="1"/>
  <c r="DX112" i="27"/>
  <c r="DX116" i="27" s="1"/>
  <c r="EC112" i="27"/>
  <c r="EC116" i="27" s="1"/>
  <c r="EG112" i="27"/>
  <c r="EG116" i="27" s="1"/>
  <c r="EK112" i="27"/>
  <c r="EK116" i="27" s="1"/>
  <c r="EO112" i="27"/>
  <c r="EO116" i="27" s="1"/>
  <c r="ES112" i="27"/>
  <c r="ES116" i="27" s="1"/>
  <c r="EW112" i="27"/>
  <c r="EW116" i="27" s="1"/>
  <c r="FA112" i="27"/>
  <c r="FA116" i="27" s="1"/>
  <c r="FE112" i="27"/>
  <c r="FE116" i="27" s="1"/>
  <c r="FI112" i="27"/>
  <c r="FI116" i="27" s="1"/>
  <c r="FM112" i="27"/>
  <c r="FM116" i="27" s="1"/>
  <c r="FQ112" i="27"/>
  <c r="FQ116" i="27" s="1"/>
  <c r="FU112" i="27"/>
  <c r="FU116" i="27" s="1"/>
  <c r="FY112" i="27"/>
  <c r="FY116" i="27" s="1"/>
  <c r="GC112" i="27"/>
  <c r="GC116" i="27" s="1"/>
  <c r="GG112" i="27"/>
  <c r="GG116" i="27" s="1"/>
  <c r="GK112" i="27"/>
  <c r="GK116" i="27" s="1"/>
  <c r="GO112" i="27"/>
  <c r="GO116" i="27" s="1"/>
  <c r="GS112" i="27"/>
  <c r="GS116" i="27" s="1"/>
  <c r="GW112" i="27"/>
  <c r="GW116" i="27" s="1"/>
  <c r="HA112" i="27"/>
  <c r="HA116" i="27" s="1"/>
  <c r="R112" i="27"/>
  <c r="R116" i="27" s="1"/>
  <c r="AS112" i="27"/>
  <c r="AS116" i="27" s="1"/>
  <c r="BI112" i="27"/>
  <c r="BY112" i="27"/>
  <c r="BY116" i="27" s="1"/>
  <c r="CO112" i="27"/>
  <c r="CO116" i="27" s="1"/>
  <c r="DJ112" i="27"/>
  <c r="DJ116" i="27" s="1"/>
  <c r="DZ112" i="27"/>
  <c r="DZ116" i="27" s="1"/>
  <c r="EM112" i="27"/>
  <c r="EM116" i="27" s="1"/>
  <c r="EY112" i="27"/>
  <c r="EY116" i="27" s="1"/>
  <c r="FK112" i="27"/>
  <c r="FK116" i="27" s="1"/>
  <c r="FW112" i="27"/>
  <c r="FW116" i="27" s="1"/>
  <c r="GE112" i="27"/>
  <c r="GE116" i="27" s="1"/>
  <c r="GQ112" i="27"/>
  <c r="GQ116" i="27" s="1"/>
  <c r="L112" i="27"/>
  <c r="L116" i="27" s="1"/>
  <c r="Q112" i="27"/>
  <c r="Q116" i="27" s="1"/>
  <c r="V112" i="27"/>
  <c r="V116" i="27" s="1"/>
  <c r="AB112" i="27"/>
  <c r="AB116" i="27" s="1"/>
  <c r="AG112" i="27"/>
  <c r="AG116" i="27" s="1"/>
  <c r="AL112" i="27"/>
  <c r="AL116" i="27" s="1"/>
  <c r="AR112" i="27"/>
  <c r="AR116" i="27" s="1"/>
  <c r="AW112" i="27"/>
  <c r="AW116" i="27" s="1"/>
  <c r="BB112" i="27"/>
  <c r="BB116" i="27" s="1"/>
  <c r="BH112" i="27"/>
  <c r="BH116" i="27" s="1"/>
  <c r="BM112" i="27"/>
  <c r="BM116" i="27" s="1"/>
  <c r="BR112" i="27"/>
  <c r="BR116" i="27" s="1"/>
  <c r="BX112" i="27"/>
  <c r="BX116" i="27" s="1"/>
  <c r="CC112" i="27"/>
  <c r="CH112" i="27"/>
  <c r="CH116" i="27" s="1"/>
  <c r="CN112" i="27"/>
  <c r="CN116" i="27" s="1"/>
  <c r="CS112" i="27"/>
  <c r="CS116" i="27" s="1"/>
  <c r="CX112" i="27"/>
  <c r="CX116" i="27" s="1"/>
  <c r="DD112" i="27"/>
  <c r="DD116" i="27" s="1"/>
  <c r="DI112" i="27"/>
  <c r="DI116" i="27" s="1"/>
  <c r="DN112" i="27"/>
  <c r="DN116" i="27" s="1"/>
  <c r="DT112" i="27"/>
  <c r="DT116" i="27" s="1"/>
  <c r="DY112" i="27"/>
  <c r="DY116" i="27" s="1"/>
  <c r="ED112" i="27"/>
  <c r="ED116" i="27" s="1"/>
  <c r="EH112" i="27"/>
  <c r="EH116" i="27" s="1"/>
  <c r="EL112" i="27"/>
  <c r="EL116" i="27" s="1"/>
  <c r="EP112" i="27"/>
  <c r="EP116" i="27" s="1"/>
  <c r="ET112" i="27"/>
  <c r="ET116" i="27" s="1"/>
  <c r="EX112" i="27"/>
  <c r="EX116" i="27" s="1"/>
  <c r="FB112" i="27"/>
  <c r="FB116" i="27" s="1"/>
  <c r="FF112" i="27"/>
  <c r="FF116" i="27" s="1"/>
  <c r="FJ112" i="27"/>
  <c r="FJ116" i="27" s="1"/>
  <c r="FN112" i="27"/>
  <c r="FN116" i="27" s="1"/>
  <c r="FR112" i="27"/>
  <c r="FR116" i="27" s="1"/>
  <c r="FV112" i="27"/>
  <c r="FV116" i="27" s="1"/>
  <c r="FZ112" i="27"/>
  <c r="FZ116" i="27" s="1"/>
  <c r="GD112" i="27"/>
  <c r="GD116" i="27" s="1"/>
  <c r="GH112" i="27"/>
  <c r="GH116" i="27" s="1"/>
  <c r="GL112" i="27"/>
  <c r="GL116" i="27" s="1"/>
  <c r="GP112" i="27"/>
  <c r="GP116" i="27" s="1"/>
  <c r="GT112" i="27"/>
  <c r="GT116" i="27" s="1"/>
  <c r="GX112" i="27"/>
  <c r="GX116" i="27" s="1"/>
  <c r="HB112" i="27"/>
  <c r="HB116" i="27" s="1"/>
  <c r="X112" i="27"/>
  <c r="X116" i="27" s="1"/>
  <c r="AH112" i="27"/>
  <c r="AH116" i="27" s="1"/>
  <c r="AX112" i="27"/>
  <c r="AX116" i="27" s="1"/>
  <c r="BN112" i="27"/>
  <c r="BN116" i="27" s="1"/>
  <c r="CD112" i="27"/>
  <c r="CD116" i="27" s="1"/>
  <c r="CT112" i="27"/>
  <c r="CT116" i="27" s="1"/>
  <c r="DE112" i="27"/>
  <c r="DE116" i="27" s="1"/>
  <c r="DU112" i="27"/>
  <c r="DU116" i="27" s="1"/>
  <c r="EI112" i="27"/>
  <c r="EI116" i="27" s="1"/>
  <c r="EU112" i="27"/>
  <c r="EU116" i="27" s="1"/>
  <c r="FC112" i="27"/>
  <c r="FC116" i="27" s="1"/>
  <c r="FS112" i="27"/>
  <c r="FS116" i="27" s="1"/>
  <c r="GI112" i="27"/>
  <c r="GI116" i="27" s="1"/>
  <c r="GU112" i="27"/>
  <c r="GU116" i="27" s="1"/>
  <c r="GY112" i="27"/>
  <c r="GY116" i="27" s="1"/>
  <c r="N112" i="27"/>
  <c r="N116" i="27" s="1"/>
  <c r="T112" i="27"/>
  <c r="T116" i="27" s="1"/>
  <c r="Y112" i="27"/>
  <c r="Y116" i="27" s="1"/>
  <c r="AD112" i="27"/>
  <c r="AD116" i="27" s="1"/>
  <c r="AJ112" i="27"/>
  <c r="AJ116" i="27" s="1"/>
  <c r="AO112" i="27"/>
  <c r="AT112" i="27"/>
  <c r="AT116" i="27" s="1"/>
  <c r="AZ112" i="27"/>
  <c r="AZ116" i="27" s="1"/>
  <c r="BE112" i="27"/>
  <c r="BE116" i="27" s="1"/>
  <c r="BJ112" i="27"/>
  <c r="BJ116" i="27" s="1"/>
  <c r="BP112" i="27"/>
  <c r="BP116" i="27" s="1"/>
  <c r="BU112" i="27"/>
  <c r="BU116" i="27" s="1"/>
  <c r="BZ112" i="27"/>
  <c r="BZ116" i="27" s="1"/>
  <c r="CF112" i="27"/>
  <c r="CF116" i="27" s="1"/>
  <c r="CK112" i="27"/>
  <c r="CK116" i="27" s="1"/>
  <c r="CP112" i="27"/>
  <c r="CP116" i="27" s="1"/>
  <c r="CV112" i="27"/>
  <c r="CV116" i="27" s="1"/>
  <c r="DA112" i="27"/>
  <c r="DA116" i="27" s="1"/>
  <c r="DF112" i="27"/>
  <c r="DF116" i="27" s="1"/>
  <c r="DL112" i="27"/>
  <c r="DL116" i="27" s="1"/>
  <c r="DQ112" i="27"/>
  <c r="DQ116" i="27" s="1"/>
  <c r="DV112" i="27"/>
  <c r="DV116" i="27" s="1"/>
  <c r="EB112" i="27"/>
  <c r="EB116" i="27" s="1"/>
  <c r="EF112" i="27"/>
  <c r="EF116" i="27" s="1"/>
  <c r="EJ112" i="27"/>
  <c r="EJ116" i="27" s="1"/>
  <c r="EN112" i="27"/>
  <c r="EN116" i="27" s="1"/>
  <c r="ER112" i="27"/>
  <c r="ER116" i="27" s="1"/>
  <c r="EV112" i="27"/>
  <c r="EV116" i="27" s="1"/>
  <c r="EZ112" i="27"/>
  <c r="EZ116" i="27" s="1"/>
  <c r="FD112" i="27"/>
  <c r="FD116" i="27" s="1"/>
  <c r="FH112" i="27"/>
  <c r="FH116" i="27" s="1"/>
  <c r="FL112" i="27"/>
  <c r="FL116" i="27" s="1"/>
  <c r="FP112" i="27"/>
  <c r="FP116" i="27" s="1"/>
  <c r="FT112" i="27"/>
  <c r="FT116" i="27" s="1"/>
  <c r="FX112" i="27"/>
  <c r="FX116" i="27" s="1"/>
  <c r="GB112" i="27"/>
  <c r="GB116" i="27" s="1"/>
  <c r="GF112" i="27"/>
  <c r="GF116" i="27" s="1"/>
  <c r="GJ112" i="27"/>
  <c r="GJ116" i="27" s="1"/>
  <c r="GN112" i="27"/>
  <c r="GN116" i="27" s="1"/>
  <c r="GR112" i="27"/>
  <c r="GR116" i="27" s="1"/>
  <c r="GV112" i="27"/>
  <c r="GV116" i="27" s="1"/>
  <c r="GZ112" i="27"/>
  <c r="GZ116" i="27" s="1"/>
  <c r="M112" i="27"/>
  <c r="AC112" i="27"/>
  <c r="AC116" i="27" s="1"/>
  <c r="AN112" i="27"/>
  <c r="AN116" i="27" s="1"/>
  <c r="BD112" i="27"/>
  <c r="BD116" i="27" s="1"/>
  <c r="BT112" i="27"/>
  <c r="BT116" i="27" s="1"/>
  <c r="CJ112" i="27"/>
  <c r="CJ116" i="27" s="1"/>
  <c r="CZ112" i="27"/>
  <c r="CZ116" i="27" s="1"/>
  <c r="DP112" i="27"/>
  <c r="DP116" i="27" s="1"/>
  <c r="EE112" i="27"/>
  <c r="EE116" i="27" s="1"/>
  <c r="EQ112" i="27"/>
  <c r="EQ116" i="27" s="1"/>
  <c r="FG112" i="27"/>
  <c r="FG116" i="27" s="1"/>
  <c r="FO112" i="27"/>
  <c r="FO116" i="27" s="1"/>
  <c r="GA112" i="27"/>
  <c r="GA116" i="27" s="1"/>
  <c r="GM112" i="27"/>
  <c r="GM116" i="27" s="1"/>
  <c r="C47" i="30"/>
  <c r="C49" i="30"/>
  <c r="C50" i="29"/>
  <c r="BE95" i="32" l="1"/>
  <c r="Q116" i="30"/>
  <c r="P116" i="29"/>
  <c r="M116" i="27"/>
  <c r="O116" i="27"/>
  <c r="HQ114" i="27" a="1"/>
  <c r="HQ114" i="27" s="1"/>
  <c r="ID114" i="27" a="1"/>
  <c r="ID114" i="27" s="1"/>
  <c r="IC114" i="27" a="1"/>
  <c r="IC114" i="27" s="1"/>
  <c r="HZ114" i="27" a="1"/>
  <c r="HZ114" i="27" s="1"/>
  <c r="HY114" i="27" a="1"/>
  <c r="HY114" i="27" s="1"/>
  <c r="HV114" i="27" a="1"/>
  <c r="HV114" i="27" s="1"/>
  <c r="IE114" i="27" a="1"/>
  <c r="IE114" i="27" s="1"/>
  <c r="IA114" i="27" a="1"/>
  <c r="IA114" i="27" s="1"/>
  <c r="IB114" i="27" a="1"/>
  <c r="IB114" i="27" s="1"/>
  <c r="HW114" i="27" a="1"/>
  <c r="HW114" i="27" s="1"/>
  <c r="HX114" i="27" a="1"/>
  <c r="HX114" i="27" s="1"/>
  <c r="GZ114" i="28"/>
  <c r="GZ118" i="28" s="1"/>
  <c r="GV114" i="28"/>
  <c r="GV118" i="28" s="1"/>
  <c r="GR114" i="28"/>
  <c r="GR118" i="28" s="1"/>
  <c r="GN114" i="28"/>
  <c r="GN118" i="28" s="1"/>
  <c r="GJ114" i="28"/>
  <c r="GJ118" i="28" s="1"/>
  <c r="GF114" i="28"/>
  <c r="GF118" i="28" s="1"/>
  <c r="GB114" i="28"/>
  <c r="GB118" i="28" s="1"/>
  <c r="FX114" i="28"/>
  <c r="FX118" i="28" s="1"/>
  <c r="FT114" i="28"/>
  <c r="FT118" i="28" s="1"/>
  <c r="FP114" i="28"/>
  <c r="FP118" i="28" s="1"/>
  <c r="FL114" i="28"/>
  <c r="FL118" i="28" s="1"/>
  <c r="FH114" i="28"/>
  <c r="FH118" i="28" s="1"/>
  <c r="FD114" i="28"/>
  <c r="FD118" i="28" s="1"/>
  <c r="EZ114" i="28"/>
  <c r="EZ118" i="28" s="1"/>
  <c r="EV114" i="28"/>
  <c r="EV118" i="28" s="1"/>
  <c r="ER114" i="28"/>
  <c r="ER118" i="28" s="1"/>
  <c r="EN114" i="28"/>
  <c r="EN118" i="28" s="1"/>
  <c r="EJ114" i="28"/>
  <c r="EJ118" i="28" s="1"/>
  <c r="EF114" i="28"/>
  <c r="EF118" i="28" s="1"/>
  <c r="EB114" i="28"/>
  <c r="EB118" i="28" s="1"/>
  <c r="DX114" i="28"/>
  <c r="DX118" i="28" s="1"/>
  <c r="DT114" i="28"/>
  <c r="DT118" i="28" s="1"/>
  <c r="DP114" i="28"/>
  <c r="DP118" i="28" s="1"/>
  <c r="DL114" i="28"/>
  <c r="DL118" i="28" s="1"/>
  <c r="DH114" i="28"/>
  <c r="DH118" i="28" s="1"/>
  <c r="DD114" i="28"/>
  <c r="DD118" i="28" s="1"/>
  <c r="CZ114" i="28"/>
  <c r="CZ118" i="28" s="1"/>
  <c r="CV114" i="28"/>
  <c r="CV118" i="28" s="1"/>
  <c r="CR114" i="28"/>
  <c r="CR118" i="28" s="1"/>
  <c r="CN114" i="28"/>
  <c r="CN118" i="28" s="1"/>
  <c r="CJ114" i="28"/>
  <c r="CJ118" i="28" s="1"/>
  <c r="CF114" i="28"/>
  <c r="CF118" i="28" s="1"/>
  <c r="CB114" i="28"/>
  <c r="CB118" i="28" s="1"/>
  <c r="BX114" i="28"/>
  <c r="BX118" i="28" s="1"/>
  <c r="BT114" i="28"/>
  <c r="BT118" i="28" s="1"/>
  <c r="BP114" i="28"/>
  <c r="BP118" i="28" s="1"/>
  <c r="BL114" i="28"/>
  <c r="BL118" i="28" s="1"/>
  <c r="BH114" i="28"/>
  <c r="BH118" i="28" s="1"/>
  <c r="BD114" i="28"/>
  <c r="BD118" i="28" s="1"/>
  <c r="AZ114" i="28"/>
  <c r="AZ118" i="28" s="1"/>
  <c r="AV114" i="28"/>
  <c r="AV118" i="28" s="1"/>
  <c r="AR114" i="28"/>
  <c r="AR118" i="28" s="1"/>
  <c r="AN114" i="28"/>
  <c r="AN118" i="28" s="1"/>
  <c r="AJ114" i="28"/>
  <c r="AJ118" i="28" s="1"/>
  <c r="AF114" i="28"/>
  <c r="AF118" i="28" s="1"/>
  <c r="AB114" i="28"/>
  <c r="AB118" i="28" s="1"/>
  <c r="X114" i="28"/>
  <c r="X118" i="28" s="1"/>
  <c r="T114" i="28"/>
  <c r="T118" i="28" s="1"/>
  <c r="P114" i="28"/>
  <c r="P118" i="28" s="1"/>
  <c r="L114" i="28"/>
  <c r="L118" i="28" s="1"/>
  <c r="GY114" i="28"/>
  <c r="GY118" i="28" s="1"/>
  <c r="GU114" i="28"/>
  <c r="GU118" i="28" s="1"/>
  <c r="GQ114" i="28"/>
  <c r="GQ118" i="28" s="1"/>
  <c r="GM114" i="28"/>
  <c r="GM118" i="28" s="1"/>
  <c r="GI114" i="28"/>
  <c r="GI118" i="28" s="1"/>
  <c r="GE114" i="28"/>
  <c r="GE118" i="28" s="1"/>
  <c r="GA114" i="28"/>
  <c r="GA118" i="28" s="1"/>
  <c r="FW114" i="28"/>
  <c r="FW118" i="28" s="1"/>
  <c r="FS114" i="28"/>
  <c r="FS118" i="28" s="1"/>
  <c r="FO114" i="28"/>
  <c r="FO118" i="28" s="1"/>
  <c r="FK114" i="28"/>
  <c r="FK118" i="28" s="1"/>
  <c r="FG114" i="28"/>
  <c r="FG118" i="28" s="1"/>
  <c r="FC114" i="28"/>
  <c r="FC118" i="28" s="1"/>
  <c r="EY114" i="28"/>
  <c r="EY118" i="28" s="1"/>
  <c r="EU114" i="28"/>
  <c r="EU118" i="28" s="1"/>
  <c r="EQ114" i="28"/>
  <c r="EQ118" i="28" s="1"/>
  <c r="EM114" i="28"/>
  <c r="EM118" i="28" s="1"/>
  <c r="EI114" i="28"/>
  <c r="EI118" i="28" s="1"/>
  <c r="EE114" i="28"/>
  <c r="EE118" i="28" s="1"/>
  <c r="EA114" i="28"/>
  <c r="EA118" i="28" s="1"/>
  <c r="DW114" i="28"/>
  <c r="DW118" i="28" s="1"/>
  <c r="DS114" i="28"/>
  <c r="DS118" i="28" s="1"/>
  <c r="DO114" i="28"/>
  <c r="DO118" i="28" s="1"/>
  <c r="DK114" i="28"/>
  <c r="DK118" i="28" s="1"/>
  <c r="DG114" i="28"/>
  <c r="DG118" i="28" s="1"/>
  <c r="DC114" i="28"/>
  <c r="DC118" i="28" s="1"/>
  <c r="CY114" i="28"/>
  <c r="CY118" i="28" s="1"/>
  <c r="CU114" i="28"/>
  <c r="CU118" i="28" s="1"/>
  <c r="CQ114" i="28"/>
  <c r="CQ118" i="28" s="1"/>
  <c r="CM114" i="28"/>
  <c r="CM118" i="28" s="1"/>
  <c r="CI114" i="28"/>
  <c r="CI118" i="28" s="1"/>
  <c r="CE114" i="28"/>
  <c r="CE118" i="28" s="1"/>
  <c r="CA114" i="28"/>
  <c r="CA118" i="28" s="1"/>
  <c r="BW114" i="28"/>
  <c r="BW118" i="28" s="1"/>
  <c r="BS114" i="28"/>
  <c r="BS118" i="28" s="1"/>
  <c r="BO114" i="28"/>
  <c r="BO118" i="28" s="1"/>
  <c r="BK114" i="28"/>
  <c r="BK118" i="28" s="1"/>
  <c r="BG114" i="28"/>
  <c r="BG118" i="28" s="1"/>
  <c r="BC114" i="28"/>
  <c r="BC118" i="28" s="1"/>
  <c r="AY114" i="28"/>
  <c r="AY118" i="28" s="1"/>
  <c r="AU114" i="28"/>
  <c r="AU118" i="28" s="1"/>
  <c r="AQ114" i="28"/>
  <c r="AQ118" i="28" s="1"/>
  <c r="AM114" i="28"/>
  <c r="AM118" i="28" s="1"/>
  <c r="AI114" i="28"/>
  <c r="AI118" i="28" s="1"/>
  <c r="AE114" i="28"/>
  <c r="AE118" i="28" s="1"/>
  <c r="AA114" i="28"/>
  <c r="AA118" i="28" s="1"/>
  <c r="W114" i="28"/>
  <c r="W118" i="28" s="1"/>
  <c r="S114" i="28"/>
  <c r="S118" i="28" s="1"/>
  <c r="O114" i="28"/>
  <c r="O118" i="28" s="1"/>
  <c r="K114" i="28"/>
  <c r="HB114" i="28"/>
  <c r="HB118" i="28" s="1"/>
  <c r="GX114" i="28"/>
  <c r="GX118" i="28" s="1"/>
  <c r="GT114" i="28"/>
  <c r="GT118" i="28" s="1"/>
  <c r="GP114" i="28"/>
  <c r="GP118" i="28" s="1"/>
  <c r="GL114" i="28"/>
  <c r="GL118" i="28" s="1"/>
  <c r="GH114" i="28"/>
  <c r="GH118" i="28" s="1"/>
  <c r="GD114" i="28"/>
  <c r="GD118" i="28" s="1"/>
  <c r="FZ114" i="28"/>
  <c r="FZ118" i="28" s="1"/>
  <c r="FV114" i="28"/>
  <c r="FV118" i="28" s="1"/>
  <c r="FR114" i="28"/>
  <c r="FR118" i="28" s="1"/>
  <c r="FN114" i="28"/>
  <c r="FN118" i="28" s="1"/>
  <c r="FJ114" i="28"/>
  <c r="FJ118" i="28" s="1"/>
  <c r="FF114" i="28"/>
  <c r="FF118" i="28" s="1"/>
  <c r="FB114" i="28"/>
  <c r="FB118" i="28" s="1"/>
  <c r="EX114" i="28"/>
  <c r="EX118" i="28" s="1"/>
  <c r="ET114" i="28"/>
  <c r="ET118" i="28" s="1"/>
  <c r="EP114" i="28"/>
  <c r="EP118" i="28" s="1"/>
  <c r="EL114" i="28"/>
  <c r="EL118" i="28" s="1"/>
  <c r="EH114" i="28"/>
  <c r="EH118" i="28" s="1"/>
  <c r="ED114" i="28"/>
  <c r="ED118" i="28" s="1"/>
  <c r="DZ114" i="28"/>
  <c r="DZ118" i="28" s="1"/>
  <c r="DV114" i="28"/>
  <c r="DV118" i="28" s="1"/>
  <c r="DR114" i="28"/>
  <c r="DR118" i="28" s="1"/>
  <c r="DN114" i="28"/>
  <c r="DN118" i="28" s="1"/>
  <c r="DJ114" i="28"/>
  <c r="DJ118" i="28" s="1"/>
  <c r="DF114" i="28"/>
  <c r="DF118" i="28" s="1"/>
  <c r="DB114" i="28"/>
  <c r="DB118" i="28" s="1"/>
  <c r="CX114" i="28"/>
  <c r="CX118" i="28" s="1"/>
  <c r="CT114" i="28"/>
  <c r="CT118" i="28" s="1"/>
  <c r="CP114" i="28"/>
  <c r="CP118" i="28" s="1"/>
  <c r="CL114" i="28"/>
  <c r="CL118" i="28" s="1"/>
  <c r="CH114" i="28"/>
  <c r="CH118" i="28" s="1"/>
  <c r="CD114" i="28"/>
  <c r="CD118" i="28" s="1"/>
  <c r="BZ114" i="28"/>
  <c r="BZ118" i="28" s="1"/>
  <c r="BV114" i="28"/>
  <c r="BV118" i="28" s="1"/>
  <c r="BR114" i="28"/>
  <c r="BR118" i="28" s="1"/>
  <c r="BN114" i="28"/>
  <c r="BN118" i="28" s="1"/>
  <c r="BJ114" i="28"/>
  <c r="BJ118" i="28" s="1"/>
  <c r="BF114" i="28"/>
  <c r="BF118" i="28" s="1"/>
  <c r="BB114" i="28"/>
  <c r="BB118" i="28" s="1"/>
  <c r="AX114" i="28"/>
  <c r="AX118" i="28" s="1"/>
  <c r="AT114" i="28"/>
  <c r="AT118" i="28" s="1"/>
  <c r="AP114" i="28"/>
  <c r="AP118" i="28" s="1"/>
  <c r="AL114" i="28"/>
  <c r="AL118" i="28" s="1"/>
  <c r="AH114" i="28"/>
  <c r="AH118" i="28" s="1"/>
  <c r="AD114" i="28"/>
  <c r="AD118" i="28" s="1"/>
  <c r="Z114" i="28"/>
  <c r="Z118" i="28" s="1"/>
  <c r="V114" i="28"/>
  <c r="V118" i="28" s="1"/>
  <c r="R114" i="28"/>
  <c r="R118" i="28" s="1"/>
  <c r="N114" i="28"/>
  <c r="N118" i="28" s="1"/>
  <c r="HA114" i="28"/>
  <c r="HA118" i="28" s="1"/>
  <c r="GW114" i="28"/>
  <c r="GW118" i="28" s="1"/>
  <c r="GS114" i="28"/>
  <c r="GS118" i="28" s="1"/>
  <c r="GO114" i="28"/>
  <c r="GO118" i="28" s="1"/>
  <c r="GK114" i="28"/>
  <c r="GK118" i="28" s="1"/>
  <c r="GG114" i="28"/>
  <c r="GG118" i="28" s="1"/>
  <c r="GC114" i="28"/>
  <c r="GC118" i="28" s="1"/>
  <c r="FY114" i="28"/>
  <c r="FY118" i="28" s="1"/>
  <c r="FU114" i="28"/>
  <c r="FU118" i="28" s="1"/>
  <c r="FQ114" i="28"/>
  <c r="FQ118" i="28" s="1"/>
  <c r="FM114" i="28"/>
  <c r="FM118" i="28" s="1"/>
  <c r="FI114" i="28"/>
  <c r="FI118" i="28" s="1"/>
  <c r="FE114" i="28"/>
  <c r="FE118" i="28" s="1"/>
  <c r="FA114" i="28"/>
  <c r="FA118" i="28" s="1"/>
  <c r="EW114" i="28"/>
  <c r="EW118" i="28" s="1"/>
  <c r="ES114" i="28"/>
  <c r="ES118" i="28" s="1"/>
  <c r="EO114" i="28"/>
  <c r="EO118" i="28" s="1"/>
  <c r="EK114" i="28"/>
  <c r="EK118" i="28" s="1"/>
  <c r="EG114" i="28"/>
  <c r="EG118" i="28" s="1"/>
  <c r="EC114" i="28"/>
  <c r="EC118" i="28" s="1"/>
  <c r="DY114" i="28"/>
  <c r="DY118" i="28" s="1"/>
  <c r="DU114" i="28"/>
  <c r="DU118" i="28" s="1"/>
  <c r="DQ114" i="28"/>
  <c r="DQ118" i="28" s="1"/>
  <c r="DM114" i="28"/>
  <c r="DM118" i="28" s="1"/>
  <c r="DI114" i="28"/>
  <c r="DI118" i="28" s="1"/>
  <c r="DE114" i="28"/>
  <c r="DE118" i="28" s="1"/>
  <c r="DA114" i="28"/>
  <c r="DA118" i="28" s="1"/>
  <c r="CW114" i="28"/>
  <c r="CW118" i="28" s="1"/>
  <c r="CS114" i="28"/>
  <c r="CS118" i="28" s="1"/>
  <c r="CO114" i="28"/>
  <c r="CO118" i="28" s="1"/>
  <c r="CK114" i="28"/>
  <c r="CK118" i="28" s="1"/>
  <c r="CG114" i="28"/>
  <c r="CG118" i="28" s="1"/>
  <c r="CC114" i="28"/>
  <c r="CC118" i="28" s="1"/>
  <c r="BY114" i="28"/>
  <c r="BY118" i="28" s="1"/>
  <c r="BU114" i="28"/>
  <c r="BU118" i="28" s="1"/>
  <c r="BQ114" i="28"/>
  <c r="BQ118" i="28" s="1"/>
  <c r="BM114" i="28"/>
  <c r="BM118" i="28" s="1"/>
  <c r="BI114" i="28"/>
  <c r="BI118" i="28" s="1"/>
  <c r="BE114" i="28"/>
  <c r="BE118" i="28" s="1"/>
  <c r="BA114" i="28"/>
  <c r="BA118" i="28" s="1"/>
  <c r="AW114" i="28"/>
  <c r="AW118" i="28" s="1"/>
  <c r="AS114" i="28"/>
  <c r="AS118" i="28" s="1"/>
  <c r="AO114" i="28"/>
  <c r="AO118" i="28" s="1"/>
  <c r="AK114" i="28"/>
  <c r="AK118" i="28" s="1"/>
  <c r="AG114" i="28"/>
  <c r="AG118" i="28" s="1"/>
  <c r="AC114" i="28"/>
  <c r="AC118" i="28" s="1"/>
  <c r="Y114" i="28"/>
  <c r="Y118" i="28" s="1"/>
  <c r="U114" i="28"/>
  <c r="U118" i="28" s="1"/>
  <c r="Q114" i="28"/>
  <c r="Q118" i="28" s="1"/>
  <c r="M114" i="28"/>
  <c r="M118" i="28" s="1"/>
  <c r="HP112" i="30"/>
  <c r="K116" i="30"/>
  <c r="HP112" i="29"/>
  <c r="K116" i="29"/>
  <c r="HP112" i="28"/>
  <c r="K116" i="28"/>
  <c r="HB114" i="29"/>
  <c r="HB118" i="29" s="1"/>
  <c r="GX114" i="29"/>
  <c r="GX118" i="29" s="1"/>
  <c r="GT114" i="29"/>
  <c r="GT118" i="29" s="1"/>
  <c r="GP114" i="29"/>
  <c r="GP118" i="29" s="1"/>
  <c r="GL114" i="29"/>
  <c r="GL118" i="29" s="1"/>
  <c r="GH114" i="29"/>
  <c r="GH118" i="29" s="1"/>
  <c r="GD114" i="29"/>
  <c r="GD118" i="29" s="1"/>
  <c r="FZ114" i="29"/>
  <c r="FZ118" i="29" s="1"/>
  <c r="FV114" i="29"/>
  <c r="FV118" i="29" s="1"/>
  <c r="FR114" i="29"/>
  <c r="FR118" i="29" s="1"/>
  <c r="FN114" i="29"/>
  <c r="FN118" i="29" s="1"/>
  <c r="FJ114" i="29"/>
  <c r="FJ118" i="29" s="1"/>
  <c r="FF114" i="29"/>
  <c r="FF118" i="29" s="1"/>
  <c r="FB114" i="29"/>
  <c r="FB118" i="29" s="1"/>
  <c r="EX114" i="29"/>
  <c r="EX118" i="29" s="1"/>
  <c r="ET114" i="29"/>
  <c r="ET118" i="29" s="1"/>
  <c r="EP114" i="29"/>
  <c r="EP118" i="29" s="1"/>
  <c r="EL114" i="29"/>
  <c r="EL118" i="29" s="1"/>
  <c r="EH114" i="29"/>
  <c r="EH118" i="29" s="1"/>
  <c r="ED114" i="29"/>
  <c r="ED118" i="29" s="1"/>
  <c r="DZ114" i="29"/>
  <c r="DZ118" i="29" s="1"/>
  <c r="DV114" i="29"/>
  <c r="DV118" i="29" s="1"/>
  <c r="DR114" i="29"/>
  <c r="DR118" i="29" s="1"/>
  <c r="DN114" i="29"/>
  <c r="DN118" i="29" s="1"/>
  <c r="DJ114" i="29"/>
  <c r="DJ118" i="29" s="1"/>
  <c r="DF114" i="29"/>
  <c r="DF118" i="29" s="1"/>
  <c r="DB114" i="29"/>
  <c r="DB118" i="29" s="1"/>
  <c r="CX114" i="29"/>
  <c r="CX118" i="29" s="1"/>
  <c r="CT114" i="29"/>
  <c r="CT118" i="29" s="1"/>
  <c r="CP114" i="29"/>
  <c r="CP118" i="29" s="1"/>
  <c r="CL114" i="29"/>
  <c r="CL118" i="29" s="1"/>
  <c r="CH114" i="29"/>
  <c r="CH118" i="29" s="1"/>
  <c r="CD114" i="29"/>
  <c r="CD118" i="29" s="1"/>
  <c r="BZ114" i="29"/>
  <c r="BZ118" i="29" s="1"/>
  <c r="BV114" i="29"/>
  <c r="BV118" i="29" s="1"/>
  <c r="BR114" i="29"/>
  <c r="BR118" i="29" s="1"/>
  <c r="BN114" i="29"/>
  <c r="BN118" i="29" s="1"/>
  <c r="BJ114" i="29"/>
  <c r="BJ118" i="29" s="1"/>
  <c r="BF114" i="29"/>
  <c r="BF118" i="29" s="1"/>
  <c r="BB114" i="29"/>
  <c r="BB118" i="29" s="1"/>
  <c r="AX114" i="29"/>
  <c r="AX118" i="29" s="1"/>
  <c r="AT114" i="29"/>
  <c r="AT118" i="29" s="1"/>
  <c r="AP114" i="29"/>
  <c r="AP118" i="29" s="1"/>
  <c r="AL114" i="29"/>
  <c r="AL118" i="29" s="1"/>
  <c r="AH114" i="29"/>
  <c r="AH118" i="29" s="1"/>
  <c r="AD114" i="29"/>
  <c r="AD118" i="29" s="1"/>
  <c r="Z114" i="29"/>
  <c r="Z118" i="29" s="1"/>
  <c r="V114" i="29"/>
  <c r="V118" i="29" s="1"/>
  <c r="R114" i="29"/>
  <c r="R118" i="29" s="1"/>
  <c r="N114" i="29"/>
  <c r="N118" i="29" s="1"/>
  <c r="HA114" i="29"/>
  <c r="HA118" i="29" s="1"/>
  <c r="GW114" i="29"/>
  <c r="GW118" i="29" s="1"/>
  <c r="GS114" i="29"/>
  <c r="GS118" i="29" s="1"/>
  <c r="GO114" i="29"/>
  <c r="GO118" i="29" s="1"/>
  <c r="GK114" i="29"/>
  <c r="GK118" i="29" s="1"/>
  <c r="GG114" i="29"/>
  <c r="GG118" i="29" s="1"/>
  <c r="GC114" i="29"/>
  <c r="GC118" i="29" s="1"/>
  <c r="FY114" i="29"/>
  <c r="FY118" i="29" s="1"/>
  <c r="FU114" i="29"/>
  <c r="FU118" i="29" s="1"/>
  <c r="FQ114" i="29"/>
  <c r="FQ118" i="29" s="1"/>
  <c r="FM114" i="29"/>
  <c r="FM118" i="29" s="1"/>
  <c r="FI114" i="29"/>
  <c r="FI118" i="29" s="1"/>
  <c r="FE114" i="29"/>
  <c r="FE118" i="29" s="1"/>
  <c r="FA114" i="29"/>
  <c r="FA118" i="29" s="1"/>
  <c r="EW114" i="29"/>
  <c r="EW118" i="29" s="1"/>
  <c r="ES114" i="29"/>
  <c r="ES118" i="29" s="1"/>
  <c r="EO114" i="29"/>
  <c r="EO118" i="29" s="1"/>
  <c r="EK114" i="29"/>
  <c r="EK118" i="29" s="1"/>
  <c r="EG114" i="29"/>
  <c r="EG118" i="29" s="1"/>
  <c r="EC114" i="29"/>
  <c r="EC118" i="29" s="1"/>
  <c r="DY114" i="29"/>
  <c r="DY118" i="29" s="1"/>
  <c r="DU114" i="29"/>
  <c r="DU118" i="29" s="1"/>
  <c r="DQ114" i="29"/>
  <c r="DQ118" i="29" s="1"/>
  <c r="DM114" i="29"/>
  <c r="DM118" i="29" s="1"/>
  <c r="DI114" i="29"/>
  <c r="DI118" i="29" s="1"/>
  <c r="DE114" i="29"/>
  <c r="DE118" i="29" s="1"/>
  <c r="DA114" i="29"/>
  <c r="DA118" i="29" s="1"/>
  <c r="CW114" i="29"/>
  <c r="CW118" i="29" s="1"/>
  <c r="CS114" i="29"/>
  <c r="CS118" i="29" s="1"/>
  <c r="CO114" i="29"/>
  <c r="CO118" i="29" s="1"/>
  <c r="CK114" i="29"/>
  <c r="CK118" i="29" s="1"/>
  <c r="CG114" i="29"/>
  <c r="CG118" i="29" s="1"/>
  <c r="CC114" i="29"/>
  <c r="CC118" i="29" s="1"/>
  <c r="BY114" i="29"/>
  <c r="BY118" i="29" s="1"/>
  <c r="BU114" i="29"/>
  <c r="BU118" i="29" s="1"/>
  <c r="BQ114" i="29"/>
  <c r="BQ118" i="29" s="1"/>
  <c r="BM114" i="29"/>
  <c r="BM118" i="29" s="1"/>
  <c r="BI114" i="29"/>
  <c r="BI118" i="29" s="1"/>
  <c r="BE114" i="29"/>
  <c r="BE118" i="29" s="1"/>
  <c r="BA114" i="29"/>
  <c r="BA118" i="29" s="1"/>
  <c r="AW114" i="29"/>
  <c r="AW118" i="29" s="1"/>
  <c r="AS114" i="29"/>
  <c r="AS118" i="29" s="1"/>
  <c r="AO114" i="29"/>
  <c r="AO118" i="29" s="1"/>
  <c r="AK114" i="29"/>
  <c r="AK118" i="29" s="1"/>
  <c r="AG114" i="29"/>
  <c r="AG118" i="29" s="1"/>
  <c r="AC114" i="29"/>
  <c r="AC118" i="29" s="1"/>
  <c r="Y114" i="29"/>
  <c r="Y118" i="29" s="1"/>
  <c r="U114" i="29"/>
  <c r="U118" i="29" s="1"/>
  <c r="Q114" i="29"/>
  <c r="Q118" i="29" s="1"/>
  <c r="M114" i="29"/>
  <c r="M118" i="29" s="1"/>
  <c r="GZ114" i="29"/>
  <c r="GZ118" i="29" s="1"/>
  <c r="GV114" i="29"/>
  <c r="GV118" i="29" s="1"/>
  <c r="GR114" i="29"/>
  <c r="GR118" i="29" s="1"/>
  <c r="GN114" i="29"/>
  <c r="GN118" i="29" s="1"/>
  <c r="GJ114" i="29"/>
  <c r="GJ118" i="29" s="1"/>
  <c r="GF114" i="29"/>
  <c r="GF118" i="29" s="1"/>
  <c r="GB114" i="29"/>
  <c r="GB118" i="29" s="1"/>
  <c r="FX114" i="29"/>
  <c r="FX118" i="29" s="1"/>
  <c r="FT114" i="29"/>
  <c r="FT118" i="29" s="1"/>
  <c r="FP114" i="29"/>
  <c r="FP118" i="29" s="1"/>
  <c r="FL114" i="29"/>
  <c r="FL118" i="29" s="1"/>
  <c r="FH114" i="29"/>
  <c r="FH118" i="29" s="1"/>
  <c r="FD114" i="29"/>
  <c r="FD118" i="29" s="1"/>
  <c r="EZ114" i="29"/>
  <c r="EZ118" i="29" s="1"/>
  <c r="EV114" i="29"/>
  <c r="EV118" i="29" s="1"/>
  <c r="ER114" i="29"/>
  <c r="ER118" i="29" s="1"/>
  <c r="EN114" i="29"/>
  <c r="EN118" i="29" s="1"/>
  <c r="EJ114" i="29"/>
  <c r="EJ118" i="29" s="1"/>
  <c r="EF114" i="29"/>
  <c r="EF118" i="29" s="1"/>
  <c r="EB114" i="29"/>
  <c r="EB118" i="29" s="1"/>
  <c r="DX114" i="29"/>
  <c r="DX118" i="29" s="1"/>
  <c r="DT114" i="29"/>
  <c r="DT118" i="29" s="1"/>
  <c r="DP114" i="29"/>
  <c r="DP118" i="29" s="1"/>
  <c r="DL114" i="29"/>
  <c r="DL118" i="29" s="1"/>
  <c r="DH114" i="29"/>
  <c r="DH118" i="29" s="1"/>
  <c r="DD114" i="29"/>
  <c r="DD118" i="29" s="1"/>
  <c r="CZ114" i="29"/>
  <c r="CZ118" i="29" s="1"/>
  <c r="CV114" i="29"/>
  <c r="CV118" i="29" s="1"/>
  <c r="CR114" i="29"/>
  <c r="CR118" i="29" s="1"/>
  <c r="CN114" i="29"/>
  <c r="CN118" i="29" s="1"/>
  <c r="CJ114" i="29"/>
  <c r="CJ118" i="29" s="1"/>
  <c r="CF114" i="29"/>
  <c r="CF118" i="29" s="1"/>
  <c r="CB114" i="29"/>
  <c r="CB118" i="29" s="1"/>
  <c r="BX114" i="29"/>
  <c r="BX118" i="29" s="1"/>
  <c r="BT114" i="29"/>
  <c r="BT118" i="29" s="1"/>
  <c r="BP114" i="29"/>
  <c r="BP118" i="29" s="1"/>
  <c r="BL114" i="29"/>
  <c r="BL118" i="29" s="1"/>
  <c r="BH114" i="29"/>
  <c r="BH118" i="29" s="1"/>
  <c r="BD114" i="29"/>
  <c r="BD118" i="29" s="1"/>
  <c r="AZ114" i="29"/>
  <c r="AZ118" i="29" s="1"/>
  <c r="AV114" i="29"/>
  <c r="AV118" i="29" s="1"/>
  <c r="AR114" i="29"/>
  <c r="AR118" i="29" s="1"/>
  <c r="AN114" i="29"/>
  <c r="AN118" i="29" s="1"/>
  <c r="AJ114" i="29"/>
  <c r="AJ118" i="29" s="1"/>
  <c r="AF114" i="29"/>
  <c r="AF118" i="29" s="1"/>
  <c r="AB114" i="29"/>
  <c r="AB118" i="29" s="1"/>
  <c r="X114" i="29"/>
  <c r="X118" i="29" s="1"/>
  <c r="T114" i="29"/>
  <c r="T118" i="29" s="1"/>
  <c r="P114" i="29"/>
  <c r="L114" i="29"/>
  <c r="L118" i="29" s="1"/>
  <c r="GY114" i="29"/>
  <c r="GY118" i="29" s="1"/>
  <c r="GU114" i="29"/>
  <c r="GU118" i="29" s="1"/>
  <c r="GQ114" i="29"/>
  <c r="GQ118" i="29" s="1"/>
  <c r="GM114" i="29"/>
  <c r="GM118" i="29" s="1"/>
  <c r="GI114" i="29"/>
  <c r="GI118" i="29" s="1"/>
  <c r="GE114" i="29"/>
  <c r="GE118" i="29" s="1"/>
  <c r="GA114" i="29"/>
  <c r="GA118" i="29" s="1"/>
  <c r="FW114" i="29"/>
  <c r="FW118" i="29" s="1"/>
  <c r="FS114" i="29"/>
  <c r="FS118" i="29" s="1"/>
  <c r="FO114" i="29"/>
  <c r="FO118" i="29" s="1"/>
  <c r="FK114" i="29"/>
  <c r="FK118" i="29" s="1"/>
  <c r="FG114" i="29"/>
  <c r="FG118" i="29" s="1"/>
  <c r="FC114" i="29"/>
  <c r="FC118" i="29" s="1"/>
  <c r="EY114" i="29"/>
  <c r="EY118" i="29" s="1"/>
  <c r="EU114" i="29"/>
  <c r="EU118" i="29" s="1"/>
  <c r="EQ114" i="29"/>
  <c r="EQ118" i="29" s="1"/>
  <c r="EM114" i="29"/>
  <c r="EM118" i="29" s="1"/>
  <c r="EI114" i="29"/>
  <c r="EI118" i="29" s="1"/>
  <c r="EE114" i="29"/>
  <c r="EE118" i="29" s="1"/>
  <c r="EA114" i="29"/>
  <c r="EA118" i="29" s="1"/>
  <c r="DW114" i="29"/>
  <c r="DW118" i="29" s="1"/>
  <c r="DS114" i="29"/>
  <c r="DS118" i="29" s="1"/>
  <c r="DO114" i="29"/>
  <c r="DO118" i="29" s="1"/>
  <c r="DK114" i="29"/>
  <c r="DK118" i="29" s="1"/>
  <c r="DG114" i="29"/>
  <c r="DG118" i="29" s="1"/>
  <c r="DC114" i="29"/>
  <c r="DC118" i="29" s="1"/>
  <c r="CY114" i="29"/>
  <c r="CY118" i="29" s="1"/>
  <c r="CU114" i="29"/>
  <c r="CU118" i="29" s="1"/>
  <c r="CQ114" i="29"/>
  <c r="CQ118" i="29" s="1"/>
  <c r="CM114" i="29"/>
  <c r="CM118" i="29" s="1"/>
  <c r="CI114" i="29"/>
  <c r="CI118" i="29" s="1"/>
  <c r="CE114" i="29"/>
  <c r="CE118" i="29" s="1"/>
  <c r="CA114" i="29"/>
  <c r="CA118" i="29" s="1"/>
  <c r="BW114" i="29"/>
  <c r="BW118" i="29" s="1"/>
  <c r="BS114" i="29"/>
  <c r="BS118" i="29" s="1"/>
  <c r="BO114" i="29"/>
  <c r="BO118" i="29" s="1"/>
  <c r="BK114" i="29"/>
  <c r="BK118" i="29" s="1"/>
  <c r="BG114" i="29"/>
  <c r="BG118" i="29" s="1"/>
  <c r="BC114" i="29"/>
  <c r="BC118" i="29" s="1"/>
  <c r="AY114" i="29"/>
  <c r="AY118" i="29" s="1"/>
  <c r="AU114" i="29"/>
  <c r="AU118" i="29" s="1"/>
  <c r="AQ114" i="29"/>
  <c r="AQ118" i="29" s="1"/>
  <c r="AM114" i="29"/>
  <c r="AM118" i="29" s="1"/>
  <c r="AI114" i="29"/>
  <c r="AI118" i="29" s="1"/>
  <c r="AE114" i="29"/>
  <c r="AE118" i="29" s="1"/>
  <c r="AA114" i="29"/>
  <c r="AA118" i="29" s="1"/>
  <c r="W114" i="29"/>
  <c r="W118" i="29" s="1"/>
  <c r="S114" i="29"/>
  <c r="S118" i="29" s="1"/>
  <c r="O114" i="29"/>
  <c r="O118" i="29" s="1"/>
  <c r="K114" i="29"/>
  <c r="HB114" i="30"/>
  <c r="HB118" i="30" s="1"/>
  <c r="GX114" i="30"/>
  <c r="GX118" i="30" s="1"/>
  <c r="GT114" i="30"/>
  <c r="GT118" i="30" s="1"/>
  <c r="GP114" i="30"/>
  <c r="GP118" i="30" s="1"/>
  <c r="GL114" i="30"/>
  <c r="GL118" i="30" s="1"/>
  <c r="GH114" i="30"/>
  <c r="GH118" i="30" s="1"/>
  <c r="GD114" i="30"/>
  <c r="GD118" i="30" s="1"/>
  <c r="FZ114" i="30"/>
  <c r="FZ118" i="30" s="1"/>
  <c r="FV114" i="30"/>
  <c r="FV118" i="30" s="1"/>
  <c r="FR114" i="30"/>
  <c r="FR118" i="30" s="1"/>
  <c r="FN114" i="30"/>
  <c r="FN118" i="30" s="1"/>
  <c r="FJ114" i="30"/>
  <c r="FJ118" i="30" s="1"/>
  <c r="FF114" i="30"/>
  <c r="FF118" i="30" s="1"/>
  <c r="FB114" i="30"/>
  <c r="FB118" i="30" s="1"/>
  <c r="EX114" i="30"/>
  <c r="EX118" i="30" s="1"/>
  <c r="ET114" i="30"/>
  <c r="ET118" i="30" s="1"/>
  <c r="EP114" i="30"/>
  <c r="EP118" i="30" s="1"/>
  <c r="EL114" i="30"/>
  <c r="EL118" i="30" s="1"/>
  <c r="EH114" i="30"/>
  <c r="EH118" i="30" s="1"/>
  <c r="ED114" i="30"/>
  <c r="ED118" i="30" s="1"/>
  <c r="DZ114" i="30"/>
  <c r="DZ118" i="30" s="1"/>
  <c r="DV114" i="30"/>
  <c r="DV118" i="30" s="1"/>
  <c r="DR114" i="30"/>
  <c r="DR118" i="30" s="1"/>
  <c r="DN114" i="30"/>
  <c r="DN118" i="30" s="1"/>
  <c r="DJ114" i="30"/>
  <c r="DJ118" i="30" s="1"/>
  <c r="DF114" i="30"/>
  <c r="DF118" i="30" s="1"/>
  <c r="DB114" i="30"/>
  <c r="DB118" i="30" s="1"/>
  <c r="CX114" i="30"/>
  <c r="CX118" i="30" s="1"/>
  <c r="CT114" i="30"/>
  <c r="CT118" i="30" s="1"/>
  <c r="CP114" i="30"/>
  <c r="CP118" i="30" s="1"/>
  <c r="CL114" i="30"/>
  <c r="CL118" i="30" s="1"/>
  <c r="CH114" i="30"/>
  <c r="CH118" i="30" s="1"/>
  <c r="CD114" i="30"/>
  <c r="CD118" i="30" s="1"/>
  <c r="BZ114" i="30"/>
  <c r="BZ118" i="30" s="1"/>
  <c r="BV114" i="30"/>
  <c r="BV118" i="30" s="1"/>
  <c r="BR114" i="30"/>
  <c r="BR118" i="30" s="1"/>
  <c r="BN114" i="30"/>
  <c r="BN118" i="30" s="1"/>
  <c r="BJ114" i="30"/>
  <c r="BJ118" i="30" s="1"/>
  <c r="BF114" i="30"/>
  <c r="BF118" i="30" s="1"/>
  <c r="BB114" i="30"/>
  <c r="BB118" i="30" s="1"/>
  <c r="AX114" i="30"/>
  <c r="AX118" i="30" s="1"/>
  <c r="AT114" i="30"/>
  <c r="AT118" i="30" s="1"/>
  <c r="AP114" i="30"/>
  <c r="AP118" i="30" s="1"/>
  <c r="AL114" i="30"/>
  <c r="AL118" i="30" s="1"/>
  <c r="AH114" i="30"/>
  <c r="AH118" i="30" s="1"/>
  <c r="AD114" i="30"/>
  <c r="AD118" i="30" s="1"/>
  <c r="Z114" i="30"/>
  <c r="Z118" i="30" s="1"/>
  <c r="V114" i="30"/>
  <c r="V118" i="30" s="1"/>
  <c r="R114" i="30"/>
  <c r="R118" i="30" s="1"/>
  <c r="N114" i="30"/>
  <c r="N118" i="30" s="1"/>
  <c r="HA114" i="30"/>
  <c r="HA118" i="30" s="1"/>
  <c r="GW114" i="30"/>
  <c r="GW118" i="30" s="1"/>
  <c r="GS114" i="30"/>
  <c r="GS118" i="30" s="1"/>
  <c r="GO114" i="30"/>
  <c r="GO118" i="30" s="1"/>
  <c r="GK114" i="30"/>
  <c r="GK118" i="30" s="1"/>
  <c r="GG114" i="30"/>
  <c r="GG118" i="30" s="1"/>
  <c r="GC114" i="30"/>
  <c r="GC118" i="30" s="1"/>
  <c r="FY114" i="30"/>
  <c r="FY118" i="30" s="1"/>
  <c r="FU114" i="30"/>
  <c r="FU118" i="30" s="1"/>
  <c r="FQ114" i="30"/>
  <c r="FQ118" i="30" s="1"/>
  <c r="FM114" i="30"/>
  <c r="FM118" i="30" s="1"/>
  <c r="FI114" i="30"/>
  <c r="FI118" i="30" s="1"/>
  <c r="FE114" i="30"/>
  <c r="FE118" i="30" s="1"/>
  <c r="FA114" i="30"/>
  <c r="FA118" i="30" s="1"/>
  <c r="EW114" i="30"/>
  <c r="EW118" i="30" s="1"/>
  <c r="ES114" i="30"/>
  <c r="ES118" i="30" s="1"/>
  <c r="EO114" i="30"/>
  <c r="EO118" i="30" s="1"/>
  <c r="EK114" i="30"/>
  <c r="EK118" i="30" s="1"/>
  <c r="EG114" i="30"/>
  <c r="EG118" i="30" s="1"/>
  <c r="EC114" i="30"/>
  <c r="EC118" i="30" s="1"/>
  <c r="DY114" i="30"/>
  <c r="DY118" i="30" s="1"/>
  <c r="DU114" i="30"/>
  <c r="DU118" i="30" s="1"/>
  <c r="DQ114" i="30"/>
  <c r="DQ118" i="30" s="1"/>
  <c r="DM114" i="30"/>
  <c r="DM118" i="30" s="1"/>
  <c r="DI114" i="30"/>
  <c r="DI118" i="30" s="1"/>
  <c r="DE114" i="30"/>
  <c r="DE118" i="30" s="1"/>
  <c r="DA114" i="30"/>
  <c r="DA118" i="30" s="1"/>
  <c r="CW114" i="30"/>
  <c r="CW118" i="30" s="1"/>
  <c r="CS114" i="30"/>
  <c r="CS118" i="30" s="1"/>
  <c r="CO114" i="30"/>
  <c r="CO118" i="30" s="1"/>
  <c r="CK114" i="30"/>
  <c r="CK118" i="30" s="1"/>
  <c r="CG114" i="30"/>
  <c r="CG118" i="30" s="1"/>
  <c r="CC114" i="30"/>
  <c r="CC118" i="30" s="1"/>
  <c r="BY114" i="30"/>
  <c r="BY118" i="30" s="1"/>
  <c r="BU114" i="30"/>
  <c r="BU118" i="30" s="1"/>
  <c r="BQ114" i="30"/>
  <c r="BQ118" i="30" s="1"/>
  <c r="BM114" i="30"/>
  <c r="BM118" i="30" s="1"/>
  <c r="BI114" i="30"/>
  <c r="BI118" i="30" s="1"/>
  <c r="BE114" i="30"/>
  <c r="BE118" i="30" s="1"/>
  <c r="BA114" i="30"/>
  <c r="BA118" i="30" s="1"/>
  <c r="AW114" i="30"/>
  <c r="AW118" i="30" s="1"/>
  <c r="AS114" i="30"/>
  <c r="AS118" i="30" s="1"/>
  <c r="AO114" i="30"/>
  <c r="AO118" i="30" s="1"/>
  <c r="AK114" i="30"/>
  <c r="AK118" i="30" s="1"/>
  <c r="AG114" i="30"/>
  <c r="AG118" i="30" s="1"/>
  <c r="AC114" i="30"/>
  <c r="AC118" i="30" s="1"/>
  <c r="Y114" i="30"/>
  <c r="Y118" i="30" s="1"/>
  <c r="U114" i="30"/>
  <c r="U118" i="30" s="1"/>
  <c r="Q114" i="30"/>
  <c r="M114" i="30"/>
  <c r="M118" i="30" s="1"/>
  <c r="GZ114" i="30"/>
  <c r="GZ118" i="30" s="1"/>
  <c r="GV114" i="30"/>
  <c r="GV118" i="30" s="1"/>
  <c r="GR114" i="30"/>
  <c r="GR118" i="30" s="1"/>
  <c r="GN114" i="30"/>
  <c r="GN118" i="30" s="1"/>
  <c r="GJ114" i="30"/>
  <c r="GJ118" i="30" s="1"/>
  <c r="GF114" i="30"/>
  <c r="GF118" i="30" s="1"/>
  <c r="GB114" i="30"/>
  <c r="GB118" i="30" s="1"/>
  <c r="FX114" i="30"/>
  <c r="FX118" i="30" s="1"/>
  <c r="FT114" i="30"/>
  <c r="FT118" i="30" s="1"/>
  <c r="FP114" i="30"/>
  <c r="FP118" i="30" s="1"/>
  <c r="FL114" i="30"/>
  <c r="FL118" i="30" s="1"/>
  <c r="FH114" i="30"/>
  <c r="FH118" i="30" s="1"/>
  <c r="FD114" i="30"/>
  <c r="FD118" i="30" s="1"/>
  <c r="EZ114" i="30"/>
  <c r="EZ118" i="30" s="1"/>
  <c r="EV114" i="30"/>
  <c r="EV118" i="30" s="1"/>
  <c r="ER114" i="30"/>
  <c r="ER118" i="30" s="1"/>
  <c r="EN114" i="30"/>
  <c r="EN118" i="30" s="1"/>
  <c r="EJ114" i="30"/>
  <c r="EJ118" i="30" s="1"/>
  <c r="EF114" i="30"/>
  <c r="EF118" i="30" s="1"/>
  <c r="EB114" i="30"/>
  <c r="EB118" i="30" s="1"/>
  <c r="DX114" i="30"/>
  <c r="DX118" i="30" s="1"/>
  <c r="DT114" i="30"/>
  <c r="DT118" i="30" s="1"/>
  <c r="DP114" i="30"/>
  <c r="DP118" i="30" s="1"/>
  <c r="DL114" i="30"/>
  <c r="DL118" i="30" s="1"/>
  <c r="DH114" i="30"/>
  <c r="DH118" i="30" s="1"/>
  <c r="DD114" i="30"/>
  <c r="DD118" i="30" s="1"/>
  <c r="CZ114" i="30"/>
  <c r="CZ118" i="30" s="1"/>
  <c r="CV114" i="30"/>
  <c r="CV118" i="30" s="1"/>
  <c r="CR114" i="30"/>
  <c r="CR118" i="30" s="1"/>
  <c r="CN114" i="30"/>
  <c r="CN118" i="30" s="1"/>
  <c r="CJ114" i="30"/>
  <c r="CJ118" i="30" s="1"/>
  <c r="CF114" i="30"/>
  <c r="CF118" i="30" s="1"/>
  <c r="CB114" i="30"/>
  <c r="CB118" i="30" s="1"/>
  <c r="BX114" i="30"/>
  <c r="BX118" i="30" s="1"/>
  <c r="BT114" i="30"/>
  <c r="BT118" i="30" s="1"/>
  <c r="BP114" i="30"/>
  <c r="BP118" i="30" s="1"/>
  <c r="BL114" i="30"/>
  <c r="BL118" i="30" s="1"/>
  <c r="BH114" i="30"/>
  <c r="BH118" i="30" s="1"/>
  <c r="BD114" i="30"/>
  <c r="BD118" i="30" s="1"/>
  <c r="AZ114" i="30"/>
  <c r="AZ118" i="30" s="1"/>
  <c r="AV114" i="30"/>
  <c r="AV118" i="30" s="1"/>
  <c r="AR114" i="30"/>
  <c r="AR118" i="30" s="1"/>
  <c r="AN114" i="30"/>
  <c r="AN118" i="30" s="1"/>
  <c r="AJ114" i="30"/>
  <c r="AJ118" i="30" s="1"/>
  <c r="AF114" i="30"/>
  <c r="AF118" i="30" s="1"/>
  <c r="AB114" i="30"/>
  <c r="AB118" i="30" s="1"/>
  <c r="X114" i="30"/>
  <c r="X118" i="30" s="1"/>
  <c r="T114" i="30"/>
  <c r="T118" i="30" s="1"/>
  <c r="P114" i="30"/>
  <c r="P118" i="30" s="1"/>
  <c r="L114" i="30"/>
  <c r="L118" i="30" s="1"/>
  <c r="GY114" i="30"/>
  <c r="GY118" i="30" s="1"/>
  <c r="GU114" i="30"/>
  <c r="GU118" i="30" s="1"/>
  <c r="GQ114" i="30"/>
  <c r="GQ118" i="30" s="1"/>
  <c r="GM114" i="30"/>
  <c r="GM118" i="30" s="1"/>
  <c r="GI114" i="30"/>
  <c r="GI118" i="30" s="1"/>
  <c r="GE114" i="30"/>
  <c r="GE118" i="30" s="1"/>
  <c r="GA114" i="30"/>
  <c r="GA118" i="30" s="1"/>
  <c r="FW114" i="30"/>
  <c r="FW118" i="30" s="1"/>
  <c r="FS114" i="30"/>
  <c r="FS118" i="30" s="1"/>
  <c r="FO114" i="30"/>
  <c r="FO118" i="30" s="1"/>
  <c r="FK114" i="30"/>
  <c r="FK118" i="30" s="1"/>
  <c r="FG114" i="30"/>
  <c r="FG118" i="30" s="1"/>
  <c r="FC114" i="30"/>
  <c r="FC118" i="30" s="1"/>
  <c r="EY114" i="30"/>
  <c r="EY118" i="30" s="1"/>
  <c r="EU114" i="30"/>
  <c r="EU118" i="30" s="1"/>
  <c r="EQ114" i="30"/>
  <c r="EQ118" i="30" s="1"/>
  <c r="EM114" i="30"/>
  <c r="EM118" i="30" s="1"/>
  <c r="EI114" i="30"/>
  <c r="EI118" i="30" s="1"/>
  <c r="EE114" i="30"/>
  <c r="EE118" i="30" s="1"/>
  <c r="EA114" i="30"/>
  <c r="EA118" i="30" s="1"/>
  <c r="DW114" i="30"/>
  <c r="DW118" i="30" s="1"/>
  <c r="DS114" i="30"/>
  <c r="DS118" i="30" s="1"/>
  <c r="DO114" i="30"/>
  <c r="DO118" i="30" s="1"/>
  <c r="DK114" i="30"/>
  <c r="DK118" i="30" s="1"/>
  <c r="DG114" i="30"/>
  <c r="DG118" i="30" s="1"/>
  <c r="DC114" i="30"/>
  <c r="DC118" i="30" s="1"/>
  <c r="CY114" i="30"/>
  <c r="CY118" i="30" s="1"/>
  <c r="CU114" i="30"/>
  <c r="CU118" i="30" s="1"/>
  <c r="CQ114" i="30"/>
  <c r="CQ118" i="30" s="1"/>
  <c r="CM114" i="30"/>
  <c r="CM118" i="30" s="1"/>
  <c r="CI114" i="30"/>
  <c r="CI118" i="30" s="1"/>
  <c r="CE114" i="30"/>
  <c r="CE118" i="30" s="1"/>
  <c r="CA114" i="30"/>
  <c r="CA118" i="30" s="1"/>
  <c r="BW114" i="30"/>
  <c r="BW118" i="30" s="1"/>
  <c r="BS114" i="30"/>
  <c r="BS118" i="30" s="1"/>
  <c r="BO114" i="30"/>
  <c r="BO118" i="30" s="1"/>
  <c r="BK114" i="30"/>
  <c r="BK118" i="30" s="1"/>
  <c r="BG114" i="30"/>
  <c r="BG118" i="30" s="1"/>
  <c r="BC114" i="30"/>
  <c r="BC118" i="30" s="1"/>
  <c r="AY114" i="30"/>
  <c r="AY118" i="30" s="1"/>
  <c r="AU114" i="30"/>
  <c r="AU118" i="30" s="1"/>
  <c r="AQ114" i="30"/>
  <c r="AQ118" i="30" s="1"/>
  <c r="AM114" i="30"/>
  <c r="AM118" i="30" s="1"/>
  <c r="AI114" i="30"/>
  <c r="AI118" i="30" s="1"/>
  <c r="AE114" i="30"/>
  <c r="AE118" i="30" s="1"/>
  <c r="AA114" i="30"/>
  <c r="AA118" i="30" s="1"/>
  <c r="W114" i="30"/>
  <c r="W118" i="30" s="1"/>
  <c r="S114" i="30"/>
  <c r="S118" i="30" s="1"/>
  <c r="O114" i="30"/>
  <c r="O118" i="30" s="1"/>
  <c r="K114" i="30"/>
  <c r="HP112" i="27"/>
  <c r="M114" i="27"/>
  <c r="C54" i="27"/>
  <c r="C54" i="29"/>
  <c r="C54" i="28"/>
  <c r="HW114" i="30" a="1"/>
  <c r="HW114" i="30" s="1"/>
  <c r="HR114" i="30" a="1"/>
  <c r="HR114" i="30" s="1"/>
  <c r="IA114" i="30" a="1"/>
  <c r="IA114" i="30" s="1"/>
  <c r="HY114" i="30" a="1"/>
  <c r="HY114" i="30" s="1"/>
  <c r="HU114" i="30" a="1"/>
  <c r="HU114" i="30" s="1"/>
  <c r="HS114" i="30" a="1"/>
  <c r="HS114" i="30" s="1"/>
  <c r="HX114" i="30" a="1"/>
  <c r="HX114" i="30" s="1"/>
  <c r="HZ114" i="30" a="1"/>
  <c r="HZ114" i="30" s="1"/>
  <c r="HV114" i="30" a="1"/>
  <c r="HV114" i="30" s="1"/>
  <c r="HT114" i="30" a="1"/>
  <c r="HT114" i="30" s="1"/>
  <c r="HU114" i="28" a="1"/>
  <c r="HU114" i="28" s="1"/>
  <c r="HS114" i="28" a="1"/>
  <c r="HS114" i="28" s="1"/>
  <c r="HZ114" i="28" a="1"/>
  <c r="HZ114" i="28" s="1"/>
  <c r="HW114" i="28" a="1"/>
  <c r="HW114" i="28" s="1"/>
  <c r="HR114" i="28" a="1"/>
  <c r="HR114" i="28" s="1"/>
  <c r="IA114" i="28" a="1"/>
  <c r="IA114" i="28" s="1"/>
  <c r="HY114" i="28" a="1"/>
  <c r="HY114" i="28" s="1"/>
  <c r="HX114" i="28" a="1"/>
  <c r="HX114" i="28" s="1"/>
  <c r="HV114" i="28" a="1"/>
  <c r="HV114" i="28" s="1"/>
  <c r="HT114" i="28" a="1"/>
  <c r="HT114" i="28" s="1"/>
  <c r="HS114" i="29" a="1"/>
  <c r="HS114" i="29" s="1"/>
  <c r="HV114" i="29" a="1"/>
  <c r="HV114" i="29" s="1"/>
  <c r="HW114" i="29" a="1"/>
  <c r="HW114" i="29" s="1"/>
  <c r="HY114" i="29" a="1"/>
  <c r="HY114" i="29" s="1"/>
  <c r="HX114" i="29" a="1"/>
  <c r="HX114" i="29" s="1"/>
  <c r="HZ114" i="29" a="1"/>
  <c r="HZ114" i="29" s="1"/>
  <c r="IA114" i="29" a="1"/>
  <c r="IA114" i="29" s="1"/>
  <c r="HT114" i="29" a="1"/>
  <c r="HT114" i="29" s="1"/>
  <c r="HR114" i="29" a="1"/>
  <c r="HR114" i="29" s="1"/>
  <c r="HU114" i="29" a="1"/>
  <c r="HU114" i="29" s="1"/>
  <c r="C48" i="28"/>
  <c r="O114" i="27"/>
  <c r="AE114" i="27"/>
  <c r="AE118" i="27" s="1"/>
  <c r="AU114" i="27"/>
  <c r="AU118" i="27" s="1"/>
  <c r="BK114" i="27"/>
  <c r="BK118" i="27" s="1"/>
  <c r="CA114" i="27"/>
  <c r="CA118" i="27" s="1"/>
  <c r="CQ114" i="27"/>
  <c r="CQ118" i="27" s="1"/>
  <c r="DG114" i="27"/>
  <c r="DG118" i="27" s="1"/>
  <c r="DW114" i="27"/>
  <c r="DW118" i="27" s="1"/>
  <c r="EM114" i="27"/>
  <c r="EM118" i="27" s="1"/>
  <c r="FC114" i="27"/>
  <c r="FC118" i="27" s="1"/>
  <c r="FS114" i="27"/>
  <c r="FS118" i="27" s="1"/>
  <c r="GI114" i="27"/>
  <c r="GI118" i="27" s="1"/>
  <c r="GY114" i="27"/>
  <c r="GY118" i="27" s="1"/>
  <c r="BA114" i="27"/>
  <c r="BA118" i="27" s="1"/>
  <c r="CW114" i="27"/>
  <c r="CW118" i="27" s="1"/>
  <c r="ES114" i="27"/>
  <c r="ES118" i="27" s="1"/>
  <c r="GO114" i="27"/>
  <c r="GO118" i="27" s="1"/>
  <c r="T114" i="27"/>
  <c r="T118" i="27" s="1"/>
  <c r="AJ114" i="27"/>
  <c r="AJ118" i="27" s="1"/>
  <c r="AZ114" i="27"/>
  <c r="AZ118" i="27" s="1"/>
  <c r="BP114" i="27"/>
  <c r="BP118" i="27" s="1"/>
  <c r="CF114" i="27"/>
  <c r="CF118" i="27" s="1"/>
  <c r="CV114" i="27"/>
  <c r="CV118" i="27" s="1"/>
  <c r="DL114" i="27"/>
  <c r="DL118" i="27" s="1"/>
  <c r="EB114" i="27"/>
  <c r="EB118" i="27" s="1"/>
  <c r="ER114" i="27"/>
  <c r="ER118" i="27" s="1"/>
  <c r="FH114" i="27"/>
  <c r="FH118" i="27" s="1"/>
  <c r="FX114" i="27"/>
  <c r="FX118" i="27" s="1"/>
  <c r="GN114" i="27"/>
  <c r="GN118" i="27" s="1"/>
  <c r="U114" i="27"/>
  <c r="U118" i="27" s="1"/>
  <c r="BQ114" i="27"/>
  <c r="BQ118" i="27" s="1"/>
  <c r="DQ114" i="27"/>
  <c r="DQ118" i="27" s="1"/>
  <c r="FM114" i="27"/>
  <c r="FM118" i="27" s="1"/>
  <c r="N114" i="27"/>
  <c r="N118" i="27" s="1"/>
  <c r="AD114" i="27"/>
  <c r="AD118" i="27" s="1"/>
  <c r="AT114" i="27"/>
  <c r="AT118" i="27" s="1"/>
  <c r="BJ114" i="27"/>
  <c r="BJ118" i="27" s="1"/>
  <c r="BZ114" i="27"/>
  <c r="BZ118" i="27" s="1"/>
  <c r="CP114" i="27"/>
  <c r="CP118" i="27" s="1"/>
  <c r="DF114" i="27"/>
  <c r="DF118" i="27" s="1"/>
  <c r="DV114" i="27"/>
  <c r="DV118" i="27" s="1"/>
  <c r="EL114" i="27"/>
  <c r="EL118" i="27" s="1"/>
  <c r="FB114" i="27"/>
  <c r="FB118" i="27" s="1"/>
  <c r="FR114" i="27"/>
  <c r="FR118" i="27" s="1"/>
  <c r="GH114" i="27"/>
  <c r="GH118" i="27" s="1"/>
  <c r="GX114" i="27"/>
  <c r="GX118" i="27" s="1"/>
  <c r="AK114" i="27"/>
  <c r="AK118" i="27" s="1"/>
  <c r="CG114" i="27"/>
  <c r="CG118" i="27" s="1"/>
  <c r="DY114" i="27"/>
  <c r="DY118" i="27" s="1"/>
  <c r="FU114" i="27"/>
  <c r="FU118" i="27" s="1"/>
  <c r="S114" i="27"/>
  <c r="S118" i="27" s="1"/>
  <c r="AI114" i="27"/>
  <c r="AI118" i="27" s="1"/>
  <c r="AY114" i="27"/>
  <c r="AY118" i="27" s="1"/>
  <c r="BO114" i="27"/>
  <c r="BO118" i="27" s="1"/>
  <c r="CE114" i="27"/>
  <c r="CE118" i="27" s="1"/>
  <c r="CU114" i="27"/>
  <c r="CU118" i="27" s="1"/>
  <c r="DK114" i="27"/>
  <c r="DK118" i="27" s="1"/>
  <c r="EA114" i="27"/>
  <c r="EA118" i="27" s="1"/>
  <c r="EQ114" i="27"/>
  <c r="EQ118" i="27" s="1"/>
  <c r="FG114" i="27"/>
  <c r="FG118" i="27" s="1"/>
  <c r="FW114" i="27"/>
  <c r="FW118" i="27" s="1"/>
  <c r="GM114" i="27"/>
  <c r="GM118" i="27" s="1"/>
  <c r="Q114" i="27"/>
  <c r="Q118" i="27" s="1"/>
  <c r="BM114" i="27"/>
  <c r="BM118" i="27" s="1"/>
  <c r="DI114" i="27"/>
  <c r="DI118" i="27" s="1"/>
  <c r="FE114" i="27"/>
  <c r="FE118" i="27" s="1"/>
  <c r="HA114" i="27"/>
  <c r="HA118" i="27" s="1"/>
  <c r="X114" i="27"/>
  <c r="X118" i="27" s="1"/>
  <c r="AN114" i="27"/>
  <c r="AN118" i="27" s="1"/>
  <c r="BD114" i="27"/>
  <c r="BD118" i="27" s="1"/>
  <c r="BT114" i="27"/>
  <c r="BT118" i="27" s="1"/>
  <c r="CJ114" i="27"/>
  <c r="CJ118" i="27" s="1"/>
  <c r="CZ114" i="27"/>
  <c r="CZ118" i="27" s="1"/>
  <c r="DP114" i="27"/>
  <c r="DP118" i="27" s="1"/>
  <c r="EF114" i="27"/>
  <c r="EF118" i="27" s="1"/>
  <c r="EV114" i="27"/>
  <c r="EV118" i="27" s="1"/>
  <c r="FL114" i="27"/>
  <c r="FL118" i="27" s="1"/>
  <c r="GB114" i="27"/>
  <c r="GB118" i="27" s="1"/>
  <c r="GR114" i="27"/>
  <c r="GR118" i="27" s="1"/>
  <c r="AG114" i="27"/>
  <c r="AG118" i="27" s="1"/>
  <c r="CC114" i="27"/>
  <c r="CC118" i="27" s="1"/>
  <c r="EC114" i="27"/>
  <c r="EC118" i="27" s="1"/>
  <c r="FY114" i="27"/>
  <c r="FY118" i="27" s="1"/>
  <c r="R114" i="27"/>
  <c r="R118" i="27" s="1"/>
  <c r="AH114" i="27"/>
  <c r="AH118" i="27" s="1"/>
  <c r="AX114" i="27"/>
  <c r="AX118" i="27" s="1"/>
  <c r="BN114" i="27"/>
  <c r="BN118" i="27" s="1"/>
  <c r="CD114" i="27"/>
  <c r="CD118" i="27" s="1"/>
  <c r="CT114" i="27"/>
  <c r="CT118" i="27" s="1"/>
  <c r="DJ114" i="27"/>
  <c r="DJ118" i="27" s="1"/>
  <c r="DZ114" i="27"/>
  <c r="DZ118" i="27" s="1"/>
  <c r="EP114" i="27"/>
  <c r="EP118" i="27" s="1"/>
  <c r="FF114" i="27"/>
  <c r="FF118" i="27" s="1"/>
  <c r="FV114" i="27"/>
  <c r="FV118" i="27" s="1"/>
  <c r="GL114" i="27"/>
  <c r="GL118" i="27" s="1"/>
  <c r="HB114" i="27"/>
  <c r="HB118" i="27" s="1"/>
  <c r="AW114" i="27"/>
  <c r="AW118" i="27" s="1"/>
  <c r="CS114" i="27"/>
  <c r="CS118" i="27" s="1"/>
  <c r="EK114" i="27"/>
  <c r="EK118" i="27" s="1"/>
  <c r="GG114" i="27"/>
  <c r="GG118" i="27" s="1"/>
  <c r="W114" i="27"/>
  <c r="W118" i="27" s="1"/>
  <c r="AM114" i="27"/>
  <c r="AM118" i="27" s="1"/>
  <c r="BC114" i="27"/>
  <c r="BC118" i="27" s="1"/>
  <c r="BS114" i="27"/>
  <c r="BS118" i="27" s="1"/>
  <c r="CI114" i="27"/>
  <c r="CI118" i="27" s="1"/>
  <c r="CY114" i="27"/>
  <c r="CY118" i="27" s="1"/>
  <c r="DO114" i="27"/>
  <c r="DO118" i="27" s="1"/>
  <c r="EE114" i="27"/>
  <c r="EE118" i="27" s="1"/>
  <c r="EU114" i="27"/>
  <c r="EU118" i="27" s="1"/>
  <c r="FK114" i="27"/>
  <c r="FK118" i="27" s="1"/>
  <c r="GA114" i="27"/>
  <c r="GA118" i="27" s="1"/>
  <c r="GQ114" i="27"/>
  <c r="GQ118" i="27" s="1"/>
  <c r="AC114" i="27"/>
  <c r="AC118" i="27" s="1"/>
  <c r="BY114" i="27"/>
  <c r="BY118" i="27" s="1"/>
  <c r="DU114" i="27"/>
  <c r="DU118" i="27" s="1"/>
  <c r="FQ114" i="27"/>
  <c r="FQ118" i="27" s="1"/>
  <c r="L114" i="27"/>
  <c r="L118" i="27" s="1"/>
  <c r="AB114" i="27"/>
  <c r="AB118" i="27" s="1"/>
  <c r="AR114" i="27"/>
  <c r="AR118" i="27" s="1"/>
  <c r="BH114" i="27"/>
  <c r="BH118" i="27" s="1"/>
  <c r="BX114" i="27"/>
  <c r="BX118" i="27" s="1"/>
  <c r="CN114" i="27"/>
  <c r="CN118" i="27" s="1"/>
  <c r="DD114" i="27"/>
  <c r="DD118" i="27" s="1"/>
  <c r="DT114" i="27"/>
  <c r="DT118" i="27" s="1"/>
  <c r="EJ114" i="27"/>
  <c r="EJ118" i="27" s="1"/>
  <c r="EZ114" i="27"/>
  <c r="EZ118" i="27" s="1"/>
  <c r="FP114" i="27"/>
  <c r="FP118" i="27" s="1"/>
  <c r="GF114" i="27"/>
  <c r="GF118" i="27" s="1"/>
  <c r="GV114" i="27"/>
  <c r="GV118" i="27" s="1"/>
  <c r="AS114" i="27"/>
  <c r="AS118" i="27" s="1"/>
  <c r="CO114" i="27"/>
  <c r="CO118" i="27" s="1"/>
  <c r="EO114" i="27"/>
  <c r="EO118" i="27" s="1"/>
  <c r="GK114" i="27"/>
  <c r="GK118" i="27" s="1"/>
  <c r="V114" i="27"/>
  <c r="V118" i="27" s="1"/>
  <c r="AL114" i="27"/>
  <c r="AL118" i="27" s="1"/>
  <c r="BB114" i="27"/>
  <c r="BB118" i="27" s="1"/>
  <c r="BR114" i="27"/>
  <c r="BR118" i="27" s="1"/>
  <c r="CH114" i="27"/>
  <c r="CH118" i="27" s="1"/>
  <c r="CX114" i="27"/>
  <c r="CX118" i="27" s="1"/>
  <c r="DN114" i="27"/>
  <c r="DN118" i="27" s="1"/>
  <c r="ED114" i="27"/>
  <c r="ED118" i="27" s="1"/>
  <c r="ET114" i="27"/>
  <c r="ET118" i="27" s="1"/>
  <c r="FJ114" i="27"/>
  <c r="FJ118" i="27" s="1"/>
  <c r="FZ114" i="27"/>
  <c r="FZ118" i="27" s="1"/>
  <c r="GP114" i="27"/>
  <c r="GP118" i="27" s="1"/>
  <c r="BI114" i="27"/>
  <c r="BI118" i="27" s="1"/>
  <c r="DA114" i="27"/>
  <c r="DA118" i="27" s="1"/>
  <c r="EW114" i="27"/>
  <c r="EW118" i="27" s="1"/>
  <c r="GS114" i="27"/>
  <c r="GS118" i="27" s="1"/>
  <c r="AQ114" i="27"/>
  <c r="AQ118" i="27" s="1"/>
  <c r="DC114" i="27"/>
  <c r="DC118" i="27" s="1"/>
  <c r="FO114" i="27"/>
  <c r="FO118" i="27" s="1"/>
  <c r="CK114" i="27"/>
  <c r="CK118" i="27" s="1"/>
  <c r="AF114" i="27"/>
  <c r="AF118" i="27" s="1"/>
  <c r="CR114" i="27"/>
  <c r="CR118" i="27" s="1"/>
  <c r="FD114" i="27"/>
  <c r="FD118" i="27" s="1"/>
  <c r="BE114" i="27"/>
  <c r="BE118" i="27" s="1"/>
  <c r="Z114" i="27"/>
  <c r="Z118" i="27" s="1"/>
  <c r="CL114" i="27"/>
  <c r="CL118" i="27" s="1"/>
  <c r="EX114" i="27"/>
  <c r="EX118" i="27" s="1"/>
  <c r="Y114" i="27"/>
  <c r="Y118" i="27" s="1"/>
  <c r="BG114" i="27"/>
  <c r="BG118" i="27" s="1"/>
  <c r="DS114" i="27"/>
  <c r="DS118" i="27" s="1"/>
  <c r="GE114" i="27"/>
  <c r="GE118" i="27" s="1"/>
  <c r="EG114" i="27"/>
  <c r="EG118" i="27" s="1"/>
  <c r="AV114" i="27"/>
  <c r="AV118" i="27" s="1"/>
  <c r="DH114" i="27"/>
  <c r="DH118" i="27" s="1"/>
  <c r="FT114" i="27"/>
  <c r="FT118" i="27" s="1"/>
  <c r="DE114" i="27"/>
  <c r="DE118" i="27" s="1"/>
  <c r="AP114" i="27"/>
  <c r="AP118" i="27" s="1"/>
  <c r="DB114" i="27"/>
  <c r="DB118" i="27" s="1"/>
  <c r="FN114" i="27"/>
  <c r="FN118" i="27" s="1"/>
  <c r="BU114" i="27"/>
  <c r="BU118" i="27" s="1"/>
  <c r="AA114" i="27"/>
  <c r="AA118" i="27" s="1"/>
  <c r="EY114" i="27"/>
  <c r="EY118" i="27" s="1"/>
  <c r="P114" i="27"/>
  <c r="P118" i="27" s="1"/>
  <c r="EN114" i="27"/>
  <c r="EN118" i="27" s="1"/>
  <c r="GW114" i="27"/>
  <c r="GW118" i="27" s="1"/>
  <c r="EH114" i="27"/>
  <c r="EH118" i="27" s="1"/>
  <c r="FI114" i="27"/>
  <c r="FI118" i="27" s="1"/>
  <c r="K114" i="27"/>
  <c r="GC114" i="27"/>
  <c r="GC118" i="27" s="1"/>
  <c r="FA114" i="27"/>
  <c r="FA118" i="27" s="1"/>
  <c r="DM114" i="27"/>
  <c r="DM118" i="27" s="1"/>
  <c r="BW114" i="27"/>
  <c r="BW118" i="27" s="1"/>
  <c r="GU114" i="27"/>
  <c r="GU118" i="27" s="1"/>
  <c r="BL114" i="27"/>
  <c r="BL118" i="27" s="1"/>
  <c r="GJ114" i="27"/>
  <c r="GJ118" i="27" s="1"/>
  <c r="BF114" i="27"/>
  <c r="BF118" i="27" s="1"/>
  <c r="GD114" i="27"/>
  <c r="GD118" i="27" s="1"/>
  <c r="CM114" i="27"/>
  <c r="CM118" i="27" s="1"/>
  <c r="AO114" i="27"/>
  <c r="AO118" i="27" s="1"/>
  <c r="CB114" i="27"/>
  <c r="CB118" i="27" s="1"/>
  <c r="GZ114" i="27"/>
  <c r="GZ118" i="27" s="1"/>
  <c r="BV114" i="27"/>
  <c r="BV118" i="27" s="1"/>
  <c r="GT114" i="27"/>
  <c r="GT118" i="27" s="1"/>
  <c r="EI114" i="27"/>
  <c r="EI118" i="27" s="1"/>
  <c r="DX114" i="27"/>
  <c r="DX118" i="27" s="1"/>
  <c r="DR114" i="27"/>
  <c r="DR118" i="27" s="1"/>
  <c r="C49" i="29"/>
  <c r="C49" i="27"/>
  <c r="C49" i="28"/>
  <c r="AQ69" i="51"/>
  <c r="AO62" i="51"/>
  <c r="AL75" i="51"/>
  <c r="AP65" i="51"/>
  <c r="AO76" i="51"/>
  <c r="AS66" i="51"/>
  <c r="AL77" i="51"/>
  <c r="AP67" i="51"/>
  <c r="AM78" i="51"/>
  <c r="AO73" i="51"/>
  <c r="AQ68" i="51"/>
  <c r="AS63" i="51"/>
  <c r="AK59" i="51"/>
  <c r="AR77" i="51"/>
  <c r="AT72" i="51"/>
  <c r="AL68" i="51"/>
  <c r="AN63" i="51"/>
  <c r="AJ69" i="51"/>
  <c r="AB77" i="51"/>
  <c r="AF77" i="51"/>
  <c r="AF65" i="51"/>
  <c r="AA76" i="51"/>
  <c r="AC71" i="51"/>
  <c r="AE66" i="51"/>
  <c r="AG61" i="51"/>
  <c r="AG76" i="51"/>
  <c r="AI71" i="51"/>
  <c r="AA67" i="51"/>
  <c r="AC62" i="51"/>
  <c r="AH77" i="51"/>
  <c r="AJ72" i="51"/>
  <c r="AB68" i="51"/>
  <c r="AD63" i="51"/>
  <c r="X66" i="51"/>
  <c r="T76" i="51"/>
  <c r="V71" i="51"/>
  <c r="S65" i="51"/>
  <c r="W78" i="51"/>
  <c r="Z62" i="51"/>
  <c r="T75" i="51"/>
  <c r="T70" i="51"/>
  <c r="Z63" i="51"/>
  <c r="Y75" i="51"/>
  <c r="U78" i="51"/>
  <c r="W73" i="51"/>
  <c r="Q68" i="51"/>
  <c r="W61" i="51"/>
  <c r="S68" i="51"/>
  <c r="U63" i="51"/>
  <c r="BD64" i="51"/>
  <c r="AX61" i="51"/>
  <c r="AZ62" i="51"/>
  <c r="BB63" i="51"/>
  <c r="AU75" i="51"/>
  <c r="AW70" i="51"/>
  <c r="AY65" i="51"/>
  <c r="BA60" i="51"/>
  <c r="AU76" i="51"/>
  <c r="AW71" i="51"/>
  <c r="AY66" i="51"/>
  <c r="BA61" i="51"/>
  <c r="BB76" i="51"/>
  <c r="BD71" i="51"/>
  <c r="AV67" i="51"/>
  <c r="AX62" i="51"/>
  <c r="C47" i="29"/>
  <c r="AK76" i="51"/>
  <c r="AM63" i="51"/>
  <c r="AO70" i="51"/>
  <c r="AO78" i="51"/>
  <c r="AQ65" i="51"/>
  <c r="AO74" i="51"/>
  <c r="AQ61" i="51"/>
  <c r="AT75" i="51"/>
  <c r="AR72" i="51"/>
  <c r="AP69" i="51"/>
  <c r="AN66" i="51"/>
  <c r="AL63" i="51"/>
  <c r="AT59" i="51"/>
  <c r="AM77" i="51"/>
  <c r="AK74" i="51"/>
  <c r="AS70" i="51"/>
  <c r="AQ67" i="51"/>
  <c r="AO64" i="51"/>
  <c r="AM61" i="51"/>
  <c r="AT77" i="51"/>
  <c r="AR74" i="51"/>
  <c r="AP71" i="51"/>
  <c r="AN68" i="51"/>
  <c r="AL65" i="51"/>
  <c r="AT61" i="51"/>
  <c r="AQ78" i="51"/>
  <c r="AK77" i="51"/>
  <c r="AO75" i="51"/>
  <c r="AS73" i="51"/>
  <c r="AM72" i="51"/>
  <c r="AQ70" i="51"/>
  <c r="AK69" i="51"/>
  <c r="AO67" i="51"/>
  <c r="AS65" i="51"/>
  <c r="AM64" i="51"/>
  <c r="AQ62" i="51"/>
  <c r="AK61" i="51"/>
  <c r="AO59" i="51"/>
  <c r="AL78" i="51"/>
  <c r="AP76" i="51"/>
  <c r="AT74" i="51"/>
  <c r="AN73" i="51"/>
  <c r="AR71" i="51"/>
  <c r="AL70" i="51"/>
  <c r="AP68" i="51"/>
  <c r="AT66" i="51"/>
  <c r="AN65" i="51"/>
  <c r="AR63" i="51"/>
  <c r="AL62" i="51"/>
  <c r="AP60" i="51"/>
  <c r="AD74" i="51"/>
  <c r="AJ77" i="51"/>
  <c r="AF71" i="51"/>
  <c r="AB65" i="51"/>
  <c r="AJ75" i="51"/>
  <c r="AH78" i="51"/>
  <c r="AD72" i="51"/>
  <c r="AJ65" i="51"/>
  <c r="AF59" i="51"/>
  <c r="AB63" i="51"/>
  <c r="AF73" i="51"/>
  <c r="AB67" i="51"/>
  <c r="AH60" i="51"/>
  <c r="AA78" i="51"/>
  <c r="AE76" i="51"/>
  <c r="AI74" i="51"/>
  <c r="AC73" i="51"/>
  <c r="AG71" i="51"/>
  <c r="AA70" i="51"/>
  <c r="AE68" i="51"/>
  <c r="AI66" i="51"/>
  <c r="AC65" i="51"/>
  <c r="AG63" i="51"/>
  <c r="AA62" i="51"/>
  <c r="AE60" i="51"/>
  <c r="AG78" i="51"/>
  <c r="AA77" i="51"/>
  <c r="AE75" i="51"/>
  <c r="AI73" i="51"/>
  <c r="AC72" i="51"/>
  <c r="AG70" i="51"/>
  <c r="AA69" i="51"/>
  <c r="AE67" i="51"/>
  <c r="AI65" i="51"/>
  <c r="AC64" i="51"/>
  <c r="AG62" i="51"/>
  <c r="AA61" i="51"/>
  <c r="AE59" i="51"/>
  <c r="AB78" i="51"/>
  <c r="AF76" i="51"/>
  <c r="AJ74" i="51"/>
  <c r="AD73" i="51"/>
  <c r="AH71" i="51"/>
  <c r="AB70" i="51"/>
  <c r="AF68" i="51"/>
  <c r="AJ66" i="51"/>
  <c r="AD65" i="51"/>
  <c r="AH63" i="51"/>
  <c r="AB62" i="51"/>
  <c r="AF60" i="51"/>
  <c r="S74" i="51"/>
  <c r="T68" i="51"/>
  <c r="Z61" i="51"/>
  <c r="T78" i="51"/>
  <c r="X76" i="51"/>
  <c r="R75" i="51"/>
  <c r="V73" i="51"/>
  <c r="Z71" i="51"/>
  <c r="Q70" i="51"/>
  <c r="Z67" i="51"/>
  <c r="X65" i="51"/>
  <c r="W63" i="51"/>
  <c r="V61" i="51"/>
  <c r="T59" i="51"/>
  <c r="U75" i="51"/>
  <c r="U70" i="51"/>
  <c r="V64" i="51"/>
  <c r="Z78" i="51"/>
  <c r="T77" i="51"/>
  <c r="X75" i="51"/>
  <c r="R74" i="51"/>
  <c r="V72" i="51"/>
  <c r="Y70" i="51"/>
  <c r="X68" i="51"/>
  <c r="V66" i="51"/>
  <c r="U64" i="51"/>
  <c r="T62" i="51"/>
  <c r="R60" i="51"/>
  <c r="W76" i="51"/>
  <c r="S72" i="51"/>
  <c r="W65" i="51"/>
  <c r="Y78" i="51"/>
  <c r="S77" i="51"/>
  <c r="W75" i="51"/>
  <c r="Q74" i="51"/>
  <c r="U72" i="51"/>
  <c r="X70" i="51"/>
  <c r="V68" i="51"/>
  <c r="U66" i="51"/>
  <c r="T64" i="51"/>
  <c r="R62" i="51"/>
  <c r="Q60" i="51"/>
  <c r="U116" i="27"/>
  <c r="S70" i="51"/>
  <c r="W68" i="51"/>
  <c r="Q67" i="51"/>
  <c r="CM116" i="27"/>
  <c r="U65" i="51"/>
  <c r="Y63" i="51"/>
  <c r="S62" i="51"/>
  <c r="W60" i="51"/>
  <c r="Q59" i="51"/>
  <c r="K116" i="27"/>
  <c r="AV68" i="51"/>
  <c r="BD72" i="51"/>
  <c r="AX71" i="51"/>
  <c r="BB75" i="51"/>
  <c r="AX69" i="51"/>
  <c r="BD62" i="51"/>
  <c r="BD76" i="51"/>
  <c r="AZ70" i="51"/>
  <c r="AV64" i="51"/>
  <c r="AV78" i="51"/>
  <c r="BB71" i="51"/>
  <c r="AX65" i="51"/>
  <c r="BA78" i="51"/>
  <c r="AU77" i="51"/>
  <c r="AY75" i="51"/>
  <c r="BC73" i="51"/>
  <c r="AW72" i="51"/>
  <c r="BA70" i="51"/>
  <c r="AU69" i="51"/>
  <c r="AY67" i="51"/>
  <c r="BC65" i="51"/>
  <c r="AW64" i="51"/>
  <c r="BA62" i="51"/>
  <c r="AU61" i="51"/>
  <c r="AY59" i="51"/>
  <c r="AU78" i="51"/>
  <c r="AY76" i="51"/>
  <c r="BC74" i="51"/>
  <c r="AW73" i="51"/>
  <c r="BA71" i="51"/>
  <c r="AU70" i="51"/>
  <c r="AY68" i="51"/>
  <c r="BC66" i="51"/>
  <c r="AW65" i="51"/>
  <c r="BA63" i="51"/>
  <c r="AU62" i="51"/>
  <c r="AY60" i="51"/>
  <c r="BB78" i="51"/>
  <c r="AV77" i="51"/>
  <c r="AZ75" i="51"/>
  <c r="BD73" i="51"/>
  <c r="AX72" i="51"/>
  <c r="BB70" i="51"/>
  <c r="AV69" i="51"/>
  <c r="AZ67" i="51"/>
  <c r="BD65" i="51"/>
  <c r="AX64" i="51"/>
  <c r="BB62" i="51"/>
  <c r="AV61" i="51"/>
  <c r="AZ59" i="51"/>
  <c r="AM67" i="51"/>
  <c r="AM71" i="51"/>
  <c r="AT71" i="51"/>
  <c r="AN62" i="51"/>
  <c r="AM73" i="51"/>
  <c r="AQ63" i="51"/>
  <c r="AT73" i="51"/>
  <c r="AN64" i="51"/>
  <c r="AQ76" i="51"/>
  <c r="AS71" i="51"/>
  <c r="AO65" i="51"/>
  <c r="AQ60" i="51"/>
  <c r="AP74" i="51"/>
  <c r="AN71" i="51"/>
  <c r="AP66" i="51"/>
  <c r="AL60" i="51"/>
  <c r="AD76" i="51"/>
  <c r="AB71" i="51"/>
  <c r="AD64" i="51"/>
  <c r="AJ71" i="51"/>
  <c r="AB59" i="51"/>
  <c r="AE74" i="51"/>
  <c r="AG69" i="51"/>
  <c r="AI64" i="51"/>
  <c r="AA60" i="51"/>
  <c r="AE73" i="51"/>
  <c r="AG68" i="51"/>
  <c r="AI63" i="51"/>
  <c r="AG60" i="51"/>
  <c r="AB76" i="51"/>
  <c r="AD71" i="51"/>
  <c r="AF66" i="51"/>
  <c r="AH61" i="51"/>
  <c r="U77" i="51"/>
  <c r="Y60" i="51"/>
  <c r="X74" i="51"/>
  <c r="V69" i="51"/>
  <c r="R63" i="51"/>
  <c r="Y73" i="51"/>
  <c r="V78" i="51"/>
  <c r="X73" i="51"/>
  <c r="R68" i="51"/>
  <c r="X61" i="51"/>
  <c r="Z70" i="51"/>
  <c r="Y76" i="51"/>
  <c r="Q72" i="51"/>
  <c r="Z65" i="51"/>
  <c r="V59" i="51"/>
  <c r="W66" i="51"/>
  <c r="Y61" i="51"/>
  <c r="AZ66" i="51"/>
  <c r="BB67" i="51"/>
  <c r="BD68" i="51"/>
  <c r="AV70" i="51"/>
  <c r="BA76" i="51"/>
  <c r="BC71" i="51"/>
  <c r="AU67" i="51"/>
  <c r="AW62" i="51"/>
  <c r="BA77" i="51"/>
  <c r="BC72" i="51"/>
  <c r="AU68" i="51"/>
  <c r="AW63" i="51"/>
  <c r="AU60" i="51"/>
  <c r="AV75" i="51"/>
  <c r="BB68" i="51"/>
  <c r="BD63" i="51"/>
  <c r="AV59" i="51"/>
  <c r="C47" i="27"/>
  <c r="C47" i="28"/>
  <c r="AS72" i="51"/>
  <c r="AS76" i="51"/>
  <c r="AK64" i="51"/>
  <c r="AK72" i="51"/>
  <c r="AM59" i="51"/>
  <c r="AK68" i="51"/>
  <c r="AP77" i="51"/>
  <c r="AN74" i="51"/>
  <c r="AL71" i="51"/>
  <c r="AT67" i="51"/>
  <c r="AR64" i="51"/>
  <c r="AP61" i="51"/>
  <c r="AS78" i="51"/>
  <c r="AQ75" i="51"/>
  <c r="AO72" i="51"/>
  <c r="AM69" i="51"/>
  <c r="AK66" i="51"/>
  <c r="AS62" i="51"/>
  <c r="AQ59" i="51"/>
  <c r="AN76" i="51"/>
  <c r="AL73" i="51"/>
  <c r="AT69" i="51"/>
  <c r="AR66" i="51"/>
  <c r="AP63" i="51"/>
  <c r="AN60" i="51"/>
  <c r="AS77" i="51"/>
  <c r="AM76" i="51"/>
  <c r="AQ74" i="51"/>
  <c r="AK73" i="51"/>
  <c r="AO71" i="51"/>
  <c r="AS69" i="51"/>
  <c r="AM68" i="51"/>
  <c r="AQ66" i="51"/>
  <c r="AK65" i="51"/>
  <c r="AO63" i="51"/>
  <c r="AS61" i="51"/>
  <c r="AM60" i="51"/>
  <c r="AT78" i="51"/>
  <c r="AN77" i="51"/>
  <c r="AR75" i="51"/>
  <c r="AL74" i="51"/>
  <c r="AP72" i="51"/>
  <c r="AT70" i="51"/>
  <c r="AN69" i="51"/>
  <c r="AR67" i="51"/>
  <c r="AL66" i="51"/>
  <c r="AP64" i="51"/>
  <c r="AT62" i="51"/>
  <c r="AN61" i="51"/>
  <c r="AR59" i="51"/>
  <c r="AD66" i="51"/>
  <c r="AH74" i="51"/>
  <c r="AD68" i="51"/>
  <c r="AJ61" i="51"/>
  <c r="AH64" i="51"/>
  <c r="AF75" i="51"/>
  <c r="AB69" i="51"/>
  <c r="AH62" i="51"/>
  <c r="AH72" i="51"/>
  <c r="AH76" i="51"/>
  <c r="AD70" i="51"/>
  <c r="AJ63" i="51"/>
  <c r="AI78" i="51"/>
  <c r="AC77" i="51"/>
  <c r="AG75" i="51"/>
  <c r="AA74" i="51"/>
  <c r="AE72" i="51"/>
  <c r="AI70" i="51"/>
  <c r="AC69" i="51"/>
  <c r="AG67" i="51"/>
  <c r="AA66" i="51"/>
  <c r="AE64" i="51"/>
  <c r="AI62" i="51"/>
  <c r="AC61" i="51"/>
  <c r="AG59" i="51"/>
  <c r="AI77" i="51"/>
  <c r="AC76" i="51"/>
  <c r="AG74" i="51"/>
  <c r="AA73" i="51"/>
  <c r="AE71" i="51"/>
  <c r="AI69" i="51"/>
  <c r="AC68" i="51"/>
  <c r="AG66" i="51"/>
  <c r="AA65" i="51"/>
  <c r="AE63" i="51"/>
  <c r="AI61" i="51"/>
  <c r="AC60" i="51"/>
  <c r="AJ78" i="51"/>
  <c r="AD77" i="51"/>
  <c r="AH75" i="51"/>
  <c r="AB74" i="51"/>
  <c r="AF72" i="51"/>
  <c r="AJ70" i="51"/>
  <c r="AD69" i="51"/>
  <c r="AH67" i="51"/>
  <c r="AB66" i="51"/>
  <c r="AF64" i="51"/>
  <c r="AJ62" i="51"/>
  <c r="AD61" i="51"/>
  <c r="AH59" i="51"/>
  <c r="S76" i="51"/>
  <c r="U71" i="51"/>
  <c r="R65" i="51"/>
  <c r="S59" i="51"/>
  <c r="V77" i="51"/>
  <c r="Z75" i="51"/>
  <c r="T74" i="51"/>
  <c r="X72" i="51"/>
  <c r="R71" i="51"/>
  <c r="Z68" i="51"/>
  <c r="Y66" i="51"/>
  <c r="X64" i="51"/>
  <c r="V62" i="51"/>
  <c r="U60" i="51"/>
  <c r="S78" i="51"/>
  <c r="Q73" i="51"/>
  <c r="X67" i="51"/>
  <c r="T61" i="51"/>
  <c r="R78" i="51"/>
  <c r="V76" i="51"/>
  <c r="Z74" i="51"/>
  <c r="T73" i="51"/>
  <c r="X71" i="51"/>
  <c r="X69" i="51"/>
  <c r="W67" i="51"/>
  <c r="V65" i="51"/>
  <c r="T63" i="51"/>
  <c r="S61" i="51"/>
  <c r="R59" i="51"/>
  <c r="W74" i="51"/>
  <c r="T69" i="51"/>
  <c r="U62" i="51"/>
  <c r="Q78" i="51"/>
  <c r="U76" i="51"/>
  <c r="Y74" i="51"/>
  <c r="S73" i="51"/>
  <c r="W71" i="51"/>
  <c r="W69" i="51"/>
  <c r="V67" i="51"/>
  <c r="T65" i="51"/>
  <c r="S63" i="51"/>
  <c r="R61" i="51"/>
  <c r="Q71" i="51"/>
  <c r="U69" i="51"/>
  <c r="Y67" i="51"/>
  <c r="S66" i="51"/>
  <c r="W64" i="51"/>
  <c r="Q63" i="51"/>
  <c r="AY116" i="27"/>
  <c r="U61" i="51"/>
  <c r="Y59" i="51"/>
  <c r="BB61" i="51"/>
  <c r="BB69" i="51"/>
  <c r="AV60" i="51"/>
  <c r="BD78" i="51"/>
  <c r="AZ72" i="51"/>
  <c r="AV66" i="51"/>
  <c r="BB59" i="51"/>
  <c r="BB73" i="51"/>
  <c r="AX67" i="51"/>
  <c r="BD60" i="51"/>
  <c r="BD74" i="51"/>
  <c r="AZ68" i="51"/>
  <c r="AV62" i="51"/>
  <c r="BC77" i="51"/>
  <c r="AW76" i="51"/>
  <c r="BA74" i="51"/>
  <c r="AU73" i="51"/>
  <c r="AY71" i="51"/>
  <c r="BC69" i="51"/>
  <c r="AW68" i="51"/>
  <c r="BA66" i="51"/>
  <c r="AU65" i="51"/>
  <c r="AY63" i="51"/>
  <c r="BC61" i="51"/>
  <c r="AW60" i="51"/>
  <c r="BC78" i="51"/>
  <c r="AW77" i="51"/>
  <c r="BA75" i="51"/>
  <c r="AU74" i="51"/>
  <c r="AY72" i="51"/>
  <c r="BC70" i="51"/>
  <c r="AW69" i="51"/>
  <c r="BA67" i="51"/>
  <c r="AU66" i="51"/>
  <c r="AY64" i="51"/>
  <c r="BC62" i="51"/>
  <c r="AW61" i="51"/>
  <c r="BA59" i="51"/>
  <c r="BD77" i="51"/>
  <c r="AX76" i="51"/>
  <c r="BB74" i="51"/>
  <c r="AV73" i="51"/>
  <c r="AZ71" i="51"/>
  <c r="BD69" i="51"/>
  <c r="AX68" i="51"/>
  <c r="BB66" i="51"/>
  <c r="AV65" i="51"/>
  <c r="AZ63" i="51"/>
  <c r="BD61" i="51"/>
  <c r="AX60" i="51"/>
  <c r="AO66" i="51"/>
  <c r="AM75" i="51"/>
  <c r="AN78" i="51"/>
  <c r="AR68" i="51"/>
  <c r="AL59" i="51"/>
  <c r="AK70" i="51"/>
  <c r="AO60" i="51"/>
  <c r="AR70" i="51"/>
  <c r="AL61" i="51"/>
  <c r="AK75" i="51"/>
  <c r="AM70" i="51"/>
  <c r="AK67" i="51"/>
  <c r="AM62" i="51"/>
  <c r="AL76" i="51"/>
  <c r="AR69" i="51"/>
  <c r="AT64" i="51"/>
  <c r="AR61" i="51"/>
  <c r="AF69" i="51"/>
  <c r="AF63" i="51"/>
  <c r="AH70" i="51"/>
  <c r="AD78" i="51"/>
  <c r="AG77" i="51"/>
  <c r="AI72" i="51"/>
  <c r="AA68" i="51"/>
  <c r="AC63" i="51"/>
  <c r="AC78" i="51"/>
  <c r="AA75" i="51"/>
  <c r="AC70" i="51"/>
  <c r="AE65" i="51"/>
  <c r="AA59" i="51"/>
  <c r="AF74" i="51"/>
  <c r="AH69" i="51"/>
  <c r="AJ64" i="51"/>
  <c r="AB60" i="51"/>
  <c r="W72" i="51"/>
  <c r="Z77" i="51"/>
  <c r="R73" i="51"/>
  <c r="T67" i="51"/>
  <c r="Z60" i="51"/>
  <c r="Y68" i="51"/>
  <c r="Z76" i="51"/>
  <c r="R72" i="51"/>
  <c r="Q66" i="51"/>
  <c r="CC116" i="27"/>
  <c r="W59" i="51"/>
  <c r="Q64" i="51"/>
  <c r="BI116" i="27"/>
  <c r="S75" i="51"/>
  <c r="R70" i="51"/>
  <c r="X63" i="51"/>
  <c r="Y69" i="51"/>
  <c r="Q65" i="51"/>
  <c r="BS116" i="27"/>
  <c r="S60" i="51"/>
  <c r="AV76" i="51"/>
  <c r="AV74" i="51"/>
  <c r="AX75" i="51"/>
  <c r="AZ76" i="51"/>
  <c r="AW78" i="51"/>
  <c r="AY73" i="51"/>
  <c r="BA68" i="51"/>
  <c r="BC63" i="51"/>
  <c r="AU59" i="51"/>
  <c r="AY74" i="51"/>
  <c r="BA69" i="51"/>
  <c r="BC64" i="51"/>
  <c r="AX78" i="51"/>
  <c r="AZ73" i="51"/>
  <c r="AX70" i="51"/>
  <c r="AZ65" i="51"/>
  <c r="BB60" i="51"/>
  <c r="AK60" i="51"/>
  <c r="AQ73" i="51"/>
  <c r="AS60" i="51"/>
  <c r="AS68" i="51"/>
  <c r="AQ77" i="51"/>
  <c r="AS64" i="51"/>
  <c r="AR76" i="51"/>
  <c r="AP73" i="51"/>
  <c r="AN70" i="51"/>
  <c r="AL67" i="51"/>
  <c r="AT63" i="51"/>
  <c r="AR60" i="51"/>
  <c r="AK78" i="51"/>
  <c r="AS74" i="51"/>
  <c r="AQ71" i="51"/>
  <c r="AO68" i="51"/>
  <c r="AM65" i="51"/>
  <c r="AK62" i="51"/>
  <c r="AR78" i="51"/>
  <c r="AP75" i="51"/>
  <c r="AN72" i="51"/>
  <c r="AL69" i="51"/>
  <c r="AT65" i="51"/>
  <c r="AR62" i="51"/>
  <c r="AP59" i="51"/>
  <c r="AO77" i="51"/>
  <c r="AS75" i="51"/>
  <c r="AM74" i="51"/>
  <c r="AQ72" i="51"/>
  <c r="AK71" i="51"/>
  <c r="AO69" i="51"/>
  <c r="AS67" i="51"/>
  <c r="AM66" i="51"/>
  <c r="AQ64" i="51"/>
  <c r="AK63" i="51"/>
  <c r="AO61" i="51"/>
  <c r="AS59" i="51"/>
  <c r="AP78" i="51"/>
  <c r="AT76" i="51"/>
  <c r="AN75" i="51"/>
  <c r="AR73" i="51"/>
  <c r="AL72" i="51"/>
  <c r="AP70" i="51"/>
  <c r="AT68" i="51"/>
  <c r="AN67" i="51"/>
  <c r="AR65" i="51"/>
  <c r="AL64" i="51"/>
  <c r="AP62" i="51"/>
  <c r="AT60" i="51"/>
  <c r="AN59" i="51"/>
  <c r="AF61" i="51"/>
  <c r="AB73" i="51"/>
  <c r="AH66" i="51"/>
  <c r="AD60" i="51"/>
  <c r="AJ59" i="51"/>
  <c r="AJ73" i="51"/>
  <c r="AF67" i="51"/>
  <c r="AB61" i="51"/>
  <c r="AJ67" i="51"/>
  <c r="AB75" i="51"/>
  <c r="AH68" i="51"/>
  <c r="AH104" i="51" s="1"/>
  <c r="AH86" i="51" s="1"/>
  <c r="AD62" i="51"/>
  <c r="AE78" i="51"/>
  <c r="AI76" i="51"/>
  <c r="AC75" i="51"/>
  <c r="AG73" i="51"/>
  <c r="AA72" i="51"/>
  <c r="AE70" i="51"/>
  <c r="AI68" i="51"/>
  <c r="AC67" i="51"/>
  <c r="AG65" i="51"/>
  <c r="AA64" i="51"/>
  <c r="AE62" i="51"/>
  <c r="AI60" i="51"/>
  <c r="AC59" i="51"/>
  <c r="AE77" i="51"/>
  <c r="AI75" i="51"/>
  <c r="AC74" i="51"/>
  <c r="AG72" i="51"/>
  <c r="AA71" i="51"/>
  <c r="AE69" i="51"/>
  <c r="AI67" i="51"/>
  <c r="AC66" i="51"/>
  <c r="AG64" i="51"/>
  <c r="AA63" i="51"/>
  <c r="AE61" i="51"/>
  <c r="AI59" i="51"/>
  <c r="AF78" i="51"/>
  <c r="AJ76" i="51"/>
  <c r="AD75" i="51"/>
  <c r="AH73" i="51"/>
  <c r="AB72" i="51"/>
  <c r="AF70" i="51"/>
  <c r="AJ68" i="51"/>
  <c r="AD67" i="51"/>
  <c r="AH65" i="51"/>
  <c r="AB64" i="51"/>
  <c r="AF62" i="51"/>
  <c r="AJ60" i="51"/>
  <c r="AD59" i="51"/>
  <c r="Q75" i="51"/>
  <c r="Z69" i="51"/>
  <c r="V63" i="51"/>
  <c r="X78" i="51"/>
  <c r="R77" i="51"/>
  <c r="V75" i="51"/>
  <c r="Z73" i="51"/>
  <c r="T72" i="51"/>
  <c r="V70" i="51"/>
  <c r="U68" i="51"/>
  <c r="T66" i="51"/>
  <c r="R64" i="51"/>
  <c r="Q62" i="51"/>
  <c r="AO116" i="27"/>
  <c r="Z59" i="51"/>
  <c r="Q77" i="51"/>
  <c r="Y71" i="51"/>
  <c r="R66" i="51"/>
  <c r="T60" i="51"/>
  <c r="X77" i="51"/>
  <c r="R76" i="51"/>
  <c r="V74" i="51"/>
  <c r="Z72" i="51"/>
  <c r="T71" i="51"/>
  <c r="S69" i="51"/>
  <c r="R67" i="51"/>
  <c r="Z64" i="51"/>
  <c r="Y62" i="51"/>
  <c r="X60" i="51"/>
  <c r="Y77" i="51"/>
  <c r="U73" i="51"/>
  <c r="S67" i="51"/>
  <c r="X59" i="51"/>
  <c r="W77" i="51"/>
  <c r="Q76" i="51"/>
  <c r="U74" i="51"/>
  <c r="Y72" i="51"/>
  <c r="S71" i="51"/>
  <c r="R69" i="51"/>
  <c r="Z66" i="51"/>
  <c r="Y64" i="51"/>
  <c r="X62" i="51"/>
  <c r="V60" i="51"/>
  <c r="W70" i="51"/>
  <c r="Q69" i="51"/>
  <c r="U67" i="51"/>
  <c r="Y65" i="51"/>
  <c r="S64" i="51"/>
  <c r="W62" i="51"/>
  <c r="Q61" i="51"/>
  <c r="AE116" i="27"/>
  <c r="U59" i="51"/>
  <c r="AZ74" i="51"/>
  <c r="AX63" i="51"/>
  <c r="BB77" i="51"/>
  <c r="AX77" i="51"/>
  <c r="BD70" i="51"/>
  <c r="AZ64" i="51"/>
  <c r="AZ78" i="51"/>
  <c r="AV72" i="51"/>
  <c r="BB65" i="51"/>
  <c r="AX59" i="51"/>
  <c r="AX73" i="51"/>
  <c r="BD66" i="51"/>
  <c r="AZ60" i="51"/>
  <c r="AY77" i="51"/>
  <c r="BC75" i="51"/>
  <c r="AW74" i="51"/>
  <c r="BA72" i="51"/>
  <c r="AU71" i="51"/>
  <c r="AY69" i="51"/>
  <c r="BC67" i="51"/>
  <c r="AW66" i="51"/>
  <c r="BA64" i="51"/>
  <c r="AU63" i="51"/>
  <c r="AY61" i="51"/>
  <c r="BC59" i="51"/>
  <c r="AY78" i="51"/>
  <c r="BC76" i="51"/>
  <c r="AW75" i="51"/>
  <c r="BA73" i="51"/>
  <c r="AU72" i="51"/>
  <c r="AY70" i="51"/>
  <c r="BC68" i="51"/>
  <c r="AW67" i="51"/>
  <c r="BA65" i="51"/>
  <c r="AU64" i="51"/>
  <c r="AY62" i="51"/>
  <c r="BC60" i="51"/>
  <c r="AW59" i="51"/>
  <c r="AZ77" i="51"/>
  <c r="BD75" i="51"/>
  <c r="AX74" i="51"/>
  <c r="BB72" i="51"/>
  <c r="AV71" i="51"/>
  <c r="AZ69" i="51"/>
  <c r="BD67" i="51"/>
  <c r="AX66" i="51"/>
  <c r="BB64" i="51"/>
  <c r="AV63" i="51"/>
  <c r="AZ61" i="51"/>
  <c r="BD59" i="51"/>
  <c r="E83" i="30"/>
  <c r="E83" i="29"/>
  <c r="E83" i="28"/>
  <c r="E83" i="27"/>
  <c r="E71" i="30"/>
  <c r="E71" i="29"/>
  <c r="E71" i="28"/>
  <c r="E71" i="27"/>
  <c r="E88" i="30"/>
  <c r="E88" i="29"/>
  <c r="E88" i="28"/>
  <c r="E88" i="27"/>
  <c r="E65" i="30"/>
  <c r="E65" i="29"/>
  <c r="E65" i="28"/>
  <c r="E65" i="27"/>
  <c r="E56" i="30"/>
  <c r="E56" i="29"/>
  <c r="E56" i="27"/>
  <c r="E56" i="28"/>
  <c r="E54" i="30"/>
  <c r="E54" i="29"/>
  <c r="E54" i="27"/>
  <c r="E54" i="28"/>
  <c r="E31" i="30"/>
  <c r="E31" i="28"/>
  <c r="E31" i="29"/>
  <c r="E31" i="27"/>
  <c r="E16" i="30"/>
  <c r="E16" i="28"/>
  <c r="E16" i="29"/>
  <c r="E16" i="27"/>
  <c r="E109" i="30"/>
  <c r="E109" i="29"/>
  <c r="E109" i="28"/>
  <c r="E109" i="27"/>
  <c r="E91" i="30"/>
  <c r="E91" i="29"/>
  <c r="E91" i="28"/>
  <c r="E91" i="27"/>
  <c r="E110" i="30"/>
  <c r="E110" i="29"/>
  <c r="E110" i="28"/>
  <c r="E110" i="27"/>
  <c r="E92" i="30"/>
  <c r="E92" i="29"/>
  <c r="E92" i="27"/>
  <c r="E92" i="28"/>
  <c r="E81" i="30"/>
  <c r="E81" i="29"/>
  <c r="E81" i="28"/>
  <c r="E81" i="27"/>
  <c r="E106" i="30"/>
  <c r="E106" i="29"/>
  <c r="E106" i="28"/>
  <c r="E106" i="27"/>
  <c r="E76" i="30"/>
  <c r="E76" i="29"/>
  <c r="E76" i="28"/>
  <c r="E76" i="27"/>
  <c r="E99" i="30"/>
  <c r="E99" i="29"/>
  <c r="E99" i="28"/>
  <c r="E99" i="27"/>
  <c r="E101" i="30"/>
  <c r="E101" i="29"/>
  <c r="E101" i="28"/>
  <c r="E101" i="27"/>
  <c r="E89" i="30"/>
  <c r="E89" i="29"/>
  <c r="E89" i="28"/>
  <c r="E89" i="27"/>
  <c r="E69" i="30"/>
  <c r="E69" i="29"/>
  <c r="E69" i="28"/>
  <c r="E69" i="27"/>
  <c r="E55" i="30"/>
  <c r="E55" i="29"/>
  <c r="E55" i="28"/>
  <c r="E55" i="27"/>
  <c r="E75" i="30"/>
  <c r="E75" i="29"/>
  <c r="E75" i="28"/>
  <c r="E75" i="27"/>
  <c r="E57" i="30"/>
  <c r="E57" i="29"/>
  <c r="E57" i="28"/>
  <c r="E57" i="27"/>
  <c r="E58" i="30"/>
  <c r="E58" i="29"/>
  <c r="E58" i="28"/>
  <c r="E58" i="27"/>
  <c r="E73" i="30"/>
  <c r="E73" i="29"/>
  <c r="E73" i="28"/>
  <c r="E73" i="27"/>
  <c r="E59" i="30"/>
  <c r="E59" i="29"/>
  <c r="E59" i="28"/>
  <c r="E59" i="27"/>
  <c r="E22" i="30"/>
  <c r="E22" i="29"/>
  <c r="E22" i="28"/>
  <c r="E22" i="27"/>
  <c r="E32" i="30"/>
  <c r="E32" i="28"/>
  <c r="E32" i="29"/>
  <c r="E32" i="27"/>
  <c r="E19" i="30"/>
  <c r="E19" i="28"/>
  <c r="E19" i="29"/>
  <c r="E19" i="27"/>
  <c r="E36" i="30"/>
  <c r="E36" i="28"/>
  <c r="E36" i="29"/>
  <c r="E36" i="27"/>
  <c r="E21" i="30"/>
  <c r="E21" i="29"/>
  <c r="E21" i="28"/>
  <c r="E21" i="27"/>
  <c r="E41" i="30"/>
  <c r="E41" i="29"/>
  <c r="E41" i="28"/>
  <c r="E41" i="27"/>
  <c r="E33" i="30"/>
  <c r="E33" i="29"/>
  <c r="E33" i="28"/>
  <c r="E33" i="27"/>
  <c r="E104" i="30"/>
  <c r="E104" i="29"/>
  <c r="E104" i="27"/>
  <c r="E104" i="28"/>
  <c r="E90" i="30"/>
  <c r="E90" i="29"/>
  <c r="E90" i="28"/>
  <c r="E90" i="27"/>
  <c r="E67" i="30"/>
  <c r="E67" i="29"/>
  <c r="E67" i="28"/>
  <c r="E67" i="27"/>
  <c r="E84" i="30"/>
  <c r="E84" i="29"/>
  <c r="E84" i="27"/>
  <c r="E84" i="28"/>
  <c r="E70" i="30"/>
  <c r="E70" i="29"/>
  <c r="E70" i="27"/>
  <c r="E70" i="28"/>
  <c r="E72" i="30"/>
  <c r="E72" i="29"/>
  <c r="E72" i="27"/>
  <c r="E72" i="28"/>
  <c r="E18" i="30"/>
  <c r="E18" i="28"/>
  <c r="E18" i="29"/>
  <c r="E18" i="27"/>
  <c r="E40" i="30"/>
  <c r="E40" i="28"/>
  <c r="E40" i="29"/>
  <c r="E40" i="27"/>
  <c r="E103" i="30"/>
  <c r="E103" i="29"/>
  <c r="E103" i="28"/>
  <c r="E103" i="27"/>
  <c r="E78" i="30"/>
  <c r="E78" i="29"/>
  <c r="E78" i="27"/>
  <c r="E78" i="28"/>
  <c r="E102" i="30"/>
  <c r="E102" i="29"/>
  <c r="E102" i="27"/>
  <c r="E102" i="28"/>
  <c r="E86" i="30"/>
  <c r="E86" i="29"/>
  <c r="E86" i="27"/>
  <c r="E86" i="28"/>
  <c r="E111" i="30"/>
  <c r="E111" i="29"/>
  <c r="E111" i="28"/>
  <c r="E111" i="27"/>
  <c r="E85" i="30"/>
  <c r="E85" i="29"/>
  <c r="E85" i="28"/>
  <c r="E85" i="27"/>
  <c r="E108" i="30"/>
  <c r="E108" i="29"/>
  <c r="E108" i="28"/>
  <c r="E108" i="27"/>
  <c r="E87" i="30"/>
  <c r="E87" i="29"/>
  <c r="E87" i="28"/>
  <c r="E87" i="27"/>
  <c r="E96" i="30"/>
  <c r="E96" i="29"/>
  <c r="E96" i="28"/>
  <c r="E96" i="27"/>
  <c r="E79" i="30"/>
  <c r="E79" i="29"/>
  <c r="E79" i="28"/>
  <c r="E79" i="27"/>
  <c r="E61" i="30"/>
  <c r="E61" i="29"/>
  <c r="E61" i="28"/>
  <c r="E61" i="27"/>
  <c r="E44" i="30"/>
  <c r="E44" i="29"/>
  <c r="E44" i="27"/>
  <c r="E44" i="28"/>
  <c r="E66" i="30"/>
  <c r="E66" i="29"/>
  <c r="E66" i="28"/>
  <c r="E66" i="27"/>
  <c r="E51" i="30"/>
  <c r="E51" i="29"/>
  <c r="E51" i="28"/>
  <c r="E51" i="27"/>
  <c r="E52" i="30"/>
  <c r="E52" i="29"/>
  <c r="E52" i="27"/>
  <c r="E52" i="28"/>
  <c r="E68" i="30"/>
  <c r="E68" i="29"/>
  <c r="E68" i="28"/>
  <c r="E68" i="27"/>
  <c r="E49" i="30"/>
  <c r="E49" i="29"/>
  <c r="E49" i="28"/>
  <c r="E49" i="27"/>
  <c r="E42" i="30"/>
  <c r="E42" i="29"/>
  <c r="E42" i="28"/>
  <c r="E42" i="27"/>
  <c r="E24" i="30"/>
  <c r="E24" i="28"/>
  <c r="E24" i="29"/>
  <c r="E24" i="27"/>
  <c r="E17" i="30"/>
  <c r="E17" i="28"/>
  <c r="E17" i="29"/>
  <c r="E17" i="27"/>
  <c r="E28" i="30"/>
  <c r="E28" i="28"/>
  <c r="E28" i="29"/>
  <c r="E28" i="27"/>
  <c r="E47" i="30"/>
  <c r="E47" i="29"/>
  <c r="E47" i="28"/>
  <c r="E47" i="27"/>
  <c r="E39" i="30"/>
  <c r="E39" i="28"/>
  <c r="E39" i="29"/>
  <c r="E39" i="27"/>
  <c r="E25" i="30"/>
  <c r="E25" i="29"/>
  <c r="E25" i="28"/>
  <c r="E25" i="27"/>
  <c r="E105" i="30"/>
  <c r="E105" i="29"/>
  <c r="E105" i="28"/>
  <c r="E105" i="27"/>
  <c r="E94" i="30"/>
  <c r="E94" i="29"/>
  <c r="E94" i="27"/>
  <c r="E94" i="28"/>
  <c r="E97" i="30"/>
  <c r="E97" i="29"/>
  <c r="E97" i="28"/>
  <c r="E97" i="27"/>
  <c r="E50" i="30"/>
  <c r="E50" i="29"/>
  <c r="E50" i="27"/>
  <c r="E50" i="28"/>
  <c r="E53" i="30"/>
  <c r="E53" i="29"/>
  <c r="E53" i="28"/>
  <c r="E53" i="27"/>
  <c r="E48" i="30"/>
  <c r="E48" i="29"/>
  <c r="E48" i="28"/>
  <c r="E48" i="27"/>
  <c r="E35" i="30"/>
  <c r="E35" i="28"/>
  <c r="E35" i="29"/>
  <c r="E35" i="27"/>
  <c r="E26" i="30"/>
  <c r="E26" i="29"/>
  <c r="E26" i="28"/>
  <c r="E26" i="27"/>
  <c r="E98" i="30"/>
  <c r="E98" i="29"/>
  <c r="E98" i="28"/>
  <c r="E98" i="27"/>
  <c r="E77" i="30"/>
  <c r="E77" i="29"/>
  <c r="E77" i="28"/>
  <c r="E77" i="27"/>
  <c r="E93" i="30"/>
  <c r="E93" i="29"/>
  <c r="E93" i="28"/>
  <c r="E93" i="27"/>
  <c r="E82" i="30"/>
  <c r="E82" i="29"/>
  <c r="E82" i="28"/>
  <c r="E82" i="27"/>
  <c r="E107" i="30"/>
  <c r="E107" i="29"/>
  <c r="E107" i="28"/>
  <c r="E107" i="27"/>
  <c r="E80" i="30"/>
  <c r="E80" i="29"/>
  <c r="E80" i="28"/>
  <c r="E80" i="27"/>
  <c r="E100" i="30"/>
  <c r="E100" i="29"/>
  <c r="E100" i="27"/>
  <c r="E100" i="28"/>
  <c r="E63" i="30"/>
  <c r="E63" i="29"/>
  <c r="E63" i="28"/>
  <c r="E63" i="27"/>
  <c r="E95" i="30"/>
  <c r="E95" i="29"/>
  <c r="E95" i="28"/>
  <c r="E95" i="27"/>
  <c r="E74" i="30"/>
  <c r="E74" i="29"/>
  <c r="E74" i="28"/>
  <c r="E74" i="27"/>
  <c r="E60" i="30"/>
  <c r="E60" i="29"/>
  <c r="E60" i="28"/>
  <c r="E60" i="27"/>
  <c r="E30" i="30"/>
  <c r="E30" i="29"/>
  <c r="E30" i="28"/>
  <c r="E30" i="27"/>
  <c r="E62" i="30"/>
  <c r="E62" i="29"/>
  <c r="E62" i="27"/>
  <c r="E62" i="28"/>
  <c r="E43" i="30"/>
  <c r="E43" i="29"/>
  <c r="E43" i="28"/>
  <c r="E43" i="27"/>
  <c r="E29" i="30"/>
  <c r="E29" i="29"/>
  <c r="E29" i="28"/>
  <c r="E29" i="27"/>
  <c r="E64" i="30"/>
  <c r="E64" i="29"/>
  <c r="E64" i="27"/>
  <c r="E64" i="28"/>
  <c r="E37" i="30"/>
  <c r="E37" i="29"/>
  <c r="E37" i="28"/>
  <c r="E37" i="27"/>
  <c r="E38" i="30"/>
  <c r="E38" i="29"/>
  <c r="E38" i="28"/>
  <c r="E38" i="27"/>
  <c r="E23" i="30"/>
  <c r="E23" i="28"/>
  <c r="E23" i="29"/>
  <c r="E23" i="27"/>
  <c r="E45" i="30"/>
  <c r="E45" i="29"/>
  <c r="E45" i="28"/>
  <c r="E45" i="27"/>
  <c r="E27" i="30"/>
  <c r="E27" i="28"/>
  <c r="E27" i="29"/>
  <c r="E27" i="27"/>
  <c r="E46" i="30"/>
  <c r="E46" i="29"/>
  <c r="E46" i="28"/>
  <c r="E46" i="27"/>
  <c r="E34" i="30"/>
  <c r="E34" i="29"/>
  <c r="E34" i="28"/>
  <c r="E34" i="27"/>
  <c r="E20" i="30"/>
  <c r="E20" i="28"/>
  <c r="E20" i="29"/>
  <c r="E20" i="27"/>
  <c r="C48" i="27"/>
  <c r="C50" i="30"/>
  <c r="C48" i="30"/>
  <c r="C50" i="27"/>
  <c r="C48" i="29"/>
  <c r="C50" i="28"/>
  <c r="C53" i="30"/>
  <c r="C53" i="29"/>
  <c r="C53" i="28"/>
  <c r="C53" i="27"/>
  <c r="C51" i="30"/>
  <c r="C51" i="29"/>
  <c r="C51" i="28"/>
  <c r="C51" i="27"/>
  <c r="C52" i="28"/>
  <c r="C52" i="27"/>
  <c r="C52" i="29"/>
  <c r="C52" i="30"/>
  <c r="C69" i="29"/>
  <c r="C69" i="30"/>
  <c r="C69" i="28"/>
  <c r="C69" i="27"/>
  <c r="C95" i="29"/>
  <c r="C95" i="30"/>
  <c r="C95" i="28"/>
  <c r="C95" i="27"/>
  <c r="C39" i="30"/>
  <c r="C39" i="29"/>
  <c r="C39" i="28"/>
  <c r="C39" i="27"/>
  <c r="C58" i="30"/>
  <c r="C58" i="29"/>
  <c r="C58" i="28"/>
  <c r="C58" i="27"/>
  <c r="C62" i="29"/>
  <c r="C62" i="30"/>
  <c r="C62" i="28"/>
  <c r="C62" i="27"/>
  <c r="C77" i="29"/>
  <c r="C77" i="30"/>
  <c r="C77" i="28"/>
  <c r="C77" i="27"/>
  <c r="C60" i="29"/>
  <c r="C60" i="30"/>
  <c r="C60" i="28"/>
  <c r="C60" i="27"/>
  <c r="C83" i="29"/>
  <c r="C83" i="30"/>
  <c r="C83" i="28"/>
  <c r="C83" i="27"/>
  <c r="C26" i="30"/>
  <c r="C26" i="29"/>
  <c r="C26" i="27"/>
  <c r="C26" i="28"/>
  <c r="C92" i="29"/>
  <c r="C92" i="30"/>
  <c r="C92" i="28"/>
  <c r="C92" i="27"/>
  <c r="C101" i="29"/>
  <c r="C101" i="30"/>
  <c r="C101" i="28"/>
  <c r="C101" i="27"/>
  <c r="C79" i="29"/>
  <c r="C79" i="30"/>
  <c r="C79" i="28"/>
  <c r="C79" i="27"/>
  <c r="C93" i="29"/>
  <c r="C93" i="30"/>
  <c r="C93" i="28"/>
  <c r="C93" i="27"/>
  <c r="C84" i="29"/>
  <c r="C84" i="30"/>
  <c r="C84" i="28"/>
  <c r="C84" i="27"/>
  <c r="C19" i="30"/>
  <c r="C19" i="29"/>
  <c r="C19" i="28"/>
  <c r="C19" i="27"/>
  <c r="C33" i="30"/>
  <c r="C33" i="29"/>
  <c r="C33" i="28"/>
  <c r="C33" i="27"/>
  <c r="C24" i="30"/>
  <c r="C24" i="29"/>
  <c r="C24" i="27"/>
  <c r="C24" i="28"/>
  <c r="C61" i="29"/>
  <c r="C61" i="30"/>
  <c r="C61" i="28"/>
  <c r="C61" i="27"/>
  <c r="C30" i="30"/>
  <c r="C30" i="29"/>
  <c r="C30" i="28"/>
  <c r="C30" i="27"/>
  <c r="C106" i="30"/>
  <c r="C106" i="29"/>
  <c r="C106" i="28"/>
  <c r="C106" i="27"/>
  <c r="C41" i="30"/>
  <c r="C41" i="29"/>
  <c r="C41" i="28"/>
  <c r="C41" i="27"/>
  <c r="C20" i="30"/>
  <c r="C20" i="29"/>
  <c r="C20" i="27"/>
  <c r="C20" i="28"/>
  <c r="C82" i="30"/>
  <c r="C82" i="29"/>
  <c r="C82" i="28"/>
  <c r="C82" i="27"/>
  <c r="C96" i="29"/>
  <c r="C96" i="30"/>
  <c r="C96" i="28"/>
  <c r="C96" i="27"/>
  <c r="C42" i="30"/>
  <c r="C42" i="29"/>
  <c r="C42" i="28"/>
  <c r="C42" i="27"/>
  <c r="C85" i="29"/>
  <c r="C85" i="30"/>
  <c r="C85" i="28"/>
  <c r="C85" i="27"/>
  <c r="C107" i="29"/>
  <c r="C107" i="30"/>
  <c r="C107" i="28"/>
  <c r="C107" i="27"/>
  <c r="C105" i="29"/>
  <c r="C105" i="30"/>
  <c r="C105" i="28"/>
  <c r="C105" i="27"/>
  <c r="C94" i="29"/>
  <c r="C94" i="30"/>
  <c r="C94" i="28"/>
  <c r="C94" i="27"/>
  <c r="C56" i="30"/>
  <c r="C56" i="29"/>
  <c r="C56" i="28"/>
  <c r="C56" i="27"/>
  <c r="C18" i="30"/>
  <c r="C18" i="29"/>
  <c r="C18" i="27"/>
  <c r="C18" i="28"/>
  <c r="C55" i="30"/>
  <c r="C55" i="29"/>
  <c r="C55" i="28"/>
  <c r="C55" i="27"/>
  <c r="C23" i="30"/>
  <c r="C23" i="29"/>
  <c r="C23" i="28"/>
  <c r="C23" i="27"/>
  <c r="C37" i="30"/>
  <c r="C37" i="29"/>
  <c r="C37" i="28"/>
  <c r="C37" i="27"/>
  <c r="C97" i="29"/>
  <c r="C97" i="30"/>
  <c r="C97" i="28"/>
  <c r="C97" i="27"/>
  <c r="C17" i="30"/>
  <c r="C17" i="29"/>
  <c r="C17" i="28"/>
  <c r="C17" i="27"/>
  <c r="C25" i="30"/>
  <c r="C25" i="29"/>
  <c r="C25" i="28"/>
  <c r="C25" i="27"/>
  <c r="C72" i="29"/>
  <c r="C72" i="30"/>
  <c r="C72" i="28"/>
  <c r="C72" i="27"/>
  <c r="C66" i="30"/>
  <c r="C66" i="29"/>
  <c r="C66" i="28"/>
  <c r="C66" i="27"/>
  <c r="C100" i="29"/>
  <c r="C100" i="30"/>
  <c r="C100" i="28"/>
  <c r="C100" i="27"/>
  <c r="C31" i="30"/>
  <c r="C31" i="29"/>
  <c r="C31" i="28"/>
  <c r="C31" i="27"/>
  <c r="C40" i="30"/>
  <c r="C40" i="29"/>
  <c r="C40" i="28"/>
  <c r="C40" i="27"/>
  <c r="C75" i="29"/>
  <c r="C75" i="30"/>
  <c r="C75" i="28"/>
  <c r="C75" i="27"/>
  <c r="C91" i="29"/>
  <c r="C91" i="30"/>
  <c r="C91" i="28"/>
  <c r="C91" i="27"/>
  <c r="C88" i="29"/>
  <c r="C88" i="30"/>
  <c r="C88" i="28"/>
  <c r="C88" i="27"/>
  <c r="C90" i="30"/>
  <c r="C90" i="29"/>
  <c r="C90" i="28"/>
  <c r="C90" i="27"/>
  <c r="C43" i="30"/>
  <c r="C43" i="29"/>
  <c r="C43" i="27"/>
  <c r="C43" i="28"/>
  <c r="C102" i="29"/>
  <c r="C102" i="30"/>
  <c r="C102" i="28"/>
  <c r="C102" i="27"/>
  <c r="C44" i="30"/>
  <c r="C44" i="29"/>
  <c r="C44" i="28"/>
  <c r="C44" i="27"/>
  <c r="C29" i="30"/>
  <c r="C29" i="29"/>
  <c r="C29" i="28"/>
  <c r="C29" i="27"/>
  <c r="C104" i="29"/>
  <c r="C104" i="30"/>
  <c r="C104" i="28"/>
  <c r="C104" i="27"/>
  <c r="C81" i="29"/>
  <c r="C81" i="30"/>
  <c r="C81" i="28"/>
  <c r="C81" i="27"/>
  <c r="C65" i="29"/>
  <c r="C65" i="30"/>
  <c r="C65" i="28"/>
  <c r="C65" i="27"/>
  <c r="C110" i="29"/>
  <c r="C110" i="30"/>
  <c r="C110" i="28"/>
  <c r="C110" i="27"/>
  <c r="C86" i="29"/>
  <c r="C86" i="30"/>
  <c r="C86" i="28"/>
  <c r="C86" i="27"/>
  <c r="C57" i="30"/>
  <c r="C57" i="29"/>
  <c r="C57" i="28"/>
  <c r="C57" i="27"/>
  <c r="C98" i="30"/>
  <c r="C98" i="29"/>
  <c r="C98" i="28"/>
  <c r="C98" i="27"/>
  <c r="C16" i="30"/>
  <c r="C16" i="29"/>
  <c r="C16" i="27"/>
  <c r="C16" i="28"/>
  <c r="C28" i="30"/>
  <c r="C28" i="29"/>
  <c r="C28" i="28"/>
  <c r="C28" i="27"/>
  <c r="C71" i="29"/>
  <c r="C71" i="30"/>
  <c r="C71" i="28"/>
  <c r="C71" i="27"/>
  <c r="C70" i="29"/>
  <c r="C70" i="30"/>
  <c r="C70" i="28"/>
  <c r="C70" i="27"/>
  <c r="C63" i="29"/>
  <c r="C63" i="30"/>
  <c r="C63" i="28"/>
  <c r="C63" i="27"/>
  <c r="C99" i="29"/>
  <c r="C99" i="30"/>
  <c r="C99" i="28"/>
  <c r="C99" i="27"/>
  <c r="C36" i="30"/>
  <c r="C36" i="29"/>
  <c r="C36" i="28"/>
  <c r="C36" i="27"/>
  <c r="C64" i="29"/>
  <c r="C64" i="30"/>
  <c r="C64" i="28"/>
  <c r="C64" i="27"/>
  <c r="C59" i="29"/>
  <c r="C59" i="30"/>
  <c r="C59" i="28"/>
  <c r="C59" i="27"/>
  <c r="C89" i="29"/>
  <c r="C89" i="30"/>
  <c r="C89" i="28"/>
  <c r="C89" i="27"/>
  <c r="C21" i="30"/>
  <c r="C21" i="29"/>
  <c r="C21" i="28"/>
  <c r="C21" i="27"/>
  <c r="C109" i="29"/>
  <c r="C109" i="30"/>
  <c r="C109" i="28"/>
  <c r="C109" i="27"/>
  <c r="C74" i="30"/>
  <c r="C74" i="29"/>
  <c r="C74" i="28"/>
  <c r="C74" i="27"/>
  <c r="C111" i="29"/>
  <c r="C111" i="30"/>
  <c r="C111" i="28"/>
  <c r="C111" i="27"/>
  <c r="C22" i="30"/>
  <c r="C22" i="29"/>
  <c r="C22" i="27"/>
  <c r="C22" i="28"/>
  <c r="C78" i="29"/>
  <c r="C78" i="30"/>
  <c r="C78" i="28"/>
  <c r="C78" i="27"/>
  <c r="C27" i="30"/>
  <c r="C27" i="29"/>
  <c r="C27" i="28"/>
  <c r="C27" i="27"/>
  <c r="C68" i="29"/>
  <c r="C68" i="30"/>
  <c r="C68" i="28"/>
  <c r="C68" i="27"/>
  <c r="C38" i="30"/>
  <c r="C38" i="29"/>
  <c r="C38" i="28"/>
  <c r="C38" i="27"/>
  <c r="C67" i="29"/>
  <c r="C67" i="30"/>
  <c r="C67" i="28"/>
  <c r="C67" i="27"/>
  <c r="C108" i="29"/>
  <c r="C108" i="30"/>
  <c r="C108" i="28"/>
  <c r="C108" i="27"/>
  <c r="C45" i="30"/>
  <c r="C45" i="29"/>
  <c r="C45" i="28"/>
  <c r="C45" i="27"/>
  <c r="C80" i="29"/>
  <c r="C80" i="30"/>
  <c r="C80" i="28"/>
  <c r="C80" i="27"/>
  <c r="C32" i="30"/>
  <c r="C32" i="29"/>
  <c r="C32" i="28"/>
  <c r="C32" i="27"/>
  <c r="C76" i="29"/>
  <c r="C76" i="30"/>
  <c r="C76" i="28"/>
  <c r="C76" i="27"/>
  <c r="C73" i="29"/>
  <c r="C73" i="30"/>
  <c r="C73" i="28"/>
  <c r="C73" i="27"/>
  <c r="C103" i="29"/>
  <c r="C103" i="30"/>
  <c r="C103" i="28"/>
  <c r="C103" i="27"/>
  <c r="C34" i="30"/>
  <c r="C34" i="29"/>
  <c r="C34" i="28"/>
  <c r="C34" i="27"/>
  <c r="C35" i="30"/>
  <c r="C35" i="29"/>
  <c r="C35" i="28"/>
  <c r="C35" i="27"/>
  <c r="C46" i="30"/>
  <c r="C46" i="29"/>
  <c r="C46" i="28"/>
  <c r="C46" i="27"/>
  <c r="C87" i="29"/>
  <c r="C87" i="30"/>
  <c r="C87" i="28"/>
  <c r="C87" i="27"/>
  <c r="BC104" i="51" l="1"/>
  <c r="BC86" i="51" s="1"/>
  <c r="BV113" i="30"/>
  <c r="AY104" i="51"/>
  <c r="AY86" i="51" s="1"/>
  <c r="HP116" i="30"/>
  <c r="Q118" i="30"/>
  <c r="HP116" i="29"/>
  <c r="P118" i="29"/>
  <c r="AF103" i="51"/>
  <c r="AF85" i="51" s="1"/>
  <c r="HP116" i="28"/>
  <c r="O118" i="27"/>
  <c r="M118" i="27"/>
  <c r="BE64" i="51"/>
  <c r="BE59" i="51"/>
  <c r="BE75" i="51"/>
  <c r="BE73" i="51"/>
  <c r="BE71" i="51"/>
  <c r="BE61" i="51"/>
  <c r="BE70" i="51"/>
  <c r="BE72" i="51"/>
  <c r="BE67" i="51"/>
  <c r="BE63" i="51"/>
  <c r="BE76" i="51"/>
  <c r="BE62" i="51"/>
  <c r="BE68" i="51"/>
  <c r="BE77" i="51"/>
  <c r="BE74" i="51"/>
  <c r="BE78" i="51"/>
  <c r="BE66" i="51"/>
  <c r="BE65" i="51"/>
  <c r="BE60" i="51"/>
  <c r="BE69" i="51"/>
  <c r="HQ113" i="27" a="1"/>
  <c r="HQ113" i="27" s="1"/>
  <c r="HQ115" i="27" a="1"/>
  <c r="HQ115" i="27" s="1"/>
  <c r="HV113" i="27" a="1"/>
  <c r="HV113" i="27" s="1"/>
  <c r="IC113" i="27" a="1"/>
  <c r="IC113" i="27" s="1"/>
  <c r="IB113" i="27" a="1"/>
  <c r="IB113" i="27" s="1"/>
  <c r="IA113" i="27" a="1"/>
  <c r="IA113" i="27" s="1"/>
  <c r="HY113" i="27" a="1"/>
  <c r="HY113" i="27" s="1"/>
  <c r="HW113" i="27" a="1"/>
  <c r="HW113" i="27" s="1"/>
  <c r="HX113" i="27" a="1"/>
  <c r="HX113" i="27" s="1"/>
  <c r="ID113" i="27" a="1"/>
  <c r="ID113" i="27" s="1"/>
  <c r="IE113" i="27" a="1"/>
  <c r="IE113" i="27" s="1"/>
  <c r="HZ113" i="27" a="1"/>
  <c r="HZ113" i="27" s="1"/>
  <c r="HW115" i="27" a="1"/>
  <c r="HW115" i="27" s="1"/>
  <c r="IA115" i="27" a="1"/>
  <c r="IA115" i="27" s="1"/>
  <c r="HZ115" i="27" a="1"/>
  <c r="HZ115" i="27" s="1"/>
  <c r="IB115" i="27" a="1"/>
  <c r="IB115" i="27" s="1"/>
  <c r="IE115" i="27" a="1"/>
  <c r="IE115" i="27" s="1"/>
  <c r="HV115" i="27" a="1"/>
  <c r="HV115" i="27" s="1"/>
  <c r="HX115" i="27" a="1"/>
  <c r="HX115" i="27" s="1"/>
  <c r="HY115" i="27" a="1"/>
  <c r="HY115" i="27" s="1"/>
  <c r="IC115" i="27" a="1"/>
  <c r="IC115" i="27" s="1"/>
  <c r="ID115" i="27" a="1"/>
  <c r="ID115" i="27" s="1"/>
  <c r="HP114" i="28"/>
  <c r="K118" i="28"/>
  <c r="HP114" i="30"/>
  <c r="K118" i="30"/>
  <c r="HP114" i="29"/>
  <c r="K118" i="29"/>
  <c r="AT104" i="51"/>
  <c r="AT86" i="51" s="1"/>
  <c r="AN104" i="51"/>
  <c r="AN86" i="51" s="1"/>
  <c r="HA113" i="28"/>
  <c r="HA117" i="28" s="1"/>
  <c r="GS113" i="28"/>
  <c r="GS117" i="28" s="1"/>
  <c r="GK113" i="28"/>
  <c r="GK117" i="28" s="1"/>
  <c r="GC113" i="28"/>
  <c r="GC117" i="28" s="1"/>
  <c r="FU113" i="28"/>
  <c r="FU117" i="28" s="1"/>
  <c r="FM113" i="28"/>
  <c r="FM117" i="28" s="1"/>
  <c r="FE113" i="28"/>
  <c r="FE117" i="28" s="1"/>
  <c r="EW113" i="28"/>
  <c r="EW117" i="28" s="1"/>
  <c r="EO113" i="28"/>
  <c r="EO117" i="28" s="1"/>
  <c r="EG113" i="28"/>
  <c r="EG117" i="28" s="1"/>
  <c r="DY113" i="28"/>
  <c r="DY117" i="28" s="1"/>
  <c r="DQ113" i="28"/>
  <c r="DQ117" i="28" s="1"/>
  <c r="DI113" i="28"/>
  <c r="DI117" i="28" s="1"/>
  <c r="DA113" i="28"/>
  <c r="DA117" i="28" s="1"/>
  <c r="CS113" i="28"/>
  <c r="CS117" i="28" s="1"/>
  <c r="CK113" i="28"/>
  <c r="CK117" i="28" s="1"/>
  <c r="CC113" i="28"/>
  <c r="CC117" i="28" s="1"/>
  <c r="BU113" i="28"/>
  <c r="BU117" i="28" s="1"/>
  <c r="BM113" i="28"/>
  <c r="BM117" i="28" s="1"/>
  <c r="BE113" i="28"/>
  <c r="BE117" i="28" s="1"/>
  <c r="AW113" i="28"/>
  <c r="AW117" i="28" s="1"/>
  <c r="AO113" i="28"/>
  <c r="AO117" i="28" s="1"/>
  <c r="AG113" i="28"/>
  <c r="AG117" i="28" s="1"/>
  <c r="Y113" i="28"/>
  <c r="Y117" i="28" s="1"/>
  <c r="Q113" i="28"/>
  <c r="Q117" i="28" s="1"/>
  <c r="GZ113" i="28"/>
  <c r="GZ117" i="28" s="1"/>
  <c r="GR113" i="28"/>
  <c r="GR117" i="28" s="1"/>
  <c r="GJ113" i="28"/>
  <c r="GJ117" i="28" s="1"/>
  <c r="GB113" i="28"/>
  <c r="GB117" i="28" s="1"/>
  <c r="FT113" i="28"/>
  <c r="FT117" i="28" s="1"/>
  <c r="FL113" i="28"/>
  <c r="FL117" i="28" s="1"/>
  <c r="FD113" i="28"/>
  <c r="FD117" i="28" s="1"/>
  <c r="EV113" i="28"/>
  <c r="EV117" i="28" s="1"/>
  <c r="EN113" i="28"/>
  <c r="EN117" i="28" s="1"/>
  <c r="EF113" i="28"/>
  <c r="EF117" i="28" s="1"/>
  <c r="DX113" i="28"/>
  <c r="DX117" i="28" s="1"/>
  <c r="DP113" i="28"/>
  <c r="DP117" i="28" s="1"/>
  <c r="DH113" i="28"/>
  <c r="DH117" i="28" s="1"/>
  <c r="CZ113" i="28"/>
  <c r="CZ117" i="28" s="1"/>
  <c r="CR113" i="28"/>
  <c r="CR117" i="28" s="1"/>
  <c r="CJ113" i="28"/>
  <c r="CJ117" i="28" s="1"/>
  <c r="CB113" i="28"/>
  <c r="CB117" i="28" s="1"/>
  <c r="BT113" i="28"/>
  <c r="BT117" i="28" s="1"/>
  <c r="BL113" i="28"/>
  <c r="BL117" i="28" s="1"/>
  <c r="BD113" i="28"/>
  <c r="BD117" i="28" s="1"/>
  <c r="AV113" i="28"/>
  <c r="AV117" i="28" s="1"/>
  <c r="AN113" i="28"/>
  <c r="AN117" i="28" s="1"/>
  <c r="AF113" i="28"/>
  <c r="AF117" i="28" s="1"/>
  <c r="X113" i="28"/>
  <c r="X117" i="28" s="1"/>
  <c r="P113" i="28"/>
  <c r="P117" i="28" s="1"/>
  <c r="GY113" i="28"/>
  <c r="GY117" i="28" s="1"/>
  <c r="GQ113" i="28"/>
  <c r="GQ117" i="28" s="1"/>
  <c r="GI113" i="28"/>
  <c r="GI117" i="28" s="1"/>
  <c r="GA113" i="28"/>
  <c r="GA117" i="28" s="1"/>
  <c r="FS113" i="28"/>
  <c r="FS117" i="28" s="1"/>
  <c r="FK113" i="28"/>
  <c r="FK117" i="28" s="1"/>
  <c r="FC113" i="28"/>
  <c r="FC117" i="28" s="1"/>
  <c r="EU113" i="28"/>
  <c r="EU117" i="28" s="1"/>
  <c r="EM113" i="28"/>
  <c r="EM117" i="28" s="1"/>
  <c r="EE113" i="28"/>
  <c r="EE117" i="28" s="1"/>
  <c r="DW113" i="28"/>
  <c r="DW117" i="28" s="1"/>
  <c r="DO113" i="28"/>
  <c r="DO117" i="28" s="1"/>
  <c r="DG113" i="28"/>
  <c r="DG117" i="28" s="1"/>
  <c r="CY113" i="28"/>
  <c r="CY117" i="28" s="1"/>
  <c r="CQ113" i="28"/>
  <c r="CQ117" i="28" s="1"/>
  <c r="CI113" i="28"/>
  <c r="CI117" i="28" s="1"/>
  <c r="CA113" i="28"/>
  <c r="CA117" i="28" s="1"/>
  <c r="BS113" i="28"/>
  <c r="BS117" i="28" s="1"/>
  <c r="BK113" i="28"/>
  <c r="BK117" i="28" s="1"/>
  <c r="BC113" i="28"/>
  <c r="BC117" i="28" s="1"/>
  <c r="AU113" i="28"/>
  <c r="AU117" i="28" s="1"/>
  <c r="AM113" i="28"/>
  <c r="AM117" i="28" s="1"/>
  <c r="AE113" i="28"/>
  <c r="AE117" i="28" s="1"/>
  <c r="W113" i="28"/>
  <c r="W117" i="28" s="1"/>
  <c r="O113" i="28"/>
  <c r="O117" i="28" s="1"/>
  <c r="GX113" i="28"/>
  <c r="GX117" i="28" s="1"/>
  <c r="GP113" i="28"/>
  <c r="GP117" i="28" s="1"/>
  <c r="GH113" i="28"/>
  <c r="GH117" i="28" s="1"/>
  <c r="FZ113" i="28"/>
  <c r="FZ117" i="28" s="1"/>
  <c r="FR113" i="28"/>
  <c r="FR117" i="28" s="1"/>
  <c r="FJ113" i="28"/>
  <c r="FJ117" i="28" s="1"/>
  <c r="FB113" i="28"/>
  <c r="FB117" i="28" s="1"/>
  <c r="ET113" i="28"/>
  <c r="ET117" i="28" s="1"/>
  <c r="EL113" i="28"/>
  <c r="EL117" i="28" s="1"/>
  <c r="ED113" i="28"/>
  <c r="ED117" i="28" s="1"/>
  <c r="DV113" i="28"/>
  <c r="DV117" i="28" s="1"/>
  <c r="DN113" i="28"/>
  <c r="DN117" i="28" s="1"/>
  <c r="DF113" i="28"/>
  <c r="DF117" i="28" s="1"/>
  <c r="CX113" i="28"/>
  <c r="CX117" i="28" s="1"/>
  <c r="CP113" i="28"/>
  <c r="CP117" i="28" s="1"/>
  <c r="CH113" i="28"/>
  <c r="CH117" i="28" s="1"/>
  <c r="BZ113" i="28"/>
  <c r="BZ117" i="28" s="1"/>
  <c r="BR113" i="28"/>
  <c r="BR117" i="28" s="1"/>
  <c r="BJ113" i="28"/>
  <c r="BJ117" i="28" s="1"/>
  <c r="BB113" i="28"/>
  <c r="BB117" i="28" s="1"/>
  <c r="AT113" i="28"/>
  <c r="AT117" i="28" s="1"/>
  <c r="AL113" i="28"/>
  <c r="AL117" i="28" s="1"/>
  <c r="AD113" i="28"/>
  <c r="AD117" i="28" s="1"/>
  <c r="V113" i="28"/>
  <c r="V117" i="28" s="1"/>
  <c r="N113" i="28"/>
  <c r="N117" i="28" s="1"/>
  <c r="GW113" i="28"/>
  <c r="GW117" i="28" s="1"/>
  <c r="GO113" i="28"/>
  <c r="GO117" i="28" s="1"/>
  <c r="GG113" i="28"/>
  <c r="GG117" i="28" s="1"/>
  <c r="FY113" i="28"/>
  <c r="FY117" i="28" s="1"/>
  <c r="FQ113" i="28"/>
  <c r="FQ117" i="28" s="1"/>
  <c r="FI113" i="28"/>
  <c r="FI117" i="28" s="1"/>
  <c r="FA113" i="28"/>
  <c r="FA117" i="28" s="1"/>
  <c r="ES113" i="28"/>
  <c r="ES117" i="28" s="1"/>
  <c r="EK113" i="28"/>
  <c r="EK117" i="28" s="1"/>
  <c r="EC113" i="28"/>
  <c r="EC117" i="28" s="1"/>
  <c r="DU113" i="28"/>
  <c r="DU117" i="28" s="1"/>
  <c r="DM113" i="28"/>
  <c r="DM117" i="28" s="1"/>
  <c r="DE113" i="28"/>
  <c r="DE117" i="28" s="1"/>
  <c r="CW113" i="28"/>
  <c r="CW117" i="28" s="1"/>
  <c r="CO113" i="28"/>
  <c r="CO117" i="28" s="1"/>
  <c r="CG113" i="28"/>
  <c r="CG117" i="28" s="1"/>
  <c r="BY113" i="28"/>
  <c r="BY117" i="28" s="1"/>
  <c r="BQ113" i="28"/>
  <c r="BQ117" i="28" s="1"/>
  <c r="BI113" i="28"/>
  <c r="BI117" i="28" s="1"/>
  <c r="BA113" i="28"/>
  <c r="BA117" i="28" s="1"/>
  <c r="AS113" i="28"/>
  <c r="AK113" i="28"/>
  <c r="AK117" i="28" s="1"/>
  <c r="AC113" i="28"/>
  <c r="AC117" i="28" s="1"/>
  <c r="U113" i="28"/>
  <c r="U117" i="28" s="1"/>
  <c r="M113" i="28"/>
  <c r="M117" i="28" s="1"/>
  <c r="GV113" i="28"/>
  <c r="GV117" i="28" s="1"/>
  <c r="GN113" i="28"/>
  <c r="GN117" i="28" s="1"/>
  <c r="GF113" i="28"/>
  <c r="GF117" i="28" s="1"/>
  <c r="FX113" i="28"/>
  <c r="FX117" i="28" s="1"/>
  <c r="FP113" i="28"/>
  <c r="FP117" i="28" s="1"/>
  <c r="FH113" i="28"/>
  <c r="FH117" i="28" s="1"/>
  <c r="EZ113" i="28"/>
  <c r="EZ117" i="28" s="1"/>
  <c r="ER113" i="28"/>
  <c r="ER117" i="28" s="1"/>
  <c r="EJ113" i="28"/>
  <c r="EJ117" i="28" s="1"/>
  <c r="EB113" i="28"/>
  <c r="EB117" i="28" s="1"/>
  <c r="DT113" i="28"/>
  <c r="DT117" i="28" s="1"/>
  <c r="DL113" i="28"/>
  <c r="DL117" i="28" s="1"/>
  <c r="DD113" i="28"/>
  <c r="DD117" i="28" s="1"/>
  <c r="CV113" i="28"/>
  <c r="CV117" i="28" s="1"/>
  <c r="CN113" i="28"/>
  <c r="CN117" i="28" s="1"/>
  <c r="CF113" i="28"/>
  <c r="CF117" i="28" s="1"/>
  <c r="BX113" i="28"/>
  <c r="BX117" i="28" s="1"/>
  <c r="BP113" i="28"/>
  <c r="BP117" i="28" s="1"/>
  <c r="BH113" i="28"/>
  <c r="BH117" i="28" s="1"/>
  <c r="AZ113" i="28"/>
  <c r="AZ117" i="28" s="1"/>
  <c r="AR113" i="28"/>
  <c r="AR117" i="28" s="1"/>
  <c r="AJ113" i="28"/>
  <c r="AJ117" i="28" s="1"/>
  <c r="AB113" i="28"/>
  <c r="AB117" i="28" s="1"/>
  <c r="T113" i="28"/>
  <c r="T117" i="28" s="1"/>
  <c r="L113" i="28"/>
  <c r="L117" i="28" s="1"/>
  <c r="GU113" i="28"/>
  <c r="GU117" i="28" s="1"/>
  <c r="GM113" i="28"/>
  <c r="GM117" i="28" s="1"/>
  <c r="GE113" i="28"/>
  <c r="GE117" i="28" s="1"/>
  <c r="FW113" i="28"/>
  <c r="FW117" i="28" s="1"/>
  <c r="FO113" i="28"/>
  <c r="FO117" i="28" s="1"/>
  <c r="FG113" i="28"/>
  <c r="FG117" i="28" s="1"/>
  <c r="EY113" i="28"/>
  <c r="EY117" i="28" s="1"/>
  <c r="EQ113" i="28"/>
  <c r="EQ117" i="28" s="1"/>
  <c r="EI113" i="28"/>
  <c r="EI117" i="28" s="1"/>
  <c r="EA113" i="28"/>
  <c r="EA117" i="28" s="1"/>
  <c r="DS113" i="28"/>
  <c r="DS117" i="28" s="1"/>
  <c r="DK113" i="28"/>
  <c r="DK117" i="28" s="1"/>
  <c r="DC113" i="28"/>
  <c r="DC117" i="28" s="1"/>
  <c r="CU113" i="28"/>
  <c r="CU117" i="28" s="1"/>
  <c r="CM113" i="28"/>
  <c r="CM117" i="28" s="1"/>
  <c r="CE113" i="28"/>
  <c r="CE117" i="28" s="1"/>
  <c r="BW113" i="28"/>
  <c r="BW117" i="28" s="1"/>
  <c r="BO113" i="28"/>
  <c r="BO117" i="28" s="1"/>
  <c r="BG113" i="28"/>
  <c r="BG117" i="28" s="1"/>
  <c r="AY113" i="28"/>
  <c r="AY117" i="28" s="1"/>
  <c r="AQ113" i="28"/>
  <c r="AQ117" i="28" s="1"/>
  <c r="AI113" i="28"/>
  <c r="AI117" i="28" s="1"/>
  <c r="AA113" i="28"/>
  <c r="AA117" i="28" s="1"/>
  <c r="S113" i="28"/>
  <c r="S117" i="28" s="1"/>
  <c r="K113" i="28"/>
  <c r="HB113" i="28"/>
  <c r="HB117" i="28" s="1"/>
  <c r="GT113" i="28"/>
  <c r="GT117" i="28" s="1"/>
  <c r="GL113" i="28"/>
  <c r="GL117" i="28" s="1"/>
  <c r="GD113" i="28"/>
  <c r="GD117" i="28" s="1"/>
  <c r="FV113" i="28"/>
  <c r="FV117" i="28" s="1"/>
  <c r="FN113" i="28"/>
  <c r="FN117" i="28" s="1"/>
  <c r="FF113" i="28"/>
  <c r="FF117" i="28" s="1"/>
  <c r="EX113" i="28"/>
  <c r="EX117" i="28" s="1"/>
  <c r="EP113" i="28"/>
  <c r="EP117" i="28" s="1"/>
  <c r="EH113" i="28"/>
  <c r="EH117" i="28" s="1"/>
  <c r="DZ113" i="28"/>
  <c r="DZ117" i="28" s="1"/>
  <c r="DR113" i="28"/>
  <c r="DR117" i="28" s="1"/>
  <c r="DJ113" i="28"/>
  <c r="DJ117" i="28" s="1"/>
  <c r="DB113" i="28"/>
  <c r="DB117" i="28" s="1"/>
  <c r="CT113" i="28"/>
  <c r="CT117" i="28" s="1"/>
  <c r="CL113" i="28"/>
  <c r="CL117" i="28" s="1"/>
  <c r="CD113" i="28"/>
  <c r="CD117" i="28" s="1"/>
  <c r="BV113" i="28"/>
  <c r="BV117" i="28" s="1"/>
  <c r="BN113" i="28"/>
  <c r="BN117" i="28" s="1"/>
  <c r="BF113" i="28"/>
  <c r="BF117" i="28" s="1"/>
  <c r="AX113" i="28"/>
  <c r="AX117" i="28" s="1"/>
  <c r="AP113" i="28"/>
  <c r="AP117" i="28" s="1"/>
  <c r="AH113" i="28"/>
  <c r="AH117" i="28" s="1"/>
  <c r="Z113" i="28"/>
  <c r="Z117" i="28" s="1"/>
  <c r="R113" i="28"/>
  <c r="R117" i="28" s="1"/>
  <c r="HA113" i="29"/>
  <c r="HA117" i="29" s="1"/>
  <c r="GS113" i="29"/>
  <c r="GS117" i="29" s="1"/>
  <c r="GK113" i="29"/>
  <c r="GK117" i="29" s="1"/>
  <c r="GC113" i="29"/>
  <c r="GC117" i="29" s="1"/>
  <c r="FU113" i="29"/>
  <c r="FU117" i="29" s="1"/>
  <c r="FM113" i="29"/>
  <c r="FM117" i="29" s="1"/>
  <c r="FE113" i="29"/>
  <c r="FE117" i="29" s="1"/>
  <c r="EW113" i="29"/>
  <c r="EW117" i="29" s="1"/>
  <c r="EO113" i="29"/>
  <c r="EO117" i="29" s="1"/>
  <c r="EG113" i="29"/>
  <c r="EG117" i="29" s="1"/>
  <c r="DY113" i="29"/>
  <c r="DY117" i="29" s="1"/>
  <c r="DQ113" i="29"/>
  <c r="DQ117" i="29" s="1"/>
  <c r="DI113" i="29"/>
  <c r="DI117" i="29" s="1"/>
  <c r="DA113" i="29"/>
  <c r="DA117" i="29" s="1"/>
  <c r="CS113" i="29"/>
  <c r="CS117" i="29" s="1"/>
  <c r="CK113" i="29"/>
  <c r="CK117" i="29" s="1"/>
  <c r="CC113" i="29"/>
  <c r="CC117" i="29" s="1"/>
  <c r="BU113" i="29"/>
  <c r="BU117" i="29" s="1"/>
  <c r="BM113" i="29"/>
  <c r="BM117" i="29" s="1"/>
  <c r="BE113" i="29"/>
  <c r="BE117" i="29" s="1"/>
  <c r="AW113" i="29"/>
  <c r="AW117" i="29" s="1"/>
  <c r="AO113" i="29"/>
  <c r="AO117" i="29" s="1"/>
  <c r="AG113" i="29"/>
  <c r="AG117" i="29" s="1"/>
  <c r="Y113" i="29"/>
  <c r="Y117" i="29" s="1"/>
  <c r="Q113" i="29"/>
  <c r="Q117" i="29" s="1"/>
  <c r="GZ113" i="29"/>
  <c r="GZ117" i="29" s="1"/>
  <c r="GR113" i="29"/>
  <c r="GR117" i="29" s="1"/>
  <c r="GJ113" i="29"/>
  <c r="GJ117" i="29" s="1"/>
  <c r="GB113" i="29"/>
  <c r="GB117" i="29" s="1"/>
  <c r="FT113" i="29"/>
  <c r="FT117" i="29" s="1"/>
  <c r="FL113" i="29"/>
  <c r="FL117" i="29" s="1"/>
  <c r="FD113" i="29"/>
  <c r="FD117" i="29" s="1"/>
  <c r="EV113" i="29"/>
  <c r="EV117" i="29" s="1"/>
  <c r="EN113" i="29"/>
  <c r="EN117" i="29" s="1"/>
  <c r="EF113" i="29"/>
  <c r="EF117" i="29" s="1"/>
  <c r="DX113" i="29"/>
  <c r="DX117" i="29" s="1"/>
  <c r="DP113" i="29"/>
  <c r="DP117" i="29" s="1"/>
  <c r="DH113" i="29"/>
  <c r="DH117" i="29" s="1"/>
  <c r="CZ113" i="29"/>
  <c r="CZ117" i="29" s="1"/>
  <c r="CR113" i="29"/>
  <c r="CR117" i="29" s="1"/>
  <c r="CJ113" i="29"/>
  <c r="CJ117" i="29" s="1"/>
  <c r="CB113" i="29"/>
  <c r="CB117" i="29" s="1"/>
  <c r="BT113" i="29"/>
  <c r="BT117" i="29" s="1"/>
  <c r="BL113" i="29"/>
  <c r="BL117" i="29" s="1"/>
  <c r="BD113" i="29"/>
  <c r="BD117" i="29" s="1"/>
  <c r="AV113" i="29"/>
  <c r="AV117" i="29" s="1"/>
  <c r="AN113" i="29"/>
  <c r="AN117" i="29" s="1"/>
  <c r="AF113" i="29"/>
  <c r="AF117" i="29" s="1"/>
  <c r="X113" i="29"/>
  <c r="X117" i="29" s="1"/>
  <c r="P113" i="29"/>
  <c r="GY113" i="29"/>
  <c r="GY117" i="29" s="1"/>
  <c r="GQ113" i="29"/>
  <c r="GQ117" i="29" s="1"/>
  <c r="GI113" i="29"/>
  <c r="GI117" i="29" s="1"/>
  <c r="GA113" i="29"/>
  <c r="GA117" i="29" s="1"/>
  <c r="FS113" i="29"/>
  <c r="FS117" i="29" s="1"/>
  <c r="FK113" i="29"/>
  <c r="FK117" i="29" s="1"/>
  <c r="FC113" i="29"/>
  <c r="FC117" i="29" s="1"/>
  <c r="EU113" i="29"/>
  <c r="EU117" i="29" s="1"/>
  <c r="EM113" i="29"/>
  <c r="EM117" i="29" s="1"/>
  <c r="EE113" i="29"/>
  <c r="EE117" i="29" s="1"/>
  <c r="DW113" i="29"/>
  <c r="DW117" i="29" s="1"/>
  <c r="DO113" i="29"/>
  <c r="DO117" i="29" s="1"/>
  <c r="DG113" i="29"/>
  <c r="DG117" i="29" s="1"/>
  <c r="CY113" i="29"/>
  <c r="CY117" i="29" s="1"/>
  <c r="CQ113" i="29"/>
  <c r="CQ117" i="29" s="1"/>
  <c r="CI113" i="29"/>
  <c r="CI117" i="29" s="1"/>
  <c r="CA113" i="29"/>
  <c r="CA117" i="29" s="1"/>
  <c r="BS113" i="29"/>
  <c r="BS117" i="29" s="1"/>
  <c r="BK113" i="29"/>
  <c r="BK117" i="29" s="1"/>
  <c r="BC113" i="29"/>
  <c r="BC117" i="29" s="1"/>
  <c r="AU113" i="29"/>
  <c r="AU117" i="29" s="1"/>
  <c r="AM113" i="29"/>
  <c r="AM117" i="29" s="1"/>
  <c r="AE113" i="29"/>
  <c r="AE117" i="29" s="1"/>
  <c r="W113" i="29"/>
  <c r="W117" i="29" s="1"/>
  <c r="O113" i="29"/>
  <c r="O117" i="29" s="1"/>
  <c r="GX113" i="29"/>
  <c r="GX117" i="29" s="1"/>
  <c r="GP113" i="29"/>
  <c r="GP117" i="29" s="1"/>
  <c r="GH113" i="29"/>
  <c r="GH117" i="29" s="1"/>
  <c r="FZ113" i="29"/>
  <c r="FZ117" i="29" s="1"/>
  <c r="FR113" i="29"/>
  <c r="FR117" i="29" s="1"/>
  <c r="FJ113" i="29"/>
  <c r="FJ117" i="29" s="1"/>
  <c r="FB113" i="29"/>
  <c r="FB117" i="29" s="1"/>
  <c r="ET113" i="29"/>
  <c r="ET117" i="29" s="1"/>
  <c r="EL113" i="29"/>
  <c r="EL117" i="29" s="1"/>
  <c r="ED113" i="29"/>
  <c r="ED117" i="29" s="1"/>
  <c r="DV113" i="29"/>
  <c r="DV117" i="29" s="1"/>
  <c r="DN113" i="29"/>
  <c r="DN117" i="29" s="1"/>
  <c r="DF113" i="29"/>
  <c r="DF117" i="29" s="1"/>
  <c r="CX113" i="29"/>
  <c r="CX117" i="29" s="1"/>
  <c r="CP113" i="29"/>
  <c r="CP117" i="29" s="1"/>
  <c r="CH113" i="29"/>
  <c r="CH117" i="29" s="1"/>
  <c r="BZ113" i="29"/>
  <c r="BZ117" i="29" s="1"/>
  <c r="BR113" i="29"/>
  <c r="BR117" i="29" s="1"/>
  <c r="BJ113" i="29"/>
  <c r="BJ117" i="29" s="1"/>
  <c r="BB113" i="29"/>
  <c r="BB117" i="29" s="1"/>
  <c r="AT113" i="29"/>
  <c r="AT117" i="29" s="1"/>
  <c r="AL113" i="29"/>
  <c r="AL117" i="29" s="1"/>
  <c r="AD113" i="29"/>
  <c r="AD117" i="29" s="1"/>
  <c r="V113" i="29"/>
  <c r="V117" i="29" s="1"/>
  <c r="N113" i="29"/>
  <c r="N117" i="29" s="1"/>
  <c r="GW113" i="29"/>
  <c r="GW117" i="29" s="1"/>
  <c r="GO113" i="29"/>
  <c r="GO117" i="29" s="1"/>
  <c r="GG113" i="29"/>
  <c r="GG117" i="29" s="1"/>
  <c r="FY113" i="29"/>
  <c r="FY117" i="29" s="1"/>
  <c r="FQ113" i="29"/>
  <c r="FQ117" i="29" s="1"/>
  <c r="FI113" i="29"/>
  <c r="FI117" i="29" s="1"/>
  <c r="FA113" i="29"/>
  <c r="FA117" i="29" s="1"/>
  <c r="ES113" i="29"/>
  <c r="ES117" i="29" s="1"/>
  <c r="EK113" i="29"/>
  <c r="EK117" i="29" s="1"/>
  <c r="EC113" i="29"/>
  <c r="EC117" i="29" s="1"/>
  <c r="DU113" i="29"/>
  <c r="DU117" i="29" s="1"/>
  <c r="DM113" i="29"/>
  <c r="DM117" i="29" s="1"/>
  <c r="DE113" i="29"/>
  <c r="DE117" i="29" s="1"/>
  <c r="CW113" i="29"/>
  <c r="CW117" i="29" s="1"/>
  <c r="CO113" i="29"/>
  <c r="CO117" i="29" s="1"/>
  <c r="CG113" i="29"/>
  <c r="CG117" i="29" s="1"/>
  <c r="BY113" i="29"/>
  <c r="BY117" i="29" s="1"/>
  <c r="BQ113" i="29"/>
  <c r="BQ117" i="29" s="1"/>
  <c r="BI113" i="29"/>
  <c r="BI117" i="29" s="1"/>
  <c r="BA113" i="29"/>
  <c r="BA117" i="29" s="1"/>
  <c r="AS113" i="29"/>
  <c r="AS117" i="29" s="1"/>
  <c r="AK113" i="29"/>
  <c r="AK117" i="29" s="1"/>
  <c r="AC113" i="29"/>
  <c r="AC117" i="29" s="1"/>
  <c r="U113" i="29"/>
  <c r="U117" i="29" s="1"/>
  <c r="M113" i="29"/>
  <c r="M117" i="29" s="1"/>
  <c r="GV113" i="29"/>
  <c r="GV117" i="29" s="1"/>
  <c r="GN113" i="29"/>
  <c r="GN117" i="29" s="1"/>
  <c r="GF113" i="29"/>
  <c r="GF117" i="29" s="1"/>
  <c r="FX113" i="29"/>
  <c r="FX117" i="29" s="1"/>
  <c r="FP113" i="29"/>
  <c r="FP117" i="29" s="1"/>
  <c r="FH113" i="29"/>
  <c r="FH117" i="29" s="1"/>
  <c r="EZ113" i="29"/>
  <c r="EZ117" i="29" s="1"/>
  <c r="ER113" i="29"/>
  <c r="ER117" i="29" s="1"/>
  <c r="EJ113" i="29"/>
  <c r="EJ117" i="29" s="1"/>
  <c r="EB113" i="29"/>
  <c r="EB117" i="29" s="1"/>
  <c r="DT113" i="29"/>
  <c r="DT117" i="29" s="1"/>
  <c r="DL113" i="29"/>
  <c r="DL117" i="29" s="1"/>
  <c r="DD113" i="29"/>
  <c r="DD117" i="29" s="1"/>
  <c r="CV113" i="29"/>
  <c r="CV117" i="29" s="1"/>
  <c r="CN113" i="29"/>
  <c r="CN117" i="29" s="1"/>
  <c r="CF113" i="29"/>
  <c r="CF117" i="29" s="1"/>
  <c r="BX113" i="29"/>
  <c r="BX117" i="29" s="1"/>
  <c r="BP113" i="29"/>
  <c r="BP117" i="29" s="1"/>
  <c r="BH113" i="29"/>
  <c r="BH117" i="29" s="1"/>
  <c r="AZ113" i="29"/>
  <c r="AZ117" i="29" s="1"/>
  <c r="AR113" i="29"/>
  <c r="AR117" i="29" s="1"/>
  <c r="AJ113" i="29"/>
  <c r="AJ117" i="29" s="1"/>
  <c r="AB113" i="29"/>
  <c r="AB117" i="29" s="1"/>
  <c r="T113" i="29"/>
  <c r="T117" i="29" s="1"/>
  <c r="L113" i="29"/>
  <c r="L117" i="29" s="1"/>
  <c r="GU113" i="29"/>
  <c r="GU117" i="29" s="1"/>
  <c r="GM113" i="29"/>
  <c r="GM117" i="29" s="1"/>
  <c r="GE113" i="29"/>
  <c r="GE117" i="29" s="1"/>
  <c r="FW113" i="29"/>
  <c r="FW117" i="29" s="1"/>
  <c r="FO113" i="29"/>
  <c r="FO117" i="29" s="1"/>
  <c r="FG113" i="29"/>
  <c r="FG117" i="29" s="1"/>
  <c r="EY113" i="29"/>
  <c r="EY117" i="29" s="1"/>
  <c r="EQ113" i="29"/>
  <c r="EQ117" i="29" s="1"/>
  <c r="EI113" i="29"/>
  <c r="EI117" i="29" s="1"/>
  <c r="EA113" i="29"/>
  <c r="EA117" i="29" s="1"/>
  <c r="DS113" i="29"/>
  <c r="DS117" i="29" s="1"/>
  <c r="DK113" i="29"/>
  <c r="DK117" i="29" s="1"/>
  <c r="DC113" i="29"/>
  <c r="DC117" i="29" s="1"/>
  <c r="CU113" i="29"/>
  <c r="CU117" i="29" s="1"/>
  <c r="CM113" i="29"/>
  <c r="CM117" i="29" s="1"/>
  <c r="CE113" i="29"/>
  <c r="CE117" i="29" s="1"/>
  <c r="BW113" i="29"/>
  <c r="BW117" i="29" s="1"/>
  <c r="BO113" i="29"/>
  <c r="BO117" i="29" s="1"/>
  <c r="BG113" i="29"/>
  <c r="BG117" i="29" s="1"/>
  <c r="AY113" i="29"/>
  <c r="AY117" i="29" s="1"/>
  <c r="AQ113" i="29"/>
  <c r="AQ117" i="29" s="1"/>
  <c r="AI113" i="29"/>
  <c r="AI117" i="29" s="1"/>
  <c r="AA113" i="29"/>
  <c r="AA117" i="29" s="1"/>
  <c r="S113" i="29"/>
  <c r="S117" i="29" s="1"/>
  <c r="K113" i="29"/>
  <c r="HB113" i="29"/>
  <c r="HB117" i="29" s="1"/>
  <c r="GT113" i="29"/>
  <c r="GT117" i="29" s="1"/>
  <c r="GL113" i="29"/>
  <c r="GL117" i="29" s="1"/>
  <c r="GD113" i="29"/>
  <c r="GD117" i="29" s="1"/>
  <c r="FV113" i="29"/>
  <c r="FV117" i="29" s="1"/>
  <c r="FN113" i="29"/>
  <c r="FN117" i="29" s="1"/>
  <c r="FF113" i="29"/>
  <c r="FF117" i="29" s="1"/>
  <c r="EX113" i="29"/>
  <c r="EX117" i="29" s="1"/>
  <c r="EP113" i="29"/>
  <c r="EP117" i="29" s="1"/>
  <c r="EH113" i="29"/>
  <c r="EH117" i="29" s="1"/>
  <c r="DZ113" i="29"/>
  <c r="DZ117" i="29" s="1"/>
  <c r="DR113" i="29"/>
  <c r="DR117" i="29" s="1"/>
  <c r="DJ113" i="29"/>
  <c r="DJ117" i="29" s="1"/>
  <c r="DB113" i="29"/>
  <c r="DB117" i="29" s="1"/>
  <c r="CT113" i="29"/>
  <c r="CT117" i="29" s="1"/>
  <c r="CL113" i="29"/>
  <c r="CL117" i="29" s="1"/>
  <c r="CD113" i="29"/>
  <c r="CD117" i="29" s="1"/>
  <c r="BV113" i="29"/>
  <c r="BV117" i="29" s="1"/>
  <c r="BN113" i="29"/>
  <c r="BN117" i="29" s="1"/>
  <c r="BF113" i="29"/>
  <c r="BF117" i="29" s="1"/>
  <c r="AX113" i="29"/>
  <c r="AX117" i="29" s="1"/>
  <c r="AP113" i="29"/>
  <c r="AP117" i="29" s="1"/>
  <c r="AH113" i="29"/>
  <c r="AH117" i="29" s="1"/>
  <c r="Z113" i="29"/>
  <c r="Z117" i="29" s="1"/>
  <c r="R113" i="29"/>
  <c r="R117" i="29" s="1"/>
  <c r="HA113" i="30"/>
  <c r="HA117" i="30" s="1"/>
  <c r="GS113" i="30"/>
  <c r="GS117" i="30" s="1"/>
  <c r="GK113" i="30"/>
  <c r="GK117" i="30" s="1"/>
  <c r="GC113" i="30"/>
  <c r="GC117" i="30" s="1"/>
  <c r="FU113" i="30"/>
  <c r="FU117" i="30" s="1"/>
  <c r="FM113" i="30"/>
  <c r="FM117" i="30" s="1"/>
  <c r="FE113" i="30"/>
  <c r="FE117" i="30" s="1"/>
  <c r="EW113" i="30"/>
  <c r="EW117" i="30" s="1"/>
  <c r="EO113" i="30"/>
  <c r="EO117" i="30" s="1"/>
  <c r="EG113" i="30"/>
  <c r="EG117" i="30" s="1"/>
  <c r="DY113" i="30"/>
  <c r="DY117" i="30" s="1"/>
  <c r="DQ113" i="30"/>
  <c r="DQ117" i="30" s="1"/>
  <c r="DI113" i="30"/>
  <c r="DI117" i="30" s="1"/>
  <c r="DA113" i="30"/>
  <c r="DA117" i="30" s="1"/>
  <c r="CS113" i="30"/>
  <c r="CS117" i="30" s="1"/>
  <c r="CK113" i="30"/>
  <c r="CK117" i="30" s="1"/>
  <c r="CC113" i="30"/>
  <c r="CC117" i="30" s="1"/>
  <c r="BU113" i="30"/>
  <c r="BU117" i="30" s="1"/>
  <c r="BM113" i="30"/>
  <c r="BM117" i="30" s="1"/>
  <c r="BE113" i="30"/>
  <c r="BE117" i="30" s="1"/>
  <c r="AW113" i="30"/>
  <c r="AW117" i="30" s="1"/>
  <c r="AO113" i="30"/>
  <c r="AO117" i="30" s="1"/>
  <c r="AG113" i="30"/>
  <c r="AG117" i="30" s="1"/>
  <c r="Y113" i="30"/>
  <c r="Y117" i="30" s="1"/>
  <c r="Q113" i="30"/>
  <c r="GZ113" i="30"/>
  <c r="GZ117" i="30" s="1"/>
  <c r="GR113" i="30"/>
  <c r="GR117" i="30" s="1"/>
  <c r="GJ113" i="30"/>
  <c r="GJ117" i="30" s="1"/>
  <c r="GB113" i="30"/>
  <c r="GB117" i="30" s="1"/>
  <c r="FT113" i="30"/>
  <c r="FT117" i="30" s="1"/>
  <c r="FL113" i="30"/>
  <c r="FL117" i="30" s="1"/>
  <c r="FD113" i="30"/>
  <c r="FD117" i="30" s="1"/>
  <c r="EV113" i="30"/>
  <c r="EV117" i="30" s="1"/>
  <c r="EN113" i="30"/>
  <c r="EN117" i="30" s="1"/>
  <c r="EF113" i="30"/>
  <c r="EF117" i="30" s="1"/>
  <c r="DX113" i="30"/>
  <c r="DX117" i="30" s="1"/>
  <c r="DP113" i="30"/>
  <c r="DP117" i="30" s="1"/>
  <c r="DH113" i="30"/>
  <c r="DH117" i="30" s="1"/>
  <c r="CZ113" i="30"/>
  <c r="CZ117" i="30" s="1"/>
  <c r="CR113" i="30"/>
  <c r="CR117" i="30" s="1"/>
  <c r="CJ113" i="30"/>
  <c r="CJ117" i="30" s="1"/>
  <c r="CB113" i="30"/>
  <c r="CB117" i="30" s="1"/>
  <c r="BT113" i="30"/>
  <c r="BT117" i="30" s="1"/>
  <c r="BL113" i="30"/>
  <c r="BL117" i="30" s="1"/>
  <c r="BD113" i="30"/>
  <c r="BD117" i="30" s="1"/>
  <c r="AV113" i="30"/>
  <c r="AV117" i="30" s="1"/>
  <c r="AN113" i="30"/>
  <c r="AN117" i="30" s="1"/>
  <c r="AF113" i="30"/>
  <c r="AF117" i="30" s="1"/>
  <c r="X113" i="30"/>
  <c r="X117" i="30" s="1"/>
  <c r="P113" i="30"/>
  <c r="P117" i="30" s="1"/>
  <c r="GY113" i="30"/>
  <c r="GY117" i="30" s="1"/>
  <c r="GQ113" i="30"/>
  <c r="GQ117" i="30" s="1"/>
  <c r="GI113" i="30"/>
  <c r="GI117" i="30" s="1"/>
  <c r="GA113" i="30"/>
  <c r="GA117" i="30" s="1"/>
  <c r="FS113" i="30"/>
  <c r="FS117" i="30" s="1"/>
  <c r="FK113" i="30"/>
  <c r="FK117" i="30" s="1"/>
  <c r="FC113" i="30"/>
  <c r="FC117" i="30" s="1"/>
  <c r="EU113" i="30"/>
  <c r="EU117" i="30" s="1"/>
  <c r="EM113" i="30"/>
  <c r="EM117" i="30" s="1"/>
  <c r="EE113" i="30"/>
  <c r="EE117" i="30" s="1"/>
  <c r="DW113" i="30"/>
  <c r="DW117" i="30" s="1"/>
  <c r="DO113" i="30"/>
  <c r="DO117" i="30" s="1"/>
  <c r="DG113" i="30"/>
  <c r="DG117" i="30" s="1"/>
  <c r="CY113" i="30"/>
  <c r="CY117" i="30" s="1"/>
  <c r="CQ113" i="30"/>
  <c r="CQ117" i="30" s="1"/>
  <c r="CI113" i="30"/>
  <c r="CI117" i="30" s="1"/>
  <c r="CA113" i="30"/>
  <c r="CA117" i="30" s="1"/>
  <c r="BS113" i="30"/>
  <c r="BS117" i="30" s="1"/>
  <c r="BK113" i="30"/>
  <c r="BK117" i="30" s="1"/>
  <c r="BC113" i="30"/>
  <c r="BC117" i="30" s="1"/>
  <c r="AU113" i="30"/>
  <c r="AU117" i="30" s="1"/>
  <c r="AM113" i="30"/>
  <c r="AM117" i="30" s="1"/>
  <c r="AE113" i="30"/>
  <c r="AE117" i="30" s="1"/>
  <c r="W113" i="30"/>
  <c r="W117" i="30" s="1"/>
  <c r="O113" i="30"/>
  <c r="O117" i="30" s="1"/>
  <c r="GX113" i="30"/>
  <c r="GX117" i="30" s="1"/>
  <c r="GP113" i="30"/>
  <c r="GP117" i="30" s="1"/>
  <c r="GH113" i="30"/>
  <c r="GH117" i="30" s="1"/>
  <c r="FZ113" i="30"/>
  <c r="FZ117" i="30" s="1"/>
  <c r="FR113" i="30"/>
  <c r="FR117" i="30" s="1"/>
  <c r="FJ113" i="30"/>
  <c r="FJ117" i="30" s="1"/>
  <c r="FB113" i="30"/>
  <c r="FB117" i="30" s="1"/>
  <c r="ET113" i="30"/>
  <c r="ET117" i="30" s="1"/>
  <c r="EL113" i="30"/>
  <c r="EL117" i="30" s="1"/>
  <c r="ED113" i="30"/>
  <c r="ED117" i="30" s="1"/>
  <c r="DV113" i="30"/>
  <c r="DV117" i="30" s="1"/>
  <c r="DN113" i="30"/>
  <c r="DN117" i="30" s="1"/>
  <c r="DF113" i="30"/>
  <c r="DF117" i="30" s="1"/>
  <c r="CX113" i="30"/>
  <c r="CX117" i="30" s="1"/>
  <c r="CP113" i="30"/>
  <c r="CP117" i="30" s="1"/>
  <c r="CH113" i="30"/>
  <c r="CH117" i="30" s="1"/>
  <c r="BZ113" i="30"/>
  <c r="BZ117" i="30" s="1"/>
  <c r="BR113" i="30"/>
  <c r="BR117" i="30" s="1"/>
  <c r="BJ113" i="30"/>
  <c r="BJ117" i="30" s="1"/>
  <c r="BB113" i="30"/>
  <c r="BB117" i="30" s="1"/>
  <c r="AT113" i="30"/>
  <c r="AT117" i="30" s="1"/>
  <c r="AL113" i="30"/>
  <c r="AL117" i="30" s="1"/>
  <c r="AD113" i="30"/>
  <c r="AD117" i="30" s="1"/>
  <c r="V113" i="30"/>
  <c r="V117" i="30" s="1"/>
  <c r="N113" i="30"/>
  <c r="N117" i="30" s="1"/>
  <c r="GW113" i="30"/>
  <c r="GW117" i="30" s="1"/>
  <c r="GO113" i="30"/>
  <c r="GO117" i="30" s="1"/>
  <c r="GG113" i="30"/>
  <c r="GG117" i="30" s="1"/>
  <c r="FY113" i="30"/>
  <c r="FY117" i="30" s="1"/>
  <c r="FQ113" i="30"/>
  <c r="FQ117" i="30" s="1"/>
  <c r="FI113" i="30"/>
  <c r="FI117" i="30" s="1"/>
  <c r="FA113" i="30"/>
  <c r="FA117" i="30" s="1"/>
  <c r="ES113" i="30"/>
  <c r="ES117" i="30" s="1"/>
  <c r="EK113" i="30"/>
  <c r="EK117" i="30" s="1"/>
  <c r="EC113" i="30"/>
  <c r="EC117" i="30" s="1"/>
  <c r="DU113" i="30"/>
  <c r="DU117" i="30" s="1"/>
  <c r="DM113" i="30"/>
  <c r="DM117" i="30" s="1"/>
  <c r="DE113" i="30"/>
  <c r="DE117" i="30" s="1"/>
  <c r="CW113" i="30"/>
  <c r="CW117" i="30" s="1"/>
  <c r="CO113" i="30"/>
  <c r="CO117" i="30" s="1"/>
  <c r="CG113" i="30"/>
  <c r="CG117" i="30" s="1"/>
  <c r="BY113" i="30"/>
  <c r="BY117" i="30" s="1"/>
  <c r="BQ113" i="30"/>
  <c r="BQ117" i="30" s="1"/>
  <c r="BI113" i="30"/>
  <c r="BI117" i="30" s="1"/>
  <c r="BA113" i="30"/>
  <c r="BA117" i="30" s="1"/>
  <c r="AS113" i="30"/>
  <c r="AK113" i="30"/>
  <c r="AK117" i="30" s="1"/>
  <c r="AC113" i="30"/>
  <c r="AC117" i="30" s="1"/>
  <c r="U113" i="30"/>
  <c r="U117" i="30" s="1"/>
  <c r="M113" i="30"/>
  <c r="M117" i="30" s="1"/>
  <c r="GV113" i="30"/>
  <c r="GV117" i="30" s="1"/>
  <c r="GN113" i="30"/>
  <c r="GN117" i="30" s="1"/>
  <c r="GF113" i="30"/>
  <c r="GF117" i="30" s="1"/>
  <c r="FX113" i="30"/>
  <c r="FX117" i="30" s="1"/>
  <c r="FP113" i="30"/>
  <c r="FP117" i="30" s="1"/>
  <c r="FH113" i="30"/>
  <c r="FH117" i="30" s="1"/>
  <c r="EZ113" i="30"/>
  <c r="EZ117" i="30" s="1"/>
  <c r="ER113" i="30"/>
  <c r="ER117" i="30" s="1"/>
  <c r="EJ113" i="30"/>
  <c r="EJ117" i="30" s="1"/>
  <c r="EB113" i="30"/>
  <c r="EB117" i="30" s="1"/>
  <c r="DT113" i="30"/>
  <c r="DT117" i="30" s="1"/>
  <c r="DL113" i="30"/>
  <c r="DL117" i="30" s="1"/>
  <c r="DD113" i="30"/>
  <c r="DD117" i="30" s="1"/>
  <c r="CV113" i="30"/>
  <c r="CV117" i="30" s="1"/>
  <c r="CN113" i="30"/>
  <c r="CN117" i="30" s="1"/>
  <c r="CF113" i="30"/>
  <c r="CF117" i="30" s="1"/>
  <c r="BX113" i="30"/>
  <c r="BX117" i="30" s="1"/>
  <c r="BP113" i="30"/>
  <c r="BP117" i="30" s="1"/>
  <c r="BH113" i="30"/>
  <c r="BH117" i="30" s="1"/>
  <c r="AZ113" i="30"/>
  <c r="AZ117" i="30" s="1"/>
  <c r="AR113" i="30"/>
  <c r="AR117" i="30" s="1"/>
  <c r="AJ113" i="30"/>
  <c r="AJ117" i="30" s="1"/>
  <c r="AB113" i="30"/>
  <c r="AB117" i="30" s="1"/>
  <c r="T113" i="30"/>
  <c r="T117" i="30" s="1"/>
  <c r="L113" i="30"/>
  <c r="L117" i="30" s="1"/>
  <c r="GU113" i="30"/>
  <c r="GU117" i="30" s="1"/>
  <c r="GM113" i="30"/>
  <c r="GM117" i="30" s="1"/>
  <c r="GE113" i="30"/>
  <c r="GE117" i="30" s="1"/>
  <c r="FW113" i="30"/>
  <c r="FW117" i="30" s="1"/>
  <c r="FO113" i="30"/>
  <c r="FO117" i="30" s="1"/>
  <c r="FG113" i="30"/>
  <c r="FG117" i="30" s="1"/>
  <c r="EY113" i="30"/>
  <c r="EY117" i="30" s="1"/>
  <c r="EQ113" i="30"/>
  <c r="EQ117" i="30" s="1"/>
  <c r="EI113" i="30"/>
  <c r="EI117" i="30" s="1"/>
  <c r="EA113" i="30"/>
  <c r="EA117" i="30" s="1"/>
  <c r="DS113" i="30"/>
  <c r="DS117" i="30" s="1"/>
  <c r="DK113" i="30"/>
  <c r="DK117" i="30" s="1"/>
  <c r="DC113" i="30"/>
  <c r="DC117" i="30" s="1"/>
  <c r="CU113" i="30"/>
  <c r="CU117" i="30" s="1"/>
  <c r="CM113" i="30"/>
  <c r="CM117" i="30" s="1"/>
  <c r="CE113" i="30"/>
  <c r="CE117" i="30" s="1"/>
  <c r="BW113" i="30"/>
  <c r="BW117" i="30" s="1"/>
  <c r="BO113" i="30"/>
  <c r="BO117" i="30" s="1"/>
  <c r="BG113" i="30"/>
  <c r="BG117" i="30" s="1"/>
  <c r="AY113" i="30"/>
  <c r="AY117" i="30" s="1"/>
  <c r="AQ113" i="30"/>
  <c r="AQ117" i="30" s="1"/>
  <c r="AI113" i="30"/>
  <c r="AI117" i="30" s="1"/>
  <c r="AA113" i="30"/>
  <c r="AA117" i="30" s="1"/>
  <c r="S113" i="30"/>
  <c r="S117" i="30" s="1"/>
  <c r="K113" i="30"/>
  <c r="HB113" i="30"/>
  <c r="HB117" i="30" s="1"/>
  <c r="GT113" i="30"/>
  <c r="GT117" i="30" s="1"/>
  <c r="GL113" i="30"/>
  <c r="GL117" i="30" s="1"/>
  <c r="GD113" i="30"/>
  <c r="GD117" i="30" s="1"/>
  <c r="FV113" i="30"/>
  <c r="FV117" i="30" s="1"/>
  <c r="FN113" i="30"/>
  <c r="FN117" i="30" s="1"/>
  <c r="FF113" i="30"/>
  <c r="FF117" i="30" s="1"/>
  <c r="EX113" i="30"/>
  <c r="EX117" i="30" s="1"/>
  <c r="EP113" i="30"/>
  <c r="EP117" i="30" s="1"/>
  <c r="EH113" i="30"/>
  <c r="EH117" i="30" s="1"/>
  <c r="DZ113" i="30"/>
  <c r="DZ117" i="30" s="1"/>
  <c r="DR113" i="30"/>
  <c r="DR117" i="30" s="1"/>
  <c r="DJ113" i="30"/>
  <c r="DJ117" i="30" s="1"/>
  <c r="DB113" i="30"/>
  <c r="DB117" i="30" s="1"/>
  <c r="CT113" i="30"/>
  <c r="CT117" i="30" s="1"/>
  <c r="CL113" i="30"/>
  <c r="CL117" i="30" s="1"/>
  <c r="CD113" i="30"/>
  <c r="CD117" i="30" s="1"/>
  <c r="BV117" i="30"/>
  <c r="BN113" i="30"/>
  <c r="BN117" i="30" s="1"/>
  <c r="BF113" i="30"/>
  <c r="BF117" i="30" s="1"/>
  <c r="AX113" i="30"/>
  <c r="AX117" i="30" s="1"/>
  <c r="AP113" i="30"/>
  <c r="AP117" i="30" s="1"/>
  <c r="AH113" i="30"/>
  <c r="AH117" i="30" s="1"/>
  <c r="Z113" i="30"/>
  <c r="Z117" i="30" s="1"/>
  <c r="R113" i="30"/>
  <c r="R117" i="30" s="1"/>
  <c r="HB115" i="29"/>
  <c r="HB119" i="29" s="1"/>
  <c r="GT115" i="29"/>
  <c r="GT119" i="29" s="1"/>
  <c r="GL115" i="29"/>
  <c r="GL119" i="29" s="1"/>
  <c r="GD115" i="29"/>
  <c r="GD119" i="29" s="1"/>
  <c r="FV115" i="29"/>
  <c r="FV119" i="29" s="1"/>
  <c r="FN115" i="29"/>
  <c r="FN119" i="29" s="1"/>
  <c r="FF115" i="29"/>
  <c r="FF119" i="29" s="1"/>
  <c r="EX115" i="29"/>
  <c r="EX119" i="29" s="1"/>
  <c r="EP115" i="29"/>
  <c r="EP119" i="29" s="1"/>
  <c r="EH115" i="29"/>
  <c r="EH119" i="29" s="1"/>
  <c r="DZ115" i="29"/>
  <c r="DZ119" i="29" s="1"/>
  <c r="DR115" i="29"/>
  <c r="DR119" i="29" s="1"/>
  <c r="DJ115" i="29"/>
  <c r="DJ119" i="29" s="1"/>
  <c r="DB115" i="29"/>
  <c r="DB119" i="29" s="1"/>
  <c r="CT115" i="29"/>
  <c r="CT119" i="29" s="1"/>
  <c r="CL115" i="29"/>
  <c r="CL119" i="29" s="1"/>
  <c r="CD115" i="29"/>
  <c r="CD119" i="29" s="1"/>
  <c r="BV115" i="29"/>
  <c r="BV119" i="29" s="1"/>
  <c r="BN115" i="29"/>
  <c r="BN119" i="29" s="1"/>
  <c r="BF115" i="29"/>
  <c r="BF119" i="29" s="1"/>
  <c r="AX115" i="29"/>
  <c r="AX119" i="29" s="1"/>
  <c r="AP115" i="29"/>
  <c r="AP119" i="29" s="1"/>
  <c r="AH115" i="29"/>
  <c r="AH119" i="29" s="1"/>
  <c r="Z115" i="29"/>
  <c r="Z119" i="29" s="1"/>
  <c r="R115" i="29"/>
  <c r="R119" i="29" s="1"/>
  <c r="HA115" i="29"/>
  <c r="HA119" i="29" s="1"/>
  <c r="GS115" i="29"/>
  <c r="GS119" i="29" s="1"/>
  <c r="GK115" i="29"/>
  <c r="GK119" i="29" s="1"/>
  <c r="GC115" i="29"/>
  <c r="GC119" i="29" s="1"/>
  <c r="FU115" i="29"/>
  <c r="FU119" i="29" s="1"/>
  <c r="FM115" i="29"/>
  <c r="FM119" i="29" s="1"/>
  <c r="FE115" i="29"/>
  <c r="FE119" i="29" s="1"/>
  <c r="EW115" i="29"/>
  <c r="EW119" i="29" s="1"/>
  <c r="EO115" i="29"/>
  <c r="EO119" i="29" s="1"/>
  <c r="EG115" i="29"/>
  <c r="EG119" i="29" s="1"/>
  <c r="DY115" i="29"/>
  <c r="DY119" i="29" s="1"/>
  <c r="DQ115" i="29"/>
  <c r="DQ119" i="29" s="1"/>
  <c r="DI115" i="29"/>
  <c r="DI119" i="29" s="1"/>
  <c r="DA115" i="29"/>
  <c r="DA119" i="29" s="1"/>
  <c r="CS115" i="29"/>
  <c r="CS119" i="29" s="1"/>
  <c r="CK115" i="29"/>
  <c r="CK119" i="29" s="1"/>
  <c r="CC115" i="29"/>
  <c r="CC119" i="29" s="1"/>
  <c r="BU115" i="29"/>
  <c r="BU119" i="29" s="1"/>
  <c r="BM115" i="29"/>
  <c r="BM119" i="29" s="1"/>
  <c r="BE115" i="29"/>
  <c r="BE119" i="29" s="1"/>
  <c r="AW115" i="29"/>
  <c r="AW119" i="29" s="1"/>
  <c r="AO115" i="29"/>
  <c r="AO119" i="29" s="1"/>
  <c r="AG115" i="29"/>
  <c r="AG119" i="29" s="1"/>
  <c r="Y115" i="29"/>
  <c r="Y119" i="29" s="1"/>
  <c r="Q115" i="29"/>
  <c r="Q119" i="29" s="1"/>
  <c r="GZ115" i="29"/>
  <c r="GZ119" i="29" s="1"/>
  <c r="GR115" i="29"/>
  <c r="GR119" i="29" s="1"/>
  <c r="GJ115" i="29"/>
  <c r="GJ119" i="29" s="1"/>
  <c r="GB115" i="29"/>
  <c r="GB119" i="29" s="1"/>
  <c r="FT115" i="29"/>
  <c r="FT119" i="29" s="1"/>
  <c r="FL115" i="29"/>
  <c r="FL119" i="29" s="1"/>
  <c r="FD115" i="29"/>
  <c r="FD119" i="29" s="1"/>
  <c r="EV115" i="29"/>
  <c r="EV119" i="29" s="1"/>
  <c r="EN115" i="29"/>
  <c r="EN119" i="29" s="1"/>
  <c r="EF115" i="29"/>
  <c r="EF119" i="29" s="1"/>
  <c r="DX115" i="29"/>
  <c r="DX119" i="29" s="1"/>
  <c r="DP115" i="29"/>
  <c r="DP119" i="29" s="1"/>
  <c r="DH115" i="29"/>
  <c r="DH119" i="29" s="1"/>
  <c r="CZ115" i="29"/>
  <c r="CZ119" i="29" s="1"/>
  <c r="CR115" i="29"/>
  <c r="CR119" i="29" s="1"/>
  <c r="CJ115" i="29"/>
  <c r="CJ119" i="29" s="1"/>
  <c r="CB115" i="29"/>
  <c r="CB119" i="29" s="1"/>
  <c r="BT115" i="29"/>
  <c r="BT119" i="29" s="1"/>
  <c r="BL115" i="29"/>
  <c r="BL119" i="29" s="1"/>
  <c r="BD115" i="29"/>
  <c r="BD119" i="29" s="1"/>
  <c r="AV115" i="29"/>
  <c r="AV119" i="29" s="1"/>
  <c r="AN115" i="29"/>
  <c r="AN119" i="29" s="1"/>
  <c r="AF115" i="29"/>
  <c r="AF119" i="29" s="1"/>
  <c r="X115" i="29"/>
  <c r="X119" i="29" s="1"/>
  <c r="P115" i="29"/>
  <c r="GY115" i="29"/>
  <c r="GY119" i="29" s="1"/>
  <c r="GQ115" i="29"/>
  <c r="GQ119" i="29" s="1"/>
  <c r="GI115" i="29"/>
  <c r="GI119" i="29" s="1"/>
  <c r="GA115" i="29"/>
  <c r="GA119" i="29" s="1"/>
  <c r="FS115" i="29"/>
  <c r="FS119" i="29" s="1"/>
  <c r="FK115" i="29"/>
  <c r="FK119" i="29" s="1"/>
  <c r="FC115" i="29"/>
  <c r="FC119" i="29" s="1"/>
  <c r="EU115" i="29"/>
  <c r="EU119" i="29" s="1"/>
  <c r="EM115" i="29"/>
  <c r="EM119" i="29" s="1"/>
  <c r="EE115" i="29"/>
  <c r="EE119" i="29" s="1"/>
  <c r="DW115" i="29"/>
  <c r="DW119" i="29" s="1"/>
  <c r="DO115" i="29"/>
  <c r="DO119" i="29" s="1"/>
  <c r="DG115" i="29"/>
  <c r="DG119" i="29" s="1"/>
  <c r="CY115" i="29"/>
  <c r="CY119" i="29" s="1"/>
  <c r="CQ115" i="29"/>
  <c r="CQ119" i="29" s="1"/>
  <c r="CI115" i="29"/>
  <c r="CI119" i="29" s="1"/>
  <c r="CA115" i="29"/>
  <c r="CA119" i="29" s="1"/>
  <c r="BS115" i="29"/>
  <c r="BS119" i="29" s="1"/>
  <c r="BK115" i="29"/>
  <c r="BK119" i="29" s="1"/>
  <c r="BC115" i="29"/>
  <c r="BC119" i="29" s="1"/>
  <c r="AU115" i="29"/>
  <c r="AU119" i="29" s="1"/>
  <c r="AM115" i="29"/>
  <c r="AM119" i="29" s="1"/>
  <c r="AE115" i="29"/>
  <c r="AE119" i="29" s="1"/>
  <c r="W115" i="29"/>
  <c r="W119" i="29" s="1"/>
  <c r="O115" i="29"/>
  <c r="O119" i="29" s="1"/>
  <c r="GX115" i="29"/>
  <c r="GX119" i="29" s="1"/>
  <c r="GP115" i="29"/>
  <c r="GP119" i="29" s="1"/>
  <c r="GH115" i="29"/>
  <c r="GH119" i="29" s="1"/>
  <c r="FZ115" i="29"/>
  <c r="FZ119" i="29" s="1"/>
  <c r="FR115" i="29"/>
  <c r="FR119" i="29" s="1"/>
  <c r="FJ115" i="29"/>
  <c r="FJ119" i="29" s="1"/>
  <c r="FB115" i="29"/>
  <c r="FB119" i="29" s="1"/>
  <c r="ET115" i="29"/>
  <c r="ET119" i="29" s="1"/>
  <c r="EL115" i="29"/>
  <c r="EL119" i="29" s="1"/>
  <c r="ED115" i="29"/>
  <c r="ED119" i="29" s="1"/>
  <c r="DV115" i="29"/>
  <c r="DV119" i="29" s="1"/>
  <c r="DN115" i="29"/>
  <c r="DN119" i="29" s="1"/>
  <c r="DF115" i="29"/>
  <c r="DF119" i="29" s="1"/>
  <c r="CX115" i="29"/>
  <c r="CX119" i="29" s="1"/>
  <c r="CP115" i="29"/>
  <c r="CP119" i="29" s="1"/>
  <c r="CH115" i="29"/>
  <c r="CH119" i="29" s="1"/>
  <c r="BZ115" i="29"/>
  <c r="BZ119" i="29" s="1"/>
  <c r="BR115" i="29"/>
  <c r="BR119" i="29" s="1"/>
  <c r="BJ115" i="29"/>
  <c r="BJ119" i="29" s="1"/>
  <c r="BB115" i="29"/>
  <c r="BB119" i="29" s="1"/>
  <c r="AT115" i="29"/>
  <c r="AT119" i="29" s="1"/>
  <c r="AL115" i="29"/>
  <c r="AL119" i="29" s="1"/>
  <c r="AD115" i="29"/>
  <c r="AD119" i="29" s="1"/>
  <c r="V115" i="29"/>
  <c r="V119" i="29" s="1"/>
  <c r="N115" i="29"/>
  <c r="N119" i="29" s="1"/>
  <c r="GW115" i="29"/>
  <c r="GW119" i="29" s="1"/>
  <c r="GO115" i="29"/>
  <c r="GO119" i="29" s="1"/>
  <c r="GG115" i="29"/>
  <c r="GG119" i="29" s="1"/>
  <c r="FY115" i="29"/>
  <c r="FY119" i="29" s="1"/>
  <c r="FQ115" i="29"/>
  <c r="FQ119" i="29" s="1"/>
  <c r="FI115" i="29"/>
  <c r="FI119" i="29" s="1"/>
  <c r="FA115" i="29"/>
  <c r="FA119" i="29" s="1"/>
  <c r="ES115" i="29"/>
  <c r="ES119" i="29" s="1"/>
  <c r="EK115" i="29"/>
  <c r="EK119" i="29" s="1"/>
  <c r="EC115" i="29"/>
  <c r="EC119" i="29" s="1"/>
  <c r="DU115" i="29"/>
  <c r="DU119" i="29" s="1"/>
  <c r="DM115" i="29"/>
  <c r="DM119" i="29" s="1"/>
  <c r="DE115" i="29"/>
  <c r="DE119" i="29" s="1"/>
  <c r="CW115" i="29"/>
  <c r="CW119" i="29" s="1"/>
  <c r="CO115" i="29"/>
  <c r="CO119" i="29" s="1"/>
  <c r="CG115" i="29"/>
  <c r="CG119" i="29" s="1"/>
  <c r="BY115" i="29"/>
  <c r="BY119" i="29" s="1"/>
  <c r="BQ115" i="29"/>
  <c r="BQ119" i="29" s="1"/>
  <c r="BI115" i="29"/>
  <c r="BI119" i="29" s="1"/>
  <c r="BA115" i="29"/>
  <c r="BA119" i="29" s="1"/>
  <c r="AS115" i="29"/>
  <c r="AS119" i="29" s="1"/>
  <c r="AK115" i="29"/>
  <c r="AK119" i="29" s="1"/>
  <c r="AC115" i="29"/>
  <c r="AC119" i="29" s="1"/>
  <c r="U115" i="29"/>
  <c r="U119" i="29" s="1"/>
  <c r="M115" i="29"/>
  <c r="M119" i="29" s="1"/>
  <c r="GV115" i="29"/>
  <c r="GV119" i="29" s="1"/>
  <c r="GN115" i="29"/>
  <c r="GN119" i="29" s="1"/>
  <c r="GF115" i="29"/>
  <c r="GF119" i="29" s="1"/>
  <c r="FX115" i="29"/>
  <c r="FX119" i="29" s="1"/>
  <c r="FP115" i="29"/>
  <c r="FP119" i="29" s="1"/>
  <c r="FH115" i="29"/>
  <c r="FH119" i="29" s="1"/>
  <c r="EZ115" i="29"/>
  <c r="EZ119" i="29" s="1"/>
  <c r="ER115" i="29"/>
  <c r="ER119" i="29" s="1"/>
  <c r="EJ115" i="29"/>
  <c r="EJ119" i="29" s="1"/>
  <c r="EB115" i="29"/>
  <c r="EB119" i="29" s="1"/>
  <c r="DT115" i="29"/>
  <c r="DT119" i="29" s="1"/>
  <c r="DL115" i="29"/>
  <c r="DL119" i="29" s="1"/>
  <c r="DD115" i="29"/>
  <c r="DD119" i="29" s="1"/>
  <c r="CV115" i="29"/>
  <c r="CV119" i="29" s="1"/>
  <c r="CN115" i="29"/>
  <c r="CN119" i="29" s="1"/>
  <c r="CF115" i="29"/>
  <c r="CF119" i="29" s="1"/>
  <c r="BX115" i="29"/>
  <c r="BX119" i="29" s="1"/>
  <c r="BP115" i="29"/>
  <c r="BP119" i="29" s="1"/>
  <c r="BH115" i="29"/>
  <c r="BH119" i="29" s="1"/>
  <c r="AZ115" i="29"/>
  <c r="AZ119" i="29" s="1"/>
  <c r="AR115" i="29"/>
  <c r="AR119" i="29" s="1"/>
  <c r="AJ115" i="29"/>
  <c r="AJ119" i="29" s="1"/>
  <c r="AB115" i="29"/>
  <c r="AB119" i="29" s="1"/>
  <c r="T115" i="29"/>
  <c r="T119" i="29" s="1"/>
  <c r="L115" i="29"/>
  <c r="L119" i="29" s="1"/>
  <c r="GU115" i="29"/>
  <c r="GU119" i="29" s="1"/>
  <c r="GM115" i="29"/>
  <c r="GM119" i="29" s="1"/>
  <c r="GE115" i="29"/>
  <c r="GE119" i="29" s="1"/>
  <c r="FW115" i="29"/>
  <c r="FW119" i="29" s="1"/>
  <c r="FO115" i="29"/>
  <c r="FO119" i="29" s="1"/>
  <c r="FG115" i="29"/>
  <c r="FG119" i="29" s="1"/>
  <c r="EY115" i="29"/>
  <c r="EY119" i="29" s="1"/>
  <c r="EQ115" i="29"/>
  <c r="EQ119" i="29" s="1"/>
  <c r="EI115" i="29"/>
  <c r="EI119" i="29" s="1"/>
  <c r="EA115" i="29"/>
  <c r="EA119" i="29" s="1"/>
  <c r="DS115" i="29"/>
  <c r="DS119" i="29" s="1"/>
  <c r="DK115" i="29"/>
  <c r="DK119" i="29" s="1"/>
  <c r="DC115" i="29"/>
  <c r="DC119" i="29" s="1"/>
  <c r="CU115" i="29"/>
  <c r="CU119" i="29" s="1"/>
  <c r="CM115" i="29"/>
  <c r="CM119" i="29" s="1"/>
  <c r="CE115" i="29"/>
  <c r="CE119" i="29" s="1"/>
  <c r="BW115" i="29"/>
  <c r="BW119" i="29" s="1"/>
  <c r="BO115" i="29"/>
  <c r="BO119" i="29" s="1"/>
  <c r="BG115" i="29"/>
  <c r="BG119" i="29" s="1"/>
  <c r="AY115" i="29"/>
  <c r="AY119" i="29" s="1"/>
  <c r="AQ115" i="29"/>
  <c r="AQ119" i="29" s="1"/>
  <c r="AI115" i="29"/>
  <c r="AI119" i="29" s="1"/>
  <c r="AA115" i="29"/>
  <c r="AA119" i="29" s="1"/>
  <c r="S115" i="29"/>
  <c r="S119" i="29" s="1"/>
  <c r="K115" i="29"/>
  <c r="HB115" i="28"/>
  <c r="HB119" i="28" s="1"/>
  <c r="GT115" i="28"/>
  <c r="GT119" i="28" s="1"/>
  <c r="GL115" i="28"/>
  <c r="GL119" i="28" s="1"/>
  <c r="GD115" i="28"/>
  <c r="GD119" i="28" s="1"/>
  <c r="FV115" i="28"/>
  <c r="FV119" i="28" s="1"/>
  <c r="FN115" i="28"/>
  <c r="FN119" i="28" s="1"/>
  <c r="FF115" i="28"/>
  <c r="FF119" i="28" s="1"/>
  <c r="EX115" i="28"/>
  <c r="EX119" i="28" s="1"/>
  <c r="EP115" i="28"/>
  <c r="EP119" i="28" s="1"/>
  <c r="EH115" i="28"/>
  <c r="EH119" i="28" s="1"/>
  <c r="DZ115" i="28"/>
  <c r="DZ119" i="28" s="1"/>
  <c r="DR115" i="28"/>
  <c r="DR119" i="28" s="1"/>
  <c r="DJ115" i="28"/>
  <c r="DJ119" i="28" s="1"/>
  <c r="DB115" i="28"/>
  <c r="DB119" i="28" s="1"/>
  <c r="CT115" i="28"/>
  <c r="CT119" i="28" s="1"/>
  <c r="CL115" i="28"/>
  <c r="CL119" i="28" s="1"/>
  <c r="CD115" i="28"/>
  <c r="CD119" i="28" s="1"/>
  <c r="BV115" i="28"/>
  <c r="BV119" i="28" s="1"/>
  <c r="BN115" i="28"/>
  <c r="BN119" i="28" s="1"/>
  <c r="BF115" i="28"/>
  <c r="BF119" i="28" s="1"/>
  <c r="AX115" i="28"/>
  <c r="AX119" i="28" s="1"/>
  <c r="AP115" i="28"/>
  <c r="AP119" i="28" s="1"/>
  <c r="AH115" i="28"/>
  <c r="AH119" i="28" s="1"/>
  <c r="Z115" i="28"/>
  <c r="Z119" i="28" s="1"/>
  <c r="R115" i="28"/>
  <c r="R119" i="28" s="1"/>
  <c r="Q115" i="28"/>
  <c r="Q119" i="28" s="1"/>
  <c r="HA115" i="28"/>
  <c r="HA119" i="28" s="1"/>
  <c r="GS115" i="28"/>
  <c r="GS119" i="28" s="1"/>
  <c r="GK115" i="28"/>
  <c r="GK119" i="28" s="1"/>
  <c r="GC115" i="28"/>
  <c r="GC119" i="28" s="1"/>
  <c r="FU115" i="28"/>
  <c r="FU119" i="28" s="1"/>
  <c r="FM115" i="28"/>
  <c r="FM119" i="28" s="1"/>
  <c r="FE115" i="28"/>
  <c r="FE119" i="28" s="1"/>
  <c r="EW115" i="28"/>
  <c r="EW119" i="28" s="1"/>
  <c r="EO115" i="28"/>
  <c r="EO119" i="28" s="1"/>
  <c r="EG115" i="28"/>
  <c r="EG119" i="28" s="1"/>
  <c r="DY115" i="28"/>
  <c r="DY119" i="28" s="1"/>
  <c r="DQ115" i="28"/>
  <c r="DQ119" i="28" s="1"/>
  <c r="DI115" i="28"/>
  <c r="DI119" i="28" s="1"/>
  <c r="DA115" i="28"/>
  <c r="DA119" i="28" s="1"/>
  <c r="CS115" i="28"/>
  <c r="CS119" i="28" s="1"/>
  <c r="CK115" i="28"/>
  <c r="CK119" i="28" s="1"/>
  <c r="CC115" i="28"/>
  <c r="CC119" i="28" s="1"/>
  <c r="BU115" i="28"/>
  <c r="BU119" i="28" s="1"/>
  <c r="BM115" i="28"/>
  <c r="BM119" i="28" s="1"/>
  <c r="BE115" i="28"/>
  <c r="BE119" i="28" s="1"/>
  <c r="AW115" i="28"/>
  <c r="AW119" i="28" s="1"/>
  <c r="AO115" i="28"/>
  <c r="AO119" i="28" s="1"/>
  <c r="AG115" i="28"/>
  <c r="AG119" i="28" s="1"/>
  <c r="GZ115" i="28"/>
  <c r="GZ119" i="28" s="1"/>
  <c r="GR115" i="28"/>
  <c r="GR119" i="28" s="1"/>
  <c r="GJ115" i="28"/>
  <c r="GJ119" i="28" s="1"/>
  <c r="GB115" i="28"/>
  <c r="GB119" i="28" s="1"/>
  <c r="FT115" i="28"/>
  <c r="FT119" i="28" s="1"/>
  <c r="FL115" i="28"/>
  <c r="FL119" i="28" s="1"/>
  <c r="FD115" i="28"/>
  <c r="FD119" i="28" s="1"/>
  <c r="EV115" i="28"/>
  <c r="EV119" i="28" s="1"/>
  <c r="EN115" i="28"/>
  <c r="EN119" i="28" s="1"/>
  <c r="EF115" i="28"/>
  <c r="EF119" i="28" s="1"/>
  <c r="DX115" i="28"/>
  <c r="DX119" i="28" s="1"/>
  <c r="DP115" i="28"/>
  <c r="DP119" i="28" s="1"/>
  <c r="DH115" i="28"/>
  <c r="DH119" i="28" s="1"/>
  <c r="CZ115" i="28"/>
  <c r="CZ119" i="28" s="1"/>
  <c r="CR115" i="28"/>
  <c r="CR119" i="28" s="1"/>
  <c r="CJ115" i="28"/>
  <c r="CJ119" i="28" s="1"/>
  <c r="CB115" i="28"/>
  <c r="CB119" i="28" s="1"/>
  <c r="BT115" i="28"/>
  <c r="BT119" i="28" s="1"/>
  <c r="BL115" i="28"/>
  <c r="BL119" i="28" s="1"/>
  <c r="BD115" i="28"/>
  <c r="BD119" i="28" s="1"/>
  <c r="AV115" i="28"/>
  <c r="AV119" i="28" s="1"/>
  <c r="AN115" i="28"/>
  <c r="AN119" i="28" s="1"/>
  <c r="AF115" i="28"/>
  <c r="AF119" i="28" s="1"/>
  <c r="X115" i="28"/>
  <c r="X119" i="28" s="1"/>
  <c r="P115" i="28"/>
  <c r="P119" i="28" s="1"/>
  <c r="GY115" i="28"/>
  <c r="GY119" i="28" s="1"/>
  <c r="GQ115" i="28"/>
  <c r="GQ119" i="28" s="1"/>
  <c r="GI115" i="28"/>
  <c r="GI119" i="28" s="1"/>
  <c r="GA115" i="28"/>
  <c r="GA119" i="28" s="1"/>
  <c r="FS115" i="28"/>
  <c r="FS119" i="28" s="1"/>
  <c r="FK115" i="28"/>
  <c r="FK119" i="28" s="1"/>
  <c r="FC115" i="28"/>
  <c r="FC119" i="28" s="1"/>
  <c r="EU115" i="28"/>
  <c r="EU119" i="28" s="1"/>
  <c r="EM115" i="28"/>
  <c r="EM119" i="28" s="1"/>
  <c r="EE115" i="28"/>
  <c r="EE119" i="28" s="1"/>
  <c r="DW115" i="28"/>
  <c r="DW119" i="28" s="1"/>
  <c r="DO115" i="28"/>
  <c r="DO119" i="28" s="1"/>
  <c r="DG115" i="28"/>
  <c r="DG119" i="28" s="1"/>
  <c r="CY115" i="28"/>
  <c r="CY119" i="28" s="1"/>
  <c r="CQ115" i="28"/>
  <c r="CQ119" i="28" s="1"/>
  <c r="CI115" i="28"/>
  <c r="CI119" i="28" s="1"/>
  <c r="CA115" i="28"/>
  <c r="CA119" i="28" s="1"/>
  <c r="BS115" i="28"/>
  <c r="BS119" i="28" s="1"/>
  <c r="BK115" i="28"/>
  <c r="BK119" i="28" s="1"/>
  <c r="BC115" i="28"/>
  <c r="BC119" i="28" s="1"/>
  <c r="AU115" i="28"/>
  <c r="AU119" i="28" s="1"/>
  <c r="AM115" i="28"/>
  <c r="AM119" i="28" s="1"/>
  <c r="AE115" i="28"/>
  <c r="AE119" i="28" s="1"/>
  <c r="W115" i="28"/>
  <c r="W119" i="28" s="1"/>
  <c r="O115" i="28"/>
  <c r="O119" i="28" s="1"/>
  <c r="GX115" i="28"/>
  <c r="GX119" i="28" s="1"/>
  <c r="GP115" i="28"/>
  <c r="GP119" i="28" s="1"/>
  <c r="GH115" i="28"/>
  <c r="GH119" i="28" s="1"/>
  <c r="FZ115" i="28"/>
  <c r="FZ119" i="28" s="1"/>
  <c r="FR115" i="28"/>
  <c r="FR119" i="28" s="1"/>
  <c r="FJ115" i="28"/>
  <c r="FJ119" i="28" s="1"/>
  <c r="FB115" i="28"/>
  <c r="FB119" i="28" s="1"/>
  <c r="ET115" i="28"/>
  <c r="ET119" i="28" s="1"/>
  <c r="EL115" i="28"/>
  <c r="EL119" i="28" s="1"/>
  <c r="ED115" i="28"/>
  <c r="ED119" i="28" s="1"/>
  <c r="DV115" i="28"/>
  <c r="DV119" i="28" s="1"/>
  <c r="DN115" i="28"/>
  <c r="DN119" i="28" s="1"/>
  <c r="DF115" i="28"/>
  <c r="DF119" i="28" s="1"/>
  <c r="CX115" i="28"/>
  <c r="CX119" i="28" s="1"/>
  <c r="CP115" i="28"/>
  <c r="CP119" i="28" s="1"/>
  <c r="CH115" i="28"/>
  <c r="CH119" i="28" s="1"/>
  <c r="BZ115" i="28"/>
  <c r="BZ119" i="28" s="1"/>
  <c r="BR115" i="28"/>
  <c r="BR119" i="28" s="1"/>
  <c r="BJ115" i="28"/>
  <c r="BJ119" i="28" s="1"/>
  <c r="BB115" i="28"/>
  <c r="BB119" i="28" s="1"/>
  <c r="AT115" i="28"/>
  <c r="AT119" i="28" s="1"/>
  <c r="AL115" i="28"/>
  <c r="AL119" i="28" s="1"/>
  <c r="AD115" i="28"/>
  <c r="AD119" i="28" s="1"/>
  <c r="V115" i="28"/>
  <c r="V119" i="28" s="1"/>
  <c r="N115" i="28"/>
  <c r="N119" i="28" s="1"/>
  <c r="L115" i="28"/>
  <c r="L119" i="28" s="1"/>
  <c r="GW115" i="28"/>
  <c r="GW119" i="28" s="1"/>
  <c r="GO115" i="28"/>
  <c r="GO119" i="28" s="1"/>
  <c r="GG115" i="28"/>
  <c r="GG119" i="28" s="1"/>
  <c r="FY115" i="28"/>
  <c r="FY119" i="28" s="1"/>
  <c r="FQ115" i="28"/>
  <c r="FQ119" i="28" s="1"/>
  <c r="FI115" i="28"/>
  <c r="FI119" i="28" s="1"/>
  <c r="FA115" i="28"/>
  <c r="FA119" i="28" s="1"/>
  <c r="ES115" i="28"/>
  <c r="ES119" i="28" s="1"/>
  <c r="EK115" i="28"/>
  <c r="EK119" i="28" s="1"/>
  <c r="EC115" i="28"/>
  <c r="EC119" i="28" s="1"/>
  <c r="DU115" i="28"/>
  <c r="DU119" i="28" s="1"/>
  <c r="DM115" i="28"/>
  <c r="DM119" i="28" s="1"/>
  <c r="DE115" i="28"/>
  <c r="DE119" i="28" s="1"/>
  <c r="CW115" i="28"/>
  <c r="CW119" i="28" s="1"/>
  <c r="CO115" i="28"/>
  <c r="CO119" i="28" s="1"/>
  <c r="CG115" i="28"/>
  <c r="CG119" i="28" s="1"/>
  <c r="BY115" i="28"/>
  <c r="BY119" i="28" s="1"/>
  <c r="BQ115" i="28"/>
  <c r="BQ119" i="28" s="1"/>
  <c r="BI115" i="28"/>
  <c r="BI119" i="28" s="1"/>
  <c r="BA115" i="28"/>
  <c r="BA119" i="28" s="1"/>
  <c r="AS115" i="28"/>
  <c r="AS119" i="28" s="1"/>
  <c r="AK115" i="28"/>
  <c r="AK119" i="28" s="1"/>
  <c r="AC115" i="28"/>
  <c r="AC119" i="28" s="1"/>
  <c r="U115" i="28"/>
  <c r="U119" i="28" s="1"/>
  <c r="M115" i="28"/>
  <c r="M119" i="28" s="1"/>
  <c r="T115" i="28"/>
  <c r="T119" i="28" s="1"/>
  <c r="GV115" i="28"/>
  <c r="GV119" i="28" s="1"/>
  <c r="GN115" i="28"/>
  <c r="GN119" i="28" s="1"/>
  <c r="GF115" i="28"/>
  <c r="GF119" i="28" s="1"/>
  <c r="FX115" i="28"/>
  <c r="FX119" i="28" s="1"/>
  <c r="FP115" i="28"/>
  <c r="FP119" i="28" s="1"/>
  <c r="FH115" i="28"/>
  <c r="FH119" i="28" s="1"/>
  <c r="EZ115" i="28"/>
  <c r="EZ119" i="28" s="1"/>
  <c r="ER115" i="28"/>
  <c r="ER119" i="28" s="1"/>
  <c r="EJ115" i="28"/>
  <c r="EJ119" i="28" s="1"/>
  <c r="EB115" i="28"/>
  <c r="EB119" i="28" s="1"/>
  <c r="DT115" i="28"/>
  <c r="DT119" i="28" s="1"/>
  <c r="DL115" i="28"/>
  <c r="DL119" i="28" s="1"/>
  <c r="DD115" i="28"/>
  <c r="DD119" i="28" s="1"/>
  <c r="CV115" i="28"/>
  <c r="CV119" i="28" s="1"/>
  <c r="CN115" i="28"/>
  <c r="CN119" i="28" s="1"/>
  <c r="CF115" i="28"/>
  <c r="CF119" i="28" s="1"/>
  <c r="BX115" i="28"/>
  <c r="BX119" i="28" s="1"/>
  <c r="BP115" i="28"/>
  <c r="BP119" i="28" s="1"/>
  <c r="BH115" i="28"/>
  <c r="BH119" i="28" s="1"/>
  <c r="AZ115" i="28"/>
  <c r="AZ119" i="28" s="1"/>
  <c r="AR115" i="28"/>
  <c r="AR119" i="28" s="1"/>
  <c r="AJ115" i="28"/>
  <c r="AJ119" i="28" s="1"/>
  <c r="AB115" i="28"/>
  <c r="AB119" i="28" s="1"/>
  <c r="GU115" i="28"/>
  <c r="GU119" i="28" s="1"/>
  <c r="GM115" i="28"/>
  <c r="GM119" i="28" s="1"/>
  <c r="GE115" i="28"/>
  <c r="GE119" i="28" s="1"/>
  <c r="FW115" i="28"/>
  <c r="FW119" i="28" s="1"/>
  <c r="FO115" i="28"/>
  <c r="FO119" i="28" s="1"/>
  <c r="FG115" i="28"/>
  <c r="FG119" i="28" s="1"/>
  <c r="EY115" i="28"/>
  <c r="EY119" i="28" s="1"/>
  <c r="EQ115" i="28"/>
  <c r="EQ119" i="28" s="1"/>
  <c r="EI115" i="28"/>
  <c r="EI119" i="28" s="1"/>
  <c r="EA115" i="28"/>
  <c r="EA119" i="28" s="1"/>
  <c r="DS115" i="28"/>
  <c r="DS119" i="28" s="1"/>
  <c r="DK115" i="28"/>
  <c r="DK119" i="28" s="1"/>
  <c r="DC115" i="28"/>
  <c r="DC119" i="28" s="1"/>
  <c r="CU115" i="28"/>
  <c r="CU119" i="28" s="1"/>
  <c r="CM115" i="28"/>
  <c r="CM119" i="28" s="1"/>
  <c r="CE115" i="28"/>
  <c r="CE119" i="28" s="1"/>
  <c r="BW115" i="28"/>
  <c r="BW119" i="28" s="1"/>
  <c r="BO115" i="28"/>
  <c r="BO119" i="28" s="1"/>
  <c r="BG115" i="28"/>
  <c r="BG119" i="28" s="1"/>
  <c r="AY115" i="28"/>
  <c r="AY119" i="28" s="1"/>
  <c r="AQ115" i="28"/>
  <c r="AQ119" i="28" s="1"/>
  <c r="AI115" i="28"/>
  <c r="AI119" i="28" s="1"/>
  <c r="AA115" i="28"/>
  <c r="AA119" i="28" s="1"/>
  <c r="S115" i="28"/>
  <c r="S119" i="28" s="1"/>
  <c r="K115" i="28"/>
  <c r="Y115" i="28"/>
  <c r="Y119" i="28" s="1"/>
  <c r="HB115" i="30"/>
  <c r="HB119" i="30" s="1"/>
  <c r="GT115" i="30"/>
  <c r="GT119" i="30" s="1"/>
  <c r="GL115" i="30"/>
  <c r="GL119" i="30" s="1"/>
  <c r="GD115" i="30"/>
  <c r="GD119" i="30" s="1"/>
  <c r="FV115" i="30"/>
  <c r="FV119" i="30" s="1"/>
  <c r="FN115" i="30"/>
  <c r="FN119" i="30" s="1"/>
  <c r="FF115" i="30"/>
  <c r="FF119" i="30" s="1"/>
  <c r="EX115" i="30"/>
  <c r="EX119" i="30" s="1"/>
  <c r="EP115" i="30"/>
  <c r="EP119" i="30" s="1"/>
  <c r="EH115" i="30"/>
  <c r="EH119" i="30" s="1"/>
  <c r="DZ115" i="30"/>
  <c r="DZ119" i="30" s="1"/>
  <c r="DR115" i="30"/>
  <c r="DR119" i="30" s="1"/>
  <c r="DJ115" i="30"/>
  <c r="DJ119" i="30" s="1"/>
  <c r="DB115" i="30"/>
  <c r="DB119" i="30" s="1"/>
  <c r="CT115" i="30"/>
  <c r="CT119" i="30" s="1"/>
  <c r="CL115" i="30"/>
  <c r="CL119" i="30" s="1"/>
  <c r="CD115" i="30"/>
  <c r="CD119" i="30" s="1"/>
  <c r="BV115" i="30"/>
  <c r="BV119" i="30" s="1"/>
  <c r="BN115" i="30"/>
  <c r="BN119" i="30" s="1"/>
  <c r="BF115" i="30"/>
  <c r="BF119" i="30" s="1"/>
  <c r="AX115" i="30"/>
  <c r="AX119" i="30" s="1"/>
  <c r="AP115" i="30"/>
  <c r="AP119" i="30" s="1"/>
  <c r="AH115" i="30"/>
  <c r="AH119" i="30" s="1"/>
  <c r="Z115" i="30"/>
  <c r="Z119" i="30" s="1"/>
  <c r="R115" i="30"/>
  <c r="R119" i="30" s="1"/>
  <c r="HA115" i="30"/>
  <c r="HA119" i="30" s="1"/>
  <c r="GS115" i="30"/>
  <c r="GS119" i="30" s="1"/>
  <c r="GK115" i="30"/>
  <c r="GK119" i="30" s="1"/>
  <c r="GC115" i="30"/>
  <c r="GC119" i="30" s="1"/>
  <c r="FU115" i="30"/>
  <c r="FU119" i="30" s="1"/>
  <c r="FM115" i="30"/>
  <c r="FM119" i="30" s="1"/>
  <c r="FE115" i="30"/>
  <c r="FE119" i="30" s="1"/>
  <c r="EW115" i="30"/>
  <c r="EW119" i="30" s="1"/>
  <c r="EO115" i="30"/>
  <c r="EO119" i="30" s="1"/>
  <c r="EG115" i="30"/>
  <c r="EG119" i="30" s="1"/>
  <c r="DY115" i="30"/>
  <c r="DY119" i="30" s="1"/>
  <c r="DQ115" i="30"/>
  <c r="DQ119" i="30" s="1"/>
  <c r="DI115" i="30"/>
  <c r="DI119" i="30" s="1"/>
  <c r="DA115" i="30"/>
  <c r="DA119" i="30" s="1"/>
  <c r="CS115" i="30"/>
  <c r="CS119" i="30" s="1"/>
  <c r="CK115" i="30"/>
  <c r="CK119" i="30" s="1"/>
  <c r="CC115" i="30"/>
  <c r="CC119" i="30" s="1"/>
  <c r="BU115" i="30"/>
  <c r="BU119" i="30" s="1"/>
  <c r="BM115" i="30"/>
  <c r="BM119" i="30" s="1"/>
  <c r="BE115" i="30"/>
  <c r="BE119" i="30" s="1"/>
  <c r="AW115" i="30"/>
  <c r="AW119" i="30" s="1"/>
  <c r="AO115" i="30"/>
  <c r="AO119" i="30" s="1"/>
  <c r="AG115" i="30"/>
  <c r="AG119" i="30" s="1"/>
  <c r="Y115" i="30"/>
  <c r="Y119" i="30" s="1"/>
  <c r="Q115" i="30"/>
  <c r="GZ115" i="30"/>
  <c r="GZ119" i="30" s="1"/>
  <c r="GR115" i="30"/>
  <c r="GR119" i="30" s="1"/>
  <c r="GJ115" i="30"/>
  <c r="GJ119" i="30" s="1"/>
  <c r="GB115" i="30"/>
  <c r="GB119" i="30" s="1"/>
  <c r="FT115" i="30"/>
  <c r="FT119" i="30" s="1"/>
  <c r="FL115" i="30"/>
  <c r="FL119" i="30" s="1"/>
  <c r="FD115" i="30"/>
  <c r="FD119" i="30" s="1"/>
  <c r="EV115" i="30"/>
  <c r="EV119" i="30" s="1"/>
  <c r="EN115" i="30"/>
  <c r="EN119" i="30" s="1"/>
  <c r="EF115" i="30"/>
  <c r="EF119" i="30" s="1"/>
  <c r="DX115" i="30"/>
  <c r="DX119" i="30" s="1"/>
  <c r="DP115" i="30"/>
  <c r="DP119" i="30" s="1"/>
  <c r="DH115" i="30"/>
  <c r="DH119" i="30" s="1"/>
  <c r="CZ115" i="30"/>
  <c r="CZ119" i="30" s="1"/>
  <c r="CR115" i="30"/>
  <c r="CR119" i="30" s="1"/>
  <c r="CJ115" i="30"/>
  <c r="CJ119" i="30" s="1"/>
  <c r="CB115" i="30"/>
  <c r="CB119" i="30" s="1"/>
  <c r="BT115" i="30"/>
  <c r="BT119" i="30" s="1"/>
  <c r="BL115" i="30"/>
  <c r="BL119" i="30" s="1"/>
  <c r="BD115" i="30"/>
  <c r="BD119" i="30" s="1"/>
  <c r="AV115" i="30"/>
  <c r="AV119" i="30" s="1"/>
  <c r="AN115" i="30"/>
  <c r="AN119" i="30" s="1"/>
  <c r="AF115" i="30"/>
  <c r="AF119" i="30" s="1"/>
  <c r="X115" i="30"/>
  <c r="X119" i="30" s="1"/>
  <c r="P115" i="30"/>
  <c r="P119" i="30" s="1"/>
  <c r="GY115" i="30"/>
  <c r="GY119" i="30" s="1"/>
  <c r="GQ115" i="30"/>
  <c r="GQ119" i="30" s="1"/>
  <c r="GI115" i="30"/>
  <c r="GI119" i="30" s="1"/>
  <c r="GA115" i="30"/>
  <c r="GA119" i="30" s="1"/>
  <c r="FS115" i="30"/>
  <c r="FS119" i="30" s="1"/>
  <c r="FK115" i="30"/>
  <c r="FK119" i="30" s="1"/>
  <c r="FC115" i="30"/>
  <c r="FC119" i="30" s="1"/>
  <c r="EU115" i="30"/>
  <c r="EU119" i="30" s="1"/>
  <c r="EM115" i="30"/>
  <c r="EM119" i="30" s="1"/>
  <c r="EE115" i="30"/>
  <c r="EE119" i="30" s="1"/>
  <c r="DW115" i="30"/>
  <c r="DW119" i="30" s="1"/>
  <c r="DO115" i="30"/>
  <c r="DO119" i="30" s="1"/>
  <c r="DG115" i="30"/>
  <c r="DG119" i="30" s="1"/>
  <c r="CY115" i="30"/>
  <c r="CY119" i="30" s="1"/>
  <c r="CQ115" i="30"/>
  <c r="CQ119" i="30" s="1"/>
  <c r="CI115" i="30"/>
  <c r="CI119" i="30" s="1"/>
  <c r="CA115" i="30"/>
  <c r="CA119" i="30" s="1"/>
  <c r="BS115" i="30"/>
  <c r="BS119" i="30" s="1"/>
  <c r="BK115" i="30"/>
  <c r="BK119" i="30" s="1"/>
  <c r="BC115" i="30"/>
  <c r="BC119" i="30" s="1"/>
  <c r="AU115" i="30"/>
  <c r="AU119" i="30" s="1"/>
  <c r="AM115" i="30"/>
  <c r="AM119" i="30" s="1"/>
  <c r="AE115" i="30"/>
  <c r="AE119" i="30" s="1"/>
  <c r="W115" i="30"/>
  <c r="W119" i="30" s="1"/>
  <c r="O115" i="30"/>
  <c r="O119" i="30" s="1"/>
  <c r="GX115" i="30"/>
  <c r="GX119" i="30" s="1"/>
  <c r="GP115" i="30"/>
  <c r="GP119" i="30" s="1"/>
  <c r="GH115" i="30"/>
  <c r="GH119" i="30" s="1"/>
  <c r="FZ115" i="30"/>
  <c r="FZ119" i="30" s="1"/>
  <c r="FR115" i="30"/>
  <c r="FR119" i="30" s="1"/>
  <c r="FJ115" i="30"/>
  <c r="FJ119" i="30" s="1"/>
  <c r="FB115" i="30"/>
  <c r="FB119" i="30" s="1"/>
  <c r="ET115" i="30"/>
  <c r="ET119" i="30" s="1"/>
  <c r="EL115" i="30"/>
  <c r="EL119" i="30" s="1"/>
  <c r="ED115" i="30"/>
  <c r="ED119" i="30" s="1"/>
  <c r="DV115" i="30"/>
  <c r="DV119" i="30" s="1"/>
  <c r="DN115" i="30"/>
  <c r="DN119" i="30" s="1"/>
  <c r="DF115" i="30"/>
  <c r="DF119" i="30" s="1"/>
  <c r="CX115" i="30"/>
  <c r="CX119" i="30" s="1"/>
  <c r="CP115" i="30"/>
  <c r="CP119" i="30" s="1"/>
  <c r="CH115" i="30"/>
  <c r="CH119" i="30" s="1"/>
  <c r="BZ115" i="30"/>
  <c r="BZ119" i="30" s="1"/>
  <c r="BR115" i="30"/>
  <c r="BR119" i="30" s="1"/>
  <c r="BJ115" i="30"/>
  <c r="BJ119" i="30" s="1"/>
  <c r="BB115" i="30"/>
  <c r="BB119" i="30" s="1"/>
  <c r="AT115" i="30"/>
  <c r="AT119" i="30" s="1"/>
  <c r="AL115" i="30"/>
  <c r="AL119" i="30" s="1"/>
  <c r="AD115" i="30"/>
  <c r="AD119" i="30" s="1"/>
  <c r="V115" i="30"/>
  <c r="V119" i="30" s="1"/>
  <c r="N115" i="30"/>
  <c r="N119" i="30" s="1"/>
  <c r="GW115" i="30"/>
  <c r="GW119" i="30" s="1"/>
  <c r="GO115" i="30"/>
  <c r="GO119" i="30" s="1"/>
  <c r="GG115" i="30"/>
  <c r="GG119" i="30" s="1"/>
  <c r="FY115" i="30"/>
  <c r="FY119" i="30" s="1"/>
  <c r="FQ115" i="30"/>
  <c r="FQ119" i="30" s="1"/>
  <c r="FI115" i="30"/>
  <c r="FI119" i="30" s="1"/>
  <c r="FA115" i="30"/>
  <c r="FA119" i="30" s="1"/>
  <c r="ES115" i="30"/>
  <c r="ES119" i="30" s="1"/>
  <c r="EK115" i="30"/>
  <c r="EK119" i="30" s="1"/>
  <c r="EC115" i="30"/>
  <c r="EC119" i="30" s="1"/>
  <c r="DU115" i="30"/>
  <c r="DU119" i="30" s="1"/>
  <c r="DM115" i="30"/>
  <c r="DM119" i="30" s="1"/>
  <c r="DE115" i="30"/>
  <c r="DE119" i="30" s="1"/>
  <c r="CW115" i="30"/>
  <c r="CW119" i="30" s="1"/>
  <c r="CO115" i="30"/>
  <c r="CO119" i="30" s="1"/>
  <c r="CG115" i="30"/>
  <c r="CG119" i="30" s="1"/>
  <c r="BY115" i="30"/>
  <c r="BY119" i="30" s="1"/>
  <c r="BQ115" i="30"/>
  <c r="BQ119" i="30" s="1"/>
  <c r="BI115" i="30"/>
  <c r="BI119" i="30" s="1"/>
  <c r="BA115" i="30"/>
  <c r="BA119" i="30" s="1"/>
  <c r="AS115" i="30"/>
  <c r="AS119" i="30" s="1"/>
  <c r="AK115" i="30"/>
  <c r="AK119" i="30" s="1"/>
  <c r="AC115" i="30"/>
  <c r="AC119" i="30" s="1"/>
  <c r="U115" i="30"/>
  <c r="U119" i="30" s="1"/>
  <c r="M115" i="30"/>
  <c r="M119" i="30" s="1"/>
  <c r="GV115" i="30"/>
  <c r="GV119" i="30" s="1"/>
  <c r="GN115" i="30"/>
  <c r="GN119" i="30" s="1"/>
  <c r="GF115" i="30"/>
  <c r="GF119" i="30" s="1"/>
  <c r="FX115" i="30"/>
  <c r="FX119" i="30" s="1"/>
  <c r="FP115" i="30"/>
  <c r="FP119" i="30" s="1"/>
  <c r="FH115" i="30"/>
  <c r="FH119" i="30" s="1"/>
  <c r="EZ115" i="30"/>
  <c r="EZ119" i="30" s="1"/>
  <c r="ER115" i="30"/>
  <c r="ER119" i="30" s="1"/>
  <c r="EJ115" i="30"/>
  <c r="EJ119" i="30" s="1"/>
  <c r="EB115" i="30"/>
  <c r="EB119" i="30" s="1"/>
  <c r="DT115" i="30"/>
  <c r="DT119" i="30" s="1"/>
  <c r="DL115" i="30"/>
  <c r="DL119" i="30" s="1"/>
  <c r="DD115" i="30"/>
  <c r="DD119" i="30" s="1"/>
  <c r="CV115" i="30"/>
  <c r="CV119" i="30" s="1"/>
  <c r="CN115" i="30"/>
  <c r="CN119" i="30" s="1"/>
  <c r="CF115" i="30"/>
  <c r="CF119" i="30" s="1"/>
  <c r="BX115" i="30"/>
  <c r="BX119" i="30" s="1"/>
  <c r="BP115" i="30"/>
  <c r="BP119" i="30" s="1"/>
  <c r="BH115" i="30"/>
  <c r="BH119" i="30" s="1"/>
  <c r="AZ115" i="30"/>
  <c r="AZ119" i="30" s="1"/>
  <c r="AR115" i="30"/>
  <c r="AR119" i="30" s="1"/>
  <c r="AJ115" i="30"/>
  <c r="AJ119" i="30" s="1"/>
  <c r="AB115" i="30"/>
  <c r="AB119" i="30" s="1"/>
  <c r="T115" i="30"/>
  <c r="T119" i="30" s="1"/>
  <c r="L115" i="30"/>
  <c r="L119" i="30" s="1"/>
  <c r="GU115" i="30"/>
  <c r="GU119" i="30" s="1"/>
  <c r="GM115" i="30"/>
  <c r="GM119" i="30" s="1"/>
  <c r="GE115" i="30"/>
  <c r="GE119" i="30" s="1"/>
  <c r="FW115" i="30"/>
  <c r="FW119" i="30" s="1"/>
  <c r="FO115" i="30"/>
  <c r="FO119" i="30" s="1"/>
  <c r="FG115" i="30"/>
  <c r="FG119" i="30" s="1"/>
  <c r="EY115" i="30"/>
  <c r="EY119" i="30" s="1"/>
  <c r="EQ115" i="30"/>
  <c r="EQ119" i="30" s="1"/>
  <c r="EI115" i="30"/>
  <c r="EI119" i="30" s="1"/>
  <c r="EA115" i="30"/>
  <c r="EA119" i="30" s="1"/>
  <c r="DS115" i="30"/>
  <c r="DS119" i="30" s="1"/>
  <c r="DK115" i="30"/>
  <c r="DK119" i="30" s="1"/>
  <c r="DC115" i="30"/>
  <c r="DC119" i="30" s="1"/>
  <c r="CU115" i="30"/>
  <c r="CU119" i="30" s="1"/>
  <c r="CM115" i="30"/>
  <c r="CM119" i="30" s="1"/>
  <c r="CE115" i="30"/>
  <c r="CE119" i="30" s="1"/>
  <c r="BW115" i="30"/>
  <c r="BW119" i="30" s="1"/>
  <c r="BO115" i="30"/>
  <c r="BO119" i="30" s="1"/>
  <c r="BG115" i="30"/>
  <c r="BG119" i="30" s="1"/>
  <c r="AY115" i="30"/>
  <c r="AY119" i="30" s="1"/>
  <c r="AQ115" i="30"/>
  <c r="AQ119" i="30" s="1"/>
  <c r="AI115" i="30"/>
  <c r="AI119" i="30" s="1"/>
  <c r="AA115" i="30"/>
  <c r="AA119" i="30" s="1"/>
  <c r="S115" i="30"/>
  <c r="S119" i="30" s="1"/>
  <c r="K115" i="30"/>
  <c r="HP114" i="27"/>
  <c r="K118" i="27"/>
  <c r="HP116" i="27"/>
  <c r="AO104" i="51"/>
  <c r="AO86" i="51" s="1"/>
  <c r="AN103" i="51"/>
  <c r="AN85" i="51" s="1"/>
  <c r="V103" i="51"/>
  <c r="V85" i="51" s="1"/>
  <c r="AQ103" i="51"/>
  <c r="AQ85" i="51" s="1"/>
  <c r="AD103" i="51"/>
  <c r="AD85" i="51" s="1"/>
  <c r="BA104" i="51"/>
  <c r="BA86" i="51" s="1"/>
  <c r="AK103" i="51"/>
  <c r="AK85" i="51" s="1"/>
  <c r="AS103" i="51"/>
  <c r="AS85" i="51" s="1"/>
  <c r="AS104" i="51"/>
  <c r="AS86" i="51" s="1"/>
  <c r="AG103" i="51"/>
  <c r="AG85" i="51" s="1"/>
  <c r="AJ104" i="51"/>
  <c r="AJ86" i="51" s="1"/>
  <c r="AE104" i="51"/>
  <c r="AE86" i="51" s="1"/>
  <c r="X104" i="51"/>
  <c r="X86" i="51" s="1"/>
  <c r="T103" i="51"/>
  <c r="T85" i="51" s="1"/>
  <c r="Y104" i="51"/>
  <c r="Y86" i="51" s="1"/>
  <c r="BD103" i="51"/>
  <c r="BD85" i="51" s="1"/>
  <c r="AD104" i="51"/>
  <c r="AD86" i="51" s="1"/>
  <c r="S103" i="51"/>
  <c r="R103" i="51"/>
  <c r="R85" i="51" s="1"/>
  <c r="AA104" i="51"/>
  <c r="AA86" i="51" s="1"/>
  <c r="AR104" i="51"/>
  <c r="AR86" i="51" s="1"/>
  <c r="AZ104" i="51"/>
  <c r="AZ86" i="51" s="1"/>
  <c r="AF104" i="51"/>
  <c r="AF86" i="51" s="1"/>
  <c r="AP104" i="51"/>
  <c r="AP86" i="51" s="1"/>
  <c r="AQ104" i="51"/>
  <c r="AQ86" i="51" s="1"/>
  <c r="U104" i="51"/>
  <c r="U86" i="51" s="1"/>
  <c r="AX104" i="51"/>
  <c r="AX86" i="51" s="1"/>
  <c r="W103" i="51"/>
  <c r="W85" i="51" s="1"/>
  <c r="X103" i="51"/>
  <c r="X85" i="51" s="1"/>
  <c r="AC104" i="51"/>
  <c r="AC86" i="51" s="1"/>
  <c r="AM104" i="51"/>
  <c r="AM86" i="51" s="1"/>
  <c r="AK104" i="51"/>
  <c r="AK86" i="51" s="1"/>
  <c r="R104" i="51"/>
  <c r="R86" i="51" s="1"/>
  <c r="S104" i="51"/>
  <c r="Q104" i="51"/>
  <c r="Q86" i="51" s="1"/>
  <c r="AL104" i="51"/>
  <c r="AL86" i="51" s="1"/>
  <c r="W104" i="51"/>
  <c r="W86" i="51" s="1"/>
  <c r="V104" i="51"/>
  <c r="V86" i="51" s="1"/>
  <c r="T104" i="51"/>
  <c r="T86" i="51" s="1"/>
  <c r="AI104" i="51"/>
  <c r="AI86" i="51" s="1"/>
  <c r="AW104" i="51"/>
  <c r="AW86" i="51" s="1"/>
  <c r="Z104" i="51"/>
  <c r="Z86" i="51" s="1"/>
  <c r="BB104" i="51"/>
  <c r="BB86" i="51" s="1"/>
  <c r="AU104" i="51"/>
  <c r="AU86" i="51" s="1"/>
  <c r="BD104" i="51"/>
  <c r="BD86" i="51" s="1"/>
  <c r="AG104" i="51"/>
  <c r="AG86" i="51" s="1"/>
  <c r="AV104" i="51"/>
  <c r="AV86" i="51" s="1"/>
  <c r="AB104" i="51"/>
  <c r="AB86" i="51" s="1"/>
  <c r="AW103" i="51"/>
  <c r="AW85" i="51" s="1"/>
  <c r="AB103" i="51"/>
  <c r="AB85" i="51" s="1"/>
  <c r="AC103" i="51"/>
  <c r="AC85" i="51" s="1"/>
  <c r="AI103" i="51"/>
  <c r="AI85" i="51" s="1"/>
  <c r="U103" i="51"/>
  <c r="U85" i="51" s="1"/>
  <c r="HX115" i="29" a="1"/>
  <c r="HX115" i="29" s="1"/>
  <c r="HW115" i="29" a="1"/>
  <c r="HW115" i="29" s="1"/>
  <c r="HU115" i="29" a="1"/>
  <c r="HU115" i="29" s="1"/>
  <c r="HY115" i="29" a="1"/>
  <c r="HY115" i="29" s="1"/>
  <c r="HT115" i="29" a="1"/>
  <c r="HT115" i="29" s="1"/>
  <c r="HZ115" i="29" a="1"/>
  <c r="HZ115" i="29" s="1"/>
  <c r="HV115" i="29" a="1"/>
  <c r="HV115" i="29" s="1"/>
  <c r="HR115" i="29" a="1"/>
  <c r="HR115" i="29" s="1"/>
  <c r="IA115" i="29" a="1"/>
  <c r="IA115" i="29" s="1"/>
  <c r="HS115" i="29" a="1"/>
  <c r="HS115" i="29" s="1"/>
  <c r="HR115" i="28" a="1"/>
  <c r="HR115" i="28" s="1"/>
  <c r="HS115" i="28" a="1"/>
  <c r="HS115" i="28" s="1"/>
  <c r="HT115" i="28" a="1"/>
  <c r="HT115" i="28" s="1"/>
  <c r="HW115" i="28" a="1"/>
  <c r="HW115" i="28" s="1"/>
  <c r="HU115" i="28" a="1"/>
  <c r="HU115" i="28" s="1"/>
  <c r="HZ115" i="28" a="1"/>
  <c r="HZ115" i="28" s="1"/>
  <c r="HX115" i="28" a="1"/>
  <c r="HX115" i="28" s="1"/>
  <c r="HV115" i="28" a="1"/>
  <c r="HV115" i="28" s="1"/>
  <c r="IA115" i="28" a="1"/>
  <c r="IA115" i="28" s="1"/>
  <c r="HY115" i="28" a="1"/>
  <c r="HY115" i="28" s="1"/>
  <c r="HW115" i="30" a="1"/>
  <c r="HW115" i="30" s="1"/>
  <c r="HU115" i="30" a="1"/>
  <c r="HU115" i="30" s="1"/>
  <c r="HY115" i="30" a="1"/>
  <c r="HY115" i="30" s="1"/>
  <c r="HT115" i="30" a="1"/>
  <c r="HT115" i="30" s="1"/>
  <c r="HZ115" i="30" a="1"/>
  <c r="HZ115" i="30" s="1"/>
  <c r="HS115" i="30" a="1"/>
  <c r="HS115" i="30" s="1"/>
  <c r="IA115" i="30" a="1"/>
  <c r="IA115" i="30" s="1"/>
  <c r="HV115" i="30" a="1"/>
  <c r="HV115" i="30" s="1"/>
  <c r="HR115" i="30" a="1"/>
  <c r="HR115" i="30" s="1"/>
  <c r="HX115" i="30" a="1"/>
  <c r="HX115" i="30" s="1"/>
  <c r="AH99" i="51"/>
  <c r="AH81" i="51" s="1"/>
  <c r="BB101" i="51"/>
  <c r="BB83" i="51" s="1"/>
  <c r="AE99" i="51"/>
  <c r="AE81" i="51" s="1"/>
  <c r="HS113" i="29" a="1"/>
  <c r="HS113" i="29" s="1"/>
  <c r="HZ113" i="29" a="1"/>
  <c r="HZ113" i="29" s="1"/>
  <c r="HY113" i="29" a="1"/>
  <c r="HY113" i="29" s="1"/>
  <c r="HR113" i="29" a="1"/>
  <c r="HR113" i="29" s="1"/>
  <c r="HX113" i="29" a="1"/>
  <c r="HX113" i="29" s="1"/>
  <c r="HW113" i="29" a="1"/>
  <c r="HW113" i="29" s="1"/>
  <c r="HV113" i="29" a="1"/>
  <c r="HV113" i="29" s="1"/>
  <c r="HU113" i="29" a="1"/>
  <c r="HU113" i="29" s="1"/>
  <c r="HT113" i="29" a="1"/>
  <c r="HT113" i="29" s="1"/>
  <c r="IA113" i="29" a="1"/>
  <c r="IA113" i="29" s="1"/>
  <c r="HW113" i="30" a="1"/>
  <c r="HW113" i="30" s="1"/>
  <c r="HV113" i="30" a="1"/>
  <c r="HV113" i="30" s="1"/>
  <c r="HU113" i="30" a="1"/>
  <c r="HU113" i="30" s="1"/>
  <c r="HT113" i="30" a="1"/>
  <c r="HT113" i="30" s="1"/>
  <c r="IA113" i="30" a="1"/>
  <c r="IA113" i="30" s="1"/>
  <c r="HS113" i="30" a="1"/>
  <c r="HS113" i="30" s="1"/>
  <c r="HZ113" i="30" a="1"/>
  <c r="HZ113" i="30" s="1"/>
  <c r="HY113" i="30" a="1"/>
  <c r="HY113" i="30" s="1"/>
  <c r="HX113" i="30" a="1"/>
  <c r="HX113" i="30" s="1"/>
  <c r="HR113" i="30" a="1"/>
  <c r="HR113" i="30" s="1"/>
  <c r="HW113" i="28" a="1"/>
  <c r="HW113" i="28" s="1"/>
  <c r="HV113" i="28" a="1"/>
  <c r="HV113" i="28" s="1"/>
  <c r="HU113" i="28" a="1"/>
  <c r="HU113" i="28" s="1"/>
  <c r="HS113" i="28" a="1"/>
  <c r="HS113" i="28" s="1"/>
  <c r="IA113" i="28" a="1"/>
  <c r="IA113" i="28" s="1"/>
  <c r="HR113" i="28" a="1"/>
  <c r="HR113" i="28" s="1"/>
  <c r="HZ113" i="28" a="1"/>
  <c r="HZ113" i="28" s="1"/>
  <c r="HY113" i="28" a="1"/>
  <c r="HY113" i="28" s="1"/>
  <c r="HX113" i="28" a="1"/>
  <c r="HX113" i="28" s="1"/>
  <c r="HT113" i="28" a="1"/>
  <c r="HT113" i="28" s="1"/>
  <c r="Y99" i="51"/>
  <c r="Y81" i="51" s="1"/>
  <c r="AG99" i="51"/>
  <c r="AG81" i="51" s="1"/>
  <c r="AN99" i="51"/>
  <c r="AN81" i="51" s="1"/>
  <c r="X99" i="51"/>
  <c r="X81" i="51" s="1"/>
  <c r="V99" i="51"/>
  <c r="V81" i="51" s="1"/>
  <c r="AM103" i="51"/>
  <c r="AM85" i="51" s="1"/>
  <c r="AO99" i="51"/>
  <c r="AO81" i="51" s="1"/>
  <c r="W99" i="51"/>
  <c r="W81" i="51" s="1"/>
  <c r="AJ99" i="51"/>
  <c r="AJ81" i="51" s="1"/>
  <c r="AI99" i="51"/>
  <c r="AI81" i="51" s="1"/>
  <c r="AL103" i="51"/>
  <c r="AL85" i="51" s="1"/>
  <c r="AY103" i="51"/>
  <c r="AY85" i="51" s="1"/>
  <c r="AV103" i="51"/>
  <c r="AV85" i="51" s="1"/>
  <c r="BC103" i="51"/>
  <c r="BC85" i="51" s="1"/>
  <c r="AU103" i="51"/>
  <c r="AU85" i="51" s="1"/>
  <c r="BA103" i="51"/>
  <c r="BA85" i="51" s="1"/>
  <c r="AX103" i="51"/>
  <c r="AX85" i="51" s="1"/>
  <c r="BB103" i="51"/>
  <c r="BB85" i="51" s="1"/>
  <c r="AZ103" i="51"/>
  <c r="AZ85" i="51" s="1"/>
  <c r="BC99" i="51"/>
  <c r="BC81" i="51" s="1"/>
  <c r="AT103" i="51"/>
  <c r="AT85" i="51" s="1"/>
  <c r="AP103" i="51"/>
  <c r="AP85" i="51" s="1"/>
  <c r="AR103" i="51"/>
  <c r="AR85" i="51" s="1"/>
  <c r="AO103" i="51"/>
  <c r="AO85" i="51" s="1"/>
  <c r="AA103" i="51"/>
  <c r="AA85" i="51" s="1"/>
  <c r="AB99" i="51"/>
  <c r="AB81" i="51" s="1"/>
  <c r="AJ103" i="51"/>
  <c r="AJ85" i="51" s="1"/>
  <c r="AD99" i="51"/>
  <c r="AD81" i="51" s="1"/>
  <c r="AC99" i="51"/>
  <c r="AC81" i="51" s="1"/>
  <c r="AH103" i="51"/>
  <c r="AH85" i="51" s="1"/>
  <c r="AE103" i="51"/>
  <c r="AE85" i="51" s="1"/>
  <c r="AF99" i="51"/>
  <c r="AF81" i="51" s="1"/>
  <c r="Y103" i="51"/>
  <c r="Y85" i="51" s="1"/>
  <c r="Z103" i="51"/>
  <c r="Z85" i="51" s="1"/>
  <c r="T101" i="51"/>
  <c r="T83" i="51" s="1"/>
  <c r="U99" i="51"/>
  <c r="U81" i="51" s="1"/>
  <c r="T99" i="51"/>
  <c r="T81" i="51" s="1"/>
  <c r="R99" i="51"/>
  <c r="R81" i="51" s="1"/>
  <c r="Z99" i="51"/>
  <c r="Z81" i="51" s="1"/>
  <c r="BC101" i="51"/>
  <c r="BC83" i="51" s="1"/>
  <c r="AN68" i="32"/>
  <c r="AP59" i="32"/>
  <c r="AR77" i="32"/>
  <c r="AN70" i="32"/>
  <c r="AP76" i="32"/>
  <c r="AK77" i="32"/>
  <c r="AT64" i="32"/>
  <c r="AO64" i="32"/>
  <c r="AN63" i="32"/>
  <c r="AM71" i="32"/>
  <c r="AS66" i="32"/>
  <c r="AO63" i="32"/>
  <c r="AP64" i="32"/>
  <c r="AP63" i="32"/>
  <c r="AO72" i="32"/>
  <c r="AQ72" i="32"/>
  <c r="AR73" i="32"/>
  <c r="AC62" i="32"/>
  <c r="AE67" i="32"/>
  <c r="AA76" i="32"/>
  <c r="AH77" i="32"/>
  <c r="AA75" i="32"/>
  <c r="AA77" i="32"/>
  <c r="AA78" i="32"/>
  <c r="AE59" i="32"/>
  <c r="AJ77" i="32"/>
  <c r="AI70" i="32"/>
  <c r="AE71" i="32"/>
  <c r="AF72" i="32"/>
  <c r="AF63" i="32"/>
  <c r="AC67" i="32"/>
  <c r="AI67" i="32"/>
  <c r="AJ68" i="32"/>
  <c r="Q62" i="32"/>
  <c r="U74" i="32"/>
  <c r="Z74" i="32"/>
  <c r="T73" i="32"/>
  <c r="Q75" i="32"/>
  <c r="T71" i="32"/>
  <c r="T78" i="32"/>
  <c r="R59" i="32"/>
  <c r="W66" i="32"/>
  <c r="R74" i="32"/>
  <c r="Q66" i="32"/>
  <c r="Z61" i="32"/>
  <c r="U69" i="32"/>
  <c r="Z76" i="32"/>
  <c r="Y74" i="32"/>
  <c r="X64" i="32"/>
  <c r="S72" i="32"/>
  <c r="AU66" i="32"/>
  <c r="BC69" i="32"/>
  <c r="AZ70" i="32"/>
  <c r="AY72" i="32"/>
  <c r="BC78" i="32"/>
  <c r="AY71" i="32"/>
  <c r="AX67" i="32"/>
  <c r="BB59" i="32"/>
  <c r="BA77" i="32"/>
  <c r="AV69" i="32"/>
  <c r="AX63" i="32"/>
  <c r="AY65" i="32"/>
  <c r="AU60" i="32"/>
  <c r="BD69" i="32"/>
  <c r="AY78" i="32"/>
  <c r="AW59" i="32"/>
  <c r="BD59" i="32"/>
  <c r="AQ61" i="32"/>
  <c r="AS73" i="32"/>
  <c r="AP68" i="32"/>
  <c r="AS72" i="32"/>
  <c r="AM61" i="32"/>
  <c r="AK67" i="32"/>
  <c r="AP74" i="32"/>
  <c r="AM59" i="32"/>
  <c r="AT61" i="32"/>
  <c r="AT63" i="32"/>
  <c r="AQ78" i="32"/>
  <c r="AS65" i="32"/>
  <c r="AN73" i="32"/>
  <c r="AP60" i="32"/>
  <c r="AP73" i="32"/>
  <c r="AQ70" i="32"/>
  <c r="AN65" i="32"/>
  <c r="AK60" i="32"/>
  <c r="AK64" i="32"/>
  <c r="AN60" i="32"/>
  <c r="AL63" i="32"/>
  <c r="AM78" i="32"/>
  <c r="AO65" i="32"/>
  <c r="AT72" i="32"/>
  <c r="AL60" i="32"/>
  <c r="AL77" i="32"/>
  <c r="AP71" i="32"/>
  <c r="AS64" i="32"/>
  <c r="AR68" i="32"/>
  <c r="AO76" i="32"/>
  <c r="AQ63" i="32"/>
  <c r="AQ74" i="32"/>
  <c r="AM68" i="32"/>
  <c r="AS61" i="32"/>
  <c r="AR75" i="32"/>
  <c r="AN69" i="32"/>
  <c r="AT62" i="32"/>
  <c r="AS68" i="32"/>
  <c r="AR62" i="32"/>
  <c r="AK76" i="32"/>
  <c r="AN74" i="32"/>
  <c r="AP61" i="32"/>
  <c r="AM69" i="32"/>
  <c r="AO77" i="32"/>
  <c r="AK71" i="32"/>
  <c r="AQ64" i="32"/>
  <c r="AP78" i="32"/>
  <c r="AL72" i="32"/>
  <c r="AR65" i="32"/>
  <c r="AN59" i="32"/>
  <c r="AD62" i="32"/>
  <c r="AC78" i="32"/>
  <c r="AB76" i="32"/>
  <c r="AF59" i="32"/>
  <c r="AI66" i="32"/>
  <c r="AA61" i="32"/>
  <c r="AD70" i="32"/>
  <c r="AD60" i="32"/>
  <c r="AI72" i="32"/>
  <c r="AA60" i="32"/>
  <c r="AA67" i="32"/>
  <c r="AF74" i="32"/>
  <c r="AH61" i="32"/>
  <c r="AE74" i="32"/>
  <c r="AE65" i="32"/>
  <c r="AB60" i="32"/>
  <c r="AE76" i="32"/>
  <c r="AG70" i="32"/>
  <c r="AD65" i="32"/>
  <c r="AD68" i="32"/>
  <c r="AI74" i="32"/>
  <c r="AA62" i="32"/>
  <c r="AA69" i="32"/>
  <c r="AF76" i="32"/>
  <c r="AH63" i="32"/>
  <c r="AB69" i="32"/>
  <c r="AF71" i="32"/>
  <c r="AB71" i="32"/>
  <c r="AG75" i="32"/>
  <c r="AC69" i="32"/>
  <c r="AI62" i="32"/>
  <c r="AC76" i="32"/>
  <c r="AI69" i="32"/>
  <c r="AE63" i="32"/>
  <c r="AD77" i="32"/>
  <c r="AJ70" i="32"/>
  <c r="AF64" i="32"/>
  <c r="AH60" i="32"/>
  <c r="AH68" i="32"/>
  <c r="AJ71" i="32"/>
  <c r="AE78" i="32"/>
  <c r="AA72" i="32"/>
  <c r="AG65" i="32"/>
  <c r="AC59" i="32"/>
  <c r="AG72" i="32"/>
  <c r="AC66" i="32"/>
  <c r="AI59" i="32"/>
  <c r="AH73" i="32"/>
  <c r="AD67" i="32"/>
  <c r="AJ60" i="32"/>
  <c r="R70" i="32"/>
  <c r="T65" i="32"/>
  <c r="Q67" i="32"/>
  <c r="T64" i="32"/>
  <c r="W73" i="32"/>
  <c r="X71" i="32"/>
  <c r="U73" i="32"/>
  <c r="V68" i="32"/>
  <c r="R69" i="32"/>
  <c r="S70" i="32"/>
  <c r="Z66" i="32"/>
  <c r="V67" i="32"/>
  <c r="W68" i="32"/>
  <c r="U68" i="32"/>
  <c r="R76" i="32"/>
  <c r="X69" i="32"/>
  <c r="T63" i="32"/>
  <c r="U72" i="32"/>
  <c r="X76" i="32"/>
  <c r="T70" i="32"/>
  <c r="Z63" i="32"/>
  <c r="S75" i="32"/>
  <c r="Y77" i="32"/>
  <c r="U71" i="32"/>
  <c r="Q65" i="32"/>
  <c r="Y76" i="32"/>
  <c r="Z78" i="32"/>
  <c r="V72" i="32"/>
  <c r="R66" i="32"/>
  <c r="X59" i="32"/>
  <c r="S61" i="32"/>
  <c r="R73" i="32"/>
  <c r="X66" i="32"/>
  <c r="T60" i="32"/>
  <c r="U64" i="32"/>
  <c r="S74" i="32"/>
  <c r="Y67" i="32"/>
  <c r="U61" i="32"/>
  <c r="U66" i="32"/>
  <c r="T75" i="32"/>
  <c r="Z68" i="32"/>
  <c r="V62" i="32"/>
  <c r="Q70" i="32"/>
  <c r="Z75" i="32"/>
  <c r="V69" i="32"/>
  <c r="R63" i="32"/>
  <c r="Y72" i="32"/>
  <c r="Q77" i="32"/>
  <c r="W70" i="32"/>
  <c r="S64" i="32"/>
  <c r="AV72" i="32"/>
  <c r="AW70" i="32"/>
  <c r="AV77" i="32"/>
  <c r="AX73" i="32"/>
  <c r="AX61" i="32"/>
  <c r="BA66" i="32"/>
  <c r="BA69" i="32"/>
  <c r="AX70" i="32"/>
  <c r="AZ68" i="32"/>
  <c r="AW78" i="32"/>
  <c r="AU65" i="32"/>
  <c r="AU68" i="32"/>
  <c r="AZ67" i="32"/>
  <c r="BD62" i="32"/>
  <c r="AU70" i="32"/>
  <c r="AV64" i="32"/>
  <c r="BB67" i="32"/>
  <c r="AW68" i="32"/>
  <c r="BA71" i="32"/>
  <c r="AZ73" i="32"/>
  <c r="AZ62" i="32"/>
  <c r="AX65" i="32"/>
  <c r="BD78" i="32"/>
  <c r="AY77" i="32"/>
  <c r="AU71" i="32"/>
  <c r="BC63" i="32"/>
  <c r="BA75" i="32"/>
  <c r="BC66" i="32"/>
  <c r="AX78" i="32"/>
  <c r="BD65" i="32"/>
  <c r="AZ78" i="32"/>
  <c r="BB63" i="32"/>
  <c r="AX77" i="32"/>
  <c r="AU77" i="32"/>
  <c r="BA70" i="32"/>
  <c r="AY63" i="32"/>
  <c r="BC74" i="32"/>
  <c r="AY66" i="32"/>
  <c r="BD77" i="32"/>
  <c r="AZ65" i="32"/>
  <c r="BB74" i="32"/>
  <c r="AX68" i="32"/>
  <c r="BD61" i="32"/>
  <c r="AU63" i="32"/>
  <c r="BC76" i="32"/>
  <c r="AY70" i="32"/>
  <c r="AU64" i="32"/>
  <c r="AZ77" i="32"/>
  <c r="AV71" i="32"/>
  <c r="BB64" i="32"/>
  <c r="AK62" i="32"/>
  <c r="AQ67" i="32"/>
  <c r="AR61" i="32"/>
  <c r="AM65" i="32"/>
  <c r="AR63" i="32"/>
  <c r="AR71" i="32"/>
  <c r="AL73" i="32"/>
  <c r="AQ68" i="32"/>
  <c r="AQ73" i="32"/>
  <c r="AT71" i="32"/>
  <c r="AM76" i="32"/>
  <c r="AN77" i="32"/>
  <c r="AQ65" i="32"/>
  <c r="AP77" i="32"/>
  <c r="AQ59" i="32"/>
  <c r="AS59" i="32"/>
  <c r="AN67" i="32"/>
  <c r="AI64" i="32"/>
  <c r="AC73" i="32"/>
  <c r="AB73" i="32"/>
  <c r="AC70" i="32"/>
  <c r="AD66" i="32"/>
  <c r="AD74" i="32"/>
  <c r="AJ63" i="32"/>
  <c r="AC72" i="32"/>
  <c r="AF75" i="32"/>
  <c r="AC77" i="32"/>
  <c r="AI77" i="32"/>
  <c r="AJ78" i="32"/>
  <c r="AH59" i="32"/>
  <c r="AB63" i="32"/>
  <c r="AI60" i="32"/>
  <c r="AE61" i="32"/>
  <c r="AF62" i="32"/>
  <c r="R77" i="32"/>
  <c r="V59" i="32"/>
  <c r="W76" i="32"/>
  <c r="S73" i="32"/>
  <c r="Z64" i="32"/>
  <c r="Z71" i="32"/>
  <c r="Y60" i="32"/>
  <c r="S60" i="32"/>
  <c r="T61" i="32"/>
  <c r="T68" i="32"/>
  <c r="Y75" i="32"/>
  <c r="Y70" i="32"/>
  <c r="R64" i="32"/>
  <c r="R71" i="32"/>
  <c r="W78" i="32"/>
  <c r="U59" i="32"/>
  <c r="BB65" i="32"/>
  <c r="AU74" i="32"/>
  <c r="AX69" i="32"/>
  <c r="BD73" i="32"/>
  <c r="BD68" i="32"/>
  <c r="AU76" i="32"/>
  <c r="BB71" i="32"/>
  <c r="BA72" i="32"/>
  <c r="AW69" i="32"/>
  <c r="BB73" i="32"/>
  <c r="BA78" i="32"/>
  <c r="AW77" i="32"/>
  <c r="BB68" i="32"/>
  <c r="AZ63" i="32"/>
  <c r="AU72" i="32"/>
  <c r="AX66" i="32"/>
  <c r="AO70" i="32"/>
  <c r="AL67" i="32"/>
  <c r="AO67" i="32"/>
  <c r="AL62" i="32"/>
  <c r="AR72" i="32"/>
  <c r="AQ76" i="32"/>
  <c r="AS63" i="32"/>
  <c r="AN71" i="32"/>
  <c r="AS60" i="32"/>
  <c r="AK68" i="32"/>
  <c r="AK78" i="32"/>
  <c r="AO75" i="32"/>
  <c r="AQ62" i="32"/>
  <c r="AL70" i="32"/>
  <c r="AO62" i="32"/>
  <c r="AR60" i="32"/>
  <c r="AM64" i="32"/>
  <c r="AO78" i="32"/>
  <c r="AN66" i="32"/>
  <c r="AR78" i="32"/>
  <c r="AO66" i="32"/>
  <c r="AM77" i="32"/>
  <c r="AK75" i="32"/>
  <c r="AM62" i="32"/>
  <c r="AR69" i="32"/>
  <c r="AK72" i="32"/>
  <c r="AR70" i="32"/>
  <c r="AL65" i="32"/>
  <c r="AN78" i="32"/>
  <c r="AP65" i="32"/>
  <c r="AM73" i="32"/>
  <c r="AO60" i="32"/>
  <c r="AK73" i="32"/>
  <c r="AQ66" i="32"/>
  <c r="AM60" i="32"/>
  <c r="AL74" i="32"/>
  <c r="AR67" i="32"/>
  <c r="AN61" i="32"/>
  <c r="AM67" i="32"/>
  <c r="AN76" i="32"/>
  <c r="AQ69" i="32"/>
  <c r="AL71" i="32"/>
  <c r="AS78" i="32"/>
  <c r="AK66" i="32"/>
  <c r="AS75" i="32"/>
  <c r="AO69" i="32"/>
  <c r="AK63" i="32"/>
  <c r="AT76" i="32"/>
  <c r="AP70" i="32"/>
  <c r="AL64" i="32"/>
  <c r="AG77" i="32"/>
  <c r="AI71" i="32"/>
  <c r="AH69" i="32"/>
  <c r="AJ61" i="32"/>
  <c r="AE60" i="32"/>
  <c r="AJ74" i="32"/>
  <c r="AH70" i="32"/>
  <c r="AH72" i="32"/>
  <c r="AG69" i="32"/>
  <c r="AG76" i="32"/>
  <c r="AI63" i="32"/>
  <c r="AD71" i="32"/>
  <c r="AD64" i="32"/>
  <c r="AA68" i="32"/>
  <c r="AA59" i="32"/>
  <c r="AD72" i="32"/>
  <c r="AA70" i="32"/>
  <c r="AC64" i="32"/>
  <c r="AH78" i="32"/>
  <c r="AB67" i="32"/>
  <c r="AG71" i="32"/>
  <c r="AG78" i="32"/>
  <c r="AI65" i="32"/>
  <c r="AD73" i="32"/>
  <c r="AF60" i="32"/>
  <c r="AH62" i="32"/>
  <c r="AB65" i="32"/>
  <c r="AH64" i="32"/>
  <c r="AA74" i="32"/>
  <c r="AG67" i="32"/>
  <c r="AC61" i="32"/>
  <c r="AG74" i="32"/>
  <c r="AC68" i="32"/>
  <c r="AI61" i="32"/>
  <c r="AH75" i="32"/>
  <c r="AD69" i="32"/>
  <c r="AJ62" i="32"/>
  <c r="AJ73" i="32"/>
  <c r="AD76" i="32"/>
  <c r="AJ75" i="32"/>
  <c r="AI76" i="32"/>
  <c r="AE70" i="32"/>
  <c r="AA64" i="32"/>
  <c r="AE77" i="32"/>
  <c r="AA71" i="32"/>
  <c r="AG64" i="32"/>
  <c r="AF78" i="32"/>
  <c r="AB72" i="32"/>
  <c r="AH65" i="32"/>
  <c r="AD59" i="32"/>
  <c r="X70" i="32"/>
  <c r="X78" i="32"/>
  <c r="V76" i="32"/>
  <c r="S78" i="32"/>
  <c r="U76" i="32"/>
  <c r="U78" i="32"/>
  <c r="W60" i="32"/>
  <c r="R62" i="32"/>
  <c r="X62" i="32"/>
  <c r="Y63" i="32"/>
  <c r="V60" i="32"/>
  <c r="R61" i="32"/>
  <c r="S62" i="32"/>
  <c r="Q64" i="32"/>
  <c r="V74" i="32"/>
  <c r="R68" i="32"/>
  <c r="X61" i="32"/>
  <c r="S67" i="32"/>
  <c r="R75" i="32"/>
  <c r="X68" i="32"/>
  <c r="T62" i="32"/>
  <c r="U70" i="32"/>
  <c r="S76" i="32"/>
  <c r="Y69" i="32"/>
  <c r="U63" i="32"/>
  <c r="Q72" i="32"/>
  <c r="T77" i="32"/>
  <c r="Z70" i="32"/>
  <c r="V64" i="32"/>
  <c r="Q76" i="32"/>
  <c r="Z77" i="32"/>
  <c r="V71" i="32"/>
  <c r="R65" i="32"/>
  <c r="Y78" i="32"/>
  <c r="W59" i="32"/>
  <c r="W72" i="32"/>
  <c r="S66" i="32"/>
  <c r="Y59" i="32"/>
  <c r="W61" i="32"/>
  <c r="X73" i="32"/>
  <c r="T67" i="32"/>
  <c r="Z60" i="32"/>
  <c r="Y64" i="32"/>
  <c r="T74" i="32"/>
  <c r="Z67" i="32"/>
  <c r="V61" i="32"/>
  <c r="Q68" i="32"/>
  <c r="U75" i="32"/>
  <c r="Q69" i="32"/>
  <c r="W62" i="32"/>
  <c r="AV62" i="32"/>
  <c r="BA62" i="32"/>
  <c r="AX64" i="32"/>
  <c r="AZ60" i="32"/>
  <c r="AW76" i="32"/>
  <c r="AW62" i="32"/>
  <c r="AW65" i="32"/>
  <c r="BD63" i="32"/>
  <c r="AZ74" i="32"/>
  <c r="AU75" i="32"/>
  <c r="BA60" i="32"/>
  <c r="BA63" i="32"/>
  <c r="AV61" i="32"/>
  <c r="AY73" i="32"/>
  <c r="BA61" i="32"/>
  <c r="BD66" i="32"/>
  <c r="BC77" i="32"/>
  <c r="AW64" i="32"/>
  <c r="BA67" i="32"/>
  <c r="AV67" i="32"/>
  <c r="AX59" i="32"/>
  <c r="BB77" i="32"/>
  <c r="AZ72" i="32"/>
  <c r="BC75" i="32"/>
  <c r="AY69" i="32"/>
  <c r="BC61" i="32"/>
  <c r="AW73" i="32"/>
  <c r="BC64" i="32"/>
  <c r="AZ75" i="32"/>
  <c r="BB62" i="32"/>
  <c r="BD76" i="32"/>
  <c r="AV76" i="32"/>
  <c r="BD70" i="32"/>
  <c r="AY75" i="32"/>
  <c r="AU69" i="32"/>
  <c r="AU61" i="32"/>
  <c r="BC72" i="32"/>
  <c r="AY64" i="32"/>
  <c r="AV75" i="32"/>
  <c r="AX62" i="32"/>
  <c r="AV73" i="32"/>
  <c r="BB66" i="32"/>
  <c r="AX60" i="32"/>
  <c r="AY61" i="32"/>
  <c r="AW75" i="32"/>
  <c r="BC68" i="32"/>
  <c r="AY62" i="32"/>
  <c r="BD75" i="32"/>
  <c r="AZ69" i="32"/>
  <c r="AV63" i="32"/>
  <c r="AT74" i="32"/>
  <c r="AM70" i="32"/>
  <c r="AR74" i="32"/>
  <c r="AK69" i="32"/>
  <c r="AO74" i="32"/>
  <c r="AR66" i="32"/>
  <c r="AP69" i="32"/>
  <c r="AL76" i="32"/>
  <c r="AT77" i="32"/>
  <c r="AL59" i="32"/>
  <c r="AS69" i="32"/>
  <c r="AT70" i="32"/>
  <c r="AL69" i="32"/>
  <c r="AR64" i="32"/>
  <c r="AM66" i="32"/>
  <c r="AT60" i="32"/>
  <c r="AB59" i="32"/>
  <c r="AB75" i="32"/>
  <c r="AB62" i="32"/>
  <c r="AC63" i="32"/>
  <c r="AJ64" i="32"/>
  <c r="AF66" i="32"/>
  <c r="AH71" i="32"/>
  <c r="AC65" i="32"/>
  <c r="AJ66" i="32"/>
  <c r="AF77" i="32"/>
  <c r="AE64" i="32"/>
  <c r="AA65" i="32"/>
  <c r="AB66" i="32"/>
  <c r="AB61" i="32"/>
  <c r="AG73" i="32"/>
  <c r="AC74" i="32"/>
  <c r="AD75" i="32"/>
  <c r="R78" i="32"/>
  <c r="W69" i="32"/>
  <c r="V75" i="32"/>
  <c r="Z73" i="32"/>
  <c r="X77" i="32"/>
  <c r="S77" i="32"/>
  <c r="V65" i="32"/>
  <c r="Q73" i="32"/>
  <c r="Y62" i="32"/>
  <c r="X67" i="32"/>
  <c r="X74" i="32"/>
  <c r="S69" i="32"/>
  <c r="Q63" i="32"/>
  <c r="V70" i="32"/>
  <c r="V77" i="32"/>
  <c r="W77" i="32"/>
  <c r="Y65" i="32"/>
  <c r="BA76" i="32"/>
  <c r="AV74" i="32"/>
  <c r="BB76" i="32"/>
  <c r="BA68" i="32"/>
  <c r="AV68" i="32"/>
  <c r="AV60" i="32"/>
  <c r="BB78" i="32"/>
  <c r="BD64" i="32"/>
  <c r="BC65" i="32"/>
  <c r="AY60" i="32"/>
  <c r="AV70" i="32"/>
  <c r="AW72" i="32"/>
  <c r="AY68" i="32"/>
  <c r="AX76" i="32"/>
  <c r="BA64" i="32"/>
  <c r="BA65" i="32"/>
  <c r="BB72" i="32"/>
  <c r="AT73" i="32"/>
  <c r="AS74" i="32"/>
  <c r="AK61" i="32"/>
  <c r="AS76" i="32"/>
  <c r="AT59" i="32"/>
  <c r="AO73" i="32"/>
  <c r="AQ60" i="32"/>
  <c r="AL68" i="32"/>
  <c r="AP67" i="32"/>
  <c r="AR76" i="32"/>
  <c r="AQ71" i="32"/>
  <c r="AM72" i="32"/>
  <c r="AO59" i="32"/>
  <c r="AT66" i="32"/>
  <c r="AL61" i="32"/>
  <c r="AO68" i="32"/>
  <c r="AL78" i="32"/>
  <c r="AN72" i="32"/>
  <c r="AK74" i="32"/>
  <c r="AT65" i="32"/>
  <c r="AT75" i="32"/>
  <c r="AS70" i="32"/>
  <c r="AS71" i="32"/>
  <c r="AK59" i="32"/>
  <c r="AP66" i="32"/>
  <c r="AM75" i="32"/>
  <c r="AN64" i="32"/>
  <c r="AQ77" i="32"/>
  <c r="AL75" i="32"/>
  <c r="AN62" i="32"/>
  <c r="AK70" i="32"/>
  <c r="AS77" i="32"/>
  <c r="AO71" i="32"/>
  <c r="AK65" i="32"/>
  <c r="AT78" i="32"/>
  <c r="AP72" i="32"/>
  <c r="AL66" i="32"/>
  <c r="AR59" i="32"/>
  <c r="AP75" i="32"/>
  <c r="AT69" i="32"/>
  <c r="AM63" i="32"/>
  <c r="AT67" i="32"/>
  <c r="AQ75" i="32"/>
  <c r="AS62" i="32"/>
  <c r="AM74" i="32"/>
  <c r="AS67" i="32"/>
  <c r="AO61" i="32"/>
  <c r="AN75" i="32"/>
  <c r="AT68" i="32"/>
  <c r="AP62" i="32"/>
  <c r="AB77" i="32"/>
  <c r="AC71" i="32"/>
  <c r="AG68" i="32"/>
  <c r="AD63" i="32"/>
  <c r="AF61" i="32"/>
  <c r="AI73" i="32"/>
  <c r="AF68" i="32"/>
  <c r="AD78" i="32"/>
  <c r="AJ59" i="32"/>
  <c r="AE66" i="32"/>
  <c r="AE73" i="32"/>
  <c r="AG60" i="32"/>
  <c r="AB68" i="32"/>
  <c r="AH66" i="32"/>
  <c r="AG61" i="32"/>
  <c r="AJ72" i="32"/>
  <c r="AH74" i="32"/>
  <c r="AG63" i="32"/>
  <c r="AB78" i="32"/>
  <c r="AJ65" i="32"/>
  <c r="AJ67" i="32"/>
  <c r="AE68" i="32"/>
  <c r="AE75" i="32"/>
  <c r="AG62" i="32"/>
  <c r="AB70" i="32"/>
  <c r="AF65" i="32"/>
  <c r="AF73" i="32"/>
  <c r="AH76" i="32"/>
  <c r="AI78" i="32"/>
  <c r="AE72" i="32"/>
  <c r="AA66" i="32"/>
  <c r="AG59" i="32"/>
  <c r="AA73" i="32"/>
  <c r="AG66" i="32"/>
  <c r="AC60" i="32"/>
  <c r="AB74" i="32"/>
  <c r="AH67" i="32"/>
  <c r="AD61" i="32"/>
  <c r="AF67" i="32"/>
  <c r="AJ69" i="32"/>
  <c r="AF69" i="32"/>
  <c r="AC75" i="32"/>
  <c r="AI68" i="32"/>
  <c r="AE62" i="32"/>
  <c r="AI75" i="32"/>
  <c r="AE69" i="32"/>
  <c r="AA63" i="32"/>
  <c r="AJ76" i="32"/>
  <c r="AF70" i="32"/>
  <c r="AB64" i="32"/>
  <c r="Y71" i="32"/>
  <c r="Z65" i="32"/>
  <c r="X63" i="32"/>
  <c r="U65" i="32"/>
  <c r="Q59" i="32"/>
  <c r="T72" i="32"/>
  <c r="S65" i="32"/>
  <c r="Y68" i="32"/>
  <c r="W71" i="32"/>
  <c r="U60" i="32"/>
  <c r="W63" i="32"/>
  <c r="Y66" i="32"/>
  <c r="Q78" i="32"/>
  <c r="S59" i="32"/>
  <c r="Z72" i="32"/>
  <c r="V66" i="32"/>
  <c r="R60" i="32"/>
  <c r="U62" i="32"/>
  <c r="V73" i="32"/>
  <c r="R67" i="32"/>
  <c r="X60" i="32"/>
  <c r="W65" i="32"/>
  <c r="W74" i="32"/>
  <c r="S68" i="32"/>
  <c r="Y61" i="32"/>
  <c r="W67" i="32"/>
  <c r="X75" i="32"/>
  <c r="T69" i="32"/>
  <c r="Z62" i="32"/>
  <c r="S71" i="32"/>
  <c r="T76" i="32"/>
  <c r="Z69" i="32"/>
  <c r="V63" i="32"/>
  <c r="Q74" i="32"/>
  <c r="U77" i="32"/>
  <c r="Q71" i="32"/>
  <c r="W64" i="32"/>
  <c r="W75" i="32"/>
  <c r="V78" i="32"/>
  <c r="R72" i="32"/>
  <c r="X65" i="32"/>
  <c r="T59" i="32"/>
  <c r="Q60" i="32"/>
  <c r="X72" i="32"/>
  <c r="T66" i="32"/>
  <c r="Z59" i="32"/>
  <c r="S63" i="32"/>
  <c r="Y73" i="32"/>
  <c r="U67" i="32"/>
  <c r="Q61" i="32"/>
  <c r="BB75" i="32"/>
  <c r="AY74" i="32"/>
  <c r="BD60" i="32"/>
  <c r="AZ66" i="32"/>
  <c r="AU73" i="32"/>
  <c r="AU78" i="32"/>
  <c r="AW61" i="32"/>
  <c r="AX75" i="32"/>
  <c r="BB61" i="32"/>
  <c r="BC71" i="32"/>
  <c r="AY76" i="32"/>
  <c r="BA59" i="32"/>
  <c r="BD74" i="32"/>
  <c r="AU67" i="32"/>
  <c r="BB70" i="32"/>
  <c r="BD72" i="32"/>
  <c r="BA74" i="32"/>
  <c r="AW60" i="32"/>
  <c r="AW63" i="32"/>
  <c r="BB60" i="32"/>
  <c r="AV78" i="32"/>
  <c r="AX71" i="32"/>
  <c r="AV66" i="32"/>
  <c r="AW74" i="32"/>
  <c r="BC67" i="32"/>
  <c r="AY59" i="32"/>
  <c r="AW71" i="32"/>
  <c r="BC62" i="32"/>
  <c r="AX72" i="32"/>
  <c r="AZ59" i="32"/>
  <c r="AZ76" i="32"/>
  <c r="BB69" i="32"/>
  <c r="AZ64" i="32"/>
  <c r="BC73" i="32"/>
  <c r="AY67" i="32"/>
  <c r="AU59" i="32"/>
  <c r="BC70" i="32"/>
  <c r="AU62" i="32"/>
  <c r="BD71" i="32"/>
  <c r="AV59" i="32"/>
  <c r="AZ71" i="32"/>
  <c r="AV65" i="32"/>
  <c r="AW66" i="32"/>
  <c r="BC59" i="32"/>
  <c r="BA73" i="32"/>
  <c r="AW67" i="32"/>
  <c r="BC60" i="32"/>
  <c r="AX74" i="32"/>
  <c r="BD67" i="32"/>
  <c r="AZ61" i="32"/>
  <c r="AB101" i="51"/>
  <c r="AB83" i="51" s="1"/>
  <c r="AT102" i="51"/>
  <c r="AT84" i="51" s="1"/>
  <c r="T102" i="51"/>
  <c r="T84" i="51" s="1"/>
  <c r="R101" i="51"/>
  <c r="R83" i="51" s="1"/>
  <c r="U102" i="51"/>
  <c r="U84" i="51" s="1"/>
  <c r="AF101" i="51"/>
  <c r="AF83" i="51" s="1"/>
  <c r="AP101" i="51"/>
  <c r="AP83" i="51" s="1"/>
  <c r="AO102" i="51"/>
  <c r="AO84" i="51" s="1"/>
  <c r="AJ101" i="51"/>
  <c r="AJ83" i="51" s="1"/>
  <c r="AT101" i="51"/>
  <c r="AT83" i="51" s="1"/>
  <c r="BD101" i="51"/>
  <c r="BD83" i="51" s="1"/>
  <c r="AG101" i="51"/>
  <c r="AG83" i="51" s="1"/>
  <c r="Z101" i="51"/>
  <c r="Z83" i="51" s="1"/>
  <c r="BB102" i="51"/>
  <c r="BB84" i="51" s="1"/>
  <c r="AU102" i="51"/>
  <c r="AU84" i="51" s="1"/>
  <c r="BC80" i="51"/>
  <c r="BC79" i="51"/>
  <c r="BC89" i="51" s="1"/>
  <c r="BC100" i="51"/>
  <c r="BC82" i="51" s="1"/>
  <c r="AZ101" i="51"/>
  <c r="AZ83" i="51" s="1"/>
  <c r="BB99" i="51"/>
  <c r="BB81" i="51" s="1"/>
  <c r="U79" i="51"/>
  <c r="U100" i="51"/>
  <c r="U82" i="51" s="1"/>
  <c r="U80" i="51"/>
  <c r="V101" i="51"/>
  <c r="V83" i="51" s="1"/>
  <c r="Y102" i="51"/>
  <c r="Y84" i="51" s="1"/>
  <c r="X79" i="51"/>
  <c r="X100" i="51"/>
  <c r="X82" i="51" s="1"/>
  <c r="X80" i="51"/>
  <c r="X101" i="51"/>
  <c r="X83" i="51" s="1"/>
  <c r="Z102" i="51"/>
  <c r="Z84" i="51" s="1"/>
  <c r="Z79" i="51"/>
  <c r="Z100" i="51"/>
  <c r="Z82" i="51" s="1"/>
  <c r="Z80" i="51"/>
  <c r="R102" i="51"/>
  <c r="R84" i="51" s="1"/>
  <c r="AD80" i="51"/>
  <c r="AD79" i="51"/>
  <c r="AD100" i="51"/>
  <c r="AD82" i="51" s="1"/>
  <c r="AG102" i="51"/>
  <c r="AG84" i="51" s="1"/>
  <c r="AA102" i="51"/>
  <c r="AA84" i="51" s="1"/>
  <c r="AD101" i="51"/>
  <c r="AD83" i="51" s="1"/>
  <c r="AN80" i="51"/>
  <c r="AN100" i="51"/>
  <c r="AN82" i="51" s="1"/>
  <c r="AN79" i="51"/>
  <c r="AR99" i="51"/>
  <c r="AR81" i="51" s="1"/>
  <c r="AQ102" i="51"/>
  <c r="AQ84" i="51" s="1"/>
  <c r="AR101" i="51"/>
  <c r="AR83" i="51" s="1"/>
  <c r="AS102" i="51"/>
  <c r="AS84" i="51" s="1"/>
  <c r="AO101" i="51"/>
  <c r="AO83" i="51" s="1"/>
  <c r="AL79" i="51"/>
  <c r="AL93" i="51" s="1"/>
  <c r="AL100" i="51"/>
  <c r="AL82" i="51" s="1"/>
  <c r="AL80" i="51"/>
  <c r="AV99" i="51"/>
  <c r="AV81" i="51" s="1"/>
  <c r="AY102" i="51"/>
  <c r="AY84" i="51" s="1"/>
  <c r="AW101" i="51"/>
  <c r="AW83" i="51" s="1"/>
  <c r="BB80" i="51"/>
  <c r="BB79" i="51"/>
  <c r="BB93" i="51" s="1"/>
  <c r="BB100" i="51"/>
  <c r="BB82" i="51" s="1"/>
  <c r="AV101" i="51"/>
  <c r="AV83" i="51" s="1"/>
  <c r="W102" i="51"/>
  <c r="W84" i="51" s="1"/>
  <c r="R79" i="51"/>
  <c r="R100" i="51"/>
  <c r="R82" i="51" s="1"/>
  <c r="R80" i="51"/>
  <c r="AH100" i="51"/>
  <c r="AH82" i="51" s="1"/>
  <c r="AH79" i="51"/>
  <c r="AH89" i="51" s="1"/>
  <c r="AH80" i="51"/>
  <c r="AI101" i="51"/>
  <c r="AI83" i="51" s="1"/>
  <c r="AA99" i="51"/>
  <c r="AA81" i="51" s="1"/>
  <c r="AR79" i="51"/>
  <c r="AR93" i="51" s="1"/>
  <c r="AR100" i="51"/>
  <c r="AR82" i="51" s="1"/>
  <c r="AR80" i="51"/>
  <c r="AK99" i="51"/>
  <c r="AK81" i="51" s="1"/>
  <c r="V79" i="51"/>
  <c r="V80" i="51"/>
  <c r="V100" i="51"/>
  <c r="V82" i="51" s="1"/>
  <c r="AQ101" i="51"/>
  <c r="AQ83" i="51" s="1"/>
  <c r="AN102" i="51"/>
  <c r="AN84" i="51" s="1"/>
  <c r="AZ79" i="51"/>
  <c r="AZ93" i="51" s="1"/>
  <c r="AZ100" i="51"/>
  <c r="AZ82" i="51" s="1"/>
  <c r="AZ80" i="51"/>
  <c r="BD99" i="51"/>
  <c r="BD81" i="51" s="1"/>
  <c r="AW99" i="51"/>
  <c r="AW81" i="51" s="1"/>
  <c r="AW102" i="51"/>
  <c r="AW84" i="51" s="1"/>
  <c r="AX99" i="51"/>
  <c r="AX81" i="51" s="1"/>
  <c r="AE80" i="51"/>
  <c r="AE100" i="51"/>
  <c r="AE82" i="51" s="1"/>
  <c r="AE79" i="51"/>
  <c r="AY99" i="51"/>
  <c r="AY81" i="51" s="1"/>
  <c r="BD102" i="51"/>
  <c r="BD84" i="51" s="1"/>
  <c r="AC79" i="51"/>
  <c r="AC80" i="51"/>
  <c r="AC100" i="51"/>
  <c r="AC82" i="51" s="1"/>
  <c r="AU100" i="51"/>
  <c r="AU82" i="51" s="1"/>
  <c r="AU80" i="51"/>
  <c r="AU79" i="51"/>
  <c r="AU93" i="51" s="1"/>
  <c r="Q99" i="51"/>
  <c r="Q81" i="51" s="1"/>
  <c r="W79" i="51"/>
  <c r="W100" i="51"/>
  <c r="W82" i="51" s="1"/>
  <c r="W80" i="51"/>
  <c r="AG100" i="51"/>
  <c r="AG82" i="51" s="1"/>
  <c r="AG80" i="51"/>
  <c r="AG79" i="51"/>
  <c r="Q101" i="51"/>
  <c r="Q83" i="51" s="1"/>
  <c r="T79" i="51"/>
  <c r="T100" i="51"/>
  <c r="T82" i="51" s="1"/>
  <c r="T80" i="51"/>
  <c r="AO79" i="51"/>
  <c r="AO100" i="51"/>
  <c r="AO82" i="51" s="1"/>
  <c r="AO80" i="51"/>
  <c r="AS99" i="51"/>
  <c r="AS81" i="51" s="1"/>
  <c r="AL99" i="51"/>
  <c r="AL81" i="51" s="1"/>
  <c r="AP99" i="51"/>
  <c r="AP81" i="51" s="1"/>
  <c r="BD100" i="51"/>
  <c r="BD82" i="51" s="1"/>
  <c r="BD80" i="51"/>
  <c r="BD79" i="51"/>
  <c r="AW79" i="51"/>
  <c r="AW100" i="51"/>
  <c r="AW82" i="51" s="1"/>
  <c r="AW80" i="51"/>
  <c r="BA99" i="51"/>
  <c r="BA81" i="51" s="1"/>
  <c r="BA102" i="51"/>
  <c r="BA84" i="51" s="1"/>
  <c r="AX80" i="51"/>
  <c r="AX100" i="51"/>
  <c r="AX82" i="51" s="1"/>
  <c r="AX79" i="51"/>
  <c r="AZ102" i="51"/>
  <c r="AZ84" i="51" s="1"/>
  <c r="S102" i="51"/>
  <c r="AB102" i="51"/>
  <c r="AB84" i="51" s="1"/>
  <c r="AI100" i="51"/>
  <c r="AI82" i="51" s="1"/>
  <c r="AI80" i="51"/>
  <c r="AI79" i="51"/>
  <c r="AJ79" i="51"/>
  <c r="AJ80" i="51"/>
  <c r="AJ100" i="51"/>
  <c r="AJ82" i="51" s="1"/>
  <c r="AL102" i="51"/>
  <c r="AL84" i="51" s="1"/>
  <c r="AS80" i="51"/>
  <c r="AS79" i="51"/>
  <c r="AS100" i="51"/>
  <c r="AS82" i="51" s="1"/>
  <c r="AP100" i="51"/>
  <c r="AP82" i="51" s="1"/>
  <c r="AP79" i="51"/>
  <c r="AP80" i="51"/>
  <c r="AT99" i="51"/>
  <c r="AT81" i="51" s="1"/>
  <c r="AM99" i="51"/>
  <c r="AM81" i="51" s="1"/>
  <c r="AS101" i="51"/>
  <c r="AS83" i="51" s="1"/>
  <c r="AK101" i="51"/>
  <c r="AK83" i="51" s="1"/>
  <c r="AZ99" i="51"/>
  <c r="AZ81" i="51" s="1"/>
  <c r="BC102" i="51"/>
  <c r="BC84" i="51" s="1"/>
  <c r="AA100" i="51"/>
  <c r="AA82" i="51" s="1"/>
  <c r="AA80" i="51"/>
  <c r="AA79" i="51"/>
  <c r="AX101" i="51"/>
  <c r="AX83" i="51" s="1"/>
  <c r="BA79" i="51"/>
  <c r="BA100" i="51"/>
  <c r="BA82" i="51" s="1"/>
  <c r="BA80" i="51"/>
  <c r="AU99" i="51"/>
  <c r="AU81" i="51" s="1"/>
  <c r="Y79" i="51"/>
  <c r="Y80" i="51"/>
  <c r="Y100" i="51"/>
  <c r="Y82" i="51" s="1"/>
  <c r="U101" i="51"/>
  <c r="U83" i="51" s="1"/>
  <c r="X102" i="51"/>
  <c r="X84" i="51" s="1"/>
  <c r="S79" i="51"/>
  <c r="S80" i="51"/>
  <c r="S100" i="51"/>
  <c r="AF102" i="51"/>
  <c r="AF84" i="51" s="1"/>
  <c r="AC101" i="51"/>
  <c r="AC83" i="51" s="1"/>
  <c r="AH102" i="51"/>
  <c r="AH84" i="51" s="1"/>
  <c r="AP102" i="51"/>
  <c r="AP84" i="51" s="1"/>
  <c r="AM101" i="51"/>
  <c r="AM83" i="51" s="1"/>
  <c r="AN101" i="51"/>
  <c r="AN83" i="51" s="1"/>
  <c r="AQ80" i="51"/>
  <c r="AQ100" i="51"/>
  <c r="AQ82" i="51" s="1"/>
  <c r="AQ79" i="51"/>
  <c r="AQ93" i="51" s="1"/>
  <c r="AR102" i="51"/>
  <c r="AR84" i="51" s="1"/>
  <c r="AM100" i="51"/>
  <c r="AM82" i="51" s="1"/>
  <c r="AM79" i="51"/>
  <c r="AM80" i="51"/>
  <c r="AK102" i="51"/>
  <c r="AK84" i="51" s="1"/>
  <c r="AV79" i="51"/>
  <c r="AV93" i="51" s="1"/>
  <c r="AV100" i="51"/>
  <c r="AV82" i="51" s="1"/>
  <c r="AV80" i="51"/>
  <c r="AU101" i="51"/>
  <c r="AU83" i="51" s="1"/>
  <c r="Y101" i="51"/>
  <c r="Y83" i="51" s="1"/>
  <c r="AB100" i="51"/>
  <c r="AB82" i="51" s="1"/>
  <c r="AB79" i="51"/>
  <c r="AB80" i="51"/>
  <c r="AD102" i="51"/>
  <c r="AD84" i="51" s="1"/>
  <c r="AX102" i="51"/>
  <c r="AX84" i="51" s="1"/>
  <c r="AY101" i="51"/>
  <c r="AY83" i="51" s="1"/>
  <c r="AY100" i="51"/>
  <c r="AY82" i="51" s="1"/>
  <c r="AY79" i="51"/>
  <c r="AY93" i="51" s="1"/>
  <c r="AY80" i="51"/>
  <c r="AV102" i="51"/>
  <c r="AV84" i="51" s="1"/>
  <c r="AA101" i="51"/>
  <c r="AA83" i="51" s="1"/>
  <c r="AC102" i="51"/>
  <c r="AC84" i="51" s="1"/>
  <c r="AI102" i="51"/>
  <c r="AI84" i="51" s="1"/>
  <c r="BA101" i="51"/>
  <c r="BA83" i="51" s="1"/>
  <c r="S99" i="51"/>
  <c r="Q100" i="51"/>
  <c r="Q82" i="51" s="1"/>
  <c r="Q79" i="51"/>
  <c r="Q80" i="51"/>
  <c r="AK80" i="51"/>
  <c r="AK79" i="51"/>
  <c r="AK100" i="51"/>
  <c r="AK82" i="51" s="1"/>
  <c r="S101" i="51"/>
  <c r="Q102" i="51"/>
  <c r="Q84" i="51" s="1"/>
  <c r="AJ102" i="51"/>
  <c r="AJ84" i="51" s="1"/>
  <c r="AE102" i="51"/>
  <c r="AE84" i="51" s="1"/>
  <c r="AL101" i="51"/>
  <c r="AL83" i="51" s="1"/>
  <c r="W101" i="51"/>
  <c r="W83" i="51" s="1"/>
  <c r="Q103" i="51"/>
  <c r="Q85" i="51" s="1"/>
  <c r="V102" i="51"/>
  <c r="V84" i="51" s="1"/>
  <c r="AE101" i="51"/>
  <c r="AE83" i="51" s="1"/>
  <c r="AH101" i="51"/>
  <c r="AH83" i="51" s="1"/>
  <c r="AF80" i="51"/>
  <c r="AF100" i="51"/>
  <c r="AF82" i="51" s="1"/>
  <c r="AF79" i="51"/>
  <c r="AM102" i="51"/>
  <c r="AM84" i="51" s="1"/>
  <c r="AT80" i="51"/>
  <c r="AT79" i="51"/>
  <c r="AT100" i="51"/>
  <c r="AT82" i="51" s="1"/>
  <c r="AQ99" i="51"/>
  <c r="AQ81" i="51" s="1"/>
  <c r="N115" i="27"/>
  <c r="N119" i="27" s="1"/>
  <c r="R115" i="27"/>
  <c r="R119" i="27" s="1"/>
  <c r="V115" i="27"/>
  <c r="V119" i="27" s="1"/>
  <c r="Z115" i="27"/>
  <c r="Z119" i="27" s="1"/>
  <c r="AD115" i="27"/>
  <c r="AD119" i="27" s="1"/>
  <c r="AH115" i="27"/>
  <c r="AH119" i="27" s="1"/>
  <c r="AL115" i="27"/>
  <c r="AL119" i="27" s="1"/>
  <c r="AP115" i="27"/>
  <c r="AP119" i="27" s="1"/>
  <c r="AT115" i="27"/>
  <c r="AT119" i="27" s="1"/>
  <c r="AX115" i="27"/>
  <c r="AX119" i="27" s="1"/>
  <c r="BB115" i="27"/>
  <c r="BB119" i="27" s="1"/>
  <c r="BF115" i="27"/>
  <c r="BF119" i="27" s="1"/>
  <c r="BJ115" i="27"/>
  <c r="BJ119" i="27" s="1"/>
  <c r="BN115" i="27"/>
  <c r="BN119" i="27" s="1"/>
  <c r="BR115" i="27"/>
  <c r="BR119" i="27" s="1"/>
  <c r="BV115" i="27"/>
  <c r="BV119" i="27" s="1"/>
  <c r="BZ115" i="27"/>
  <c r="BZ119" i="27" s="1"/>
  <c r="CD115" i="27"/>
  <c r="CD119" i="27" s="1"/>
  <c r="CH115" i="27"/>
  <c r="CH119" i="27" s="1"/>
  <c r="CL115" i="27"/>
  <c r="CL119" i="27" s="1"/>
  <c r="CP115" i="27"/>
  <c r="CP119" i="27" s="1"/>
  <c r="CT115" i="27"/>
  <c r="CT119" i="27" s="1"/>
  <c r="CX115" i="27"/>
  <c r="CX119" i="27" s="1"/>
  <c r="DB115" i="27"/>
  <c r="DB119" i="27" s="1"/>
  <c r="DF115" i="27"/>
  <c r="DF119" i="27" s="1"/>
  <c r="DJ115" i="27"/>
  <c r="DJ119" i="27" s="1"/>
  <c r="DN115" i="27"/>
  <c r="DN119" i="27" s="1"/>
  <c r="DR115" i="27"/>
  <c r="DR119" i="27" s="1"/>
  <c r="DV115" i="27"/>
  <c r="DV119" i="27" s="1"/>
  <c r="DZ115" i="27"/>
  <c r="DZ119" i="27" s="1"/>
  <c r="ED115" i="27"/>
  <c r="ED119" i="27" s="1"/>
  <c r="EH115" i="27"/>
  <c r="EH119" i="27" s="1"/>
  <c r="EL115" i="27"/>
  <c r="EL119" i="27" s="1"/>
  <c r="EP115" i="27"/>
  <c r="EP119" i="27" s="1"/>
  <c r="ET115" i="27"/>
  <c r="ET119" i="27" s="1"/>
  <c r="EX115" i="27"/>
  <c r="EX119" i="27" s="1"/>
  <c r="FB115" i="27"/>
  <c r="FB119" i="27" s="1"/>
  <c r="FF115" i="27"/>
  <c r="FF119" i="27" s="1"/>
  <c r="FJ115" i="27"/>
  <c r="FJ119" i="27" s="1"/>
  <c r="FN115" i="27"/>
  <c r="FN119" i="27" s="1"/>
  <c r="FR115" i="27"/>
  <c r="FR119" i="27" s="1"/>
  <c r="FV115" i="27"/>
  <c r="FV119" i="27" s="1"/>
  <c r="FZ115" i="27"/>
  <c r="FZ119" i="27" s="1"/>
  <c r="GD115" i="27"/>
  <c r="GD119" i="27" s="1"/>
  <c r="GH115" i="27"/>
  <c r="GH119" i="27" s="1"/>
  <c r="GL115" i="27"/>
  <c r="GL119" i="27" s="1"/>
  <c r="K115" i="27"/>
  <c r="O115" i="27"/>
  <c r="S115" i="27"/>
  <c r="S119" i="27" s="1"/>
  <c r="W115" i="27"/>
  <c r="W119" i="27" s="1"/>
  <c r="AA115" i="27"/>
  <c r="AA119" i="27" s="1"/>
  <c r="AE115" i="27"/>
  <c r="AE119" i="27" s="1"/>
  <c r="AI115" i="27"/>
  <c r="AI119" i="27" s="1"/>
  <c r="AM115" i="27"/>
  <c r="AM119" i="27" s="1"/>
  <c r="AQ115" i="27"/>
  <c r="AQ119" i="27" s="1"/>
  <c r="AU115" i="27"/>
  <c r="AU119" i="27" s="1"/>
  <c r="AY115" i="27"/>
  <c r="AY119" i="27" s="1"/>
  <c r="BC115" i="27"/>
  <c r="BC119" i="27" s="1"/>
  <c r="BG115" i="27"/>
  <c r="BG119" i="27" s="1"/>
  <c r="BK115" i="27"/>
  <c r="BK119" i="27" s="1"/>
  <c r="BO115" i="27"/>
  <c r="BO119" i="27" s="1"/>
  <c r="BS115" i="27"/>
  <c r="BS119" i="27" s="1"/>
  <c r="BW115" i="27"/>
  <c r="BW119" i="27" s="1"/>
  <c r="CA115" i="27"/>
  <c r="CA119" i="27" s="1"/>
  <c r="CE115" i="27"/>
  <c r="CE119" i="27" s="1"/>
  <c r="CI115" i="27"/>
  <c r="CI119" i="27" s="1"/>
  <c r="CM115" i="27"/>
  <c r="CM119" i="27" s="1"/>
  <c r="CQ115" i="27"/>
  <c r="CQ119" i="27" s="1"/>
  <c r="CU115" i="27"/>
  <c r="CU119" i="27" s="1"/>
  <c r="CY115" i="27"/>
  <c r="CY119" i="27" s="1"/>
  <c r="DC115" i="27"/>
  <c r="DC119" i="27" s="1"/>
  <c r="DG115" i="27"/>
  <c r="DG119" i="27" s="1"/>
  <c r="DK115" i="27"/>
  <c r="DK119" i="27" s="1"/>
  <c r="DO115" i="27"/>
  <c r="DO119" i="27" s="1"/>
  <c r="DS115" i="27"/>
  <c r="DS119" i="27" s="1"/>
  <c r="DW115" i="27"/>
  <c r="DW119" i="27" s="1"/>
  <c r="EA115" i="27"/>
  <c r="EA119" i="27" s="1"/>
  <c r="EE115" i="27"/>
  <c r="EE119" i="27" s="1"/>
  <c r="EI115" i="27"/>
  <c r="EI119" i="27" s="1"/>
  <c r="EM115" i="27"/>
  <c r="EM119" i="27" s="1"/>
  <c r="EQ115" i="27"/>
  <c r="EQ119" i="27" s="1"/>
  <c r="EU115" i="27"/>
  <c r="EU119" i="27" s="1"/>
  <c r="EY115" i="27"/>
  <c r="EY119" i="27" s="1"/>
  <c r="FC115" i="27"/>
  <c r="FC119" i="27" s="1"/>
  <c r="FG115" i="27"/>
  <c r="FG119" i="27" s="1"/>
  <c r="FK115" i="27"/>
  <c r="FK119" i="27" s="1"/>
  <c r="FO115" i="27"/>
  <c r="FO119" i="27" s="1"/>
  <c r="FS115" i="27"/>
  <c r="FS119" i="27" s="1"/>
  <c r="FW115" i="27"/>
  <c r="FW119" i="27" s="1"/>
  <c r="GA115" i="27"/>
  <c r="GA119" i="27" s="1"/>
  <c r="L115" i="27"/>
  <c r="L119" i="27" s="1"/>
  <c r="P115" i="27"/>
  <c r="P119" i="27" s="1"/>
  <c r="T115" i="27"/>
  <c r="T119" i="27" s="1"/>
  <c r="X115" i="27"/>
  <c r="X119" i="27" s="1"/>
  <c r="AB115" i="27"/>
  <c r="AB119" i="27" s="1"/>
  <c r="AF115" i="27"/>
  <c r="AF119" i="27" s="1"/>
  <c r="AJ115" i="27"/>
  <c r="AJ119" i="27" s="1"/>
  <c r="AN115" i="27"/>
  <c r="AN119" i="27" s="1"/>
  <c r="AR115" i="27"/>
  <c r="AR119" i="27" s="1"/>
  <c r="AV115" i="27"/>
  <c r="AV119" i="27" s="1"/>
  <c r="AZ115" i="27"/>
  <c r="AZ119" i="27" s="1"/>
  <c r="BD115" i="27"/>
  <c r="BD119" i="27" s="1"/>
  <c r="BH115" i="27"/>
  <c r="BH119" i="27" s="1"/>
  <c r="BL115" i="27"/>
  <c r="BL119" i="27" s="1"/>
  <c r="BP115" i="27"/>
  <c r="BP119" i="27" s="1"/>
  <c r="BT115" i="27"/>
  <c r="BT119" i="27" s="1"/>
  <c r="BX115" i="27"/>
  <c r="BX119" i="27" s="1"/>
  <c r="CB115" i="27"/>
  <c r="CB119" i="27" s="1"/>
  <c r="CF115" i="27"/>
  <c r="CF119" i="27" s="1"/>
  <c r="CJ115" i="27"/>
  <c r="CJ119" i="27" s="1"/>
  <c r="CN115" i="27"/>
  <c r="CN119" i="27" s="1"/>
  <c r="CR115" i="27"/>
  <c r="CR119" i="27" s="1"/>
  <c r="CV115" i="27"/>
  <c r="CV119" i="27" s="1"/>
  <c r="CZ115" i="27"/>
  <c r="CZ119" i="27" s="1"/>
  <c r="DD115" i="27"/>
  <c r="DD119" i="27" s="1"/>
  <c r="DH115" i="27"/>
  <c r="DH119" i="27" s="1"/>
  <c r="DL115" i="27"/>
  <c r="DL119" i="27" s="1"/>
  <c r="DP115" i="27"/>
  <c r="DP119" i="27" s="1"/>
  <c r="DT115" i="27"/>
  <c r="DT119" i="27" s="1"/>
  <c r="DX115" i="27"/>
  <c r="DX119" i="27" s="1"/>
  <c r="EB115" i="27"/>
  <c r="EB119" i="27" s="1"/>
  <c r="EF115" i="27"/>
  <c r="EF119" i="27" s="1"/>
  <c r="EJ115" i="27"/>
  <c r="EJ119" i="27" s="1"/>
  <c r="EN115" i="27"/>
  <c r="EN119" i="27" s="1"/>
  <c r="ER115" i="27"/>
  <c r="ER119" i="27" s="1"/>
  <c r="EV115" i="27"/>
  <c r="EV119" i="27" s="1"/>
  <c r="EZ115" i="27"/>
  <c r="EZ119" i="27" s="1"/>
  <c r="FD115" i="27"/>
  <c r="FD119" i="27" s="1"/>
  <c r="FH115" i="27"/>
  <c r="FH119" i="27" s="1"/>
  <c r="FL115" i="27"/>
  <c r="FL119" i="27" s="1"/>
  <c r="FP115" i="27"/>
  <c r="FP119" i="27" s="1"/>
  <c r="FT115" i="27"/>
  <c r="FT119" i="27" s="1"/>
  <c r="FX115" i="27"/>
  <c r="FX119" i="27" s="1"/>
  <c r="GB115" i="27"/>
  <c r="GB119" i="27" s="1"/>
  <c r="M115" i="27"/>
  <c r="Q115" i="27"/>
  <c r="Q119" i="27" s="1"/>
  <c r="U115" i="27"/>
  <c r="U119" i="27" s="1"/>
  <c r="Y115" i="27"/>
  <c r="Y119" i="27" s="1"/>
  <c r="AC115" i="27"/>
  <c r="AC119" i="27" s="1"/>
  <c r="AG115" i="27"/>
  <c r="AG119" i="27" s="1"/>
  <c r="AK115" i="27"/>
  <c r="AK119" i="27" s="1"/>
  <c r="AO115" i="27"/>
  <c r="AO119" i="27" s="1"/>
  <c r="AS115" i="27"/>
  <c r="AS119" i="27" s="1"/>
  <c r="AW115" i="27"/>
  <c r="AW119" i="27" s="1"/>
  <c r="BA115" i="27"/>
  <c r="BA119" i="27" s="1"/>
  <c r="BE115" i="27"/>
  <c r="BE119" i="27" s="1"/>
  <c r="BI115" i="27"/>
  <c r="BI119" i="27" s="1"/>
  <c r="BM115" i="27"/>
  <c r="BM119" i="27" s="1"/>
  <c r="BQ115" i="27"/>
  <c r="BQ119" i="27" s="1"/>
  <c r="BU115" i="27"/>
  <c r="BU119" i="27" s="1"/>
  <c r="BY115" i="27"/>
  <c r="BY119" i="27" s="1"/>
  <c r="CC115" i="27"/>
  <c r="CC119" i="27" s="1"/>
  <c r="CG115" i="27"/>
  <c r="CG119" i="27" s="1"/>
  <c r="CK115" i="27"/>
  <c r="CK119" i="27" s="1"/>
  <c r="CO115" i="27"/>
  <c r="CO119" i="27" s="1"/>
  <c r="CS115" i="27"/>
  <c r="CS119" i="27" s="1"/>
  <c r="CW115" i="27"/>
  <c r="CW119" i="27" s="1"/>
  <c r="DA115" i="27"/>
  <c r="DA119" i="27" s="1"/>
  <c r="DE115" i="27"/>
  <c r="DE119" i="27" s="1"/>
  <c r="DI115" i="27"/>
  <c r="DI119" i="27" s="1"/>
  <c r="DM115" i="27"/>
  <c r="DM119" i="27" s="1"/>
  <c r="DQ115" i="27"/>
  <c r="DQ119" i="27" s="1"/>
  <c r="DU115" i="27"/>
  <c r="DU119" i="27" s="1"/>
  <c r="DY115" i="27"/>
  <c r="DY119" i="27" s="1"/>
  <c r="EC115" i="27"/>
  <c r="EC119" i="27" s="1"/>
  <c r="EG115" i="27"/>
  <c r="EG119" i="27" s="1"/>
  <c r="EK115" i="27"/>
  <c r="EK119" i="27" s="1"/>
  <c r="EO115" i="27"/>
  <c r="EO119" i="27" s="1"/>
  <c r="ES115" i="27"/>
  <c r="ES119" i="27" s="1"/>
  <c r="EW115" i="27"/>
  <c r="EW119" i="27" s="1"/>
  <c r="FA115" i="27"/>
  <c r="FA119" i="27" s="1"/>
  <c r="FE115" i="27"/>
  <c r="FE119" i="27" s="1"/>
  <c r="FI115" i="27"/>
  <c r="FI119" i="27" s="1"/>
  <c r="FM115" i="27"/>
  <c r="FM119" i="27" s="1"/>
  <c r="FQ115" i="27"/>
  <c r="FQ119" i="27" s="1"/>
  <c r="FU115" i="27"/>
  <c r="FU119" i="27" s="1"/>
  <c r="FY115" i="27"/>
  <c r="FY119" i="27" s="1"/>
  <c r="GC115" i="27"/>
  <c r="GC119" i="27" s="1"/>
  <c r="GG115" i="27"/>
  <c r="GG119" i="27" s="1"/>
  <c r="GK115" i="27"/>
  <c r="GK119" i="27" s="1"/>
  <c r="GO115" i="27"/>
  <c r="GO119" i="27" s="1"/>
  <c r="GS115" i="27"/>
  <c r="GS119" i="27" s="1"/>
  <c r="GW115" i="27"/>
  <c r="GW119" i="27" s="1"/>
  <c r="HA115" i="27"/>
  <c r="HA119" i="27" s="1"/>
  <c r="GF115" i="27"/>
  <c r="GF119" i="27" s="1"/>
  <c r="GT115" i="27"/>
  <c r="GT119" i="27" s="1"/>
  <c r="GI115" i="27"/>
  <c r="GI119" i="27" s="1"/>
  <c r="GP115" i="27"/>
  <c r="GP119" i="27" s="1"/>
  <c r="GU115" i="27"/>
  <c r="GU119" i="27" s="1"/>
  <c r="GZ115" i="27"/>
  <c r="GZ119" i="27" s="1"/>
  <c r="GJ115" i="27"/>
  <c r="GJ119" i="27" s="1"/>
  <c r="GQ115" i="27"/>
  <c r="GQ119" i="27" s="1"/>
  <c r="GV115" i="27"/>
  <c r="GV119" i="27" s="1"/>
  <c r="HB115" i="27"/>
  <c r="HB119" i="27" s="1"/>
  <c r="GE115" i="27"/>
  <c r="GE119" i="27" s="1"/>
  <c r="GM115" i="27"/>
  <c r="GM119" i="27" s="1"/>
  <c r="GR115" i="27"/>
  <c r="GR119" i="27" s="1"/>
  <c r="GX115" i="27"/>
  <c r="GX119" i="27" s="1"/>
  <c r="GN115" i="27"/>
  <c r="GN119" i="27" s="1"/>
  <c r="GY115" i="27"/>
  <c r="GY119" i="27" s="1"/>
  <c r="M113" i="27"/>
  <c r="U113" i="27"/>
  <c r="U117" i="27" s="1"/>
  <c r="AC113" i="27"/>
  <c r="AC117" i="27" s="1"/>
  <c r="AK113" i="27"/>
  <c r="AK117" i="27" s="1"/>
  <c r="AS113" i="27"/>
  <c r="BA113" i="27"/>
  <c r="BA117" i="27" s="1"/>
  <c r="BI113" i="27"/>
  <c r="BI117" i="27" s="1"/>
  <c r="BQ113" i="27"/>
  <c r="BQ117" i="27" s="1"/>
  <c r="BY113" i="27"/>
  <c r="BY117" i="27" s="1"/>
  <c r="CG113" i="27"/>
  <c r="CG117" i="27" s="1"/>
  <c r="CO113" i="27"/>
  <c r="CO117" i="27" s="1"/>
  <c r="CW113" i="27"/>
  <c r="CW117" i="27" s="1"/>
  <c r="DE113" i="27"/>
  <c r="DE117" i="27" s="1"/>
  <c r="DM113" i="27"/>
  <c r="DM117" i="27" s="1"/>
  <c r="DU113" i="27"/>
  <c r="DU117" i="27" s="1"/>
  <c r="EC113" i="27"/>
  <c r="EC117" i="27" s="1"/>
  <c r="EK113" i="27"/>
  <c r="EK117" i="27" s="1"/>
  <c r="ES113" i="27"/>
  <c r="ES117" i="27" s="1"/>
  <c r="FA113" i="27"/>
  <c r="FA117" i="27" s="1"/>
  <c r="FI113" i="27"/>
  <c r="FI117" i="27" s="1"/>
  <c r="FQ113" i="27"/>
  <c r="FQ117" i="27" s="1"/>
  <c r="FY113" i="27"/>
  <c r="FY117" i="27" s="1"/>
  <c r="GG113" i="27"/>
  <c r="GG117" i="27" s="1"/>
  <c r="GO113" i="27"/>
  <c r="GO117" i="27" s="1"/>
  <c r="GW113" i="27"/>
  <c r="GW117" i="27" s="1"/>
  <c r="N113" i="27"/>
  <c r="N117" i="27" s="1"/>
  <c r="V113" i="27"/>
  <c r="V117" i="27" s="1"/>
  <c r="AD113" i="27"/>
  <c r="AD117" i="27" s="1"/>
  <c r="AL113" i="27"/>
  <c r="AL117" i="27" s="1"/>
  <c r="AT113" i="27"/>
  <c r="AT117" i="27" s="1"/>
  <c r="BB113" i="27"/>
  <c r="BB117" i="27" s="1"/>
  <c r="BJ113" i="27"/>
  <c r="BJ117" i="27" s="1"/>
  <c r="BR113" i="27"/>
  <c r="BR117" i="27" s="1"/>
  <c r="BZ113" i="27"/>
  <c r="BZ117" i="27" s="1"/>
  <c r="CH113" i="27"/>
  <c r="CH117" i="27" s="1"/>
  <c r="CP113" i="27"/>
  <c r="CP117" i="27" s="1"/>
  <c r="CX113" i="27"/>
  <c r="CX117" i="27" s="1"/>
  <c r="DF113" i="27"/>
  <c r="DF117" i="27" s="1"/>
  <c r="DN113" i="27"/>
  <c r="DN117" i="27" s="1"/>
  <c r="DV113" i="27"/>
  <c r="DV117" i="27" s="1"/>
  <c r="ED113" i="27"/>
  <c r="ED117" i="27" s="1"/>
  <c r="EL113" i="27"/>
  <c r="EL117" i="27" s="1"/>
  <c r="ET113" i="27"/>
  <c r="ET117" i="27" s="1"/>
  <c r="FB113" i="27"/>
  <c r="FB117" i="27" s="1"/>
  <c r="FJ113" i="27"/>
  <c r="FJ117" i="27" s="1"/>
  <c r="FR113" i="27"/>
  <c r="FR117" i="27" s="1"/>
  <c r="FZ113" i="27"/>
  <c r="FZ117" i="27" s="1"/>
  <c r="GH113" i="27"/>
  <c r="GH117" i="27" s="1"/>
  <c r="GP113" i="27"/>
  <c r="GP117" i="27" s="1"/>
  <c r="GX113" i="27"/>
  <c r="GX117" i="27" s="1"/>
  <c r="O113" i="27"/>
  <c r="W113" i="27"/>
  <c r="W117" i="27" s="1"/>
  <c r="AE113" i="27"/>
  <c r="AE117" i="27" s="1"/>
  <c r="AM113" i="27"/>
  <c r="AM117" i="27" s="1"/>
  <c r="AU113" i="27"/>
  <c r="AU117" i="27" s="1"/>
  <c r="BC113" i="27"/>
  <c r="BC117" i="27" s="1"/>
  <c r="BK113" i="27"/>
  <c r="BK117" i="27" s="1"/>
  <c r="BS113" i="27"/>
  <c r="BS117" i="27" s="1"/>
  <c r="CA113" i="27"/>
  <c r="CA117" i="27" s="1"/>
  <c r="CI113" i="27"/>
  <c r="CI117" i="27" s="1"/>
  <c r="CQ113" i="27"/>
  <c r="CQ117" i="27" s="1"/>
  <c r="CY113" i="27"/>
  <c r="CY117" i="27" s="1"/>
  <c r="DG113" i="27"/>
  <c r="DG117" i="27" s="1"/>
  <c r="DO113" i="27"/>
  <c r="DO117" i="27" s="1"/>
  <c r="DW113" i="27"/>
  <c r="DW117" i="27" s="1"/>
  <c r="EE113" i="27"/>
  <c r="EE117" i="27" s="1"/>
  <c r="EM113" i="27"/>
  <c r="EM117" i="27" s="1"/>
  <c r="EU113" i="27"/>
  <c r="EU117" i="27" s="1"/>
  <c r="FC113" i="27"/>
  <c r="FC117" i="27" s="1"/>
  <c r="FK113" i="27"/>
  <c r="FK117" i="27" s="1"/>
  <c r="FS113" i="27"/>
  <c r="FS117" i="27" s="1"/>
  <c r="GA113" i="27"/>
  <c r="GA117" i="27" s="1"/>
  <c r="GI113" i="27"/>
  <c r="GI117" i="27" s="1"/>
  <c r="GQ113" i="27"/>
  <c r="GQ117" i="27" s="1"/>
  <c r="GY113" i="27"/>
  <c r="GY117" i="27" s="1"/>
  <c r="P113" i="27"/>
  <c r="P117" i="27" s="1"/>
  <c r="X113" i="27"/>
  <c r="X117" i="27" s="1"/>
  <c r="AF113" i="27"/>
  <c r="AF117" i="27" s="1"/>
  <c r="AN113" i="27"/>
  <c r="AN117" i="27" s="1"/>
  <c r="AV113" i="27"/>
  <c r="AV117" i="27" s="1"/>
  <c r="BD113" i="27"/>
  <c r="BD117" i="27" s="1"/>
  <c r="BL113" i="27"/>
  <c r="BL117" i="27" s="1"/>
  <c r="BT113" i="27"/>
  <c r="BT117" i="27" s="1"/>
  <c r="CB113" i="27"/>
  <c r="CB117" i="27" s="1"/>
  <c r="CJ113" i="27"/>
  <c r="CJ117" i="27" s="1"/>
  <c r="CR113" i="27"/>
  <c r="CR117" i="27" s="1"/>
  <c r="CZ113" i="27"/>
  <c r="CZ117" i="27" s="1"/>
  <c r="DH113" i="27"/>
  <c r="DH117" i="27" s="1"/>
  <c r="DP113" i="27"/>
  <c r="DP117" i="27" s="1"/>
  <c r="DX113" i="27"/>
  <c r="DX117" i="27" s="1"/>
  <c r="EF113" i="27"/>
  <c r="EF117" i="27" s="1"/>
  <c r="EN113" i="27"/>
  <c r="EN117" i="27" s="1"/>
  <c r="EV113" i="27"/>
  <c r="EV117" i="27" s="1"/>
  <c r="FD113" i="27"/>
  <c r="FD117" i="27" s="1"/>
  <c r="FL113" i="27"/>
  <c r="FL117" i="27" s="1"/>
  <c r="FT113" i="27"/>
  <c r="FT117" i="27" s="1"/>
  <c r="GB113" i="27"/>
  <c r="GB117" i="27" s="1"/>
  <c r="GJ113" i="27"/>
  <c r="GJ117" i="27" s="1"/>
  <c r="GR113" i="27"/>
  <c r="GR117" i="27" s="1"/>
  <c r="GZ113" i="27"/>
  <c r="GZ117" i="27" s="1"/>
  <c r="Q113" i="27"/>
  <c r="Q117" i="27" s="1"/>
  <c r="Y113" i="27"/>
  <c r="Y117" i="27" s="1"/>
  <c r="AG113" i="27"/>
  <c r="AG117" i="27" s="1"/>
  <c r="AO113" i="27"/>
  <c r="AO117" i="27" s="1"/>
  <c r="AW113" i="27"/>
  <c r="AW117" i="27" s="1"/>
  <c r="BE113" i="27"/>
  <c r="BE117" i="27" s="1"/>
  <c r="BM113" i="27"/>
  <c r="BM117" i="27" s="1"/>
  <c r="BU113" i="27"/>
  <c r="BU117" i="27" s="1"/>
  <c r="CC113" i="27"/>
  <c r="CC117" i="27" s="1"/>
  <c r="CK113" i="27"/>
  <c r="CK117" i="27" s="1"/>
  <c r="CS113" i="27"/>
  <c r="CS117" i="27" s="1"/>
  <c r="DA113" i="27"/>
  <c r="DA117" i="27" s="1"/>
  <c r="DI113" i="27"/>
  <c r="DI117" i="27" s="1"/>
  <c r="DQ113" i="27"/>
  <c r="DQ117" i="27" s="1"/>
  <c r="DY113" i="27"/>
  <c r="DY117" i="27" s="1"/>
  <c r="EG113" i="27"/>
  <c r="EG117" i="27" s="1"/>
  <c r="EO113" i="27"/>
  <c r="EO117" i="27" s="1"/>
  <c r="EW113" i="27"/>
  <c r="EW117" i="27" s="1"/>
  <c r="FE113" i="27"/>
  <c r="FE117" i="27" s="1"/>
  <c r="FM113" i="27"/>
  <c r="FM117" i="27" s="1"/>
  <c r="FU113" i="27"/>
  <c r="FU117" i="27" s="1"/>
  <c r="GC113" i="27"/>
  <c r="GC117" i="27" s="1"/>
  <c r="GK113" i="27"/>
  <c r="GK117" i="27" s="1"/>
  <c r="GS113" i="27"/>
  <c r="GS117" i="27" s="1"/>
  <c r="HA113" i="27"/>
  <c r="HA117" i="27" s="1"/>
  <c r="R113" i="27"/>
  <c r="R117" i="27" s="1"/>
  <c r="Z113" i="27"/>
  <c r="Z117" i="27" s="1"/>
  <c r="AH113" i="27"/>
  <c r="AH117" i="27" s="1"/>
  <c r="AP113" i="27"/>
  <c r="AP117" i="27" s="1"/>
  <c r="AX113" i="27"/>
  <c r="AX117" i="27" s="1"/>
  <c r="BF113" i="27"/>
  <c r="BF117" i="27" s="1"/>
  <c r="BN113" i="27"/>
  <c r="BN117" i="27" s="1"/>
  <c r="BV113" i="27"/>
  <c r="BV117" i="27" s="1"/>
  <c r="CD113" i="27"/>
  <c r="CD117" i="27" s="1"/>
  <c r="CL113" i="27"/>
  <c r="CL117" i="27" s="1"/>
  <c r="CT113" i="27"/>
  <c r="CT117" i="27" s="1"/>
  <c r="DB113" i="27"/>
  <c r="DB117" i="27" s="1"/>
  <c r="DJ113" i="27"/>
  <c r="DJ117" i="27" s="1"/>
  <c r="DR113" i="27"/>
  <c r="DR117" i="27" s="1"/>
  <c r="DZ113" i="27"/>
  <c r="DZ117" i="27" s="1"/>
  <c r="EH113" i="27"/>
  <c r="EH117" i="27" s="1"/>
  <c r="EP113" i="27"/>
  <c r="EP117" i="27" s="1"/>
  <c r="EX113" i="27"/>
  <c r="EX117" i="27" s="1"/>
  <c r="FF113" i="27"/>
  <c r="FF117" i="27" s="1"/>
  <c r="FN113" i="27"/>
  <c r="FN117" i="27" s="1"/>
  <c r="FV113" i="27"/>
  <c r="FV117" i="27" s="1"/>
  <c r="GD113" i="27"/>
  <c r="GD117" i="27" s="1"/>
  <c r="GL113" i="27"/>
  <c r="GL117" i="27" s="1"/>
  <c r="GT113" i="27"/>
  <c r="GT117" i="27" s="1"/>
  <c r="HB113" i="27"/>
  <c r="HB117" i="27" s="1"/>
  <c r="K113" i="27"/>
  <c r="S113" i="27"/>
  <c r="S117" i="27" s="1"/>
  <c r="AA113" i="27"/>
  <c r="AA117" i="27" s="1"/>
  <c r="AI113" i="27"/>
  <c r="AI117" i="27" s="1"/>
  <c r="AQ113" i="27"/>
  <c r="AQ117" i="27" s="1"/>
  <c r="AY113" i="27"/>
  <c r="AY117" i="27" s="1"/>
  <c r="BG113" i="27"/>
  <c r="BG117" i="27" s="1"/>
  <c r="BO113" i="27"/>
  <c r="BO117" i="27" s="1"/>
  <c r="BW113" i="27"/>
  <c r="BW117" i="27" s="1"/>
  <c r="CE113" i="27"/>
  <c r="CE117" i="27" s="1"/>
  <c r="CM113" i="27"/>
  <c r="CM117" i="27" s="1"/>
  <c r="CU113" i="27"/>
  <c r="CU117" i="27" s="1"/>
  <c r="DC113" i="27"/>
  <c r="DC117" i="27" s="1"/>
  <c r="DK113" i="27"/>
  <c r="DK117" i="27" s="1"/>
  <c r="DS113" i="27"/>
  <c r="DS117" i="27" s="1"/>
  <c r="EA113" i="27"/>
  <c r="EA117" i="27" s="1"/>
  <c r="EI113" i="27"/>
  <c r="EI117" i="27" s="1"/>
  <c r="EQ113" i="27"/>
  <c r="EQ117" i="27" s="1"/>
  <c r="EY113" i="27"/>
  <c r="EY117" i="27" s="1"/>
  <c r="FG113" i="27"/>
  <c r="FG117" i="27" s="1"/>
  <c r="FO113" i="27"/>
  <c r="FO117" i="27" s="1"/>
  <c r="FW113" i="27"/>
  <c r="FW117" i="27" s="1"/>
  <c r="GE113" i="27"/>
  <c r="GE117" i="27" s="1"/>
  <c r="GM113" i="27"/>
  <c r="GM117" i="27" s="1"/>
  <c r="GU113" i="27"/>
  <c r="GU117" i="27" s="1"/>
  <c r="L113" i="27"/>
  <c r="L117" i="27" s="1"/>
  <c r="T113" i="27"/>
  <c r="T117" i="27" s="1"/>
  <c r="AB113" i="27"/>
  <c r="AB117" i="27" s="1"/>
  <c r="AJ113" i="27"/>
  <c r="AJ117" i="27" s="1"/>
  <c r="AR113" i="27"/>
  <c r="AR117" i="27" s="1"/>
  <c r="AZ113" i="27"/>
  <c r="AZ117" i="27" s="1"/>
  <c r="BH113" i="27"/>
  <c r="BH117" i="27" s="1"/>
  <c r="BP113" i="27"/>
  <c r="BP117" i="27" s="1"/>
  <c r="BX113" i="27"/>
  <c r="BX117" i="27" s="1"/>
  <c r="CF113" i="27"/>
  <c r="CF117" i="27" s="1"/>
  <c r="CN113" i="27"/>
  <c r="CN117" i="27" s="1"/>
  <c r="CV113" i="27"/>
  <c r="CV117" i="27" s="1"/>
  <c r="DD113" i="27"/>
  <c r="DD117" i="27" s="1"/>
  <c r="DL113" i="27"/>
  <c r="DL117" i="27" s="1"/>
  <c r="DT113" i="27"/>
  <c r="DT117" i="27" s="1"/>
  <c r="EB113" i="27"/>
  <c r="EB117" i="27" s="1"/>
  <c r="EJ113" i="27"/>
  <c r="EJ117" i="27" s="1"/>
  <c r="ER113" i="27"/>
  <c r="ER117" i="27" s="1"/>
  <c r="EZ113" i="27"/>
  <c r="EZ117" i="27" s="1"/>
  <c r="FH113" i="27"/>
  <c r="FH117" i="27" s="1"/>
  <c r="FP113" i="27"/>
  <c r="FP117" i="27" s="1"/>
  <c r="FX113" i="27"/>
  <c r="FX117" i="27" s="1"/>
  <c r="GF113" i="27"/>
  <c r="GF117" i="27" s="1"/>
  <c r="GN113" i="27"/>
  <c r="GN117" i="27" s="1"/>
  <c r="GV113" i="27"/>
  <c r="GV117" i="27" s="1"/>
  <c r="HP118" i="27" l="1"/>
  <c r="Q119" i="30"/>
  <c r="HP118" i="30"/>
  <c r="Q117" i="30"/>
  <c r="HP118" i="29"/>
  <c r="P119" i="29"/>
  <c r="P117" i="29"/>
  <c r="HP118" i="28"/>
  <c r="O117" i="27"/>
  <c r="O119" i="27"/>
  <c r="AS117" i="30"/>
  <c r="AS117" i="28"/>
  <c r="M119" i="27"/>
  <c r="BE68" i="32"/>
  <c r="BE66" i="32"/>
  <c r="BE62" i="32"/>
  <c r="AS117" i="27"/>
  <c r="BE63" i="32"/>
  <c r="BE65" i="32"/>
  <c r="BE78" i="32"/>
  <c r="BE61" i="32"/>
  <c r="BE71" i="32"/>
  <c r="BE59" i="32"/>
  <c r="BE77" i="32"/>
  <c r="BE60" i="32"/>
  <c r="BE75" i="32"/>
  <c r="BE67" i="32"/>
  <c r="BE69" i="32"/>
  <c r="BE74" i="32"/>
  <c r="M117" i="27"/>
  <c r="BE72" i="32"/>
  <c r="BE76" i="32"/>
  <c r="BE73" i="32"/>
  <c r="BE64" i="32"/>
  <c r="BE70" i="32"/>
  <c r="S93" i="51"/>
  <c r="BE79" i="51"/>
  <c r="C7" i="51" s="1"/>
  <c r="S81" i="51"/>
  <c r="BE99" i="51"/>
  <c r="S82" i="51"/>
  <c r="BE100" i="51"/>
  <c r="BE80" i="51"/>
  <c r="AK7" i="51" s="1"/>
  <c r="S86" i="51"/>
  <c r="BE104" i="51"/>
  <c r="S85" i="51"/>
  <c r="BE103" i="51"/>
  <c r="S83" i="51"/>
  <c r="BE101" i="51"/>
  <c r="S84" i="51"/>
  <c r="BE102" i="51"/>
  <c r="Y95" i="32"/>
  <c r="V95" i="32"/>
  <c r="S95" i="32"/>
  <c r="W95" i="32"/>
  <c r="U95" i="32"/>
  <c r="R95" i="32"/>
  <c r="X95" i="32"/>
  <c r="Z95" i="32"/>
  <c r="T95" i="32"/>
  <c r="Q95" i="32"/>
  <c r="AS89" i="51"/>
  <c r="S89" i="51"/>
  <c r="U89" i="51"/>
  <c r="AV89" i="51"/>
  <c r="BB89" i="51"/>
  <c r="AX89" i="51"/>
  <c r="BA89" i="51"/>
  <c r="BD89" i="51"/>
  <c r="AW89" i="51"/>
  <c r="AZ89" i="51"/>
  <c r="AY89" i="51"/>
  <c r="AU89" i="51"/>
  <c r="AO89" i="51"/>
  <c r="AT89" i="51"/>
  <c r="AL89" i="51"/>
  <c r="AK89" i="51"/>
  <c r="AQ89" i="51"/>
  <c r="AR89" i="51"/>
  <c r="AN89" i="51"/>
  <c r="AM89" i="51"/>
  <c r="AP89" i="51"/>
  <c r="AI89" i="51"/>
  <c r="AE89" i="51"/>
  <c r="AF89" i="51"/>
  <c r="AA89" i="51"/>
  <c r="AJ89" i="51"/>
  <c r="AB89" i="51"/>
  <c r="AG89" i="51"/>
  <c r="AC89" i="51"/>
  <c r="AD89" i="51"/>
  <c r="W89" i="51"/>
  <c r="R89" i="51"/>
  <c r="X89" i="51"/>
  <c r="T89" i="51"/>
  <c r="Q89" i="51"/>
  <c r="Y89" i="51"/>
  <c r="Z89" i="51"/>
  <c r="V89" i="51"/>
  <c r="HP113" i="30"/>
  <c r="K117" i="30"/>
  <c r="HP113" i="29"/>
  <c r="K117" i="29"/>
  <c r="K117" i="28"/>
  <c r="HP113" i="28"/>
  <c r="HP115" i="30"/>
  <c r="K119" i="30"/>
  <c r="HP115" i="29"/>
  <c r="K119" i="29"/>
  <c r="K119" i="28"/>
  <c r="HP115" i="28"/>
  <c r="HP115" i="27"/>
  <c r="K119" i="27"/>
  <c r="HP113" i="27"/>
  <c r="K117" i="27"/>
  <c r="BC104" i="32"/>
  <c r="BC86" i="32" s="1"/>
  <c r="BC89" i="32" s="1"/>
  <c r="Q104" i="32"/>
  <c r="Q86" i="32" s="1"/>
  <c r="Q89" i="32" s="1"/>
  <c r="AW103" i="32"/>
  <c r="AW85" i="32" s="1"/>
  <c r="AT104" i="32"/>
  <c r="AT86" i="32" s="1"/>
  <c r="AT89" i="32" s="1"/>
  <c r="S104" i="32"/>
  <c r="BC103" i="32"/>
  <c r="BC85" i="32" s="1"/>
  <c r="R103" i="32"/>
  <c r="R85" i="32" s="1"/>
  <c r="X103" i="32"/>
  <c r="X85" i="32" s="1"/>
  <c r="AL104" i="32"/>
  <c r="AL86" i="32" s="1"/>
  <c r="AL89" i="32" s="1"/>
  <c r="AM103" i="32"/>
  <c r="AM85" i="32" s="1"/>
  <c r="AN103" i="32"/>
  <c r="AN85" i="32" s="1"/>
  <c r="AF104" i="32"/>
  <c r="AF86" i="32" s="1"/>
  <c r="AF89" i="32" s="1"/>
  <c r="AE104" i="32"/>
  <c r="AE86" i="32" s="1"/>
  <c r="AE89" i="32" s="1"/>
  <c r="U104" i="32"/>
  <c r="U86" i="32" s="1"/>
  <c r="U89" i="32" s="1"/>
  <c r="X104" i="32"/>
  <c r="X86" i="32" s="1"/>
  <c r="X89" i="32" s="1"/>
  <c r="BA104" i="32"/>
  <c r="BA86" i="32" s="1"/>
  <c r="BA89" i="32" s="1"/>
  <c r="R104" i="32"/>
  <c r="R86" i="32" s="1"/>
  <c r="R89" i="32" s="1"/>
  <c r="AY104" i="32"/>
  <c r="AY86" i="32" s="1"/>
  <c r="AY89" i="32" s="1"/>
  <c r="AU104" i="32"/>
  <c r="AU86" i="32" s="1"/>
  <c r="AU89" i="32" s="1"/>
  <c r="AO104" i="32"/>
  <c r="AO86" i="32" s="1"/>
  <c r="AO89" i="32" s="1"/>
  <c r="AS104" i="32"/>
  <c r="AS86" i="32" s="1"/>
  <c r="AS89" i="32" s="1"/>
  <c r="AC104" i="32"/>
  <c r="AC86" i="32" s="1"/>
  <c r="AC89" i="32" s="1"/>
  <c r="AI104" i="32"/>
  <c r="AI86" i="32" s="1"/>
  <c r="AI89" i="32" s="1"/>
  <c r="U103" i="32"/>
  <c r="U85" i="32" s="1"/>
  <c r="W103" i="32"/>
  <c r="W85" i="32" s="1"/>
  <c r="Z104" i="32"/>
  <c r="Z86" i="32" s="1"/>
  <c r="Z89" i="32" s="1"/>
  <c r="W104" i="32"/>
  <c r="W86" i="32" s="1"/>
  <c r="W89" i="32" s="1"/>
  <c r="AS103" i="32"/>
  <c r="AS85" i="32" s="1"/>
  <c r="BB104" i="32"/>
  <c r="BB86" i="32" s="1"/>
  <c r="BB89" i="32" s="1"/>
  <c r="AZ104" i="32"/>
  <c r="AZ86" i="32" s="1"/>
  <c r="AZ89" i="32" s="1"/>
  <c r="AH104" i="32"/>
  <c r="AH86" i="32" s="1"/>
  <c r="AH89" i="32" s="1"/>
  <c r="AM104" i="32"/>
  <c r="AM86" i="32" s="1"/>
  <c r="AM89" i="32" s="1"/>
  <c r="AR104" i="32"/>
  <c r="AR86" i="32" s="1"/>
  <c r="AR89" i="32" s="1"/>
  <c r="AP104" i="32"/>
  <c r="AP86" i="32" s="1"/>
  <c r="AP89" i="32" s="1"/>
  <c r="AN104" i="32"/>
  <c r="AN86" i="32" s="1"/>
  <c r="AN89" i="32" s="1"/>
  <c r="AV104" i="32"/>
  <c r="AV86" i="32" s="1"/>
  <c r="AV89" i="32" s="1"/>
  <c r="T104" i="32"/>
  <c r="T86" i="32" s="1"/>
  <c r="T89" i="32" s="1"/>
  <c r="AQ104" i="32"/>
  <c r="AQ86" i="32" s="1"/>
  <c r="AQ89" i="32" s="1"/>
  <c r="AW104" i="32"/>
  <c r="AW86" i="32" s="1"/>
  <c r="AW89" i="32" s="1"/>
  <c r="AJ104" i="32"/>
  <c r="AJ86" i="32" s="1"/>
  <c r="AJ89" i="32" s="1"/>
  <c r="AF103" i="32"/>
  <c r="AF85" i="32" s="1"/>
  <c r="AJ103" i="32"/>
  <c r="AJ85" i="32" s="1"/>
  <c r="AG104" i="32"/>
  <c r="AG86" i="32" s="1"/>
  <c r="AG89" i="32" s="1"/>
  <c r="AA104" i="32"/>
  <c r="AA86" i="32" s="1"/>
  <c r="AA89" i="32" s="1"/>
  <c r="AK104" i="32"/>
  <c r="AK86" i="32" s="1"/>
  <c r="AK89" i="32" s="1"/>
  <c r="AX104" i="32"/>
  <c r="AX86" i="32" s="1"/>
  <c r="AX89" i="32" s="1"/>
  <c r="V103" i="32"/>
  <c r="V85" i="32" s="1"/>
  <c r="V104" i="32"/>
  <c r="V86" i="32" s="1"/>
  <c r="V89" i="32" s="1"/>
  <c r="AD104" i="32"/>
  <c r="AD86" i="32" s="1"/>
  <c r="AD89" i="32" s="1"/>
  <c r="Y104" i="32"/>
  <c r="Y86" i="32" s="1"/>
  <c r="Y89" i="32" s="1"/>
  <c r="AP103" i="32"/>
  <c r="AP85" i="32" s="1"/>
  <c r="AR103" i="32"/>
  <c r="AR85" i="32" s="1"/>
  <c r="BD104" i="32"/>
  <c r="BD86" i="32" s="1"/>
  <c r="BD89" i="32" s="1"/>
  <c r="AB104" i="32"/>
  <c r="AB86" i="32" s="1"/>
  <c r="AB89" i="32" s="1"/>
  <c r="Z103" i="32"/>
  <c r="Z85" i="32" s="1"/>
  <c r="AY103" i="32"/>
  <c r="AY85" i="32" s="1"/>
  <c r="AT103" i="32"/>
  <c r="AT85" i="32" s="1"/>
  <c r="AH103" i="32"/>
  <c r="AH85" i="32" s="1"/>
  <c r="AU103" i="32"/>
  <c r="AU85" i="32" s="1"/>
  <c r="AT99" i="32"/>
  <c r="AT81" i="32" s="1"/>
  <c r="AB95" i="32"/>
  <c r="AV95" i="32"/>
  <c r="AN95" i="32"/>
  <c r="AD95" i="32"/>
  <c r="BD95" i="32"/>
  <c r="AO95" i="32"/>
  <c r="AC95" i="32"/>
  <c r="AE95" i="32"/>
  <c r="AW95" i="32"/>
  <c r="AP95" i="32"/>
  <c r="AG95" i="32"/>
  <c r="AF95" i="32"/>
  <c r="AX95" i="32"/>
  <c r="AQ95" i="32"/>
  <c r="AH95" i="32"/>
  <c r="AU95" i="32"/>
  <c r="AY95" i="32"/>
  <c r="AK95" i="32"/>
  <c r="AI95" i="32"/>
  <c r="BA95" i="32"/>
  <c r="AZ95" i="32"/>
  <c r="AR95" i="32"/>
  <c r="BB95" i="32"/>
  <c r="AT95" i="32"/>
  <c r="AS95" i="32"/>
  <c r="AJ95" i="32"/>
  <c r="BC95" i="32"/>
  <c r="AM95" i="32"/>
  <c r="AL95" i="32"/>
  <c r="AA95" i="32"/>
  <c r="BC105" i="51"/>
  <c r="X105" i="51"/>
  <c r="AC99" i="32"/>
  <c r="AC81" i="32" s="1"/>
  <c r="AG105" i="51"/>
  <c r="AD103" i="32"/>
  <c r="AD85" i="32" s="1"/>
  <c r="BA103" i="32"/>
  <c r="BA85" i="32" s="1"/>
  <c r="BB103" i="32"/>
  <c r="BB85" i="32" s="1"/>
  <c r="AZ103" i="32"/>
  <c r="AZ85" i="32" s="1"/>
  <c r="AQ103" i="32"/>
  <c r="AQ85" i="32" s="1"/>
  <c r="T103" i="32"/>
  <c r="T85" i="32" s="1"/>
  <c r="T105" i="51"/>
  <c r="AX103" i="32"/>
  <c r="AX85" i="32" s="1"/>
  <c r="AV103" i="32"/>
  <c r="AV85" i="32" s="1"/>
  <c r="BD103" i="32"/>
  <c r="BD85" i="32" s="1"/>
  <c r="AQ101" i="32"/>
  <c r="AQ83" i="32" s="1"/>
  <c r="AR99" i="32"/>
  <c r="AR81" i="32" s="1"/>
  <c r="AO103" i="32"/>
  <c r="AO85" i="32" s="1"/>
  <c r="AN99" i="32"/>
  <c r="AN81" i="32" s="1"/>
  <c r="AL103" i="32"/>
  <c r="AL85" i="32" s="1"/>
  <c r="AM99" i="32"/>
  <c r="AM81" i="32" s="1"/>
  <c r="AS99" i="32"/>
  <c r="AS81" i="32" s="1"/>
  <c r="AK103" i="32"/>
  <c r="AK85" i="32" s="1"/>
  <c r="AG103" i="32"/>
  <c r="AG85" i="32" s="1"/>
  <c r="AA103" i="32"/>
  <c r="AA85" i="32" s="1"/>
  <c r="AI103" i="32"/>
  <c r="AI85" i="32" s="1"/>
  <c r="AB103" i="32"/>
  <c r="AB85" i="32" s="1"/>
  <c r="AC103" i="32"/>
  <c r="AC85" i="32" s="1"/>
  <c r="AE103" i="32"/>
  <c r="AE85" i="32" s="1"/>
  <c r="Y103" i="32"/>
  <c r="Y85" i="32" s="1"/>
  <c r="S103" i="32"/>
  <c r="Z105" i="51"/>
  <c r="AF105" i="51"/>
  <c r="W105" i="51"/>
  <c r="R105" i="51"/>
  <c r="AC101" i="32"/>
  <c r="AC83" i="32" s="1"/>
  <c r="AR101" i="32"/>
  <c r="AR83" i="32" s="1"/>
  <c r="AO105" i="51"/>
  <c r="AJ105" i="51"/>
  <c r="AQ105" i="51"/>
  <c r="BD101" i="32"/>
  <c r="BD83" i="32" s="1"/>
  <c r="BA102" i="32"/>
  <c r="BA84" i="32" s="1"/>
  <c r="AY102" i="32"/>
  <c r="AY84" i="32" s="1"/>
  <c r="AZ101" i="32"/>
  <c r="AZ83" i="32" s="1"/>
  <c r="AN101" i="32"/>
  <c r="AN83" i="32" s="1"/>
  <c r="AK101" i="32"/>
  <c r="AK83" i="32" s="1"/>
  <c r="AT101" i="32"/>
  <c r="AT83" i="32" s="1"/>
  <c r="BB105" i="51"/>
  <c r="AB105" i="51"/>
  <c r="AE102" i="32"/>
  <c r="AE84" i="32" s="1"/>
  <c r="AC102" i="32"/>
  <c r="AC84" i="32" s="1"/>
  <c r="AA101" i="32"/>
  <c r="AA83" i="32" s="1"/>
  <c r="AD101" i="32"/>
  <c r="AD83" i="32" s="1"/>
  <c r="W102" i="32"/>
  <c r="W84" i="32" s="1"/>
  <c r="BC102" i="32"/>
  <c r="BC84" i="32" s="1"/>
  <c r="AH102" i="32"/>
  <c r="AH84" i="32" s="1"/>
  <c r="AP99" i="32"/>
  <c r="AP81" i="32" s="1"/>
  <c r="AI101" i="32"/>
  <c r="AI83" i="32" s="1"/>
  <c r="AV102" i="32"/>
  <c r="AV84" i="32" s="1"/>
  <c r="T102" i="32"/>
  <c r="T84" i="32" s="1"/>
  <c r="AN80" i="32"/>
  <c r="AN100" i="32"/>
  <c r="AN82" i="32" s="1"/>
  <c r="AN79" i="32"/>
  <c r="AU101" i="32"/>
  <c r="AU83" i="32" s="1"/>
  <c r="R80" i="32"/>
  <c r="R79" i="32"/>
  <c r="R100" i="32"/>
  <c r="R82" i="32" s="1"/>
  <c r="AO102" i="32"/>
  <c r="AO84" i="32" s="1"/>
  <c r="AP80" i="32"/>
  <c r="AP100" i="32"/>
  <c r="AP82" i="32" s="1"/>
  <c r="AP79" i="32"/>
  <c r="BC79" i="32"/>
  <c r="BC93" i="32" s="1"/>
  <c r="BC80" i="32"/>
  <c r="BC100" i="32"/>
  <c r="BC82" i="32" s="1"/>
  <c r="AV99" i="32"/>
  <c r="AV81" i="32" s="1"/>
  <c r="AV80" i="32"/>
  <c r="AV100" i="32"/>
  <c r="AV82" i="32" s="1"/>
  <c r="AV79" i="32"/>
  <c r="AV93" i="32" s="1"/>
  <c r="AU80" i="32"/>
  <c r="AU100" i="32"/>
  <c r="AU82" i="32" s="1"/>
  <c r="AU79" i="32"/>
  <c r="AZ80" i="32"/>
  <c r="AZ79" i="32"/>
  <c r="AZ93" i="32" s="1"/>
  <c r="AZ100" i="32"/>
  <c r="AZ82" i="32" s="1"/>
  <c r="BA80" i="32"/>
  <c r="BA100" i="32"/>
  <c r="BA82" i="32" s="1"/>
  <c r="BA79" i="32"/>
  <c r="AJ80" i="32"/>
  <c r="AJ100" i="32"/>
  <c r="AJ82" i="32" s="1"/>
  <c r="AJ79" i="32"/>
  <c r="AJ93" i="32" s="1"/>
  <c r="AN102" i="32"/>
  <c r="AN84" i="32" s="1"/>
  <c r="AT79" i="32"/>
  <c r="AT100" i="32"/>
  <c r="AT82" i="32" s="1"/>
  <c r="AT80" i="32"/>
  <c r="AV101" i="32"/>
  <c r="AV83" i="32" s="1"/>
  <c r="V99" i="32"/>
  <c r="V81" i="32" s="1"/>
  <c r="AX101" i="32"/>
  <c r="AX83" i="32" s="1"/>
  <c r="W79" i="32"/>
  <c r="W93" i="32" s="1"/>
  <c r="W80" i="32"/>
  <c r="W100" i="32"/>
  <c r="W82" i="32" s="1"/>
  <c r="R99" i="32"/>
  <c r="R81" i="32" s="1"/>
  <c r="V102" i="32"/>
  <c r="V84" i="32" s="1"/>
  <c r="AH99" i="32"/>
  <c r="AH81" i="32" s="1"/>
  <c r="AA102" i="32"/>
  <c r="AA84" i="32" s="1"/>
  <c r="AL102" i="32"/>
  <c r="AL84" i="32" s="1"/>
  <c r="AO101" i="32"/>
  <c r="AO83" i="32" s="1"/>
  <c r="U100" i="32"/>
  <c r="U82" i="32" s="1"/>
  <c r="U80" i="32"/>
  <c r="U79" i="32"/>
  <c r="U93" i="32" s="1"/>
  <c r="V79" i="32"/>
  <c r="V80" i="32"/>
  <c r="V100" i="32"/>
  <c r="V82" i="32" s="1"/>
  <c r="AH79" i="32"/>
  <c r="AH93" i="32" s="1"/>
  <c r="AH100" i="32"/>
  <c r="AH82" i="32" s="1"/>
  <c r="AH80" i="32"/>
  <c r="AS80" i="32"/>
  <c r="AS100" i="32"/>
  <c r="AS82" i="32" s="1"/>
  <c r="AS79" i="32"/>
  <c r="BB102" i="32"/>
  <c r="BB84" i="32" s="1"/>
  <c r="AZ99" i="32"/>
  <c r="AZ81" i="32" s="1"/>
  <c r="BD99" i="32"/>
  <c r="BD81" i="32" s="1"/>
  <c r="AX99" i="32"/>
  <c r="AX81" i="32" s="1"/>
  <c r="S102" i="32"/>
  <c r="T101" i="32"/>
  <c r="T83" i="32" s="1"/>
  <c r="X100" i="32"/>
  <c r="X82" i="32" s="1"/>
  <c r="X79" i="32"/>
  <c r="X93" i="32" s="1"/>
  <c r="X80" i="32"/>
  <c r="T99" i="32"/>
  <c r="T81" i="32" s="1"/>
  <c r="AJ101" i="32"/>
  <c r="AJ83" i="32" s="1"/>
  <c r="AC100" i="32"/>
  <c r="AC82" i="32" s="1"/>
  <c r="AC79" i="32"/>
  <c r="AC80" i="32"/>
  <c r="AH101" i="32"/>
  <c r="AH83" i="32" s="1"/>
  <c r="AF80" i="32"/>
  <c r="AF100" i="32"/>
  <c r="AF82" i="32" s="1"/>
  <c r="AF79" i="32"/>
  <c r="AF93" i="32" s="1"/>
  <c r="AS102" i="32"/>
  <c r="AS84" i="32" s="1"/>
  <c r="AP101" i="32"/>
  <c r="AP83" i="32" s="1"/>
  <c r="AM79" i="32"/>
  <c r="AM100" i="32"/>
  <c r="AM82" i="32" s="1"/>
  <c r="AM80" i="32"/>
  <c r="BD100" i="32"/>
  <c r="BD82" i="32" s="1"/>
  <c r="BD79" i="32"/>
  <c r="BD80" i="32"/>
  <c r="X102" i="32"/>
  <c r="X84" i="32" s="1"/>
  <c r="AE80" i="32"/>
  <c r="AE79" i="32"/>
  <c r="AE100" i="32"/>
  <c r="AE82" i="32" s="1"/>
  <c r="X99" i="32"/>
  <c r="X81" i="32" s="1"/>
  <c r="Q79" i="32"/>
  <c r="Q93" i="32" s="1"/>
  <c r="Q100" i="32"/>
  <c r="Q82" i="32" s="1"/>
  <c r="Q80" i="32"/>
  <c r="AL99" i="32"/>
  <c r="AL81" i="32" s="1"/>
  <c r="S101" i="32"/>
  <c r="AI102" i="32"/>
  <c r="AI84" i="32" s="1"/>
  <c r="AB101" i="32"/>
  <c r="AB83" i="32" s="1"/>
  <c r="AQ102" i="32"/>
  <c r="AQ84" i="32" s="1"/>
  <c r="Z80" i="32"/>
  <c r="Z100" i="32"/>
  <c r="Z82" i="32" s="1"/>
  <c r="Z79" i="32"/>
  <c r="Z93" i="32" s="1"/>
  <c r="T100" i="32"/>
  <c r="T82" i="32" s="1"/>
  <c r="T80" i="32"/>
  <c r="T79" i="32"/>
  <c r="T93" i="32" s="1"/>
  <c r="S100" i="32"/>
  <c r="S79" i="32"/>
  <c r="S80" i="32"/>
  <c r="U101" i="32"/>
  <c r="U83" i="32" s="1"/>
  <c r="AO79" i="32"/>
  <c r="AO93" i="32" s="1"/>
  <c r="AO100" i="32"/>
  <c r="AO82" i="32" s="1"/>
  <c r="AO80" i="32"/>
  <c r="BA99" i="32"/>
  <c r="BA81" i="32" s="1"/>
  <c r="AY101" i="32"/>
  <c r="AY83" i="32" s="1"/>
  <c r="BD102" i="32"/>
  <c r="BD84" i="32" s="1"/>
  <c r="Y99" i="32"/>
  <c r="Y81" i="32" s="1"/>
  <c r="AA99" i="32"/>
  <c r="AA81" i="32" s="1"/>
  <c r="AR102" i="32"/>
  <c r="AR84" i="32" s="1"/>
  <c r="AL100" i="32"/>
  <c r="AL82" i="32" s="1"/>
  <c r="AL79" i="32"/>
  <c r="AL93" i="32" s="1"/>
  <c r="AL80" i="32"/>
  <c r="AX80" i="32"/>
  <c r="AX79" i="32"/>
  <c r="AX93" i="32" s="1"/>
  <c r="AX100" i="32"/>
  <c r="AX82" i="32" s="1"/>
  <c r="BA101" i="32"/>
  <c r="BA83" i="32" s="1"/>
  <c r="AW99" i="32"/>
  <c r="AW81" i="32" s="1"/>
  <c r="AX102" i="32"/>
  <c r="AX84" i="32" s="1"/>
  <c r="Y102" i="32"/>
  <c r="Y84" i="32" s="1"/>
  <c r="V101" i="32"/>
  <c r="V83" i="32" s="1"/>
  <c r="W101" i="32"/>
  <c r="W83" i="32" s="1"/>
  <c r="AB99" i="32"/>
  <c r="AB81" i="32" s="1"/>
  <c r="AF101" i="32"/>
  <c r="AF83" i="32" s="1"/>
  <c r="AI99" i="32"/>
  <c r="AI81" i="32" s="1"/>
  <c r="AD102" i="32"/>
  <c r="AD84" i="32" s="1"/>
  <c r="Y101" i="32"/>
  <c r="Y83" i="32" s="1"/>
  <c r="Z102" i="32"/>
  <c r="Z84" i="32" s="1"/>
  <c r="AU99" i="32"/>
  <c r="AU81" i="32" s="1"/>
  <c r="Q103" i="32"/>
  <c r="Q85" i="32" s="1"/>
  <c r="AG99" i="32"/>
  <c r="AG81" i="32" s="1"/>
  <c r="AF102" i="32"/>
  <c r="AF84" i="32" s="1"/>
  <c r="AE99" i="32"/>
  <c r="AE81" i="32" s="1"/>
  <c r="AL101" i="32"/>
  <c r="AL83" i="32" s="1"/>
  <c r="AO99" i="32"/>
  <c r="AO81" i="32" s="1"/>
  <c r="AK102" i="32"/>
  <c r="AK84" i="32" s="1"/>
  <c r="Q101" i="32"/>
  <c r="Q83" i="32" s="1"/>
  <c r="AB80" i="32"/>
  <c r="AB79" i="32"/>
  <c r="AB100" i="32"/>
  <c r="AB82" i="32" s="1"/>
  <c r="AW102" i="32"/>
  <c r="AW84" i="32" s="1"/>
  <c r="Z101" i="32"/>
  <c r="Z83" i="32" s="1"/>
  <c r="AY80" i="32"/>
  <c r="AY79" i="32"/>
  <c r="AY93" i="32" s="1"/>
  <c r="AY100" i="32"/>
  <c r="AY82" i="32" s="1"/>
  <c r="BB101" i="32"/>
  <c r="BB83" i="32" s="1"/>
  <c r="AW101" i="32"/>
  <c r="AW83" i="32" s="1"/>
  <c r="W99" i="32"/>
  <c r="W81" i="32" s="1"/>
  <c r="BC101" i="32"/>
  <c r="BC83" i="32" s="1"/>
  <c r="AZ102" i="32"/>
  <c r="AZ84" i="32" s="1"/>
  <c r="X101" i="32"/>
  <c r="X83" i="32" s="1"/>
  <c r="R101" i="32"/>
  <c r="R83" i="32" s="1"/>
  <c r="S99" i="32"/>
  <c r="U99" i="32"/>
  <c r="U81" i="32" s="1"/>
  <c r="Z99" i="32"/>
  <c r="Z81" i="32" s="1"/>
  <c r="AB102" i="32"/>
  <c r="AB84" i="32" s="1"/>
  <c r="AG80" i="32"/>
  <c r="AG100" i="32"/>
  <c r="AG82" i="32" s="1"/>
  <c r="AG79" i="32"/>
  <c r="AG93" i="32" s="1"/>
  <c r="AF99" i="32"/>
  <c r="AF81" i="32" s="1"/>
  <c r="AJ99" i="32"/>
  <c r="AJ81" i="32" s="1"/>
  <c r="AG101" i="32"/>
  <c r="AG83" i="32" s="1"/>
  <c r="AR100" i="32"/>
  <c r="AR82" i="32" s="1"/>
  <c r="AR79" i="32"/>
  <c r="AR80" i="32"/>
  <c r="AK99" i="32"/>
  <c r="AK81" i="32" s="1"/>
  <c r="AK80" i="32"/>
  <c r="AK100" i="32"/>
  <c r="AK82" i="32" s="1"/>
  <c r="AK79" i="32"/>
  <c r="BC99" i="32"/>
  <c r="BC81" i="32" s="1"/>
  <c r="AJ102" i="32"/>
  <c r="AJ84" i="32" s="1"/>
  <c r="Y79" i="32"/>
  <c r="Y93" i="32" s="1"/>
  <c r="Y80" i="32"/>
  <c r="Y100" i="32"/>
  <c r="Y82" i="32" s="1"/>
  <c r="Q102" i="32"/>
  <c r="Q84" i="32" s="1"/>
  <c r="AD80" i="32"/>
  <c r="AD79" i="32"/>
  <c r="AD93" i="32" s="1"/>
  <c r="AD100" i="32"/>
  <c r="AD82" i="32" s="1"/>
  <c r="AG102" i="32"/>
  <c r="AG84" i="32" s="1"/>
  <c r="AA100" i="32"/>
  <c r="AA82" i="32" s="1"/>
  <c r="AA79" i="32"/>
  <c r="AA80" i="32"/>
  <c r="AE101" i="32"/>
  <c r="AE83" i="32" s="1"/>
  <c r="AM101" i="32"/>
  <c r="AM83" i="32" s="1"/>
  <c r="AM102" i="32"/>
  <c r="AM84" i="32" s="1"/>
  <c r="AS101" i="32"/>
  <c r="AS83" i="32" s="1"/>
  <c r="BB99" i="32"/>
  <c r="BB81" i="32" s="1"/>
  <c r="R102" i="32"/>
  <c r="R84" i="32" s="1"/>
  <c r="AQ79" i="32"/>
  <c r="AQ93" i="32" s="1"/>
  <c r="AQ80" i="32"/>
  <c r="AQ100" i="32"/>
  <c r="AQ82" i="32" s="1"/>
  <c r="AQ99" i="32"/>
  <c r="AQ81" i="32" s="1"/>
  <c r="AU102" i="32"/>
  <c r="AU84" i="32" s="1"/>
  <c r="U102" i="32"/>
  <c r="U84" i="32" s="1"/>
  <c r="Q99" i="32"/>
  <c r="Q81" i="32" s="1"/>
  <c r="AI79" i="32"/>
  <c r="AI93" i="32" s="1"/>
  <c r="AI80" i="32"/>
  <c r="AI100" i="32"/>
  <c r="AI82" i="32" s="1"/>
  <c r="AD99" i="32"/>
  <c r="AD81" i="32" s="1"/>
  <c r="AW79" i="32"/>
  <c r="AW80" i="32"/>
  <c r="AW100" i="32"/>
  <c r="AW82" i="32" s="1"/>
  <c r="AY99" i="32"/>
  <c r="AY81" i="32" s="1"/>
  <c r="BB79" i="32"/>
  <c r="BB80" i="32"/>
  <c r="BB100" i="32"/>
  <c r="BB82" i="32" s="1"/>
  <c r="AP102" i="32"/>
  <c r="AP84" i="32" s="1"/>
  <c r="AT102" i="32"/>
  <c r="AT84" i="32" s="1"/>
  <c r="Y105" i="51"/>
  <c r="AI105" i="51"/>
  <c r="AN105" i="51"/>
  <c r="AD105" i="51"/>
  <c r="AH105" i="51"/>
  <c r="V105" i="51"/>
  <c r="AK105" i="51"/>
  <c r="AA94" i="51"/>
  <c r="AZ105" i="51"/>
  <c r="AC105" i="51"/>
  <c r="Y93" i="51"/>
  <c r="AM105" i="51"/>
  <c r="AJ93" i="51"/>
  <c r="BA105" i="51"/>
  <c r="AL105" i="51"/>
  <c r="AC93" i="51"/>
  <c r="AW105" i="51"/>
  <c r="V93" i="51"/>
  <c r="AR105" i="51"/>
  <c r="X93" i="51"/>
  <c r="BC93" i="51"/>
  <c r="AF93" i="51"/>
  <c r="AT93" i="51"/>
  <c r="AP105" i="51"/>
  <c r="BA93" i="51"/>
  <c r="Q105" i="51"/>
  <c r="AE93" i="51"/>
  <c r="AX93" i="51"/>
  <c r="AW93" i="51"/>
  <c r="AK94" i="51"/>
  <c r="AH93" i="51"/>
  <c r="AV105" i="51"/>
  <c r="Q93" i="51"/>
  <c r="S105" i="51"/>
  <c r="AB93" i="51"/>
  <c r="AU105" i="51"/>
  <c r="AX105" i="51"/>
  <c r="AT105" i="51"/>
  <c r="AI93" i="51"/>
  <c r="AS105" i="51"/>
  <c r="AO93" i="51"/>
  <c r="AG93" i="51"/>
  <c r="Q94" i="51"/>
  <c r="AE105" i="51"/>
  <c r="BD93" i="51"/>
  <c r="AK93" i="51"/>
  <c r="AA105" i="51"/>
  <c r="R93" i="51"/>
  <c r="AY105" i="51"/>
  <c r="AN93" i="51"/>
  <c r="AD93" i="51"/>
  <c r="U105" i="51"/>
  <c r="AU94" i="51"/>
  <c r="AA93" i="51"/>
  <c r="AM93" i="51"/>
  <c r="AP93" i="51"/>
  <c r="AS93" i="51"/>
  <c r="T93" i="51"/>
  <c r="W93" i="51"/>
  <c r="BD105" i="51"/>
  <c r="Z93" i="51"/>
  <c r="U93" i="51"/>
  <c r="BU52" i="32" l="1"/>
  <c r="BU52" i="51"/>
  <c r="BU53" i="51"/>
  <c r="BU53" i="32"/>
  <c r="BU41" i="32"/>
  <c r="HP117" i="27"/>
  <c r="HP119" i="30"/>
  <c r="HP117" i="30"/>
  <c r="HP117" i="29"/>
  <c r="HP119" i="29"/>
  <c r="HP119" i="28"/>
  <c r="HP119" i="27"/>
  <c r="HP117" i="28"/>
  <c r="S93" i="32"/>
  <c r="BE79" i="32"/>
  <c r="C7" i="32" s="1"/>
  <c r="S82" i="32"/>
  <c r="BE100" i="32"/>
  <c r="S84" i="32"/>
  <c r="BE102" i="32"/>
  <c r="S83" i="32"/>
  <c r="BE101" i="32"/>
  <c r="S86" i="32"/>
  <c r="S89" i="32" s="1"/>
  <c r="BU35" i="32" s="1"/>
  <c r="BE104" i="32"/>
  <c r="BE105" i="51"/>
  <c r="S85" i="32"/>
  <c r="BE103" i="32"/>
  <c r="S81" i="32"/>
  <c r="BE99" i="32"/>
  <c r="BE80" i="32"/>
  <c r="AK7" i="32" s="1"/>
  <c r="BU42" i="32"/>
  <c r="BU41" i="51"/>
  <c r="BU42" i="51"/>
  <c r="BU40" i="32"/>
  <c r="BU50" i="32"/>
  <c r="BU51" i="32"/>
  <c r="BU50" i="51"/>
  <c r="BU51" i="51"/>
  <c r="BU40" i="51"/>
  <c r="BU39" i="32"/>
  <c r="BU39" i="51"/>
  <c r="BU38" i="51"/>
  <c r="BU38" i="32"/>
  <c r="BU47" i="51"/>
  <c r="BU48" i="32"/>
  <c r="BU47" i="32"/>
  <c r="BU48" i="51"/>
  <c r="BU35" i="51"/>
  <c r="BU36" i="51"/>
  <c r="BU49" i="51"/>
  <c r="BU37" i="51"/>
  <c r="BU46" i="51"/>
  <c r="BF76" i="51"/>
  <c r="Q94" i="32"/>
  <c r="W105" i="32"/>
  <c r="AC105" i="32"/>
  <c r="AN105" i="32"/>
  <c r="AR105" i="32"/>
  <c r="AK94" i="32"/>
  <c r="AT105" i="32"/>
  <c r="AM105" i="32"/>
  <c r="AU94" i="32"/>
  <c r="AO105" i="32"/>
  <c r="BA105" i="32"/>
  <c r="AS105" i="32"/>
  <c r="AY105" i="32"/>
  <c r="AQ91" i="51"/>
  <c r="AA94" i="32"/>
  <c r="AP105" i="32"/>
  <c r="Q105" i="32"/>
  <c r="BB93" i="32"/>
  <c r="AK93" i="32"/>
  <c r="AR93" i="32"/>
  <c r="AJ105" i="32"/>
  <c r="AI105" i="32"/>
  <c r="AA105" i="32"/>
  <c r="AL105" i="32"/>
  <c r="X105" i="32"/>
  <c r="AM93" i="32"/>
  <c r="T105" i="32"/>
  <c r="AS93" i="32"/>
  <c r="V105" i="32"/>
  <c r="AH105" i="32"/>
  <c r="AV105" i="32"/>
  <c r="AC93" i="32"/>
  <c r="BD105" i="32"/>
  <c r="R105" i="32"/>
  <c r="AT93" i="32"/>
  <c r="AD105" i="32"/>
  <c r="BB105" i="32"/>
  <c r="BC105" i="32"/>
  <c r="AK105" i="32"/>
  <c r="S105" i="32"/>
  <c r="Z105" i="32"/>
  <c r="AE93" i="32"/>
  <c r="AG105" i="32"/>
  <c r="AU105" i="32"/>
  <c r="AX105" i="32"/>
  <c r="V93" i="32"/>
  <c r="AB105" i="32"/>
  <c r="AW105" i="32"/>
  <c r="U105" i="32"/>
  <c r="AN93" i="32"/>
  <c r="AQ105" i="32"/>
  <c r="AF105" i="32"/>
  <c r="AZ105" i="32"/>
  <c r="AE105" i="32"/>
  <c r="AU93" i="32"/>
  <c r="AB93" i="32"/>
  <c r="Y105" i="32"/>
  <c r="AW93" i="32"/>
  <c r="AA93" i="32"/>
  <c r="BA93" i="32"/>
  <c r="BD93" i="32"/>
  <c r="R93" i="32"/>
  <c r="AP93" i="32"/>
  <c r="AI91" i="51"/>
  <c r="BF69" i="51"/>
  <c r="T91" i="51"/>
  <c r="AO91" i="51"/>
  <c r="BF61" i="51"/>
  <c r="BC91" i="51"/>
  <c r="AZ91" i="51"/>
  <c r="BF59" i="51"/>
  <c r="BF66" i="51"/>
  <c r="BA91" i="51"/>
  <c r="AV91" i="51"/>
  <c r="AK91" i="51"/>
  <c r="BE93" i="51"/>
  <c r="AP91" i="51"/>
  <c r="U91" i="51"/>
  <c r="AL91" i="51"/>
  <c r="BF78" i="51"/>
  <c r="W91" i="51"/>
  <c r="BF62" i="51"/>
  <c r="AN91" i="51"/>
  <c r="R91" i="51"/>
  <c r="AR91" i="51"/>
  <c r="AG91" i="51"/>
  <c r="AH91" i="51"/>
  <c r="BF72" i="51"/>
  <c r="AE91" i="51"/>
  <c r="AK92" i="51"/>
  <c r="V91" i="51"/>
  <c r="AC91" i="51"/>
  <c r="BF65" i="51"/>
  <c r="AX91" i="51"/>
  <c r="AJ91" i="51"/>
  <c r="Z91" i="51"/>
  <c r="AU92" i="51"/>
  <c r="AA92" i="51"/>
  <c r="S91" i="51"/>
  <c r="AY91" i="51"/>
  <c r="AD91" i="51"/>
  <c r="BF75" i="51"/>
  <c r="BF73" i="51"/>
  <c r="AB91" i="51"/>
  <c r="Q92" i="51"/>
  <c r="BF74" i="51"/>
  <c r="BF63" i="51"/>
  <c r="BF70" i="51"/>
  <c r="AT91" i="51"/>
  <c r="AW91" i="51"/>
  <c r="AM91" i="51"/>
  <c r="BF64" i="51"/>
  <c r="BB91" i="51"/>
  <c r="BF71" i="51"/>
  <c r="AU91" i="51"/>
  <c r="AS91" i="51"/>
  <c r="AA91" i="51"/>
  <c r="BF67" i="51"/>
  <c r="Q91" i="51"/>
  <c r="BD91" i="51"/>
  <c r="AF91" i="51"/>
  <c r="X91" i="51"/>
  <c r="BF68" i="51"/>
  <c r="BF60" i="51"/>
  <c r="BF77" i="51"/>
  <c r="Y91" i="51"/>
  <c r="AK7" i="31" l="1"/>
  <c r="BE105" i="32"/>
  <c r="BU46" i="32"/>
  <c r="BU36" i="32"/>
  <c r="BU49" i="32"/>
  <c r="BU37" i="32"/>
  <c r="BE91" i="51"/>
  <c r="BF79" i="51"/>
  <c r="Z91" i="32"/>
  <c r="W91" i="32"/>
  <c r="BF77" i="32"/>
  <c r="Q92" i="32"/>
  <c r="AJ91" i="32"/>
  <c r="Q91" i="32"/>
  <c r="X91" i="32"/>
  <c r="AF91" i="32"/>
  <c r="BF61" i="32"/>
  <c r="AO91" i="32"/>
  <c r="R91" i="32"/>
  <c r="AX91" i="32"/>
  <c r="AZ91" i="32"/>
  <c r="S91" i="32"/>
  <c r="BF60" i="32"/>
  <c r="BF65" i="32"/>
  <c r="AT91" i="32"/>
  <c r="BC91" i="32"/>
  <c r="U91" i="32"/>
  <c r="V91" i="32"/>
  <c r="AA92" i="32"/>
  <c r="BF62" i="32"/>
  <c r="Y91" i="32"/>
  <c r="AW91" i="32"/>
  <c r="AU91" i="32"/>
  <c r="BD91" i="32"/>
  <c r="AG91" i="32"/>
  <c r="AH91" i="32"/>
  <c r="BF68" i="32"/>
  <c r="AM91" i="32"/>
  <c r="AK92" i="32"/>
  <c r="BF64" i="32"/>
  <c r="BF75" i="32"/>
  <c r="AE91" i="32"/>
  <c r="BF70" i="32"/>
  <c r="AY91" i="32"/>
  <c r="BF76" i="32"/>
  <c r="AN91" i="32"/>
  <c r="AU92" i="32"/>
  <c r="BF66" i="32"/>
  <c r="AB91" i="32"/>
  <c r="AQ91" i="32"/>
  <c r="AI91" i="32"/>
  <c r="AV91" i="32"/>
  <c r="AS91" i="32"/>
  <c r="BF69" i="32"/>
  <c r="AR91" i="32"/>
  <c r="AK91" i="32"/>
  <c r="BF78" i="32"/>
  <c r="T91" i="32"/>
  <c r="BA91" i="32"/>
  <c r="AL91" i="32"/>
  <c r="AP91" i="32"/>
  <c r="BF59" i="32"/>
  <c r="BF71" i="32"/>
  <c r="BF72" i="32"/>
  <c r="BE93" i="32"/>
  <c r="BF63" i="32"/>
  <c r="AC91" i="32"/>
  <c r="BF74" i="32"/>
  <c r="BF73" i="32"/>
  <c r="AD91" i="32"/>
  <c r="BF67" i="32"/>
  <c r="AA91" i="32"/>
  <c r="BB91" i="32"/>
  <c r="C7" i="31" l="1"/>
  <c r="BF79" i="32"/>
  <c r="BE91" i="32"/>
</calcChain>
</file>

<file path=xl/sharedStrings.xml><?xml version="1.0" encoding="utf-8"?>
<sst xmlns="http://schemas.openxmlformats.org/spreadsheetml/2006/main" count="2428" uniqueCount="1037">
  <si>
    <t>:</t>
  </si>
  <si>
    <t>Horas de Control</t>
  </si>
  <si>
    <t>Total x 1/4 Hora</t>
  </si>
  <si>
    <t>Suma Horaria</t>
  </si>
  <si>
    <t>(UCP)  1/4 Hora</t>
  </si>
  <si>
    <t>(UCP) Suma Horaria</t>
  </si>
  <si>
    <t>(UCP)  Suma Horaria</t>
  </si>
  <si>
    <t>Mototaxi</t>
  </si>
  <si>
    <t>Omnibus</t>
  </si>
  <si>
    <t>Mañana</t>
  </si>
  <si>
    <t>Tarde</t>
  </si>
  <si>
    <t>Noche</t>
  </si>
  <si>
    <t>Sur</t>
  </si>
  <si>
    <t>Este</t>
  </si>
  <si>
    <t>Oeste</t>
  </si>
  <si>
    <t>CONTROL DE FLUJO VEHICULAR CLASIFICADO</t>
  </si>
  <si>
    <t>Total</t>
  </si>
  <si>
    <t>1/4 Hora</t>
  </si>
  <si>
    <t>(UCP) 1/4 Hora</t>
  </si>
  <si>
    <t>Camioneta Rural</t>
  </si>
  <si>
    <t>Turno</t>
  </si>
  <si>
    <t>UCP</t>
  </si>
  <si>
    <t>Composición Vehicular</t>
  </si>
  <si>
    <t>TIPO DE VEHÍCULO</t>
  </si>
  <si>
    <t>TOTAL</t>
  </si>
  <si>
    <t>%</t>
  </si>
  <si>
    <t>07:00 - 07:15</t>
  </si>
  <si>
    <t>07:15 - 07:30</t>
  </si>
  <si>
    <t>07:30 - 07:45</t>
  </si>
  <si>
    <t>07:45 - 08:00</t>
  </si>
  <si>
    <t>08:00 - 08:15</t>
  </si>
  <si>
    <t>08:15 - 08:30</t>
  </si>
  <si>
    <t>08:30 - 08:45</t>
  </si>
  <si>
    <t>08:45 - 09:00</t>
  </si>
  <si>
    <t>09:00 - 09:15</t>
  </si>
  <si>
    <t>09:15 - 09:30</t>
  </si>
  <si>
    <t>09:30 - 09:45</t>
  </si>
  <si>
    <t>09:45 - 10:00</t>
  </si>
  <si>
    <t>10:00 - 10:15</t>
  </si>
  <si>
    <t>10:15 - 10:30</t>
  </si>
  <si>
    <t>10:30 - 10:45</t>
  </si>
  <si>
    <t>10:45 - 11:00</t>
  </si>
  <si>
    <t>11:00 - 11:15</t>
  </si>
  <si>
    <t>11:15 - 11:30</t>
  </si>
  <si>
    <t>11:30 - 11:45</t>
  </si>
  <si>
    <t>11:45 - 12:00</t>
  </si>
  <si>
    <t>12:00 - 12:15</t>
  </si>
  <si>
    <t>12:15 - 12:30</t>
  </si>
  <si>
    <t>12:30 - 12:45</t>
  </si>
  <si>
    <t>12:45 - 13:00</t>
  </si>
  <si>
    <t>13:00 - 13:15</t>
  </si>
  <si>
    <t>13:15 - 13:30</t>
  </si>
  <si>
    <t>13:30 - 13:45</t>
  </si>
  <si>
    <t>13:45 - 14:00</t>
  </si>
  <si>
    <t>14:00 - 14:15</t>
  </si>
  <si>
    <t>14:15 - 14:30</t>
  </si>
  <si>
    <t>14:30 - 14:45</t>
  </si>
  <si>
    <t>14:45 - 15:00</t>
  </si>
  <si>
    <t>15:00 - 15:15</t>
  </si>
  <si>
    <t>15:15 - 15:30</t>
  </si>
  <si>
    <t>15:30 - 15:45</t>
  </si>
  <si>
    <t>15:45 - 16:00</t>
  </si>
  <si>
    <t>16:00 - 16:15</t>
  </si>
  <si>
    <t>16:15 - 16:30</t>
  </si>
  <si>
    <t>16:30 - 16:45</t>
  </si>
  <si>
    <t>16:45 - 17:00</t>
  </si>
  <si>
    <t>17:00 - 17:15</t>
  </si>
  <si>
    <t>17:15 - 17:30</t>
  </si>
  <si>
    <t>17:30 - 17:45</t>
  </si>
  <si>
    <t>17:45 - 18:00</t>
  </si>
  <si>
    <t>18:00 - 18:15</t>
  </si>
  <si>
    <t>18:15 - 18:30</t>
  </si>
  <si>
    <t>18:30 - 18:45</t>
  </si>
  <si>
    <t>18:45 - 19:00</t>
  </si>
  <si>
    <t>19:00 - 19:15</t>
  </si>
  <si>
    <t>19:15 - 19:30</t>
  </si>
  <si>
    <t>19:30 - 19:45</t>
  </si>
  <si>
    <t>19:45 - 20:00</t>
  </si>
  <si>
    <t>20:00 - 20:15</t>
  </si>
  <si>
    <t>20:15 - 20:30</t>
  </si>
  <si>
    <t>20:30 - 20:45</t>
  </si>
  <si>
    <t>20:45 - 21:00</t>
  </si>
  <si>
    <t>06:00 - 06:15</t>
  </si>
  <si>
    <t>06:15 - 06:30</t>
  </si>
  <si>
    <t>06:30 - 06:45</t>
  </si>
  <si>
    <t>06:45 - 07:00</t>
  </si>
  <si>
    <t>Auto</t>
  </si>
  <si>
    <t>Norte</t>
  </si>
  <si>
    <t>Norte*</t>
  </si>
  <si>
    <t>Sur*</t>
  </si>
  <si>
    <t>Este*</t>
  </si>
  <si>
    <t>Oeste*</t>
  </si>
  <si>
    <t>21:00 - 21:15</t>
  </si>
  <si>
    <t>21:15 - 21:30</t>
  </si>
  <si>
    <t>21:30 - 21:45</t>
  </si>
  <si>
    <t>21:45 - 22:00</t>
  </si>
  <si>
    <t>Tipo de Vehiculo</t>
  </si>
  <si>
    <t>22:00 - 22:15</t>
  </si>
  <si>
    <t>22:15 - 22:30</t>
  </si>
  <si>
    <t>22:30 - 22:45</t>
  </si>
  <si>
    <t>22:45 - 23:00</t>
  </si>
  <si>
    <t>23:00 - 23:15</t>
  </si>
  <si>
    <t>23:15 - 23:30</t>
  </si>
  <si>
    <t>23:30 - 23:45</t>
  </si>
  <si>
    <t>00:15 - 00:30</t>
  </si>
  <si>
    <t>00:30 - 00:45</t>
  </si>
  <si>
    <t>00:45 - 01:00</t>
  </si>
  <si>
    <t>00:00 - 00:15</t>
  </si>
  <si>
    <t>Madrugada</t>
  </si>
  <si>
    <t>Microbús</t>
  </si>
  <si>
    <t>Taxi</t>
  </si>
  <si>
    <t>Camión</t>
  </si>
  <si>
    <t>01:00 - 01:15</t>
  </si>
  <si>
    <t>01:15 - 01:30</t>
  </si>
  <si>
    <t>01:30 - 01:45</t>
  </si>
  <si>
    <t>01:45 - 02:00</t>
  </si>
  <si>
    <t>02:00 - 02:15</t>
  </si>
  <si>
    <t>02:15 - 02:30</t>
  </si>
  <si>
    <t>02:30 - 02:45</t>
  </si>
  <si>
    <t>02:45 - 03:00</t>
  </si>
  <si>
    <t>03:00 - 03:15</t>
  </si>
  <si>
    <t>03:15 - 03:30</t>
  </si>
  <si>
    <t>03:30 - 03:45</t>
  </si>
  <si>
    <t>03:45 - 04:00</t>
  </si>
  <si>
    <t>04:00 - 04:15</t>
  </si>
  <si>
    <t>04:15 - 04:30</t>
  </si>
  <si>
    <t>04:30 - 04:45</t>
  </si>
  <si>
    <t>04:45 - 05:00</t>
  </si>
  <si>
    <t>05:00 - 05:15</t>
  </si>
  <si>
    <t>05:15 - 05:30</t>
  </si>
  <si>
    <t>05:30 - 05:45</t>
  </si>
  <si>
    <t>05:45 - 06:00</t>
  </si>
  <si>
    <t xml:space="preserve"> </t>
  </si>
  <si>
    <t>Salida</t>
  </si>
  <si>
    <t>Ingreso</t>
  </si>
  <si>
    <t>Norte - Sur</t>
  </si>
  <si>
    <t>Sur - Norte</t>
  </si>
  <si>
    <t>Este - Oeste</t>
  </si>
  <si>
    <t>Oeste - Este</t>
  </si>
  <si>
    <t>Sentido</t>
  </si>
  <si>
    <t>Factor de la Hora de Maxima Demanda</t>
  </si>
  <si>
    <t>No</t>
  </si>
  <si>
    <t>Horario</t>
  </si>
  <si>
    <t>Ma</t>
  </si>
  <si>
    <t>Mañ</t>
  </si>
  <si>
    <t>Tar</t>
  </si>
  <si>
    <t>% en Giros</t>
  </si>
  <si>
    <t>Modo de Transporte</t>
  </si>
  <si>
    <t>Modo</t>
  </si>
  <si>
    <t>Factor Hora Pico y % de Vehiculos</t>
  </si>
  <si>
    <t>% de Pesados en Acceso</t>
  </si>
  <si>
    <t>Moto lineal</t>
  </si>
  <si>
    <t>Moviento</t>
  </si>
  <si>
    <t>Acceso</t>
  </si>
  <si>
    <t>Tráiler</t>
  </si>
  <si>
    <t>Bus Interprovincial</t>
  </si>
  <si>
    <t xml:space="preserve">  </t>
  </si>
  <si>
    <t>11:00-11:15</t>
  </si>
  <si>
    <t xml:space="preserve">          </t>
  </si>
  <si>
    <t>Intersección</t>
  </si>
  <si>
    <t>Fecha</t>
  </si>
  <si>
    <t>Día</t>
  </si>
  <si>
    <t>Distrito</t>
  </si>
  <si>
    <t>Mes</t>
  </si>
  <si>
    <t>Giros</t>
  </si>
  <si>
    <t>Giro</t>
  </si>
  <si>
    <t>Informacion Basica para el Flujograma Vehicular</t>
  </si>
  <si>
    <t>A</t>
  </si>
  <si>
    <t>Sentido Norte</t>
  </si>
  <si>
    <t>Sentido Sur</t>
  </si>
  <si>
    <t>Sentido Este</t>
  </si>
  <si>
    <t>Sentido Oeste</t>
  </si>
  <si>
    <t>BU48</t>
  </si>
  <si>
    <t>BU50</t>
  </si>
  <si>
    <t>BU51</t>
  </si>
  <si>
    <t>BU52</t>
  </si>
  <si>
    <t>BU53</t>
  </si>
  <si>
    <t>BU49</t>
  </si>
  <si>
    <t>total</t>
  </si>
  <si>
    <t>Hora Punta</t>
  </si>
  <si>
    <t>Fase 01</t>
  </si>
  <si>
    <t>00:00 - 01:00</t>
  </si>
  <si>
    <t>00:15 - 01:15</t>
  </si>
  <si>
    <t>00:30 - 01:30</t>
  </si>
  <si>
    <t>00:45 - 01:45</t>
  </si>
  <si>
    <t>01:00 - 02:00</t>
  </si>
  <si>
    <t>01:15 - 02:15</t>
  </si>
  <si>
    <t>01:30 - 02:30</t>
  </si>
  <si>
    <t>01:45 - 02:45</t>
  </si>
  <si>
    <t>02:00 - 03:00</t>
  </si>
  <si>
    <t>02:15 - 03:15</t>
  </si>
  <si>
    <t>02:30 - 03:30</t>
  </si>
  <si>
    <t>02:45 - 03:45</t>
  </si>
  <si>
    <t>03:00 - 04:00</t>
  </si>
  <si>
    <t>03:15 - 04:15</t>
  </si>
  <si>
    <t>03:30 - 04:30</t>
  </si>
  <si>
    <t>03:45 - 04:45</t>
  </si>
  <si>
    <t>04:00 - 05:00</t>
  </si>
  <si>
    <t>04:15 - 05:15</t>
  </si>
  <si>
    <t>04:30 - 05:30</t>
  </si>
  <si>
    <t>04:45 - 05:45</t>
  </si>
  <si>
    <t>05:00 - 06:00</t>
  </si>
  <si>
    <t>05:15 - 06:15</t>
  </si>
  <si>
    <t>05:30 - 06:30</t>
  </si>
  <si>
    <t>05:45 - 06:45</t>
  </si>
  <si>
    <t>06:00 - 07:00</t>
  </si>
  <si>
    <t>06:15 - 07:15</t>
  </si>
  <si>
    <t>06:30 - 07:30</t>
  </si>
  <si>
    <t>06:45 - 07:45</t>
  </si>
  <si>
    <t>07:00 - 08:00</t>
  </si>
  <si>
    <t>07:15 - 08:15</t>
  </si>
  <si>
    <t>07:30 - 08:30</t>
  </si>
  <si>
    <t>07:45 - 08:45</t>
  </si>
  <si>
    <t>08:00 - 09:00</t>
  </si>
  <si>
    <t>08:15 - 09:15</t>
  </si>
  <si>
    <t>08:30 - 09:30</t>
  </si>
  <si>
    <t>08:45 - 09:45</t>
  </si>
  <si>
    <t>09:00 - 10:00</t>
  </si>
  <si>
    <t>09:15 - 10:15</t>
  </si>
  <si>
    <t>09:30 - 10:30</t>
  </si>
  <si>
    <t>09:45 - 10:45</t>
  </si>
  <si>
    <t>10:00 - 11:00</t>
  </si>
  <si>
    <t>10:15 - 11:15</t>
  </si>
  <si>
    <t>10:30 - 11:30</t>
  </si>
  <si>
    <t>10:45 - 11:45</t>
  </si>
  <si>
    <t>11:00 - 12:00</t>
  </si>
  <si>
    <t>11:15 - 12:15</t>
  </si>
  <si>
    <t>11:30 - 12:30</t>
  </si>
  <si>
    <t>11:45 - 12:45</t>
  </si>
  <si>
    <t>12:00 - 13:00</t>
  </si>
  <si>
    <t>12:15 - 13:15</t>
  </si>
  <si>
    <t>12:30 - 13:30</t>
  </si>
  <si>
    <t>12:45 - 13:45</t>
  </si>
  <si>
    <t>13:00 - 14:00</t>
  </si>
  <si>
    <t>13:15 - 14:15</t>
  </si>
  <si>
    <t>13:30 - 14:30</t>
  </si>
  <si>
    <t>13:45 - 14:45</t>
  </si>
  <si>
    <t>14:00 - 15:00</t>
  </si>
  <si>
    <t>14:15 - 15:15</t>
  </si>
  <si>
    <t>14:30 - 15:30</t>
  </si>
  <si>
    <t>14:45 - 15:45</t>
  </si>
  <si>
    <t>15:00 - 16:00</t>
  </si>
  <si>
    <t>15:15 - 16:15</t>
  </si>
  <si>
    <t>15:30 - 16:30</t>
  </si>
  <si>
    <t>15:45 - 16:45</t>
  </si>
  <si>
    <t>16:00 - 17:00</t>
  </si>
  <si>
    <t>16:15 - 17:15</t>
  </si>
  <si>
    <t>16:30 - 17:30</t>
  </si>
  <si>
    <t>16:45 - 17:45</t>
  </si>
  <si>
    <t>17:00 - 18:00</t>
  </si>
  <si>
    <t>17:15 - 18:15</t>
  </si>
  <si>
    <t>17:30 - 18:30</t>
  </si>
  <si>
    <t>17:45 - 18:45</t>
  </si>
  <si>
    <t>18:00 - 19:00</t>
  </si>
  <si>
    <t>18:15 - 19:15</t>
  </si>
  <si>
    <t>18:30 - 19:30</t>
  </si>
  <si>
    <t>18:45 - 19:45</t>
  </si>
  <si>
    <t>19:00 - 20:00</t>
  </si>
  <si>
    <t>19:15 - 20:15</t>
  </si>
  <si>
    <t>19:30 - 20:30</t>
  </si>
  <si>
    <t>19:45 - 20:45</t>
  </si>
  <si>
    <t>20:00 - 21:00</t>
  </si>
  <si>
    <t>20:15 - 21:15</t>
  </si>
  <si>
    <t>20:30 - 21:30</t>
  </si>
  <si>
    <t>20:45 - 21:45</t>
  </si>
  <si>
    <t>21:00 - 22:00</t>
  </si>
  <si>
    <t>21:15 - 22:15</t>
  </si>
  <si>
    <t>21:30 - 22:30</t>
  </si>
  <si>
    <t>21:45 - 22:45</t>
  </si>
  <si>
    <t>22:00 - 23:00</t>
  </si>
  <si>
    <t>22:15 - 23:15</t>
  </si>
  <si>
    <t>22:30 - 23:30</t>
  </si>
  <si>
    <t>22:45 - 23:45</t>
  </si>
  <si>
    <t>Fase 02</t>
  </si>
  <si>
    <t>Fase 03</t>
  </si>
  <si>
    <t>Fase 04</t>
  </si>
  <si>
    <t>Fase 05</t>
  </si>
  <si>
    <t>Y1</t>
  </si>
  <si>
    <t>Y2</t>
  </si>
  <si>
    <t>Y3</t>
  </si>
  <si>
    <t>Y4</t>
  </si>
  <si>
    <t>Y5</t>
  </si>
  <si>
    <t>T.Ciclo</t>
  </si>
  <si>
    <t>Ambar + RR</t>
  </si>
  <si>
    <t>Verde Efectivo</t>
  </si>
  <si>
    <t>v</t>
  </si>
  <si>
    <t>RR</t>
  </si>
  <si>
    <t>23:00 - 24:00</t>
  </si>
  <si>
    <t>23:45 - 24:00</t>
  </si>
  <si>
    <t>T. Ciclo Semaforico</t>
  </si>
  <si>
    <t>Capacidad</t>
  </si>
  <si>
    <t>Movimiento UCP</t>
  </si>
  <si>
    <t>Intensidad 1h</t>
  </si>
  <si>
    <t>Flujo de Saturaciòn de la Intersecciòn (Y)</t>
  </si>
  <si>
    <t>Bicicleta</t>
  </si>
  <si>
    <t>BU35</t>
  </si>
  <si>
    <t>BU36</t>
  </si>
  <si>
    <t>BU37</t>
  </si>
  <si>
    <t>BU38</t>
  </si>
  <si>
    <t>BU39</t>
  </si>
  <si>
    <t>BU40</t>
  </si>
  <si>
    <t>BU41</t>
  </si>
  <si>
    <t>BU42</t>
  </si>
  <si>
    <t>BU46</t>
  </si>
  <si>
    <t>BU47</t>
  </si>
  <si>
    <t>% de Pesados</t>
  </si>
  <si>
    <t>F.H.P</t>
  </si>
  <si>
    <t>FLUJOGRAMA VEHICULAR DIRECCIONAL</t>
  </si>
  <si>
    <t>Codigo</t>
  </si>
  <si>
    <t>Informaciòn de Los Accesos, Giros y Sentido</t>
  </si>
  <si>
    <t>Intensidad 1/4 Hora</t>
  </si>
  <si>
    <r>
      <rPr>
        <b/>
        <sz val="16"/>
        <color rgb="FF0000FF"/>
        <rFont val="Arial"/>
        <family val="2"/>
      </rPr>
      <t>q</t>
    </r>
    <r>
      <rPr>
        <sz val="10"/>
        <rFont val="Arial"/>
        <family val="2"/>
      </rPr>
      <t xml:space="preserve"> Flujo de Automoviles</t>
    </r>
  </si>
  <si>
    <t>Plan Horario</t>
  </si>
  <si>
    <t>Horario H.P</t>
  </si>
  <si>
    <t>Elaboración: Mikipe</t>
  </si>
  <si>
    <t>E02-05</t>
  </si>
  <si>
    <t>E01-01</t>
  </si>
  <si>
    <t>Jr. Antonio Raimondi - Jr. Huánuco</t>
  </si>
  <si>
    <t>E01-02</t>
  </si>
  <si>
    <t>Av. García Naranjo - Jr. Huánuco</t>
  </si>
  <si>
    <t>E01-03</t>
  </si>
  <si>
    <t>Av. García Naranjo - Jr. Cangallo</t>
  </si>
  <si>
    <t>E01-04</t>
  </si>
  <si>
    <t>Av. García Naranjo - Jr. Abtao</t>
  </si>
  <si>
    <t>E01-05</t>
  </si>
  <si>
    <t>Av. García Naranjo - Jr. Mendoza Merino</t>
  </si>
  <si>
    <t>E01-06</t>
  </si>
  <si>
    <t>Av. García Naranjo - Av. Luna Pizarro</t>
  </si>
  <si>
    <t>E01-07</t>
  </si>
  <si>
    <t>Av. García Naranjo - Av. José Gálvez</t>
  </si>
  <si>
    <t>E01-08</t>
  </si>
  <si>
    <t>Av. Bausate y Meza - Jr. Huánuco</t>
  </si>
  <si>
    <t>E01-09</t>
  </si>
  <si>
    <t>Av. Bausate y Meza - Jr. Parinacochas</t>
  </si>
  <si>
    <t>E01-10</t>
  </si>
  <si>
    <t>Av. Bausate y Meza - Jr. Lucanas</t>
  </si>
  <si>
    <t>E01-11</t>
  </si>
  <si>
    <t>Av. Bausate y Meza - Jr. La Mar</t>
  </si>
  <si>
    <t>E01-12</t>
  </si>
  <si>
    <t>Av. Bausate y Meza - Jr. Cangallo</t>
  </si>
  <si>
    <t>E01-13</t>
  </si>
  <si>
    <t>Av. Bausate y Meza - Jr. Mendoza Merino</t>
  </si>
  <si>
    <t>E01-14</t>
  </si>
  <si>
    <t>Av. Bausate y Meza - Jr. San Lorenzo</t>
  </si>
  <si>
    <t>E01-15</t>
  </si>
  <si>
    <t>Av. Bausate y Meza - Av. Andahuaylas</t>
  </si>
  <si>
    <t>E01-16</t>
  </si>
  <si>
    <t>Av. Bausate y Meza - Av. Luna Pizarro</t>
  </si>
  <si>
    <t>E01-17</t>
  </si>
  <si>
    <t>Jr. Huánuco - Jr. Humboldt</t>
  </si>
  <si>
    <t>E01-18</t>
  </si>
  <si>
    <t>Jr. Parinacochas - Jr. Humboldt</t>
  </si>
  <si>
    <t>E02-04</t>
  </si>
  <si>
    <t>Av. México - Jr. Valdez</t>
  </si>
  <si>
    <t>Av. San Luis - Ca. Pablo Patron</t>
  </si>
  <si>
    <t>E02-06</t>
  </si>
  <si>
    <t>Av. México - Av. San Luis</t>
  </si>
  <si>
    <t>E02-07</t>
  </si>
  <si>
    <t>Av. México - Av. San Pablo</t>
  </si>
  <si>
    <t>E02-08</t>
  </si>
  <si>
    <t>Av. Isabel La Católica - Jr. Huánuco</t>
  </si>
  <si>
    <t>E02-09</t>
  </si>
  <si>
    <t>Av. Isabel La Católica - Av. Parinacochas</t>
  </si>
  <si>
    <t>E02-10</t>
  </si>
  <si>
    <t>Av. Isabel La Católica - Prlg. Lucanas</t>
  </si>
  <si>
    <t>E02-11</t>
  </si>
  <si>
    <t>Av. Isabel La Católica - Jr. Abtao</t>
  </si>
  <si>
    <t>E02-12</t>
  </si>
  <si>
    <t>Av. Isabel La Católica - Prlg. Andahuaylas</t>
  </si>
  <si>
    <t>E02-13</t>
  </si>
  <si>
    <t>Av. Isabel La Católica - Av. Luna Pizarro</t>
  </si>
  <si>
    <t>E02-14</t>
  </si>
  <si>
    <t>Jr. Huanuco - Av. Hipolito Unanue</t>
  </si>
  <si>
    <t>E02-15</t>
  </si>
  <si>
    <t>Jr. Parinacochas - Av. Hipolito Unanue</t>
  </si>
  <si>
    <t>E02-16</t>
  </si>
  <si>
    <t>Jr. Lucanas - Av. Hipolito Unanue</t>
  </si>
  <si>
    <t>E02-17</t>
  </si>
  <si>
    <t>Jr. La Mar - Av. Hipolito Unanue</t>
  </si>
  <si>
    <t>E02-18</t>
  </si>
  <si>
    <t>Jr. Abtao - Av. Hipolito Unanue</t>
  </si>
  <si>
    <t>E07-08</t>
  </si>
  <si>
    <t>Av. 28 de Julio - Av. Aviación</t>
  </si>
  <si>
    <t>E07-09</t>
  </si>
  <si>
    <t>Av. 28 de Julio - Jr. Huánuco</t>
  </si>
  <si>
    <t>E07-10</t>
  </si>
  <si>
    <t>Av. 28 de Julio - Prlg. Parinacochas</t>
  </si>
  <si>
    <t>E07-11</t>
  </si>
  <si>
    <t>Av. 28 de Julio - Prlg. Lucanas</t>
  </si>
  <si>
    <t>E07-12</t>
  </si>
  <si>
    <t>Av. 28 de Julio - Prlg. Cangallo</t>
  </si>
  <si>
    <t>E07-13</t>
  </si>
  <si>
    <t>Av. 28 de Julio - Jr. Mendoza Merino</t>
  </si>
  <si>
    <t>E07-14</t>
  </si>
  <si>
    <t>Av. 28 de Julio - Prlg. Andahuaylas</t>
  </si>
  <si>
    <t>E07-15</t>
  </si>
  <si>
    <t>Av. 28 de Julio - Av. Luna Pizarro</t>
  </si>
  <si>
    <t>E01-19</t>
  </si>
  <si>
    <t>Av. Alejandro Tirado - Av. Nicolás de Araníbar</t>
  </si>
  <si>
    <t>E01-20</t>
  </si>
  <si>
    <t>Av. Alejandro Tirado - Av. José Gálvez</t>
  </si>
  <si>
    <t>E01-21</t>
  </si>
  <si>
    <t>Jr. Mariano Carranza - Av. Paseo de la República</t>
  </si>
  <si>
    <t>E01-22</t>
  </si>
  <si>
    <t>Jr. Mariano Carranza - Av. José Gálvez</t>
  </si>
  <si>
    <t>E01-23</t>
  </si>
  <si>
    <t>Av. José Gálvez - Ca. Enrique Villar</t>
  </si>
  <si>
    <t>E01-24</t>
  </si>
  <si>
    <t>Ca. Enrique Villar - Jr. Torres Paz</t>
  </si>
  <si>
    <t>E01-25</t>
  </si>
  <si>
    <t>Av. José Gálvez - Ca. Teodoro Cárdenas</t>
  </si>
  <si>
    <t>E01-26</t>
  </si>
  <si>
    <t>Ca. Teodoro Cárdenas - Jr. Torres Paz</t>
  </si>
  <si>
    <t>E01-27</t>
  </si>
  <si>
    <t>Ca. Teodoro Cárdenas - Ca. Carlos Arrieta</t>
  </si>
  <si>
    <t>E01-28</t>
  </si>
  <si>
    <t>Av. José Gálvez - Ca. Manuel del Pino</t>
  </si>
  <si>
    <t>E01-31</t>
  </si>
  <si>
    <t>Av. 28 de Julio - Ca. Coronel Tafur</t>
  </si>
  <si>
    <t>E01-32</t>
  </si>
  <si>
    <t>Av. 28 de Julio - Av. Rivera Ustairs</t>
  </si>
  <si>
    <t>E04-32</t>
  </si>
  <si>
    <t>Av. Mariano Cornejo - Av Santa Gertudris</t>
  </si>
  <si>
    <t>E04-33</t>
  </si>
  <si>
    <t>Av. Mariano Cornejo - Av. Alborada - Barcelona</t>
  </si>
  <si>
    <t>E04-36</t>
  </si>
  <si>
    <t>Av. Venezuela - Av. Aurelio García y García - Av. Santa Bernardita</t>
  </si>
  <si>
    <t>E04-37</t>
  </si>
  <si>
    <t>Av. Venezuela - Av. Thorndike</t>
  </si>
  <si>
    <t>E04-38</t>
  </si>
  <si>
    <t>Av. Venezuela - Av. La Alborada</t>
  </si>
  <si>
    <t>E04-39</t>
  </si>
  <si>
    <t>Av. Venezuela - Jr. Tellería - Av. Belisario Soza Pelaez</t>
  </si>
  <si>
    <t>E07-01</t>
  </si>
  <si>
    <t>Av. Argentina - Jr. Leonardo Arrieta</t>
  </si>
  <si>
    <t>E07-02</t>
  </si>
  <si>
    <t>Av. Argentina - Av. Nicolás Dueñas</t>
  </si>
  <si>
    <t>E07-03</t>
  </si>
  <si>
    <t>Av. Argentina - Jr. Monsefú</t>
  </si>
  <si>
    <t>E07-04</t>
  </si>
  <si>
    <t>Av. Argentina - Jr. Ramón Carcamo</t>
  </si>
  <si>
    <t>E07-05</t>
  </si>
  <si>
    <t>Av. Argentina - Jr. García Villón</t>
  </si>
  <si>
    <t>E07-06</t>
  </si>
  <si>
    <t>Av. Argentina - Jr. Pacasmayo</t>
  </si>
  <si>
    <t>E07-07</t>
  </si>
  <si>
    <t>Av. Argentina - Jr. Huarochirí</t>
  </si>
  <si>
    <t>E06-45</t>
  </si>
  <si>
    <t>Av. Oscar R. Benavides - Jr. Leonardo Arrieta</t>
  </si>
  <si>
    <t>E06-46</t>
  </si>
  <si>
    <t>Av. Oscar R. Benavides - Av. Victor Saria Arsubiaga</t>
  </si>
  <si>
    <t>E06-47</t>
  </si>
  <si>
    <t>Av. Oscar R. Benavides - Av. Luis Braille</t>
  </si>
  <si>
    <t>E06-48</t>
  </si>
  <si>
    <t>Av. Oscar R. Benavides - Av. Nicolás Dueñas</t>
  </si>
  <si>
    <t>E04-35</t>
  </si>
  <si>
    <t>Av. Tingo María - Jr. Gral. Orbegoso</t>
  </si>
  <si>
    <t>E01-29</t>
  </si>
  <si>
    <t>Av. Brasil - Jr. Don Bosco</t>
  </si>
  <si>
    <t>E01-30</t>
  </si>
  <si>
    <t>Av. Brasil - Av. 28 de Julio</t>
  </si>
  <si>
    <t>E04-40</t>
  </si>
  <si>
    <t>Av. Independencia - Av. Aguarico</t>
  </si>
  <si>
    <t>E04-41</t>
  </si>
  <si>
    <t>Jr. Carhuaz - Jr. Huaraz</t>
  </si>
  <si>
    <t>E01-34</t>
  </si>
  <si>
    <t>Jr. Rebeca Oquendo - Jr. Huaraz</t>
  </si>
  <si>
    <t>E01-35</t>
  </si>
  <si>
    <t>Av. Independencia - Jr. Jorge Chávez</t>
  </si>
  <si>
    <t>E01-36</t>
  </si>
  <si>
    <t>Jr. Restauración - Jr. Jorge Chávez</t>
  </si>
  <si>
    <t>E01-37</t>
  </si>
  <si>
    <t>Av. Gral. Varela - Jr. Centenario</t>
  </si>
  <si>
    <t>E01-38</t>
  </si>
  <si>
    <t>Av. Gral. Varela - Av. Gral. Orbegoso</t>
  </si>
  <si>
    <t>E01-39</t>
  </si>
  <si>
    <t>Av. Gral. Varela - Jr. Castrovirreyna</t>
  </si>
  <si>
    <t>E01-40</t>
  </si>
  <si>
    <t>Jr. Restauración - Jr. Huaraz</t>
  </si>
  <si>
    <t>E01-41</t>
  </si>
  <si>
    <t>Jr. Huaraz - Jr. Gral. Orbegoso</t>
  </si>
  <si>
    <t>E01-42</t>
  </si>
  <si>
    <t>Jr. Huaraz - Jr. Castrovirreyna</t>
  </si>
  <si>
    <t>E01-43</t>
  </si>
  <si>
    <t>Jr. Restauración - Jr. Fernandini</t>
  </si>
  <si>
    <t>E01-44</t>
  </si>
  <si>
    <t>Jr. Fernandini - Jr. Centenario</t>
  </si>
  <si>
    <t>E04-34</t>
  </si>
  <si>
    <t>Av. Tingo María - Av. A. Bertello</t>
  </si>
  <si>
    <t>E02-19</t>
  </si>
  <si>
    <t>Av. Brasil - Ca. Centenario</t>
  </si>
  <si>
    <t>E02-20</t>
  </si>
  <si>
    <t>Av. Brasil - Jr. Gral. Orbegoso</t>
  </si>
  <si>
    <t>E02-21</t>
  </si>
  <si>
    <t>Av. Brasil - Jr. Castrovirreyna</t>
  </si>
  <si>
    <t>E02-31</t>
  </si>
  <si>
    <t>Jr. Gral. Garzon - Av. Talara</t>
  </si>
  <si>
    <t>E02-32</t>
  </si>
  <si>
    <t>Jr. Gral. Garzon - Jr. Gral. Canterac</t>
  </si>
  <si>
    <t>E02-33</t>
  </si>
  <si>
    <t>Jr. Gral. Garzon - Av. José María plaza</t>
  </si>
  <si>
    <t>E02-34</t>
  </si>
  <si>
    <t>Jr. Gral. Garzon - Av. República Dominicana</t>
  </si>
  <si>
    <t>E02-35</t>
  </si>
  <si>
    <t>Jr. Gral. Garzon - Jr. Mrcal. Luzuriaga</t>
  </si>
  <si>
    <t>E02-36</t>
  </si>
  <si>
    <t>Jr. Gral. Garzon - Jr. Afranio de Mello Franco</t>
  </si>
  <si>
    <t>E02-37</t>
  </si>
  <si>
    <t>Jr. Húsares de Junín - Jr. Gral. Garzón</t>
  </si>
  <si>
    <t>E02-38</t>
  </si>
  <si>
    <t>Jr. Gral. Garzon - Jr. José Carlos Mariátegui</t>
  </si>
  <si>
    <t>E02-39</t>
  </si>
  <si>
    <t>Republica Dominicana - Av. Arnaldo Márquez</t>
  </si>
  <si>
    <t>E02-40</t>
  </si>
  <si>
    <t>República Dominicana - Av. Horacio Urteaga</t>
  </si>
  <si>
    <t>E02-41</t>
  </si>
  <si>
    <t>Jr. Húsares de Junín - Jr. Francisco Javier Mariátegui</t>
  </si>
  <si>
    <t>E02-42</t>
  </si>
  <si>
    <t>Jr.José Carlos Mariategui - Jr. Mello Franco - Jr. Huiracocha</t>
  </si>
  <si>
    <t>E02-43</t>
  </si>
  <si>
    <t>Jr.José Carlos Mariategui - Jr. Pachacutec - Jr. Huayna Capac</t>
  </si>
  <si>
    <t>E04-42</t>
  </si>
  <si>
    <t>Jr. Gral. Garzon - Av. San Felipe</t>
  </si>
  <si>
    <t>E04-43</t>
  </si>
  <si>
    <t>Jr. Húsares de Junín - Av. Olavegoya - Jr. Yoque Yupanqui</t>
  </si>
  <si>
    <t>E01-33</t>
  </si>
  <si>
    <t>Av. Garzón - Jr. Los Mogaburos</t>
  </si>
  <si>
    <t>E02-22</t>
  </si>
  <si>
    <t>Av. Brasil - Av. Colombia</t>
  </si>
  <si>
    <t>E02-23</t>
  </si>
  <si>
    <t>Av. Brasil - Jr. Gral. Borgoño</t>
  </si>
  <si>
    <t>E02-24</t>
  </si>
  <si>
    <t>Av. Brasil - Av. Mello Franco</t>
  </si>
  <si>
    <t>E02-25</t>
  </si>
  <si>
    <t>Av. Brasil - Av. Bolívar</t>
  </si>
  <si>
    <t>E02-26</t>
  </si>
  <si>
    <t>Av. Brasil - Jr. Cayetano Heredia</t>
  </si>
  <si>
    <t>E02-27</t>
  </si>
  <si>
    <t>Av. Brasil - Av. Francisco Mariátegui - Jr. Domingo Nieto</t>
  </si>
  <si>
    <t>E02-28</t>
  </si>
  <si>
    <t>Av. Brasil - Av. Gral. Vivanco - Av. San Felipe</t>
  </si>
  <si>
    <t>E02-29</t>
  </si>
  <si>
    <t>Av. Brasil - Jr. Diego de Almagro</t>
  </si>
  <si>
    <t>E02-30</t>
  </si>
  <si>
    <t>Av. Brasil - Ca. Cabo Gutarra - Av. De la Policia</t>
  </si>
  <si>
    <t>E04-19</t>
  </si>
  <si>
    <t>Av. Cipriano Dulanto - Av. La Mar - Cdra. 10 (Ingreso AELU)</t>
  </si>
  <si>
    <t>E04-20</t>
  </si>
  <si>
    <t xml:space="preserve">Av. La Mar (Av. Cipriano Dulanto) - Av. Abraham Lincoln  </t>
  </si>
  <si>
    <t>E04-21</t>
  </si>
  <si>
    <t>Av. Cipriano Dulanto - Av. Juan Valer Sandoval</t>
  </si>
  <si>
    <t>E04-22</t>
  </si>
  <si>
    <t>Av. Cipriano Dulanto - Jr. Daniel Hernandez</t>
  </si>
  <si>
    <t>E04-23</t>
  </si>
  <si>
    <t>Av. Sucre - Av. Cipriano Dulanto</t>
  </si>
  <si>
    <t>E04-24</t>
  </si>
  <si>
    <t>Av. Sucre - Av. Gral. Manuel Vivanco</t>
  </si>
  <si>
    <t>E04-25</t>
  </si>
  <si>
    <t>Av. Sucre - Av. José Leguía Meléndez</t>
  </si>
  <si>
    <t>E04-26</t>
  </si>
  <si>
    <t>Av. Sucre - Av. Gral. Córdova</t>
  </si>
  <si>
    <t>E04-27</t>
  </si>
  <si>
    <t>Av. Sucre - Av. Bolívar</t>
  </si>
  <si>
    <t>E04-28</t>
  </si>
  <si>
    <t>Av. Bolivar - Av. Paseo de los Andes</t>
  </si>
  <si>
    <t>E04-29</t>
  </si>
  <si>
    <t>Av. Bolivar - Av. Del Río</t>
  </si>
  <si>
    <t>E04-30</t>
  </si>
  <si>
    <t>Av. Bolivar - Av. Gral. Córdova - Calle Andalucia</t>
  </si>
  <si>
    <t>E04-31</t>
  </si>
  <si>
    <t>Av. Bolivar - Jr. Abraham Lincoln</t>
  </si>
  <si>
    <t>E04-01</t>
  </si>
  <si>
    <t>Av. La Paz - Jr. Santa Rosa (Ca. 27 de Julio)</t>
  </si>
  <si>
    <t>E04-02</t>
  </si>
  <si>
    <t>Av. La Paz - Jr. Echenique</t>
  </si>
  <si>
    <t>E04-03</t>
  </si>
  <si>
    <t>Av. La Paz - Jr. Aviación</t>
  </si>
  <si>
    <t>E04-04</t>
  </si>
  <si>
    <t>Av. La Paz - Ca. 20</t>
  </si>
  <si>
    <t>E04-05</t>
  </si>
  <si>
    <t>Av. La Paz - Jr. Mariscal Gamarra</t>
  </si>
  <si>
    <t>E04-06</t>
  </si>
  <si>
    <t>Av. La Paz - Jr. Jorge Chávez</t>
  </si>
  <si>
    <t>E04-07</t>
  </si>
  <si>
    <t>Av. La Paz - Jr. Jorge Inclan</t>
  </si>
  <si>
    <t>E04-08</t>
  </si>
  <si>
    <t>Av. La Paz  - Jr. Comandante Ladisiao Espinar</t>
  </si>
  <si>
    <t>E04-09</t>
  </si>
  <si>
    <t>Av. La Paz - Ca. Leoncio Prado</t>
  </si>
  <si>
    <t>E04-10</t>
  </si>
  <si>
    <t>Av. La Paz - Jr. Independencia</t>
  </si>
  <si>
    <t>E04-11</t>
  </si>
  <si>
    <t>Jr. Independencia - Av. Lima</t>
  </si>
  <si>
    <t>E04-12</t>
  </si>
  <si>
    <t>Jr. Francisco Bolognesi - Av. Lima</t>
  </si>
  <si>
    <t>E04-13</t>
  </si>
  <si>
    <t>Jr. Francisco Bolognesi - Jr. Cuzco</t>
  </si>
  <si>
    <t>E04-14</t>
  </si>
  <si>
    <t>Jr. Francisco Bolognesi - Jr. Ayacucho</t>
  </si>
  <si>
    <t>E04-15</t>
  </si>
  <si>
    <t>Jr. Miguel de Unamuno - Jr. Caminos del Inca</t>
  </si>
  <si>
    <t>E04-16</t>
  </si>
  <si>
    <t>Av. De los Precursores - Av. Rafael Escardo</t>
  </si>
  <si>
    <t>E04-17</t>
  </si>
  <si>
    <t>Av. La Mar - Av. Parque de las Leyendas</t>
  </si>
  <si>
    <t>E04-18</t>
  </si>
  <si>
    <t>Av. La Mar - Av. Jose de la Riva Agüero</t>
  </si>
  <si>
    <t>E03-26</t>
  </si>
  <si>
    <t>Av. del Ejército - Av. Juan de Aliaga</t>
  </si>
  <si>
    <t>E03-27</t>
  </si>
  <si>
    <t>Av. del Ejército - Ca. Baca Flor (Bajada Marbella)</t>
  </si>
  <si>
    <t>E03-28</t>
  </si>
  <si>
    <t>Av. del Ejército - Larco Herrera</t>
  </si>
  <si>
    <t>E03-29</t>
  </si>
  <si>
    <t>Av. Brasil - Av. Pérez Aranibar</t>
  </si>
  <si>
    <t>E03-30</t>
  </si>
  <si>
    <t>Av. Sucre - Jr. Diego Ferre</t>
  </si>
  <si>
    <t>E03-31</t>
  </si>
  <si>
    <t>Av. Brasil - Ca. Miraflores</t>
  </si>
  <si>
    <t>E03-32</t>
  </si>
  <si>
    <t>Av. Sucre - Jr. Cmdte. Espinar</t>
  </si>
  <si>
    <t>E03-33</t>
  </si>
  <si>
    <t>Jr. Tacna - Jr. Cmdte. Espinar</t>
  </si>
  <si>
    <t>E03-34</t>
  </si>
  <si>
    <t>Av. Brasil - Jr. Salaverry - Jr. Arica</t>
  </si>
  <si>
    <t>E03-35</t>
  </si>
  <si>
    <t>Av. Sucre - Jr. Salaverry</t>
  </si>
  <si>
    <t>E03-36</t>
  </si>
  <si>
    <t>Jr. Tacna - Jr. Salaverry</t>
  </si>
  <si>
    <t>E03-37</t>
  </si>
  <si>
    <t>Av. Brasil - Jr. Miguel Grau - Jr. Inclan</t>
  </si>
  <si>
    <t>E03-38</t>
  </si>
  <si>
    <t>Av. Sucre - Jr. Grau</t>
  </si>
  <si>
    <t>E03-39</t>
  </si>
  <si>
    <t>Av. Brasil - Jr. Bolognesi - Jr. Ricardo Rey Basadre</t>
  </si>
  <si>
    <t>E03-40</t>
  </si>
  <si>
    <t>Av. Sucre - Jr. Bolognesi</t>
  </si>
  <si>
    <t>E03-41</t>
  </si>
  <si>
    <t>Av. Brasil - Jr. Felix Dibos - Jr. San Martín</t>
  </si>
  <si>
    <t>E03-42</t>
  </si>
  <si>
    <t>Av. Sucre - Jr. Junín</t>
  </si>
  <si>
    <t>E03-11</t>
  </si>
  <si>
    <t>Av. República de Panamá - Av. Canaval y Moreyra</t>
  </si>
  <si>
    <t>E03-17</t>
  </si>
  <si>
    <t>Av. del Ejército - Calle  Jorge Polar</t>
  </si>
  <si>
    <t>E03-18</t>
  </si>
  <si>
    <t>Av. del Ejército - Av. Coronel Pedro Portillo</t>
  </si>
  <si>
    <t>E03-19</t>
  </si>
  <si>
    <t>Av. del Ejército - Av. Octavio Espinoza</t>
  </si>
  <si>
    <t>E03-20</t>
  </si>
  <si>
    <t>Av. del Ejército - Ca. Godofredo Garcia - Ca. Valle Riestra</t>
  </si>
  <si>
    <t>E03-21</t>
  </si>
  <si>
    <t>Av. 2 de Mayo - Ca. Los Alamos - Ca. Pumacahua</t>
  </si>
  <si>
    <t>E03-22</t>
  </si>
  <si>
    <t>Av. 2 de Mayo - Av. Prescott - Ca. Las Flores</t>
  </si>
  <si>
    <t>E03-24</t>
  </si>
  <si>
    <t>Av. Salaverry - Av. Juan Antonio Pezet</t>
  </si>
  <si>
    <t>E03-25</t>
  </si>
  <si>
    <t>Av. Salaverry - Av. Ejército</t>
  </si>
  <si>
    <t>E03-02</t>
  </si>
  <si>
    <t>Av. República de Panamá - Av. 28 de Julio</t>
  </si>
  <si>
    <t>E03-03</t>
  </si>
  <si>
    <t>Av. República de Panamá - Av. Alfredo Benavides</t>
  </si>
  <si>
    <t>E03-04</t>
  </si>
  <si>
    <t>Av. República de Panamá - Av. Ricardo Palma</t>
  </si>
  <si>
    <t>E03-05</t>
  </si>
  <si>
    <t>Av. República de Panamá - Av. Roca y Boloña</t>
  </si>
  <si>
    <t>E03-12</t>
  </si>
  <si>
    <t>Av. Angamos - Av. Santa Cruz</t>
  </si>
  <si>
    <t>E03-13</t>
  </si>
  <si>
    <t>Av. Santa Cruz - Av. Mariscal La Mar - Calle Enrique Palacios</t>
  </si>
  <si>
    <t>E03-14</t>
  </si>
  <si>
    <t>Av. del Ejército - Calle Manuel Tovar</t>
  </si>
  <si>
    <t>E03-15</t>
  </si>
  <si>
    <t>Av. del Ejército - Calle Ignacio Merino</t>
  </si>
  <si>
    <t>E03-16</t>
  </si>
  <si>
    <t>Av. del Ejército - Calle Mariano Melgar</t>
  </si>
  <si>
    <t>E03-23</t>
  </si>
  <si>
    <t>Av. Salaverry - Av. Alberto del Campo</t>
  </si>
  <si>
    <t>E03-06</t>
  </si>
  <si>
    <t>Av. República de Panamá - Ca. Manuel Gonzales Prada</t>
  </si>
  <si>
    <t>E03-07</t>
  </si>
  <si>
    <t>Av. República de Panamá -  Ca. Portocarrero</t>
  </si>
  <si>
    <t>E03-08</t>
  </si>
  <si>
    <t>Av. República de Panamá - Ca. Domingo Orue</t>
  </si>
  <si>
    <t>E03-09</t>
  </si>
  <si>
    <t>Av. Tomas Marsano - Av. República de Panamá - Av. Los Negocios</t>
  </si>
  <si>
    <t>E03-10</t>
  </si>
  <si>
    <t>Av. República de Panamá - Av. Aramburú</t>
  </si>
  <si>
    <t>E05-09</t>
  </si>
  <si>
    <t>Av. Tomas Marsano - Diaz C. / Av. El sauce - Ca. Erick G. Diaz Cabre</t>
  </si>
  <si>
    <t>E05-10</t>
  </si>
  <si>
    <t>Av. Tomas Marsano Av. Manuel Villarán</t>
  </si>
  <si>
    <t>E05-11</t>
  </si>
  <si>
    <t>Av. Tomas Marsano - Av. Roca y Boloña</t>
  </si>
  <si>
    <t>E05-12</t>
  </si>
  <si>
    <t>Av. Tomas Marsano - Ca. Los Angeles</t>
  </si>
  <si>
    <t>E05-13</t>
  </si>
  <si>
    <t>Av. Tomas Marsano - Ca. Allende - Ca. San Fernando</t>
  </si>
  <si>
    <t>E05-14</t>
  </si>
  <si>
    <t>Av. Tomas Marsano - Ca. Alejandro Peralta - Psj. Flaubert</t>
  </si>
  <si>
    <t>E05-15</t>
  </si>
  <si>
    <t>Av. Tomas Marsano - Av. Guardia Civil</t>
  </si>
  <si>
    <t>E05-16</t>
  </si>
  <si>
    <t>Av. Tomas Marsano - Ca. Domingo Orue</t>
  </si>
  <si>
    <t>E05-01</t>
  </si>
  <si>
    <t>Av. Tomas Marsano - Av. Caminos del Inca - Av. Los Próceres</t>
  </si>
  <si>
    <t>E05-02</t>
  </si>
  <si>
    <t>Av. Tomas Marsano - Jr. El Sol - Ca. Talara</t>
  </si>
  <si>
    <t>E05-03</t>
  </si>
  <si>
    <t>Av. Tomas Marsano - Av. Jorge Chavez (Ca. Antares) - Av. Andrés Tinoco - Ca. Victor Plasencia</t>
  </si>
  <si>
    <t>E05-04</t>
  </si>
  <si>
    <t>Av. Tomas Marsano - Av. Surco</t>
  </si>
  <si>
    <t>E05-05</t>
  </si>
  <si>
    <t>Av. Tomas Marsano - Av. Ayacucho</t>
  </si>
  <si>
    <t>E05-06</t>
  </si>
  <si>
    <t xml:space="preserve">Av. Tomas Marsano - Av. Alfredo Franco </t>
  </si>
  <si>
    <t>E05-07</t>
  </si>
  <si>
    <t>Av. Tomas Marsano - Ovalo Higuereta</t>
  </si>
  <si>
    <t>E05-08</t>
  </si>
  <si>
    <t>Av. Tomas Marsano - Ca. Enrique Caballero Orrego</t>
  </si>
  <si>
    <t>E03-01</t>
  </si>
  <si>
    <t>Av. República de Panamá - Av. Mariscal Ramón Castilla</t>
  </si>
  <si>
    <t>E07-16</t>
  </si>
  <si>
    <t>Av. Los Héroes - Metro de Atocongo</t>
  </si>
  <si>
    <t>E07-17</t>
  </si>
  <si>
    <t>Av. Los Héroes - Ca. Buckinghan</t>
  </si>
  <si>
    <t>E07-18</t>
  </si>
  <si>
    <t>Av. Los Héroes - Av. San Juan</t>
  </si>
  <si>
    <t>E07-19</t>
  </si>
  <si>
    <t>Av. Los Héroes - Av. Miguel Iglesias</t>
  </si>
  <si>
    <t>E07-20</t>
  </si>
  <si>
    <t>Av. Pachacutec - Av. Maria Parado de Bellido</t>
  </si>
  <si>
    <t>E07-21</t>
  </si>
  <si>
    <t>Av. Pachacutec - Jr. Huamachuco - Av. 1</t>
  </si>
  <si>
    <t>E07-22</t>
  </si>
  <si>
    <t>Av. Pachacutec - Av. 26 de Noviembre</t>
  </si>
  <si>
    <t>E07-23</t>
  </si>
  <si>
    <t>Av. Pachacutec - Av. Pumacahua</t>
  </si>
  <si>
    <t>E07-24</t>
  </si>
  <si>
    <t>Av. Pachacutec - Av. 27 de Diciembre - Ca. Los Tecnicos</t>
  </si>
  <si>
    <t>E07-25</t>
  </si>
  <si>
    <t>Av.Pachachutec - Av. El Sol</t>
  </si>
  <si>
    <t>E07-26</t>
  </si>
  <si>
    <t>Av. Pachacutec - Av. Velasco Alvarado</t>
  </si>
  <si>
    <t>E07-27</t>
  </si>
  <si>
    <t>Av. Pachacutec - Ca. 5 (Tottus)</t>
  </si>
  <si>
    <t>E07-28</t>
  </si>
  <si>
    <t>Av. Pachacutec - Av. 200 Millas</t>
  </si>
  <si>
    <t>E07-29</t>
  </si>
  <si>
    <t>Av. Pachacutec - Av. Lima</t>
  </si>
  <si>
    <t>E06-04</t>
  </si>
  <si>
    <t>Av. Canta Callao - Av. Naranjal</t>
  </si>
  <si>
    <t>E06-05</t>
  </si>
  <si>
    <t>Av. Canta Callao - Av. Los Olivos</t>
  </si>
  <si>
    <t>E06-06</t>
  </si>
  <si>
    <t>Av. Canta Callao - Ca. 3</t>
  </si>
  <si>
    <t>E06-07</t>
  </si>
  <si>
    <t>Av. Canta Callao - Av. Los Alisos</t>
  </si>
  <si>
    <t>E06-08</t>
  </si>
  <si>
    <t>Av. Canta Callao - Ca. Los Olivos</t>
  </si>
  <si>
    <t>E06-09</t>
  </si>
  <si>
    <t>Av. Canta Callao - Av. Carlos Izaguirre</t>
  </si>
  <si>
    <t>E06-10</t>
  </si>
  <si>
    <t>Av. Canta Callao - Av. Los Dominicos</t>
  </si>
  <si>
    <t>E06-28</t>
  </si>
  <si>
    <t>Av. Antunez de Mayolo - Av. 12 de Octubre</t>
  </si>
  <si>
    <t>E05-41</t>
  </si>
  <si>
    <t>Av. Naranjal - Jr. Los Yunques</t>
  </si>
  <si>
    <t>E05-42</t>
  </si>
  <si>
    <t>Av. Los Alisos - Ca. Las Maracuyas</t>
  </si>
  <si>
    <t>E06-11</t>
  </si>
  <si>
    <t>Av. Canta Callao - Av. Pacasmayo</t>
  </si>
  <si>
    <t>E06-12</t>
  </si>
  <si>
    <t>Av. Huandoy - Ca. Los Olivos</t>
  </si>
  <si>
    <t>E06-13</t>
  </si>
  <si>
    <t>Av. Los Alisos - Av. Huandoy</t>
  </si>
  <si>
    <t>E06-14</t>
  </si>
  <si>
    <t>Av. Las Palmeras - Alameda Central</t>
  </si>
  <si>
    <t>E06-15</t>
  </si>
  <si>
    <t>Av. Los Alisos - Av. Las Palmeras</t>
  </si>
  <si>
    <t>E06-16</t>
  </si>
  <si>
    <t>Av. Las Palmeras - Ca. Los Amarantos</t>
  </si>
  <si>
    <t>E06-17</t>
  </si>
  <si>
    <t>Av. Las Palmeras - Ca. Las Hiedras</t>
  </si>
  <si>
    <t>E06-18</t>
  </si>
  <si>
    <t>Av. Carlos Izaguirre - Av. Alfredo Mendiola</t>
  </si>
  <si>
    <t>E06-19</t>
  </si>
  <si>
    <t>Av. Carlos Izaguirre - Av. José Santos Chocano</t>
  </si>
  <si>
    <t>E06-20</t>
  </si>
  <si>
    <t>Av. Carlos Izaguirre - Av. Las Palmeras</t>
  </si>
  <si>
    <t>E06-21</t>
  </si>
  <si>
    <t>Av. Carlos Izaguirre - Jr. Conococha</t>
  </si>
  <si>
    <t>E06-22</t>
  </si>
  <si>
    <t>Av. Carlos Izaguirre - Av. Haya de la Torre (San Francisco)</t>
  </si>
  <si>
    <t>E06-23</t>
  </si>
  <si>
    <t>Av. Carlos Izaguirre - Av. 12 de Octubre</t>
  </si>
  <si>
    <t>E06-24</t>
  </si>
  <si>
    <t>Av. Carlos Izaguirre - Av. Santa Rosa</t>
  </si>
  <si>
    <t>E06-25</t>
  </si>
  <si>
    <t>Av. Antunez de Mayolo - Ca. Orión</t>
  </si>
  <si>
    <t>E06-26</t>
  </si>
  <si>
    <t xml:space="preserve">Av. Antunez de Mayolo - Ca. Escorpio </t>
  </si>
  <si>
    <t>E06-27</t>
  </si>
  <si>
    <t>Av. Antunez de Mayolo - Ca. Colcabamba (Jr. Huari)</t>
  </si>
  <si>
    <t>E06-29</t>
  </si>
  <si>
    <t>Av. Angélica Gamarra - Panamericana Norte</t>
  </si>
  <si>
    <t>E06-30</t>
  </si>
  <si>
    <t>Av. Angélica Gamarra - Ca. Tupac Yupanqui</t>
  </si>
  <si>
    <t>E06-31</t>
  </si>
  <si>
    <t>Av. Angélica Gamarra - Av. Alfa</t>
  </si>
  <si>
    <t>E06-32</t>
  </si>
  <si>
    <t>Av. Angélica Gamarra - Av. Beta</t>
  </si>
  <si>
    <t>E06-33</t>
  </si>
  <si>
    <t>Av. Tomas Valle - Panamericana Norte</t>
  </si>
  <si>
    <t>E06-36</t>
  </si>
  <si>
    <t>Av. Tomas Valle - Ca. Pedro Unanue - Ca. Diego Ferre</t>
  </si>
  <si>
    <t>E06-37</t>
  </si>
  <si>
    <t>Av. Tomas Valle - Av. Los Proceres</t>
  </si>
  <si>
    <t>E06-38</t>
  </si>
  <si>
    <t>Av. Angélica Gamarra - Av. Los Proceres</t>
  </si>
  <si>
    <t>E06-39</t>
  </si>
  <si>
    <t>Av. José Granda - Av. Los Proceres</t>
  </si>
  <si>
    <t>E06-40</t>
  </si>
  <si>
    <t>Av. José Granda - Av. Canta</t>
  </si>
  <si>
    <t>E06-42</t>
  </si>
  <si>
    <t>Av. José Granda - Av. Alamos</t>
  </si>
  <si>
    <t>E06-43</t>
  </si>
  <si>
    <t>Av. José Granda - Ca. Nicolas de Pierola</t>
  </si>
  <si>
    <t>E06-44</t>
  </si>
  <si>
    <t>Av. José Granda - Panamericana Norte</t>
  </si>
  <si>
    <t>E06-01</t>
  </si>
  <si>
    <t>Av. Las Palmeras - Av. Marañon</t>
  </si>
  <si>
    <t>E06-02</t>
  </si>
  <si>
    <t>Av. Naranjal - Av. Las Palmeras</t>
  </si>
  <si>
    <t>E06-03</t>
  </si>
  <si>
    <t>Av. Naranjal - Av. Huandoy</t>
  </si>
  <si>
    <t>E06-34</t>
  </si>
  <si>
    <t>Av. Tomas Valle - Av. Alfa</t>
  </si>
  <si>
    <t>E06-35</t>
  </si>
  <si>
    <t>Av. Tomas Valle - Av. German Aguirre (Beta)</t>
  </si>
  <si>
    <t>E06-41</t>
  </si>
  <si>
    <t>Av. José Granda - Av. Tupac Amarú</t>
  </si>
  <si>
    <t>E05-27</t>
  </si>
  <si>
    <t>Av. Tupac Amarú - Av. Los Incas</t>
  </si>
  <si>
    <t>E05-28</t>
  </si>
  <si>
    <t>Av. Tupac Amarú - Av. Sangarara</t>
  </si>
  <si>
    <t>E05-29</t>
  </si>
  <si>
    <t>Av. Tupac Amarú - Av. Miguel Grau</t>
  </si>
  <si>
    <t>E05-30</t>
  </si>
  <si>
    <t>Av. Tupac Amarú - Av. Jamaica</t>
  </si>
  <si>
    <t>E05-31</t>
  </si>
  <si>
    <t>Av. Tupac Amarú - Av. Micaela Bastidas</t>
  </si>
  <si>
    <t>E05-32</t>
  </si>
  <si>
    <t>Av. Tupac Amarú - Ca. Ciro Alegría</t>
  </si>
  <si>
    <t>E05-33</t>
  </si>
  <si>
    <t>Av. Tupac Amarú - Av. Victor A. Belaunde</t>
  </si>
  <si>
    <t>E05-34</t>
  </si>
  <si>
    <t>Av. Tupac Amarú - Ca. Miguel Grau</t>
  </si>
  <si>
    <t>E05-35</t>
  </si>
  <si>
    <t>Av. Tupac Amarú - Av. Santa Rosa</t>
  </si>
  <si>
    <t>E05-36</t>
  </si>
  <si>
    <t>Av. Tupac Amarú - Av. 22 de Agosto</t>
  </si>
  <si>
    <t>E05-37</t>
  </si>
  <si>
    <t>Av. Tupac Amarú - Av. San Martín</t>
  </si>
  <si>
    <t>E05-38</t>
  </si>
  <si>
    <t>Av. Tupac Amarú - Av. El Parral</t>
  </si>
  <si>
    <t>E05-39</t>
  </si>
  <si>
    <t>Av. Tupac Amarú - Av. Del Maestro</t>
  </si>
  <si>
    <t>E05-40</t>
  </si>
  <si>
    <t>Av. Tupac Amarú - Ca. 23 - Ca. La Merced</t>
  </si>
  <si>
    <t>E05-25</t>
  </si>
  <si>
    <t>Av. Tupac Amarú - Ca. San Julián (Hospital Sergio Bernales)</t>
  </si>
  <si>
    <t>E05-24</t>
  </si>
  <si>
    <t>Av. Tupac Amarú - Av. San Felipe</t>
  </si>
  <si>
    <t>E05-17</t>
  </si>
  <si>
    <t>Av. Tupac Amarú - Av. Manuel Prado</t>
  </si>
  <si>
    <t>E05-18</t>
  </si>
  <si>
    <t>Av. Tupac Amarú - Ca. Miraflores</t>
  </si>
  <si>
    <t>E05-19</t>
  </si>
  <si>
    <t>Av. Tupac Amarú - Av. Central</t>
  </si>
  <si>
    <t>E05-20</t>
  </si>
  <si>
    <t>Av. Tupac Amarú - Av. Parque Zonal - Av. José Pardo</t>
  </si>
  <si>
    <t>E05-21</t>
  </si>
  <si>
    <t>Av. Tupac Amarú - Av. Amador Medina Reina</t>
  </si>
  <si>
    <t>E05-22</t>
  </si>
  <si>
    <t>Av. Tupac Amarú - Jr. Industrial - Jr. La Flor</t>
  </si>
  <si>
    <t>E05-23</t>
  </si>
  <si>
    <t>Av. Tupac Amarú - Av. Isabel Chimpu Ocllo</t>
  </si>
  <si>
    <t>E05-26</t>
  </si>
  <si>
    <t>Av. Tupac Amarú - Av. Revolución</t>
  </si>
  <si>
    <t>E02-01</t>
  </si>
  <si>
    <t>Av. CircunvalaciónAv. Mariscal Nieto</t>
  </si>
  <si>
    <t>E02-02</t>
  </si>
  <si>
    <t>Av. CircunvalaciónJr. Manuel Beingolea</t>
  </si>
  <si>
    <t>E02-03</t>
  </si>
  <si>
    <t>Av. CircunvalaciónCa. Pablo Patron</t>
  </si>
  <si>
    <t>Vehiculo</t>
  </si>
  <si>
    <t>Nº</t>
  </si>
  <si>
    <t>Concatenar</t>
  </si>
  <si>
    <t>Una Hora Veh.</t>
  </si>
  <si>
    <t>Una Hora UCP.</t>
  </si>
  <si>
    <t>Volumen Total Veh.</t>
  </si>
  <si>
    <t>Volumen Total UCP.</t>
  </si>
  <si>
    <t># Carriles</t>
  </si>
  <si>
    <t>Factor de Giro</t>
  </si>
  <si>
    <t>Gros</t>
  </si>
  <si>
    <t>Orden</t>
  </si>
  <si>
    <r>
      <t xml:space="preserve">Calculo de Tiempo de Ciclo Semaforico: </t>
    </r>
    <r>
      <rPr>
        <b/>
        <i/>
        <sz val="22"/>
        <color rgb="FFFF0000"/>
        <rFont val="Arial Narrow"/>
        <family val="2"/>
      </rPr>
      <t>Metodo de WEBSTER</t>
    </r>
  </si>
  <si>
    <t>y</t>
  </si>
  <si>
    <r>
      <rPr>
        <b/>
        <sz val="20"/>
        <color indexed="12"/>
        <rFont val="Arial Narrow"/>
        <family val="2"/>
      </rPr>
      <t>Elaboraciòn:</t>
    </r>
    <r>
      <rPr>
        <b/>
        <sz val="20"/>
        <color indexed="10"/>
        <rFont val="Arial Narrow"/>
        <family val="2"/>
      </rPr>
      <t xml:space="preserve"> Miguel Hernàndez</t>
    </r>
  </si>
  <si>
    <t>1</t>
  </si>
  <si>
    <t>1Auto</t>
  </si>
  <si>
    <t>3</t>
  </si>
  <si>
    <t>3Auto</t>
  </si>
  <si>
    <t>1Taxi</t>
  </si>
  <si>
    <t>3Taxi</t>
  </si>
  <si>
    <t>1Omnibus</t>
  </si>
  <si>
    <t>3Omnibus</t>
  </si>
  <si>
    <t>1Microbús</t>
  </si>
  <si>
    <t>3Microbús</t>
  </si>
  <si>
    <t>1Camioneta Rural</t>
  </si>
  <si>
    <t>3Camioneta Rural</t>
  </si>
  <si>
    <t>1Moto lineal</t>
  </si>
  <si>
    <t>3Moto lineal</t>
  </si>
  <si>
    <t>1Mototaxi</t>
  </si>
  <si>
    <t>3Mototaxi</t>
  </si>
  <si>
    <t>1Bicicleta</t>
  </si>
  <si>
    <t>3Bicicleta</t>
  </si>
  <si>
    <t>1Camión</t>
  </si>
  <si>
    <t>3Camión</t>
  </si>
  <si>
    <t>1Tráiler</t>
  </si>
  <si>
    <t>3Tráiler</t>
  </si>
  <si>
    <t>1Bus Interprovincial</t>
  </si>
  <si>
    <t>3Bus Interprovincial</t>
  </si>
  <si>
    <t>2</t>
  </si>
  <si>
    <t>2Auto</t>
  </si>
  <si>
    <t>2Taxi</t>
  </si>
  <si>
    <t>2Omnibus</t>
  </si>
  <si>
    <t>2Microbús</t>
  </si>
  <si>
    <t>2Camioneta Rural</t>
  </si>
  <si>
    <t>2Moto lineal</t>
  </si>
  <si>
    <t>2Mototaxi</t>
  </si>
  <si>
    <t>2Bicicleta</t>
  </si>
  <si>
    <t>2Camión</t>
  </si>
  <si>
    <t>2Tráiler</t>
  </si>
  <si>
    <t>2Bus Interprovincial</t>
  </si>
  <si>
    <t>4</t>
  </si>
  <si>
    <t>4Auto</t>
  </si>
  <si>
    <t>4Taxi</t>
  </si>
  <si>
    <t>4Omnibus</t>
  </si>
  <si>
    <t>4Microbús</t>
  </si>
  <si>
    <t>4Camioneta Rural</t>
  </si>
  <si>
    <t>4Moto lineal</t>
  </si>
  <si>
    <t>4Mototaxi</t>
  </si>
  <si>
    <t>4Bicicleta</t>
  </si>
  <si>
    <t>4Camión</t>
  </si>
  <si>
    <t>4Tráiler</t>
  </si>
  <si>
    <t>4Bus Interprovincial</t>
  </si>
  <si>
    <t>Y6</t>
  </si>
  <si>
    <t>Y7</t>
  </si>
  <si>
    <t>Y8</t>
  </si>
  <si>
    <t>Av. Brasil</t>
  </si>
  <si>
    <t>Av. Bolivar</t>
  </si>
  <si>
    <t>V. Vehicular (UCP)</t>
  </si>
  <si>
    <t>Giro no Permitido en el Flujograma</t>
  </si>
  <si>
    <t>Giro no Permitido en el Histograma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</si>
  <si>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</si>
  <si>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</si>
  <si>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</si>
  <si>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</si>
  <si>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</si>
  <si>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</si>
  <si>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</si>
  <si>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</si>
  <si>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</si>
  <si>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</si>
  <si>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</si>
  <si>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</si>
  <si>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</si>
  <si>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</si>
  <si>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</si>
  <si>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</si>
  <si>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</si>
  <si>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</si>
  <si>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</si>
  <si>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</si>
  <si>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</si>
  <si>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</si>
  <si>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</si>
  <si>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</si>
  <si>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AO89</t>
  </si>
  <si>
    <t>AP89</t>
  </si>
  <si>
    <t>AQ89</t>
  </si>
  <si>
    <t>AR89</t>
  </si>
  <si>
    <t>AS89</t>
  </si>
  <si>
    <t>AT89</t>
  </si>
  <si>
    <t>AU89</t>
  </si>
  <si>
    <t>AV89</t>
  </si>
  <si>
    <t>AW89</t>
  </si>
  <si>
    <t>AX89</t>
  </si>
  <si>
    <t>AY89</t>
  </si>
  <si>
    <t>AZ89</t>
  </si>
  <si>
    <t>BA89</t>
  </si>
  <si>
    <t>BB89</t>
  </si>
  <si>
    <t>BC89</t>
  </si>
  <si>
    <t>BD89</t>
  </si>
  <si>
    <t>Av. Los Héroes</t>
  </si>
  <si>
    <t>San Juan de Miraflores</t>
  </si>
  <si>
    <t>Av. Los Héroes Aux.</t>
  </si>
  <si>
    <t>Ca. Buckinghan</t>
  </si>
  <si>
    <t>5</t>
  </si>
  <si>
    <t>5Auto</t>
  </si>
  <si>
    <t>6</t>
  </si>
  <si>
    <t>6Auto</t>
  </si>
  <si>
    <t>5Taxi</t>
  </si>
  <si>
    <t>6Taxi</t>
  </si>
  <si>
    <t>5Omnibus</t>
  </si>
  <si>
    <t>6Omnibus</t>
  </si>
  <si>
    <t>5Microbús</t>
  </si>
  <si>
    <t>6Microbús</t>
  </si>
  <si>
    <t>5Camioneta Rural</t>
  </si>
  <si>
    <t>6Camioneta Rural</t>
  </si>
  <si>
    <t>5Moto lineal</t>
  </si>
  <si>
    <t>6Moto lineal</t>
  </si>
  <si>
    <t>5Mototaxi</t>
  </si>
  <si>
    <t>6Mototaxi</t>
  </si>
  <si>
    <t>5Bicicleta</t>
  </si>
  <si>
    <t>6Bicicleta</t>
  </si>
  <si>
    <t>5Camión</t>
  </si>
  <si>
    <t>6Camión</t>
  </si>
  <si>
    <t>5Tráiler</t>
  </si>
  <si>
    <t>6Tráiler</t>
  </si>
  <si>
    <t>5Bus Interprovincial</t>
  </si>
  <si>
    <t>6Bus Interprovincial</t>
  </si>
  <si>
    <t>SP02</t>
  </si>
  <si>
    <t>Sábado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</si>
</sst>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-280A]d&quot; de &quot;mmmm&quot; de &quot;yyyy;@"/>
    <numFmt numFmtId="165" formatCode="0.0%"/>
    <numFmt numFmtId="166" formatCode="dd/mm/yy;@"/>
    <numFmt numFmtId="168" formatCode="mmmm"/>
    <numFmt numFmtId="169" formatCode="dddd"/>
    <numFmt numFmtId="170" formatCode="dd/mm/yyyy;@"/>
    <numFmt numFmtId="171" formatCode="0.000"/>
    <numFmt numFmtId="172" formatCode="[$-280A]dddd\ d&quot; de &quot;mmmm&quot; de &quot;yyyy;@"/>
  </numFmts>
  <fonts count="110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6"/>
      <name val="Arial Narrow"/>
      <family val="2"/>
    </font>
    <font>
      <sz val="10"/>
      <name val="Arial Narrow"/>
      <family val="2"/>
    </font>
    <font>
      <b/>
      <sz val="16"/>
      <name val="Arial Narrow"/>
      <family val="2"/>
    </font>
    <font>
      <b/>
      <sz val="10"/>
      <name val="Arial Narrow"/>
      <family val="2"/>
    </font>
    <font>
      <sz val="14"/>
      <name val="Arial Narrow"/>
      <family val="2"/>
    </font>
    <font>
      <sz val="12"/>
      <name val="Arial Narrow"/>
      <family val="2"/>
    </font>
    <font>
      <sz val="20"/>
      <name val="Arial Narrow"/>
      <family val="2"/>
    </font>
    <font>
      <b/>
      <sz val="20"/>
      <name val="Arial Narrow"/>
      <family val="2"/>
    </font>
    <font>
      <sz val="11"/>
      <name val="Arial Narrow"/>
      <family val="2"/>
    </font>
    <font>
      <sz val="22"/>
      <name val="Arial Narrow"/>
      <family val="2"/>
    </font>
    <font>
      <sz val="24"/>
      <name val="Arial Narrow"/>
      <family val="2"/>
    </font>
    <font>
      <b/>
      <sz val="26"/>
      <name val="Arial Narrow"/>
      <family val="2"/>
    </font>
    <font>
      <b/>
      <sz val="16"/>
      <name val="Arial"/>
      <family val="2"/>
    </font>
    <font>
      <sz val="16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b/>
      <sz val="16"/>
      <name val="Swis721 LtCn BT"/>
      <family val="2"/>
    </font>
    <font>
      <sz val="10"/>
      <name val="Arial"/>
      <family val="2"/>
    </font>
    <font>
      <b/>
      <i/>
      <sz val="16"/>
      <name val="Arial Narrow"/>
      <family val="2"/>
    </font>
    <font>
      <i/>
      <sz val="16"/>
      <name val="Arial Narrow"/>
      <family val="2"/>
    </font>
    <font>
      <b/>
      <sz val="12"/>
      <name val="Arial"/>
      <family val="2"/>
    </font>
    <font>
      <b/>
      <sz val="11"/>
      <name val="Arial Narrow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20"/>
      <color rgb="FF0000FF"/>
      <name val="Arial Narrow"/>
      <family val="2"/>
    </font>
    <font>
      <sz val="20"/>
      <color theme="3"/>
      <name val="Arial Narrow"/>
      <family val="2"/>
    </font>
    <font>
      <sz val="16"/>
      <color rgb="FF0000FF"/>
      <name val="Arial Narrow"/>
      <family val="2"/>
    </font>
    <font>
      <sz val="16"/>
      <color rgb="FF00B050"/>
      <name val="Arial Narrow"/>
      <family val="2"/>
    </font>
    <font>
      <b/>
      <sz val="16"/>
      <color rgb="FFFF0000"/>
      <name val="Arial Narrow"/>
      <family val="2"/>
    </font>
    <font>
      <sz val="14"/>
      <color rgb="FF0033CC"/>
      <name val="Arial Narrow"/>
      <family val="2"/>
    </font>
    <font>
      <sz val="12"/>
      <color rgb="FF0000FF"/>
      <name val="Arial Narrow"/>
      <family val="2"/>
    </font>
    <font>
      <b/>
      <i/>
      <sz val="16"/>
      <color rgb="FF002060"/>
      <name val="Arial Narrow"/>
      <family val="2"/>
    </font>
    <font>
      <b/>
      <sz val="22"/>
      <color rgb="FF0000FF"/>
      <name val="Arial Narrow"/>
      <family val="2"/>
    </font>
    <font>
      <sz val="14"/>
      <color theme="1"/>
      <name val="Arial Narrow"/>
      <family val="2"/>
    </font>
    <font>
      <b/>
      <sz val="16"/>
      <color rgb="FF002060"/>
      <name val="Arial Narrow"/>
      <family val="2"/>
    </font>
    <font>
      <b/>
      <sz val="10"/>
      <color rgb="FF0000FF"/>
      <name val="Arial"/>
      <family val="2"/>
    </font>
    <font>
      <sz val="9"/>
      <color rgb="FF0000FF"/>
      <name val="Arial Narrow"/>
      <family val="2"/>
    </font>
    <font>
      <sz val="6"/>
      <color rgb="FF0000FF"/>
      <name val="Arial Narrow"/>
      <family val="2"/>
    </font>
    <font>
      <sz val="18"/>
      <color rgb="FF0000FF"/>
      <name val="Arial Narrow"/>
      <family val="2"/>
    </font>
    <font>
      <sz val="16"/>
      <color rgb="FFFF0000"/>
      <name val="Arial Narrow"/>
      <family val="2"/>
    </font>
    <font>
      <b/>
      <sz val="16"/>
      <color rgb="FF0000FF"/>
      <name val="Arial"/>
      <family val="2"/>
    </font>
    <font>
      <b/>
      <sz val="10"/>
      <color theme="1"/>
      <name val="Arial Narrow"/>
      <family val="2"/>
    </font>
    <font>
      <sz val="38"/>
      <name val="Arial Narrow"/>
      <family val="2"/>
    </font>
    <font>
      <sz val="38"/>
      <name val="Arial"/>
      <family val="2"/>
    </font>
    <font>
      <sz val="38"/>
      <color rgb="FF0000FF"/>
      <name val="Arial Narrow"/>
      <family val="2"/>
    </font>
    <font>
      <sz val="16"/>
      <color rgb="FF0033CC"/>
      <name val="Arial Narrow"/>
      <family val="2"/>
    </font>
    <font>
      <b/>
      <sz val="16"/>
      <color rgb="FF0000FF"/>
      <name val="Arial Narrow"/>
      <family val="2"/>
    </font>
    <font>
      <b/>
      <sz val="20"/>
      <name val="Arial"/>
      <family val="2"/>
    </font>
    <font>
      <b/>
      <sz val="22"/>
      <name val="Arial Narrow"/>
      <family val="2"/>
    </font>
    <font>
      <b/>
      <sz val="22"/>
      <name val="Arial"/>
      <family val="2"/>
    </font>
    <font>
      <sz val="22"/>
      <name val="Arial"/>
      <family val="2"/>
    </font>
    <font>
      <b/>
      <i/>
      <u/>
      <sz val="48"/>
      <name val="Arial Narrow"/>
      <family val="2"/>
    </font>
    <font>
      <b/>
      <sz val="48"/>
      <color rgb="FF0070C0"/>
      <name val="Arial"/>
      <family val="2"/>
    </font>
    <font>
      <b/>
      <sz val="24"/>
      <color rgb="FF0000FF"/>
      <name val="Arial Narrow"/>
      <family val="2"/>
    </font>
    <font>
      <b/>
      <sz val="26"/>
      <color rgb="FF2429FC"/>
      <name val="Arial"/>
      <family val="2"/>
    </font>
    <font>
      <b/>
      <sz val="14"/>
      <name val="Arial Narrow"/>
      <family val="2"/>
    </font>
    <font>
      <b/>
      <sz val="14"/>
      <color theme="1"/>
      <name val="Arial Narrow"/>
      <family val="2"/>
    </font>
    <font>
      <b/>
      <sz val="11"/>
      <color theme="1"/>
      <name val="Arial Narrow"/>
      <family val="2"/>
    </font>
    <font>
      <b/>
      <sz val="16"/>
      <color theme="1"/>
      <name val="Arial Narrow"/>
      <family val="2"/>
    </font>
    <font>
      <b/>
      <sz val="14"/>
      <name val="Arial"/>
      <family val="2"/>
    </font>
    <font>
      <b/>
      <sz val="11"/>
      <color rgb="FFA50021"/>
      <name val="Arial"/>
      <family val="2"/>
    </font>
    <font>
      <b/>
      <sz val="11"/>
      <color rgb="FF006600"/>
      <name val="Arial"/>
      <family val="2"/>
    </font>
    <font>
      <b/>
      <sz val="11"/>
      <color rgb="FFCC6600"/>
      <name val="Arial"/>
      <family val="2"/>
    </font>
    <font>
      <i/>
      <sz val="24"/>
      <color rgb="FF0000FF"/>
      <name val="Arial Narrow"/>
      <family val="2"/>
    </font>
    <font>
      <b/>
      <sz val="12"/>
      <name val="Arial Narrow"/>
      <family val="2"/>
    </font>
    <font>
      <sz val="12"/>
      <name val="Arial"/>
      <family val="2"/>
    </font>
    <font>
      <b/>
      <sz val="12"/>
      <color rgb="FF006600"/>
      <name val="Arial"/>
      <family val="2"/>
    </font>
    <font>
      <b/>
      <sz val="12"/>
      <color rgb="FFCC6600"/>
      <name val="Arial"/>
      <family val="2"/>
    </font>
    <font>
      <b/>
      <sz val="12"/>
      <color rgb="FFA50021"/>
      <name val="Arial"/>
      <family val="2"/>
    </font>
    <font>
      <b/>
      <i/>
      <sz val="36"/>
      <color rgb="FF0000FF"/>
      <name val="Arial Narrow"/>
      <family val="2"/>
    </font>
    <font>
      <b/>
      <sz val="12"/>
      <color theme="0"/>
      <name val="Arial Narrow"/>
      <family val="2"/>
    </font>
    <font>
      <b/>
      <i/>
      <sz val="14"/>
      <color rgb="FF0000FF"/>
      <name val="Arial Narrow"/>
      <family val="2"/>
    </font>
    <font>
      <sz val="22"/>
      <color theme="0"/>
      <name val="Arial Narrow"/>
      <family val="2"/>
    </font>
    <font>
      <b/>
      <i/>
      <sz val="24"/>
      <color rgb="FF0000FF"/>
      <name val="Arial Narrow"/>
      <family val="2"/>
    </font>
    <font>
      <b/>
      <sz val="28"/>
      <color rgb="FF0066FF"/>
      <name val="Arial"/>
      <family val="2"/>
    </font>
    <font>
      <b/>
      <sz val="18"/>
      <name val="Arial"/>
      <family val="2"/>
    </font>
    <font>
      <b/>
      <i/>
      <sz val="18"/>
      <color theme="1"/>
      <name val="Arial"/>
      <family val="2"/>
    </font>
    <font>
      <b/>
      <i/>
      <sz val="12"/>
      <color theme="1"/>
      <name val="Arial"/>
      <family val="2"/>
    </font>
    <font>
      <sz val="10"/>
      <color rgb="FFC00000"/>
      <name val="Arial"/>
      <family val="2"/>
    </font>
    <font>
      <b/>
      <i/>
      <sz val="28"/>
      <color rgb="FF0000FF"/>
      <name val="Arial Narrow"/>
      <family val="2"/>
    </font>
    <font>
      <b/>
      <i/>
      <sz val="12"/>
      <color rgb="FF0000FF"/>
      <name val="Arial"/>
      <family val="2"/>
    </font>
    <font>
      <b/>
      <sz val="18"/>
      <color theme="1"/>
      <name val="Arial"/>
      <family val="2"/>
    </font>
    <font>
      <b/>
      <sz val="16"/>
      <color rgb="FF0066FF"/>
      <name val="Arial Narrow"/>
      <family val="2"/>
    </font>
    <font>
      <sz val="16"/>
      <color rgb="FF0066FF"/>
      <name val="Arial Narrow"/>
      <family val="2"/>
    </font>
    <font>
      <b/>
      <u/>
      <sz val="28"/>
      <color rgb="FF0000FF"/>
      <name val="Arial Narrow"/>
      <family val="2"/>
    </font>
    <font>
      <sz val="11"/>
      <name val="Arial"/>
      <family val="2"/>
    </font>
    <font>
      <sz val="20"/>
      <name val="Arial"/>
      <family val="2"/>
    </font>
    <font>
      <b/>
      <sz val="11"/>
      <color rgb="FF000066"/>
      <name val="Arial"/>
      <family val="2"/>
    </font>
    <font>
      <b/>
      <i/>
      <sz val="22"/>
      <color rgb="FF0000FF"/>
      <name val="Arial Narrow"/>
      <family val="2"/>
    </font>
    <font>
      <b/>
      <i/>
      <sz val="12"/>
      <color rgb="FF000066"/>
      <name val="Arial Narrow"/>
      <family val="2"/>
    </font>
    <font>
      <b/>
      <sz val="11"/>
      <color rgb="FFFF0000"/>
      <name val="Arial"/>
      <family val="2"/>
    </font>
    <font>
      <b/>
      <i/>
      <sz val="22"/>
      <color rgb="FFFF0000"/>
      <name val="Arial Narrow"/>
      <family val="2"/>
    </font>
    <font>
      <sz val="24"/>
      <color rgb="FF0000FF"/>
      <name val="Calibri"/>
      <family val="2"/>
    </font>
    <font>
      <sz val="12"/>
      <color rgb="FF0033CC"/>
      <name val="Arial Narrow"/>
      <family val="2"/>
    </font>
    <font>
      <b/>
      <sz val="20"/>
      <color rgb="FFFF0000"/>
      <name val="Arial Narrow"/>
      <family val="2"/>
    </font>
    <font>
      <b/>
      <sz val="20"/>
      <color indexed="12"/>
      <name val="Arial Narrow"/>
      <family val="2"/>
    </font>
    <font>
      <b/>
      <sz val="20"/>
      <color indexed="10"/>
      <name val="Arial Narrow"/>
      <family val="2"/>
    </font>
    <font>
      <sz val="38"/>
      <color rgb="FF0000FF"/>
      <name val="Arial"/>
      <family val="2"/>
    </font>
    <font>
      <b/>
      <sz val="36"/>
      <color rgb="FF0000FF"/>
      <name val="Arial"/>
      <family val="2"/>
    </font>
    <font>
      <b/>
      <sz val="20"/>
      <color rgb="FF0000FF"/>
      <name val="Arial Narrow"/>
      <family val="2"/>
    </font>
    <font>
      <sz val="22"/>
      <color rgb="FFFF0000"/>
      <name val="Arial Narrow"/>
      <family val="2"/>
    </font>
    <font>
      <b/>
      <sz val="22"/>
      <color rgb="FFFF0000"/>
      <name val="Arial Narrow"/>
      <family val="2"/>
    </font>
    <font>
      <b/>
      <sz val="32"/>
      <color theme="0"/>
      <name val="Arial Narrow"/>
      <family val="2"/>
    </font>
    <font>
      <b/>
      <sz val="32"/>
      <color rgb="FF0000FF"/>
      <name val="Arial Narrow"/>
      <family val="2"/>
    </font>
    <font>
      <b/>
      <sz val="24"/>
      <name val="Arial Narrow"/>
      <family val="2"/>
    </font>
    <font>
      <sz val="14"/>
      <color theme="0"/>
      <name val="Arial Narrow"/>
      <family val="2"/>
    </font>
    <font>
      <b/>
      <sz val="12"/>
      <color theme="1"/>
      <name val="Arial Narrow"/>
      <family val="2"/>
    </font>
  </fonts>
  <fills count="3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CEE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D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D3F4F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3366FF"/>
        <bgColor indexed="64"/>
      </patternFill>
    </fill>
  </fills>
  <borders count="5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/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/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theme="0" tint="-0.14996795556505021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/>
      <right/>
      <top style="dotted">
        <color theme="0" tint="-0.14996795556505021"/>
      </top>
      <bottom style="dotted">
        <color theme="0" tint="-0.14996795556505021"/>
      </bottom>
      <diagonal/>
    </border>
    <border>
      <left/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14996795556505021"/>
      </bottom>
      <diagonal/>
    </border>
    <border>
      <left/>
      <right/>
      <top style="thin">
        <color indexed="64"/>
      </top>
      <bottom style="dotted">
        <color theme="0" tint="-0.1499679555650502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theme="1"/>
      </left>
      <right style="thin">
        <color indexed="64"/>
      </right>
      <top/>
      <bottom/>
      <diagonal/>
    </border>
  </borders>
  <cellStyleXfs count="13">
    <xf numFmtId="0" fontId="0" fillId="0" borderId="0"/>
    <xf numFmtId="0" fontId="2" fillId="0" borderId="0"/>
    <xf numFmtId="0" fontId="2" fillId="0" borderId="0"/>
    <xf numFmtId="0" fontId="2" fillId="0" borderId="0"/>
    <xf numFmtId="0" fontId="20" fillId="0" borderId="0"/>
    <xf numFmtId="0" fontId="25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0" fontId="2" fillId="0" borderId="0"/>
    <xf numFmtId="0" fontId="1" fillId="0" borderId="0"/>
  </cellStyleXfs>
  <cellXfs count="898">
    <xf numFmtId="0" fontId="0" fillId="0" borderId="0" xfId="0"/>
    <xf numFmtId="0" fontId="2" fillId="3" borderId="0" xfId="0" applyFont="1" applyFill="1" applyProtection="1">
      <protection hidden="1"/>
    </xf>
    <xf numFmtId="0" fontId="2" fillId="3" borderId="0" xfId="0" applyFont="1" applyFill="1" applyAlignment="1" applyProtection="1">
      <alignment horizontal="center" vertical="center"/>
      <protection hidden="1"/>
    </xf>
    <xf numFmtId="0" fontId="4" fillId="3" borderId="0" xfId="0" applyFont="1" applyFill="1" applyBorder="1" applyAlignment="1" applyProtection="1">
      <alignment horizontal="center" vertical="center"/>
      <protection hidden="1"/>
    </xf>
    <xf numFmtId="0" fontId="4" fillId="3" borderId="0" xfId="0" applyFont="1" applyFill="1" applyProtection="1">
      <protection hidden="1"/>
    </xf>
    <xf numFmtId="0" fontId="6" fillId="3" borderId="0" xfId="2" applyFont="1" applyFill="1" applyBorder="1" applyProtection="1">
      <protection hidden="1"/>
    </xf>
    <xf numFmtId="0" fontId="4" fillId="3" borderId="0" xfId="2" applyFont="1" applyFill="1" applyBorder="1" applyProtection="1">
      <protection hidden="1"/>
    </xf>
    <xf numFmtId="166" fontId="4" fillId="3" borderId="0" xfId="2" applyNumberFormat="1" applyFont="1" applyFill="1" applyBorder="1" applyAlignment="1" applyProtection="1">
      <alignment horizontal="left"/>
      <protection hidden="1"/>
    </xf>
    <xf numFmtId="0" fontId="29" fillId="15" borderId="14" xfId="2" applyFont="1" applyFill="1" applyBorder="1" applyAlignment="1" applyProtection="1">
      <alignment horizontal="center" vertical="center" wrapText="1"/>
      <protection hidden="1"/>
    </xf>
    <xf numFmtId="0" fontId="29" fillId="15" borderId="15" xfId="2" applyFont="1" applyFill="1" applyBorder="1" applyAlignment="1" applyProtection="1">
      <alignment horizontal="center" vertical="center" wrapText="1"/>
      <protection hidden="1"/>
    </xf>
    <xf numFmtId="0" fontId="29" fillId="17" borderId="14" xfId="2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Alignment="1" applyProtection="1">
      <alignment vertical="center"/>
      <protection hidden="1"/>
    </xf>
    <xf numFmtId="0" fontId="29" fillId="3" borderId="9" xfId="0" applyFont="1" applyFill="1" applyBorder="1" applyAlignment="1" applyProtection="1">
      <alignment horizontal="center" vertical="center" wrapText="1"/>
      <protection hidden="1"/>
    </xf>
    <xf numFmtId="0" fontId="3" fillId="3" borderId="0" xfId="0" applyFont="1" applyFill="1" applyBorder="1" applyAlignment="1" applyProtection="1">
      <alignment vertical="center"/>
      <protection hidden="1"/>
    </xf>
    <xf numFmtId="0" fontId="39" fillId="15" borderId="14" xfId="2" applyFont="1" applyFill="1" applyBorder="1" applyAlignment="1" applyProtection="1">
      <alignment horizontal="center" vertical="center" wrapText="1"/>
      <protection hidden="1"/>
    </xf>
    <xf numFmtId="0" fontId="39" fillId="15" borderId="15" xfId="2" applyFont="1" applyFill="1" applyBorder="1" applyAlignment="1" applyProtection="1">
      <alignment horizontal="center" vertical="center" wrapText="1"/>
      <protection hidden="1"/>
    </xf>
    <xf numFmtId="0" fontId="39" fillId="17" borderId="14" xfId="2" applyFont="1" applyFill="1" applyBorder="1" applyAlignment="1" applyProtection="1">
      <alignment horizontal="center" vertical="center" wrapText="1"/>
      <protection hidden="1"/>
    </xf>
    <xf numFmtId="0" fontId="8" fillId="3" borderId="0" xfId="0" applyFont="1" applyFill="1" applyProtection="1">
      <protection hidden="1"/>
    </xf>
    <xf numFmtId="49" fontId="29" fillId="3" borderId="6" xfId="2" applyNumberFormat="1" applyFont="1" applyFill="1" applyBorder="1" applyAlignment="1" applyProtection="1">
      <alignment horizontal="center"/>
      <protection hidden="1"/>
    </xf>
    <xf numFmtId="49" fontId="29" fillId="3" borderId="4" xfId="2" applyNumberFormat="1" applyFont="1" applyFill="1" applyBorder="1" applyAlignment="1" applyProtection="1">
      <alignment horizontal="center"/>
      <protection hidden="1"/>
    </xf>
    <xf numFmtId="0" fontId="41" fillId="3" borderId="13" xfId="2" applyFont="1" applyFill="1" applyBorder="1" applyAlignment="1" applyProtection="1">
      <alignment horizontal="center" vertical="center" wrapText="1"/>
      <protection hidden="1"/>
    </xf>
    <xf numFmtId="0" fontId="41" fillId="3" borderId="5" xfId="2" applyFont="1" applyFill="1" applyBorder="1" applyAlignment="1" applyProtection="1">
      <alignment horizontal="center" vertical="center" wrapText="1"/>
      <protection hidden="1"/>
    </xf>
    <xf numFmtId="0" fontId="4" fillId="3" borderId="0" xfId="0" applyFont="1" applyFill="1" applyBorder="1" applyProtection="1">
      <protection hidden="1"/>
    </xf>
    <xf numFmtId="0" fontId="33" fillId="3" borderId="0" xfId="0" applyFont="1" applyFill="1" applyBorder="1" applyProtection="1">
      <protection hidden="1"/>
    </xf>
    <xf numFmtId="0" fontId="40" fillId="15" borderId="14" xfId="2" applyFont="1" applyFill="1" applyBorder="1" applyAlignment="1" applyProtection="1">
      <alignment horizontal="center" vertical="center" wrapText="1"/>
      <protection hidden="1"/>
    </xf>
    <xf numFmtId="0" fontId="40" fillId="15" borderId="15" xfId="2" applyFont="1" applyFill="1" applyBorder="1" applyAlignment="1" applyProtection="1">
      <alignment horizontal="center" vertical="center" wrapText="1"/>
      <protection hidden="1"/>
    </xf>
    <xf numFmtId="0" fontId="33" fillId="3" borderId="4" xfId="0" applyFont="1" applyFill="1" applyBorder="1" applyAlignment="1" applyProtection="1">
      <alignment horizontal="center" vertical="center"/>
      <protection hidden="1"/>
    </xf>
    <xf numFmtId="0" fontId="3" fillId="3" borderId="0" xfId="2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hidden="1"/>
    </xf>
    <xf numFmtId="0" fontId="3" fillId="3" borderId="4" xfId="2" applyFont="1" applyFill="1" applyBorder="1" applyAlignment="1" applyProtection="1">
      <alignment horizontal="left" vertical="center"/>
      <protection hidden="1"/>
    </xf>
    <xf numFmtId="0" fontId="3" fillId="3" borderId="0" xfId="0" applyFont="1" applyFill="1" applyBorder="1" applyProtection="1">
      <protection hidden="1"/>
    </xf>
    <xf numFmtId="1" fontId="3" fillId="3" borderId="0" xfId="2" applyNumberFormat="1" applyFont="1" applyFill="1" applyBorder="1" applyAlignment="1" applyProtection="1">
      <alignment vertical="center"/>
      <protection hidden="1"/>
    </xf>
    <xf numFmtId="1" fontId="3" fillId="3" borderId="1" xfId="2" applyNumberFormat="1" applyFont="1" applyFill="1" applyBorder="1" applyAlignment="1" applyProtection="1">
      <alignment vertical="center"/>
      <protection hidden="1"/>
    </xf>
    <xf numFmtId="0" fontId="9" fillId="3" borderId="9" xfId="2" applyFont="1" applyFill="1" applyBorder="1" applyAlignment="1" applyProtection="1">
      <alignment vertical="center"/>
      <protection hidden="1"/>
    </xf>
    <xf numFmtId="0" fontId="9" fillId="3" borderId="10" xfId="2" applyFont="1" applyFill="1" applyBorder="1" applyAlignment="1" applyProtection="1">
      <alignment vertical="center"/>
      <protection hidden="1"/>
    </xf>
    <xf numFmtId="1" fontId="27" fillId="3" borderId="10" xfId="3" applyNumberFormat="1" applyFont="1" applyFill="1" applyBorder="1" applyAlignment="1" applyProtection="1">
      <alignment horizontal="left" vertical="center"/>
      <protection hidden="1"/>
    </xf>
    <xf numFmtId="1" fontId="28" fillId="3" borderId="10" xfId="3" applyNumberFormat="1" applyFont="1" applyFill="1" applyBorder="1" applyAlignment="1" applyProtection="1">
      <alignment vertical="center"/>
      <protection hidden="1"/>
    </xf>
    <xf numFmtId="1" fontId="9" fillId="3" borderId="10" xfId="2" applyNumberFormat="1" applyFont="1" applyFill="1" applyBorder="1" applyAlignment="1" applyProtection="1">
      <alignment horizontal="left" vertical="center"/>
      <protection hidden="1"/>
    </xf>
    <xf numFmtId="1" fontId="9" fillId="3" borderId="10" xfId="2" applyNumberFormat="1" applyFont="1" applyFill="1" applyBorder="1" applyAlignment="1" applyProtection="1">
      <alignment vertical="center"/>
      <protection hidden="1"/>
    </xf>
    <xf numFmtId="1" fontId="9" fillId="3" borderId="10" xfId="2" applyNumberFormat="1" applyFont="1" applyFill="1" applyBorder="1" applyAlignment="1" applyProtection="1">
      <alignment horizontal="right" vertical="center"/>
      <protection hidden="1"/>
    </xf>
    <xf numFmtId="0" fontId="9" fillId="3" borderId="10" xfId="0" applyFont="1" applyFill="1" applyBorder="1" applyProtection="1">
      <protection hidden="1"/>
    </xf>
    <xf numFmtId="1" fontId="9" fillId="3" borderId="3" xfId="2" applyNumberFormat="1" applyFont="1" applyFill="1" applyBorder="1" applyAlignment="1" applyProtection="1">
      <alignment vertical="center"/>
      <protection hidden="1"/>
    </xf>
    <xf numFmtId="1" fontId="29" fillId="3" borderId="11" xfId="3" applyNumberFormat="1" applyFont="1" applyFill="1" applyBorder="1" applyAlignment="1" applyProtection="1">
      <alignment horizontal="center" vertical="center"/>
      <protection hidden="1"/>
    </xf>
    <xf numFmtId="1" fontId="29" fillId="3" borderId="12" xfId="3" applyNumberFormat="1" applyFont="1" applyFill="1" applyBorder="1" applyAlignment="1" applyProtection="1">
      <alignment horizontal="center" vertical="center"/>
      <protection hidden="1"/>
    </xf>
    <xf numFmtId="1" fontId="29" fillId="3" borderId="2" xfId="3" applyNumberFormat="1" applyFont="1" applyFill="1" applyBorder="1" applyAlignment="1" applyProtection="1">
      <alignment horizontal="center" vertical="center"/>
      <protection hidden="1"/>
    </xf>
    <xf numFmtId="1" fontId="29" fillId="3" borderId="4" xfId="3" applyNumberFormat="1" applyFont="1" applyFill="1" applyBorder="1" applyAlignment="1" applyProtection="1">
      <alignment vertical="center"/>
      <protection hidden="1"/>
    </xf>
    <xf numFmtId="1" fontId="29" fillId="3" borderId="0" xfId="3" applyNumberFormat="1" applyFont="1" applyFill="1" applyBorder="1" applyAlignment="1" applyProtection="1">
      <alignment vertical="center"/>
      <protection hidden="1"/>
    </xf>
    <xf numFmtId="1" fontId="30" fillId="3" borderId="0" xfId="3" applyNumberFormat="1" applyFont="1" applyFill="1" applyBorder="1" applyAlignment="1" applyProtection="1">
      <alignment horizontal="center" vertical="center" wrapText="1"/>
      <protection hidden="1"/>
    </xf>
    <xf numFmtId="0" fontId="16" fillId="0" borderId="0" xfId="0" applyFont="1" applyBorder="1" applyProtection="1">
      <protection hidden="1"/>
    </xf>
    <xf numFmtId="1" fontId="29" fillId="3" borderId="1" xfId="3" applyNumberFormat="1" applyFont="1" applyFill="1" applyBorder="1" applyAlignment="1" applyProtection="1">
      <alignment vertical="center"/>
      <protection hidden="1"/>
    </xf>
    <xf numFmtId="0" fontId="3" fillId="3" borderId="0" xfId="0" applyFont="1" applyFill="1" applyAlignment="1" applyProtection="1">
      <alignment horizontal="center" vertical="center"/>
      <protection hidden="1"/>
    </xf>
    <xf numFmtId="1" fontId="29" fillId="3" borderId="9" xfId="3" applyNumberFormat="1" applyFont="1" applyFill="1" applyBorder="1" applyAlignment="1" applyProtection="1">
      <alignment vertical="center"/>
      <protection hidden="1"/>
    </xf>
    <xf numFmtId="1" fontId="29" fillId="3" borderId="10" xfId="3" applyNumberFormat="1" applyFont="1" applyFill="1" applyBorder="1" applyAlignment="1" applyProtection="1">
      <alignment vertical="center"/>
      <protection hidden="1"/>
    </xf>
    <xf numFmtId="1" fontId="29" fillId="3" borderId="3" xfId="3" applyNumberFormat="1" applyFont="1" applyFill="1" applyBorder="1" applyAlignment="1" applyProtection="1">
      <alignment vertical="center"/>
      <protection hidden="1"/>
    </xf>
    <xf numFmtId="0" fontId="3" fillId="3" borderId="11" xfId="2" applyFont="1" applyFill="1" applyBorder="1" applyAlignment="1" applyProtection="1">
      <alignment vertical="center"/>
      <protection hidden="1"/>
    </xf>
    <xf numFmtId="0" fontId="3" fillId="3" borderId="12" xfId="2" applyFont="1" applyFill="1" applyBorder="1" applyAlignment="1" applyProtection="1">
      <alignment vertical="center"/>
      <protection hidden="1"/>
    </xf>
    <xf numFmtId="1" fontId="5" fillId="3" borderId="12" xfId="2" applyNumberFormat="1" applyFont="1" applyFill="1" applyBorder="1" applyAlignment="1" applyProtection="1">
      <alignment horizontal="center" vertical="center" wrapText="1"/>
      <protection hidden="1"/>
    </xf>
    <xf numFmtId="1" fontId="5" fillId="3" borderId="12" xfId="2" applyNumberFormat="1" applyFont="1" applyFill="1" applyBorder="1" applyAlignment="1" applyProtection="1">
      <alignment vertical="center" wrapText="1"/>
      <protection hidden="1"/>
    </xf>
    <xf numFmtId="1" fontId="5" fillId="3" borderId="2" xfId="2" applyNumberFormat="1" applyFont="1" applyFill="1" applyBorder="1" applyAlignment="1" applyProtection="1">
      <alignment vertical="center" wrapText="1"/>
      <protection hidden="1"/>
    </xf>
    <xf numFmtId="0" fontId="3" fillId="3" borderId="4" xfId="2" applyFont="1" applyFill="1" applyBorder="1" applyAlignment="1" applyProtection="1">
      <alignment vertical="center"/>
      <protection hidden="1"/>
    </xf>
    <xf numFmtId="0" fontId="3" fillId="3" borderId="0" xfId="2" applyFont="1" applyFill="1" applyBorder="1" applyAlignment="1" applyProtection="1">
      <alignment horizontal="center" vertical="center" wrapText="1"/>
      <protection hidden="1"/>
    </xf>
    <xf numFmtId="1" fontId="3" fillId="3" borderId="0" xfId="2" applyNumberFormat="1" applyFont="1" applyFill="1" applyBorder="1" applyAlignment="1" applyProtection="1">
      <alignment vertical="center" wrapText="1"/>
      <protection hidden="1"/>
    </xf>
    <xf numFmtId="1" fontId="3" fillId="3" borderId="1" xfId="2" applyNumberFormat="1" applyFont="1" applyFill="1" applyBorder="1" applyAlignment="1" applyProtection="1">
      <alignment vertical="center" wrapText="1"/>
      <protection hidden="1"/>
    </xf>
    <xf numFmtId="0" fontId="3" fillId="3" borderId="1" xfId="0" applyFont="1" applyFill="1" applyBorder="1" applyAlignment="1" applyProtection="1">
      <alignment vertical="center"/>
      <protection hidden="1"/>
    </xf>
    <xf numFmtId="165" fontId="3" fillId="3" borderId="0" xfId="10" applyNumberFormat="1" applyFont="1" applyFill="1" applyBorder="1" applyAlignment="1" applyProtection="1">
      <alignment horizontal="center" vertical="center"/>
      <protection hidden="1"/>
    </xf>
    <xf numFmtId="0" fontId="3" fillId="3" borderId="1" xfId="0" applyFont="1" applyFill="1" applyBorder="1" applyProtection="1">
      <protection hidden="1"/>
    </xf>
    <xf numFmtId="1" fontId="5" fillId="3" borderId="0" xfId="2" applyNumberFormat="1" applyFont="1" applyFill="1" applyBorder="1" applyAlignment="1" applyProtection="1">
      <alignment vertical="center" wrapText="1"/>
      <protection hidden="1"/>
    </xf>
    <xf numFmtId="1" fontId="19" fillId="3" borderId="0" xfId="2" applyNumberFormat="1" applyFont="1" applyFill="1" applyBorder="1" applyAlignment="1" applyProtection="1">
      <alignment vertical="center" wrapText="1"/>
      <protection hidden="1"/>
    </xf>
    <xf numFmtId="9" fontId="3" fillId="3" borderId="0" xfId="10" applyNumberFormat="1" applyFont="1" applyFill="1" applyBorder="1" applyAlignment="1" applyProtection="1">
      <alignment horizontal="center" vertical="center"/>
      <protection hidden="1"/>
    </xf>
    <xf numFmtId="0" fontId="9" fillId="3" borderId="0" xfId="2" applyFont="1" applyFill="1" applyBorder="1" applyAlignment="1" applyProtection="1">
      <alignment vertical="center"/>
      <protection hidden="1"/>
    </xf>
    <xf numFmtId="0" fontId="3" fillId="3" borderId="1" xfId="2" applyFont="1" applyFill="1" applyBorder="1" applyAlignment="1" applyProtection="1">
      <alignment vertical="center"/>
      <protection hidden="1"/>
    </xf>
    <xf numFmtId="1" fontId="5" fillId="3" borderId="0" xfId="2" applyNumberFormat="1" applyFont="1" applyFill="1" applyBorder="1" applyAlignment="1" applyProtection="1">
      <alignment horizontal="center" vertical="center" wrapText="1"/>
      <protection hidden="1"/>
    </xf>
    <xf numFmtId="1" fontId="19" fillId="3" borderId="1" xfId="2" applyNumberFormat="1" applyFont="1" applyFill="1" applyBorder="1" applyAlignment="1" applyProtection="1">
      <alignment vertical="center" wrapText="1"/>
      <protection hidden="1"/>
    </xf>
    <xf numFmtId="0" fontId="3" fillId="3" borderId="9" xfId="2" applyFont="1" applyFill="1" applyBorder="1" applyAlignment="1" applyProtection="1">
      <alignment vertical="center"/>
      <protection hidden="1"/>
    </xf>
    <xf numFmtId="0" fontId="3" fillId="3" borderId="10" xfId="2" applyFont="1" applyFill="1" applyBorder="1" applyAlignment="1" applyProtection="1">
      <alignment vertical="center"/>
      <protection hidden="1"/>
    </xf>
    <xf numFmtId="1" fontId="31" fillId="3" borderId="0" xfId="2" applyNumberFormat="1" applyFont="1" applyFill="1" applyBorder="1" applyAlignment="1" applyProtection="1">
      <alignment horizontal="center" vertical="center"/>
      <protection hidden="1"/>
    </xf>
    <xf numFmtId="1" fontId="31" fillId="3" borderId="0" xfId="3" applyNumberFormat="1" applyFont="1" applyFill="1" applyBorder="1" applyAlignment="1" applyProtection="1">
      <alignment horizontal="center" vertical="center"/>
      <protection hidden="1"/>
    </xf>
    <xf numFmtId="1" fontId="3" fillId="3" borderId="1" xfId="2" applyNumberFormat="1" applyFont="1" applyFill="1" applyBorder="1" applyAlignment="1" applyProtection="1">
      <alignment horizontal="center" vertical="center" wrapText="1"/>
      <protection hidden="1"/>
    </xf>
    <xf numFmtId="0" fontId="41" fillId="17" borderId="5" xfId="2" applyFont="1" applyFill="1" applyBorder="1" applyAlignment="1" applyProtection="1">
      <alignment horizontal="center" vertical="center" wrapText="1"/>
      <protection hidden="1"/>
    </xf>
    <xf numFmtId="1" fontId="29" fillId="3" borderId="25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5" xfId="0" applyNumberFormat="1" applyFont="1" applyFill="1" applyBorder="1" applyAlignment="1" applyProtection="1">
      <alignment horizontal="center" vertical="center"/>
      <protection hidden="1"/>
    </xf>
    <xf numFmtId="1" fontId="29" fillId="3" borderId="6" xfId="0" applyNumberFormat="1" applyFont="1" applyFill="1" applyBorder="1" applyAlignment="1" applyProtection="1">
      <alignment horizontal="center" vertical="center"/>
      <protection hidden="1"/>
    </xf>
    <xf numFmtId="0" fontId="41" fillId="3" borderId="8" xfId="0" applyFont="1" applyFill="1" applyBorder="1" applyAlignment="1" applyProtection="1">
      <alignment horizontal="center" vertical="center"/>
      <protection hidden="1"/>
    </xf>
    <xf numFmtId="0" fontId="29" fillId="3" borderId="0" xfId="0" applyFont="1" applyFill="1" applyBorder="1" applyProtection="1">
      <protection hidden="1"/>
    </xf>
    <xf numFmtId="0" fontId="29" fillId="3" borderId="10" xfId="0" applyFont="1" applyFill="1" applyBorder="1" applyAlignment="1" applyProtection="1">
      <alignment horizontal="center" vertical="center" wrapText="1"/>
      <protection hidden="1"/>
    </xf>
    <xf numFmtId="0" fontId="45" fillId="3" borderId="4" xfId="2" applyFont="1" applyFill="1" applyBorder="1" applyAlignment="1" applyProtection="1">
      <alignment vertical="center"/>
      <protection hidden="1"/>
    </xf>
    <xf numFmtId="0" fontId="45" fillId="3" borderId="0" xfId="2" applyFont="1" applyFill="1" applyBorder="1" applyAlignment="1" applyProtection="1">
      <alignment vertical="center"/>
      <protection hidden="1"/>
    </xf>
    <xf numFmtId="0" fontId="45" fillId="3" borderId="1" xfId="2" applyFont="1" applyFill="1" applyBorder="1" applyAlignment="1" applyProtection="1">
      <alignment vertical="center"/>
      <protection hidden="1"/>
    </xf>
    <xf numFmtId="1" fontId="3" fillId="3" borderId="5" xfId="0" applyNumberFormat="1" applyFont="1" applyFill="1" applyBorder="1" applyAlignment="1" applyProtection="1">
      <alignment horizontal="center" vertical="center"/>
      <protection hidden="1"/>
    </xf>
    <xf numFmtId="1" fontId="3" fillId="3" borderId="11" xfId="0" applyNumberFormat="1" applyFont="1" applyFill="1" applyBorder="1" applyAlignment="1" applyProtection="1">
      <alignment horizontal="center" vertical="center"/>
      <protection hidden="1"/>
    </xf>
    <xf numFmtId="1" fontId="3" fillId="3" borderId="12" xfId="0" applyNumberFormat="1" applyFont="1" applyFill="1" applyBorder="1" applyAlignment="1" applyProtection="1">
      <alignment horizontal="center" vertical="center"/>
      <protection hidden="1"/>
    </xf>
    <xf numFmtId="1" fontId="3" fillId="3" borderId="4" xfId="0" applyNumberFormat="1" applyFont="1" applyFill="1" applyBorder="1" applyAlignment="1" applyProtection="1">
      <alignment horizontal="center" vertical="center"/>
      <protection hidden="1"/>
    </xf>
    <xf numFmtId="1" fontId="3" fillId="3" borderId="0" xfId="0" applyNumberFormat="1" applyFont="1" applyFill="1" applyBorder="1" applyAlignment="1" applyProtection="1">
      <alignment horizontal="center" vertical="center"/>
      <protection hidden="1"/>
    </xf>
    <xf numFmtId="1" fontId="48" fillId="3" borderId="6" xfId="0" applyNumberFormat="1" applyFont="1" applyFill="1" applyBorder="1" applyAlignment="1" applyProtection="1">
      <alignment horizontal="center" vertical="center"/>
      <protection hidden="1"/>
    </xf>
    <xf numFmtId="1" fontId="48" fillId="3" borderId="8" xfId="0" applyNumberFormat="1" applyFont="1" applyFill="1" applyBorder="1" applyAlignment="1" applyProtection="1">
      <alignment horizontal="center" vertical="center"/>
      <protection hidden="1"/>
    </xf>
    <xf numFmtId="1" fontId="29" fillId="3" borderId="7" xfId="0" applyNumberFormat="1" applyFont="1" applyFill="1" applyBorder="1" applyAlignment="1" applyProtection="1">
      <alignment horizontal="center" vertical="center"/>
      <protection hidden="1"/>
    </xf>
    <xf numFmtId="0" fontId="3" fillId="3" borderId="5" xfId="2" applyFont="1" applyFill="1" applyBorder="1" applyAlignment="1" applyProtection="1">
      <alignment vertical="center"/>
      <protection hidden="1"/>
    </xf>
    <xf numFmtId="1" fontId="3" fillId="3" borderId="0" xfId="2" applyNumberFormat="1" applyFont="1" applyFill="1" applyBorder="1" applyAlignment="1" applyProtection="1">
      <alignment horizontal="center" vertical="center"/>
      <protection hidden="1"/>
    </xf>
    <xf numFmtId="2" fontId="29" fillId="3" borderId="7" xfId="2" applyNumberFormat="1" applyFont="1" applyFill="1" applyBorder="1" applyAlignment="1" applyProtection="1">
      <alignment horizontal="center" vertical="center"/>
      <protection hidden="1"/>
    </xf>
    <xf numFmtId="2" fontId="29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8" xfId="2" applyNumberFormat="1" applyFont="1" applyFill="1" applyBorder="1" applyAlignment="1" applyProtection="1">
      <alignment horizontal="center" vertical="center"/>
      <protection hidden="1"/>
    </xf>
    <xf numFmtId="0" fontId="0" fillId="0" borderId="0" xfId="0" applyBorder="1" applyProtection="1">
      <protection hidden="1"/>
    </xf>
    <xf numFmtId="1" fontId="5" fillId="3" borderId="1" xfId="2" applyNumberFormat="1" applyFont="1" applyFill="1" applyBorder="1" applyAlignment="1" applyProtection="1">
      <alignment vertical="center" wrapText="1"/>
      <protection hidden="1"/>
    </xf>
    <xf numFmtId="1" fontId="15" fillId="3" borderId="0" xfId="2" applyNumberFormat="1" applyFont="1" applyFill="1" applyBorder="1" applyAlignment="1" applyProtection="1">
      <alignment vertical="center" wrapText="1"/>
      <protection hidden="1"/>
    </xf>
    <xf numFmtId="1" fontId="19" fillId="3" borderId="4" xfId="2" applyNumberFormat="1" applyFont="1" applyFill="1" applyBorder="1" applyAlignment="1" applyProtection="1">
      <alignment vertical="center" wrapText="1"/>
      <protection hidden="1"/>
    </xf>
    <xf numFmtId="3" fontId="10" fillId="3" borderId="5" xfId="0" applyNumberFormat="1" applyFont="1" applyFill="1" applyBorder="1" applyAlignment="1" applyProtection="1">
      <alignment horizontal="center" vertical="center"/>
      <protection hidden="1"/>
    </xf>
    <xf numFmtId="3" fontId="12" fillId="3" borderId="11" xfId="2" applyNumberFormat="1" applyFont="1" applyFill="1" applyBorder="1" applyAlignment="1" applyProtection="1">
      <alignment horizontal="center" vertical="center"/>
      <protection hidden="1"/>
    </xf>
    <xf numFmtId="3" fontId="12" fillId="3" borderId="12" xfId="2" applyNumberFormat="1" applyFont="1" applyFill="1" applyBorder="1" applyAlignment="1" applyProtection="1">
      <alignment horizontal="center" vertical="center"/>
      <protection hidden="1"/>
    </xf>
    <xf numFmtId="3" fontId="12" fillId="3" borderId="2" xfId="2" applyNumberFormat="1" applyFont="1" applyFill="1" applyBorder="1" applyAlignment="1" applyProtection="1">
      <alignment horizontal="center" vertical="center"/>
      <protection hidden="1"/>
    </xf>
    <xf numFmtId="3" fontId="12" fillId="3" borderId="7" xfId="2" applyNumberFormat="1" applyFont="1" applyFill="1" applyBorder="1" applyAlignment="1" applyProtection="1">
      <alignment horizontal="center" vertical="center"/>
      <protection hidden="1"/>
    </xf>
    <xf numFmtId="165" fontId="12" fillId="3" borderId="7" xfId="10" applyNumberFormat="1" applyFont="1" applyFill="1" applyBorder="1" applyAlignment="1" applyProtection="1">
      <alignment horizontal="center" vertical="center"/>
      <protection hidden="1"/>
    </xf>
    <xf numFmtId="3" fontId="12" fillId="3" borderId="4" xfId="2" applyNumberFormat="1" applyFont="1" applyFill="1" applyBorder="1" applyAlignment="1" applyProtection="1">
      <alignment horizontal="center" vertical="center"/>
      <protection hidden="1"/>
    </xf>
    <xf numFmtId="3" fontId="12" fillId="3" borderId="0" xfId="2" applyNumberFormat="1" applyFont="1" applyFill="1" applyBorder="1" applyAlignment="1" applyProtection="1">
      <alignment horizontal="center" vertical="center"/>
      <protection hidden="1"/>
    </xf>
    <xf numFmtId="3" fontId="12" fillId="3" borderId="1" xfId="2" applyNumberFormat="1" applyFont="1" applyFill="1" applyBorder="1" applyAlignment="1" applyProtection="1">
      <alignment horizontal="center" vertical="center"/>
      <protection hidden="1"/>
    </xf>
    <xf numFmtId="3" fontId="12" fillId="3" borderId="6" xfId="2" applyNumberFormat="1" applyFont="1" applyFill="1" applyBorder="1" applyAlignment="1" applyProtection="1">
      <alignment horizontal="center" vertical="center"/>
      <protection hidden="1"/>
    </xf>
    <xf numFmtId="165" fontId="12" fillId="3" borderId="6" xfId="10" applyNumberFormat="1" applyFont="1" applyFill="1" applyBorder="1" applyAlignment="1" applyProtection="1">
      <alignment horizontal="center" vertical="center"/>
      <protection hidden="1"/>
    </xf>
    <xf numFmtId="3" fontId="12" fillId="3" borderId="9" xfId="2" applyNumberFormat="1" applyFont="1" applyFill="1" applyBorder="1" applyAlignment="1" applyProtection="1">
      <alignment horizontal="center" vertical="center"/>
      <protection hidden="1"/>
    </xf>
    <xf numFmtId="3" fontId="12" fillId="3" borderId="10" xfId="2" applyNumberFormat="1" applyFont="1" applyFill="1" applyBorder="1" applyAlignment="1" applyProtection="1">
      <alignment horizontal="center" vertical="center"/>
      <protection hidden="1"/>
    </xf>
    <xf numFmtId="3" fontId="12" fillId="3" borderId="3" xfId="2" applyNumberFormat="1" applyFont="1" applyFill="1" applyBorder="1" applyAlignment="1" applyProtection="1">
      <alignment horizontal="center" vertical="center"/>
      <protection hidden="1"/>
    </xf>
    <xf numFmtId="3" fontId="12" fillId="3" borderId="8" xfId="2" applyNumberFormat="1" applyFont="1" applyFill="1" applyBorder="1" applyAlignment="1" applyProtection="1">
      <alignment horizontal="center" vertical="center"/>
      <protection hidden="1"/>
    </xf>
    <xf numFmtId="165" fontId="12" fillId="3" borderId="8" xfId="10" applyNumberFormat="1" applyFont="1" applyFill="1" applyBorder="1" applyAlignment="1" applyProtection="1">
      <alignment horizontal="center" vertical="center"/>
      <protection hidden="1"/>
    </xf>
    <xf numFmtId="9" fontId="12" fillId="3" borderId="5" xfId="10" applyNumberFormat="1" applyFont="1" applyFill="1" applyBorder="1" applyAlignment="1" applyProtection="1">
      <alignment horizontal="center" vertical="center"/>
      <protection hidden="1"/>
    </xf>
    <xf numFmtId="3" fontId="35" fillId="3" borderId="15" xfId="2" applyNumberFormat="1" applyFont="1" applyFill="1" applyBorder="1" applyAlignment="1" applyProtection="1">
      <alignment horizontal="center" vertical="center"/>
      <protection hidden="1"/>
    </xf>
    <xf numFmtId="0" fontId="12" fillId="3" borderId="11" xfId="2" applyFont="1" applyFill="1" applyBorder="1" applyAlignment="1" applyProtection="1">
      <alignment vertical="center"/>
      <protection hidden="1"/>
    </xf>
    <xf numFmtId="0" fontId="9" fillId="3" borderId="24" xfId="2" applyFont="1" applyFill="1" applyBorder="1" applyAlignment="1" applyProtection="1">
      <alignment horizontal="right" vertical="center" wrapText="1"/>
      <protection hidden="1"/>
    </xf>
    <xf numFmtId="165" fontId="9" fillId="2" borderId="11" xfId="7" applyNumberFormat="1" applyFont="1" applyFill="1" applyBorder="1" applyAlignment="1" applyProtection="1">
      <alignment horizontal="center" vertical="center"/>
      <protection hidden="1"/>
    </xf>
    <xf numFmtId="165" fontId="9" fillId="2" borderId="12" xfId="7" applyNumberFormat="1" applyFont="1" applyFill="1" applyBorder="1" applyAlignment="1" applyProtection="1">
      <alignment horizontal="center" vertical="center"/>
      <protection hidden="1"/>
    </xf>
    <xf numFmtId="165" fontId="9" fillId="2" borderId="2" xfId="7" applyNumberFormat="1" applyFont="1" applyFill="1" applyBorder="1" applyAlignment="1" applyProtection="1">
      <alignment horizontal="center" vertical="center"/>
      <protection hidden="1"/>
    </xf>
    <xf numFmtId="0" fontId="9" fillId="3" borderId="26" xfId="2" applyFont="1" applyFill="1" applyBorder="1" applyAlignment="1" applyProtection="1">
      <alignment horizontal="right" vertical="center" wrapText="1"/>
      <protection hidden="1"/>
    </xf>
    <xf numFmtId="2" fontId="10" fillId="3" borderId="15" xfId="2" applyNumberFormat="1" applyFont="1" applyFill="1" applyBorder="1" applyAlignment="1" applyProtection="1">
      <alignment horizontal="center" vertical="center"/>
      <protection hidden="1"/>
    </xf>
    <xf numFmtId="2" fontId="10" fillId="3" borderId="14" xfId="2" applyNumberFormat="1" applyFont="1" applyFill="1" applyBorder="1" applyAlignment="1" applyProtection="1">
      <alignment horizontal="center" vertical="center"/>
      <protection hidden="1"/>
    </xf>
    <xf numFmtId="2" fontId="10" fillId="3" borderId="13" xfId="2" applyNumberFormat="1" applyFont="1" applyFill="1" applyBorder="1" applyAlignment="1" applyProtection="1">
      <alignment horizontal="center" vertical="center"/>
      <protection hidden="1"/>
    </xf>
    <xf numFmtId="2" fontId="10" fillId="3" borderId="5" xfId="2" applyNumberFormat="1" applyFont="1" applyFill="1" applyBorder="1" applyAlignment="1" applyProtection="1">
      <alignment horizontal="center" vertical="center"/>
      <protection hidden="1"/>
    </xf>
    <xf numFmtId="3" fontId="12" fillId="3" borderId="37" xfId="2" applyNumberFormat="1" applyFont="1" applyFill="1" applyBorder="1" applyAlignment="1" applyProtection="1">
      <alignment horizontal="center" vertical="center"/>
      <protection hidden="1"/>
    </xf>
    <xf numFmtId="3" fontId="12" fillId="3" borderId="38" xfId="2" applyNumberFormat="1" applyFont="1" applyFill="1" applyBorder="1" applyAlignment="1" applyProtection="1">
      <alignment horizontal="center" vertical="center"/>
      <protection hidden="1"/>
    </xf>
    <xf numFmtId="3" fontId="12" fillId="3" borderId="39" xfId="2" applyNumberFormat="1" applyFont="1" applyFill="1" applyBorder="1" applyAlignment="1" applyProtection="1">
      <alignment horizontal="center" vertical="center"/>
      <protection hidden="1"/>
    </xf>
    <xf numFmtId="3" fontId="12" fillId="3" borderId="35" xfId="2" applyNumberFormat="1" applyFont="1" applyFill="1" applyBorder="1" applyAlignment="1" applyProtection="1">
      <alignment horizontal="center" vertical="center"/>
      <protection hidden="1"/>
    </xf>
    <xf numFmtId="3" fontId="12" fillId="3" borderId="33" xfId="2" applyNumberFormat="1" applyFont="1" applyFill="1" applyBorder="1" applyAlignment="1" applyProtection="1">
      <alignment horizontal="center" vertical="center"/>
      <protection hidden="1"/>
    </xf>
    <xf numFmtId="3" fontId="12" fillId="3" borderId="27" xfId="2" applyNumberFormat="1" applyFont="1" applyFill="1" applyBorder="1" applyAlignment="1" applyProtection="1">
      <alignment horizontal="center" vertical="center"/>
      <protection hidden="1"/>
    </xf>
    <xf numFmtId="3" fontId="12" fillId="3" borderId="36" xfId="2" applyNumberFormat="1" applyFont="1" applyFill="1" applyBorder="1" applyAlignment="1" applyProtection="1">
      <alignment horizontal="center" vertical="center"/>
      <protection hidden="1"/>
    </xf>
    <xf numFmtId="3" fontId="12" fillId="3" borderId="34" xfId="2" applyNumberFormat="1" applyFont="1" applyFill="1" applyBorder="1" applyAlignment="1" applyProtection="1">
      <alignment horizontal="center" vertical="center"/>
      <protection hidden="1"/>
    </xf>
    <xf numFmtId="3" fontId="12" fillId="3" borderId="28" xfId="2" applyNumberFormat="1" applyFont="1" applyFill="1" applyBorder="1" applyAlignment="1" applyProtection="1">
      <alignment horizontal="center" vertical="center"/>
      <protection hidden="1"/>
    </xf>
    <xf numFmtId="3" fontId="35" fillId="3" borderId="14" xfId="2" applyNumberFormat="1" applyFont="1" applyFill="1" applyBorder="1" applyAlignment="1" applyProtection="1">
      <alignment horizontal="center" vertical="center"/>
      <protection hidden="1"/>
    </xf>
    <xf numFmtId="3" fontId="35" fillId="3" borderId="10" xfId="2" applyNumberFormat="1" applyFont="1" applyFill="1" applyBorder="1" applyAlignment="1" applyProtection="1">
      <alignment horizontal="center" vertical="center"/>
      <protection hidden="1"/>
    </xf>
    <xf numFmtId="3" fontId="35" fillId="3" borderId="3" xfId="2" applyNumberFormat="1" applyFont="1" applyFill="1" applyBorder="1" applyAlignment="1" applyProtection="1">
      <alignment horizontal="center" vertical="center"/>
      <protection hidden="1"/>
    </xf>
    <xf numFmtId="0" fontId="53" fillId="3" borderId="4" xfId="2" applyFont="1" applyFill="1" applyBorder="1" applyAlignment="1" applyProtection="1">
      <alignment vertical="center"/>
      <protection hidden="1"/>
    </xf>
    <xf numFmtId="0" fontId="53" fillId="3" borderId="0" xfId="2" applyFont="1" applyFill="1" applyBorder="1" applyAlignment="1" applyProtection="1">
      <alignment vertical="center"/>
      <protection hidden="1"/>
    </xf>
    <xf numFmtId="0" fontId="3" fillId="3" borderId="0" xfId="0" applyFont="1" applyFill="1" applyBorder="1" applyAlignment="1" applyProtection="1">
      <alignment horizontal="center" vertical="center"/>
      <protection hidden="1"/>
    </xf>
    <xf numFmtId="0" fontId="12" fillId="3" borderId="0" xfId="0" applyFont="1" applyFill="1" applyBorder="1" applyAlignment="1" applyProtection="1">
      <alignment horizontal="center" vertical="center"/>
      <protection hidden="1"/>
    </xf>
    <xf numFmtId="0" fontId="12" fillId="3" borderId="0" xfId="0" applyFont="1" applyFill="1" applyProtection="1">
      <protection hidden="1"/>
    </xf>
    <xf numFmtId="0" fontId="12" fillId="3" borderId="0" xfId="0" applyFont="1" applyFill="1" applyBorder="1" applyProtection="1">
      <protection hidden="1"/>
    </xf>
    <xf numFmtId="0" fontId="11" fillId="3" borderId="0" xfId="0" applyFont="1" applyFill="1" applyAlignment="1" applyProtection="1">
      <alignment horizontal="center" vertical="center"/>
      <protection hidden="1"/>
    </xf>
    <xf numFmtId="0" fontId="41" fillId="15" borderId="5" xfId="2" applyFont="1" applyFill="1" applyBorder="1" applyAlignment="1" applyProtection="1">
      <alignment vertical="center" wrapText="1"/>
      <protection hidden="1"/>
    </xf>
    <xf numFmtId="0" fontId="12" fillId="3" borderId="11" xfId="2" applyFont="1" applyFill="1" applyBorder="1" applyAlignment="1" applyProtection="1">
      <alignment vertical="center" wrapText="1"/>
      <protection hidden="1"/>
    </xf>
    <xf numFmtId="0" fontId="12" fillId="3" borderId="0" xfId="2" applyFont="1" applyFill="1" applyBorder="1" applyAlignment="1" applyProtection="1">
      <alignment vertical="center" wrapText="1"/>
      <protection hidden="1"/>
    </xf>
    <xf numFmtId="0" fontId="37" fillId="9" borderId="4" xfId="2" applyFont="1" applyFill="1" applyBorder="1" applyAlignment="1" applyProtection="1">
      <alignment horizontal="left"/>
      <protection hidden="1"/>
    </xf>
    <xf numFmtId="0" fontId="37" fillId="9" borderId="0" xfId="2" applyFont="1" applyFill="1" applyBorder="1" applyAlignment="1" applyProtection="1">
      <protection hidden="1"/>
    </xf>
    <xf numFmtId="0" fontId="37" fillId="9" borderId="0" xfId="2" applyFont="1" applyFill="1" applyBorder="1" applyProtection="1">
      <protection hidden="1"/>
    </xf>
    <xf numFmtId="0" fontId="37" fillId="9" borderId="0" xfId="2" applyFont="1" applyFill="1" applyBorder="1" applyAlignment="1" applyProtection="1">
      <alignment horizontal="left"/>
      <protection hidden="1"/>
    </xf>
    <xf numFmtId="0" fontId="34" fillId="9" borderId="0" xfId="0" applyFont="1" applyFill="1" applyBorder="1" applyProtection="1">
      <protection hidden="1"/>
    </xf>
    <xf numFmtId="0" fontId="34" fillId="9" borderId="1" xfId="0" applyFont="1" applyFill="1" applyBorder="1" applyProtection="1">
      <protection hidden="1"/>
    </xf>
    <xf numFmtId="164" fontId="37" fillId="9" borderId="0" xfId="2" applyNumberFormat="1" applyFont="1" applyFill="1" applyBorder="1" applyAlignment="1" applyProtection="1">
      <protection hidden="1"/>
    </xf>
    <xf numFmtId="0" fontId="37" fillId="9" borderId="0" xfId="2" applyFont="1" applyFill="1" applyBorder="1" applyAlignment="1" applyProtection="1">
      <alignment horizontal="right"/>
      <protection hidden="1"/>
    </xf>
    <xf numFmtId="0" fontId="37" fillId="9" borderId="0" xfId="0" applyFont="1" applyFill="1" applyBorder="1" applyProtection="1">
      <protection hidden="1"/>
    </xf>
    <xf numFmtId="169" fontId="37" fillId="9" borderId="0" xfId="2" applyNumberFormat="1" applyFont="1" applyFill="1" applyBorder="1" applyAlignment="1" applyProtection="1">
      <protection hidden="1"/>
    </xf>
    <xf numFmtId="0" fontId="34" fillId="9" borderId="9" xfId="2" applyFont="1" applyFill="1" applyBorder="1" applyProtection="1">
      <protection hidden="1"/>
    </xf>
    <xf numFmtId="0" fontId="34" fillId="9" borderId="10" xfId="2" applyFont="1" applyFill="1" applyBorder="1" applyProtection="1">
      <protection hidden="1"/>
    </xf>
    <xf numFmtId="166" fontId="34" fillId="9" borderId="10" xfId="2" applyNumberFormat="1" applyFont="1" applyFill="1" applyBorder="1" applyAlignment="1" applyProtection="1">
      <alignment horizontal="left"/>
      <protection hidden="1"/>
    </xf>
    <xf numFmtId="0" fontId="34" fillId="9" borderId="10" xfId="0" applyFont="1" applyFill="1" applyBorder="1" applyProtection="1">
      <protection hidden="1"/>
    </xf>
    <xf numFmtId="0" fontId="34" fillId="9" borderId="3" xfId="0" applyFont="1" applyFill="1" applyBorder="1" applyProtection="1">
      <protection hidden="1"/>
    </xf>
    <xf numFmtId="0" fontId="51" fillId="9" borderId="0" xfId="2" applyFont="1" applyFill="1" applyBorder="1" applyAlignment="1" applyProtection="1">
      <alignment vertical="center"/>
      <protection hidden="1"/>
    </xf>
    <xf numFmtId="0" fontId="41" fillId="15" borderId="10" xfId="2" applyFont="1" applyFill="1" applyBorder="1" applyAlignment="1" applyProtection="1">
      <alignment horizontal="center" vertical="center" wrapText="1"/>
      <protection hidden="1"/>
    </xf>
    <xf numFmtId="0" fontId="41" fillId="15" borderId="9" xfId="2" applyFont="1" applyFill="1" applyBorder="1" applyAlignment="1" applyProtection="1">
      <alignment horizontal="center" vertical="center" wrapText="1"/>
      <protection hidden="1"/>
    </xf>
    <xf numFmtId="0" fontId="41" fillId="15" borderId="0" xfId="2" applyFont="1" applyFill="1" applyBorder="1" applyAlignment="1" applyProtection="1">
      <alignment vertical="center" wrapText="1"/>
      <protection hidden="1"/>
    </xf>
    <xf numFmtId="0" fontId="9" fillId="3" borderId="14" xfId="2" applyFont="1" applyFill="1" applyBorder="1" applyAlignment="1" applyProtection="1">
      <alignment vertical="center"/>
      <protection hidden="1"/>
    </xf>
    <xf numFmtId="0" fontId="9" fillId="3" borderId="13" xfId="2" applyFont="1" applyFill="1" applyBorder="1" applyAlignment="1" applyProtection="1">
      <alignment vertical="center"/>
      <protection hidden="1"/>
    </xf>
    <xf numFmtId="0" fontId="41" fillId="17" borderId="15" xfId="2" applyFont="1" applyFill="1" applyBorder="1" applyAlignment="1" applyProtection="1">
      <alignment horizontal="center" vertical="center" wrapText="1"/>
      <protection hidden="1"/>
    </xf>
    <xf numFmtId="0" fontId="29" fillId="17" borderId="10" xfId="2" applyFont="1" applyFill="1" applyBorder="1" applyAlignment="1" applyProtection="1">
      <alignment horizontal="center" vertical="center" wrapText="1"/>
      <protection hidden="1"/>
    </xf>
    <xf numFmtId="0" fontId="41" fillId="3" borderId="0" xfId="0" applyFont="1" applyFill="1" applyBorder="1" applyAlignment="1" applyProtection="1">
      <alignment vertical="center" wrapText="1"/>
      <protection hidden="1"/>
    </xf>
    <xf numFmtId="0" fontId="11" fillId="3" borderId="0" xfId="0" applyFont="1" applyFill="1" applyBorder="1" applyAlignment="1" applyProtection="1">
      <alignment horizontal="center" vertical="center"/>
      <protection hidden="1"/>
    </xf>
    <xf numFmtId="0" fontId="14" fillId="3" borderId="0" xfId="2" applyFont="1" applyFill="1" applyBorder="1" applyAlignment="1" applyProtection="1">
      <alignment vertical="center" wrapText="1"/>
      <protection hidden="1"/>
    </xf>
    <xf numFmtId="0" fontId="3" fillId="9" borderId="0" xfId="2" applyFont="1" applyFill="1" applyBorder="1" applyAlignment="1" applyProtection="1">
      <alignment horizontal="center" vertical="center" wrapText="1"/>
      <protection hidden="1"/>
    </xf>
    <xf numFmtId="0" fontId="29" fillId="3" borderId="0" xfId="0" applyFont="1" applyFill="1" applyBorder="1" applyAlignment="1" applyProtection="1">
      <alignment vertical="center" wrapText="1"/>
      <protection hidden="1"/>
    </xf>
    <xf numFmtId="0" fontId="13" fillId="3" borderId="11" xfId="2" applyFont="1" applyFill="1" applyBorder="1" applyAlignment="1" applyProtection="1">
      <alignment vertical="center" wrapText="1"/>
      <protection hidden="1"/>
    </xf>
    <xf numFmtId="0" fontId="13" fillId="3" borderId="12" xfId="2" applyFont="1" applyFill="1" applyBorder="1" applyAlignment="1" applyProtection="1">
      <alignment vertical="center" wrapText="1"/>
      <protection hidden="1"/>
    </xf>
    <xf numFmtId="0" fontId="13" fillId="3" borderId="2" xfId="2" applyFont="1" applyFill="1" applyBorder="1" applyAlignment="1" applyProtection="1">
      <alignment vertical="center" wrapText="1"/>
      <protection hidden="1"/>
    </xf>
    <xf numFmtId="0" fontId="13" fillId="3" borderId="4" xfId="2" applyFont="1" applyFill="1" applyBorder="1" applyAlignment="1" applyProtection="1">
      <alignment vertical="center" wrapText="1"/>
      <protection hidden="1"/>
    </xf>
    <xf numFmtId="0" fontId="13" fillId="3" borderId="0" xfId="2" applyFont="1" applyFill="1" applyBorder="1" applyAlignment="1" applyProtection="1">
      <alignment vertical="center" wrapText="1"/>
      <protection hidden="1"/>
    </xf>
    <xf numFmtId="0" fontId="13" fillId="3" borderId="1" xfId="2" applyFont="1" applyFill="1" applyBorder="1" applyAlignment="1" applyProtection="1">
      <alignment vertical="center" wrapText="1"/>
      <protection hidden="1"/>
    </xf>
    <xf numFmtId="0" fontId="13" fillId="3" borderId="9" xfId="2" applyFont="1" applyFill="1" applyBorder="1" applyAlignment="1" applyProtection="1">
      <alignment vertical="center" wrapText="1"/>
      <protection hidden="1"/>
    </xf>
    <xf numFmtId="0" fontId="13" fillId="3" borderId="10" xfId="2" applyFont="1" applyFill="1" applyBorder="1" applyAlignment="1" applyProtection="1">
      <alignment vertical="center" wrapText="1"/>
      <protection hidden="1"/>
    </xf>
    <xf numFmtId="0" fontId="13" fillId="3" borderId="3" xfId="2" applyFont="1" applyFill="1" applyBorder="1" applyAlignment="1" applyProtection="1">
      <alignment vertical="center" wrapText="1"/>
      <protection hidden="1"/>
    </xf>
    <xf numFmtId="0" fontId="51" fillId="9" borderId="11" xfId="2" applyFont="1" applyFill="1" applyBorder="1" applyAlignment="1" applyProtection="1">
      <alignment vertical="center"/>
      <protection hidden="1"/>
    </xf>
    <xf numFmtId="0" fontId="5" fillId="9" borderId="4" xfId="2" applyFont="1" applyFill="1" applyBorder="1" applyAlignment="1" applyProtection="1">
      <protection hidden="1"/>
    </xf>
    <xf numFmtId="0" fontId="5" fillId="9" borderId="0" xfId="2" applyFont="1" applyFill="1" applyBorder="1" applyAlignment="1" applyProtection="1">
      <protection hidden="1"/>
    </xf>
    <xf numFmtId="0" fontId="5" fillId="9" borderId="0" xfId="2" applyFont="1" applyFill="1" applyBorder="1" applyAlignment="1" applyProtection="1">
      <alignment horizontal="right"/>
      <protection hidden="1"/>
    </xf>
    <xf numFmtId="0" fontId="21" fillId="9" borderId="0" xfId="2" applyFont="1" applyFill="1" applyBorder="1" applyAlignment="1" applyProtection="1">
      <protection hidden="1"/>
    </xf>
    <xf numFmtId="0" fontId="21" fillId="9" borderId="1" xfId="2" applyFont="1" applyFill="1" applyBorder="1" applyAlignment="1" applyProtection="1">
      <protection hidden="1"/>
    </xf>
    <xf numFmtId="0" fontId="21" fillId="9" borderId="9" xfId="2" applyFont="1" applyFill="1" applyBorder="1" applyProtection="1">
      <protection hidden="1"/>
    </xf>
    <xf numFmtId="0" fontId="22" fillId="9" borderId="10" xfId="2" applyFont="1" applyFill="1" applyBorder="1" applyProtection="1">
      <protection hidden="1"/>
    </xf>
    <xf numFmtId="0" fontId="22" fillId="9" borderId="10" xfId="0" applyFont="1" applyFill="1" applyBorder="1" applyProtection="1">
      <protection hidden="1"/>
    </xf>
    <xf numFmtId="0" fontId="22" fillId="9" borderId="3" xfId="0" applyFont="1" applyFill="1" applyBorder="1" applyProtection="1">
      <protection hidden="1"/>
    </xf>
    <xf numFmtId="0" fontId="51" fillId="9" borderId="12" xfId="2" applyFont="1" applyFill="1" applyBorder="1" applyAlignment="1" applyProtection="1">
      <alignment vertical="center"/>
      <protection hidden="1"/>
    </xf>
    <xf numFmtId="0" fontId="51" fillId="9" borderId="2" xfId="2" applyFont="1" applyFill="1" applyBorder="1" applyAlignment="1" applyProtection="1">
      <alignment vertical="center"/>
      <protection hidden="1"/>
    </xf>
    <xf numFmtId="0" fontId="3" fillId="9" borderId="0" xfId="0" applyFont="1" applyFill="1" applyBorder="1" applyProtection="1">
      <protection hidden="1"/>
    </xf>
    <xf numFmtId="0" fontId="6" fillId="3" borderId="0" xfId="0" applyFont="1" applyFill="1" applyProtection="1">
      <protection hidden="1"/>
    </xf>
    <xf numFmtId="0" fontId="44" fillId="3" borderId="11" xfId="0" applyFont="1" applyFill="1" applyBorder="1" applyProtection="1">
      <protection hidden="1"/>
    </xf>
    <xf numFmtId="0" fontId="44" fillId="3" borderId="12" xfId="0" applyFont="1" applyFill="1" applyBorder="1" applyProtection="1">
      <protection hidden="1"/>
    </xf>
    <xf numFmtId="0" fontId="59" fillId="3" borderId="12" xfId="0" applyFont="1" applyFill="1" applyBorder="1" applyAlignment="1" applyProtection="1">
      <alignment horizontal="center" vertical="center"/>
      <protection hidden="1"/>
    </xf>
    <xf numFmtId="0" fontId="44" fillId="3" borderId="4" xfId="0" applyFont="1" applyFill="1" applyBorder="1" applyProtection="1">
      <protection hidden="1"/>
    </xf>
    <xf numFmtId="0" fontId="44" fillId="3" borderId="0" xfId="0" applyFont="1" applyFill="1" applyBorder="1" applyProtection="1">
      <protection hidden="1"/>
    </xf>
    <xf numFmtId="0" fontId="59" fillId="3" borderId="0" xfId="0" applyFont="1" applyFill="1" applyBorder="1" applyAlignment="1" applyProtection="1">
      <alignment horizontal="center" vertical="center"/>
      <protection hidden="1"/>
    </xf>
    <xf numFmtId="0" fontId="6" fillId="3" borderId="0" xfId="0" applyFont="1" applyFill="1" applyBorder="1" applyProtection="1">
      <protection hidden="1"/>
    </xf>
    <xf numFmtId="0" fontId="6" fillId="3" borderId="1" xfId="0" applyFont="1" applyFill="1" applyBorder="1" applyProtection="1">
      <protection hidden="1"/>
    </xf>
    <xf numFmtId="0" fontId="6" fillId="3" borderId="0" xfId="0" applyFont="1" applyFill="1" applyAlignment="1" applyProtection="1">
      <alignment vertical="center"/>
      <protection hidden="1"/>
    </xf>
    <xf numFmtId="0" fontId="44" fillId="3" borderId="4" xfId="0" applyFont="1" applyFill="1" applyBorder="1" applyAlignment="1" applyProtection="1">
      <alignment vertical="center"/>
      <protection hidden="1"/>
    </xf>
    <xf numFmtId="0" fontId="60" fillId="3" borderId="0" xfId="0" applyFont="1" applyFill="1" applyBorder="1" applyAlignment="1" applyProtection="1">
      <alignment vertical="center"/>
      <protection hidden="1"/>
    </xf>
    <xf numFmtId="0" fontId="60" fillId="3" borderId="0" xfId="0" applyFont="1" applyFill="1" applyBorder="1" applyProtection="1">
      <protection hidden="1"/>
    </xf>
    <xf numFmtId="172" fontId="6" fillId="3" borderId="0" xfId="0" applyNumberFormat="1" applyFont="1" applyFill="1" applyProtection="1">
      <protection hidden="1"/>
    </xf>
    <xf numFmtId="0" fontId="44" fillId="3" borderId="0" xfId="0" applyFont="1" applyFill="1" applyBorder="1" applyAlignment="1" applyProtection="1">
      <alignment horizontal="center" vertical="center"/>
      <protection hidden="1"/>
    </xf>
    <xf numFmtId="0" fontId="44" fillId="3" borderId="9" xfId="0" applyFont="1" applyFill="1" applyBorder="1" applyProtection="1">
      <protection hidden="1"/>
    </xf>
    <xf numFmtId="0" fontId="44" fillId="3" borderId="10" xfId="0" applyFont="1" applyFill="1" applyBorder="1" applyProtection="1">
      <protection hidden="1"/>
    </xf>
    <xf numFmtId="0" fontId="44" fillId="3" borderId="10" xfId="0" applyFont="1" applyFill="1" applyBorder="1" applyAlignment="1" applyProtection="1">
      <alignment horizontal="center" vertical="center"/>
      <protection hidden="1"/>
    </xf>
    <xf numFmtId="0" fontId="6" fillId="3" borderId="10" xfId="0" applyFont="1" applyFill="1" applyBorder="1" applyProtection="1">
      <protection hidden="1"/>
    </xf>
    <xf numFmtId="0" fontId="6" fillId="3" borderId="3" xfId="0" applyFont="1" applyFill="1" applyBorder="1" applyProtection="1">
      <protection hidden="1"/>
    </xf>
    <xf numFmtId="0" fontId="6" fillId="3" borderId="0" xfId="0" applyFont="1" applyFill="1" applyAlignment="1" applyProtection="1">
      <alignment horizontal="center" vertical="center"/>
      <protection hidden="1"/>
    </xf>
    <xf numFmtId="0" fontId="61" fillId="3" borderId="12" xfId="0" applyFont="1" applyFill="1" applyBorder="1" applyAlignment="1" applyProtection="1">
      <alignment vertical="center"/>
      <protection hidden="1"/>
    </xf>
    <xf numFmtId="0" fontId="61" fillId="3" borderId="0" xfId="0" applyFont="1" applyFill="1" applyBorder="1" applyProtection="1">
      <protection hidden="1"/>
    </xf>
    <xf numFmtId="0" fontId="61" fillId="3" borderId="0" xfId="0" applyFont="1" applyFill="1" applyBorder="1" applyAlignment="1" applyProtection="1">
      <alignment vertical="center"/>
      <protection hidden="1"/>
    </xf>
    <xf numFmtId="0" fontId="2" fillId="3" borderId="0" xfId="0" applyFont="1" applyFill="1" applyAlignment="1" applyProtection="1">
      <alignment horizontal="center"/>
      <protection hidden="1"/>
    </xf>
    <xf numFmtId="0" fontId="6" fillId="13" borderId="5" xfId="0" applyFont="1" applyFill="1" applyBorder="1" applyAlignment="1" applyProtection="1">
      <alignment horizontal="center" vertical="center"/>
      <protection hidden="1"/>
    </xf>
    <xf numFmtId="0" fontId="6" fillId="18" borderId="5" xfId="0" applyFont="1" applyFill="1" applyBorder="1" applyAlignment="1" applyProtection="1">
      <alignment horizontal="center" vertical="center"/>
      <protection hidden="1"/>
    </xf>
    <xf numFmtId="0" fontId="6" fillId="20" borderId="5" xfId="0" applyFont="1" applyFill="1" applyBorder="1" applyAlignment="1" applyProtection="1">
      <alignment horizontal="center" vertical="center"/>
      <protection hidden="1"/>
    </xf>
    <xf numFmtId="171" fontId="2" fillId="3" borderId="4" xfId="0" applyNumberFormat="1" applyFont="1" applyFill="1" applyBorder="1" applyAlignment="1" applyProtection="1">
      <alignment horizontal="center" vertical="center"/>
      <protection hidden="1"/>
    </xf>
    <xf numFmtId="171" fontId="2" fillId="3" borderId="0" xfId="0" applyNumberFormat="1" applyFont="1" applyFill="1" applyBorder="1" applyAlignment="1" applyProtection="1">
      <alignment horizontal="center" vertical="center"/>
      <protection hidden="1"/>
    </xf>
    <xf numFmtId="171" fontId="2" fillId="3" borderId="1" xfId="0" applyNumberFormat="1" applyFont="1" applyFill="1" applyBorder="1" applyAlignment="1" applyProtection="1">
      <alignment horizontal="center" vertical="center"/>
      <protection hidden="1"/>
    </xf>
    <xf numFmtId="0" fontId="6" fillId="19" borderId="5" xfId="0" applyFont="1" applyFill="1" applyBorder="1" applyAlignment="1" applyProtection="1">
      <alignment horizontal="center" vertical="center"/>
      <protection hidden="1"/>
    </xf>
    <xf numFmtId="0" fontId="6" fillId="19" borderId="7" xfId="0" applyFont="1" applyFill="1" applyBorder="1" applyAlignment="1" applyProtection="1">
      <alignment horizontal="center" vertical="center"/>
      <protection hidden="1"/>
    </xf>
    <xf numFmtId="0" fontId="3" fillId="3" borderId="0" xfId="2" applyFont="1" applyFill="1" applyBorder="1" applyAlignment="1" applyProtection="1">
      <alignment horizontal="right" vertical="center"/>
      <protection hidden="1"/>
    </xf>
    <xf numFmtId="1" fontId="2" fillId="3" borderId="30" xfId="0" applyNumberFormat="1" applyFont="1" applyFill="1" applyBorder="1" applyAlignment="1" applyProtection="1">
      <alignment horizontal="center" vertical="center"/>
      <protection hidden="1"/>
    </xf>
    <xf numFmtId="1" fontId="2" fillId="3" borderId="31" xfId="0" applyNumberFormat="1" applyFont="1" applyFill="1" applyBorder="1" applyAlignment="1" applyProtection="1">
      <alignment horizontal="center" vertical="center"/>
      <protection hidden="1"/>
    </xf>
    <xf numFmtId="1" fontId="2" fillId="3" borderId="32" xfId="0" applyNumberFormat="1" applyFont="1" applyFill="1" applyBorder="1" applyAlignment="1" applyProtection="1">
      <alignment horizontal="center" vertical="center"/>
      <protection hidden="1"/>
    </xf>
    <xf numFmtId="1" fontId="2" fillId="3" borderId="40" xfId="0" applyNumberFormat="1" applyFont="1" applyFill="1" applyBorder="1" applyAlignment="1" applyProtection="1">
      <alignment horizontal="center" vertical="center"/>
      <protection hidden="1"/>
    </xf>
    <xf numFmtId="1" fontId="2" fillId="3" borderId="41" xfId="0" applyNumberFormat="1" applyFont="1" applyFill="1" applyBorder="1" applyAlignment="1" applyProtection="1">
      <alignment horizontal="center" vertical="center"/>
      <protection hidden="1"/>
    </xf>
    <xf numFmtId="1" fontId="2" fillId="3" borderId="42" xfId="0" applyNumberFormat="1" applyFont="1" applyFill="1" applyBorder="1" applyAlignment="1" applyProtection="1">
      <alignment horizontal="center" vertical="center"/>
      <protection hidden="1"/>
    </xf>
    <xf numFmtId="1" fontId="65" fillId="3" borderId="25" xfId="0" applyNumberFormat="1" applyFont="1" applyFill="1" applyBorder="1" applyAlignment="1" applyProtection="1">
      <alignment horizontal="center" vertical="center"/>
      <protection hidden="1"/>
    </xf>
    <xf numFmtId="1" fontId="65" fillId="3" borderId="26" xfId="0" applyNumberFormat="1" applyFont="1" applyFill="1" applyBorder="1" applyAlignment="1" applyProtection="1">
      <alignment horizontal="center" vertical="center"/>
      <protection hidden="1"/>
    </xf>
    <xf numFmtId="2" fontId="2" fillId="3" borderId="4" xfId="0" applyNumberFormat="1" applyFont="1" applyFill="1" applyBorder="1" applyAlignment="1" applyProtection="1">
      <alignment horizontal="center" vertical="center"/>
      <protection hidden="1"/>
    </xf>
    <xf numFmtId="2" fontId="2" fillId="3" borderId="0" xfId="0" applyNumberFormat="1" applyFont="1" applyFill="1" applyBorder="1" applyAlignment="1" applyProtection="1">
      <alignment horizontal="center" vertical="center"/>
      <protection hidden="1"/>
    </xf>
    <xf numFmtId="2" fontId="2" fillId="3" borderId="1" xfId="0" applyNumberFormat="1" applyFont="1" applyFill="1" applyBorder="1" applyAlignment="1" applyProtection="1">
      <alignment horizontal="center" vertical="center"/>
      <protection hidden="1"/>
    </xf>
    <xf numFmtId="2" fontId="2" fillId="3" borderId="30" xfId="0" applyNumberFormat="1" applyFont="1" applyFill="1" applyBorder="1" applyAlignment="1" applyProtection="1">
      <alignment horizontal="center" vertical="center"/>
      <protection hidden="1"/>
    </xf>
    <xf numFmtId="2" fontId="2" fillId="3" borderId="31" xfId="0" applyNumberFormat="1" applyFont="1" applyFill="1" applyBorder="1" applyAlignment="1" applyProtection="1">
      <alignment horizontal="center" vertical="center"/>
      <protection hidden="1"/>
    </xf>
    <xf numFmtId="2" fontId="2" fillId="3" borderId="32" xfId="0" applyNumberFormat="1" applyFont="1" applyFill="1" applyBorder="1" applyAlignment="1" applyProtection="1">
      <alignment horizontal="center" vertical="center"/>
      <protection hidden="1"/>
    </xf>
    <xf numFmtId="1" fontId="64" fillId="3" borderId="35" xfId="0" applyNumberFormat="1" applyFont="1" applyFill="1" applyBorder="1" applyAlignment="1" applyProtection="1">
      <alignment horizontal="center" vertical="center"/>
      <protection hidden="1"/>
    </xf>
    <xf numFmtId="0" fontId="6" fillId="3" borderId="0" xfId="0" applyFont="1" applyFill="1" applyBorder="1" applyAlignment="1" applyProtection="1">
      <alignment horizontal="center" vertical="center"/>
      <protection hidden="1"/>
    </xf>
    <xf numFmtId="1" fontId="64" fillId="3" borderId="36" xfId="0" applyNumberFormat="1" applyFont="1" applyFill="1" applyBorder="1" applyAlignment="1" applyProtection="1">
      <alignment horizontal="center" vertical="center"/>
      <protection hidden="1"/>
    </xf>
    <xf numFmtId="0" fontId="77" fillId="3" borderId="0" xfId="0" applyFont="1" applyFill="1" applyAlignment="1" applyProtection="1">
      <alignment vertical="center"/>
      <protection hidden="1"/>
    </xf>
    <xf numFmtId="0" fontId="6" fillId="22" borderId="0" xfId="0" applyFont="1" applyFill="1" applyAlignment="1" applyProtection="1">
      <alignment vertical="center"/>
      <protection hidden="1"/>
    </xf>
    <xf numFmtId="0" fontId="6" fillId="22" borderId="0" xfId="0" applyFont="1" applyFill="1" applyAlignment="1" applyProtection="1">
      <alignment horizontal="left" vertical="center"/>
      <protection hidden="1"/>
    </xf>
    <xf numFmtId="0" fontId="6" fillId="22" borderId="0" xfId="0" applyFont="1" applyFill="1" applyProtection="1">
      <protection hidden="1"/>
    </xf>
    <xf numFmtId="0" fontId="6" fillId="22" borderId="0" xfId="0" applyFont="1" applyFill="1" applyAlignment="1" applyProtection="1">
      <alignment horizontal="left"/>
      <protection hidden="1"/>
    </xf>
    <xf numFmtId="0" fontId="0" fillId="22" borderId="0" xfId="0" applyFill="1" applyProtection="1">
      <protection hidden="1"/>
    </xf>
    <xf numFmtId="0" fontId="6" fillId="3" borderId="4" xfId="0" applyFont="1" applyFill="1" applyBorder="1" applyProtection="1">
      <protection hidden="1"/>
    </xf>
    <xf numFmtId="0" fontId="6" fillId="3" borderId="4" xfId="0" applyFont="1" applyFill="1" applyBorder="1" applyAlignment="1" applyProtection="1">
      <alignment vertical="center"/>
      <protection hidden="1"/>
    </xf>
    <xf numFmtId="0" fontId="6" fillId="3" borderId="1" xfId="0" applyFont="1" applyFill="1" applyBorder="1" applyAlignment="1" applyProtection="1">
      <alignment vertical="center"/>
      <protection hidden="1"/>
    </xf>
    <xf numFmtId="0" fontId="6" fillId="3" borderId="9" xfId="0" applyFont="1" applyFill="1" applyBorder="1" applyProtection="1">
      <protection hidden="1"/>
    </xf>
    <xf numFmtId="0" fontId="6" fillId="3" borderId="10" xfId="0" applyFont="1" applyFill="1" applyBorder="1" applyAlignment="1" applyProtection="1">
      <alignment horizontal="center" vertical="center"/>
      <protection hidden="1"/>
    </xf>
    <xf numFmtId="0" fontId="0" fillId="3" borderId="0" xfId="0" applyFill="1"/>
    <xf numFmtId="0" fontId="17" fillId="3" borderId="5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1" fontId="3" fillId="3" borderId="3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8" xfId="0" applyNumberFormat="1" applyFont="1" applyFill="1" applyBorder="1" applyAlignment="1" applyProtection="1">
      <alignment horizontal="center" vertical="center"/>
      <protection hidden="1"/>
    </xf>
    <xf numFmtId="1" fontId="3" fillId="3" borderId="2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42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4" xfId="0" applyNumberFormat="1" applyFont="1" applyFill="1" applyBorder="1" applyAlignment="1" applyProtection="1">
      <alignment horizontal="center" vertical="center"/>
      <protection hidden="1"/>
    </xf>
    <xf numFmtId="1" fontId="29" fillId="3" borderId="26" xfId="2" applyNumberFormat="1" applyFont="1" applyFill="1" applyBorder="1" applyAlignment="1" applyProtection="1">
      <alignment horizontal="center" vertical="center" wrapText="1"/>
      <protection hidden="1"/>
    </xf>
    <xf numFmtId="1" fontId="29" fillId="3" borderId="26" xfId="0" applyNumberFormat="1" applyFont="1" applyFill="1" applyBorder="1" applyAlignment="1" applyProtection="1">
      <alignment horizontal="center" vertical="center"/>
      <protection hidden="1"/>
    </xf>
    <xf numFmtId="0" fontId="79" fillId="3" borderId="0" xfId="0" applyFont="1" applyFill="1" applyBorder="1" applyAlignment="1">
      <alignment horizontal="center" vertical="center"/>
    </xf>
    <xf numFmtId="0" fontId="0" fillId="3" borderId="0" xfId="0" applyFill="1" applyBorder="1"/>
    <xf numFmtId="3" fontId="80" fillId="3" borderId="0" xfId="0" applyNumberFormat="1" applyFont="1" applyFill="1" applyBorder="1" applyAlignment="1">
      <alignment horizontal="center" vertical="center" wrapText="1"/>
    </xf>
    <xf numFmtId="0" fontId="81" fillId="10" borderId="7" xfId="0" applyFont="1" applyFill="1" applyBorder="1" applyAlignment="1">
      <alignment horizontal="center" vertical="center"/>
    </xf>
    <xf numFmtId="3" fontId="81" fillId="10" borderId="7" xfId="0" applyNumberFormat="1" applyFont="1" applyFill="1" applyBorder="1" applyAlignment="1">
      <alignment horizontal="center" vertical="center"/>
    </xf>
    <xf numFmtId="0" fontId="81" fillId="10" borderId="6" xfId="0" applyFont="1" applyFill="1" applyBorder="1" applyAlignment="1">
      <alignment horizontal="center" vertical="center"/>
    </xf>
    <xf numFmtId="3" fontId="81" fillId="10" borderId="6" xfId="0" applyNumberFormat="1" applyFont="1" applyFill="1" applyBorder="1" applyAlignment="1">
      <alignment horizontal="center" vertical="center"/>
    </xf>
    <xf numFmtId="0" fontId="26" fillId="28" borderId="7" xfId="0" applyFont="1" applyFill="1" applyBorder="1" applyAlignment="1">
      <alignment horizontal="center" vertical="center"/>
    </xf>
    <xf numFmtId="0" fontId="26" fillId="28" borderId="6" xfId="0" applyFont="1" applyFill="1" applyBorder="1" applyAlignment="1">
      <alignment horizontal="center" vertical="center"/>
    </xf>
    <xf numFmtId="0" fontId="17" fillId="3" borderId="0" xfId="0" applyFont="1" applyFill="1" applyBorder="1" applyAlignment="1">
      <alignment horizontal="center" vertical="center"/>
    </xf>
    <xf numFmtId="3" fontId="80" fillId="3" borderId="10" xfId="0" applyNumberFormat="1" applyFont="1" applyFill="1" applyBorder="1" applyAlignment="1">
      <alignment horizontal="center" vertical="center" wrapText="1"/>
    </xf>
    <xf numFmtId="3" fontId="80" fillId="3" borderId="5" xfId="0" applyNumberFormat="1" applyFont="1" applyFill="1" applyBorder="1" applyAlignment="1">
      <alignment horizontal="center" vertical="center" wrapText="1"/>
    </xf>
    <xf numFmtId="0" fontId="79" fillId="3" borderId="0" xfId="0" applyFont="1" applyFill="1" applyBorder="1" applyAlignment="1">
      <alignment vertical="center"/>
    </xf>
    <xf numFmtId="0" fontId="83" fillId="3" borderId="0" xfId="0" applyFont="1" applyFill="1" applyAlignment="1">
      <alignment horizontal="center" vertical="center"/>
    </xf>
    <xf numFmtId="0" fontId="10" fillId="12" borderId="5" xfId="0" applyFont="1" applyFill="1" applyBorder="1" applyAlignment="1" applyProtection="1">
      <alignment horizontal="center" vertical="center"/>
      <protection hidden="1"/>
    </xf>
    <xf numFmtId="0" fontId="10" fillId="3" borderId="5" xfId="0" applyFont="1" applyFill="1" applyBorder="1" applyAlignment="1" applyProtection="1">
      <alignment horizontal="center" vertical="center"/>
      <protection locked="0"/>
    </xf>
    <xf numFmtId="0" fontId="58" fillId="3" borderId="10" xfId="0" applyFont="1" applyFill="1" applyBorder="1" applyAlignment="1" applyProtection="1">
      <alignment horizontal="center" vertical="center"/>
      <protection hidden="1"/>
    </xf>
    <xf numFmtId="0" fontId="29" fillId="3" borderId="4" xfId="0" applyFont="1" applyFill="1" applyBorder="1" applyAlignment="1" applyProtection="1">
      <alignment horizontal="center" vertical="center" wrapText="1"/>
      <protection hidden="1"/>
    </xf>
    <xf numFmtId="0" fontId="29" fillId="3" borderId="0" xfId="0" applyFont="1" applyFill="1" applyBorder="1" applyAlignment="1" applyProtection="1">
      <alignment horizontal="center" vertical="center" wrapText="1"/>
      <protection hidden="1"/>
    </xf>
    <xf numFmtId="0" fontId="32" fillId="3" borderId="5" xfId="0" applyFont="1" applyFill="1" applyBorder="1" applyAlignment="1" applyProtection="1">
      <alignment horizontal="center" vertical="center"/>
      <protection hidden="1"/>
    </xf>
    <xf numFmtId="0" fontId="32" fillId="3" borderId="15" xfId="0" applyFont="1" applyFill="1" applyBorder="1" applyAlignment="1" applyProtection="1">
      <alignment horizontal="center" vertical="center"/>
      <protection hidden="1"/>
    </xf>
    <xf numFmtId="49" fontId="29" fillId="3" borderId="7" xfId="2" applyNumberFormat="1" applyFont="1" applyFill="1" applyBorder="1" applyAlignment="1" applyProtection="1">
      <alignment horizontal="center"/>
      <protection hidden="1"/>
    </xf>
    <xf numFmtId="49" fontId="29" fillId="3" borderId="8" xfId="2" applyNumberFormat="1" applyFont="1" applyFill="1" applyBorder="1" applyAlignment="1" applyProtection="1">
      <alignment horizontal="center"/>
      <protection hidden="1"/>
    </xf>
    <xf numFmtId="1" fontId="42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3" fillId="0" borderId="0" xfId="0" applyFont="1" applyFill="1" applyProtection="1">
      <protection hidden="1"/>
    </xf>
    <xf numFmtId="0" fontId="3" fillId="0" borderId="0" xfId="0" applyFont="1" applyFill="1" applyAlignment="1" applyProtection="1">
      <alignment horizontal="center" vertical="center"/>
      <protection hidden="1"/>
    </xf>
    <xf numFmtId="49" fontId="29" fillId="3" borderId="9" xfId="2" applyNumberFormat="1" applyFont="1" applyFill="1" applyBorder="1" applyAlignment="1" applyProtection="1">
      <alignment horizontal="center"/>
      <protection hidden="1"/>
    </xf>
    <xf numFmtId="49" fontId="29" fillId="3" borderId="11" xfId="2" applyNumberFormat="1" applyFont="1" applyFill="1" applyBorder="1" applyAlignment="1" applyProtection="1">
      <alignment horizontal="center"/>
      <protection hidden="1"/>
    </xf>
    <xf numFmtId="0" fontId="5" fillId="11" borderId="5" xfId="2" applyFont="1" applyFill="1" applyBorder="1" applyAlignment="1" applyProtection="1">
      <alignment vertical="center"/>
      <protection hidden="1"/>
    </xf>
    <xf numFmtId="1" fontId="5" fillId="11" borderId="5" xfId="0" applyNumberFormat="1" applyFont="1" applyFill="1" applyBorder="1" applyAlignment="1" applyProtection="1">
      <alignment horizontal="center" vertical="center"/>
      <protection hidden="1"/>
    </xf>
    <xf numFmtId="2" fontId="29" fillId="3" borderId="0" xfId="2" applyNumberFormat="1" applyFont="1" applyFill="1" applyBorder="1" applyAlignment="1" applyProtection="1">
      <alignment horizontal="center" vertical="center"/>
      <protection hidden="1"/>
    </xf>
    <xf numFmtId="0" fontId="85" fillId="27" borderId="5" xfId="2" applyFont="1" applyFill="1" applyBorder="1" applyAlignment="1" applyProtection="1">
      <alignment vertical="center"/>
      <protection hidden="1"/>
    </xf>
    <xf numFmtId="1" fontId="85" fillId="27" borderId="5" xfId="0" applyNumberFormat="1" applyFont="1" applyFill="1" applyBorder="1" applyAlignment="1" applyProtection="1">
      <alignment horizontal="center" vertical="center"/>
      <protection hidden="1"/>
    </xf>
    <xf numFmtId="1" fontId="86" fillId="3" borderId="0" xfId="0" applyNumberFormat="1" applyFont="1" applyFill="1" applyBorder="1" applyAlignment="1" applyProtection="1">
      <alignment horizontal="center" vertical="center"/>
      <protection hidden="1"/>
    </xf>
    <xf numFmtId="1" fontId="86" fillId="3" borderId="0" xfId="2" applyNumberFormat="1" applyFont="1" applyFill="1" applyBorder="1" applyAlignment="1" applyProtection="1">
      <alignment vertical="center"/>
      <protection hidden="1"/>
    </xf>
    <xf numFmtId="0" fontId="86" fillId="3" borderId="0" xfId="0" applyFont="1" applyFill="1" applyAlignment="1" applyProtection="1">
      <alignment vertical="center"/>
      <protection hidden="1"/>
    </xf>
    <xf numFmtId="1" fontId="86" fillId="3" borderId="0" xfId="2" applyNumberFormat="1" applyFont="1" applyFill="1" applyBorder="1" applyAlignment="1" applyProtection="1">
      <alignment horizontal="center" vertical="center"/>
      <protection hidden="1"/>
    </xf>
    <xf numFmtId="2" fontId="86" fillId="3" borderId="0" xfId="2" applyNumberFormat="1" applyFont="1" applyFill="1" applyBorder="1" applyAlignment="1" applyProtection="1">
      <alignment horizontal="center" vertical="center"/>
      <protection hidden="1"/>
    </xf>
    <xf numFmtId="0" fontId="85" fillId="5" borderId="5" xfId="2" applyFont="1" applyFill="1" applyBorder="1" applyAlignment="1" applyProtection="1">
      <alignment vertical="center"/>
      <protection hidden="1"/>
    </xf>
    <xf numFmtId="1" fontId="85" fillId="5" borderId="5" xfId="0" applyNumberFormat="1" applyFont="1" applyFill="1" applyBorder="1" applyAlignment="1" applyProtection="1">
      <alignment horizontal="center" vertical="center"/>
      <protection hidden="1"/>
    </xf>
    <xf numFmtId="1" fontId="86" fillId="3" borderId="6" xfId="2" applyNumberFormat="1" applyFont="1" applyFill="1" applyBorder="1" applyAlignment="1" applyProtection="1">
      <alignment horizontal="center" vertical="center"/>
      <protection hidden="1"/>
    </xf>
    <xf numFmtId="2" fontId="29" fillId="3" borderId="4" xfId="2" applyNumberFormat="1" applyFont="1" applyFill="1" applyBorder="1" applyAlignment="1" applyProtection="1">
      <alignment horizontal="center" vertical="center"/>
      <protection hidden="1"/>
    </xf>
    <xf numFmtId="1" fontId="86" fillId="3" borderId="4" xfId="2" applyNumberFormat="1" applyFont="1" applyFill="1" applyBorder="1" applyAlignment="1" applyProtection="1">
      <alignment horizontal="center" vertical="center"/>
      <protection hidden="1"/>
    </xf>
    <xf numFmtId="1" fontId="3" fillId="3" borderId="12" xfId="2" applyNumberFormat="1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locked="0"/>
    </xf>
    <xf numFmtId="0" fontId="3" fillId="3" borderId="0" xfId="0" applyFont="1" applyFill="1" applyAlignment="1" applyProtection="1">
      <alignment horizontal="center"/>
      <protection locked="0"/>
    </xf>
    <xf numFmtId="0" fontId="3" fillId="3" borderId="0" xfId="0" applyFont="1" applyFill="1" applyBorder="1" applyAlignment="1" applyProtection="1">
      <protection locked="0"/>
    </xf>
    <xf numFmtId="0" fontId="3" fillId="3" borderId="0" xfId="0" applyFont="1" applyFill="1" applyBorder="1" applyProtection="1">
      <protection locked="0"/>
    </xf>
    <xf numFmtId="1" fontId="29" fillId="3" borderId="0" xfId="3" applyNumberFormat="1" applyFont="1" applyFill="1" applyBorder="1" applyAlignment="1" applyProtection="1">
      <alignment vertical="center"/>
      <protection locked="0"/>
    </xf>
    <xf numFmtId="1" fontId="19" fillId="3" borderId="0" xfId="2" applyNumberFormat="1" applyFont="1" applyFill="1" applyBorder="1" applyAlignment="1" applyProtection="1">
      <alignment vertical="center" wrapText="1"/>
      <protection locked="0"/>
    </xf>
    <xf numFmtId="1" fontId="19" fillId="3" borderId="0" xfId="2" applyNumberFormat="1" applyFont="1" applyFill="1" applyBorder="1" applyAlignment="1" applyProtection="1">
      <alignment horizontal="center" vertical="center" wrapText="1"/>
      <protection locked="0"/>
    </xf>
    <xf numFmtId="0" fontId="3" fillId="3" borderId="0" xfId="0" applyFont="1" applyFill="1" applyBorder="1" applyAlignment="1" applyProtection="1">
      <alignment horizontal="center"/>
      <protection locked="0"/>
    </xf>
    <xf numFmtId="0" fontId="3" fillId="3" borderId="0" xfId="0" applyFont="1" applyFill="1" applyBorder="1" applyProtection="1">
      <protection locked="0" hidden="1"/>
    </xf>
    <xf numFmtId="1" fontId="29" fillId="3" borderId="0" xfId="3" applyNumberFormat="1" applyFont="1" applyFill="1" applyBorder="1" applyAlignment="1" applyProtection="1">
      <alignment vertical="center"/>
      <protection locked="0" hidden="1"/>
    </xf>
    <xf numFmtId="0" fontId="3" fillId="3" borderId="0" xfId="0" applyFont="1" applyFill="1" applyAlignment="1" applyProtection="1">
      <alignment vertical="center"/>
      <protection locked="0" hidden="1"/>
    </xf>
    <xf numFmtId="1" fontId="19" fillId="3" borderId="0" xfId="2" applyNumberFormat="1" applyFont="1" applyFill="1" applyBorder="1" applyAlignment="1" applyProtection="1">
      <alignment vertical="center" wrapText="1"/>
      <protection locked="0" hidden="1"/>
    </xf>
    <xf numFmtId="0" fontId="62" fillId="9" borderId="4" xfId="0" applyFont="1" applyFill="1" applyBorder="1" applyAlignment="1" applyProtection="1">
      <alignment horizontal="center" vertical="center" textRotation="90"/>
      <protection hidden="1"/>
    </xf>
    <xf numFmtId="0" fontId="15" fillId="21" borderId="6" xfId="0" applyFont="1" applyFill="1" applyBorder="1" applyAlignment="1" applyProtection="1">
      <alignment horizontal="center" vertical="center"/>
      <protection hidden="1"/>
    </xf>
    <xf numFmtId="0" fontId="15" fillId="22" borderId="6" xfId="0" applyFont="1" applyFill="1" applyBorder="1" applyAlignment="1" applyProtection="1">
      <alignment horizontal="center" vertical="center"/>
      <protection hidden="1"/>
    </xf>
    <xf numFmtId="0" fontId="15" fillId="23" borderId="6" xfId="0" applyFont="1" applyFill="1" applyBorder="1" applyAlignment="1" applyProtection="1">
      <alignment horizontal="center" vertical="center"/>
      <protection hidden="1"/>
    </xf>
    <xf numFmtId="0" fontId="23" fillId="3" borderId="6" xfId="0" applyFont="1" applyFill="1" applyBorder="1" applyAlignment="1" applyProtection="1">
      <alignment horizontal="center" vertical="center" wrapText="1"/>
      <protection hidden="1"/>
    </xf>
    <xf numFmtId="0" fontId="18" fillId="26" borderId="4" xfId="0" applyFont="1" applyFill="1" applyBorder="1" applyAlignment="1" applyProtection="1">
      <alignment horizontal="center" vertical="center" textRotation="90" wrapText="1"/>
      <protection hidden="1"/>
    </xf>
    <xf numFmtId="0" fontId="18" fillId="21" borderId="4" xfId="0" applyFont="1" applyFill="1" applyBorder="1" applyAlignment="1" applyProtection="1">
      <alignment horizontal="center" vertical="center" textRotation="90" wrapText="1"/>
      <protection hidden="1"/>
    </xf>
    <xf numFmtId="0" fontId="78" fillId="3" borderId="6" xfId="0" applyFont="1" applyFill="1" applyBorder="1" applyAlignment="1" applyProtection="1">
      <alignment horizontal="center" vertical="center" textRotation="90" wrapText="1"/>
      <protection hidden="1"/>
    </xf>
    <xf numFmtId="0" fontId="82" fillId="3" borderId="0" xfId="0" applyFont="1" applyFill="1" applyAlignment="1" applyProtection="1">
      <alignment horizontal="left" vertical="center" wrapText="1"/>
      <protection hidden="1"/>
    </xf>
    <xf numFmtId="0" fontId="18" fillId="25" borderId="4" xfId="0" applyFont="1" applyFill="1" applyBorder="1" applyAlignment="1" applyProtection="1">
      <alignment horizontal="center" vertical="center" textRotation="90" wrapText="1"/>
      <protection hidden="1"/>
    </xf>
    <xf numFmtId="0" fontId="62" fillId="3" borderId="6" xfId="0" applyFont="1" applyFill="1" applyBorder="1" applyAlignment="1" applyProtection="1">
      <alignment horizontal="center" vertical="center" textRotation="90"/>
      <protection hidden="1"/>
    </xf>
    <xf numFmtId="0" fontId="82" fillId="3" borderId="0" xfId="0" applyFont="1" applyFill="1" applyAlignment="1" applyProtection="1">
      <alignment vertical="center" wrapText="1"/>
      <protection hidden="1"/>
    </xf>
    <xf numFmtId="0" fontId="72" fillId="3" borderId="0" xfId="0" applyFont="1" applyFill="1" applyAlignment="1" applyProtection="1">
      <alignment vertical="center" wrapText="1"/>
      <protection hidden="1"/>
    </xf>
    <xf numFmtId="0" fontId="66" fillId="3" borderId="0" xfId="0" applyFont="1" applyFill="1" applyAlignment="1" applyProtection="1">
      <alignment vertical="center"/>
      <protection hidden="1"/>
    </xf>
    <xf numFmtId="0" fontId="38" fillId="32" borderId="15" xfId="0" applyFont="1" applyFill="1" applyBorder="1" applyAlignment="1" applyProtection="1">
      <alignment horizontal="center" vertical="center" wrapText="1"/>
      <protection hidden="1"/>
    </xf>
    <xf numFmtId="0" fontId="38" fillId="32" borderId="14" xfId="0" applyFont="1" applyFill="1" applyBorder="1" applyAlignment="1" applyProtection="1">
      <alignment horizontal="center" vertical="center" wrapText="1"/>
      <protection hidden="1"/>
    </xf>
    <xf numFmtId="0" fontId="38" fillId="32" borderId="13" xfId="0" applyFont="1" applyFill="1" applyBorder="1" applyAlignment="1" applyProtection="1">
      <alignment horizontal="center" vertical="center" wrapText="1"/>
      <protection hidden="1"/>
    </xf>
    <xf numFmtId="0" fontId="2" fillId="3" borderId="7" xfId="0" applyFont="1" applyFill="1" applyBorder="1" applyAlignment="1" applyProtection="1">
      <alignment horizontal="center" vertical="center"/>
      <protection hidden="1"/>
    </xf>
    <xf numFmtId="0" fontId="76" fillId="3" borderId="0" xfId="0" applyFont="1" applyFill="1" applyAlignment="1" applyProtection="1">
      <alignment vertical="center" wrapText="1"/>
      <protection hidden="1"/>
    </xf>
    <xf numFmtId="0" fontId="90" fillId="3" borderId="0" xfId="0" applyFont="1" applyFill="1" applyBorder="1" applyAlignment="1" applyProtection="1">
      <alignment vertical="center"/>
      <protection hidden="1"/>
    </xf>
    <xf numFmtId="0" fontId="82" fillId="3" borderId="0" xfId="0" applyFont="1" applyFill="1" applyBorder="1" applyAlignment="1" applyProtection="1">
      <alignment vertical="center" wrapText="1"/>
      <protection hidden="1"/>
    </xf>
    <xf numFmtId="0" fontId="2" fillId="3" borderId="0" xfId="0" applyFont="1" applyFill="1" applyBorder="1" applyProtection="1">
      <protection hidden="1"/>
    </xf>
    <xf numFmtId="0" fontId="2" fillId="3" borderId="0" xfId="0" applyFont="1" applyFill="1" applyBorder="1" applyAlignment="1" applyProtection="1">
      <alignment horizontal="center"/>
      <protection hidden="1"/>
    </xf>
    <xf numFmtId="0" fontId="77" fillId="3" borderId="0" xfId="0" applyFont="1" applyFill="1" applyBorder="1" applyAlignment="1" applyProtection="1">
      <alignment vertical="center"/>
      <protection hidden="1"/>
    </xf>
    <xf numFmtId="0" fontId="89" fillId="3" borderId="0" xfId="0" applyFont="1" applyFill="1" applyBorder="1" applyAlignment="1" applyProtection="1">
      <alignment vertical="center" textRotation="90"/>
      <protection hidden="1"/>
    </xf>
    <xf numFmtId="0" fontId="2" fillId="4" borderId="43" xfId="0" applyFont="1" applyFill="1" applyBorder="1" applyAlignment="1" applyProtection="1">
      <alignment horizontal="center" vertical="center"/>
      <protection hidden="1"/>
    </xf>
    <xf numFmtId="0" fontId="2" fillId="4" borderId="44" xfId="0" applyFont="1" applyFill="1" applyBorder="1" applyAlignment="1" applyProtection="1">
      <alignment horizontal="center" vertical="center"/>
      <protection hidden="1"/>
    </xf>
    <xf numFmtId="0" fontId="2" fillId="4" borderId="45" xfId="0" applyFont="1" applyFill="1" applyBorder="1" applyAlignment="1" applyProtection="1">
      <alignment horizontal="center" vertical="center"/>
      <protection hidden="1"/>
    </xf>
    <xf numFmtId="0" fontId="90" fillId="4" borderId="7" xfId="0" applyFont="1" applyFill="1" applyBorder="1" applyAlignment="1" applyProtection="1">
      <alignment horizontal="center" vertical="center"/>
      <protection hidden="1"/>
    </xf>
    <xf numFmtId="0" fontId="93" fillId="4" borderId="7" xfId="0" applyFont="1" applyFill="1" applyBorder="1" applyAlignment="1" applyProtection="1">
      <alignment horizontal="center" vertical="center" wrapText="1"/>
      <protection hidden="1"/>
    </xf>
    <xf numFmtId="0" fontId="64" fillId="4" borderId="7" xfId="0" applyFont="1" applyFill="1" applyBorder="1" applyAlignment="1" applyProtection="1">
      <alignment horizontal="center" vertical="center" wrapText="1"/>
      <protection hidden="1"/>
    </xf>
    <xf numFmtId="0" fontId="82" fillId="3" borderId="0" xfId="0" applyFont="1" applyFill="1" applyAlignment="1" applyProtection="1">
      <alignment vertical="center"/>
      <protection hidden="1"/>
    </xf>
    <xf numFmtId="0" fontId="91" fillId="3" borderId="0" xfId="0" applyFont="1" applyFill="1" applyAlignment="1" applyProtection="1">
      <alignment vertical="center"/>
      <protection hidden="1"/>
    </xf>
    <xf numFmtId="0" fontId="95" fillId="3" borderId="0" xfId="0" applyFont="1" applyFill="1" applyAlignment="1" applyProtection="1">
      <alignment vertical="center"/>
      <protection hidden="1"/>
    </xf>
    <xf numFmtId="0" fontId="82" fillId="3" borderId="0" xfId="0" applyFont="1" applyFill="1" applyAlignment="1" applyProtection="1">
      <alignment horizontal="center" vertical="center" wrapText="1"/>
      <protection hidden="1"/>
    </xf>
    <xf numFmtId="0" fontId="77" fillId="3" borderId="0" xfId="0" applyFont="1" applyFill="1" applyAlignment="1" applyProtection="1">
      <alignment horizontal="center" vertical="center"/>
      <protection hidden="1"/>
    </xf>
    <xf numFmtId="0" fontId="58" fillId="19" borderId="15" xfId="0" applyFont="1" applyFill="1" applyBorder="1" applyAlignment="1" applyProtection="1">
      <alignment vertical="center"/>
      <protection hidden="1"/>
    </xf>
    <xf numFmtId="0" fontId="58" fillId="19" borderId="14" xfId="0" applyFont="1" applyFill="1" applyBorder="1" applyAlignment="1" applyProtection="1">
      <alignment vertical="center"/>
      <protection hidden="1"/>
    </xf>
    <xf numFmtId="0" fontId="58" fillId="19" borderId="13" xfId="0" applyFont="1" applyFill="1" applyBorder="1" applyAlignment="1" applyProtection="1">
      <alignment vertical="center"/>
      <protection hidden="1"/>
    </xf>
    <xf numFmtId="0" fontId="2" fillId="3" borderId="14" xfId="0" applyFont="1" applyFill="1" applyBorder="1" applyAlignment="1" applyProtection="1">
      <alignment vertical="center" wrapText="1"/>
      <protection hidden="1"/>
    </xf>
    <xf numFmtId="0" fontId="2" fillId="3" borderId="15" xfId="0" applyFont="1" applyFill="1" applyBorder="1" applyAlignment="1" applyProtection="1">
      <alignment vertical="center"/>
      <protection hidden="1"/>
    </xf>
    <xf numFmtId="0" fontId="88" fillId="3" borderId="25" xfId="0" applyFont="1" applyFill="1" applyBorder="1" applyAlignment="1" applyProtection="1">
      <alignment horizontal="center" vertical="center"/>
      <protection hidden="1"/>
    </xf>
    <xf numFmtId="0" fontId="88" fillId="3" borderId="26" xfId="0" applyFont="1" applyFill="1" applyBorder="1" applyAlignment="1" applyProtection="1">
      <alignment horizontal="center" vertical="center"/>
      <protection hidden="1"/>
    </xf>
    <xf numFmtId="1" fontId="96" fillId="3" borderId="7" xfId="0" applyNumberFormat="1" applyFont="1" applyFill="1" applyBorder="1" applyAlignment="1" applyProtection="1">
      <alignment horizontal="center" vertical="center"/>
      <protection hidden="1"/>
    </xf>
    <xf numFmtId="1" fontId="96" fillId="3" borderId="6" xfId="0" applyNumberFormat="1" applyFont="1" applyFill="1" applyBorder="1" applyAlignment="1" applyProtection="1">
      <alignment horizontal="center" vertical="center"/>
      <protection hidden="1"/>
    </xf>
    <xf numFmtId="1" fontId="96" fillId="3" borderId="8" xfId="0" applyNumberFormat="1" applyFont="1" applyFill="1" applyBorder="1" applyAlignment="1" applyProtection="1">
      <alignment horizontal="center" vertical="center"/>
      <protection hidden="1"/>
    </xf>
    <xf numFmtId="0" fontId="24" fillId="18" borderId="4" xfId="0" applyFont="1" applyFill="1" applyBorder="1" applyAlignment="1" applyProtection="1">
      <alignment horizontal="center" vertical="center"/>
      <protection hidden="1"/>
    </xf>
    <xf numFmtId="0" fontId="24" fillId="18" borderId="0" xfId="0" applyFont="1" applyFill="1" applyBorder="1" applyAlignment="1" applyProtection="1">
      <alignment horizontal="center" vertical="center"/>
      <protection hidden="1"/>
    </xf>
    <xf numFmtId="0" fontId="6" fillId="18" borderId="0" xfId="0" applyFont="1" applyFill="1" applyBorder="1" applyAlignment="1" applyProtection="1">
      <alignment horizontal="center" vertical="center"/>
      <protection hidden="1"/>
    </xf>
    <xf numFmtId="0" fontId="6" fillId="18" borderId="1" xfId="0" applyFont="1" applyFill="1" applyBorder="1" applyAlignment="1" applyProtection="1">
      <alignment horizontal="center" vertical="center"/>
      <protection hidden="1"/>
    </xf>
    <xf numFmtId="0" fontId="24" fillId="18" borderId="1" xfId="0" applyFont="1" applyFill="1" applyBorder="1" applyAlignment="1" applyProtection="1">
      <alignment horizontal="center" vertical="center"/>
      <protection hidden="1"/>
    </xf>
    <xf numFmtId="0" fontId="6" fillId="18" borderId="4" xfId="0" applyFont="1" applyFill="1" applyBorder="1" applyAlignment="1" applyProtection="1">
      <alignment horizontal="center" vertical="center"/>
      <protection hidden="1"/>
    </xf>
    <xf numFmtId="0" fontId="62" fillId="9" borderId="0" xfId="0" applyFont="1" applyFill="1" applyBorder="1" applyAlignment="1" applyProtection="1">
      <alignment horizontal="center" vertical="center" textRotation="90"/>
      <protection hidden="1"/>
    </xf>
    <xf numFmtId="0" fontId="78" fillId="3" borderId="6" xfId="0" applyFont="1" applyFill="1" applyBorder="1" applyAlignment="1" applyProtection="1">
      <alignment horizontal="center" vertical="center" textRotation="90"/>
      <protection hidden="1"/>
    </xf>
    <xf numFmtId="0" fontId="91" fillId="3" borderId="0" xfId="0" applyFont="1" applyFill="1" applyAlignment="1" applyProtection="1">
      <alignment horizontal="center" vertical="center" wrapText="1"/>
      <protection hidden="1"/>
    </xf>
    <xf numFmtId="2" fontId="2" fillId="3" borderId="40" xfId="0" applyNumberFormat="1" applyFont="1" applyFill="1" applyBorder="1" applyAlignment="1" applyProtection="1">
      <alignment horizontal="center" vertical="center"/>
      <protection hidden="1"/>
    </xf>
    <xf numFmtId="2" fontId="2" fillId="3" borderId="41" xfId="0" applyNumberFormat="1" applyFont="1" applyFill="1" applyBorder="1" applyAlignment="1" applyProtection="1">
      <alignment horizontal="center" vertical="center"/>
      <protection hidden="1"/>
    </xf>
    <xf numFmtId="2" fontId="2" fillId="3" borderId="42" xfId="0" applyNumberFormat="1" applyFont="1" applyFill="1" applyBorder="1" applyAlignment="1" applyProtection="1">
      <alignment horizontal="center" vertical="center"/>
      <protection hidden="1"/>
    </xf>
    <xf numFmtId="0" fontId="5" fillId="20" borderId="15" xfId="0" applyFont="1" applyFill="1" applyBorder="1" applyAlignment="1" applyProtection="1">
      <alignment vertical="center"/>
      <protection hidden="1"/>
    </xf>
    <xf numFmtId="0" fontId="5" fillId="20" borderId="14" xfId="0" applyFont="1" applyFill="1" applyBorder="1" applyAlignment="1" applyProtection="1">
      <alignment vertical="center"/>
      <protection hidden="1"/>
    </xf>
    <xf numFmtId="0" fontId="5" fillId="20" borderId="13" xfId="0" applyFont="1" applyFill="1" applyBorder="1" applyAlignment="1" applyProtection="1">
      <alignment vertical="center"/>
      <protection hidden="1"/>
    </xf>
    <xf numFmtId="0" fontId="58" fillId="33" borderId="15" xfId="0" applyFont="1" applyFill="1" applyBorder="1" applyAlignment="1" applyProtection="1">
      <alignment vertical="center"/>
      <protection hidden="1"/>
    </xf>
    <xf numFmtId="0" fontId="5" fillId="33" borderId="14" xfId="0" applyFont="1" applyFill="1" applyBorder="1" applyAlignment="1" applyProtection="1">
      <alignment vertical="center"/>
      <protection hidden="1"/>
    </xf>
    <xf numFmtId="0" fontId="5" fillId="33" borderId="13" xfId="0" applyFont="1" applyFill="1" applyBorder="1" applyAlignment="1" applyProtection="1">
      <alignment vertical="center"/>
      <protection hidden="1"/>
    </xf>
    <xf numFmtId="0" fontId="67" fillId="13" borderId="15" xfId="0" applyFont="1" applyFill="1" applyBorder="1" applyAlignment="1" applyProtection="1">
      <alignment vertical="center"/>
      <protection hidden="1"/>
    </xf>
    <xf numFmtId="0" fontId="67" fillId="13" borderId="14" xfId="0" applyFont="1" applyFill="1" applyBorder="1" applyAlignment="1" applyProtection="1">
      <alignment vertical="center"/>
      <protection hidden="1"/>
    </xf>
    <xf numFmtId="0" fontId="67" fillId="13" borderId="13" xfId="0" applyFont="1" applyFill="1" applyBorder="1" applyAlignment="1" applyProtection="1">
      <alignment vertical="center"/>
      <protection hidden="1"/>
    </xf>
    <xf numFmtId="0" fontId="67" fillId="13" borderId="5" xfId="0" applyFont="1" applyFill="1" applyBorder="1" applyAlignment="1" applyProtection="1">
      <alignment horizontal="center" vertical="center"/>
      <protection hidden="1"/>
    </xf>
    <xf numFmtId="2" fontId="2" fillId="3" borderId="29" xfId="0" applyNumberFormat="1" applyFont="1" applyFill="1" applyBorder="1" applyAlignment="1" applyProtection="1">
      <alignment horizontal="center" vertical="center"/>
      <protection hidden="1"/>
    </xf>
    <xf numFmtId="2" fontId="2" fillId="3" borderId="8" xfId="0" applyNumberFormat="1" applyFont="1" applyFill="1" applyBorder="1" applyAlignment="1" applyProtection="1">
      <alignment horizontal="center" vertical="center"/>
      <protection hidden="1"/>
    </xf>
    <xf numFmtId="0" fontId="2" fillId="3" borderId="49" xfId="0" applyFont="1" applyFill="1" applyBorder="1" applyAlignment="1" applyProtection="1">
      <alignment horizontal="center" vertical="center"/>
      <protection locked="0"/>
    </xf>
    <xf numFmtId="0" fontId="2" fillId="3" borderId="50" xfId="0" applyFont="1" applyFill="1" applyBorder="1" applyAlignment="1" applyProtection="1">
      <alignment horizontal="center" vertical="center"/>
      <protection locked="0"/>
    </xf>
    <xf numFmtId="0" fontId="2" fillId="3" borderId="6" xfId="0" applyFont="1" applyFill="1" applyBorder="1" applyAlignment="1" applyProtection="1">
      <alignment horizontal="center" vertical="center"/>
      <protection hidden="1"/>
    </xf>
    <xf numFmtId="0" fontId="68" fillId="3" borderId="6" xfId="0" applyFont="1" applyFill="1" applyBorder="1" applyAlignment="1" applyProtection="1">
      <alignment horizontal="center" vertical="center"/>
      <protection hidden="1"/>
    </xf>
    <xf numFmtId="0" fontId="68" fillId="3" borderId="8" xfId="0" applyFont="1" applyFill="1" applyBorder="1" applyAlignment="1" applyProtection="1">
      <alignment horizontal="center" vertical="center"/>
      <protection hidden="1"/>
    </xf>
    <xf numFmtId="1" fontId="2" fillId="3" borderId="11" xfId="0" applyNumberFormat="1" applyFont="1" applyFill="1" applyBorder="1" applyAlignment="1" applyProtection="1">
      <alignment horizontal="center" vertical="center"/>
      <protection hidden="1"/>
    </xf>
    <xf numFmtId="1" fontId="2" fillId="3" borderId="4" xfId="0" applyNumberFormat="1" applyFont="1" applyFill="1" applyBorder="1" applyAlignment="1" applyProtection="1">
      <alignment horizontal="center" vertical="center"/>
      <protection hidden="1"/>
    </xf>
    <xf numFmtId="1" fontId="68" fillId="3" borderId="4" xfId="0" applyNumberFormat="1" applyFont="1" applyFill="1" applyBorder="1" applyAlignment="1" applyProtection="1">
      <alignment horizontal="center" vertical="center"/>
      <protection hidden="1"/>
    </xf>
    <xf numFmtId="1" fontId="68" fillId="3" borderId="9" xfId="0" applyNumberFormat="1" applyFont="1" applyFill="1" applyBorder="1" applyAlignment="1" applyProtection="1">
      <alignment horizontal="center" vertical="center"/>
      <protection hidden="1"/>
    </xf>
    <xf numFmtId="1" fontId="64" fillId="3" borderId="46" xfId="0" applyNumberFormat="1" applyFont="1" applyFill="1" applyBorder="1" applyAlignment="1" applyProtection="1">
      <alignment horizontal="center" vertical="center"/>
      <protection hidden="1"/>
    </xf>
    <xf numFmtId="1" fontId="65" fillId="3" borderId="46" xfId="0" applyNumberFormat="1" applyFont="1" applyFill="1" applyBorder="1" applyAlignment="1" applyProtection="1">
      <alignment horizontal="center" vertical="center"/>
      <protection locked="0"/>
    </xf>
    <xf numFmtId="1" fontId="63" fillId="3" borderId="46" xfId="0" applyNumberFormat="1" applyFont="1" applyFill="1" applyBorder="1" applyAlignment="1" applyProtection="1">
      <alignment horizontal="center" vertical="center"/>
      <protection locked="0"/>
    </xf>
    <xf numFmtId="1" fontId="64" fillId="3" borderId="47" xfId="0" applyNumberFormat="1" applyFont="1" applyFill="1" applyBorder="1" applyAlignment="1" applyProtection="1">
      <alignment horizontal="center" vertical="center"/>
      <protection hidden="1"/>
    </xf>
    <xf numFmtId="1" fontId="65" fillId="3" borderId="47" xfId="0" applyNumberFormat="1" applyFont="1" applyFill="1" applyBorder="1" applyAlignment="1" applyProtection="1">
      <alignment horizontal="center" vertical="center"/>
      <protection locked="0"/>
    </xf>
    <xf numFmtId="1" fontId="63" fillId="3" borderId="47" xfId="0" applyNumberFormat="1" applyFont="1" applyFill="1" applyBorder="1" applyAlignment="1" applyProtection="1">
      <alignment horizontal="center" vertical="center"/>
      <protection locked="0"/>
    </xf>
    <xf numFmtId="1" fontId="69" fillId="3" borderId="47" xfId="0" applyNumberFormat="1" applyFont="1" applyFill="1" applyBorder="1" applyAlignment="1" applyProtection="1">
      <alignment horizontal="center" vertical="center"/>
      <protection hidden="1"/>
    </xf>
    <xf numFmtId="1" fontId="70" fillId="3" borderId="47" xfId="0" applyNumberFormat="1" applyFont="1" applyFill="1" applyBorder="1" applyAlignment="1" applyProtection="1">
      <alignment horizontal="center" vertical="center"/>
      <protection locked="0"/>
    </xf>
    <xf numFmtId="1" fontId="71" fillId="3" borderId="47" xfId="0" applyNumberFormat="1" applyFont="1" applyFill="1" applyBorder="1" applyAlignment="1" applyProtection="1">
      <alignment horizontal="center" vertical="center"/>
      <protection locked="0"/>
    </xf>
    <xf numFmtId="1" fontId="69" fillId="3" borderId="48" xfId="0" applyNumberFormat="1" applyFont="1" applyFill="1" applyBorder="1" applyAlignment="1" applyProtection="1">
      <alignment horizontal="center" vertical="center"/>
      <protection hidden="1"/>
    </xf>
    <xf numFmtId="1" fontId="70" fillId="3" borderId="48" xfId="0" applyNumberFormat="1" applyFont="1" applyFill="1" applyBorder="1" applyAlignment="1" applyProtection="1">
      <alignment horizontal="center" vertical="center"/>
      <protection locked="0"/>
    </xf>
    <xf numFmtId="1" fontId="71" fillId="3" borderId="48" xfId="0" applyNumberFormat="1" applyFont="1" applyFill="1" applyBorder="1" applyAlignment="1" applyProtection="1">
      <alignment horizontal="center" vertical="center"/>
      <protection locked="0"/>
    </xf>
    <xf numFmtId="1" fontId="64" fillId="3" borderId="48" xfId="0" applyNumberFormat="1" applyFont="1" applyFill="1" applyBorder="1" applyAlignment="1" applyProtection="1">
      <alignment horizontal="center" vertical="center"/>
      <protection hidden="1"/>
    </xf>
    <xf numFmtId="1" fontId="65" fillId="3" borderId="48" xfId="0" applyNumberFormat="1" applyFont="1" applyFill="1" applyBorder="1" applyAlignment="1" applyProtection="1">
      <alignment horizontal="center" vertical="center"/>
      <protection locked="0"/>
    </xf>
    <xf numFmtId="1" fontId="63" fillId="3" borderId="48" xfId="0" applyNumberFormat="1" applyFont="1" applyFill="1" applyBorder="1" applyAlignment="1" applyProtection="1">
      <alignment horizontal="center" vertical="center"/>
      <protection locked="0"/>
    </xf>
    <xf numFmtId="0" fontId="78" fillId="3" borderId="11" xfId="0" applyFont="1" applyFill="1" applyBorder="1" applyAlignment="1" applyProtection="1">
      <alignment vertical="center"/>
      <protection hidden="1"/>
    </xf>
    <xf numFmtId="0" fontId="78" fillId="3" borderId="12" xfId="0" applyFont="1" applyFill="1" applyBorder="1" applyAlignment="1" applyProtection="1">
      <alignment vertical="center"/>
      <protection hidden="1"/>
    </xf>
    <xf numFmtId="0" fontId="78" fillId="3" borderId="2" xfId="0" applyFont="1" applyFill="1" applyBorder="1" applyAlignment="1" applyProtection="1">
      <alignment vertical="center"/>
      <protection hidden="1"/>
    </xf>
    <xf numFmtId="0" fontId="78" fillId="3" borderId="4" xfId="0" applyFont="1" applyFill="1" applyBorder="1" applyAlignment="1" applyProtection="1">
      <alignment vertical="center"/>
      <protection hidden="1"/>
    </xf>
    <xf numFmtId="0" fontId="78" fillId="3" borderId="0" xfId="0" applyFont="1" applyFill="1" applyBorder="1" applyAlignment="1" applyProtection="1">
      <alignment vertical="center"/>
      <protection hidden="1"/>
    </xf>
    <xf numFmtId="0" fontId="78" fillId="3" borderId="1" xfId="0" applyFont="1" applyFill="1" applyBorder="1" applyAlignment="1" applyProtection="1">
      <alignment vertical="center"/>
      <protection hidden="1"/>
    </xf>
    <xf numFmtId="0" fontId="74" fillId="3" borderId="0" xfId="0" applyFont="1" applyFill="1" applyAlignment="1" applyProtection="1">
      <alignment vertical="center"/>
      <protection hidden="1"/>
    </xf>
    <xf numFmtId="0" fontId="62" fillId="3" borderId="4" xfId="0" applyFont="1" applyFill="1" applyBorder="1" applyAlignment="1" applyProtection="1">
      <alignment vertical="center"/>
      <protection hidden="1"/>
    </xf>
    <xf numFmtId="0" fontId="62" fillId="3" borderId="0" xfId="0" applyFont="1" applyFill="1" applyBorder="1" applyAlignment="1" applyProtection="1">
      <alignment vertical="center"/>
      <protection hidden="1"/>
    </xf>
    <xf numFmtId="0" fontId="62" fillId="3" borderId="1" xfId="0" applyFont="1" applyFill="1" applyBorder="1" applyAlignment="1" applyProtection="1">
      <alignment vertical="center"/>
      <protection hidden="1"/>
    </xf>
    <xf numFmtId="0" fontId="92" fillId="16" borderId="5" xfId="0" applyFont="1" applyFill="1" applyBorder="1" applyAlignment="1" applyProtection="1">
      <alignment horizontal="center" vertical="center" wrapText="1"/>
      <protection hidden="1"/>
    </xf>
    <xf numFmtId="0" fontId="62" fillId="3" borderId="9" xfId="0" applyFont="1" applyFill="1" applyBorder="1" applyAlignment="1" applyProtection="1">
      <alignment vertical="center"/>
      <protection hidden="1"/>
    </xf>
    <xf numFmtId="0" fontId="62" fillId="3" borderId="10" xfId="0" applyFont="1" applyFill="1" applyBorder="1" applyAlignment="1" applyProtection="1">
      <alignment vertical="center"/>
      <protection hidden="1"/>
    </xf>
    <xf numFmtId="0" fontId="62" fillId="3" borderId="3" xfId="0" applyFont="1" applyFill="1" applyBorder="1" applyAlignment="1" applyProtection="1">
      <alignment vertical="center"/>
      <protection hidden="1"/>
    </xf>
    <xf numFmtId="0" fontId="24" fillId="22" borderId="8" xfId="0" applyFont="1" applyFill="1" applyBorder="1" applyAlignment="1" applyProtection="1">
      <alignment horizontal="center" vertical="center"/>
      <protection hidden="1"/>
    </xf>
    <xf numFmtId="0" fontId="6" fillId="22" borderId="8" xfId="0" applyFont="1" applyFill="1" applyBorder="1" applyAlignment="1" applyProtection="1">
      <alignment horizontal="center" vertical="center"/>
      <protection hidden="1"/>
    </xf>
    <xf numFmtId="0" fontId="24" fillId="22" borderId="5" xfId="0" applyFont="1" applyFill="1" applyBorder="1" applyAlignment="1" applyProtection="1">
      <alignment horizontal="center" vertical="center"/>
      <protection hidden="1"/>
    </xf>
    <xf numFmtId="0" fontId="6" fillId="22" borderId="5" xfId="0" applyFont="1" applyFill="1" applyBorder="1" applyAlignment="1" applyProtection="1">
      <alignment horizontal="center" vertical="center"/>
      <protection hidden="1"/>
    </xf>
    <xf numFmtId="0" fontId="24" fillId="24" borderId="5" xfId="0" applyFont="1" applyFill="1" applyBorder="1" applyAlignment="1" applyProtection="1">
      <alignment horizontal="center" vertical="center"/>
      <protection hidden="1"/>
    </xf>
    <xf numFmtId="0" fontId="6" fillId="24" borderId="5" xfId="0" applyFont="1" applyFill="1" applyBorder="1" applyAlignment="1" applyProtection="1">
      <alignment horizontal="center" vertical="center"/>
      <protection hidden="1"/>
    </xf>
    <xf numFmtId="0" fontId="24" fillId="19" borderId="5" xfId="0" applyFont="1" applyFill="1" applyBorder="1" applyAlignment="1" applyProtection="1">
      <alignment horizontal="center" vertical="center"/>
      <protection hidden="1"/>
    </xf>
    <xf numFmtId="0" fontId="24" fillId="19" borderId="4" xfId="0" applyFont="1" applyFill="1" applyBorder="1" applyAlignment="1" applyProtection="1">
      <alignment horizontal="center" vertical="center"/>
      <protection hidden="1"/>
    </xf>
    <xf numFmtId="0" fontId="24" fillId="19" borderId="0" xfId="0" applyFont="1" applyFill="1" applyBorder="1" applyAlignment="1" applyProtection="1">
      <alignment horizontal="center" vertical="center"/>
      <protection hidden="1"/>
    </xf>
    <xf numFmtId="0" fontId="6" fillId="19" borderId="0" xfId="0" applyFont="1" applyFill="1" applyBorder="1" applyAlignment="1" applyProtection="1">
      <alignment horizontal="center" vertical="center"/>
      <protection hidden="1"/>
    </xf>
    <xf numFmtId="0" fontId="6" fillId="19" borderId="1" xfId="0" applyFont="1" applyFill="1" applyBorder="1" applyAlignment="1" applyProtection="1">
      <alignment horizontal="center" vertical="center"/>
      <protection hidden="1"/>
    </xf>
    <xf numFmtId="0" fontId="6" fillId="20" borderId="4" xfId="0" applyFont="1" applyFill="1" applyBorder="1" applyAlignment="1" applyProtection="1">
      <alignment horizontal="center" vertical="center"/>
      <protection hidden="1"/>
    </xf>
    <xf numFmtId="0" fontId="6" fillId="20" borderId="0" xfId="0" applyFont="1" applyFill="1" applyBorder="1" applyAlignment="1" applyProtection="1">
      <alignment horizontal="center" vertical="center"/>
      <protection hidden="1"/>
    </xf>
    <xf numFmtId="0" fontId="6" fillId="20" borderId="1" xfId="0" applyFont="1" applyFill="1" applyBorder="1" applyAlignment="1" applyProtection="1">
      <alignment horizontal="center" vertical="center"/>
      <protection hidden="1"/>
    </xf>
    <xf numFmtId="0" fontId="2" fillId="4" borderId="43" xfId="0" applyFont="1" applyFill="1" applyBorder="1" applyAlignment="1" applyProtection="1">
      <alignment horizontal="center" vertical="center"/>
      <protection locked="0"/>
    </xf>
    <xf numFmtId="0" fontId="2" fillId="3" borderId="43" xfId="0" applyFont="1" applyFill="1" applyBorder="1" applyAlignment="1" applyProtection="1">
      <alignment horizontal="center" vertical="center"/>
      <protection locked="0"/>
    </xf>
    <xf numFmtId="0" fontId="2" fillId="4" borderId="44" xfId="0" applyFont="1" applyFill="1" applyBorder="1" applyAlignment="1" applyProtection="1">
      <alignment horizontal="center" vertical="center"/>
      <protection locked="0"/>
    </xf>
    <xf numFmtId="0" fontId="2" fillId="3" borderId="44" xfId="0" applyFont="1" applyFill="1" applyBorder="1" applyAlignment="1" applyProtection="1">
      <alignment horizontal="center" vertical="center"/>
      <protection locked="0"/>
    </xf>
    <xf numFmtId="0" fontId="2" fillId="4" borderId="45" xfId="0" applyFont="1" applyFill="1" applyBorder="1" applyAlignment="1" applyProtection="1">
      <alignment horizontal="center" vertical="center"/>
      <protection locked="0"/>
    </xf>
    <xf numFmtId="0" fontId="2" fillId="3" borderId="45" xfId="0" applyFont="1" applyFill="1" applyBorder="1" applyAlignment="1" applyProtection="1">
      <alignment horizontal="center" vertical="center"/>
      <protection locked="0"/>
    </xf>
    <xf numFmtId="0" fontId="97" fillId="3" borderId="0" xfId="0" applyFont="1" applyFill="1" applyBorder="1" applyAlignment="1" applyProtection="1">
      <alignment vertical="center"/>
      <protection hidden="1"/>
    </xf>
    <xf numFmtId="0" fontId="3" fillId="3" borderId="0" xfId="0" applyFont="1" applyFill="1" applyProtection="1">
      <protection locked="0" hidden="1"/>
    </xf>
    <xf numFmtId="0" fontId="3" fillId="3" borderId="0" xfId="0" applyFont="1" applyFill="1" applyBorder="1" applyAlignment="1" applyProtection="1">
      <protection locked="0" hidden="1"/>
    </xf>
    <xf numFmtId="0" fontId="46" fillId="3" borderId="0" xfId="0" applyFont="1" applyFill="1" applyProtection="1">
      <protection locked="0" hidden="1"/>
    </xf>
    <xf numFmtId="0" fontId="3" fillId="3" borderId="0" xfId="0" applyFont="1" applyFill="1" applyAlignment="1" applyProtection="1">
      <alignment horizontal="center"/>
      <protection locked="0" hidden="1"/>
    </xf>
    <xf numFmtId="0" fontId="3" fillId="3" borderId="0" xfId="0" applyFont="1" applyFill="1" applyAlignment="1" applyProtection="1">
      <alignment horizontal="center" vertical="center"/>
      <protection locked="0" hidden="1"/>
    </xf>
    <xf numFmtId="1" fontId="27" fillId="3" borderId="0" xfId="3" applyNumberFormat="1" applyFont="1" applyFill="1" applyBorder="1" applyAlignment="1" applyProtection="1">
      <alignment vertical="center"/>
      <protection locked="0" hidden="1"/>
    </xf>
    <xf numFmtId="0" fontId="45" fillId="3" borderId="0" xfId="0" applyFont="1" applyFill="1" applyProtection="1">
      <protection locked="0" hidden="1"/>
    </xf>
    <xf numFmtId="1" fontId="47" fillId="3" borderId="0" xfId="3" applyNumberFormat="1" applyFont="1" applyFill="1" applyBorder="1" applyAlignment="1" applyProtection="1">
      <alignment vertical="center"/>
      <protection locked="0" hidden="1"/>
    </xf>
    <xf numFmtId="0" fontId="45" fillId="3" borderId="0" xfId="0" applyFont="1" applyFill="1" applyBorder="1" applyAlignment="1" applyProtection="1">
      <protection locked="0" hidden="1"/>
    </xf>
    <xf numFmtId="0" fontId="45" fillId="3" borderId="0" xfId="0" applyFont="1" applyFill="1" applyAlignment="1" applyProtection="1">
      <alignment vertical="center"/>
      <protection locked="0" hidden="1"/>
    </xf>
    <xf numFmtId="0" fontId="45" fillId="3" borderId="0" xfId="0" applyFont="1" applyFill="1" applyAlignment="1" applyProtection="1">
      <alignment horizontal="center"/>
      <protection locked="0" hidden="1"/>
    </xf>
    <xf numFmtId="0" fontId="12" fillId="23" borderId="5" xfId="2" applyFont="1" applyFill="1" applyBorder="1" applyAlignment="1" applyProtection="1">
      <alignment horizontal="center" vertical="center" wrapText="1"/>
      <protection hidden="1"/>
    </xf>
    <xf numFmtId="0" fontId="12" fillId="21" borderId="5" xfId="2" applyFont="1" applyFill="1" applyBorder="1" applyAlignment="1" applyProtection="1">
      <alignment horizontal="center" vertical="center" wrapText="1"/>
      <protection hidden="1"/>
    </xf>
    <xf numFmtId="0" fontId="100" fillId="3" borderId="0" xfId="0" applyFont="1" applyFill="1" applyProtection="1">
      <protection locked="0" hidden="1"/>
    </xf>
    <xf numFmtId="1" fontId="27" fillId="3" borderId="0" xfId="3" applyNumberFormat="1" applyFont="1" applyFill="1" applyBorder="1" applyAlignment="1" applyProtection="1">
      <alignment vertical="center"/>
      <protection hidden="1"/>
    </xf>
    <xf numFmtId="1" fontId="27" fillId="3" borderId="0" xfId="3" applyNumberFormat="1" applyFont="1" applyFill="1" applyBorder="1" applyAlignment="1" applyProtection="1">
      <alignment horizontal="center" vertical="center"/>
      <protection hidden="1"/>
    </xf>
    <xf numFmtId="0" fontId="10" fillId="12" borderId="8" xfId="0" applyFont="1" applyFill="1" applyBorder="1" applyAlignment="1" applyProtection="1">
      <alignment horizontal="center" vertical="center"/>
      <protection hidden="1"/>
    </xf>
    <xf numFmtId="0" fontId="10" fillId="13" borderId="8" xfId="0" applyFont="1" applyFill="1" applyBorder="1" applyAlignment="1" applyProtection="1">
      <alignment horizontal="center" vertical="center"/>
      <protection hidden="1"/>
    </xf>
    <xf numFmtId="0" fontId="10" fillId="13" borderId="5" xfId="0" applyFont="1" applyFill="1" applyBorder="1" applyAlignment="1" applyProtection="1">
      <alignment horizontal="center" vertical="center"/>
      <protection hidden="1"/>
    </xf>
    <xf numFmtId="0" fontId="10" fillId="12" borderId="5" xfId="0" applyFont="1" applyFill="1" applyBorder="1" applyAlignment="1" applyProtection="1">
      <alignment horizontal="center" vertical="center"/>
      <protection locked="0"/>
    </xf>
    <xf numFmtId="3" fontId="35" fillId="3" borderId="4" xfId="2" applyNumberFormat="1" applyFont="1" applyFill="1" applyBorder="1" applyAlignment="1" applyProtection="1">
      <alignment horizontal="center" vertical="center"/>
      <protection hidden="1"/>
    </xf>
    <xf numFmtId="0" fontId="12" fillId="3" borderId="0" xfId="2" applyFont="1" applyFill="1" applyBorder="1" applyAlignment="1" applyProtection="1">
      <alignment vertical="center"/>
      <protection hidden="1"/>
    </xf>
    <xf numFmtId="0" fontId="9" fillId="3" borderId="0" xfId="0" applyFont="1" applyFill="1" applyProtection="1">
      <protection locked="0" hidden="1"/>
    </xf>
    <xf numFmtId="0" fontId="9" fillId="3" borderId="4" xfId="2" applyFont="1" applyFill="1" applyBorder="1" applyAlignment="1" applyProtection="1">
      <alignment vertical="center"/>
      <protection hidden="1"/>
    </xf>
    <xf numFmtId="3" fontId="102" fillId="8" borderId="4" xfId="2" applyNumberFormat="1" applyFont="1" applyFill="1" applyBorder="1" applyAlignment="1" applyProtection="1">
      <alignment horizontal="center" vertical="center"/>
      <protection hidden="1"/>
    </xf>
    <xf numFmtId="3" fontId="102" fillId="8" borderId="1" xfId="2" applyNumberFormat="1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Border="1" applyProtection="1">
      <protection hidden="1"/>
    </xf>
    <xf numFmtId="0" fontId="9" fillId="3" borderId="1" xfId="0" applyFont="1" applyFill="1" applyBorder="1" applyProtection="1">
      <protection hidden="1"/>
    </xf>
    <xf numFmtId="0" fontId="9" fillId="3" borderId="0" xfId="0" applyFont="1" applyFill="1" applyBorder="1" applyProtection="1">
      <protection locked="0" hidden="1"/>
    </xf>
    <xf numFmtId="0" fontId="9" fillId="3" borderId="0" xfId="0" applyFont="1" applyFill="1" applyBorder="1" applyAlignment="1" applyProtection="1">
      <protection locked="0" hidden="1"/>
    </xf>
    <xf numFmtId="0" fontId="9" fillId="3" borderId="0" xfId="0" applyFont="1" applyFill="1" applyAlignment="1" applyProtection="1">
      <alignment horizontal="center"/>
      <protection locked="0" hidden="1"/>
    </xf>
    <xf numFmtId="3" fontId="102" fillId="8" borderId="9" xfId="2" applyNumberFormat="1" applyFont="1" applyFill="1" applyBorder="1" applyAlignment="1" applyProtection="1">
      <alignment horizontal="center" vertical="center"/>
      <protection hidden="1"/>
    </xf>
    <xf numFmtId="3" fontId="102" fillId="8" borderId="3" xfId="2" applyNumberFormat="1" applyFont="1" applyFill="1" applyBorder="1" applyAlignment="1" applyProtection="1">
      <alignment horizontal="center" vertical="center"/>
      <protection hidden="1"/>
    </xf>
    <xf numFmtId="0" fontId="9" fillId="3" borderId="0" xfId="0" applyFont="1" applyFill="1" applyAlignment="1" applyProtection="1">
      <alignment vertical="center"/>
      <protection locked="0" hidden="1"/>
    </xf>
    <xf numFmtId="3" fontId="102" fillId="3" borderId="0" xfId="2" applyNumberFormat="1" applyFont="1" applyFill="1" applyBorder="1" applyAlignment="1" applyProtection="1">
      <alignment horizontal="center" vertical="center"/>
      <protection hidden="1"/>
    </xf>
    <xf numFmtId="3" fontId="104" fillId="30" borderId="5" xfId="2" applyNumberFormat="1" applyFont="1" applyFill="1" applyBorder="1" applyAlignment="1" applyProtection="1">
      <alignment horizontal="center" vertical="center"/>
      <protection hidden="1"/>
    </xf>
    <xf numFmtId="3" fontId="35" fillId="8" borderId="11" xfId="2" applyNumberFormat="1" applyFont="1" applyFill="1" applyBorder="1" applyAlignment="1" applyProtection="1">
      <alignment horizontal="center" vertical="center"/>
      <protection hidden="1"/>
    </xf>
    <xf numFmtId="3" fontId="35" fillId="8" borderId="2" xfId="2" applyNumberFormat="1" applyFont="1" applyFill="1" applyBorder="1" applyAlignment="1" applyProtection="1">
      <alignment horizontal="center" vertical="center"/>
      <protection hidden="1"/>
    </xf>
    <xf numFmtId="3" fontId="35" fillId="8" borderId="9" xfId="2" applyNumberFormat="1" applyFont="1" applyFill="1" applyBorder="1" applyAlignment="1" applyProtection="1">
      <alignment horizontal="center" vertical="center"/>
      <protection hidden="1"/>
    </xf>
    <xf numFmtId="3" fontId="35" fillId="8" borderId="3" xfId="2" applyNumberFormat="1" applyFont="1" applyFill="1" applyBorder="1" applyAlignment="1" applyProtection="1">
      <alignment horizontal="center" vertical="center"/>
      <protection hidden="1"/>
    </xf>
    <xf numFmtId="3" fontId="105" fillId="7" borderId="0" xfId="2" applyNumberFormat="1" applyFont="1" applyFill="1" applyBorder="1" applyAlignment="1" applyProtection="1">
      <alignment horizontal="center" vertical="center"/>
      <protection hidden="1"/>
    </xf>
    <xf numFmtId="3" fontId="106" fillId="8" borderId="5" xfId="2" applyNumberFormat="1" applyFont="1" applyFill="1" applyBorder="1" applyAlignment="1" applyProtection="1">
      <alignment horizontal="center" vertical="center"/>
      <protection hidden="1"/>
    </xf>
    <xf numFmtId="3" fontId="106" fillId="3" borderId="5" xfId="2" applyNumberFormat="1" applyFont="1" applyFill="1" applyBorder="1" applyAlignment="1" applyProtection="1">
      <alignment horizontal="center" vertical="center"/>
      <protection hidden="1"/>
    </xf>
    <xf numFmtId="0" fontId="12" fillId="34" borderId="5" xfId="2" applyFont="1" applyFill="1" applyBorder="1" applyAlignment="1" applyProtection="1">
      <alignment horizontal="center" vertical="center" wrapText="1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locked="0"/>
    </xf>
    <xf numFmtId="1" fontId="3" fillId="9" borderId="11" xfId="2" applyNumberFormat="1" applyFont="1" applyFill="1" applyBorder="1" applyAlignment="1" applyProtection="1">
      <alignment horizontal="center" vertical="center"/>
      <protection hidden="1"/>
    </xf>
    <xf numFmtId="1" fontId="3" fillId="9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4" xfId="2" applyNumberFormat="1" applyFont="1" applyFill="1" applyBorder="1" applyAlignment="1" applyProtection="1">
      <alignment horizontal="center" vertical="center"/>
      <protection hidden="1"/>
    </xf>
    <xf numFmtId="1" fontId="3" fillId="9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9" xfId="2" applyNumberFormat="1" applyFont="1" applyFill="1" applyBorder="1" applyAlignment="1" applyProtection="1">
      <alignment horizontal="center" vertical="center"/>
      <protection hidden="1"/>
    </xf>
    <xf numFmtId="1" fontId="3" fillId="9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9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11" xfId="2" applyNumberFormat="1" applyFont="1" applyFill="1" applyBorder="1" applyAlignment="1" applyProtection="1">
      <alignment horizontal="center" vertical="center"/>
      <protection hidden="1"/>
    </xf>
    <xf numFmtId="1" fontId="3" fillId="10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4" xfId="2" applyNumberFormat="1" applyFont="1" applyFill="1" applyBorder="1" applyAlignment="1" applyProtection="1">
      <alignment horizontal="center" vertical="center"/>
      <protection hidden="1"/>
    </xf>
    <xf numFmtId="1" fontId="3" fillId="10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9" xfId="2" applyNumberFormat="1" applyFont="1" applyFill="1" applyBorder="1" applyAlignment="1" applyProtection="1">
      <alignment horizontal="center" vertical="center"/>
      <protection hidden="1"/>
    </xf>
    <xf numFmtId="1" fontId="3" fillId="10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0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11" xfId="2" applyNumberFormat="1" applyFont="1" applyFill="1" applyBorder="1" applyAlignment="1" applyProtection="1">
      <alignment horizontal="center" vertical="center"/>
      <protection hidden="1"/>
    </xf>
    <xf numFmtId="1" fontId="3" fillId="6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4" xfId="2" applyNumberFormat="1" applyFont="1" applyFill="1" applyBorder="1" applyAlignment="1" applyProtection="1">
      <alignment horizontal="center" vertical="center"/>
      <protection hidden="1"/>
    </xf>
    <xf numFmtId="1" fontId="3" fillId="6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9" xfId="2" applyNumberFormat="1" applyFont="1" applyFill="1" applyBorder="1" applyAlignment="1" applyProtection="1">
      <alignment horizontal="center" vertical="center"/>
      <protection hidden="1"/>
    </xf>
    <xf numFmtId="1" fontId="3" fillId="6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6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11" xfId="2" applyNumberFormat="1" applyFont="1" applyFill="1" applyBorder="1" applyAlignment="1" applyProtection="1">
      <alignment horizontal="center" vertical="center"/>
      <protection hidden="1"/>
    </xf>
    <xf numFmtId="1" fontId="3" fillId="15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4" xfId="2" applyNumberFormat="1" applyFont="1" applyFill="1" applyBorder="1" applyAlignment="1" applyProtection="1">
      <alignment horizontal="center" vertical="center"/>
      <protection hidden="1"/>
    </xf>
    <xf numFmtId="1" fontId="3" fillId="15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9" xfId="2" applyNumberFormat="1" applyFont="1" applyFill="1" applyBorder="1" applyAlignment="1" applyProtection="1">
      <alignment horizontal="center" vertical="center"/>
      <protection hidden="1"/>
    </xf>
    <xf numFmtId="1" fontId="3" fillId="15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5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11" xfId="2" applyNumberFormat="1" applyFont="1" applyFill="1" applyBorder="1" applyAlignment="1" applyProtection="1">
      <alignment horizontal="center" vertical="center"/>
      <protection hidden="1"/>
    </xf>
    <xf numFmtId="1" fontId="3" fillId="28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4" xfId="2" applyNumberFormat="1" applyFont="1" applyFill="1" applyBorder="1" applyAlignment="1" applyProtection="1">
      <alignment horizontal="center" vertical="center"/>
      <protection hidden="1"/>
    </xf>
    <xf numFmtId="1" fontId="3" fillId="28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9" xfId="2" applyNumberFormat="1" applyFont="1" applyFill="1" applyBorder="1" applyAlignment="1" applyProtection="1">
      <alignment horizontal="center" vertical="center"/>
      <protection hidden="1"/>
    </xf>
    <xf numFmtId="1" fontId="3" fillId="28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8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11" xfId="2" applyNumberFormat="1" applyFont="1" applyFill="1" applyBorder="1" applyAlignment="1" applyProtection="1">
      <alignment horizontal="center" vertical="center"/>
      <protection hidden="1"/>
    </xf>
    <xf numFmtId="1" fontId="3" fillId="29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4" xfId="2" applyNumberFormat="1" applyFont="1" applyFill="1" applyBorder="1" applyAlignment="1" applyProtection="1">
      <alignment horizontal="center" vertical="center"/>
      <protection hidden="1"/>
    </xf>
    <xf numFmtId="1" fontId="3" fillId="29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9" xfId="2" applyNumberFormat="1" applyFont="1" applyFill="1" applyBorder="1" applyAlignment="1" applyProtection="1">
      <alignment horizontal="center" vertical="center"/>
      <protection hidden="1"/>
    </xf>
    <xf numFmtId="1" fontId="3" fillId="29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29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11" xfId="2" applyNumberFormat="1" applyFont="1" applyFill="1" applyBorder="1" applyAlignment="1" applyProtection="1">
      <alignment horizontal="center" vertical="center"/>
      <protection hidden="1"/>
    </xf>
    <xf numFmtId="1" fontId="3" fillId="30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4" xfId="2" applyNumberFormat="1" applyFont="1" applyFill="1" applyBorder="1" applyAlignment="1" applyProtection="1">
      <alignment horizontal="center" vertical="center"/>
      <protection hidden="1"/>
    </xf>
    <xf numFmtId="1" fontId="3" fillId="30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1" xfId="2" applyNumberFormat="1" applyFont="1" applyFill="1" applyBorder="1" applyAlignment="1" applyProtection="1">
      <alignment horizontal="center" vertical="center" wrapText="1"/>
      <protection hidden="1"/>
    </xf>
    <xf numFmtId="0" fontId="3" fillId="30" borderId="4" xfId="0" applyFont="1" applyFill="1" applyBorder="1" applyAlignment="1" applyProtection="1">
      <alignment horizontal="center" vertical="center"/>
      <protection hidden="1"/>
    </xf>
    <xf numFmtId="0" fontId="3" fillId="30" borderId="0" xfId="0" applyFont="1" applyFill="1" applyBorder="1" applyAlignment="1" applyProtection="1">
      <alignment horizontal="center" vertical="center"/>
      <protection hidden="1"/>
    </xf>
    <xf numFmtId="0" fontId="3" fillId="30" borderId="9" xfId="0" applyFont="1" applyFill="1" applyBorder="1" applyAlignment="1" applyProtection="1">
      <alignment horizontal="center" vertical="center"/>
      <protection hidden="1"/>
    </xf>
    <xf numFmtId="0" fontId="3" fillId="30" borderId="10" xfId="0" applyFont="1" applyFill="1" applyBorder="1" applyAlignment="1" applyProtection="1">
      <alignment horizontal="center" vertical="center"/>
      <protection hidden="1"/>
    </xf>
    <xf numFmtId="1" fontId="3" fillId="30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30" borderId="10" xfId="2" applyNumberFormat="1" applyFont="1" applyFill="1" applyBorder="1" applyAlignment="1" applyProtection="1">
      <alignment horizontal="center" vertical="center" wrapText="1"/>
      <protection hidden="1"/>
    </xf>
    <xf numFmtId="0" fontId="3" fillId="6" borderId="11" xfId="0" applyFont="1" applyFill="1" applyBorder="1" applyAlignment="1" applyProtection="1">
      <alignment horizontal="center" vertical="center"/>
      <protection hidden="1"/>
    </xf>
    <xf numFmtId="0" fontId="3" fillId="6" borderId="12" xfId="0" applyFont="1" applyFill="1" applyBorder="1" applyAlignment="1" applyProtection="1">
      <alignment horizontal="center" vertical="center"/>
      <protection hidden="1"/>
    </xf>
    <xf numFmtId="0" fontId="3" fillId="6" borderId="12" xfId="0" applyFont="1" applyFill="1" applyBorder="1" applyAlignment="1" applyProtection="1">
      <alignment horizontal="center"/>
      <protection hidden="1"/>
    </xf>
    <xf numFmtId="0" fontId="3" fillId="6" borderId="4" xfId="0" applyFont="1" applyFill="1" applyBorder="1" applyAlignment="1" applyProtection="1">
      <alignment horizontal="center" vertical="center"/>
      <protection hidden="1"/>
    </xf>
    <xf numFmtId="0" fontId="3" fillId="6" borderId="0" xfId="0" applyFont="1" applyFill="1" applyBorder="1" applyAlignment="1" applyProtection="1">
      <alignment horizontal="center" vertical="center"/>
      <protection hidden="1"/>
    </xf>
    <xf numFmtId="0" fontId="3" fillId="6" borderId="9" xfId="0" applyFont="1" applyFill="1" applyBorder="1" applyAlignment="1" applyProtection="1">
      <alignment horizontal="center" vertical="center"/>
      <protection hidden="1"/>
    </xf>
    <xf numFmtId="0" fontId="3" fillId="6" borderId="10" xfId="0" applyFont="1" applyFill="1" applyBorder="1" applyAlignment="1" applyProtection="1">
      <alignment horizontal="center" vertical="center"/>
      <protection hidden="1"/>
    </xf>
    <xf numFmtId="0" fontId="3" fillId="6" borderId="10" xfId="0" applyFont="1" applyFill="1" applyBorder="1" applyAlignment="1" applyProtection="1">
      <alignment horizontal="center"/>
      <protection hidden="1"/>
    </xf>
    <xf numFmtId="1" fontId="3" fillId="27" borderId="11" xfId="2" applyNumberFormat="1" applyFont="1" applyFill="1" applyBorder="1" applyAlignment="1" applyProtection="1">
      <alignment horizontal="center" vertical="center"/>
      <protection hidden="1"/>
    </xf>
    <xf numFmtId="1" fontId="3" fillId="27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4" xfId="2" applyNumberFormat="1" applyFont="1" applyFill="1" applyBorder="1" applyAlignment="1" applyProtection="1">
      <alignment horizontal="center" vertical="center"/>
      <protection hidden="1"/>
    </xf>
    <xf numFmtId="1" fontId="3" fillId="27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1" xfId="2" applyNumberFormat="1" applyFont="1" applyFill="1" applyBorder="1" applyAlignment="1" applyProtection="1">
      <alignment horizontal="center" vertical="center" wrapText="1"/>
      <protection hidden="1"/>
    </xf>
    <xf numFmtId="0" fontId="3" fillId="27" borderId="4" xfId="0" applyFont="1" applyFill="1" applyBorder="1" applyAlignment="1" applyProtection="1">
      <alignment horizontal="center" vertical="center"/>
      <protection hidden="1"/>
    </xf>
    <xf numFmtId="0" fontId="3" fillId="27" borderId="0" xfId="0" applyFont="1" applyFill="1" applyBorder="1" applyAlignment="1" applyProtection="1">
      <alignment horizontal="center" vertical="center"/>
      <protection hidden="1"/>
    </xf>
    <xf numFmtId="0" fontId="3" fillId="27" borderId="9" xfId="0" applyFont="1" applyFill="1" applyBorder="1" applyAlignment="1" applyProtection="1">
      <alignment horizontal="center" vertical="center"/>
      <protection hidden="1"/>
    </xf>
    <xf numFmtId="0" fontId="3" fillId="27" borderId="10" xfId="0" applyFont="1" applyFill="1" applyBorder="1" applyAlignment="1" applyProtection="1">
      <alignment horizontal="center" vertical="center"/>
      <protection hidden="1"/>
    </xf>
    <xf numFmtId="1" fontId="3" fillId="27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27" borderId="10" xfId="2" applyNumberFormat="1" applyFont="1" applyFill="1" applyBorder="1" applyAlignment="1" applyProtection="1">
      <alignment horizontal="center" vertical="center" wrapText="1"/>
      <protection hidden="1"/>
    </xf>
    <xf numFmtId="0" fontId="3" fillId="30" borderId="11" xfId="0" applyFont="1" applyFill="1" applyBorder="1" applyAlignment="1" applyProtection="1">
      <alignment horizontal="center" vertical="center"/>
      <protection hidden="1"/>
    </xf>
    <xf numFmtId="0" fontId="3" fillId="30" borderId="12" xfId="0" applyFont="1" applyFill="1" applyBorder="1" applyAlignment="1" applyProtection="1">
      <alignment horizontal="center" vertical="center"/>
      <protection hidden="1"/>
    </xf>
    <xf numFmtId="0" fontId="3" fillId="30" borderId="12" xfId="0" applyFont="1" applyFill="1" applyBorder="1" applyAlignment="1" applyProtection="1">
      <alignment horizontal="center"/>
      <protection hidden="1"/>
    </xf>
    <xf numFmtId="0" fontId="3" fillId="30" borderId="10" xfId="0" applyFont="1" applyFill="1" applyBorder="1" applyAlignment="1" applyProtection="1">
      <alignment horizontal="center"/>
      <protection hidden="1"/>
    </xf>
    <xf numFmtId="0" fontId="3" fillId="29" borderId="11" xfId="0" applyFont="1" applyFill="1" applyBorder="1" applyAlignment="1" applyProtection="1">
      <alignment horizontal="center" vertical="center"/>
      <protection hidden="1"/>
    </xf>
    <xf numFmtId="0" fontId="3" fillId="29" borderId="12" xfId="0" applyFont="1" applyFill="1" applyBorder="1" applyAlignment="1" applyProtection="1">
      <alignment horizontal="center"/>
      <protection hidden="1"/>
    </xf>
    <xf numFmtId="0" fontId="3" fillId="29" borderId="12" xfId="0" applyFont="1" applyFill="1" applyBorder="1" applyAlignment="1" applyProtection="1">
      <alignment horizontal="center" vertical="center"/>
      <protection hidden="1"/>
    </xf>
    <xf numFmtId="0" fontId="3" fillId="29" borderId="4" xfId="0" applyFont="1" applyFill="1" applyBorder="1" applyAlignment="1" applyProtection="1">
      <alignment horizontal="center" vertical="center"/>
      <protection hidden="1"/>
    </xf>
    <xf numFmtId="0" fontId="3" fillId="29" borderId="0" xfId="0" applyFont="1" applyFill="1" applyBorder="1" applyAlignment="1" applyProtection="1">
      <alignment horizontal="center"/>
      <protection hidden="1"/>
    </xf>
    <xf numFmtId="0" fontId="3" fillId="29" borderId="0" xfId="0" applyFont="1" applyFill="1" applyBorder="1" applyAlignment="1" applyProtection="1">
      <alignment horizontal="center" vertical="center"/>
      <protection hidden="1"/>
    </xf>
    <xf numFmtId="0" fontId="3" fillId="29" borderId="9" xfId="0" applyFont="1" applyFill="1" applyBorder="1" applyAlignment="1" applyProtection="1">
      <alignment horizontal="center" vertical="center"/>
      <protection hidden="1"/>
    </xf>
    <xf numFmtId="0" fontId="3" fillId="29" borderId="10" xfId="0" applyFont="1" applyFill="1" applyBorder="1" applyAlignment="1" applyProtection="1">
      <alignment horizontal="center"/>
      <protection hidden="1"/>
    </xf>
    <xf numFmtId="0" fontId="3" fillId="29" borderId="10" xfId="0" applyFont="1" applyFill="1" applyBorder="1" applyAlignment="1" applyProtection="1">
      <alignment horizontal="center" vertical="center"/>
      <protection hidden="1"/>
    </xf>
    <xf numFmtId="1" fontId="3" fillId="14" borderId="11" xfId="2" applyNumberFormat="1" applyFont="1" applyFill="1" applyBorder="1" applyAlignment="1" applyProtection="1">
      <alignment horizontal="center" vertical="center"/>
      <protection hidden="1"/>
    </xf>
    <xf numFmtId="1" fontId="3" fillId="14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4" xfId="2" applyNumberFormat="1" applyFont="1" applyFill="1" applyBorder="1" applyAlignment="1" applyProtection="1">
      <alignment horizontal="center" vertical="center"/>
      <protection hidden="1"/>
    </xf>
    <xf numFmtId="1" fontId="3" fillId="14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9" xfId="2" applyNumberFormat="1" applyFont="1" applyFill="1" applyBorder="1" applyAlignment="1" applyProtection="1">
      <alignment horizontal="center" vertical="center"/>
      <protection hidden="1"/>
    </xf>
    <xf numFmtId="1" fontId="3" fillId="14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4" borderId="3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11" xfId="2" applyNumberFormat="1" applyFont="1" applyFill="1" applyBorder="1" applyAlignment="1" applyProtection="1">
      <alignment horizontal="center" vertical="center"/>
      <protection hidden="1"/>
    </xf>
    <xf numFmtId="1" fontId="3" fillId="31" borderId="12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2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4" xfId="2" applyNumberFormat="1" applyFont="1" applyFill="1" applyBorder="1" applyAlignment="1" applyProtection="1">
      <alignment horizontal="center" vertical="center"/>
      <protection hidden="1"/>
    </xf>
    <xf numFmtId="1" fontId="3" fillId="31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9" xfId="2" applyNumberFormat="1" applyFont="1" applyFill="1" applyBorder="1" applyAlignment="1" applyProtection="1">
      <alignment horizontal="center" vertical="center"/>
      <protection hidden="1"/>
    </xf>
    <xf numFmtId="1" fontId="3" fillId="31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31" borderId="3" xfId="2" applyNumberFormat="1" applyFont="1" applyFill="1" applyBorder="1" applyAlignment="1" applyProtection="1">
      <alignment horizontal="center" vertical="center" wrapText="1"/>
      <protection hidden="1"/>
    </xf>
    <xf numFmtId="0" fontId="3" fillId="15" borderId="11" xfId="0" applyFont="1" applyFill="1" applyBorder="1" applyAlignment="1" applyProtection="1">
      <alignment horizontal="center" vertical="center"/>
      <protection hidden="1"/>
    </xf>
    <xf numFmtId="0" fontId="3" fillId="15" borderId="12" xfId="0" applyFont="1" applyFill="1" applyBorder="1" applyAlignment="1" applyProtection="1">
      <alignment horizontal="center" vertical="center"/>
      <protection hidden="1"/>
    </xf>
    <xf numFmtId="0" fontId="3" fillId="15" borderId="12" xfId="0" applyFont="1" applyFill="1" applyBorder="1" applyAlignment="1" applyProtection="1">
      <alignment horizontal="center"/>
      <protection hidden="1"/>
    </xf>
    <xf numFmtId="0" fontId="3" fillId="15" borderId="4" xfId="0" applyFont="1" applyFill="1" applyBorder="1" applyAlignment="1" applyProtection="1">
      <alignment horizontal="center" vertical="center"/>
      <protection hidden="1"/>
    </xf>
    <xf numFmtId="0" fontId="3" fillId="15" borderId="0" xfId="0" applyFont="1" applyFill="1" applyBorder="1" applyAlignment="1" applyProtection="1">
      <alignment horizontal="center" vertical="center"/>
      <protection hidden="1"/>
    </xf>
    <xf numFmtId="0" fontId="3" fillId="15" borderId="0" xfId="0" applyFont="1" applyFill="1" applyBorder="1" applyAlignment="1" applyProtection="1">
      <alignment horizontal="center"/>
      <protection hidden="1"/>
    </xf>
    <xf numFmtId="0" fontId="3" fillId="15" borderId="9" xfId="0" applyFont="1" applyFill="1" applyBorder="1" applyAlignment="1" applyProtection="1">
      <alignment horizontal="center" vertical="center"/>
      <protection hidden="1"/>
    </xf>
    <xf numFmtId="0" fontId="3" fillId="15" borderId="10" xfId="0" applyFont="1" applyFill="1" applyBorder="1" applyAlignment="1" applyProtection="1">
      <alignment horizontal="center" vertical="center"/>
      <protection hidden="1"/>
    </xf>
    <xf numFmtId="0" fontId="3" fillId="15" borderId="10" xfId="0" applyFont="1" applyFill="1" applyBorder="1" applyAlignment="1" applyProtection="1">
      <alignment horizontal="center"/>
      <protection hidden="1"/>
    </xf>
    <xf numFmtId="1" fontId="3" fillId="18" borderId="4" xfId="2" applyNumberFormat="1" applyFont="1" applyFill="1" applyBorder="1" applyAlignment="1" applyProtection="1">
      <alignment horizontal="center" vertical="center"/>
      <protection hidden="1"/>
    </xf>
    <xf numFmtId="1" fontId="3" fillId="18" borderId="0" xfId="2" applyNumberFormat="1" applyFont="1" applyFill="1" applyBorder="1" applyAlignment="1" applyProtection="1">
      <alignment horizontal="center" vertical="center" wrapText="1"/>
      <protection hidden="1"/>
    </xf>
    <xf numFmtId="1" fontId="3" fillId="18" borderId="1" xfId="2" applyNumberFormat="1" applyFont="1" applyFill="1" applyBorder="1" applyAlignment="1" applyProtection="1">
      <alignment horizontal="center" vertical="center" wrapText="1"/>
      <protection hidden="1"/>
    </xf>
    <xf numFmtId="1" fontId="3" fillId="18" borderId="9" xfId="2" applyNumberFormat="1" applyFont="1" applyFill="1" applyBorder="1" applyAlignment="1" applyProtection="1">
      <alignment horizontal="center" vertical="center"/>
      <protection hidden="1"/>
    </xf>
    <xf numFmtId="1" fontId="3" fillId="18" borderId="10" xfId="2" applyNumberFormat="1" applyFont="1" applyFill="1" applyBorder="1" applyAlignment="1" applyProtection="1">
      <alignment horizontal="center" vertical="center" wrapText="1"/>
      <protection hidden="1"/>
    </xf>
    <xf numFmtId="1" fontId="3" fillId="18" borderId="3" xfId="2" applyNumberFormat="1" applyFont="1" applyFill="1" applyBorder="1" applyAlignment="1" applyProtection="1">
      <alignment horizontal="center" vertical="center" wrapText="1"/>
      <protection hidden="1"/>
    </xf>
    <xf numFmtId="0" fontId="7" fillId="3" borderId="24" xfId="0" applyFont="1" applyFill="1" applyBorder="1" applyAlignment="1" applyProtection="1">
      <alignment vertical="center"/>
      <protection hidden="1"/>
    </xf>
    <xf numFmtId="0" fontId="7" fillId="3" borderId="39" xfId="0" applyFont="1" applyFill="1" applyBorder="1" applyAlignment="1" applyProtection="1">
      <alignment horizontal="center" vertical="center"/>
      <protection hidden="1"/>
    </xf>
    <xf numFmtId="0" fontId="7" fillId="3" borderId="24" xfId="0" applyFont="1" applyFill="1" applyBorder="1" applyAlignment="1" applyProtection="1">
      <alignment horizontal="center" vertical="center"/>
      <protection hidden="1"/>
    </xf>
    <xf numFmtId="0" fontId="7" fillId="3" borderId="25" xfId="0" applyFont="1" applyFill="1" applyBorder="1" applyAlignment="1" applyProtection="1">
      <alignment vertical="center"/>
      <protection hidden="1"/>
    </xf>
    <xf numFmtId="0" fontId="7" fillId="3" borderId="25" xfId="0" applyFont="1" applyFill="1" applyBorder="1" applyAlignment="1" applyProtection="1">
      <alignment horizontal="center" vertical="center"/>
      <protection hidden="1"/>
    </xf>
    <xf numFmtId="0" fontId="7" fillId="3" borderId="26" xfId="0" applyFont="1" applyFill="1" applyBorder="1" applyAlignment="1" applyProtection="1">
      <alignment horizontal="center" vertical="center"/>
      <protection hidden="1"/>
    </xf>
    <xf numFmtId="0" fontId="7" fillId="3" borderId="26" xfId="0" applyFont="1" applyFill="1" applyBorder="1" applyAlignment="1" applyProtection="1">
      <alignment vertical="center"/>
      <protection hidden="1"/>
    </xf>
    <xf numFmtId="171" fontId="2" fillId="3" borderId="11" xfId="0" applyNumberFormat="1" applyFont="1" applyFill="1" applyBorder="1" applyAlignment="1" applyProtection="1">
      <alignment horizontal="center" vertical="center"/>
      <protection hidden="1"/>
    </xf>
    <xf numFmtId="171" fontId="2" fillId="3" borderId="12" xfId="0" applyNumberFormat="1" applyFont="1" applyFill="1" applyBorder="1" applyAlignment="1" applyProtection="1">
      <alignment horizontal="center" vertical="center"/>
      <protection hidden="1"/>
    </xf>
    <xf numFmtId="171" fontId="2" fillId="3" borderId="2" xfId="0" applyNumberFormat="1" applyFont="1" applyFill="1" applyBorder="1" applyAlignment="1" applyProtection="1">
      <alignment horizontal="center" vertical="center"/>
      <protection hidden="1"/>
    </xf>
    <xf numFmtId="2" fontId="2" fillId="3" borderId="9" xfId="0" applyNumberFormat="1" applyFont="1" applyFill="1" applyBorder="1" applyAlignment="1" applyProtection="1">
      <alignment horizontal="center" vertical="center"/>
      <protection hidden="1"/>
    </xf>
    <xf numFmtId="2" fontId="2" fillId="3" borderId="10" xfId="0" applyNumberFormat="1" applyFont="1" applyFill="1" applyBorder="1" applyAlignment="1" applyProtection="1">
      <alignment horizontal="center" vertical="center"/>
      <protection hidden="1"/>
    </xf>
    <xf numFmtId="2" fontId="2" fillId="3" borderId="3" xfId="0" applyNumberFormat="1" applyFont="1" applyFill="1" applyBorder="1" applyAlignment="1" applyProtection="1">
      <alignment horizontal="center" vertical="center"/>
      <protection hidden="1"/>
    </xf>
    <xf numFmtId="1" fontId="69" fillId="22" borderId="47" xfId="0" applyNumberFormat="1" applyFont="1" applyFill="1" applyBorder="1" applyAlignment="1" applyProtection="1">
      <alignment horizontal="center" vertical="center"/>
      <protection hidden="1"/>
    </xf>
    <xf numFmtId="1" fontId="70" fillId="22" borderId="47" xfId="0" applyNumberFormat="1" applyFont="1" applyFill="1" applyBorder="1" applyAlignment="1" applyProtection="1">
      <alignment horizontal="center" vertical="center"/>
      <protection locked="0"/>
    </xf>
    <xf numFmtId="1" fontId="71" fillId="22" borderId="47" xfId="0" applyNumberFormat="1" applyFont="1" applyFill="1" applyBorder="1" applyAlignment="1" applyProtection="1">
      <alignment horizontal="center" vertical="center"/>
      <protection locked="0"/>
    </xf>
    <xf numFmtId="2" fontId="17" fillId="3" borderId="0" xfId="0" applyNumberFormat="1" applyFont="1" applyFill="1" applyAlignment="1" applyProtection="1">
      <alignment horizontal="center" vertical="center"/>
      <protection hidden="1"/>
    </xf>
    <xf numFmtId="1" fontId="2" fillId="10" borderId="31" xfId="0" applyNumberFormat="1" applyFont="1" applyFill="1" applyBorder="1" applyAlignment="1" applyProtection="1">
      <alignment horizontal="center" vertical="center"/>
      <protection hidden="1"/>
    </xf>
    <xf numFmtId="2" fontId="2" fillId="10" borderId="31" xfId="0" applyNumberFormat="1" applyFont="1" applyFill="1" applyBorder="1" applyAlignment="1" applyProtection="1">
      <alignment horizontal="center" vertical="center"/>
      <protection hidden="1"/>
    </xf>
    <xf numFmtId="3" fontId="107" fillId="3" borderId="15" xfId="2" applyNumberFormat="1" applyFont="1" applyFill="1" applyBorder="1" applyAlignment="1" applyProtection="1">
      <alignment horizontal="center" vertical="center"/>
      <protection hidden="1"/>
    </xf>
    <xf numFmtId="3" fontId="107" fillId="3" borderId="5" xfId="2" applyNumberFormat="1" applyFont="1" applyFill="1" applyBorder="1" applyAlignment="1" applyProtection="1">
      <alignment horizontal="center" vertical="center"/>
      <protection hidden="1"/>
    </xf>
    <xf numFmtId="3" fontId="56" fillId="3" borderId="15" xfId="2" applyNumberFormat="1" applyFont="1" applyFill="1" applyBorder="1" applyAlignment="1" applyProtection="1">
      <alignment horizontal="center" vertical="center"/>
      <protection hidden="1"/>
    </xf>
    <xf numFmtId="3" fontId="56" fillId="3" borderId="5" xfId="2" applyNumberFormat="1" applyFont="1" applyFill="1" applyBorder="1" applyAlignment="1" applyProtection="1">
      <alignment horizontal="center" vertical="center"/>
      <protection hidden="1"/>
    </xf>
    <xf numFmtId="0" fontId="68" fillId="10" borderId="6" xfId="0" applyFont="1" applyFill="1" applyBorder="1" applyAlignment="1" applyProtection="1">
      <alignment horizontal="center" vertical="center"/>
      <protection hidden="1"/>
    </xf>
    <xf numFmtId="1" fontId="68" fillId="10" borderId="4" xfId="0" applyNumberFormat="1" applyFont="1" applyFill="1" applyBorder="1" applyAlignment="1" applyProtection="1">
      <alignment horizontal="center" vertical="center"/>
      <protection hidden="1"/>
    </xf>
    <xf numFmtId="1" fontId="69" fillId="10" borderId="47" xfId="0" applyNumberFormat="1" applyFont="1" applyFill="1" applyBorder="1" applyAlignment="1" applyProtection="1">
      <alignment horizontal="center" vertical="center"/>
      <protection hidden="1"/>
    </xf>
    <xf numFmtId="1" fontId="70" fillId="10" borderId="47" xfId="0" applyNumberFormat="1" applyFont="1" applyFill="1" applyBorder="1" applyAlignment="1" applyProtection="1">
      <alignment horizontal="center" vertical="center"/>
      <protection locked="0"/>
    </xf>
    <xf numFmtId="1" fontId="71" fillId="10" borderId="47" xfId="0" applyNumberFormat="1" applyFont="1" applyFill="1" applyBorder="1" applyAlignment="1" applyProtection="1">
      <alignment horizontal="center" vertical="center"/>
      <protection locked="0"/>
    </xf>
    <xf numFmtId="1" fontId="64" fillId="10" borderId="47" xfId="0" applyNumberFormat="1" applyFont="1" applyFill="1" applyBorder="1" applyAlignment="1" applyProtection="1">
      <alignment horizontal="center" vertical="center"/>
      <protection hidden="1"/>
    </xf>
    <xf numFmtId="1" fontId="65" fillId="10" borderId="47" xfId="0" applyNumberFormat="1" applyFont="1" applyFill="1" applyBorder="1" applyAlignment="1" applyProtection="1">
      <alignment horizontal="center" vertical="center"/>
      <protection locked="0"/>
    </xf>
    <xf numFmtId="1" fontId="63" fillId="10" borderId="47" xfId="0" applyNumberFormat="1" applyFont="1" applyFill="1" applyBorder="1" applyAlignment="1" applyProtection="1">
      <alignment horizontal="center" vertical="center"/>
      <protection locked="0"/>
    </xf>
    <xf numFmtId="1" fontId="38" fillId="3" borderId="0" xfId="0" applyNumberFormat="1" applyFont="1" applyFill="1" applyAlignment="1" applyProtection="1">
      <alignment horizontal="center" vertical="center"/>
      <protection hidden="1"/>
    </xf>
    <xf numFmtId="1" fontId="68" fillId="3" borderId="6" xfId="0" applyNumberFormat="1" applyFont="1" applyFill="1" applyBorder="1" applyAlignment="1" applyProtection="1">
      <alignment horizontal="center" vertical="center"/>
      <protection hidden="1"/>
    </xf>
    <xf numFmtId="1" fontId="68" fillId="10" borderId="6" xfId="0" applyNumberFormat="1" applyFont="1" applyFill="1" applyBorder="1" applyAlignment="1" applyProtection="1">
      <alignment horizontal="center" vertical="center"/>
      <protection hidden="1"/>
    </xf>
    <xf numFmtId="1" fontId="68" fillId="3" borderId="8" xfId="0" applyNumberFormat="1" applyFont="1" applyFill="1" applyBorder="1" applyAlignment="1" applyProtection="1">
      <alignment horizontal="center" vertical="center"/>
      <protection hidden="1"/>
    </xf>
    <xf numFmtId="0" fontId="23" fillId="22" borderId="6" xfId="0" applyFont="1" applyFill="1" applyBorder="1" applyAlignment="1" applyProtection="1">
      <alignment horizontal="center" vertical="center"/>
      <protection hidden="1"/>
    </xf>
    <xf numFmtId="1" fontId="23" fillId="22" borderId="4" xfId="0" applyNumberFormat="1" applyFont="1" applyFill="1" applyBorder="1" applyAlignment="1" applyProtection="1">
      <alignment horizontal="center" vertical="center"/>
      <protection hidden="1"/>
    </xf>
    <xf numFmtId="2" fontId="68" fillId="3" borderId="47" xfId="0" applyNumberFormat="1" applyFont="1" applyFill="1" applyBorder="1" applyAlignment="1" applyProtection="1">
      <alignment horizontal="center" vertical="center"/>
      <protection hidden="1"/>
    </xf>
    <xf numFmtId="2" fontId="68" fillId="3" borderId="52" xfId="0" applyNumberFormat="1" applyFont="1" applyFill="1" applyBorder="1" applyAlignment="1" applyProtection="1">
      <alignment horizontal="center" vertical="center"/>
      <protection hidden="1"/>
    </xf>
    <xf numFmtId="0" fontId="68" fillId="3" borderId="50" xfId="0" applyFont="1" applyFill="1" applyBorder="1" applyAlignment="1" applyProtection="1">
      <alignment horizontal="center" vertical="center"/>
      <protection locked="0"/>
    </xf>
    <xf numFmtId="0" fontId="68" fillId="3" borderId="51" xfId="0" applyFont="1" applyFill="1" applyBorder="1" applyAlignment="1" applyProtection="1">
      <alignment horizontal="center" vertical="center"/>
      <protection locked="0"/>
    </xf>
    <xf numFmtId="0" fontId="75" fillId="36" borderId="5" xfId="2" applyFont="1" applyFill="1" applyBorder="1" applyAlignment="1" applyProtection="1">
      <alignment horizontal="center" vertical="center" wrapText="1"/>
      <protection hidden="1"/>
    </xf>
    <xf numFmtId="1" fontId="3" fillId="22" borderId="12" xfId="2" applyNumberFormat="1" applyFont="1" applyFill="1" applyBorder="1" applyAlignment="1" applyProtection="1">
      <alignment horizontal="center" vertical="center" wrapText="1"/>
      <protection hidden="1"/>
    </xf>
    <xf numFmtId="0" fontId="36" fillId="23" borderId="5" xfId="0" applyFont="1" applyFill="1" applyBorder="1" applyAlignment="1" applyProtection="1">
      <alignment horizontal="center" vertical="center"/>
      <protection hidden="1"/>
    </xf>
    <xf numFmtId="0" fontId="36" fillId="30" borderId="5" xfId="0" applyFont="1" applyFill="1" applyBorder="1" applyAlignment="1" applyProtection="1">
      <alignment horizontal="center" vertical="center"/>
      <protection hidden="1"/>
    </xf>
    <xf numFmtId="0" fontId="36" fillId="37" borderId="5" xfId="0" applyFont="1" applyFill="1" applyBorder="1" applyAlignment="1" applyProtection="1">
      <alignment horizontal="center" vertical="center"/>
      <protection hidden="1"/>
    </xf>
    <xf numFmtId="0" fontId="108" fillId="38" borderId="5" xfId="0" applyFont="1" applyFill="1" applyBorder="1" applyAlignment="1" applyProtection="1">
      <alignment horizontal="center" vertical="center"/>
      <protection hidden="1"/>
    </xf>
    <xf numFmtId="0" fontId="7" fillId="3" borderId="37" xfId="0" applyFont="1" applyFill="1" applyBorder="1" applyAlignment="1" applyProtection="1">
      <alignment horizontal="center" vertical="center"/>
      <protection hidden="1"/>
    </xf>
    <xf numFmtId="0" fontId="109" fillId="30" borderId="5" xfId="0" applyFont="1" applyFill="1" applyBorder="1" applyAlignment="1" applyProtection="1">
      <alignment horizontal="center" vertical="center" wrapText="1"/>
      <protection hidden="1"/>
    </xf>
    <xf numFmtId="0" fontId="109" fillId="23" borderId="5" xfId="0" applyFont="1" applyFill="1" applyBorder="1" applyAlignment="1" applyProtection="1">
      <alignment horizontal="center" vertical="center" wrapText="1"/>
      <protection hidden="1"/>
    </xf>
    <xf numFmtId="0" fontId="109" fillId="37" borderId="5" xfId="0" applyFont="1" applyFill="1" applyBorder="1" applyAlignment="1" applyProtection="1">
      <alignment horizontal="center" vertical="center" wrapText="1"/>
      <protection hidden="1"/>
    </xf>
    <xf numFmtId="0" fontId="73" fillId="38" borderId="5" xfId="0" applyFont="1" applyFill="1" applyBorder="1" applyAlignment="1" applyProtection="1">
      <alignment horizontal="center" vertical="center" wrapText="1"/>
      <protection hidden="1"/>
    </xf>
    <xf numFmtId="0" fontId="24" fillId="3" borderId="0" xfId="0" applyFont="1" applyFill="1" applyAlignment="1" applyProtection="1">
      <alignment horizontal="center" vertical="center"/>
      <protection hidden="1"/>
    </xf>
    <xf numFmtId="1" fontId="52" fillId="3" borderId="10" xfId="2" applyNumberFormat="1" applyFont="1" applyFill="1" applyBorder="1" applyAlignment="1" applyProtection="1">
      <alignment horizontal="center" vertical="center" wrapText="1"/>
      <protection hidden="1"/>
    </xf>
    <xf numFmtId="1" fontId="52" fillId="35" borderId="10" xfId="2" applyNumberFormat="1" applyFont="1" applyFill="1" applyBorder="1" applyAlignment="1" applyProtection="1">
      <alignment horizontal="center" vertical="center" wrapText="1"/>
      <protection hidden="1"/>
    </xf>
    <xf numFmtId="3" fontId="35" fillId="3" borderId="5" xfId="2" applyNumberFormat="1" applyFont="1" applyFill="1" applyBorder="1" applyAlignment="1" applyProtection="1">
      <alignment horizontal="center" vertical="center"/>
      <protection hidden="1"/>
    </xf>
    <xf numFmtId="3" fontId="12" fillId="9" borderId="12" xfId="2" applyNumberFormat="1" applyFont="1" applyFill="1" applyBorder="1" applyAlignment="1" applyProtection="1">
      <alignment horizontal="center" vertical="center"/>
      <protection hidden="1"/>
    </xf>
    <xf numFmtId="3" fontId="12" fillId="9" borderId="0" xfId="2" applyNumberFormat="1" applyFont="1" applyFill="1" applyBorder="1" applyAlignment="1" applyProtection="1">
      <alignment horizontal="center" vertical="center"/>
      <protection hidden="1"/>
    </xf>
    <xf numFmtId="3" fontId="12" fillId="9" borderId="10" xfId="2" applyNumberFormat="1" applyFont="1" applyFill="1" applyBorder="1" applyAlignment="1" applyProtection="1">
      <alignment horizontal="center" vertical="center"/>
      <protection hidden="1"/>
    </xf>
    <xf numFmtId="3" fontId="12" fillId="9" borderId="11" xfId="2" applyNumberFormat="1" applyFont="1" applyFill="1" applyBorder="1" applyAlignment="1" applyProtection="1">
      <alignment horizontal="center" vertical="center"/>
      <protection hidden="1"/>
    </xf>
    <xf numFmtId="3" fontId="12" fillId="9" borderId="4" xfId="2" applyNumberFormat="1" applyFont="1" applyFill="1" applyBorder="1" applyAlignment="1" applyProtection="1">
      <alignment horizontal="center" vertical="center"/>
      <protection hidden="1"/>
    </xf>
    <xf numFmtId="3" fontId="12" fillId="9" borderId="9" xfId="2" applyNumberFormat="1" applyFont="1" applyFill="1" applyBorder="1" applyAlignment="1" applyProtection="1">
      <alignment horizontal="center" vertical="center"/>
      <protection hidden="1"/>
    </xf>
    <xf numFmtId="0" fontId="12" fillId="21" borderId="15" xfId="2" applyFont="1" applyFill="1" applyBorder="1" applyAlignment="1" applyProtection="1">
      <alignment horizontal="center" vertical="center" wrapText="1"/>
      <protection hidden="1"/>
    </xf>
    <xf numFmtId="0" fontId="12" fillId="21" borderId="13" xfId="2" applyFont="1" applyFill="1" applyBorder="1" applyAlignment="1" applyProtection="1">
      <alignment horizontal="center" vertical="center" wrapText="1"/>
      <protection hidden="1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68" fillId="22" borderId="6" xfId="0" applyFont="1" applyFill="1" applyBorder="1" applyAlignment="1" applyProtection="1">
      <alignment horizontal="center" vertical="center"/>
      <protection hidden="1"/>
    </xf>
    <xf numFmtId="1" fontId="68" fillId="22" borderId="4" xfId="0" applyNumberFormat="1" applyFont="1" applyFill="1" applyBorder="1" applyAlignment="1" applyProtection="1">
      <alignment horizontal="center" vertical="center"/>
      <protection hidden="1"/>
    </xf>
    <xf numFmtId="0" fontId="46" fillId="3" borderId="0" xfId="0" applyFont="1" applyFill="1" applyProtection="1">
      <protection hidden="1"/>
    </xf>
    <xf numFmtId="0" fontId="9" fillId="3" borderId="0" xfId="0" applyFont="1" applyFill="1" applyProtection="1">
      <protection hidden="1"/>
    </xf>
    <xf numFmtId="0" fontId="45" fillId="3" borderId="0" xfId="0" applyFont="1" applyFill="1" applyProtection="1">
      <protection hidden="1"/>
    </xf>
    <xf numFmtId="0" fontId="5" fillId="3" borderId="0" xfId="0" applyFont="1" applyFill="1" applyBorder="1" applyAlignment="1" applyProtection="1">
      <alignment horizontal="left" vertical="center"/>
      <protection hidden="1"/>
    </xf>
    <xf numFmtId="0" fontId="87" fillId="3" borderId="11" xfId="0" applyFont="1" applyFill="1" applyBorder="1" applyAlignment="1" applyProtection="1">
      <alignment horizontal="center" vertical="center"/>
      <protection hidden="1"/>
    </xf>
    <xf numFmtId="0" fontId="87" fillId="3" borderId="12" xfId="0" applyFont="1" applyFill="1" applyBorder="1" applyAlignment="1" applyProtection="1">
      <alignment horizontal="center" vertical="center"/>
      <protection hidden="1"/>
    </xf>
    <xf numFmtId="0" fontId="87" fillId="3" borderId="2" xfId="0" applyFont="1" applyFill="1" applyBorder="1" applyAlignment="1" applyProtection="1">
      <alignment horizontal="center" vertical="center"/>
      <protection hidden="1"/>
    </xf>
    <xf numFmtId="0" fontId="87" fillId="3" borderId="4" xfId="0" applyFont="1" applyFill="1" applyBorder="1" applyAlignment="1" applyProtection="1">
      <alignment horizontal="center" vertical="center"/>
      <protection hidden="1"/>
    </xf>
    <xf numFmtId="0" fontId="87" fillId="3" borderId="0" xfId="0" applyFont="1" applyFill="1" applyBorder="1" applyAlignment="1" applyProtection="1">
      <alignment horizontal="center" vertical="center"/>
      <protection hidden="1"/>
    </xf>
    <xf numFmtId="0" fontId="87" fillId="3" borderId="1" xfId="0" applyFont="1" applyFill="1" applyBorder="1" applyAlignment="1" applyProtection="1">
      <alignment horizontal="center" vertical="center"/>
      <protection hidden="1"/>
    </xf>
    <xf numFmtId="0" fontId="49" fillId="3" borderId="12" xfId="0" applyFont="1" applyFill="1" applyBorder="1" applyAlignment="1" applyProtection="1">
      <alignment horizontal="left" vertical="center"/>
      <protection hidden="1"/>
    </xf>
    <xf numFmtId="0" fontId="49" fillId="3" borderId="2" xfId="0" applyFont="1" applyFill="1" applyBorder="1" applyAlignment="1" applyProtection="1">
      <alignment horizontal="left" vertical="center"/>
      <protection hidden="1"/>
    </xf>
    <xf numFmtId="0" fontId="49" fillId="3" borderId="0" xfId="0" applyFont="1" applyFill="1" applyBorder="1" applyAlignment="1" applyProtection="1">
      <alignment horizontal="left" vertical="center"/>
      <protection hidden="1"/>
    </xf>
    <xf numFmtId="0" fontId="49" fillId="3" borderId="1" xfId="0" applyFont="1" applyFill="1" applyBorder="1" applyAlignment="1" applyProtection="1">
      <alignment horizontal="left" vertical="center"/>
      <protection hidden="1"/>
    </xf>
    <xf numFmtId="170" fontId="49" fillId="3" borderId="0" xfId="0" applyNumberFormat="1" applyFont="1" applyFill="1" applyBorder="1" applyAlignment="1" applyProtection="1">
      <alignment horizontal="left" vertical="center"/>
      <protection hidden="1"/>
    </xf>
    <xf numFmtId="170" fontId="49" fillId="3" borderId="1" xfId="0" applyNumberFormat="1" applyFont="1" applyFill="1" applyBorder="1" applyAlignment="1" applyProtection="1">
      <alignment horizontal="left" vertical="center"/>
      <protection hidden="1"/>
    </xf>
    <xf numFmtId="169" fontId="59" fillId="3" borderId="0" xfId="0" applyNumberFormat="1" applyFont="1" applyFill="1" applyBorder="1" applyAlignment="1" applyProtection="1">
      <alignment horizontal="left" vertical="center"/>
      <protection hidden="1"/>
    </xf>
    <xf numFmtId="169" fontId="59" fillId="3" borderId="1" xfId="0" applyNumberFormat="1" applyFont="1" applyFill="1" applyBorder="1" applyAlignment="1" applyProtection="1">
      <alignment horizontal="left" vertical="center"/>
      <protection hidden="1"/>
    </xf>
    <xf numFmtId="168" fontId="59" fillId="3" borderId="0" xfId="0" applyNumberFormat="1" applyFont="1" applyFill="1" applyBorder="1" applyAlignment="1" applyProtection="1">
      <alignment horizontal="left" vertical="center"/>
      <protection hidden="1"/>
    </xf>
    <xf numFmtId="168" fontId="59" fillId="3" borderId="1" xfId="0" applyNumberFormat="1" applyFont="1" applyFill="1" applyBorder="1" applyAlignment="1" applyProtection="1">
      <alignment horizontal="left" vertical="center"/>
      <protection hidden="1"/>
    </xf>
    <xf numFmtId="0" fontId="85" fillId="5" borderId="15" xfId="0" applyFont="1" applyFill="1" applyBorder="1" applyAlignment="1" applyProtection="1">
      <alignment horizontal="center" vertical="center" wrapText="1"/>
      <protection hidden="1"/>
    </xf>
    <xf numFmtId="0" fontId="85" fillId="5" borderId="14" xfId="0" applyFont="1" applyFill="1" applyBorder="1" applyAlignment="1" applyProtection="1">
      <alignment horizontal="center" vertical="center" wrapText="1"/>
      <protection hidden="1"/>
    </xf>
    <xf numFmtId="0" fontId="85" fillId="5" borderId="13" xfId="0" applyFont="1" applyFill="1" applyBorder="1" applyAlignment="1" applyProtection="1">
      <alignment horizontal="center" vertical="center" wrapText="1"/>
      <protection hidden="1"/>
    </xf>
    <xf numFmtId="0" fontId="85" fillId="27" borderId="15" xfId="0" applyFont="1" applyFill="1" applyBorder="1" applyAlignment="1" applyProtection="1">
      <alignment horizontal="center" vertical="center" wrapText="1"/>
      <protection hidden="1"/>
    </xf>
    <xf numFmtId="0" fontId="85" fillId="27" borderId="14" xfId="0" applyFont="1" applyFill="1" applyBorder="1" applyAlignment="1" applyProtection="1">
      <alignment horizontal="center" vertical="center" wrapText="1"/>
      <protection hidden="1"/>
    </xf>
    <xf numFmtId="0" fontId="85" fillId="27" borderId="13" xfId="0" applyFont="1" applyFill="1" applyBorder="1" applyAlignment="1" applyProtection="1">
      <alignment horizontal="center" vertical="center" wrapText="1"/>
      <protection hidden="1"/>
    </xf>
    <xf numFmtId="0" fontId="5" fillId="11" borderId="15" xfId="0" applyFont="1" applyFill="1" applyBorder="1" applyAlignment="1" applyProtection="1">
      <alignment horizontal="center" vertical="center" wrapText="1"/>
      <protection hidden="1"/>
    </xf>
    <xf numFmtId="0" fontId="5" fillId="11" borderId="14" xfId="0" applyFont="1" applyFill="1" applyBorder="1" applyAlignment="1" applyProtection="1">
      <alignment horizontal="center" vertical="center" wrapText="1"/>
      <protection hidden="1"/>
    </xf>
    <xf numFmtId="0" fontId="5" fillId="11" borderId="13" xfId="0" applyFont="1" applyFill="1" applyBorder="1" applyAlignment="1" applyProtection="1">
      <alignment horizontal="center" vertical="center" wrapText="1"/>
      <protection hidden="1"/>
    </xf>
    <xf numFmtId="0" fontId="3" fillId="3" borderId="5" xfId="0" applyFont="1" applyFill="1" applyBorder="1" applyAlignment="1" applyProtection="1">
      <alignment horizontal="center" vertical="center" wrapText="1"/>
      <protection hidden="1"/>
    </xf>
    <xf numFmtId="0" fontId="49" fillId="3" borderId="5" xfId="2" applyFont="1" applyFill="1" applyBorder="1" applyAlignment="1" applyProtection="1">
      <alignment horizontal="center" vertical="center" wrapText="1"/>
      <protection hidden="1"/>
    </xf>
    <xf numFmtId="0" fontId="56" fillId="3" borderId="5" xfId="0" applyFont="1" applyFill="1" applyBorder="1" applyAlignment="1" applyProtection="1">
      <alignment horizontal="center" vertical="center"/>
      <protection hidden="1"/>
    </xf>
    <xf numFmtId="0" fontId="58" fillId="3" borderId="5" xfId="0" applyFont="1" applyFill="1" applyBorder="1" applyAlignment="1" applyProtection="1">
      <alignment horizontal="center" vertical="center"/>
      <protection hidden="1"/>
    </xf>
    <xf numFmtId="0" fontId="58" fillId="3" borderId="15" xfId="0" applyFont="1" applyFill="1" applyBorder="1" applyAlignment="1" applyProtection="1">
      <alignment horizontal="center" vertical="center"/>
      <protection hidden="1"/>
    </xf>
    <xf numFmtId="0" fontId="41" fillId="15" borderId="15" xfId="2" applyFont="1" applyFill="1" applyBorder="1" applyAlignment="1" applyProtection="1">
      <alignment horizontal="center" vertical="center" wrapText="1"/>
      <protection hidden="1"/>
    </xf>
    <xf numFmtId="0" fontId="41" fillId="15" borderId="5" xfId="2" applyFont="1" applyFill="1" applyBorder="1" applyAlignment="1" applyProtection="1">
      <alignment horizontal="center" vertical="center" wrapText="1"/>
      <protection hidden="1"/>
    </xf>
    <xf numFmtId="0" fontId="49" fillId="3" borderId="13" xfId="2" applyFont="1" applyFill="1" applyBorder="1" applyAlignment="1" applyProtection="1">
      <alignment horizontal="center" vertical="center" wrapText="1"/>
      <protection hidden="1"/>
    </xf>
    <xf numFmtId="0" fontId="29" fillId="3" borderId="7" xfId="2" applyFont="1" applyFill="1" applyBorder="1" applyAlignment="1" applyProtection="1">
      <alignment horizontal="center" vertical="center" wrapText="1"/>
      <protection hidden="1"/>
    </xf>
    <xf numFmtId="0" fontId="29" fillId="3" borderId="6" xfId="2" applyFont="1" applyFill="1" applyBorder="1" applyAlignment="1" applyProtection="1">
      <alignment horizontal="center" vertical="center" wrapText="1"/>
      <protection hidden="1"/>
    </xf>
    <xf numFmtId="0" fontId="29" fillId="3" borderId="8" xfId="2" applyFont="1" applyFill="1" applyBorder="1" applyAlignment="1" applyProtection="1">
      <alignment horizontal="center" vertical="center" wrapText="1"/>
      <protection hidden="1"/>
    </xf>
    <xf numFmtId="0" fontId="103" fillId="30" borderId="6" xfId="2" applyFont="1" applyFill="1" applyBorder="1" applyAlignment="1" applyProtection="1">
      <alignment horizontal="left" vertical="center" wrapText="1"/>
      <protection locked="0"/>
    </xf>
    <xf numFmtId="0" fontId="35" fillId="3" borderId="5" xfId="2" applyFont="1" applyFill="1" applyBorder="1" applyAlignment="1" applyProtection="1">
      <alignment horizontal="center" vertical="center" wrapText="1"/>
      <protection hidden="1"/>
    </xf>
    <xf numFmtId="0" fontId="12" fillId="3" borderId="4" xfId="2" applyFont="1" applyFill="1" applyBorder="1" applyAlignment="1" applyProtection="1">
      <alignment horizontal="left" vertical="center" wrapText="1"/>
      <protection hidden="1"/>
    </xf>
    <xf numFmtId="0" fontId="12" fillId="3" borderId="1" xfId="2" applyFont="1" applyFill="1" applyBorder="1" applyAlignment="1" applyProtection="1">
      <alignment horizontal="left" vertical="center" wrapText="1"/>
      <protection hidden="1"/>
    </xf>
    <xf numFmtId="165" fontId="10" fillId="4" borderId="5" xfId="7" applyNumberFormat="1" applyFont="1" applyFill="1" applyBorder="1" applyAlignment="1" applyProtection="1">
      <alignment horizontal="center" vertical="center"/>
      <protection hidden="1"/>
    </xf>
    <xf numFmtId="0" fontId="12" fillId="3" borderId="9" xfId="2" applyFont="1" applyFill="1" applyBorder="1" applyAlignment="1" applyProtection="1">
      <alignment horizontal="left" vertical="center" wrapText="1"/>
      <protection hidden="1"/>
    </xf>
    <xf numFmtId="0" fontId="12" fillId="3" borderId="3" xfId="2" applyFont="1" applyFill="1" applyBorder="1" applyAlignment="1" applyProtection="1">
      <alignment horizontal="left" vertical="center" wrapText="1"/>
      <protection hidden="1"/>
    </xf>
    <xf numFmtId="0" fontId="12" fillId="34" borderId="15" xfId="2" applyFont="1" applyFill="1" applyBorder="1" applyAlignment="1" applyProtection="1">
      <alignment horizontal="center" vertical="center" wrapText="1"/>
      <protection hidden="1"/>
    </xf>
    <xf numFmtId="0" fontId="12" fillId="34" borderId="14" xfId="2" applyFont="1" applyFill="1" applyBorder="1" applyAlignment="1" applyProtection="1">
      <alignment horizontal="center" vertical="center" wrapText="1"/>
      <protection hidden="1"/>
    </xf>
    <xf numFmtId="0" fontId="12" fillId="34" borderId="13" xfId="2" applyFont="1" applyFill="1" applyBorder="1" applyAlignment="1" applyProtection="1">
      <alignment horizontal="center" vertical="center" wrapText="1"/>
      <protection hidden="1"/>
    </xf>
    <xf numFmtId="0" fontId="12" fillId="3" borderId="11" xfId="2" applyFont="1" applyFill="1" applyBorder="1" applyAlignment="1" applyProtection="1">
      <alignment horizontal="left" vertical="center" wrapText="1"/>
      <protection hidden="1"/>
    </xf>
    <xf numFmtId="0" fontId="12" fillId="3" borderId="2" xfId="2" applyFont="1" applyFill="1" applyBorder="1" applyAlignment="1" applyProtection="1">
      <alignment horizontal="left" vertical="center" wrapText="1"/>
      <protection hidden="1"/>
    </xf>
    <xf numFmtId="0" fontId="10" fillId="3" borderId="15" xfId="2" applyFont="1" applyFill="1" applyBorder="1" applyAlignment="1" applyProtection="1">
      <alignment horizontal="center" vertical="center" wrapText="1"/>
      <protection hidden="1"/>
    </xf>
    <xf numFmtId="0" fontId="10" fillId="3" borderId="13" xfId="2" applyFont="1" applyFill="1" applyBorder="1" applyAlignment="1" applyProtection="1">
      <alignment horizontal="center" vertical="center" wrapText="1"/>
      <protection hidden="1"/>
    </xf>
    <xf numFmtId="1" fontId="52" fillId="3" borderId="14" xfId="2" applyNumberFormat="1" applyFont="1" applyFill="1" applyBorder="1" applyAlignment="1" applyProtection="1">
      <alignment horizontal="center" vertical="center" wrapText="1"/>
      <protection hidden="1"/>
    </xf>
    <xf numFmtId="0" fontId="12" fillId="3" borderId="5" xfId="2" applyFont="1" applyFill="1" applyBorder="1" applyAlignment="1" applyProtection="1">
      <alignment horizontal="center" vertical="center" wrapText="1"/>
      <protection hidden="1"/>
    </xf>
    <xf numFmtId="0" fontId="12" fillId="23" borderId="15" xfId="2" applyFont="1" applyFill="1" applyBorder="1" applyAlignment="1" applyProtection="1">
      <alignment horizontal="center" vertical="center" wrapText="1"/>
      <protection hidden="1"/>
    </xf>
    <xf numFmtId="0" fontId="12" fillId="23" borderId="14" xfId="2" applyFont="1" applyFill="1" applyBorder="1" applyAlignment="1" applyProtection="1">
      <alignment horizontal="center" vertical="center" wrapText="1"/>
      <protection hidden="1"/>
    </xf>
    <xf numFmtId="0" fontId="12" fillId="23" borderId="13" xfId="2" applyFont="1" applyFill="1" applyBorder="1" applyAlignment="1" applyProtection="1">
      <alignment horizontal="center" vertical="center" wrapText="1"/>
      <protection hidden="1"/>
    </xf>
    <xf numFmtId="0" fontId="51" fillId="3" borderId="11" xfId="2" applyFont="1" applyFill="1" applyBorder="1" applyAlignment="1" applyProtection="1">
      <alignment horizontal="center" vertical="center" wrapText="1"/>
      <protection hidden="1"/>
    </xf>
    <xf numFmtId="0" fontId="51" fillId="3" borderId="2" xfId="2" applyFont="1" applyFill="1" applyBorder="1" applyAlignment="1" applyProtection="1">
      <alignment horizontal="center" vertical="center" wrapText="1"/>
      <protection hidden="1"/>
    </xf>
    <xf numFmtId="0" fontId="51" fillId="3" borderId="9" xfId="2" applyFont="1" applyFill="1" applyBorder="1" applyAlignment="1" applyProtection="1">
      <alignment horizontal="center" vertical="center" wrapText="1"/>
      <protection hidden="1"/>
    </xf>
    <xf numFmtId="0" fontId="51" fillId="3" borderId="3" xfId="2" applyFont="1" applyFill="1" applyBorder="1" applyAlignment="1" applyProtection="1">
      <alignment horizontal="center" vertical="center" wrapText="1"/>
      <protection hidden="1"/>
    </xf>
    <xf numFmtId="0" fontId="12" fillId="21" borderId="15" xfId="2" applyFont="1" applyFill="1" applyBorder="1" applyAlignment="1" applyProtection="1">
      <alignment horizontal="center" vertical="center" wrapText="1"/>
      <protection hidden="1"/>
    </xf>
    <xf numFmtId="0" fontId="12" fillId="21" borderId="14" xfId="2" applyFont="1" applyFill="1" applyBorder="1" applyAlignment="1" applyProtection="1">
      <alignment horizontal="center" vertical="center" wrapText="1"/>
      <protection hidden="1"/>
    </xf>
    <xf numFmtId="0" fontId="12" fillId="21" borderId="13" xfId="2" applyFont="1" applyFill="1" applyBorder="1" applyAlignment="1" applyProtection="1">
      <alignment horizontal="center" vertical="center" wrapText="1"/>
      <protection hidden="1"/>
    </xf>
    <xf numFmtId="0" fontId="12" fillId="3" borderId="6" xfId="2" applyFont="1" applyFill="1" applyBorder="1" applyAlignment="1" applyProtection="1">
      <alignment horizontal="left" vertical="center" wrapText="1"/>
      <protection locked="0"/>
    </xf>
    <xf numFmtId="0" fontId="9" fillId="3" borderId="24" xfId="2" applyFont="1" applyFill="1" applyBorder="1" applyAlignment="1" applyProtection="1">
      <alignment horizontal="center" vertical="center" wrapText="1"/>
      <protection hidden="1"/>
    </xf>
    <xf numFmtId="0" fontId="9" fillId="3" borderId="26" xfId="2" applyFont="1" applyFill="1" applyBorder="1" applyAlignment="1" applyProtection="1">
      <alignment horizontal="center" vertical="center" wrapText="1"/>
      <protection hidden="1"/>
    </xf>
    <xf numFmtId="165" fontId="9" fillId="3" borderId="24" xfId="2" applyNumberFormat="1" applyFont="1" applyFill="1" applyBorder="1" applyAlignment="1" applyProtection="1">
      <alignment horizontal="center" vertical="center"/>
      <protection hidden="1"/>
    </xf>
    <xf numFmtId="165" fontId="9" fillId="3" borderId="26" xfId="2" applyNumberFormat="1" applyFont="1" applyFill="1" applyBorder="1" applyAlignment="1" applyProtection="1">
      <alignment horizontal="center" vertical="center"/>
      <protection hidden="1"/>
    </xf>
    <xf numFmtId="0" fontId="12" fillId="3" borderId="8" xfId="2" applyFont="1" applyFill="1" applyBorder="1" applyAlignment="1" applyProtection="1">
      <alignment horizontal="left" vertical="center" wrapText="1"/>
      <protection locked="0"/>
    </xf>
    <xf numFmtId="0" fontId="107" fillId="3" borderId="5" xfId="2" applyFont="1" applyFill="1" applyBorder="1" applyAlignment="1" applyProtection="1">
      <alignment horizontal="center" vertical="center" wrapText="1"/>
      <protection hidden="1"/>
    </xf>
    <xf numFmtId="165" fontId="9" fillId="4" borderId="15" xfId="7" applyNumberFormat="1" applyFont="1" applyFill="1" applyBorder="1" applyAlignment="1" applyProtection="1">
      <alignment horizontal="center" vertical="center"/>
      <protection hidden="1"/>
    </xf>
    <xf numFmtId="165" fontId="9" fillId="4" borderId="14" xfId="7" applyNumberFormat="1" applyFont="1" applyFill="1" applyBorder="1" applyAlignment="1" applyProtection="1">
      <alignment horizontal="center" vertical="center"/>
      <protection hidden="1"/>
    </xf>
    <xf numFmtId="165" fontId="9" fillId="4" borderId="13" xfId="7" applyNumberFormat="1" applyFont="1" applyFill="1" applyBorder="1" applyAlignment="1" applyProtection="1">
      <alignment horizontal="center" vertical="center"/>
      <protection hidden="1"/>
    </xf>
    <xf numFmtId="9" fontId="9" fillId="3" borderId="24" xfId="2" applyNumberFormat="1" applyFont="1" applyFill="1" applyBorder="1" applyAlignment="1" applyProtection="1">
      <alignment horizontal="center" vertical="center"/>
      <protection hidden="1"/>
    </xf>
    <xf numFmtId="9" fontId="9" fillId="3" borderId="26" xfId="2" applyNumberFormat="1" applyFont="1" applyFill="1" applyBorder="1" applyAlignment="1" applyProtection="1">
      <alignment horizontal="center" vertical="center"/>
      <protection hidden="1"/>
    </xf>
    <xf numFmtId="0" fontId="56" fillId="3" borderId="5" xfId="2" applyFont="1" applyFill="1" applyBorder="1" applyAlignment="1" applyProtection="1">
      <alignment horizontal="center" vertical="center" wrapText="1"/>
      <protection hidden="1"/>
    </xf>
    <xf numFmtId="0" fontId="75" fillId="36" borderId="15" xfId="2" applyFont="1" applyFill="1" applyBorder="1" applyAlignment="1" applyProtection="1">
      <alignment horizontal="center" vertical="center" wrapText="1"/>
      <protection hidden="1"/>
    </xf>
    <xf numFmtId="0" fontId="75" fillId="36" borderId="14" xfId="2" applyFont="1" applyFill="1" applyBorder="1" applyAlignment="1" applyProtection="1">
      <alignment horizontal="center" vertical="center" wrapText="1"/>
      <protection hidden="1"/>
    </xf>
    <xf numFmtId="0" fontId="75" fillId="36" borderId="13" xfId="2" applyFont="1" applyFill="1" applyBorder="1" applyAlignment="1" applyProtection="1">
      <alignment horizontal="center" vertical="center" wrapText="1"/>
      <protection hidden="1"/>
    </xf>
    <xf numFmtId="0" fontId="50" fillId="12" borderId="9" xfId="0" applyFont="1" applyFill="1" applyBorder="1" applyAlignment="1" applyProtection="1">
      <alignment horizontal="center" vertical="center" wrapText="1"/>
      <protection hidden="1"/>
    </xf>
    <xf numFmtId="0" fontId="50" fillId="12" borderId="3" xfId="0" applyFont="1" applyFill="1" applyBorder="1" applyAlignment="1" applyProtection="1">
      <alignment horizontal="center" vertical="center" wrapText="1"/>
      <protection hidden="1"/>
    </xf>
    <xf numFmtId="0" fontId="50" fillId="12" borderId="11" xfId="0" applyFont="1" applyFill="1" applyBorder="1" applyAlignment="1" applyProtection="1">
      <alignment horizontal="center" vertical="center" wrapText="1"/>
      <protection hidden="1"/>
    </xf>
    <xf numFmtId="0" fontId="50" fillId="12" borderId="2" xfId="0" applyFont="1" applyFill="1" applyBorder="1" applyAlignment="1" applyProtection="1">
      <alignment horizontal="center" vertical="center" wrapText="1"/>
      <protection hidden="1"/>
    </xf>
    <xf numFmtId="0" fontId="50" fillId="12" borderId="4" xfId="0" applyFont="1" applyFill="1" applyBorder="1" applyAlignment="1" applyProtection="1">
      <alignment horizontal="center" vertical="center" wrapText="1"/>
      <protection hidden="1"/>
    </xf>
    <xf numFmtId="0" fontId="50" fillId="12" borderId="1" xfId="0" applyFont="1" applyFill="1" applyBorder="1" applyAlignment="1" applyProtection="1">
      <alignment horizontal="center" vertical="center" wrapText="1"/>
      <protection hidden="1"/>
    </xf>
    <xf numFmtId="1" fontId="52" fillId="3" borderId="12" xfId="2" applyNumberFormat="1" applyFont="1" applyFill="1" applyBorder="1" applyAlignment="1" applyProtection="1">
      <alignment horizontal="center" vertical="center" wrapText="1"/>
      <protection hidden="1"/>
    </xf>
    <xf numFmtId="0" fontId="51" fillId="3" borderId="5" xfId="2" applyFont="1" applyFill="1" applyBorder="1" applyAlignment="1" applyProtection="1">
      <alignment horizontal="center" vertical="center" wrapText="1" shrinkToFit="1"/>
      <protection hidden="1"/>
    </xf>
    <xf numFmtId="1" fontId="14" fillId="3" borderId="15" xfId="2" applyNumberFormat="1" applyFont="1" applyFill="1" applyBorder="1" applyAlignment="1" applyProtection="1">
      <alignment horizontal="center" vertical="center"/>
      <protection locked="0"/>
    </xf>
    <xf numFmtId="1" fontId="14" fillId="3" borderId="14" xfId="2" applyNumberFormat="1" applyFont="1" applyFill="1" applyBorder="1" applyAlignment="1" applyProtection="1">
      <alignment horizontal="center" vertical="center"/>
      <protection locked="0"/>
    </xf>
    <xf numFmtId="1" fontId="14" fillId="3" borderId="13" xfId="2" applyNumberFormat="1" applyFont="1" applyFill="1" applyBorder="1" applyAlignment="1" applyProtection="1">
      <alignment horizontal="center" vertical="center"/>
      <protection locked="0"/>
    </xf>
    <xf numFmtId="0" fontId="53" fillId="3" borderId="0" xfId="2" applyFont="1" applyFill="1" applyBorder="1" applyAlignment="1" applyProtection="1">
      <alignment horizontal="right" vertical="center"/>
      <protection hidden="1"/>
    </xf>
    <xf numFmtId="0" fontId="53" fillId="3" borderId="1" xfId="2" applyFont="1" applyFill="1" applyBorder="1" applyAlignment="1" applyProtection="1">
      <alignment horizontal="right" vertical="center"/>
      <protection hidden="1"/>
    </xf>
    <xf numFmtId="0" fontId="10" fillId="12" borderId="11" xfId="0" applyFont="1" applyFill="1" applyBorder="1" applyAlignment="1" applyProtection="1">
      <alignment horizontal="center" vertical="center"/>
      <protection hidden="1"/>
    </xf>
    <xf numFmtId="0" fontId="10" fillId="12" borderId="12" xfId="0" applyFont="1" applyFill="1" applyBorder="1" applyAlignment="1" applyProtection="1">
      <alignment horizontal="center" vertical="center"/>
      <protection hidden="1"/>
    </xf>
    <xf numFmtId="0" fontId="10" fillId="12" borderId="2" xfId="0" applyFont="1" applyFill="1" applyBorder="1" applyAlignment="1" applyProtection="1">
      <alignment horizontal="center" vertical="center"/>
      <protection hidden="1"/>
    </xf>
    <xf numFmtId="0" fontId="10" fillId="12" borderId="9" xfId="0" applyFont="1" applyFill="1" applyBorder="1" applyAlignment="1" applyProtection="1">
      <alignment horizontal="center" vertical="center"/>
      <protection hidden="1"/>
    </xf>
    <xf numFmtId="0" fontId="10" fillId="12" borderId="10" xfId="0" applyFont="1" applyFill="1" applyBorder="1" applyAlignment="1" applyProtection="1">
      <alignment horizontal="center" vertical="center"/>
      <protection hidden="1"/>
    </xf>
    <xf numFmtId="0" fontId="10" fillId="12" borderId="3" xfId="0" applyFont="1" applyFill="1" applyBorder="1" applyAlignment="1" applyProtection="1">
      <alignment horizontal="center" vertical="center"/>
      <protection hidden="1"/>
    </xf>
    <xf numFmtId="0" fontId="12" fillId="3" borderId="4" xfId="2" applyFont="1" applyFill="1" applyBorder="1" applyAlignment="1" applyProtection="1">
      <alignment horizontal="left" vertical="center" wrapText="1"/>
      <protection locked="0"/>
    </xf>
    <xf numFmtId="0" fontId="12" fillId="3" borderId="1" xfId="2" applyFont="1" applyFill="1" applyBorder="1" applyAlignment="1" applyProtection="1">
      <alignment horizontal="left" vertical="center" wrapText="1"/>
      <protection locked="0"/>
    </xf>
    <xf numFmtId="0" fontId="12" fillId="0" borderId="11" xfId="2" applyFont="1" applyFill="1" applyBorder="1" applyAlignment="1" applyProtection="1">
      <alignment horizontal="left" vertical="center" wrapText="1"/>
      <protection locked="0"/>
    </xf>
    <xf numFmtId="0" fontId="12" fillId="0" borderId="2" xfId="2" applyFont="1" applyFill="1" applyBorder="1" applyAlignment="1" applyProtection="1">
      <alignment horizontal="left" vertical="center" wrapText="1"/>
      <protection locked="0"/>
    </xf>
    <xf numFmtId="1" fontId="14" fillId="3" borderId="5" xfId="2" applyNumberFormat="1" applyFont="1" applyFill="1" applyBorder="1" applyAlignment="1" applyProtection="1">
      <alignment horizontal="center" vertical="center"/>
      <protection locked="0"/>
    </xf>
    <xf numFmtId="0" fontId="53" fillId="3" borderId="4" xfId="2" applyFont="1" applyFill="1" applyBorder="1" applyAlignment="1" applyProtection="1">
      <alignment horizontal="left" vertical="center"/>
      <protection hidden="1"/>
    </xf>
    <xf numFmtId="0" fontId="53" fillId="3" borderId="0" xfId="2" applyFont="1" applyFill="1" applyBorder="1" applyAlignment="1" applyProtection="1">
      <alignment horizontal="left" vertical="center"/>
      <protection hidden="1"/>
    </xf>
    <xf numFmtId="0" fontId="101" fillId="3" borderId="0" xfId="0" applyFont="1" applyFill="1" applyAlignment="1" applyProtection="1">
      <alignment horizontal="center"/>
      <protection locked="0" hidden="1"/>
    </xf>
    <xf numFmtId="0" fontId="54" fillId="3" borderId="16" xfId="0" applyFont="1" applyFill="1" applyBorder="1" applyAlignment="1" applyProtection="1">
      <alignment horizontal="center" vertical="center"/>
      <protection locked="0" hidden="1"/>
    </xf>
    <xf numFmtId="0" fontId="54" fillId="3" borderId="17" xfId="0" applyFont="1" applyFill="1" applyBorder="1" applyAlignment="1" applyProtection="1">
      <alignment horizontal="center" vertical="center"/>
      <protection locked="0" hidden="1"/>
    </xf>
    <xf numFmtId="0" fontId="54" fillId="3" borderId="18" xfId="0" applyFont="1" applyFill="1" applyBorder="1" applyAlignment="1" applyProtection="1">
      <alignment horizontal="center" vertical="center"/>
      <protection locked="0" hidden="1"/>
    </xf>
    <xf numFmtId="0" fontId="54" fillId="3" borderId="19" xfId="0" applyFont="1" applyFill="1" applyBorder="1" applyAlignment="1" applyProtection="1">
      <alignment horizontal="center" vertical="center"/>
      <protection locked="0" hidden="1"/>
    </xf>
    <xf numFmtId="0" fontId="54" fillId="3" borderId="0" xfId="0" applyFont="1" applyFill="1" applyBorder="1" applyAlignment="1" applyProtection="1">
      <alignment horizontal="center" vertical="center"/>
      <protection locked="0" hidden="1"/>
    </xf>
    <xf numFmtId="0" fontId="54" fillId="3" borderId="20" xfId="0" applyFont="1" applyFill="1" applyBorder="1" applyAlignment="1" applyProtection="1">
      <alignment horizontal="center" vertical="center"/>
      <protection locked="0" hidden="1"/>
    </xf>
    <xf numFmtId="0" fontId="55" fillId="3" borderId="19" xfId="0" applyFont="1" applyFill="1" applyBorder="1" applyAlignment="1" applyProtection="1">
      <alignment horizontal="center" vertical="center"/>
      <protection locked="0" hidden="1"/>
    </xf>
    <xf numFmtId="0" fontId="55" fillId="3" borderId="0" xfId="0" applyFont="1" applyFill="1" applyBorder="1" applyAlignment="1" applyProtection="1">
      <alignment horizontal="center" vertical="center"/>
      <protection locked="0" hidden="1"/>
    </xf>
    <xf numFmtId="0" fontId="55" fillId="3" borderId="20" xfId="0" applyFont="1" applyFill="1" applyBorder="1" applyAlignment="1" applyProtection="1">
      <alignment horizontal="center" vertical="center"/>
      <protection locked="0" hidden="1"/>
    </xf>
    <xf numFmtId="0" fontId="55" fillId="3" borderId="21" xfId="0" applyFont="1" applyFill="1" applyBorder="1" applyAlignment="1" applyProtection="1">
      <alignment horizontal="center" vertical="center"/>
      <protection locked="0" hidden="1"/>
    </xf>
    <xf numFmtId="0" fontId="55" fillId="3" borderId="22" xfId="0" applyFont="1" applyFill="1" applyBorder="1" applyAlignment="1" applyProtection="1">
      <alignment horizontal="center" vertical="center"/>
      <protection locked="0" hidden="1"/>
    </xf>
    <xf numFmtId="0" fontId="55" fillId="3" borderId="23" xfId="0" applyFont="1" applyFill="1" applyBorder="1" applyAlignment="1" applyProtection="1">
      <alignment horizontal="center" vertical="center"/>
      <protection locked="0" hidden="1"/>
    </xf>
    <xf numFmtId="0" fontId="57" fillId="3" borderId="11" xfId="0" applyFont="1" applyFill="1" applyBorder="1" applyAlignment="1" applyProtection="1">
      <alignment horizontal="center" vertical="center"/>
      <protection hidden="1"/>
    </xf>
    <xf numFmtId="0" fontId="57" fillId="3" borderId="12" xfId="0" applyFont="1" applyFill="1" applyBorder="1" applyAlignment="1" applyProtection="1">
      <alignment horizontal="center" vertical="center"/>
      <protection hidden="1"/>
    </xf>
    <xf numFmtId="0" fontId="57" fillId="3" borderId="2" xfId="0" applyFont="1" applyFill="1" applyBorder="1" applyAlignment="1" applyProtection="1">
      <alignment horizontal="center" vertical="center"/>
      <protection hidden="1"/>
    </xf>
    <xf numFmtId="0" fontId="15" fillId="22" borderId="7" xfId="0" applyFont="1" applyFill="1" applyBorder="1" applyAlignment="1" applyProtection="1">
      <alignment horizontal="center" vertical="center"/>
      <protection hidden="1"/>
    </xf>
    <xf numFmtId="0" fontId="15" fillId="22" borderId="6" xfId="0" applyFont="1" applyFill="1" applyBorder="1" applyAlignment="1" applyProtection="1">
      <alignment horizontal="center" vertical="center"/>
      <protection hidden="1"/>
    </xf>
    <xf numFmtId="0" fontId="15" fillId="22" borderId="8" xfId="0" applyFont="1" applyFill="1" applyBorder="1" applyAlignment="1" applyProtection="1">
      <alignment horizontal="center" vertical="center"/>
      <protection hidden="1"/>
    </xf>
    <xf numFmtId="0" fontId="15" fillId="23" borderId="7" xfId="0" applyFont="1" applyFill="1" applyBorder="1" applyAlignment="1" applyProtection="1">
      <alignment horizontal="center" vertical="center"/>
      <protection hidden="1"/>
    </xf>
    <xf numFmtId="0" fontId="15" fillId="23" borderId="6" xfId="0" applyFont="1" applyFill="1" applyBorder="1" applyAlignment="1" applyProtection="1">
      <alignment horizontal="center" vertical="center"/>
      <protection hidden="1"/>
    </xf>
    <xf numFmtId="0" fontId="15" fillId="23" borderId="8" xfId="0" applyFont="1" applyFill="1" applyBorder="1" applyAlignment="1" applyProtection="1">
      <alignment horizontal="center" vertical="center"/>
      <protection hidden="1"/>
    </xf>
    <xf numFmtId="0" fontId="6" fillId="18" borderId="7" xfId="0" applyFont="1" applyFill="1" applyBorder="1" applyAlignment="1" applyProtection="1">
      <alignment horizontal="center" vertical="center"/>
      <protection hidden="1"/>
    </xf>
    <xf numFmtId="0" fontId="6" fillId="18" borderId="6" xfId="0" applyFont="1" applyFill="1" applyBorder="1" applyAlignment="1" applyProtection="1">
      <alignment horizontal="center" vertical="center"/>
      <protection hidden="1"/>
    </xf>
    <xf numFmtId="0" fontId="6" fillId="18" borderId="8" xfId="0" applyFont="1" applyFill="1" applyBorder="1" applyAlignment="1" applyProtection="1">
      <alignment horizontal="center" vertical="center"/>
      <protection hidden="1"/>
    </xf>
    <xf numFmtId="0" fontId="24" fillId="18" borderId="7" xfId="0" applyFont="1" applyFill="1" applyBorder="1" applyAlignment="1" applyProtection="1">
      <alignment horizontal="center" vertical="center"/>
      <protection hidden="1"/>
    </xf>
    <xf numFmtId="0" fontId="24" fillId="18" borderId="6" xfId="0" applyFont="1" applyFill="1" applyBorder="1" applyAlignment="1" applyProtection="1">
      <alignment horizontal="center" vertical="center"/>
      <protection hidden="1"/>
    </xf>
    <xf numFmtId="0" fontId="24" fillId="18" borderId="8" xfId="0" applyFont="1" applyFill="1" applyBorder="1" applyAlignment="1" applyProtection="1">
      <alignment horizontal="center" vertical="center"/>
      <protection hidden="1"/>
    </xf>
    <xf numFmtId="0" fontId="17" fillId="3" borderId="5" xfId="0" applyFont="1" applyFill="1" applyBorder="1" applyAlignment="1" applyProtection="1">
      <alignment horizontal="center" vertical="center" wrapText="1"/>
      <protection hidden="1"/>
    </xf>
    <xf numFmtId="0" fontId="17" fillId="3" borderId="5" xfId="0" applyFont="1" applyFill="1" applyBorder="1" applyAlignment="1" applyProtection="1">
      <alignment horizontal="center" vertical="center"/>
      <protection hidden="1"/>
    </xf>
    <xf numFmtId="0" fontId="78" fillId="3" borderId="5" xfId="0" applyFont="1" applyFill="1" applyBorder="1" applyAlignment="1" applyProtection="1">
      <alignment horizontal="center" vertical="center" textRotation="90"/>
      <protection hidden="1"/>
    </xf>
    <xf numFmtId="0" fontId="62" fillId="3" borderId="7" xfId="0" applyFont="1" applyFill="1" applyBorder="1" applyAlignment="1" applyProtection="1">
      <alignment horizontal="center" vertical="center" textRotation="90"/>
      <protection hidden="1"/>
    </xf>
    <xf numFmtId="0" fontId="62" fillId="3" borderId="6" xfId="0" applyFont="1" applyFill="1" applyBorder="1" applyAlignment="1" applyProtection="1">
      <alignment horizontal="center" vertical="center" textRotation="90"/>
      <protection hidden="1"/>
    </xf>
    <xf numFmtId="0" fontId="62" fillId="3" borderId="8" xfId="0" applyFont="1" applyFill="1" applyBorder="1" applyAlignment="1" applyProtection="1">
      <alignment horizontal="center" vertical="center" textRotation="90"/>
      <protection hidden="1"/>
    </xf>
    <xf numFmtId="0" fontId="15" fillId="21" borderId="7" xfId="0" applyFont="1" applyFill="1" applyBorder="1" applyAlignment="1" applyProtection="1">
      <alignment horizontal="center" vertical="center"/>
      <protection hidden="1"/>
    </xf>
    <xf numFmtId="0" fontId="15" fillId="21" borderId="6" xfId="0" applyFont="1" applyFill="1" applyBorder="1" applyAlignment="1" applyProtection="1">
      <alignment horizontal="center" vertical="center"/>
      <protection hidden="1"/>
    </xf>
    <xf numFmtId="0" fontId="15" fillId="21" borderId="8" xfId="0" applyFont="1" applyFill="1" applyBorder="1" applyAlignment="1" applyProtection="1">
      <alignment horizontal="center" vertical="center"/>
      <protection hidden="1"/>
    </xf>
    <xf numFmtId="0" fontId="78" fillId="3" borderId="7" xfId="0" applyFont="1" applyFill="1" applyBorder="1" applyAlignment="1" applyProtection="1">
      <alignment horizontal="center" vertical="center" textRotation="90" wrapText="1"/>
      <protection hidden="1"/>
    </xf>
    <xf numFmtId="0" fontId="78" fillId="3" borderId="6" xfId="0" applyFont="1" applyFill="1" applyBorder="1" applyAlignment="1" applyProtection="1">
      <alignment horizontal="center" vertical="center" textRotation="90" wrapText="1"/>
      <protection hidden="1"/>
    </xf>
    <xf numFmtId="0" fontId="78" fillId="3" borderId="8" xfId="0" applyFont="1" applyFill="1" applyBorder="1" applyAlignment="1" applyProtection="1">
      <alignment horizontal="center" vertical="center" textRotation="90" wrapText="1"/>
      <protection hidden="1"/>
    </xf>
    <xf numFmtId="0" fontId="62" fillId="9" borderId="11" xfId="0" applyFont="1" applyFill="1" applyBorder="1" applyAlignment="1" applyProtection="1">
      <alignment horizontal="center" vertical="center" textRotation="90"/>
      <protection hidden="1"/>
    </xf>
    <xf numFmtId="0" fontId="62" fillId="9" borderId="4" xfId="0" applyFont="1" applyFill="1" applyBorder="1" applyAlignment="1" applyProtection="1">
      <alignment horizontal="center" vertical="center" textRotation="90"/>
      <protection hidden="1"/>
    </xf>
    <xf numFmtId="0" fontId="62" fillId="9" borderId="9" xfId="0" applyFont="1" applyFill="1" applyBorder="1" applyAlignment="1" applyProtection="1">
      <alignment horizontal="center" vertical="center" textRotation="90"/>
      <protection hidden="1"/>
    </xf>
    <xf numFmtId="0" fontId="18" fillId="26" borderId="11" xfId="0" applyFont="1" applyFill="1" applyBorder="1" applyAlignment="1" applyProtection="1">
      <alignment horizontal="center" vertical="center" textRotation="90" wrapText="1"/>
      <protection hidden="1"/>
    </xf>
    <xf numFmtId="0" fontId="18" fillId="26" borderId="4" xfId="0" applyFont="1" applyFill="1" applyBorder="1" applyAlignment="1" applyProtection="1">
      <alignment horizontal="center" vertical="center" textRotation="90" wrapText="1"/>
      <protection hidden="1"/>
    </xf>
    <xf numFmtId="0" fontId="18" fillId="26" borderId="9" xfId="0" applyFont="1" applyFill="1" applyBorder="1" applyAlignment="1" applyProtection="1">
      <alignment horizontal="center" vertical="center" textRotation="90" wrapText="1"/>
      <protection hidden="1"/>
    </xf>
    <xf numFmtId="0" fontId="18" fillId="21" borderId="11" xfId="0" applyFont="1" applyFill="1" applyBorder="1" applyAlignment="1" applyProtection="1">
      <alignment horizontal="center" vertical="center" textRotation="90" wrapText="1"/>
      <protection hidden="1"/>
    </xf>
    <xf numFmtId="0" fontId="18" fillId="21" borderId="4" xfId="0" applyFont="1" applyFill="1" applyBorder="1" applyAlignment="1" applyProtection="1">
      <alignment horizontal="center" vertical="center" textRotation="90" wrapText="1"/>
      <protection hidden="1"/>
    </xf>
    <xf numFmtId="0" fontId="18" fillId="21" borderId="9" xfId="0" applyFont="1" applyFill="1" applyBorder="1" applyAlignment="1" applyProtection="1">
      <alignment horizontal="center" vertical="center" textRotation="90" wrapText="1"/>
      <protection hidden="1"/>
    </xf>
    <xf numFmtId="0" fontId="18" fillId="25" borderId="11" xfId="0" applyFont="1" applyFill="1" applyBorder="1" applyAlignment="1" applyProtection="1">
      <alignment horizontal="center" vertical="center" textRotation="90" wrapText="1"/>
      <protection hidden="1"/>
    </xf>
    <xf numFmtId="0" fontId="18" fillId="25" borderId="4" xfId="0" applyFont="1" applyFill="1" applyBorder="1" applyAlignment="1" applyProtection="1">
      <alignment horizontal="center" vertical="center" textRotation="90" wrapText="1"/>
      <protection hidden="1"/>
    </xf>
    <xf numFmtId="0" fontId="18" fillId="25" borderId="9" xfId="0" applyFont="1" applyFill="1" applyBorder="1" applyAlignment="1" applyProtection="1">
      <alignment horizontal="center" vertical="center" textRotation="90" wrapText="1"/>
      <protection hidden="1"/>
    </xf>
    <xf numFmtId="0" fontId="90" fillId="4" borderId="5" xfId="0" applyFont="1" applyFill="1" applyBorder="1" applyAlignment="1" applyProtection="1">
      <alignment horizontal="center" vertical="center"/>
      <protection hidden="1"/>
    </xf>
    <xf numFmtId="0" fontId="90" fillId="4" borderId="15" xfId="0" applyFont="1" applyFill="1" applyBorder="1" applyAlignment="1" applyProtection="1">
      <alignment horizontal="center" vertical="center"/>
      <protection hidden="1"/>
    </xf>
    <xf numFmtId="0" fontId="90" fillId="4" borderId="14" xfId="0" applyFont="1" applyFill="1" applyBorder="1" applyAlignment="1" applyProtection="1">
      <alignment horizontal="center" vertical="center"/>
      <protection hidden="1"/>
    </xf>
    <xf numFmtId="0" fontId="90" fillId="4" borderId="13" xfId="0" applyFont="1" applyFill="1" applyBorder="1" applyAlignment="1" applyProtection="1">
      <alignment horizontal="center" vertical="center"/>
      <protection hidden="1"/>
    </xf>
    <xf numFmtId="0" fontId="90" fillId="4" borderId="15" xfId="0" applyFont="1" applyFill="1" applyBorder="1" applyAlignment="1" applyProtection="1">
      <alignment horizontal="center" vertical="center"/>
      <protection locked="0"/>
    </xf>
    <xf numFmtId="0" fontId="90" fillId="4" borderId="14" xfId="0" applyFont="1" applyFill="1" applyBorder="1" applyAlignment="1" applyProtection="1">
      <alignment horizontal="center" vertical="center"/>
      <protection locked="0"/>
    </xf>
    <xf numFmtId="0" fontId="90" fillId="4" borderId="13" xfId="0" applyFont="1" applyFill="1" applyBorder="1" applyAlignment="1" applyProtection="1">
      <alignment horizontal="center" vertical="center"/>
      <protection locked="0"/>
    </xf>
    <xf numFmtId="0" fontId="23" fillId="3" borderId="7" xfId="0" applyFont="1" applyFill="1" applyBorder="1" applyAlignment="1" applyProtection="1">
      <alignment horizontal="center" vertical="center" wrapText="1"/>
      <protection hidden="1"/>
    </xf>
    <xf numFmtId="0" fontId="23" fillId="3" borderId="6" xfId="0" applyFont="1" applyFill="1" applyBorder="1" applyAlignment="1" applyProtection="1">
      <alignment horizontal="center" vertical="center" wrapText="1"/>
      <protection hidden="1"/>
    </xf>
    <xf numFmtId="0" fontId="23" fillId="3" borderId="4" xfId="0" applyFont="1" applyFill="1" applyBorder="1" applyAlignment="1" applyProtection="1">
      <alignment horizontal="center" vertical="center" wrapText="1"/>
      <protection hidden="1"/>
    </xf>
    <xf numFmtId="0" fontId="23" fillId="3" borderId="8" xfId="0" applyFont="1" applyFill="1" applyBorder="1" applyAlignment="1" applyProtection="1">
      <alignment horizontal="center" vertical="center" wrapText="1"/>
      <protection hidden="1"/>
    </xf>
    <xf numFmtId="0" fontId="84" fillId="3" borderId="5" xfId="0" applyFont="1" applyFill="1" applyBorder="1" applyAlignment="1">
      <alignment horizontal="center" vertical="center"/>
    </xf>
    <xf numFmtId="1" fontId="3" fillId="30" borderId="0" xfId="2" applyNumberFormat="1" applyFont="1" applyFill="1" applyAlignment="1" applyProtection="1">
      <alignment horizontal="center" vertical="center" wrapText="1"/>
      <protection hidden="1"/>
    </xf>
    <xf numFmtId="0" fontId="3" fillId="30" borderId="0" xfId="0" applyFont="1" applyFill="1" applyAlignment="1" applyProtection="1">
      <alignment horizontal="center" vertical="center"/>
      <protection hidden="1"/>
    </xf>
    <xf numFmtId="0" fontId="3" fillId="6" borderId="0" xfId="0" applyFont="1" applyFill="1" applyAlignment="1" applyProtection="1">
      <alignment horizontal="center" vertical="center"/>
      <protection hidden="1"/>
    </xf>
    <xf numFmtId="1" fontId="3" fillId="6" borderId="0" xfId="2" applyNumberFormat="1" applyFont="1" applyFill="1" applyAlignment="1" applyProtection="1">
      <alignment horizontal="center" vertical="center" wrapText="1"/>
      <protection hidden="1"/>
    </xf>
    <xf numFmtId="0" fontId="3" fillId="6" borderId="0" xfId="0" applyFont="1" applyFill="1" applyAlignment="1" applyProtection="1">
      <alignment horizontal="center"/>
      <protection hidden="1"/>
    </xf>
    <xf numFmtId="1" fontId="3" fillId="27" borderId="0" xfId="2" applyNumberFormat="1" applyFont="1" applyFill="1" applyAlignment="1" applyProtection="1">
      <alignment horizontal="center" vertical="center" wrapText="1"/>
      <protection hidden="1"/>
    </xf>
    <xf numFmtId="0" fontId="3" fillId="27" borderId="0" xfId="0" applyFont="1" applyFill="1" applyAlignment="1" applyProtection="1">
      <alignment horizontal="center" vertical="center"/>
      <protection hidden="1"/>
    </xf>
    <xf numFmtId="0" fontId="3" fillId="30" borderId="0" xfId="0" applyFont="1" applyFill="1" applyAlignment="1" applyProtection="1">
      <alignment horizontal="center"/>
      <protection hidden="1"/>
    </xf>
    <xf numFmtId="0" fontId="3" fillId="29" borderId="0" xfId="0" applyFont="1" applyFill="1" applyAlignment="1" applyProtection="1">
      <alignment horizontal="center"/>
      <protection hidden="1"/>
    </xf>
    <xf numFmtId="0" fontId="3" fillId="29" borderId="0" xfId="0" applyFont="1" applyFill="1" applyAlignment="1" applyProtection="1">
      <alignment horizontal="center" vertical="center"/>
      <protection hidden="1"/>
    </xf>
    <xf numFmtId="1" fontId="3" fillId="29" borderId="0" xfId="2" applyNumberFormat="1" applyFont="1" applyFill="1" applyAlignment="1" applyProtection="1">
      <alignment horizontal="center" vertical="center" wrapText="1"/>
      <protection hidden="1"/>
    </xf>
    <xf numFmtId="1" fontId="3" fillId="10" borderId="0" xfId="2" applyNumberFormat="1" applyFont="1" applyFill="1" applyAlignment="1" applyProtection="1">
      <alignment horizontal="center" vertical="center" wrapText="1"/>
      <protection hidden="1"/>
    </xf>
    <xf numFmtId="1" fontId="3" fillId="15" borderId="0" xfId="2" applyNumberFormat="1" applyFont="1" applyFill="1" applyAlignment="1" applyProtection="1">
      <alignment horizontal="center" vertical="center" wrapText="1"/>
      <protection hidden="1"/>
    </xf>
    <xf numFmtId="1" fontId="3" fillId="28" borderId="0" xfId="2" applyNumberFormat="1" applyFont="1" applyFill="1" applyAlignment="1" applyProtection="1">
      <alignment horizontal="center" vertical="center" wrapText="1"/>
      <protection hidden="1"/>
    </xf>
    <xf numFmtId="1" fontId="3" fillId="14" borderId="0" xfId="2" applyNumberFormat="1" applyFont="1" applyFill="1" applyAlignment="1" applyProtection="1">
      <alignment horizontal="center" vertical="center" wrapText="1"/>
      <protection hidden="1"/>
    </xf>
    <xf numFmtId="1" fontId="3" fillId="31" borderId="0" xfId="2" applyNumberFormat="1" applyFont="1" applyFill="1" applyAlignment="1" applyProtection="1">
      <alignment horizontal="center" vertical="center" wrapText="1"/>
      <protection hidden="1"/>
    </xf>
  </cellXfs>
  <cellStyles count="13">
    <cellStyle name="Normal" xfId="0" builtinId="0"/>
    <cellStyle name="Normal 2" xfId="1" xr:uid="{00000000-0005-0000-0000-000001000000}"/>
    <cellStyle name="Normal 3" xfId="2" xr:uid="{00000000-0005-0000-0000-000002000000}"/>
    <cellStyle name="Normal 3 2" xfId="3" xr:uid="{00000000-0005-0000-0000-000003000000}"/>
    <cellStyle name="Normal 3 3" xfId="4" xr:uid="{00000000-0005-0000-0000-000004000000}"/>
    <cellStyle name="Normal 3 3 2" xfId="11" xr:uid="{00000000-0005-0000-0000-000005000000}"/>
    <cellStyle name="Normal 4" xfId="5" xr:uid="{00000000-0005-0000-0000-000006000000}"/>
    <cellStyle name="Normal 4 2" xfId="12" xr:uid="{00000000-0005-0000-0000-000007000000}"/>
    <cellStyle name="Normal 5" xfId="6" xr:uid="{00000000-0005-0000-0000-000008000000}"/>
    <cellStyle name="Porcentaje" xfId="7" builtinId="5"/>
    <cellStyle name="Porcentaje 2" xfId="8" xr:uid="{00000000-0005-0000-0000-00000A000000}"/>
    <cellStyle name="Porcentaje 3" xfId="9" xr:uid="{00000000-0005-0000-0000-00000B000000}"/>
    <cellStyle name="Porcentual 2" xfId="10" xr:uid="{00000000-0005-0000-0000-00000C000000}"/>
  </cellStyles>
  <dxfs count="36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FFCCFF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5050"/>
      <color rgb="FFFFFFCC"/>
      <color rgb="FF3366FF"/>
      <color rgb="FF00CC00"/>
      <color rgb="FFCCFFFF"/>
      <color rgb="FFCCECFF"/>
      <color rgb="FF0000FF"/>
      <color rgb="FFFF0000"/>
      <color rgb="FFFFCCFF"/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206284</xdr:colOff>
      <xdr:row>2</xdr:row>
      <xdr:rowOff>288473</xdr:rowOff>
    </xdr:from>
    <xdr:to>
      <xdr:col>18</xdr:col>
      <xdr:colOff>130628</xdr:colOff>
      <xdr:row>5</xdr:row>
      <xdr:rowOff>103956</xdr:rowOff>
    </xdr:to>
    <xdr:sp macro="[0]!borrar_N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9744891" y="1023259"/>
          <a:ext cx="1448344" cy="944876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400" b="1">
              <a:solidFill>
                <a:srgbClr val="0000FF"/>
              </a:solidFill>
              <a:latin typeface="Arial Narrow" panose="020B0606020202030204" pitchFamily="34" charset="0"/>
            </a:rPr>
            <a:t>Borrar </a:t>
          </a:r>
        </a:p>
        <a:p>
          <a:pPr algn="ctr"/>
          <a:r>
            <a:rPr lang="es-PE" sz="1600" b="1">
              <a:solidFill>
                <a:srgbClr val="0000FF"/>
              </a:solidFill>
              <a:latin typeface="Arial Narrow" panose="020B0606020202030204" pitchFamily="34" charset="0"/>
            </a:rPr>
            <a:t>Toda la Informaciòn</a:t>
          </a:r>
        </a:p>
      </xdr:txBody>
    </xdr:sp>
    <xdr:clientData/>
  </xdr:twoCellAnchor>
  <xdr:twoCellAnchor>
    <xdr:from>
      <xdr:col>14</xdr:col>
      <xdr:colOff>206284</xdr:colOff>
      <xdr:row>5</xdr:row>
      <xdr:rowOff>255426</xdr:rowOff>
    </xdr:from>
    <xdr:to>
      <xdr:col>18</xdr:col>
      <xdr:colOff>152399</xdr:colOff>
      <xdr:row>9</xdr:row>
      <xdr:rowOff>63102</xdr:rowOff>
    </xdr:to>
    <xdr:sp macro="[0]!Ocult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9744891" y="2119605"/>
          <a:ext cx="1470115" cy="1059533"/>
        </a:xfrm>
        <a:prstGeom prst="rect">
          <a:avLst/>
        </a:prstGeom>
        <a:solidFill>
          <a:srgbClr val="CCFF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000" b="1">
              <a:solidFill>
                <a:srgbClr val="0000FF"/>
              </a:solidFill>
              <a:latin typeface="Arial Narrow" panose="020B0606020202030204" pitchFamily="34" charset="0"/>
            </a:rPr>
            <a:t>Ordenar</a:t>
          </a:r>
        </a:p>
        <a:p>
          <a:pPr algn="ctr"/>
          <a:r>
            <a:rPr lang="es-PE" sz="1600" b="1">
              <a:solidFill>
                <a:srgbClr val="FF0000"/>
              </a:solidFill>
              <a:latin typeface="Arial Narrow" panose="020B0606020202030204" pitchFamily="34" charset="0"/>
            </a:rPr>
            <a:t>Filas y Columnas </a:t>
          </a:r>
        </a:p>
        <a:p>
          <a:pPr algn="ctr"/>
          <a:r>
            <a:rPr lang="es-PE" sz="1600" b="1">
              <a:solidFill>
                <a:srgbClr val="006600"/>
              </a:solidFill>
              <a:latin typeface="Arial Narrow" panose="020B0606020202030204" pitchFamily="34" charset="0"/>
            </a:rPr>
            <a:t>Hoja N-S-E-O</a:t>
          </a:r>
        </a:p>
      </xdr:txBody>
    </xdr:sp>
    <xdr:clientData/>
  </xdr:twoCellAnchor>
  <xdr:twoCellAnchor>
    <xdr:from>
      <xdr:col>14</xdr:col>
      <xdr:colOff>217169</xdr:colOff>
      <xdr:row>9</xdr:row>
      <xdr:rowOff>304413</xdr:rowOff>
    </xdr:from>
    <xdr:to>
      <xdr:col>18</xdr:col>
      <xdr:colOff>141514</xdr:colOff>
      <xdr:row>13</xdr:row>
      <xdr:rowOff>112087</xdr:rowOff>
    </xdr:to>
    <xdr:sp macro="[0]!dihana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9755776" y="3420449"/>
          <a:ext cx="1448345" cy="1059531"/>
        </a:xfrm>
        <a:prstGeom prst="rect">
          <a:avLst/>
        </a:prstGeom>
        <a:solidFill>
          <a:srgbClr val="CCFF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600" b="1">
              <a:solidFill>
                <a:srgbClr val="0000FF"/>
              </a:solidFill>
              <a:latin typeface="Arial Narrow" panose="020B0606020202030204" pitchFamily="34" charset="0"/>
            </a:rPr>
            <a:t>Borrar Base</a:t>
          </a:r>
          <a:r>
            <a:rPr lang="es-PE" sz="1600" b="1" baseline="0">
              <a:solidFill>
                <a:srgbClr val="0000FF"/>
              </a:solidFill>
              <a:latin typeface="Arial Narrow" panose="020B0606020202030204" pitchFamily="34" charset="0"/>
            </a:rPr>
            <a:t> Data </a:t>
          </a:r>
        </a:p>
        <a:p>
          <a:pPr algn="ctr"/>
          <a:r>
            <a:rPr lang="es-PE" sz="1600" b="1" baseline="0">
              <a:solidFill>
                <a:srgbClr val="006600"/>
              </a:solidFill>
              <a:latin typeface="Arial Narrow" panose="020B0606020202030204" pitchFamily="34" charset="0"/>
            </a:rPr>
            <a:t>Hoja N-S-E-O</a:t>
          </a:r>
          <a:endParaRPr lang="es-PE" sz="1600" b="1">
            <a:solidFill>
              <a:srgbClr val="006600"/>
            </a:solidFill>
            <a:latin typeface="Arial Narrow" panose="020B060602020203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 bwMode="auto">
        <a:xfrm>
          <a:off x="1979653" y="1967853"/>
          <a:ext cx="7174857" cy="4750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9784</xdr:colOff>
      <xdr:row>10</xdr:row>
      <xdr:rowOff>164890</xdr:rowOff>
    </xdr:from>
    <xdr:to>
      <xdr:col>30</xdr:col>
      <xdr:colOff>12876</xdr:colOff>
      <xdr:row>12</xdr:row>
      <xdr:rowOff>2731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9153784" y="1969037"/>
          <a:ext cx="7174857" cy="47657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12076</xdr:colOff>
      <xdr:row>11</xdr:row>
      <xdr:rowOff>2368</xdr:rowOff>
    </xdr:from>
    <xdr:to>
      <xdr:col>40</xdr:col>
      <xdr:colOff>15169</xdr:colOff>
      <xdr:row>12</xdr:row>
      <xdr:rowOff>14380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 bwMode="auto">
        <a:xfrm>
          <a:off x="16327841" y="2008221"/>
          <a:ext cx="7174857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16063</xdr:colOff>
      <xdr:row>11</xdr:row>
      <xdr:rowOff>2022</xdr:rowOff>
    </xdr:from>
    <xdr:to>
      <xdr:col>50</xdr:col>
      <xdr:colOff>4234</xdr:colOff>
      <xdr:row>12</xdr:row>
      <xdr:rowOff>14034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 bwMode="auto">
        <a:xfrm>
          <a:off x="23503592" y="2007875"/>
          <a:ext cx="7159936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7229</xdr:colOff>
      <xdr:row>10</xdr:row>
      <xdr:rowOff>197705</xdr:rowOff>
    </xdr:from>
    <xdr:to>
      <xdr:col>60</xdr:col>
      <xdr:colOff>7228</xdr:colOff>
      <xdr:row>11</xdr:row>
      <xdr:rowOff>434336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 bwMode="auto">
        <a:xfrm>
          <a:off x="30666523" y="2001852"/>
          <a:ext cx="7171764" cy="43833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1</xdr:colOff>
      <xdr:row>11</xdr:row>
      <xdr:rowOff>2022</xdr:rowOff>
    </xdr:from>
    <xdr:to>
      <xdr:col>70</xdr:col>
      <xdr:colOff>4233</xdr:colOff>
      <xdr:row>12</xdr:row>
      <xdr:rowOff>11857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 bwMode="auto">
        <a:xfrm>
          <a:off x="37831060" y="2007875"/>
          <a:ext cx="7175997" cy="44686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4234</xdr:colOff>
      <xdr:row>11</xdr:row>
      <xdr:rowOff>1585</xdr:rowOff>
    </xdr:from>
    <xdr:to>
      <xdr:col>80</xdr:col>
      <xdr:colOff>1845</xdr:colOff>
      <xdr:row>12</xdr:row>
      <xdr:rowOff>12316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 bwMode="auto">
        <a:xfrm>
          <a:off x="45007058" y="2007438"/>
          <a:ext cx="7169375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715304</xdr:colOff>
      <xdr:row>10</xdr:row>
      <xdr:rowOff>178538</xdr:rowOff>
    </xdr:from>
    <xdr:to>
      <xdr:col>90</xdr:col>
      <xdr:colOff>0</xdr:colOff>
      <xdr:row>12</xdr:row>
      <xdr:rowOff>21772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 bwMode="auto">
        <a:xfrm>
          <a:off x="52172716" y="1982685"/>
          <a:ext cx="7173637" cy="4819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99</xdr:col>
      <xdr:colOff>713578</xdr:colOff>
      <xdr:row>11</xdr:row>
      <xdr:rowOff>435428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 bwMode="auto">
        <a:xfrm>
          <a:off x="59347785" y="1990790"/>
          <a:ext cx="7166734" cy="45049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0</xdr:colOff>
      <xdr:row>10</xdr:row>
      <xdr:rowOff>167654</xdr:rowOff>
    </xdr:from>
    <xdr:to>
      <xdr:col>110</xdr:col>
      <xdr:colOff>0</xdr:colOff>
      <xdr:row>12</xdr:row>
      <xdr:rowOff>1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 bwMode="auto">
        <a:xfrm>
          <a:off x="66518118" y="1971801"/>
          <a:ext cx="7171764" cy="47108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72</xdr:colOff>
      <xdr:row>11</xdr:row>
      <xdr:rowOff>1587</xdr:rowOff>
    </xdr:from>
    <xdr:to>
      <xdr:col>120</xdr:col>
      <xdr:colOff>0</xdr:colOff>
      <xdr:row>12</xdr:row>
      <xdr:rowOff>12318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 bwMode="auto">
        <a:xfrm>
          <a:off x="73689954" y="2007440"/>
          <a:ext cx="717169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0</xdr:colOff>
      <xdr:row>10</xdr:row>
      <xdr:rowOff>173097</xdr:rowOff>
    </xdr:from>
    <xdr:to>
      <xdr:col>130</xdr:col>
      <xdr:colOff>5443</xdr:colOff>
      <xdr:row>12</xdr:row>
      <xdr:rowOff>9393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 bwMode="auto">
        <a:xfrm>
          <a:off x="80861647" y="1977244"/>
          <a:ext cx="7177208" cy="4750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1431</xdr:colOff>
      <xdr:row>11</xdr:row>
      <xdr:rowOff>12473</xdr:rowOff>
    </xdr:from>
    <xdr:to>
      <xdr:col>140</xdr:col>
      <xdr:colOff>10885</xdr:colOff>
      <xdr:row>12</xdr:row>
      <xdr:rowOff>23204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 bwMode="auto">
        <a:xfrm>
          <a:off x="88034843" y="2018326"/>
          <a:ext cx="7181218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10885</xdr:colOff>
      <xdr:row>11</xdr:row>
      <xdr:rowOff>4370</xdr:rowOff>
    </xdr:from>
    <xdr:to>
      <xdr:col>150</xdr:col>
      <xdr:colOff>16328</xdr:colOff>
      <xdr:row>12</xdr:row>
      <xdr:rowOff>14837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 bwMode="auto">
        <a:xfrm>
          <a:off x="97726179" y="2357605"/>
          <a:ext cx="7177208" cy="44749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15122</xdr:colOff>
      <xdr:row>11</xdr:row>
      <xdr:rowOff>12475</xdr:rowOff>
    </xdr:from>
    <xdr:to>
      <xdr:col>160</xdr:col>
      <xdr:colOff>0</xdr:colOff>
      <xdr:row>12</xdr:row>
      <xdr:rowOff>23206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 bwMode="auto">
        <a:xfrm>
          <a:off x="102392063" y="2018328"/>
          <a:ext cx="715664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1</xdr:colOff>
      <xdr:row>11</xdr:row>
      <xdr:rowOff>15256</xdr:rowOff>
    </xdr:from>
    <xdr:to>
      <xdr:col>170</xdr:col>
      <xdr:colOff>5443</xdr:colOff>
      <xdr:row>12</xdr:row>
      <xdr:rowOff>25723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 bwMode="auto">
        <a:xfrm>
          <a:off x="109548707" y="2021109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4235</xdr:colOff>
      <xdr:row>11</xdr:row>
      <xdr:rowOff>17918</xdr:rowOff>
    </xdr:from>
    <xdr:to>
      <xdr:col>180</xdr:col>
      <xdr:colOff>0</xdr:colOff>
      <xdr:row>12</xdr:row>
      <xdr:rowOff>28649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 bwMode="auto">
        <a:xfrm>
          <a:off x="116724706" y="2023771"/>
          <a:ext cx="7167529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2</xdr:colOff>
      <xdr:row>11</xdr:row>
      <xdr:rowOff>9814</xdr:rowOff>
    </xdr:from>
    <xdr:to>
      <xdr:col>190</xdr:col>
      <xdr:colOff>5444</xdr:colOff>
      <xdr:row>12</xdr:row>
      <xdr:rowOff>20281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 bwMode="auto">
        <a:xfrm>
          <a:off x="123892237" y="2015667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1434</xdr:colOff>
      <xdr:row>11</xdr:row>
      <xdr:rowOff>12474</xdr:rowOff>
    </xdr:from>
    <xdr:to>
      <xdr:col>199</xdr:col>
      <xdr:colOff>714375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 bwMode="auto">
        <a:xfrm>
          <a:off x="131065434" y="2018327"/>
          <a:ext cx="7167529" cy="4245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714378</xdr:colOff>
      <xdr:row>11</xdr:row>
      <xdr:rowOff>4370</xdr:rowOff>
    </xdr:from>
    <xdr:to>
      <xdr:col>210</xdr:col>
      <xdr:colOff>7620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 bwMode="auto">
        <a:xfrm>
          <a:off x="138232966" y="2010223"/>
          <a:ext cx="7182183" cy="4326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0</a:t>
          </a:fld>
          <a:endParaRPr lang="es-PE" sz="1800"/>
        </a:p>
      </xdr:txBody>
    </xdr:sp>
    <xdr:clientData/>
  </xdr:twoCellAnchor>
  <xdr:twoCellAnchor>
    <xdr:from>
      <xdr:col>209</xdr:col>
      <xdr:colOff>716557</xdr:colOff>
      <xdr:row>7</xdr:row>
      <xdr:rowOff>0</xdr:rowOff>
    </xdr:from>
    <xdr:to>
      <xdr:col>215</xdr:col>
      <xdr:colOff>0</xdr:colOff>
      <xdr:row>12</xdr:row>
      <xdr:rowOff>1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 bwMode="auto">
        <a:xfrm>
          <a:off x="145406910" y="1288676"/>
          <a:ext cx="3586502" cy="1154207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9</xdr:col>
      <xdr:colOff>18130</xdr:colOff>
      <xdr:row>1</xdr:row>
      <xdr:rowOff>3129</xdr:rowOff>
    </xdr:from>
    <xdr:to>
      <xdr:col>240</xdr:col>
      <xdr:colOff>199696</xdr:colOff>
      <xdr:row>2</xdr:row>
      <xdr:rowOff>5255</xdr:rowOff>
    </xdr:to>
    <xdr:sp macro="" textlink="$J$2">
      <xdr:nvSpPr>
        <xdr:cNvPr id="24" name="Rectángulo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 bwMode="auto">
        <a:xfrm>
          <a:off x="270378" y="66191"/>
          <a:ext cx="161804394" cy="32269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F6A3F433-4071-45CF-9B29-64C5286AD149}" type="TxLink">
            <a:rPr lang="en-US" sz="2400" b="1" i="0" u="none" strike="noStrike">
              <a:solidFill>
                <a:srgbClr val="002060"/>
              </a:solidFill>
              <a:latin typeface="Arial Narrow"/>
            </a:rPr>
            <a:pPr algn="ctr"/>
            <a:t>CONTROL DE FLUJO VEHICULAR CLASIFICADO</a:t>
          </a:fld>
          <a:endParaRPr lang="es-PE" sz="2000">
            <a:solidFill>
              <a:srgbClr val="002060"/>
            </a:solidFill>
          </a:endParaRPr>
        </a:p>
      </xdr:txBody>
    </xdr:sp>
    <xdr:clientData/>
  </xdr:twoCellAnchor>
  <xdr:twoCellAnchor>
    <xdr:from>
      <xdr:col>229</xdr:col>
      <xdr:colOff>1</xdr:colOff>
      <xdr:row>8</xdr:row>
      <xdr:rowOff>0</xdr:rowOff>
    </xdr:from>
    <xdr:to>
      <xdr:col>240</xdr:col>
      <xdr:colOff>190501</xdr:colOff>
      <xdr:row>12</xdr:row>
      <xdr:rowOff>0</xdr:rowOff>
    </xdr:to>
    <xdr:sp macro="" textlink="$HV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 bwMode="auto">
        <a:xfrm>
          <a:off x="160305751" y="1323975"/>
          <a:ext cx="2362200" cy="11525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24D64985-5363-494F-87E9-AF103925A71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18598</xdr:colOff>
      <xdr:row>6</xdr:row>
      <xdr:rowOff>117664</xdr:rowOff>
    </xdr:from>
    <xdr:to>
      <xdr:col>210</xdr:col>
      <xdr:colOff>13607</xdr:colOff>
      <xdr:row>10</xdr:row>
      <xdr:rowOff>173405</xdr:rowOff>
    </xdr:to>
    <xdr:sp macro="" textlink="$K$9">
      <xdr:nvSpPr>
        <xdr:cNvPr id="27" name="Rectángulo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 bwMode="auto">
        <a:xfrm>
          <a:off x="1991634" y="1301485"/>
          <a:ext cx="144230723" cy="695277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BAA9E3F-4631-4430-877F-D3538F5C6373}" type="TxLink">
            <a:rPr lang="en-US" sz="22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Norte</a:t>
          </a:fld>
          <a:endParaRPr lang="es-PE" sz="18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7229</xdr:colOff>
      <xdr:row>10</xdr:row>
      <xdr:rowOff>197705</xdr:rowOff>
    </xdr:from>
    <xdr:to>
      <xdr:col>150</xdr:col>
      <xdr:colOff>7228</xdr:colOff>
      <xdr:row>11</xdr:row>
      <xdr:rowOff>434336</xdr:rowOff>
    </xdr:to>
    <xdr:sp macro="" textlink="$AY$13">
      <xdr:nvSpPr>
        <xdr:cNvPr id="33" name="Rectángulo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 bwMode="auto">
        <a:xfrm>
          <a:off x="97722523" y="2349234"/>
          <a:ext cx="7171764" cy="43833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34635</xdr:colOff>
      <xdr:row>1</xdr:row>
      <xdr:rowOff>4651</xdr:rowOff>
    </xdr:from>
    <xdr:to>
      <xdr:col>235</xdr:col>
      <xdr:colOff>74220</xdr:colOff>
      <xdr:row>2</xdr:row>
      <xdr:rowOff>34636</xdr:rowOff>
    </xdr:to>
    <xdr:sp macro="" textlink="$J$2">
      <xdr:nvSpPr>
        <xdr:cNvPr id="2" name="Rectángul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 bwMode="auto">
        <a:xfrm>
          <a:off x="3238499" y="56606"/>
          <a:ext cx="150170903" cy="34171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0</xdr:colOff>
      <xdr:row>11</xdr:row>
      <xdr:rowOff>3362</xdr:rowOff>
    </xdr:from>
    <xdr:to>
      <xdr:col>20</xdr:col>
      <xdr:colOff>6927</xdr:colOff>
      <xdr:row>12</xdr:row>
      <xdr:rowOff>70078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 bwMode="auto">
        <a:xfrm>
          <a:off x="4410075" y="2317937"/>
          <a:ext cx="6731577" cy="50486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16597</xdr:colOff>
      <xdr:row>10</xdr:row>
      <xdr:rowOff>191624</xdr:rowOff>
    </xdr:from>
    <xdr:to>
      <xdr:col>30</xdr:col>
      <xdr:colOff>20027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 bwMode="auto">
        <a:xfrm>
          <a:off x="8636722" y="2001374"/>
          <a:ext cx="6842380" cy="44655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12343</xdr:colOff>
      <xdr:row>10</xdr:row>
      <xdr:rowOff>196594</xdr:rowOff>
    </xdr:from>
    <xdr:to>
      <xdr:col>40</xdr:col>
      <xdr:colOff>15774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 bwMode="auto">
        <a:xfrm>
          <a:off x="15471418" y="2006344"/>
          <a:ext cx="6728081" cy="4415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16620</xdr:colOff>
      <xdr:row>10</xdr:row>
      <xdr:rowOff>196236</xdr:rowOff>
    </xdr:from>
    <xdr:to>
      <xdr:col>50</xdr:col>
      <xdr:colOff>3346</xdr:colOff>
      <xdr:row>12</xdr:row>
      <xdr:rowOff>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 bwMode="auto">
        <a:xfrm>
          <a:off x="22200345" y="2005986"/>
          <a:ext cx="6711376" cy="44193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1847</xdr:colOff>
      <xdr:row>10</xdr:row>
      <xdr:rowOff>190936</xdr:rowOff>
    </xdr:from>
    <xdr:to>
      <xdr:col>60</xdr:col>
      <xdr:colOff>2353</xdr:colOff>
      <xdr:row>12</xdr:row>
      <xdr:rowOff>56761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 bwMode="auto">
        <a:xfrm>
          <a:off x="29119772" y="2334061"/>
          <a:ext cx="6915656" cy="5040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59</xdr:col>
      <xdr:colOff>805145</xdr:colOff>
      <xdr:row>11</xdr:row>
      <xdr:rowOff>9199</xdr:rowOff>
    </xdr:from>
    <xdr:to>
      <xdr:col>70</xdr:col>
      <xdr:colOff>27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 bwMode="auto">
        <a:xfrm>
          <a:off x="35742845" y="2018974"/>
          <a:ext cx="6729157" cy="42895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6927</xdr:colOff>
      <xdr:row>11</xdr:row>
      <xdr:rowOff>1819</xdr:rowOff>
    </xdr:from>
    <xdr:to>
      <xdr:col>80</xdr:col>
      <xdr:colOff>4978</xdr:colOff>
      <xdr:row>12</xdr:row>
      <xdr:rowOff>0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 bwMode="auto">
        <a:xfrm>
          <a:off x="42478902" y="2011594"/>
          <a:ext cx="6722701" cy="4363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809357</xdr:colOff>
      <xdr:row>10</xdr:row>
      <xdr:rowOff>191888</xdr:rowOff>
    </xdr:from>
    <xdr:to>
      <xdr:col>89</xdr:col>
      <xdr:colOff>806664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 bwMode="auto">
        <a:xfrm>
          <a:off x="49196357" y="2001638"/>
          <a:ext cx="6721957" cy="44628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</xdr:colOff>
      <xdr:row>11</xdr:row>
      <xdr:rowOff>6310</xdr:rowOff>
    </xdr:from>
    <xdr:to>
      <xdr:col>100</xdr:col>
      <xdr:colOff>21628</xdr:colOff>
      <xdr:row>12</xdr:row>
      <xdr:rowOff>73026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 bwMode="auto">
        <a:xfrm>
          <a:off x="56990674" y="2347728"/>
          <a:ext cx="6962754" cy="510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4258</xdr:colOff>
      <xdr:row>11</xdr:row>
      <xdr:rowOff>11781</xdr:rowOff>
    </xdr:from>
    <xdr:to>
      <xdr:col>110</xdr:col>
      <xdr:colOff>9033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 bwMode="auto">
        <a:xfrm>
          <a:off x="62650183" y="2021556"/>
          <a:ext cx="6977075" cy="4263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2743</xdr:colOff>
      <xdr:row>11</xdr:row>
      <xdr:rowOff>7017</xdr:rowOff>
    </xdr:from>
    <xdr:to>
      <xdr:col>120</xdr:col>
      <xdr:colOff>16741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 bwMode="auto">
        <a:xfrm>
          <a:off x="69620968" y="2016792"/>
          <a:ext cx="7119648" cy="43113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9815</xdr:colOff>
      <xdr:row>11</xdr:row>
      <xdr:rowOff>88</xdr:rowOff>
    </xdr:from>
    <xdr:to>
      <xdr:col>130</xdr:col>
      <xdr:colOff>18065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 bwMode="auto">
        <a:xfrm>
          <a:off x="76733690" y="2009863"/>
          <a:ext cx="6732900" cy="438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20974</xdr:colOff>
      <xdr:row>11</xdr:row>
      <xdr:rowOff>95</xdr:rowOff>
    </xdr:from>
    <xdr:to>
      <xdr:col>140</xdr:col>
      <xdr:colOff>37571</xdr:colOff>
      <xdr:row>12</xdr:row>
      <xdr:rowOff>0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 bwMode="auto">
        <a:xfrm>
          <a:off x="83469499" y="2009870"/>
          <a:ext cx="6741247" cy="4380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9862</xdr:colOff>
      <xdr:row>10</xdr:row>
      <xdr:rowOff>184808</xdr:rowOff>
    </xdr:from>
    <xdr:to>
      <xdr:col>150</xdr:col>
      <xdr:colOff>15514</xdr:colOff>
      <xdr:row>12</xdr:row>
      <xdr:rowOff>49767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 bwMode="auto">
        <a:xfrm>
          <a:off x="91706171" y="2325335"/>
          <a:ext cx="6946779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14374</xdr:colOff>
      <xdr:row>10</xdr:row>
      <xdr:rowOff>193195</xdr:rowOff>
    </xdr:from>
    <xdr:to>
      <xdr:col>160</xdr:col>
      <xdr:colOff>584</xdr:colOff>
      <xdr:row>12</xdr:row>
      <xdr:rowOff>58154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 bwMode="auto">
        <a:xfrm>
          <a:off x="98651810" y="2333722"/>
          <a:ext cx="692733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585</xdr:colOff>
      <xdr:row>10</xdr:row>
      <xdr:rowOff>189143</xdr:rowOff>
    </xdr:from>
    <xdr:to>
      <xdr:col>170</xdr:col>
      <xdr:colOff>6236</xdr:colOff>
      <xdr:row>12</xdr:row>
      <xdr:rowOff>54102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 bwMode="auto">
        <a:xfrm>
          <a:off x="105579149" y="2329670"/>
          <a:ext cx="694677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5094</xdr:colOff>
      <xdr:row>10</xdr:row>
      <xdr:rowOff>191898</xdr:rowOff>
    </xdr:from>
    <xdr:to>
      <xdr:col>180</xdr:col>
      <xdr:colOff>1597</xdr:colOff>
      <xdr:row>12</xdr:row>
      <xdr:rowOff>56857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 bwMode="auto">
        <a:xfrm>
          <a:off x="112524785" y="2332425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1599</xdr:colOff>
      <xdr:row>10</xdr:row>
      <xdr:rowOff>197368</xdr:rowOff>
    </xdr:from>
    <xdr:to>
      <xdr:col>190</xdr:col>
      <xdr:colOff>7250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 bwMode="auto">
        <a:xfrm>
          <a:off x="117073374" y="2007118"/>
          <a:ext cx="6730301" cy="44080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827578</xdr:colOff>
      <xdr:row>10</xdr:row>
      <xdr:rowOff>193193</xdr:rowOff>
    </xdr:from>
    <xdr:to>
      <xdr:col>199</xdr:col>
      <xdr:colOff>824081</xdr:colOff>
      <xdr:row>12</xdr:row>
      <xdr:rowOff>58152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 bwMode="auto">
        <a:xfrm>
          <a:off x="126398251" y="2333720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824084</xdr:colOff>
      <xdr:row>10</xdr:row>
      <xdr:rowOff>191736</xdr:rowOff>
    </xdr:from>
    <xdr:to>
      <xdr:col>210</xdr:col>
      <xdr:colOff>10320</xdr:colOff>
      <xdr:row>12</xdr:row>
      <xdr:rowOff>56695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 bwMode="auto">
        <a:xfrm>
          <a:off x="133335884" y="2332263"/>
          <a:ext cx="6958636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0</a:t>
          </a:fld>
          <a:endParaRPr lang="es-PE" sz="1800"/>
        </a:p>
      </xdr:txBody>
    </xdr:sp>
    <xdr:clientData/>
  </xdr:twoCellAnchor>
  <xdr:twoCellAnchor>
    <xdr:from>
      <xdr:col>10</xdr:col>
      <xdr:colOff>11206</xdr:colOff>
      <xdr:row>6</xdr:row>
      <xdr:rowOff>100853</xdr:rowOff>
    </xdr:from>
    <xdr:to>
      <xdr:col>210</xdr:col>
      <xdr:colOff>8180</xdr:colOff>
      <xdr:row>10</xdr:row>
      <xdr:rowOff>200083</xdr:rowOff>
    </xdr:to>
    <xdr:sp macro="" textlink="$K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 bwMode="auto">
        <a:xfrm>
          <a:off x="1905000" y="1266265"/>
          <a:ext cx="135991562" cy="726759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Sur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210</xdr:col>
      <xdr:colOff>13606</xdr:colOff>
      <xdr:row>8</xdr:row>
      <xdr:rowOff>21771</xdr:rowOff>
    </xdr:from>
    <xdr:to>
      <xdr:col>220</xdr:col>
      <xdr:colOff>18502</xdr:colOff>
      <xdr:row>14</xdr:row>
      <xdr:rowOff>21770</xdr:rowOff>
    </xdr:to>
    <xdr:sp macro="" textlink="$HC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 bwMode="auto">
        <a:xfrm>
          <a:off x="136098642" y="1328057"/>
          <a:ext cx="4495253" cy="1142999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7620</xdr:colOff>
      <xdr:row>7</xdr:row>
      <xdr:rowOff>297180</xdr:rowOff>
    </xdr:from>
    <xdr:to>
      <xdr:col>235</xdr:col>
      <xdr:colOff>0</xdr:colOff>
      <xdr:row>14</xdr:row>
      <xdr:rowOff>7620</xdr:rowOff>
    </xdr:to>
    <xdr:sp macro="" textlink="$HR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 bwMode="auto">
        <a:xfrm>
          <a:off x="147294600" y="1615440"/>
          <a:ext cx="6156960" cy="204216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9073</xdr:colOff>
      <xdr:row>10</xdr:row>
      <xdr:rowOff>193063</xdr:rowOff>
    </xdr:from>
    <xdr:to>
      <xdr:col>20</xdr:col>
      <xdr:colOff>12701</xdr:colOff>
      <xdr:row>11</xdr:row>
      <xdr:rowOff>437078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 bwMode="auto">
        <a:xfrm>
          <a:off x="1475923" y="2313963"/>
          <a:ext cx="693782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12701</xdr:colOff>
      <xdr:row>10</xdr:row>
      <xdr:rowOff>187350</xdr:rowOff>
    </xdr:from>
    <xdr:to>
      <xdr:col>30</xdr:col>
      <xdr:colOff>6351</xdr:colOff>
      <xdr:row>11</xdr:row>
      <xdr:rowOff>437078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 bwMode="auto">
        <a:xfrm>
          <a:off x="8413751" y="2308250"/>
          <a:ext cx="6927850" cy="4465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0</xdr:colOff>
      <xdr:row>10</xdr:row>
      <xdr:rowOff>192330</xdr:rowOff>
    </xdr:from>
    <xdr:to>
      <xdr:col>40</xdr:col>
      <xdr:colOff>12700</xdr:colOff>
      <xdr:row>12</xdr:row>
      <xdr:rowOff>49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 bwMode="auto">
        <a:xfrm>
          <a:off x="15520147" y="1985271"/>
          <a:ext cx="6769847" cy="44645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6351</xdr:colOff>
      <xdr:row>10</xdr:row>
      <xdr:rowOff>191971</xdr:rowOff>
    </xdr:from>
    <xdr:to>
      <xdr:col>50</xdr:col>
      <xdr:colOff>6351</xdr:colOff>
      <xdr:row>12</xdr:row>
      <xdr:rowOff>49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 bwMode="auto">
        <a:xfrm>
          <a:off x="22283645" y="1984912"/>
          <a:ext cx="6757147" cy="44681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6350</xdr:colOff>
      <xdr:row>10</xdr:row>
      <xdr:rowOff>186660</xdr:rowOff>
    </xdr:from>
    <xdr:to>
      <xdr:col>60</xdr:col>
      <xdr:colOff>12700</xdr:colOff>
      <xdr:row>12</xdr:row>
      <xdr:rowOff>49</xdr:rowOff>
    </xdr:to>
    <xdr:sp macro="" textlink="$AY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 bwMode="auto">
        <a:xfrm>
          <a:off x="29040791" y="1979601"/>
          <a:ext cx="6875556" cy="45212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6351</xdr:colOff>
      <xdr:row>11</xdr:row>
      <xdr:rowOff>2062</xdr:rowOff>
    </xdr:from>
    <xdr:to>
      <xdr:col>70</xdr:col>
      <xdr:colOff>1</xdr:colOff>
      <xdr:row>11</xdr:row>
      <xdr:rowOff>437078</xdr:rowOff>
    </xdr:to>
    <xdr:sp macro="" textlink="$BI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 bwMode="auto">
        <a:xfrm>
          <a:off x="36144201" y="2319812"/>
          <a:ext cx="6927850" cy="43501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0</xdr:colOff>
      <xdr:row>10</xdr:row>
      <xdr:rowOff>191517</xdr:rowOff>
    </xdr:from>
    <xdr:to>
      <xdr:col>80</xdr:col>
      <xdr:colOff>6350</xdr:colOff>
      <xdr:row>12</xdr:row>
      <xdr:rowOff>49</xdr:rowOff>
    </xdr:to>
    <xdr:sp macro="" textlink="$BS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 bwMode="auto">
        <a:xfrm>
          <a:off x="42660794" y="1984458"/>
          <a:ext cx="6763497" cy="44726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6351</xdr:colOff>
      <xdr:row>10</xdr:row>
      <xdr:rowOff>187614</xdr:rowOff>
    </xdr:from>
    <xdr:to>
      <xdr:col>90</xdr:col>
      <xdr:colOff>6351</xdr:colOff>
      <xdr:row>11</xdr:row>
      <xdr:rowOff>437078</xdr:rowOff>
    </xdr:to>
    <xdr:sp macro="" textlink="$CC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 bwMode="auto">
        <a:xfrm>
          <a:off x="50012601" y="2308514"/>
          <a:ext cx="6934200" cy="44631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6351</xdr:colOff>
      <xdr:row>10</xdr:row>
      <xdr:rowOff>196017</xdr:rowOff>
    </xdr:from>
    <xdr:to>
      <xdr:col>100</xdr:col>
      <xdr:colOff>6351</xdr:colOff>
      <xdr:row>11</xdr:row>
      <xdr:rowOff>437078</xdr:rowOff>
    </xdr:to>
    <xdr:sp macro="" textlink="$CM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 bwMode="auto">
        <a:xfrm>
          <a:off x="56946801" y="2316917"/>
          <a:ext cx="6934200" cy="4379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6351</xdr:colOff>
      <xdr:row>11</xdr:row>
      <xdr:rowOff>4649</xdr:rowOff>
    </xdr:from>
    <xdr:to>
      <xdr:col>110</xdr:col>
      <xdr:colOff>6351</xdr:colOff>
      <xdr:row>11</xdr:row>
      <xdr:rowOff>437078</xdr:rowOff>
    </xdr:to>
    <xdr:sp macro="" textlink="$CW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 bwMode="auto">
        <a:xfrm>
          <a:off x="63881001" y="2322399"/>
          <a:ext cx="6934200" cy="4324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10</xdr:row>
      <xdr:rowOff>196725</xdr:rowOff>
    </xdr:from>
    <xdr:to>
      <xdr:col>120</xdr:col>
      <xdr:colOff>0</xdr:colOff>
      <xdr:row>12</xdr:row>
      <xdr:rowOff>49</xdr:rowOff>
    </xdr:to>
    <xdr:sp macro="" textlink="$DG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 bwMode="auto">
        <a:xfrm>
          <a:off x="69935913" y="1989666"/>
          <a:ext cx="7138146" cy="4420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749300</xdr:colOff>
      <xdr:row>10</xdr:row>
      <xdr:rowOff>195856</xdr:rowOff>
    </xdr:from>
    <xdr:to>
      <xdr:col>130</xdr:col>
      <xdr:colOff>6350</xdr:colOff>
      <xdr:row>11</xdr:row>
      <xdr:rowOff>437078</xdr:rowOff>
    </xdr:to>
    <xdr:sp macro="" textlink="$DQ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 bwMode="auto">
        <a:xfrm>
          <a:off x="77736700" y="2316756"/>
          <a:ext cx="6946900" cy="43807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6351</xdr:colOff>
      <xdr:row>10</xdr:row>
      <xdr:rowOff>195863</xdr:rowOff>
    </xdr:from>
    <xdr:to>
      <xdr:col>140</xdr:col>
      <xdr:colOff>1</xdr:colOff>
      <xdr:row>11</xdr:row>
      <xdr:rowOff>437078</xdr:rowOff>
    </xdr:to>
    <xdr:sp macro="" textlink="$EA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 bwMode="auto">
        <a:xfrm>
          <a:off x="84683601" y="2316763"/>
          <a:ext cx="6927850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</xdr:colOff>
      <xdr:row>10</xdr:row>
      <xdr:rowOff>180520</xdr:rowOff>
    </xdr:from>
    <xdr:to>
      <xdr:col>150</xdr:col>
      <xdr:colOff>1</xdr:colOff>
      <xdr:row>11</xdr:row>
      <xdr:rowOff>437078</xdr:rowOff>
    </xdr:to>
    <xdr:sp macro="" textlink="$EK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 bwMode="auto">
        <a:xfrm>
          <a:off x="91611451" y="2301420"/>
          <a:ext cx="6934200" cy="45340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149</xdr:col>
      <xdr:colOff>749301</xdr:colOff>
      <xdr:row>10</xdr:row>
      <xdr:rowOff>188924</xdr:rowOff>
    </xdr:from>
    <xdr:to>
      <xdr:col>160</xdr:col>
      <xdr:colOff>6350</xdr:colOff>
      <xdr:row>12</xdr:row>
      <xdr:rowOff>49</xdr:rowOff>
    </xdr:to>
    <xdr:sp macro="" textlink="$EU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 bwMode="auto">
        <a:xfrm>
          <a:off x="97287977" y="1981865"/>
          <a:ext cx="6821020" cy="4498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6351</xdr:colOff>
      <xdr:row>10</xdr:row>
      <xdr:rowOff>184864</xdr:rowOff>
    </xdr:from>
    <xdr:to>
      <xdr:col>170</xdr:col>
      <xdr:colOff>0</xdr:colOff>
      <xdr:row>12</xdr:row>
      <xdr:rowOff>49</xdr:rowOff>
    </xdr:to>
    <xdr:sp macro="" textlink="$FE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 bwMode="auto">
        <a:xfrm>
          <a:off x="104108998" y="1977805"/>
          <a:ext cx="6750796" cy="45392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1</xdr:colOff>
      <xdr:row>10</xdr:row>
      <xdr:rowOff>187624</xdr:rowOff>
    </xdr:from>
    <xdr:to>
      <xdr:col>180</xdr:col>
      <xdr:colOff>6351</xdr:colOff>
      <xdr:row>11</xdr:row>
      <xdr:rowOff>437078</xdr:rowOff>
    </xdr:to>
    <xdr:sp macro="" textlink="$FO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 bwMode="auto">
        <a:xfrm>
          <a:off x="112414051" y="2308524"/>
          <a:ext cx="6940550" cy="44630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</xdr:colOff>
      <xdr:row>10</xdr:row>
      <xdr:rowOff>193105</xdr:rowOff>
    </xdr:from>
    <xdr:to>
      <xdr:col>190</xdr:col>
      <xdr:colOff>6351</xdr:colOff>
      <xdr:row>11</xdr:row>
      <xdr:rowOff>437078</xdr:rowOff>
    </xdr:to>
    <xdr:sp macro="" textlink="$FY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 bwMode="auto">
        <a:xfrm>
          <a:off x="119348251" y="2314005"/>
          <a:ext cx="6940550" cy="44082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6351</xdr:colOff>
      <xdr:row>10</xdr:row>
      <xdr:rowOff>188922</xdr:rowOff>
    </xdr:from>
    <xdr:to>
      <xdr:col>200</xdr:col>
      <xdr:colOff>12701</xdr:colOff>
      <xdr:row>11</xdr:row>
      <xdr:rowOff>437078</xdr:rowOff>
    </xdr:to>
    <xdr:sp macro="" textlink="$GI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 bwMode="auto">
        <a:xfrm>
          <a:off x="126288801" y="2309822"/>
          <a:ext cx="6940550" cy="44500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6349</xdr:colOff>
      <xdr:row>10</xdr:row>
      <xdr:rowOff>187462</xdr:rowOff>
    </xdr:from>
    <xdr:to>
      <xdr:col>209</xdr:col>
      <xdr:colOff>795616</xdr:colOff>
      <xdr:row>12</xdr:row>
      <xdr:rowOff>0</xdr:rowOff>
    </xdr:to>
    <xdr:sp macro="" textlink="$GS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 bwMode="auto">
        <a:xfrm>
          <a:off x="131137584" y="1980403"/>
          <a:ext cx="6739591" cy="45127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0</a:t>
          </a:fld>
          <a:endParaRPr lang="es-PE" sz="1800"/>
        </a:p>
      </xdr:txBody>
    </xdr:sp>
    <xdr:clientData/>
  </xdr:twoCellAnchor>
  <xdr:twoCellAnchor>
    <xdr:from>
      <xdr:col>210</xdr:col>
      <xdr:colOff>1</xdr:colOff>
      <xdr:row>8</xdr:row>
      <xdr:rowOff>6350</xdr:rowOff>
    </xdr:from>
    <xdr:to>
      <xdr:col>220</xdr:col>
      <xdr:colOff>1</xdr:colOff>
      <xdr:row>11</xdr:row>
      <xdr:rowOff>437573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 bwMode="auto">
        <a:xfrm>
          <a:off x="140150851" y="1619250"/>
          <a:ext cx="4635500" cy="113607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0</xdr:rowOff>
    </xdr:from>
    <xdr:to>
      <xdr:col>235</xdr:col>
      <xdr:colOff>6350</xdr:colOff>
      <xdr:row>14</xdr:row>
      <xdr:rowOff>6350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 bwMode="auto">
        <a:xfrm>
          <a:off x="146907250" y="1612900"/>
          <a:ext cx="5975350" cy="115570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11906</xdr:colOff>
      <xdr:row>7</xdr:row>
      <xdr:rowOff>0</xdr:rowOff>
    </xdr:from>
    <xdr:to>
      <xdr:col>209</xdr:col>
      <xdr:colOff>795617</xdr:colOff>
      <xdr:row>10</xdr:row>
      <xdr:rowOff>171465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 bwMode="auto">
        <a:xfrm>
          <a:off x="1905000" y="1285875"/>
          <a:ext cx="134919523" cy="683434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8965</xdr:colOff>
      <xdr:row>0</xdr:row>
      <xdr:rowOff>58271</xdr:rowOff>
    </xdr:from>
    <xdr:to>
      <xdr:col>236</xdr:col>
      <xdr:colOff>7621</xdr:colOff>
      <xdr:row>1</xdr:row>
      <xdr:rowOff>311864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 bwMode="auto">
        <a:xfrm>
          <a:off x="260425" y="58271"/>
          <a:ext cx="27202056" cy="314553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7" name="Rectángulo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 bwMode="auto">
        <a:xfrm>
          <a:off x="4417493" y="2278256"/>
          <a:ext cx="6727742" cy="4744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10882</xdr:colOff>
      <xdr:row>11</xdr:row>
      <xdr:rowOff>1658</xdr:rowOff>
    </xdr:from>
    <xdr:to>
      <xdr:col>20</xdr:col>
      <xdr:colOff>7620</xdr:colOff>
      <xdr:row>12</xdr:row>
      <xdr:rowOff>563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 bwMode="auto">
        <a:xfrm>
          <a:off x="1473922" y="2333378"/>
          <a:ext cx="731193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0</xdr:colOff>
      <xdr:row>10</xdr:row>
      <xdr:rowOff>191888</xdr:rowOff>
    </xdr:from>
    <xdr:to>
      <xdr:col>30</xdr:col>
      <xdr:colOff>7620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 bwMode="auto">
        <a:xfrm>
          <a:off x="8599714" y="2300995"/>
          <a:ext cx="6838406" cy="447648"/>
        </a:xfrm>
        <a:prstGeom prst="rect">
          <a:avLst/>
        </a:prstGeom>
        <a:solidFill>
          <a:srgbClr val="FFCCCC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17318</xdr:colOff>
      <xdr:row>10</xdr:row>
      <xdr:rowOff>194443</xdr:rowOff>
    </xdr:from>
    <xdr:to>
      <xdr:col>40</xdr:col>
      <xdr:colOff>9525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 bwMode="auto">
        <a:xfrm>
          <a:off x="15447818" y="2004193"/>
          <a:ext cx="6686921" cy="4450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6062</xdr:colOff>
      <xdr:row>10</xdr:row>
      <xdr:rowOff>198860</xdr:rowOff>
    </xdr:from>
    <xdr:to>
      <xdr:col>50</xdr:col>
      <xdr:colOff>6061</xdr:colOff>
      <xdr:row>12</xdr:row>
      <xdr:rowOff>990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 bwMode="auto">
        <a:xfrm>
          <a:off x="22131276" y="2008610"/>
          <a:ext cx="6694714" cy="44166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16327</xdr:colOff>
      <xdr:row>10</xdr:row>
      <xdr:rowOff>170417</xdr:rowOff>
    </xdr:from>
    <xdr:to>
      <xdr:col>60</xdr:col>
      <xdr:colOff>0</xdr:colOff>
      <xdr:row>11</xdr:row>
      <xdr:rowOff>425162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 bwMode="auto">
        <a:xfrm>
          <a:off x="28836256" y="1980167"/>
          <a:ext cx="6814458" cy="45885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0</xdr:colOff>
      <xdr:row>10</xdr:row>
      <xdr:rowOff>198155</xdr:rowOff>
    </xdr:from>
    <xdr:to>
      <xdr:col>70</xdr:col>
      <xdr:colOff>27215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 bwMode="auto">
        <a:xfrm>
          <a:off x="35650714" y="2007905"/>
          <a:ext cx="6721930" cy="4413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39581</xdr:colOff>
      <xdr:row>10</xdr:row>
      <xdr:rowOff>196612</xdr:rowOff>
    </xdr:from>
    <xdr:to>
      <xdr:col>80</xdr:col>
      <xdr:colOff>34637</xdr:colOff>
      <xdr:row>14</xdr:row>
      <xdr:rowOff>17318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 bwMode="auto">
        <a:xfrm>
          <a:off x="42385010" y="2006362"/>
          <a:ext cx="6689770" cy="4602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3440</xdr:colOff>
      <xdr:row>10</xdr:row>
      <xdr:rowOff>192152</xdr:rowOff>
    </xdr:from>
    <xdr:to>
      <xdr:col>90</xdr:col>
      <xdr:colOff>7620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 bwMode="auto">
        <a:xfrm>
          <a:off x="49043583" y="2001902"/>
          <a:ext cx="6698894" cy="44738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989</xdr:colOff>
      <xdr:row>11</xdr:row>
      <xdr:rowOff>4612</xdr:rowOff>
    </xdr:from>
    <xdr:to>
      <xdr:col>100</xdr:col>
      <xdr:colOff>0</xdr:colOff>
      <xdr:row>12</xdr:row>
      <xdr:rowOff>563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 bwMode="auto">
        <a:xfrm>
          <a:off x="59985629" y="2336332"/>
          <a:ext cx="7314211" cy="4379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1</xdr:colOff>
      <xdr:row>10</xdr:row>
      <xdr:rowOff>200594</xdr:rowOff>
    </xdr:from>
    <xdr:to>
      <xdr:col>110</xdr:col>
      <xdr:colOff>1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 bwMode="auto">
        <a:xfrm>
          <a:off x="62429572" y="2010344"/>
          <a:ext cx="6939643" cy="4389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11</xdr:row>
      <xdr:rowOff>5591</xdr:rowOff>
    </xdr:from>
    <xdr:to>
      <xdr:col>120</xdr:col>
      <xdr:colOff>0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 bwMode="auto">
        <a:xfrm>
          <a:off x="69369215" y="2019448"/>
          <a:ext cx="7075714" cy="42983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812635</xdr:colOff>
      <xdr:row>11</xdr:row>
      <xdr:rowOff>4451</xdr:rowOff>
    </xdr:from>
    <xdr:to>
      <xdr:col>130</xdr:col>
      <xdr:colOff>0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 bwMode="auto">
        <a:xfrm>
          <a:off x="76441135" y="2018308"/>
          <a:ext cx="6698508" cy="4309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6129</xdr:colOff>
      <xdr:row>11</xdr:row>
      <xdr:rowOff>4458</xdr:rowOff>
    </xdr:from>
    <xdr:to>
      <xdr:col>140</xdr:col>
      <xdr:colOff>7620</xdr:colOff>
      <xdr:row>12</xdr:row>
      <xdr:rowOff>563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 bwMode="auto">
        <a:xfrm>
          <a:off x="89251569" y="2336178"/>
          <a:ext cx="7316691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5211</xdr:colOff>
      <xdr:row>11</xdr:row>
      <xdr:rowOff>2178</xdr:rowOff>
    </xdr:from>
    <xdr:to>
      <xdr:col>150</xdr:col>
      <xdr:colOff>22860</xdr:colOff>
      <xdr:row>11</xdr:row>
      <xdr:rowOff>441378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 bwMode="auto">
        <a:xfrm>
          <a:off x="96565851" y="2333898"/>
          <a:ext cx="7332849" cy="4392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13384</xdr:colOff>
      <xdr:row>11</xdr:row>
      <xdr:rowOff>2962</xdr:rowOff>
    </xdr:from>
    <xdr:to>
      <xdr:col>160</xdr:col>
      <xdr:colOff>0</xdr:colOff>
      <xdr:row>12</xdr:row>
      <xdr:rowOff>0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 bwMode="auto">
        <a:xfrm>
          <a:off x="103889224" y="2334682"/>
          <a:ext cx="7301816" cy="43899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0</xdr:colOff>
      <xdr:row>10</xdr:row>
      <xdr:rowOff>189402</xdr:rowOff>
    </xdr:from>
    <xdr:to>
      <xdr:col>170</xdr:col>
      <xdr:colOff>0</xdr:colOff>
      <xdr:row>12</xdr:row>
      <xdr:rowOff>0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 bwMode="auto">
        <a:xfrm>
          <a:off x="111191040" y="2323002"/>
          <a:ext cx="7315200" cy="4506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7620</xdr:colOff>
      <xdr:row>10</xdr:row>
      <xdr:rowOff>192162</xdr:rowOff>
    </xdr:from>
    <xdr:to>
      <xdr:col>180</xdr:col>
      <xdr:colOff>7620</xdr:colOff>
      <xdr:row>12</xdr:row>
      <xdr:rowOff>0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 bwMode="auto">
        <a:xfrm>
          <a:off x="118513860" y="2325762"/>
          <a:ext cx="7315200" cy="44791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0</xdr:colOff>
      <xdr:row>11</xdr:row>
      <xdr:rowOff>1700</xdr:rowOff>
    </xdr:from>
    <xdr:to>
      <xdr:col>189</xdr:col>
      <xdr:colOff>793172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 bwMode="auto">
        <a:xfrm>
          <a:off x="116613214" y="2015557"/>
          <a:ext cx="6671458" cy="4337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806300</xdr:colOff>
      <xdr:row>10</xdr:row>
      <xdr:rowOff>193460</xdr:rowOff>
    </xdr:from>
    <xdr:to>
      <xdr:col>200</xdr:col>
      <xdr:colOff>4155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 bwMode="auto">
        <a:xfrm>
          <a:off x="123297800" y="2003210"/>
          <a:ext cx="6708998" cy="44607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1422</xdr:colOff>
      <xdr:row>10</xdr:row>
      <xdr:rowOff>192000</xdr:rowOff>
    </xdr:from>
    <xdr:to>
      <xdr:col>210</xdr:col>
      <xdr:colOff>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 bwMode="auto">
        <a:xfrm>
          <a:off x="130004065" y="2001750"/>
          <a:ext cx="6693292" cy="44753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0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7620</xdr:rowOff>
    </xdr:from>
    <xdr:to>
      <xdr:col>235</xdr:col>
      <xdr:colOff>0</xdr:colOff>
      <xdr:row>14</xdr:row>
      <xdr:rowOff>10833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 bwMode="auto">
        <a:xfrm>
          <a:off x="154358340" y="1630680"/>
          <a:ext cx="5943600" cy="115383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0</xdr:colOff>
      <xdr:row>7</xdr:row>
      <xdr:rowOff>0</xdr:rowOff>
    </xdr:from>
    <xdr:to>
      <xdr:col>209</xdr:col>
      <xdr:colOff>802821</xdr:colOff>
      <xdr:row>11</xdr:row>
      <xdr:rowOff>4532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 bwMode="auto">
        <a:xfrm>
          <a:off x="1905000" y="1306286"/>
          <a:ext cx="134778750" cy="712103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Oeste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15240</xdr:colOff>
      <xdr:row>1</xdr:row>
      <xdr:rowOff>7620</xdr:rowOff>
    </xdr:from>
    <xdr:to>
      <xdr:col>236</xdr:col>
      <xdr:colOff>0</xdr:colOff>
      <xdr:row>2</xdr:row>
      <xdr:rowOff>0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 bwMode="auto">
        <a:xfrm>
          <a:off x="264622" y="63038"/>
          <a:ext cx="26363814" cy="311035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100</xdr:col>
      <xdr:colOff>0</xdr:colOff>
      <xdr:row>12</xdr:row>
      <xdr:rowOff>0</xdr:rowOff>
    </xdr:to>
    <xdr:sp macro="" textlink="$CM$13">
      <xdr:nvSpPr>
        <xdr:cNvPr id="29" name="Rectángulo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 bwMode="auto">
        <a:xfrm>
          <a:off x="55736289" y="1996393"/>
          <a:ext cx="6693282" cy="4528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117</xdr:col>
      <xdr:colOff>0</xdr:colOff>
      <xdr:row>7</xdr:row>
      <xdr:rowOff>-1</xdr:rowOff>
    </xdr:from>
    <xdr:to>
      <xdr:col>220</xdr:col>
      <xdr:colOff>23812</xdr:colOff>
      <xdr:row>12</xdr:row>
      <xdr:rowOff>-1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E6476D04-280D-43F4-A2E4-C9FDF56CD76E}"/>
            </a:ext>
          </a:extLst>
        </xdr:cNvPr>
        <xdr:cNvSpPr txBox="1"/>
      </xdr:nvSpPr>
      <xdr:spPr bwMode="auto">
        <a:xfrm>
          <a:off x="54054375" y="1309687"/>
          <a:ext cx="3190875" cy="1119187"/>
        </a:xfrm>
        <a:prstGeom prst="rect">
          <a:avLst/>
        </a:prstGeom>
        <a:ln w="952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ES" sz="2200" b="0" i="0" u="none" strike="noStrike">
              <a:solidFill>
                <a:schemeClr val="tx1"/>
              </a:solidFill>
              <a:latin typeface="Arial Narrow"/>
              <a:ea typeface="+mn-ea"/>
              <a:cs typeface="+mn-cs"/>
            </a:rPr>
            <a:t>Movimiento UCP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880800</xdr:colOff>
      <xdr:row>7</xdr:row>
      <xdr:rowOff>333375</xdr:rowOff>
    </xdr:from>
    <xdr:to>
      <xdr:col>85</xdr:col>
      <xdr:colOff>80021</xdr:colOff>
      <xdr:row>30</xdr:row>
      <xdr:rowOff>166674</xdr:rowOff>
    </xdr:to>
    <xdr:sp macro="" textlink="">
      <xdr:nvSpPr>
        <xdr:cNvPr id="37662592" name="Rectángulo 1">
          <a:extLst>
            <a:ext uri="{FF2B5EF4-FFF2-40B4-BE49-F238E27FC236}">
              <a16:creationId xmlns:a16="http://schemas.microsoft.com/office/drawing/2014/main" id="{00000000-0008-0000-0500-000080AF3E02}"/>
            </a:ext>
          </a:extLst>
        </xdr:cNvPr>
        <xdr:cNvSpPr>
          <a:spLocks noChangeArrowheads="1"/>
        </xdr:cNvSpPr>
      </xdr:nvSpPr>
      <xdr:spPr bwMode="auto">
        <a:xfrm>
          <a:off x="24550425" y="2595563"/>
          <a:ext cx="7628846" cy="8643924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40272</xdr:colOff>
      <xdr:row>11</xdr:row>
      <xdr:rowOff>114968</xdr:rowOff>
    </xdr:from>
    <xdr:to>
      <xdr:col>73</xdr:col>
      <xdr:colOff>235725</xdr:colOff>
      <xdr:row>13</xdr:row>
      <xdr:rowOff>185072</xdr:rowOff>
    </xdr:to>
    <xdr:sp macro="[0]!V_Md01" textlink="$O$59">
      <xdr:nvSpPr>
        <xdr:cNvPr id="3" name="Rectángul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24757647" y="394878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E7BAAFA-5CAD-4FBC-811D-55CA01FA063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168290</xdr:colOff>
      <xdr:row>11</xdr:row>
      <xdr:rowOff>110652</xdr:rowOff>
    </xdr:from>
    <xdr:to>
      <xdr:col>76</xdr:col>
      <xdr:colOff>506618</xdr:colOff>
      <xdr:row>13</xdr:row>
      <xdr:rowOff>180756</xdr:rowOff>
    </xdr:to>
    <xdr:sp macro="[0]!V_Md02" textlink="$O$60">
      <xdr:nvSpPr>
        <xdr:cNvPr id="4" name="Rectángul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26743040" y="39444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D45D841-6153-4FD6-BBC8-6534A96D79A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302891</xdr:colOff>
      <xdr:row>11</xdr:row>
      <xdr:rowOff>112747</xdr:rowOff>
    </xdr:from>
    <xdr:to>
      <xdr:col>80</xdr:col>
      <xdr:colOff>69719</xdr:colOff>
      <xdr:row>13</xdr:row>
      <xdr:rowOff>182851</xdr:rowOff>
    </xdr:to>
    <xdr:sp macro="[0]!V_Md03" textlink="$O$61">
      <xdr:nvSpPr>
        <xdr:cNvPr id="5" name="Rectángul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 bwMode="auto">
        <a:xfrm>
          <a:off x="28592141" y="394656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D07154D-3A6D-4165-B2E2-CAE7AF1581C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307223</xdr:colOff>
      <xdr:row>11</xdr:row>
      <xdr:rowOff>106273</xdr:rowOff>
    </xdr:from>
    <xdr:to>
      <xdr:col>83</xdr:col>
      <xdr:colOff>74051</xdr:colOff>
      <xdr:row>13</xdr:row>
      <xdr:rowOff>176377</xdr:rowOff>
    </xdr:to>
    <xdr:sp macro="[0]!V_Md04" textlink="$O$62">
      <xdr:nvSpPr>
        <xdr:cNvPr id="6" name="Rectángul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 bwMode="auto">
        <a:xfrm>
          <a:off x="30310973" y="3940086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52D6318-B048-4DC8-AF52-39852CA7095D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38911</xdr:colOff>
      <xdr:row>14</xdr:row>
      <xdr:rowOff>32846</xdr:rowOff>
    </xdr:from>
    <xdr:to>
      <xdr:col>73</xdr:col>
      <xdr:colOff>234364</xdr:colOff>
      <xdr:row>16</xdr:row>
      <xdr:rowOff>102950</xdr:rowOff>
    </xdr:to>
    <xdr:sp macro="[0]!V_Md05" textlink="$O$63">
      <xdr:nvSpPr>
        <xdr:cNvPr id="7" name="Rectángul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 bwMode="auto">
        <a:xfrm>
          <a:off x="24756286" y="500965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5BC6215-51FA-4BD7-B146-A3D005CC236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169157</xdr:colOff>
      <xdr:row>14</xdr:row>
      <xdr:rowOff>36145</xdr:rowOff>
    </xdr:from>
    <xdr:to>
      <xdr:col>76</xdr:col>
      <xdr:colOff>507485</xdr:colOff>
      <xdr:row>16</xdr:row>
      <xdr:rowOff>106249</xdr:rowOff>
    </xdr:to>
    <xdr:sp macro="[0]!V_Md06" textlink="$O$64">
      <xdr:nvSpPr>
        <xdr:cNvPr id="8" name="Rectángul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 bwMode="auto">
        <a:xfrm>
          <a:off x="26743907" y="50129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A8A2E1F-B488-486F-AAF6-5F520CB37B7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305987</xdr:colOff>
      <xdr:row>14</xdr:row>
      <xdr:rowOff>31829</xdr:rowOff>
    </xdr:from>
    <xdr:to>
      <xdr:col>80</xdr:col>
      <xdr:colOff>72815</xdr:colOff>
      <xdr:row>16</xdr:row>
      <xdr:rowOff>101933</xdr:rowOff>
    </xdr:to>
    <xdr:sp macro="[0]!V_Md07" textlink="$O$65">
      <xdr:nvSpPr>
        <xdr:cNvPr id="9" name="Rectángul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28595237" y="5008642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1DFED8E-82D1-4B5B-A766-F6B56AB85A7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297664</xdr:colOff>
      <xdr:row>14</xdr:row>
      <xdr:rowOff>30876</xdr:rowOff>
    </xdr:from>
    <xdr:to>
      <xdr:col>83</xdr:col>
      <xdr:colOff>64492</xdr:colOff>
      <xdr:row>16</xdr:row>
      <xdr:rowOff>100980</xdr:rowOff>
    </xdr:to>
    <xdr:sp macro="[0]!V_Md08" textlink="$O$66">
      <xdr:nvSpPr>
        <xdr:cNvPr id="10" name="Rectángul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 bwMode="auto">
        <a:xfrm>
          <a:off x="30301414" y="500768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4E7713C-7445-411E-82F2-BC07C3F4D64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43990</xdr:colOff>
      <xdr:row>16</xdr:row>
      <xdr:rowOff>353752</xdr:rowOff>
    </xdr:from>
    <xdr:to>
      <xdr:col>73</xdr:col>
      <xdr:colOff>239443</xdr:colOff>
      <xdr:row>19</xdr:row>
      <xdr:rowOff>42856</xdr:rowOff>
    </xdr:to>
    <xdr:sp macro="[0]!V_Md09" textlink="$O$67">
      <xdr:nvSpPr>
        <xdr:cNvPr id="11" name="Rectángul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 bwMode="auto">
        <a:xfrm>
          <a:off x="24761365" y="60925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02C137F-CD41-403C-A608-ACDD068B191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166002</xdr:colOff>
      <xdr:row>16</xdr:row>
      <xdr:rowOff>353757</xdr:rowOff>
    </xdr:from>
    <xdr:to>
      <xdr:col>76</xdr:col>
      <xdr:colOff>504330</xdr:colOff>
      <xdr:row>19</xdr:row>
      <xdr:rowOff>42861</xdr:rowOff>
    </xdr:to>
    <xdr:sp macro="[0]!V_Md10" textlink="$O$68">
      <xdr:nvSpPr>
        <xdr:cNvPr id="12" name="Rectángulo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 bwMode="auto">
        <a:xfrm>
          <a:off x="26740752" y="609257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098DE36-246C-4977-981A-B28B4575B21F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302352</xdr:colOff>
      <xdr:row>16</xdr:row>
      <xdr:rowOff>354036</xdr:rowOff>
    </xdr:from>
    <xdr:to>
      <xdr:col>80</xdr:col>
      <xdr:colOff>69180</xdr:colOff>
      <xdr:row>19</xdr:row>
      <xdr:rowOff>43140</xdr:rowOff>
    </xdr:to>
    <xdr:sp macro="[0]!V_Md11" textlink="$O$6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 bwMode="auto">
        <a:xfrm>
          <a:off x="28591602" y="609284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A5D77D4-320A-40E4-A015-24DD889D82EA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371234</xdr:colOff>
      <xdr:row>16</xdr:row>
      <xdr:rowOff>354945</xdr:rowOff>
    </xdr:from>
    <xdr:to>
      <xdr:col>83</xdr:col>
      <xdr:colOff>138062</xdr:colOff>
      <xdr:row>19</xdr:row>
      <xdr:rowOff>44049</xdr:rowOff>
    </xdr:to>
    <xdr:sp macro="[0]!V_Md12" textlink="$O$7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 bwMode="auto">
        <a:xfrm>
          <a:off x="30374984" y="60937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FF04522-153F-4CC4-9DA6-07A3AEDDEDF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38240</xdr:colOff>
      <xdr:row>19</xdr:row>
      <xdr:rowOff>341841</xdr:rowOff>
    </xdr:from>
    <xdr:to>
      <xdr:col>73</xdr:col>
      <xdr:colOff>233693</xdr:colOff>
      <xdr:row>22</xdr:row>
      <xdr:rowOff>30945</xdr:rowOff>
    </xdr:to>
    <xdr:sp macro="[0]!V_Md13" textlink="$O$7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 bwMode="auto">
        <a:xfrm>
          <a:off x="24755615" y="72236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41EEAAF-0CEA-47FE-85E0-1233B4553E6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164916</xdr:colOff>
      <xdr:row>19</xdr:row>
      <xdr:rowOff>341492</xdr:rowOff>
    </xdr:from>
    <xdr:to>
      <xdr:col>76</xdr:col>
      <xdr:colOff>503244</xdr:colOff>
      <xdr:row>22</xdr:row>
      <xdr:rowOff>30596</xdr:rowOff>
    </xdr:to>
    <xdr:sp macro="[0]!V_Md14" textlink="$O$7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 bwMode="auto">
        <a:xfrm>
          <a:off x="26739666" y="722330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A024AB5-37EF-412F-9A5E-819301D831A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306041</xdr:colOff>
      <xdr:row>19</xdr:row>
      <xdr:rowOff>341771</xdr:rowOff>
    </xdr:from>
    <xdr:to>
      <xdr:col>80</xdr:col>
      <xdr:colOff>72869</xdr:colOff>
      <xdr:row>22</xdr:row>
      <xdr:rowOff>30875</xdr:rowOff>
    </xdr:to>
    <xdr:sp macro="[0]!V_Md15" textlink="$O$7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 bwMode="auto">
        <a:xfrm>
          <a:off x="28595291" y="722358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B849782-4521-4BB6-A7C7-FB0E2C046A3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298427</xdr:colOff>
      <xdr:row>19</xdr:row>
      <xdr:rowOff>343028</xdr:rowOff>
    </xdr:from>
    <xdr:to>
      <xdr:col>83</xdr:col>
      <xdr:colOff>65255</xdr:colOff>
      <xdr:row>22</xdr:row>
      <xdr:rowOff>32132</xdr:rowOff>
    </xdr:to>
    <xdr:sp macro="[0]!V_Md16" textlink="$O$7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 bwMode="auto">
        <a:xfrm>
          <a:off x="30302177" y="722484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137E41-F664-4A8F-B879-68C02ADB657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40464</xdr:colOff>
      <xdr:row>22</xdr:row>
      <xdr:rowOff>372390</xdr:rowOff>
    </xdr:from>
    <xdr:to>
      <xdr:col>73</xdr:col>
      <xdr:colOff>235917</xdr:colOff>
      <xdr:row>25</xdr:row>
      <xdr:rowOff>61494</xdr:rowOff>
    </xdr:to>
    <xdr:sp macro="[0]!V_Md17" textlink="$O$7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 bwMode="auto">
        <a:xfrm>
          <a:off x="24757839" y="839720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16B057D-ADFE-4B2E-B492-DA3D6C8BB8A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168388</xdr:colOff>
      <xdr:row>22</xdr:row>
      <xdr:rowOff>372041</xdr:rowOff>
    </xdr:from>
    <xdr:to>
      <xdr:col>76</xdr:col>
      <xdr:colOff>506716</xdr:colOff>
      <xdr:row>25</xdr:row>
      <xdr:rowOff>61145</xdr:rowOff>
    </xdr:to>
    <xdr:sp macro="[0]!V_Md18" textlink="$O$7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 bwMode="auto">
        <a:xfrm>
          <a:off x="26743138" y="83968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AE59F3E-7930-416B-87C7-44D4F413618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302893</xdr:colOff>
      <xdr:row>22</xdr:row>
      <xdr:rowOff>380280</xdr:rowOff>
    </xdr:from>
    <xdr:to>
      <xdr:col>80</xdr:col>
      <xdr:colOff>69721</xdr:colOff>
      <xdr:row>25</xdr:row>
      <xdr:rowOff>69384</xdr:rowOff>
    </xdr:to>
    <xdr:sp macro="[0]!V_Md19" textlink="$O$7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 bwMode="auto">
        <a:xfrm>
          <a:off x="28592143" y="840509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FA8B14D-7302-47DC-86C0-3B13DD1C0982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353820</xdr:colOff>
      <xdr:row>23</xdr:row>
      <xdr:rowOff>675</xdr:rowOff>
    </xdr:from>
    <xdr:to>
      <xdr:col>83</xdr:col>
      <xdr:colOff>120648</xdr:colOff>
      <xdr:row>25</xdr:row>
      <xdr:rowOff>70779</xdr:rowOff>
    </xdr:to>
    <xdr:sp macro="[0]!V_Md20" textlink="$O$7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 bwMode="auto">
        <a:xfrm>
          <a:off x="30357570" y="840648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A73731C-6D5F-4E00-8E8F-709C2F92D66B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70</xdr:col>
      <xdr:colOff>909649</xdr:colOff>
      <xdr:row>8</xdr:row>
      <xdr:rowOff>45624</xdr:rowOff>
    </xdr:from>
    <xdr:to>
      <xdr:col>85</xdr:col>
      <xdr:colOff>23817</xdr:colOff>
      <xdr:row>10</xdr:row>
      <xdr:rowOff>288320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 bwMode="auto">
        <a:xfrm>
          <a:off x="24579274" y="2736437"/>
          <a:ext cx="7543793" cy="100469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481218</xdr:colOff>
      <xdr:row>26</xdr:row>
      <xdr:rowOff>46697</xdr:rowOff>
    </xdr:from>
    <xdr:to>
      <xdr:col>76</xdr:col>
      <xdr:colOff>141747</xdr:colOff>
      <xdr:row>28</xdr:row>
      <xdr:rowOff>217385</xdr:rowOff>
    </xdr:to>
    <xdr:sp macro="[0]!V_Md21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 bwMode="auto">
        <a:xfrm>
          <a:off x="25198593" y="9595510"/>
          <a:ext cx="2660904" cy="932688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48485</xdr:colOff>
      <xdr:row>26</xdr:row>
      <xdr:rowOff>90079</xdr:rowOff>
    </xdr:from>
    <xdr:to>
      <xdr:col>82</xdr:col>
      <xdr:colOff>423389</xdr:colOff>
      <xdr:row>28</xdr:row>
      <xdr:rowOff>260767</xdr:rowOff>
    </xdr:to>
    <xdr:sp macro="[0]!V_Md22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 bwMode="auto">
        <a:xfrm>
          <a:off x="28909235" y="9638892"/>
          <a:ext cx="2660904" cy="932688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163286</xdr:colOff>
      <xdr:row>8</xdr:row>
      <xdr:rowOff>42603</xdr:rowOff>
    </xdr:from>
    <xdr:to>
      <xdr:col>89</xdr:col>
      <xdr:colOff>482880</xdr:colOff>
      <xdr:row>30</xdr:row>
      <xdr:rowOff>149679</xdr:rowOff>
    </xdr:to>
    <xdr:sp macro="" textlink="">
      <xdr:nvSpPr>
        <xdr:cNvPr id="74" name="Rectángulo 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Arrowheads="1"/>
        </xdr:cNvSpPr>
      </xdr:nvSpPr>
      <xdr:spPr bwMode="auto">
        <a:xfrm>
          <a:off x="64565893" y="2559924"/>
          <a:ext cx="3095451" cy="8489076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212553</xdr:colOff>
      <xdr:row>8</xdr:row>
      <xdr:rowOff>0</xdr:rowOff>
    </xdr:from>
    <xdr:to>
      <xdr:col>89</xdr:col>
      <xdr:colOff>327016</xdr:colOff>
      <xdr:row>11</xdr:row>
      <xdr:rowOff>103909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 bwMode="auto">
        <a:xfrm>
          <a:off x="64615160" y="2517321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549494</xdr:colOff>
      <xdr:row>11</xdr:row>
      <xdr:rowOff>214009</xdr:rowOff>
    </xdr:from>
    <xdr:to>
      <xdr:col>89</xdr:col>
      <xdr:colOff>141710</xdr:colOff>
      <xdr:row>13</xdr:row>
      <xdr:rowOff>280009</xdr:rowOff>
    </xdr:to>
    <xdr:sp macro="[0]!V_Md23" textlink="$O$81">
      <xdr:nvSpPr>
        <xdr:cNvPr id="76" name="Rectángulo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 bwMode="auto">
        <a:xfrm>
          <a:off x="64952101" y="387433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0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14</xdr:row>
      <xdr:rowOff>168239</xdr:rowOff>
    </xdr:from>
    <xdr:to>
      <xdr:col>89</xdr:col>
      <xdr:colOff>141710</xdr:colOff>
      <xdr:row>16</xdr:row>
      <xdr:rowOff>234239</xdr:rowOff>
    </xdr:to>
    <xdr:sp macro="[0]!V_Md24" textlink="$O$82">
      <xdr:nvSpPr>
        <xdr:cNvPr id="77" name="Rectángulo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 bwMode="auto">
        <a:xfrm>
          <a:off x="64952101" y="497156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0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17</xdr:row>
      <xdr:rowOff>174424</xdr:rowOff>
    </xdr:from>
    <xdr:to>
      <xdr:col>89</xdr:col>
      <xdr:colOff>141710</xdr:colOff>
      <xdr:row>19</xdr:row>
      <xdr:rowOff>240424</xdr:rowOff>
    </xdr:to>
    <xdr:sp macro="[0]!V_Md25" textlink="$O$83">
      <xdr:nvSpPr>
        <xdr:cNvPr id="78" name="Rectángulo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 bwMode="auto">
        <a:xfrm>
          <a:off x="64952101" y="6120745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0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20</xdr:row>
      <xdr:rowOff>226378</xdr:rowOff>
    </xdr:from>
    <xdr:to>
      <xdr:col>89</xdr:col>
      <xdr:colOff>141710</xdr:colOff>
      <xdr:row>22</xdr:row>
      <xdr:rowOff>292378</xdr:rowOff>
    </xdr:to>
    <xdr:sp macro="[0]!V_Md26" textlink="$O$84">
      <xdr:nvSpPr>
        <xdr:cNvPr id="79" name="Rectángulo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 bwMode="auto">
        <a:xfrm>
          <a:off x="64952101" y="7315699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0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23</xdr:row>
      <xdr:rowOff>225141</xdr:rowOff>
    </xdr:from>
    <xdr:to>
      <xdr:col>89</xdr:col>
      <xdr:colOff>141710</xdr:colOff>
      <xdr:row>25</xdr:row>
      <xdr:rowOff>291141</xdr:rowOff>
    </xdr:to>
    <xdr:sp macro="[0]!V_Md27" textlink="$O$85">
      <xdr:nvSpPr>
        <xdr:cNvPr id="80" name="Rectángulo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 bwMode="auto">
        <a:xfrm>
          <a:off x="64952101" y="8457462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0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26</xdr:row>
      <xdr:rowOff>294413</xdr:rowOff>
    </xdr:from>
    <xdr:to>
      <xdr:col>89</xdr:col>
      <xdr:colOff>141710</xdr:colOff>
      <xdr:row>28</xdr:row>
      <xdr:rowOff>360413</xdr:rowOff>
    </xdr:to>
    <xdr:sp macro="[0]!V_Md28" textlink="$O$86">
      <xdr:nvSpPr>
        <xdr:cNvPr id="81" name="Rectángulo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 bwMode="auto">
        <a:xfrm>
          <a:off x="64952101" y="9669734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0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109</xdr:col>
      <xdr:colOff>95250</xdr:colOff>
      <xdr:row>25</xdr:row>
      <xdr:rowOff>190500</xdr:rowOff>
    </xdr:from>
    <xdr:to>
      <xdr:col>146</xdr:col>
      <xdr:colOff>287053</xdr:colOff>
      <xdr:row>79</xdr:row>
      <xdr:rowOff>140663</xdr:rowOff>
    </xdr:to>
    <xdr:grpSp>
      <xdr:nvGrpSpPr>
        <xdr:cNvPr id="35" name="Grupo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GrpSpPr/>
      </xdr:nvGrpSpPr>
      <xdr:grpSpPr>
        <a:xfrm>
          <a:off x="49958625" y="9167813"/>
          <a:ext cx="25742616" cy="16737975"/>
          <a:chOff x="1328084" y="2552700"/>
          <a:chExt cx="24125059" cy="16854485"/>
        </a:xfrm>
      </xdr:grpSpPr>
      <xdr:pic>
        <xdr:nvPicPr>
          <xdr:cNvPr id="41" name="Imagen 18">
            <a:extLst>
              <a:ext uri="{FF2B5EF4-FFF2-40B4-BE49-F238E27FC236}">
                <a16:creationId xmlns:a16="http://schemas.microsoft.com/office/drawing/2014/main" id="{00000000-0008-0000-0500-00002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2265819" y="4589919"/>
            <a:ext cx="3187324" cy="29157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$BU$35">
        <xdr:nvSpPr>
          <xdr:cNvPr id="42" name="279 CuadroTexto">
            <a:extLst>
              <a:ext uri="{FF2B5EF4-FFF2-40B4-BE49-F238E27FC236}">
                <a16:creationId xmlns:a16="http://schemas.microsoft.com/office/drawing/2014/main" id="{00000000-0008-0000-0500-00002A000000}"/>
              </a:ext>
            </a:extLst>
          </xdr:cNvPr>
          <xdr:cNvSpPr txBox="1"/>
        </xdr:nvSpPr>
        <xdr:spPr bwMode="auto">
          <a:xfrm rot="17374349">
            <a:off x="13436551" y="3353979"/>
            <a:ext cx="1399065" cy="7785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F03CDA0-B0AF-45CE-A2D2-292880BC458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43" name="Forma libre 146">
            <a:extLst>
              <a:ext uri="{FF2B5EF4-FFF2-40B4-BE49-F238E27FC236}">
                <a16:creationId xmlns:a16="http://schemas.microsoft.com/office/drawing/2014/main" id="{00000000-0008-0000-0500-00002B000000}"/>
              </a:ext>
            </a:extLst>
          </xdr:cNvPr>
          <xdr:cNvSpPr/>
        </xdr:nvSpPr>
        <xdr:spPr bwMode="auto">
          <a:xfrm>
            <a:off x="10738731" y="4657220"/>
            <a:ext cx="3049485" cy="125881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133623" h="2680080">
                <a:moveTo>
                  <a:pt x="3133623" y="0"/>
                </a:moveTo>
                <a:cubicBezTo>
                  <a:pt x="2004259" y="3913387"/>
                  <a:pt x="747236" y="2775679"/>
                  <a:pt x="0" y="1366048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4" name="Elipse 43">
            <a:extLst>
              <a:ext uri="{FF2B5EF4-FFF2-40B4-BE49-F238E27FC236}">
                <a16:creationId xmlns:a16="http://schemas.microsoft.com/office/drawing/2014/main" id="{00000000-0008-0000-0500-00002C000000}"/>
              </a:ext>
            </a:extLst>
          </xdr:cNvPr>
          <xdr:cNvSpPr/>
        </xdr:nvSpPr>
        <xdr:spPr bwMode="auto">
          <a:xfrm>
            <a:off x="10413352" y="8285733"/>
            <a:ext cx="5481443" cy="4512852"/>
          </a:xfrm>
          <a:prstGeom prst="ellipse">
            <a:avLst/>
          </a:pr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45" name="Forma libre: forma 6">
            <a:extLst>
              <a:ext uri="{FF2B5EF4-FFF2-40B4-BE49-F238E27FC236}">
                <a16:creationId xmlns:a16="http://schemas.microsoft.com/office/drawing/2014/main" id="{00000000-0008-0000-0500-00002D000000}"/>
              </a:ext>
            </a:extLst>
          </xdr:cNvPr>
          <xdr:cNvSpPr/>
        </xdr:nvSpPr>
        <xdr:spPr bwMode="auto">
          <a:xfrm>
            <a:off x="9541955" y="2859588"/>
            <a:ext cx="4156928" cy="2426254"/>
          </a:xfrm>
          <a:custGeom>
            <a:avLst/>
            <a:gdLst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160818 w 6147954"/>
              <a:gd name="connsiteY5" fmla="*/ 2874819 h 4067659"/>
              <a:gd name="connsiteX6" fmla="*/ 6147954 w 6147954"/>
              <a:gd name="connsiteY6" fmla="*/ 0 h 4067659"/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493522 w 6147954"/>
              <a:gd name="connsiteY5" fmla="*/ 2178311 h 4067659"/>
              <a:gd name="connsiteX6" fmla="*/ 6147954 w 6147954"/>
              <a:gd name="connsiteY6" fmla="*/ 0 h 4067659"/>
              <a:gd name="connsiteX0" fmla="*/ 0 w 6325396"/>
              <a:gd name="connsiteY0" fmla="*/ 120293 h 4101361"/>
              <a:gd name="connsiteX1" fmla="*/ 900545 w 6325396"/>
              <a:gd name="connsiteY1" fmla="*/ 1661611 h 4101361"/>
              <a:gd name="connsiteX2" fmla="*/ 2822863 w 6325396"/>
              <a:gd name="connsiteY2" fmla="*/ 3912975 h 4101361"/>
              <a:gd name="connsiteX3" fmla="*/ 3169227 w 6325396"/>
              <a:gd name="connsiteY3" fmla="*/ 3930293 h 4101361"/>
              <a:gd name="connsiteX4" fmla="*/ 4883727 w 6325396"/>
              <a:gd name="connsiteY4" fmla="*/ 3531975 h 4101361"/>
              <a:gd name="connsiteX5" fmla="*/ 5493522 w 6325396"/>
              <a:gd name="connsiteY5" fmla="*/ 2212013 h 4101361"/>
              <a:gd name="connsiteX6" fmla="*/ 6325396 w 6325396"/>
              <a:gd name="connsiteY6" fmla="*/ 0 h 4101361"/>
              <a:gd name="connsiteX0" fmla="*/ 0 w 6325396"/>
              <a:gd name="connsiteY0" fmla="*/ 120293 h 4099407"/>
              <a:gd name="connsiteX1" fmla="*/ 900545 w 6325396"/>
              <a:gd name="connsiteY1" fmla="*/ 1661611 h 4099407"/>
              <a:gd name="connsiteX2" fmla="*/ 2822863 w 6325396"/>
              <a:gd name="connsiteY2" fmla="*/ 3912975 h 4099407"/>
              <a:gd name="connsiteX3" fmla="*/ 3169227 w 6325396"/>
              <a:gd name="connsiteY3" fmla="*/ 3930293 h 4099407"/>
              <a:gd name="connsiteX4" fmla="*/ 4817187 w 6325396"/>
              <a:gd name="connsiteY4" fmla="*/ 3576910 h 4099407"/>
              <a:gd name="connsiteX5" fmla="*/ 5493522 w 6325396"/>
              <a:gd name="connsiteY5" fmla="*/ 2212013 h 4099407"/>
              <a:gd name="connsiteX6" fmla="*/ 6325396 w 6325396"/>
              <a:gd name="connsiteY6" fmla="*/ 0 h 4099407"/>
              <a:gd name="connsiteX0" fmla="*/ 0 w 6325396"/>
              <a:gd name="connsiteY0" fmla="*/ 120293 h 3964261"/>
              <a:gd name="connsiteX1" fmla="*/ 900545 w 6325396"/>
              <a:gd name="connsiteY1" fmla="*/ 1661611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190778 w 6325396"/>
              <a:gd name="connsiteY1" fmla="*/ 482039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2035465 w 6325396"/>
              <a:gd name="connsiteY1" fmla="*/ 2901913 h 3964261"/>
              <a:gd name="connsiteX2" fmla="*/ 3169227 w 6325396"/>
              <a:gd name="connsiteY2" fmla="*/ 3930293 h 3964261"/>
              <a:gd name="connsiteX3" fmla="*/ 4817187 w 6325396"/>
              <a:gd name="connsiteY3" fmla="*/ 3576910 h 3964261"/>
              <a:gd name="connsiteX4" fmla="*/ 5493522 w 6325396"/>
              <a:gd name="connsiteY4" fmla="*/ 2212013 h 3964261"/>
              <a:gd name="connsiteX5" fmla="*/ 6325396 w 6325396"/>
              <a:gd name="connsiteY5" fmla="*/ 0 h 3964261"/>
              <a:gd name="connsiteX0" fmla="*/ 0 w 6314306"/>
              <a:gd name="connsiteY0" fmla="*/ 41655 h 3964261"/>
              <a:gd name="connsiteX1" fmla="*/ 2024375 w 6314306"/>
              <a:gd name="connsiteY1" fmla="*/ 2901913 h 3964261"/>
              <a:gd name="connsiteX2" fmla="*/ 3158137 w 6314306"/>
              <a:gd name="connsiteY2" fmla="*/ 3930293 h 3964261"/>
              <a:gd name="connsiteX3" fmla="*/ 4806097 w 6314306"/>
              <a:gd name="connsiteY3" fmla="*/ 3576910 h 3964261"/>
              <a:gd name="connsiteX4" fmla="*/ 5482432 w 6314306"/>
              <a:gd name="connsiteY4" fmla="*/ 2212013 h 3964261"/>
              <a:gd name="connsiteX5" fmla="*/ 6314306 w 6314306"/>
              <a:gd name="connsiteY5" fmla="*/ 0 h 3964261"/>
              <a:gd name="connsiteX0" fmla="*/ 0 w 6314306"/>
              <a:gd name="connsiteY0" fmla="*/ 41655 h 3924023"/>
              <a:gd name="connsiteX1" fmla="*/ 2024375 w 6314306"/>
              <a:gd name="connsiteY1" fmla="*/ 2901913 h 3924023"/>
              <a:gd name="connsiteX2" fmla="*/ 2914154 w 6314306"/>
              <a:gd name="connsiteY2" fmla="*/ 3885356 h 3924023"/>
              <a:gd name="connsiteX3" fmla="*/ 4806097 w 6314306"/>
              <a:gd name="connsiteY3" fmla="*/ 3576910 h 3924023"/>
              <a:gd name="connsiteX4" fmla="*/ 5482432 w 6314306"/>
              <a:gd name="connsiteY4" fmla="*/ 2212013 h 3924023"/>
              <a:gd name="connsiteX5" fmla="*/ 6314306 w 6314306"/>
              <a:gd name="connsiteY5" fmla="*/ 0 h 3924023"/>
              <a:gd name="connsiteX0" fmla="*/ 0 w 6314306"/>
              <a:gd name="connsiteY0" fmla="*/ 41655 h 3913907"/>
              <a:gd name="connsiteX1" fmla="*/ 2024375 w 6314306"/>
              <a:gd name="connsiteY1" fmla="*/ 2901913 h 3913907"/>
              <a:gd name="connsiteX2" fmla="*/ 2914154 w 6314306"/>
              <a:gd name="connsiteY2" fmla="*/ 3885356 h 3913907"/>
              <a:gd name="connsiteX3" fmla="*/ 4817187 w 6314306"/>
              <a:gd name="connsiteY3" fmla="*/ 3520740 h 3913907"/>
              <a:gd name="connsiteX4" fmla="*/ 5482432 w 6314306"/>
              <a:gd name="connsiteY4" fmla="*/ 2212013 h 3913907"/>
              <a:gd name="connsiteX5" fmla="*/ 6314306 w 6314306"/>
              <a:gd name="connsiteY5" fmla="*/ 0 h 3913907"/>
              <a:gd name="connsiteX0" fmla="*/ 0 w 5628166"/>
              <a:gd name="connsiteY0" fmla="*/ 87906 h 3960158"/>
              <a:gd name="connsiteX1" fmla="*/ 2024375 w 5628166"/>
              <a:gd name="connsiteY1" fmla="*/ 2948164 h 3960158"/>
              <a:gd name="connsiteX2" fmla="*/ 2914154 w 5628166"/>
              <a:gd name="connsiteY2" fmla="*/ 3931607 h 3960158"/>
              <a:gd name="connsiteX3" fmla="*/ 4817187 w 5628166"/>
              <a:gd name="connsiteY3" fmla="*/ 3566991 h 3960158"/>
              <a:gd name="connsiteX4" fmla="*/ 5482432 w 5628166"/>
              <a:gd name="connsiteY4" fmla="*/ 2258264 h 3960158"/>
              <a:gd name="connsiteX5" fmla="*/ 5628166 w 5628166"/>
              <a:gd name="connsiteY5" fmla="*/ 0 h 3960158"/>
              <a:gd name="connsiteX0" fmla="*/ 0 w 5628166"/>
              <a:gd name="connsiteY0" fmla="*/ 87906 h 3959181"/>
              <a:gd name="connsiteX1" fmla="*/ 2024375 w 5628166"/>
              <a:gd name="connsiteY1" fmla="*/ 2948164 h 3959181"/>
              <a:gd name="connsiteX2" fmla="*/ 2914154 w 5628166"/>
              <a:gd name="connsiteY2" fmla="*/ 3931607 h 3959181"/>
              <a:gd name="connsiteX3" fmla="*/ 4817187 w 5628166"/>
              <a:gd name="connsiteY3" fmla="*/ 3566991 h 3959181"/>
              <a:gd name="connsiteX4" fmla="*/ 4748972 w 5628166"/>
              <a:gd name="connsiteY4" fmla="*/ 2327641 h 3959181"/>
              <a:gd name="connsiteX5" fmla="*/ 5628166 w 5628166"/>
              <a:gd name="connsiteY5" fmla="*/ 0 h 3959181"/>
              <a:gd name="connsiteX0" fmla="*/ 0 w 5628166"/>
              <a:gd name="connsiteY0" fmla="*/ 87906 h 3962840"/>
              <a:gd name="connsiteX1" fmla="*/ 2024375 w 5628166"/>
              <a:gd name="connsiteY1" fmla="*/ 2948164 h 3962840"/>
              <a:gd name="connsiteX2" fmla="*/ 2914154 w 5628166"/>
              <a:gd name="connsiteY2" fmla="*/ 3931607 h 3962840"/>
              <a:gd name="connsiteX3" fmla="*/ 4320327 w 5628166"/>
              <a:gd name="connsiteY3" fmla="*/ 3590116 h 3962840"/>
              <a:gd name="connsiteX4" fmla="*/ 4748972 w 5628166"/>
              <a:gd name="connsiteY4" fmla="*/ 2327641 h 3962840"/>
              <a:gd name="connsiteX5" fmla="*/ 5628166 w 5628166"/>
              <a:gd name="connsiteY5" fmla="*/ 0 h 3962840"/>
              <a:gd name="connsiteX0" fmla="*/ 0 w 5628166"/>
              <a:gd name="connsiteY0" fmla="*/ 87906 h 3946511"/>
              <a:gd name="connsiteX1" fmla="*/ 2024375 w 5628166"/>
              <a:gd name="connsiteY1" fmla="*/ 2948164 h 3946511"/>
              <a:gd name="connsiteX2" fmla="*/ 2914154 w 5628166"/>
              <a:gd name="connsiteY2" fmla="*/ 3931607 h 3946511"/>
              <a:gd name="connsiteX3" fmla="*/ 4748972 w 5628166"/>
              <a:gd name="connsiteY3" fmla="*/ 2327641 h 3946511"/>
              <a:gd name="connsiteX4" fmla="*/ 5628166 w 5628166"/>
              <a:gd name="connsiteY4" fmla="*/ 0 h 3946511"/>
              <a:gd name="connsiteX0" fmla="*/ 0 w 5628166"/>
              <a:gd name="connsiteY0" fmla="*/ 87906 h 3955314"/>
              <a:gd name="connsiteX1" fmla="*/ 2024375 w 5628166"/>
              <a:gd name="connsiteY1" fmla="*/ 2948164 h 3955314"/>
              <a:gd name="connsiteX2" fmla="*/ 2914154 w 5628166"/>
              <a:gd name="connsiteY2" fmla="*/ 3931607 h 3955314"/>
              <a:gd name="connsiteX3" fmla="*/ 4346753 w 5628166"/>
              <a:gd name="connsiteY3" fmla="*/ 3322039 h 3955314"/>
              <a:gd name="connsiteX4" fmla="*/ 5628166 w 5628166"/>
              <a:gd name="connsiteY4" fmla="*/ 0 h 3955314"/>
              <a:gd name="connsiteX0" fmla="*/ 0 w 5628166"/>
              <a:gd name="connsiteY0" fmla="*/ 87906 h 3958431"/>
              <a:gd name="connsiteX1" fmla="*/ 1929735 w 5628166"/>
              <a:gd name="connsiteY1" fmla="*/ 2901913 h 3958431"/>
              <a:gd name="connsiteX2" fmla="*/ 2914154 w 5628166"/>
              <a:gd name="connsiteY2" fmla="*/ 3931607 h 3958431"/>
              <a:gd name="connsiteX3" fmla="*/ 4346753 w 5628166"/>
              <a:gd name="connsiteY3" fmla="*/ 3322039 h 3958431"/>
              <a:gd name="connsiteX4" fmla="*/ 5628166 w 5628166"/>
              <a:gd name="connsiteY4" fmla="*/ 0 h 3958431"/>
              <a:gd name="connsiteX0" fmla="*/ 0 w 5628166"/>
              <a:gd name="connsiteY0" fmla="*/ 87906 h 4065571"/>
              <a:gd name="connsiteX1" fmla="*/ 912355 w 5628166"/>
              <a:gd name="connsiteY1" fmla="*/ 1398752 h 4065571"/>
              <a:gd name="connsiteX2" fmla="*/ 2914154 w 5628166"/>
              <a:gd name="connsiteY2" fmla="*/ 3931607 h 4065571"/>
              <a:gd name="connsiteX3" fmla="*/ 4346753 w 5628166"/>
              <a:gd name="connsiteY3" fmla="*/ 3322039 h 4065571"/>
              <a:gd name="connsiteX4" fmla="*/ 5628166 w 5628166"/>
              <a:gd name="connsiteY4" fmla="*/ 0 h 4065571"/>
              <a:gd name="connsiteX0" fmla="*/ 0 w 5628166"/>
              <a:gd name="connsiteY0" fmla="*/ 87906 h 4053675"/>
              <a:gd name="connsiteX1" fmla="*/ 912355 w 5628166"/>
              <a:gd name="connsiteY1" fmla="*/ 1398752 h 4053675"/>
              <a:gd name="connsiteX2" fmla="*/ 2914154 w 5628166"/>
              <a:gd name="connsiteY2" fmla="*/ 3931607 h 4053675"/>
              <a:gd name="connsiteX3" fmla="*/ 4275772 w 5628166"/>
              <a:gd name="connsiteY3" fmla="*/ 3275788 h 4053675"/>
              <a:gd name="connsiteX4" fmla="*/ 5628166 w 5628166"/>
              <a:gd name="connsiteY4" fmla="*/ 0 h 4053675"/>
              <a:gd name="connsiteX0" fmla="*/ 0 w 5628166"/>
              <a:gd name="connsiteY0" fmla="*/ 87906 h 4053675"/>
              <a:gd name="connsiteX1" fmla="*/ 2914154 w 5628166"/>
              <a:gd name="connsiteY1" fmla="*/ 3931607 h 4053675"/>
              <a:gd name="connsiteX2" fmla="*/ 4275772 w 5628166"/>
              <a:gd name="connsiteY2" fmla="*/ 3275788 h 4053675"/>
              <a:gd name="connsiteX3" fmla="*/ 5628166 w 5628166"/>
              <a:gd name="connsiteY3" fmla="*/ 0 h 4053675"/>
              <a:gd name="connsiteX0" fmla="*/ 0 w 4066607"/>
              <a:gd name="connsiteY0" fmla="*/ 180620 h 4141810"/>
              <a:gd name="connsiteX1" fmla="*/ 1352595 w 4066607"/>
              <a:gd name="connsiteY1" fmla="*/ 3931607 h 4141810"/>
              <a:gd name="connsiteX2" fmla="*/ 2714213 w 4066607"/>
              <a:gd name="connsiteY2" fmla="*/ 3275788 h 4141810"/>
              <a:gd name="connsiteX3" fmla="*/ 4066607 w 4066607"/>
              <a:gd name="connsiteY3" fmla="*/ 0 h 4141810"/>
              <a:gd name="connsiteX0" fmla="*/ 0 w 4066607"/>
              <a:gd name="connsiteY0" fmla="*/ 180620 h 3569648"/>
              <a:gd name="connsiteX1" fmla="*/ 1589195 w 4066607"/>
              <a:gd name="connsiteY1" fmla="*/ 2842220 h 3569648"/>
              <a:gd name="connsiteX2" fmla="*/ 2714213 w 4066607"/>
              <a:gd name="connsiteY2" fmla="*/ 3275788 h 3569648"/>
              <a:gd name="connsiteX3" fmla="*/ 4066607 w 4066607"/>
              <a:gd name="connsiteY3" fmla="*/ 0 h 3569648"/>
              <a:gd name="connsiteX0" fmla="*/ 0 w 4066607"/>
              <a:gd name="connsiteY0" fmla="*/ 180620 h 3268361"/>
              <a:gd name="connsiteX1" fmla="*/ 1589195 w 4066607"/>
              <a:gd name="connsiteY1" fmla="*/ 2842220 h 3268361"/>
              <a:gd name="connsiteX2" fmla="*/ 2832514 w 4066607"/>
              <a:gd name="connsiteY2" fmla="*/ 2858576 h 3268361"/>
              <a:gd name="connsiteX3" fmla="*/ 4066607 w 4066607"/>
              <a:gd name="connsiteY3" fmla="*/ 0 h 3268361"/>
              <a:gd name="connsiteX0" fmla="*/ 0 w 3948308"/>
              <a:gd name="connsiteY0" fmla="*/ 18371 h 3106112"/>
              <a:gd name="connsiteX1" fmla="*/ 1589195 w 3948308"/>
              <a:gd name="connsiteY1" fmla="*/ 2679971 h 3106112"/>
              <a:gd name="connsiteX2" fmla="*/ 2832514 w 3948308"/>
              <a:gd name="connsiteY2" fmla="*/ 2696327 h 3106112"/>
              <a:gd name="connsiteX3" fmla="*/ 3948308 w 3948308"/>
              <a:gd name="connsiteY3" fmla="*/ 0 h 3106112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2696330"/>
              <a:gd name="connsiteX1" fmla="*/ 2974474 w 4090268"/>
              <a:gd name="connsiteY1" fmla="*/ 2696327 h 2696330"/>
              <a:gd name="connsiteX2" fmla="*/ 4090268 w 4090268"/>
              <a:gd name="connsiteY2" fmla="*/ 0 h 2696330"/>
              <a:gd name="connsiteX0" fmla="*/ 0 w 4090268"/>
              <a:gd name="connsiteY0" fmla="*/ 18371 h 18371"/>
              <a:gd name="connsiteX1" fmla="*/ 4090268 w 4090268"/>
              <a:gd name="connsiteY1" fmla="*/ 0 h 18371"/>
              <a:gd name="connsiteX0" fmla="*/ 0 w 4090268"/>
              <a:gd name="connsiteY0" fmla="*/ 18371 h 2385725"/>
              <a:gd name="connsiteX1" fmla="*/ 4090268 w 4090268"/>
              <a:gd name="connsiteY1" fmla="*/ 0 h 2385725"/>
              <a:gd name="connsiteX0" fmla="*/ 0 w 4090268"/>
              <a:gd name="connsiteY0" fmla="*/ 18371 h 3124207"/>
              <a:gd name="connsiteX1" fmla="*/ 4090268 w 4090268"/>
              <a:gd name="connsiteY1" fmla="*/ 0 h 3124207"/>
              <a:gd name="connsiteX0" fmla="*/ 0 w 4090268"/>
              <a:gd name="connsiteY0" fmla="*/ 18371 h 3146011"/>
              <a:gd name="connsiteX1" fmla="*/ 4090268 w 4090268"/>
              <a:gd name="connsiteY1" fmla="*/ 0 h 3146011"/>
              <a:gd name="connsiteX0" fmla="*/ 0 w 4090268"/>
              <a:gd name="connsiteY0" fmla="*/ 18371 h 2739211"/>
              <a:gd name="connsiteX1" fmla="*/ 4090268 w 4090268"/>
              <a:gd name="connsiteY1" fmla="*/ 0 h 2739211"/>
              <a:gd name="connsiteX0" fmla="*/ 0 w 4090268"/>
              <a:gd name="connsiteY0" fmla="*/ 18371 h 2887716"/>
              <a:gd name="connsiteX1" fmla="*/ 4090268 w 4090268"/>
              <a:gd name="connsiteY1" fmla="*/ 0 h 28877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090268" h="2887716">
                <a:moveTo>
                  <a:pt x="0" y="18371"/>
                </a:moveTo>
                <a:cubicBezTo>
                  <a:pt x="1363423" y="1982367"/>
                  <a:pt x="2348285" y="5360216"/>
                  <a:pt x="4090268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algn="l"/>
            <a:endParaRPr lang="es-PE" sz="1100"/>
          </a:p>
        </xdr:txBody>
      </xdr:sp>
      <xdr:sp macro="" textlink="">
        <xdr:nvSpPr>
          <xdr:cNvPr id="46" name="Forma libre: forma 7">
            <a:extLst>
              <a:ext uri="{FF2B5EF4-FFF2-40B4-BE49-F238E27FC236}">
                <a16:creationId xmlns:a16="http://schemas.microsoft.com/office/drawing/2014/main" id="{00000000-0008-0000-0500-00002E000000}"/>
              </a:ext>
            </a:extLst>
          </xdr:cNvPr>
          <xdr:cNvSpPr/>
        </xdr:nvSpPr>
        <xdr:spPr bwMode="auto">
          <a:xfrm>
            <a:off x="21274297" y="3862055"/>
            <a:ext cx="3474002" cy="8740878"/>
          </a:xfrm>
          <a:custGeom>
            <a:avLst/>
            <a:gdLst>
              <a:gd name="connsiteX0" fmla="*/ 412651 w 5869916"/>
              <a:gd name="connsiteY0" fmla="*/ 0 h 6868962"/>
              <a:gd name="connsiteX1" fmla="*/ 367828 w 5869916"/>
              <a:gd name="connsiteY1" fmla="*/ 179294 h 6868962"/>
              <a:gd name="connsiteX2" fmla="*/ 177328 w 5869916"/>
              <a:gd name="connsiteY2" fmla="*/ 1210235 h 6868962"/>
              <a:gd name="connsiteX3" fmla="*/ 76475 w 5869916"/>
              <a:gd name="connsiteY3" fmla="*/ 2274794 h 6868962"/>
              <a:gd name="connsiteX4" fmla="*/ 65269 w 5869916"/>
              <a:gd name="connsiteY4" fmla="*/ 3104029 h 6868962"/>
              <a:gd name="connsiteX5" fmla="*/ 132504 w 5869916"/>
              <a:gd name="connsiteY5" fmla="*/ 3709147 h 6868962"/>
              <a:gd name="connsiteX6" fmla="*/ 535916 w 5869916"/>
              <a:gd name="connsiteY6" fmla="*/ 6712323 h 6868962"/>
              <a:gd name="connsiteX7" fmla="*/ 5869916 w 5869916"/>
              <a:gd name="connsiteY7" fmla="*/ 6174441 h 6868962"/>
              <a:gd name="connsiteX0" fmla="*/ 361943 w 5819208"/>
              <a:gd name="connsiteY0" fmla="*/ 0 h 6785140"/>
              <a:gd name="connsiteX1" fmla="*/ 317120 w 5819208"/>
              <a:gd name="connsiteY1" fmla="*/ 179294 h 6785140"/>
              <a:gd name="connsiteX2" fmla="*/ 126620 w 5819208"/>
              <a:gd name="connsiteY2" fmla="*/ 1210235 h 6785140"/>
              <a:gd name="connsiteX3" fmla="*/ 25767 w 5819208"/>
              <a:gd name="connsiteY3" fmla="*/ 2274794 h 6785140"/>
              <a:gd name="connsiteX4" fmla="*/ 14561 w 5819208"/>
              <a:gd name="connsiteY4" fmla="*/ 3104029 h 6785140"/>
              <a:gd name="connsiteX5" fmla="*/ 205061 w 5819208"/>
              <a:gd name="connsiteY5" fmla="*/ 4896970 h 6785140"/>
              <a:gd name="connsiteX6" fmla="*/ 485208 w 5819208"/>
              <a:gd name="connsiteY6" fmla="*/ 6712323 h 6785140"/>
              <a:gd name="connsiteX7" fmla="*/ 5819208 w 5819208"/>
              <a:gd name="connsiteY7" fmla="*/ 6174441 h 6785140"/>
              <a:gd name="connsiteX0" fmla="*/ 361943 w 5819208"/>
              <a:gd name="connsiteY0" fmla="*/ 0 h 6824189"/>
              <a:gd name="connsiteX1" fmla="*/ 317120 w 5819208"/>
              <a:gd name="connsiteY1" fmla="*/ 179294 h 6824189"/>
              <a:gd name="connsiteX2" fmla="*/ 126620 w 5819208"/>
              <a:gd name="connsiteY2" fmla="*/ 1210235 h 6824189"/>
              <a:gd name="connsiteX3" fmla="*/ 25767 w 5819208"/>
              <a:gd name="connsiteY3" fmla="*/ 2274794 h 6824189"/>
              <a:gd name="connsiteX4" fmla="*/ 14561 w 5819208"/>
              <a:gd name="connsiteY4" fmla="*/ 3104029 h 6824189"/>
              <a:gd name="connsiteX5" fmla="*/ 205061 w 5819208"/>
              <a:gd name="connsiteY5" fmla="*/ 4896970 h 6824189"/>
              <a:gd name="connsiteX6" fmla="*/ 1370473 w 5819208"/>
              <a:gd name="connsiteY6" fmla="*/ 6757147 h 6824189"/>
              <a:gd name="connsiteX7" fmla="*/ 5819208 w 5819208"/>
              <a:gd name="connsiteY7" fmla="*/ 6174441 h 6824189"/>
              <a:gd name="connsiteX0" fmla="*/ 361943 w 5819208"/>
              <a:gd name="connsiteY0" fmla="*/ 0 h 6770874"/>
              <a:gd name="connsiteX1" fmla="*/ 317120 w 5819208"/>
              <a:gd name="connsiteY1" fmla="*/ 179294 h 6770874"/>
              <a:gd name="connsiteX2" fmla="*/ 126620 w 5819208"/>
              <a:gd name="connsiteY2" fmla="*/ 1210235 h 6770874"/>
              <a:gd name="connsiteX3" fmla="*/ 25767 w 5819208"/>
              <a:gd name="connsiteY3" fmla="*/ 2274794 h 6770874"/>
              <a:gd name="connsiteX4" fmla="*/ 14561 w 5819208"/>
              <a:gd name="connsiteY4" fmla="*/ 3104029 h 6770874"/>
              <a:gd name="connsiteX5" fmla="*/ 205061 w 5819208"/>
              <a:gd name="connsiteY5" fmla="*/ 4896970 h 6770874"/>
              <a:gd name="connsiteX6" fmla="*/ 1370473 w 5819208"/>
              <a:gd name="connsiteY6" fmla="*/ 6757147 h 6770874"/>
              <a:gd name="connsiteX7" fmla="*/ 5819208 w 5819208"/>
              <a:gd name="connsiteY7" fmla="*/ 6174441 h 6770874"/>
              <a:gd name="connsiteX0" fmla="*/ 363682 w 5820947"/>
              <a:gd name="connsiteY0" fmla="*/ 0 h 6798759"/>
              <a:gd name="connsiteX1" fmla="*/ 318859 w 5820947"/>
              <a:gd name="connsiteY1" fmla="*/ 179294 h 6798759"/>
              <a:gd name="connsiteX2" fmla="*/ 128359 w 5820947"/>
              <a:gd name="connsiteY2" fmla="*/ 1210235 h 6798759"/>
              <a:gd name="connsiteX3" fmla="*/ 27506 w 5820947"/>
              <a:gd name="connsiteY3" fmla="*/ 2274794 h 6798759"/>
              <a:gd name="connsiteX4" fmla="*/ 16300 w 5820947"/>
              <a:gd name="connsiteY4" fmla="*/ 3104029 h 6798759"/>
              <a:gd name="connsiteX5" fmla="*/ 206800 w 5820947"/>
              <a:gd name="connsiteY5" fmla="*/ 4896970 h 6798759"/>
              <a:gd name="connsiteX6" fmla="*/ 1372212 w 5820947"/>
              <a:gd name="connsiteY6" fmla="*/ 6757147 h 6798759"/>
              <a:gd name="connsiteX7" fmla="*/ 5820947 w 5820947"/>
              <a:gd name="connsiteY7" fmla="*/ 6174441 h 6798759"/>
              <a:gd name="connsiteX0" fmla="*/ 371898 w 5829163"/>
              <a:gd name="connsiteY0" fmla="*/ 0 h 6798759"/>
              <a:gd name="connsiteX1" fmla="*/ 327075 w 5829163"/>
              <a:gd name="connsiteY1" fmla="*/ 179294 h 6798759"/>
              <a:gd name="connsiteX2" fmla="*/ 35722 w 5829163"/>
              <a:gd name="connsiteY2" fmla="*/ 2274794 h 6798759"/>
              <a:gd name="connsiteX3" fmla="*/ 24516 w 5829163"/>
              <a:gd name="connsiteY3" fmla="*/ 3104029 h 6798759"/>
              <a:gd name="connsiteX4" fmla="*/ 215016 w 5829163"/>
              <a:gd name="connsiteY4" fmla="*/ 4896970 h 6798759"/>
              <a:gd name="connsiteX5" fmla="*/ 1380428 w 5829163"/>
              <a:gd name="connsiteY5" fmla="*/ 6757147 h 6798759"/>
              <a:gd name="connsiteX6" fmla="*/ 5829163 w 5829163"/>
              <a:gd name="connsiteY6" fmla="*/ 6174441 h 6798759"/>
              <a:gd name="connsiteX0" fmla="*/ 371070 w 5828335"/>
              <a:gd name="connsiteY0" fmla="*/ 0 h 6798759"/>
              <a:gd name="connsiteX1" fmla="*/ 326247 w 5828335"/>
              <a:gd name="connsiteY1" fmla="*/ 179294 h 6798759"/>
              <a:gd name="connsiteX2" fmla="*/ 146952 w 5828335"/>
              <a:gd name="connsiteY2" fmla="*/ 1299882 h 6798759"/>
              <a:gd name="connsiteX3" fmla="*/ 23688 w 5828335"/>
              <a:gd name="connsiteY3" fmla="*/ 3104029 h 6798759"/>
              <a:gd name="connsiteX4" fmla="*/ 214188 w 5828335"/>
              <a:gd name="connsiteY4" fmla="*/ 4896970 h 6798759"/>
              <a:gd name="connsiteX5" fmla="*/ 1379600 w 5828335"/>
              <a:gd name="connsiteY5" fmla="*/ 6757147 h 6798759"/>
              <a:gd name="connsiteX6" fmla="*/ 5828335 w 5828335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275615 w 5732880"/>
              <a:gd name="connsiteY0" fmla="*/ 0 h 6798759"/>
              <a:gd name="connsiteX1" fmla="*/ 230792 w 5732880"/>
              <a:gd name="connsiteY1" fmla="*/ 179294 h 6798759"/>
              <a:gd name="connsiteX2" fmla="*/ 51497 w 5732880"/>
              <a:gd name="connsiteY2" fmla="*/ 1299882 h 6798759"/>
              <a:gd name="connsiteX3" fmla="*/ 118733 w 5732880"/>
              <a:gd name="connsiteY3" fmla="*/ 4896970 h 6798759"/>
              <a:gd name="connsiteX4" fmla="*/ 1284145 w 5732880"/>
              <a:gd name="connsiteY4" fmla="*/ 6757147 h 6798759"/>
              <a:gd name="connsiteX5" fmla="*/ 5732880 w 5732880"/>
              <a:gd name="connsiteY5" fmla="*/ 6174441 h 6798759"/>
              <a:gd name="connsiteX0" fmla="*/ 326740 w 5784005"/>
              <a:gd name="connsiteY0" fmla="*/ 0 h 6798759"/>
              <a:gd name="connsiteX1" fmla="*/ 281917 w 5784005"/>
              <a:gd name="connsiteY1" fmla="*/ 179294 h 6798759"/>
              <a:gd name="connsiteX2" fmla="*/ 102622 w 5784005"/>
              <a:gd name="connsiteY2" fmla="*/ 1299882 h 6798759"/>
              <a:gd name="connsiteX3" fmla="*/ 169858 w 5784005"/>
              <a:gd name="connsiteY3" fmla="*/ 4896970 h 6798759"/>
              <a:gd name="connsiteX4" fmla="*/ 1335270 w 5784005"/>
              <a:gd name="connsiteY4" fmla="*/ 6757147 h 6798759"/>
              <a:gd name="connsiteX5" fmla="*/ 5784005 w 5784005"/>
              <a:gd name="connsiteY5" fmla="*/ 6174441 h 6798759"/>
              <a:gd name="connsiteX0" fmla="*/ 326740 w 5716242"/>
              <a:gd name="connsiteY0" fmla="*/ 0 h 6798759"/>
              <a:gd name="connsiteX1" fmla="*/ 281917 w 5716242"/>
              <a:gd name="connsiteY1" fmla="*/ 179294 h 6798759"/>
              <a:gd name="connsiteX2" fmla="*/ 102622 w 5716242"/>
              <a:gd name="connsiteY2" fmla="*/ 1299882 h 6798759"/>
              <a:gd name="connsiteX3" fmla="*/ 169858 w 5716242"/>
              <a:gd name="connsiteY3" fmla="*/ 4896970 h 6798759"/>
              <a:gd name="connsiteX4" fmla="*/ 1335270 w 5716242"/>
              <a:gd name="connsiteY4" fmla="*/ 6757147 h 6798759"/>
              <a:gd name="connsiteX5" fmla="*/ 5716242 w 5716242"/>
              <a:gd name="connsiteY5" fmla="*/ 5613054 h 6798759"/>
              <a:gd name="connsiteX0" fmla="*/ 326740 w 5716242"/>
              <a:gd name="connsiteY0" fmla="*/ 0 h 6489054"/>
              <a:gd name="connsiteX1" fmla="*/ 281917 w 5716242"/>
              <a:gd name="connsiteY1" fmla="*/ 179294 h 6489054"/>
              <a:gd name="connsiteX2" fmla="*/ 102622 w 5716242"/>
              <a:gd name="connsiteY2" fmla="*/ 1299882 h 6489054"/>
              <a:gd name="connsiteX3" fmla="*/ 169858 w 5716242"/>
              <a:gd name="connsiteY3" fmla="*/ 4896970 h 6489054"/>
              <a:gd name="connsiteX4" fmla="*/ 1281058 w 5716242"/>
              <a:gd name="connsiteY4" fmla="*/ 6409621 h 6489054"/>
              <a:gd name="connsiteX5" fmla="*/ 5716242 w 5716242"/>
              <a:gd name="connsiteY5" fmla="*/ 5613054 h 6489054"/>
              <a:gd name="connsiteX0" fmla="*/ 326740 w 5716242"/>
              <a:gd name="connsiteY0" fmla="*/ 0 h 6370937"/>
              <a:gd name="connsiteX1" fmla="*/ 281917 w 5716242"/>
              <a:gd name="connsiteY1" fmla="*/ 179294 h 6370937"/>
              <a:gd name="connsiteX2" fmla="*/ 102622 w 5716242"/>
              <a:gd name="connsiteY2" fmla="*/ 1299882 h 6370937"/>
              <a:gd name="connsiteX3" fmla="*/ 169858 w 5716242"/>
              <a:gd name="connsiteY3" fmla="*/ 4896970 h 6370937"/>
              <a:gd name="connsiteX4" fmla="*/ 1213294 w 5716242"/>
              <a:gd name="connsiteY4" fmla="*/ 6262591 h 6370937"/>
              <a:gd name="connsiteX5" fmla="*/ 5716242 w 5716242"/>
              <a:gd name="connsiteY5" fmla="*/ 5613054 h 637093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33089 w 5722591"/>
              <a:gd name="connsiteY0" fmla="*/ 0 h 6046549"/>
              <a:gd name="connsiteX1" fmla="*/ 288266 w 5722591"/>
              <a:gd name="connsiteY1" fmla="*/ 179294 h 6046549"/>
              <a:gd name="connsiteX2" fmla="*/ 108971 w 5722591"/>
              <a:gd name="connsiteY2" fmla="*/ 1299882 h 6046549"/>
              <a:gd name="connsiteX3" fmla="*/ 94891 w 5722591"/>
              <a:gd name="connsiteY3" fmla="*/ 3760828 h 6046549"/>
              <a:gd name="connsiteX4" fmla="*/ 1246749 w 5722591"/>
              <a:gd name="connsiteY4" fmla="*/ 6021996 h 6046549"/>
              <a:gd name="connsiteX5" fmla="*/ 5722591 w 5722591"/>
              <a:gd name="connsiteY5" fmla="*/ 5613054 h 6046549"/>
              <a:gd name="connsiteX0" fmla="*/ 283242 w 5672744"/>
              <a:gd name="connsiteY0" fmla="*/ 137497 h 6184046"/>
              <a:gd name="connsiteX1" fmla="*/ 238419 w 5672744"/>
              <a:gd name="connsiteY1" fmla="*/ 316791 h 6184046"/>
              <a:gd name="connsiteX2" fmla="*/ 45044 w 5672744"/>
              <a:gd name="connsiteY2" fmla="*/ 3898325 h 6184046"/>
              <a:gd name="connsiteX3" fmla="*/ 1196902 w 5672744"/>
              <a:gd name="connsiteY3" fmla="*/ 6159493 h 6184046"/>
              <a:gd name="connsiteX4" fmla="*/ 5672744 w 5672744"/>
              <a:gd name="connsiteY4" fmla="*/ 5750551 h 6184046"/>
              <a:gd name="connsiteX0" fmla="*/ 277070 w 5666572"/>
              <a:gd name="connsiteY0" fmla="*/ 0 h 6046549"/>
              <a:gd name="connsiteX1" fmla="*/ 38872 w 5666572"/>
              <a:gd name="connsiteY1" fmla="*/ 3760828 h 6046549"/>
              <a:gd name="connsiteX2" fmla="*/ 1190730 w 5666572"/>
              <a:gd name="connsiteY2" fmla="*/ 6021996 h 6046549"/>
              <a:gd name="connsiteX3" fmla="*/ 5666572 w 5666572"/>
              <a:gd name="connsiteY3" fmla="*/ 5613054 h 6046549"/>
              <a:gd name="connsiteX0" fmla="*/ 599205 w 5649887"/>
              <a:gd name="connsiteY0" fmla="*/ 0 h 6260411"/>
              <a:gd name="connsiteX1" fmla="*/ 22187 w 5649887"/>
              <a:gd name="connsiteY1" fmla="*/ 3974690 h 6260411"/>
              <a:gd name="connsiteX2" fmla="*/ 1174045 w 5649887"/>
              <a:gd name="connsiteY2" fmla="*/ 6235858 h 6260411"/>
              <a:gd name="connsiteX3" fmla="*/ 5649887 w 5649887"/>
              <a:gd name="connsiteY3" fmla="*/ 5826916 h 6260411"/>
              <a:gd name="connsiteX0" fmla="*/ 731472 w 5646626"/>
              <a:gd name="connsiteY0" fmla="*/ 0 h 6487640"/>
              <a:gd name="connsiteX1" fmla="*/ 18926 w 5646626"/>
              <a:gd name="connsiteY1" fmla="*/ 4201919 h 6487640"/>
              <a:gd name="connsiteX2" fmla="*/ 1170784 w 5646626"/>
              <a:gd name="connsiteY2" fmla="*/ 6463087 h 6487640"/>
              <a:gd name="connsiteX3" fmla="*/ 5646626 w 5646626"/>
              <a:gd name="connsiteY3" fmla="*/ 6054145 h 6487640"/>
              <a:gd name="connsiteX0" fmla="*/ 559756 w 5474910"/>
              <a:gd name="connsiteY0" fmla="*/ 0 h 6480667"/>
              <a:gd name="connsiteX1" fmla="*/ 23396 w 5474910"/>
              <a:gd name="connsiteY1" fmla="*/ 3841027 h 6480667"/>
              <a:gd name="connsiteX2" fmla="*/ 999068 w 5474910"/>
              <a:gd name="connsiteY2" fmla="*/ 6463087 h 6480667"/>
              <a:gd name="connsiteX3" fmla="*/ 5474910 w 5474910"/>
              <a:gd name="connsiteY3" fmla="*/ 6054145 h 6480667"/>
              <a:gd name="connsiteX0" fmla="*/ 536360 w 5451514"/>
              <a:gd name="connsiteY0" fmla="*/ 0 h 6480667"/>
              <a:gd name="connsiteX1" fmla="*/ 0 w 5451514"/>
              <a:gd name="connsiteY1" fmla="*/ 3841027 h 6480667"/>
              <a:gd name="connsiteX2" fmla="*/ 975672 w 5451514"/>
              <a:gd name="connsiteY2" fmla="*/ 6463087 h 6480667"/>
              <a:gd name="connsiteX3" fmla="*/ 5451514 w 5451514"/>
              <a:gd name="connsiteY3" fmla="*/ 6054145 h 6480667"/>
              <a:gd name="connsiteX0" fmla="*/ 536360 w 5451514"/>
              <a:gd name="connsiteY0" fmla="*/ 0 h 6479467"/>
              <a:gd name="connsiteX1" fmla="*/ 0 w 5451514"/>
              <a:gd name="connsiteY1" fmla="*/ 3841027 h 6479467"/>
              <a:gd name="connsiteX2" fmla="*/ 975672 w 5451514"/>
              <a:gd name="connsiteY2" fmla="*/ 6463087 h 6479467"/>
              <a:gd name="connsiteX3" fmla="*/ 5451514 w 5451514"/>
              <a:gd name="connsiteY3" fmla="*/ 6054145 h 6479467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286656 w 5201810"/>
              <a:gd name="connsiteY0" fmla="*/ 0 h 6473081"/>
              <a:gd name="connsiteX1" fmla="*/ 62010 w 5201810"/>
              <a:gd name="connsiteY1" fmla="*/ 2998946 h 6473081"/>
              <a:gd name="connsiteX2" fmla="*/ 725968 w 5201810"/>
              <a:gd name="connsiteY2" fmla="*/ 6463087 h 6473081"/>
              <a:gd name="connsiteX3" fmla="*/ 5201810 w 5201810"/>
              <a:gd name="connsiteY3" fmla="*/ 6054145 h 6473081"/>
              <a:gd name="connsiteX0" fmla="*/ 935475 w 5201810"/>
              <a:gd name="connsiteY0" fmla="*/ 0 h 6519103"/>
              <a:gd name="connsiteX1" fmla="*/ 62010 w 5201810"/>
              <a:gd name="connsiteY1" fmla="*/ 3044968 h 6519103"/>
              <a:gd name="connsiteX2" fmla="*/ 725968 w 5201810"/>
              <a:gd name="connsiteY2" fmla="*/ 6509109 h 6519103"/>
              <a:gd name="connsiteX3" fmla="*/ 5201810 w 5201810"/>
              <a:gd name="connsiteY3" fmla="*/ 6100167 h 6519103"/>
              <a:gd name="connsiteX0" fmla="*/ 794417 w 5060752"/>
              <a:gd name="connsiteY0" fmla="*/ 0 h 6520170"/>
              <a:gd name="connsiteX1" fmla="*/ 257377 w 5060752"/>
              <a:gd name="connsiteY1" fmla="*/ 3252067 h 6520170"/>
              <a:gd name="connsiteX2" fmla="*/ 584910 w 5060752"/>
              <a:gd name="connsiteY2" fmla="*/ 6509109 h 6520170"/>
              <a:gd name="connsiteX3" fmla="*/ 5060752 w 5060752"/>
              <a:gd name="connsiteY3" fmla="*/ 6100167 h 6520170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881700 w 5148035"/>
              <a:gd name="connsiteY0" fmla="*/ 0 h 6520998"/>
              <a:gd name="connsiteX1" fmla="*/ 440782 w 5148035"/>
              <a:gd name="connsiteY1" fmla="*/ 3229056 h 6520998"/>
              <a:gd name="connsiteX2" fmla="*/ 672193 w 5148035"/>
              <a:gd name="connsiteY2" fmla="*/ 6509109 h 6520998"/>
              <a:gd name="connsiteX3" fmla="*/ 5148035 w 5148035"/>
              <a:gd name="connsiteY3" fmla="*/ 6100167 h 6520998"/>
              <a:gd name="connsiteX0" fmla="*/ 741027 w 5007362"/>
              <a:gd name="connsiteY0" fmla="*/ 0 h 6179392"/>
              <a:gd name="connsiteX1" fmla="*/ 300109 w 5007362"/>
              <a:gd name="connsiteY1" fmla="*/ 3229056 h 6179392"/>
              <a:gd name="connsiteX2" fmla="*/ 795854 w 5007362"/>
              <a:gd name="connsiteY2" fmla="*/ 6048888 h 6179392"/>
              <a:gd name="connsiteX3" fmla="*/ 5007362 w 5007362"/>
              <a:gd name="connsiteY3" fmla="*/ 6100167 h 6179392"/>
              <a:gd name="connsiteX0" fmla="*/ 729993 w 4996328"/>
              <a:gd name="connsiteY0" fmla="*/ 0 h 6165171"/>
              <a:gd name="connsiteX1" fmla="*/ 289075 w 4996328"/>
              <a:gd name="connsiteY1" fmla="*/ 3229056 h 6165171"/>
              <a:gd name="connsiteX2" fmla="*/ 808851 w 4996328"/>
              <a:gd name="connsiteY2" fmla="*/ 5910822 h 6165171"/>
              <a:gd name="connsiteX3" fmla="*/ 4996328 w 4996328"/>
              <a:gd name="connsiteY3" fmla="*/ 6100167 h 6165171"/>
              <a:gd name="connsiteX0" fmla="*/ 729993 w 4924237"/>
              <a:gd name="connsiteY0" fmla="*/ 0 h 5928489"/>
              <a:gd name="connsiteX1" fmla="*/ 289075 w 4924237"/>
              <a:gd name="connsiteY1" fmla="*/ 3229056 h 5928489"/>
              <a:gd name="connsiteX2" fmla="*/ 808851 w 4924237"/>
              <a:gd name="connsiteY2" fmla="*/ 5910822 h 5928489"/>
              <a:gd name="connsiteX3" fmla="*/ 4924237 w 4924237"/>
              <a:gd name="connsiteY3" fmla="*/ 5340802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440918 w 4611131"/>
              <a:gd name="connsiteY0" fmla="*/ 0 h 5409835"/>
              <a:gd name="connsiteX1" fmla="*/ 0 w 4611131"/>
              <a:gd name="connsiteY1" fmla="*/ 3229056 h 5409835"/>
              <a:gd name="connsiteX2" fmla="*/ 4611131 w 4611131"/>
              <a:gd name="connsiteY2" fmla="*/ 5409835 h 5409835"/>
              <a:gd name="connsiteX0" fmla="*/ 0 w 4170213"/>
              <a:gd name="connsiteY0" fmla="*/ 0 h 5409835"/>
              <a:gd name="connsiteX1" fmla="*/ 4170213 w 4170213"/>
              <a:gd name="connsiteY1" fmla="*/ 5409835 h 5409835"/>
              <a:gd name="connsiteX0" fmla="*/ 0 w 3623564"/>
              <a:gd name="connsiteY0" fmla="*/ 0 h 3581707"/>
              <a:gd name="connsiteX1" fmla="*/ 3623564 w 3623564"/>
              <a:gd name="connsiteY1" fmla="*/ 3581707 h 3581707"/>
              <a:gd name="connsiteX0" fmla="*/ 272562 w 3896126"/>
              <a:gd name="connsiteY0" fmla="*/ 0 h 3680365"/>
              <a:gd name="connsiteX1" fmla="*/ 3896126 w 3896126"/>
              <a:gd name="connsiteY1" fmla="*/ 3581707 h 3680365"/>
              <a:gd name="connsiteX0" fmla="*/ 1493508 w 5117072"/>
              <a:gd name="connsiteY0" fmla="*/ 0 h 4193769"/>
              <a:gd name="connsiteX1" fmla="*/ 5117072 w 5117072"/>
              <a:gd name="connsiteY1" fmla="*/ 3581707 h 4193769"/>
              <a:gd name="connsiteX0" fmla="*/ 831734 w 4455298"/>
              <a:gd name="connsiteY0" fmla="*/ 0 h 4367052"/>
              <a:gd name="connsiteX1" fmla="*/ 4455298 w 4455298"/>
              <a:gd name="connsiteY1" fmla="*/ 3581707 h 4367052"/>
              <a:gd name="connsiteX0" fmla="*/ 820746 w 4497212"/>
              <a:gd name="connsiteY0" fmla="*/ 0 h 4286536"/>
              <a:gd name="connsiteX1" fmla="*/ 4497212 w 4497212"/>
              <a:gd name="connsiteY1" fmla="*/ 3460982 h 4286536"/>
              <a:gd name="connsiteX0" fmla="*/ 843447 w 4519913"/>
              <a:gd name="connsiteY0" fmla="*/ 0 h 3682701"/>
              <a:gd name="connsiteX1" fmla="*/ 4519913 w 4519913"/>
              <a:gd name="connsiteY1" fmla="*/ 3460982 h 3682701"/>
              <a:gd name="connsiteX0" fmla="*/ 843447 w 4519913"/>
              <a:gd name="connsiteY0" fmla="*/ 0 h 3548061"/>
              <a:gd name="connsiteX1" fmla="*/ 4519913 w 4519913"/>
              <a:gd name="connsiteY1" fmla="*/ 3460982 h 3548061"/>
              <a:gd name="connsiteX0" fmla="*/ 811256 w 4487722"/>
              <a:gd name="connsiteY0" fmla="*/ 0 h 3668394"/>
              <a:gd name="connsiteX1" fmla="*/ 4487722 w 4487722"/>
              <a:gd name="connsiteY1" fmla="*/ 3460982 h 3668394"/>
              <a:gd name="connsiteX0" fmla="*/ 633921 w 4310387"/>
              <a:gd name="connsiteY0" fmla="*/ 0 h 3460982"/>
              <a:gd name="connsiteX1" fmla="*/ 4310387 w 4310387"/>
              <a:gd name="connsiteY1" fmla="*/ 3460982 h 3460982"/>
              <a:gd name="connsiteX0" fmla="*/ 649302 w 4325768"/>
              <a:gd name="connsiteY0" fmla="*/ 0 h 3460982"/>
              <a:gd name="connsiteX1" fmla="*/ 4325768 w 4325768"/>
              <a:gd name="connsiteY1" fmla="*/ 3460982 h 3460982"/>
              <a:gd name="connsiteX0" fmla="*/ 603181 w 4279647"/>
              <a:gd name="connsiteY0" fmla="*/ 0 h 3460982"/>
              <a:gd name="connsiteX1" fmla="*/ 4279647 w 4279647"/>
              <a:gd name="connsiteY1" fmla="*/ 3460982 h 3460982"/>
              <a:gd name="connsiteX0" fmla="*/ 672907 w 4014330"/>
              <a:gd name="connsiteY0" fmla="*/ 0 h 3426489"/>
              <a:gd name="connsiteX1" fmla="*/ 4014330 w 4014330"/>
              <a:gd name="connsiteY1" fmla="*/ 3426489 h 3426489"/>
              <a:gd name="connsiteX0" fmla="*/ 634796 w 4152557"/>
              <a:gd name="connsiteY0" fmla="*/ 0 h 4444032"/>
              <a:gd name="connsiteX1" fmla="*/ 4152558 w 4152557"/>
              <a:gd name="connsiteY1" fmla="*/ 4444032 h 4444032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452214 w 5119727"/>
              <a:gd name="connsiteY0" fmla="*/ 0 h 15274953"/>
              <a:gd name="connsiteX1" fmla="*/ 5119727 w 5119727"/>
              <a:gd name="connsiteY1" fmla="*/ 15274953 h 15274953"/>
              <a:gd name="connsiteX0" fmla="*/ 473949 w 5141462"/>
              <a:gd name="connsiteY0" fmla="*/ 0 h 15274953"/>
              <a:gd name="connsiteX1" fmla="*/ 5141462 w 5141462"/>
              <a:gd name="connsiteY1" fmla="*/ 15274953 h 15274953"/>
              <a:gd name="connsiteX0" fmla="*/ 465839 w 5197227"/>
              <a:gd name="connsiteY0" fmla="*/ 0 h 12784392"/>
              <a:gd name="connsiteX1" fmla="*/ 5197227 w 5197227"/>
              <a:gd name="connsiteY1" fmla="*/ 12784392 h 12784392"/>
              <a:gd name="connsiteX0" fmla="*/ 523135 w 4839336"/>
              <a:gd name="connsiteY0" fmla="*/ 0 h 12545571"/>
              <a:gd name="connsiteX1" fmla="*/ 4839335 w 4839336"/>
              <a:gd name="connsiteY1" fmla="*/ 12545571 h 12545571"/>
              <a:gd name="connsiteX0" fmla="*/ 513580 w 4893655"/>
              <a:gd name="connsiteY0" fmla="*/ 0 h 12204398"/>
              <a:gd name="connsiteX1" fmla="*/ 4893655 w 4893655"/>
              <a:gd name="connsiteY1" fmla="*/ 12204398 h 12204398"/>
              <a:gd name="connsiteX0" fmla="*/ 473950 w 5141463"/>
              <a:gd name="connsiteY0" fmla="*/ 0 h 11522052"/>
              <a:gd name="connsiteX1" fmla="*/ 5141463 w 5141463"/>
              <a:gd name="connsiteY1" fmla="*/ 11522052 h 11522052"/>
              <a:gd name="connsiteX0" fmla="*/ 577816 w 5245329"/>
              <a:gd name="connsiteY0" fmla="*/ 0 h 11522052"/>
              <a:gd name="connsiteX1" fmla="*/ 5245329 w 5245329"/>
              <a:gd name="connsiteY1" fmla="*/ 11522052 h 11522052"/>
              <a:gd name="connsiteX0" fmla="*/ 1024056 w 3966942"/>
              <a:gd name="connsiteY0" fmla="*/ 0 h 10873824"/>
              <a:gd name="connsiteX1" fmla="*/ 3966942 w 3966942"/>
              <a:gd name="connsiteY1" fmla="*/ 10873824 h 10873824"/>
              <a:gd name="connsiteX0" fmla="*/ 957691 w 4092203"/>
              <a:gd name="connsiteY0" fmla="*/ 0 h 10396182"/>
              <a:gd name="connsiteX1" fmla="*/ 4092202 w 4092203"/>
              <a:gd name="connsiteY1" fmla="*/ 10396182 h 10396182"/>
              <a:gd name="connsiteX0" fmla="*/ 1223779 w 3655664"/>
              <a:gd name="connsiteY0" fmla="*/ 0 h 10259713"/>
              <a:gd name="connsiteX1" fmla="*/ 3655664 w 3655664"/>
              <a:gd name="connsiteY1" fmla="*/ 10259713 h 102597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655664" h="10259713">
                <a:moveTo>
                  <a:pt x="1223779" y="0"/>
                </a:moveTo>
                <a:cubicBezTo>
                  <a:pt x="-195809" y="4712187"/>
                  <a:pt x="-1366999" y="7129391"/>
                  <a:pt x="3655664" y="10259713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7" name="Forma libre: forma 9">
            <a:extLst>
              <a:ext uri="{FF2B5EF4-FFF2-40B4-BE49-F238E27FC236}">
                <a16:creationId xmlns:a16="http://schemas.microsoft.com/office/drawing/2014/main" id="{00000000-0008-0000-0500-00002F000000}"/>
              </a:ext>
            </a:extLst>
          </xdr:cNvPr>
          <xdr:cNvSpPr/>
        </xdr:nvSpPr>
        <xdr:spPr bwMode="auto">
          <a:xfrm>
            <a:off x="15201814" y="17044677"/>
            <a:ext cx="3050023" cy="2021783"/>
          </a:xfrm>
          <a:custGeom>
            <a:avLst/>
            <a:gdLst>
              <a:gd name="connsiteX0" fmla="*/ 6790765 w 6790765"/>
              <a:gd name="connsiteY0" fmla="*/ 324971 h 324971"/>
              <a:gd name="connsiteX1" fmla="*/ 0 w 6790765"/>
              <a:gd name="connsiteY1" fmla="*/ 0 h 324971"/>
              <a:gd name="connsiteX0" fmla="*/ 6790765 w 6790765"/>
              <a:gd name="connsiteY0" fmla="*/ 1833841 h 1833841"/>
              <a:gd name="connsiteX1" fmla="*/ 0 w 6790765"/>
              <a:gd name="connsiteY1" fmla="*/ 1508870 h 1833841"/>
              <a:gd name="connsiteX0" fmla="*/ 6790765 w 6790765"/>
              <a:gd name="connsiteY0" fmla="*/ 3670806 h 3670806"/>
              <a:gd name="connsiteX1" fmla="*/ 0 w 6790765"/>
              <a:gd name="connsiteY1" fmla="*/ 3345835 h 3670806"/>
              <a:gd name="connsiteX0" fmla="*/ 6790765 w 6790765"/>
              <a:gd name="connsiteY0" fmla="*/ 3776650 h 3776650"/>
              <a:gd name="connsiteX1" fmla="*/ 0 w 6790765"/>
              <a:gd name="connsiteY1" fmla="*/ 3451679 h 3776650"/>
              <a:gd name="connsiteX0" fmla="*/ 6360543 w 6360543"/>
              <a:gd name="connsiteY0" fmla="*/ 3802650 h 3802649"/>
              <a:gd name="connsiteX1" fmla="*/ 0 w 6360543"/>
              <a:gd name="connsiteY1" fmla="*/ 3431592 h 3802649"/>
              <a:gd name="connsiteX0" fmla="*/ 6145432 w 6145432"/>
              <a:gd name="connsiteY0" fmla="*/ 3802650 h 3802650"/>
              <a:gd name="connsiteX1" fmla="*/ 0 w 6145432"/>
              <a:gd name="connsiteY1" fmla="*/ 3431592 h 3802650"/>
              <a:gd name="connsiteX0" fmla="*/ 5715210 w 5715210"/>
              <a:gd name="connsiteY0" fmla="*/ 3699611 h 3699611"/>
              <a:gd name="connsiteX1" fmla="*/ 0 w 5715210"/>
              <a:gd name="connsiteY1" fmla="*/ 3512900 h 369961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4998173 w 4998173"/>
              <a:gd name="connsiteY0" fmla="*/ 4078495 h 4078495"/>
              <a:gd name="connsiteX1" fmla="*/ 0 w 4998173"/>
              <a:gd name="connsiteY1" fmla="*/ 3154399 h 4078495"/>
              <a:gd name="connsiteX0" fmla="*/ 4424543 w 4424543"/>
              <a:gd name="connsiteY0" fmla="*/ 3541692 h 3562370"/>
              <a:gd name="connsiteX1" fmla="*/ 0 w 4424543"/>
              <a:gd name="connsiteY1" fmla="*/ 3562371 h 3562370"/>
              <a:gd name="connsiteX0" fmla="*/ 4424543 w 4424543"/>
              <a:gd name="connsiteY0" fmla="*/ 3048666 h 3069345"/>
              <a:gd name="connsiteX1" fmla="*/ 0 w 4424543"/>
              <a:gd name="connsiteY1" fmla="*/ 3069345 h 3069345"/>
              <a:gd name="connsiteX0" fmla="*/ 4066025 w 4066025"/>
              <a:gd name="connsiteY0" fmla="*/ 2993726 h 3106578"/>
              <a:gd name="connsiteX1" fmla="*/ 0 w 4066025"/>
              <a:gd name="connsiteY1" fmla="*/ 3106578 h 3106578"/>
              <a:gd name="connsiteX0" fmla="*/ 4066025 w 4066025"/>
              <a:gd name="connsiteY0" fmla="*/ 2822598 h 2935450"/>
              <a:gd name="connsiteX1" fmla="*/ 0 w 4066025"/>
              <a:gd name="connsiteY1" fmla="*/ 2935450 h 2935450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896268 h 2974593"/>
              <a:gd name="connsiteX1" fmla="*/ 0 w 4328449"/>
              <a:gd name="connsiteY1" fmla="*/ 2974593 h 2974593"/>
              <a:gd name="connsiteX0" fmla="*/ 4328449 w 4328449"/>
              <a:gd name="connsiteY0" fmla="*/ 2700819 h 2779144"/>
              <a:gd name="connsiteX1" fmla="*/ 0 w 4328449"/>
              <a:gd name="connsiteY1" fmla="*/ 2779144 h 2779144"/>
              <a:gd name="connsiteX0" fmla="*/ 4188489 w 4188489"/>
              <a:gd name="connsiteY0" fmla="*/ 2700819 h 2779144"/>
              <a:gd name="connsiteX1" fmla="*/ 0 w 4188489"/>
              <a:gd name="connsiteY1" fmla="*/ 2779144 h 2779144"/>
              <a:gd name="connsiteX0" fmla="*/ 4188489 w 4188489"/>
              <a:gd name="connsiteY0" fmla="*/ 2791313 h 2869638"/>
              <a:gd name="connsiteX1" fmla="*/ 0 w 4188489"/>
              <a:gd name="connsiteY1" fmla="*/ 2869638 h 2869638"/>
              <a:gd name="connsiteX0" fmla="*/ 4188489 w 4188489"/>
              <a:gd name="connsiteY0" fmla="*/ 2504484 h 2582809"/>
              <a:gd name="connsiteX1" fmla="*/ 0 w 4188489"/>
              <a:gd name="connsiteY1" fmla="*/ 2582809 h 2582809"/>
              <a:gd name="connsiteX0" fmla="*/ 3803601 w 3803601"/>
              <a:gd name="connsiteY0" fmla="*/ 2557382 h 2557382"/>
              <a:gd name="connsiteX1" fmla="*/ 0 w 3803601"/>
              <a:gd name="connsiteY1" fmla="*/ 2532130 h 2557382"/>
              <a:gd name="connsiteX0" fmla="*/ 3803601 w 3803601"/>
              <a:gd name="connsiteY0" fmla="*/ 2396036 h 2396036"/>
              <a:gd name="connsiteX1" fmla="*/ 0 w 3803601"/>
              <a:gd name="connsiteY1" fmla="*/ 2370784 h 2396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03601" h="2396036">
                <a:moveTo>
                  <a:pt x="3803601" y="2396036"/>
                </a:moveTo>
                <a:cubicBezTo>
                  <a:pt x="2164906" y="-423049"/>
                  <a:pt x="1416135" y="-1144052"/>
                  <a:pt x="0" y="2370784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8" name="Forma libre: forma 10">
            <a:extLst>
              <a:ext uri="{FF2B5EF4-FFF2-40B4-BE49-F238E27FC236}">
                <a16:creationId xmlns:a16="http://schemas.microsoft.com/office/drawing/2014/main" id="{00000000-0008-0000-0500-000030000000}"/>
              </a:ext>
            </a:extLst>
          </xdr:cNvPr>
          <xdr:cNvSpPr/>
        </xdr:nvSpPr>
        <xdr:spPr bwMode="auto">
          <a:xfrm>
            <a:off x="1906519" y="13827920"/>
            <a:ext cx="5971683" cy="4465413"/>
          </a:xfrm>
          <a:custGeom>
            <a:avLst/>
            <a:gdLst>
              <a:gd name="connsiteX0" fmla="*/ 4291853 w 4291853"/>
              <a:gd name="connsiteY0" fmla="*/ 7978588 h 7978588"/>
              <a:gd name="connsiteX1" fmla="*/ 0 w 4291853"/>
              <a:gd name="connsiteY1" fmla="*/ 0 h 7978588"/>
              <a:gd name="connsiteX0" fmla="*/ 4291853 w 5124639"/>
              <a:gd name="connsiteY0" fmla="*/ 7978588 h 7978588"/>
              <a:gd name="connsiteX1" fmla="*/ 0 w 5124639"/>
              <a:gd name="connsiteY1" fmla="*/ 0 h 7978588"/>
              <a:gd name="connsiteX0" fmla="*/ 4291853 w 6077617"/>
              <a:gd name="connsiteY0" fmla="*/ 7978588 h 7978588"/>
              <a:gd name="connsiteX1" fmla="*/ 0 w 6077617"/>
              <a:gd name="connsiteY1" fmla="*/ 0 h 7978588"/>
              <a:gd name="connsiteX0" fmla="*/ 5631024 w 7045711"/>
              <a:gd name="connsiteY0" fmla="*/ 7617391 h 7617391"/>
              <a:gd name="connsiteX1" fmla="*/ 0 w 7045711"/>
              <a:gd name="connsiteY1" fmla="*/ 0 h 7617391"/>
              <a:gd name="connsiteX0" fmla="*/ 5631024 w 7335653"/>
              <a:gd name="connsiteY0" fmla="*/ 7617391 h 7617391"/>
              <a:gd name="connsiteX1" fmla="*/ 0 w 7335653"/>
              <a:gd name="connsiteY1" fmla="*/ 0 h 7617391"/>
              <a:gd name="connsiteX0" fmla="*/ 5489578 w 7236368"/>
              <a:gd name="connsiteY0" fmla="*/ 7271691 h 7271691"/>
              <a:gd name="connsiteX1" fmla="*/ 0 w 7236368"/>
              <a:gd name="connsiteY1" fmla="*/ 0 h 7271691"/>
              <a:gd name="connsiteX0" fmla="*/ 5489578 w 7236368"/>
              <a:gd name="connsiteY0" fmla="*/ 7133411 h 7133411"/>
              <a:gd name="connsiteX1" fmla="*/ 0 w 7236368"/>
              <a:gd name="connsiteY1" fmla="*/ 0 h 7133411"/>
              <a:gd name="connsiteX0" fmla="*/ 4499454 w 6578831"/>
              <a:gd name="connsiteY0" fmla="*/ 7525203 h 7525203"/>
              <a:gd name="connsiteX1" fmla="*/ 0 w 6578831"/>
              <a:gd name="connsiteY1" fmla="*/ 0 h 7525203"/>
              <a:gd name="connsiteX0" fmla="*/ 4452305 w 6549207"/>
              <a:gd name="connsiteY0" fmla="*/ 7317784 h 7317784"/>
              <a:gd name="connsiteX1" fmla="*/ 0 w 6549207"/>
              <a:gd name="connsiteY1" fmla="*/ 0 h 7317784"/>
              <a:gd name="connsiteX0" fmla="*/ 4572006 w 6624722"/>
              <a:gd name="connsiteY0" fmla="*/ 5573980 h 5573980"/>
              <a:gd name="connsiteX1" fmla="*/ 0 w 6624722"/>
              <a:gd name="connsiteY1" fmla="*/ 0 h 5573980"/>
              <a:gd name="connsiteX0" fmla="*/ 4537806 w 6603043"/>
              <a:gd name="connsiteY0" fmla="*/ 5176876 h 5176876"/>
              <a:gd name="connsiteX1" fmla="*/ 0 w 6603043"/>
              <a:gd name="connsiteY1" fmla="*/ 0 h 5176876"/>
              <a:gd name="connsiteX0" fmla="*/ 4859472 w 6810159"/>
              <a:gd name="connsiteY0" fmla="*/ 4381657 h 4381657"/>
              <a:gd name="connsiteX1" fmla="*/ 0 w 6810159"/>
              <a:gd name="connsiteY1" fmla="*/ 0 h 4381657"/>
              <a:gd name="connsiteX0" fmla="*/ 4859472 w 6803883"/>
              <a:gd name="connsiteY0" fmla="*/ 4381657 h 4381657"/>
              <a:gd name="connsiteX1" fmla="*/ 0 w 6803883"/>
              <a:gd name="connsiteY1" fmla="*/ 0 h 4381657"/>
              <a:gd name="connsiteX0" fmla="*/ 4859472 w 6794497"/>
              <a:gd name="connsiteY0" fmla="*/ 4381657 h 4381657"/>
              <a:gd name="connsiteX1" fmla="*/ 0 w 6794497"/>
              <a:gd name="connsiteY1" fmla="*/ 0 h 4381657"/>
              <a:gd name="connsiteX0" fmla="*/ 4789106 w 6748393"/>
              <a:gd name="connsiteY0" fmla="*/ 3944800 h 3944800"/>
              <a:gd name="connsiteX1" fmla="*/ 0 w 6748393"/>
              <a:gd name="connsiteY1" fmla="*/ 0 h 3944800"/>
              <a:gd name="connsiteX0" fmla="*/ 4789106 w 6593151"/>
              <a:gd name="connsiteY0" fmla="*/ 3944800 h 3944800"/>
              <a:gd name="connsiteX1" fmla="*/ 0 w 6593151"/>
              <a:gd name="connsiteY1" fmla="*/ 0 h 3944800"/>
              <a:gd name="connsiteX0" fmla="*/ 4789106 w 6871405"/>
              <a:gd name="connsiteY0" fmla="*/ 3944800 h 3944800"/>
              <a:gd name="connsiteX1" fmla="*/ 0 w 6871405"/>
              <a:gd name="connsiteY1" fmla="*/ 0 h 3944800"/>
              <a:gd name="connsiteX0" fmla="*/ 4789106 w 6659022"/>
              <a:gd name="connsiteY0" fmla="*/ 3944800 h 3944800"/>
              <a:gd name="connsiteX1" fmla="*/ 0 w 6659022"/>
              <a:gd name="connsiteY1" fmla="*/ 0 h 3944800"/>
              <a:gd name="connsiteX0" fmla="*/ 4789106 w 6835980"/>
              <a:gd name="connsiteY0" fmla="*/ 3944800 h 3944800"/>
              <a:gd name="connsiteX1" fmla="*/ 0 w 6835980"/>
              <a:gd name="connsiteY1" fmla="*/ 0 h 3944800"/>
              <a:gd name="connsiteX0" fmla="*/ 4789106 w 6686609"/>
              <a:gd name="connsiteY0" fmla="*/ 3944800 h 3944800"/>
              <a:gd name="connsiteX1" fmla="*/ 0 w 6686609"/>
              <a:gd name="connsiteY1" fmla="*/ 0 h 3944800"/>
              <a:gd name="connsiteX0" fmla="*/ 4347033 w 6378022"/>
              <a:gd name="connsiteY0" fmla="*/ 3944800 h 3944800"/>
              <a:gd name="connsiteX1" fmla="*/ 0 w 6378022"/>
              <a:gd name="connsiteY1" fmla="*/ 0 h 3944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378022" h="3944800">
                <a:moveTo>
                  <a:pt x="4347033" y="3944800"/>
                </a:moveTo>
                <a:cubicBezTo>
                  <a:pt x="7873087" y="-793772"/>
                  <a:pt x="7042397" y="957655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9" name="Forma libre: forma 11">
            <a:extLst>
              <a:ext uri="{FF2B5EF4-FFF2-40B4-BE49-F238E27FC236}">
                <a16:creationId xmlns:a16="http://schemas.microsoft.com/office/drawing/2014/main" id="{00000000-0008-0000-0500-000031000000}"/>
              </a:ext>
            </a:extLst>
          </xdr:cNvPr>
          <xdr:cNvSpPr/>
        </xdr:nvSpPr>
        <xdr:spPr bwMode="auto">
          <a:xfrm>
            <a:off x="1540899" y="5130096"/>
            <a:ext cx="4582506" cy="5502965"/>
          </a:xfrm>
          <a:custGeom>
            <a:avLst/>
            <a:gdLst>
              <a:gd name="connsiteX0" fmla="*/ 0 w 3440205"/>
              <a:gd name="connsiteY0" fmla="*/ 5972735 h 5972735"/>
              <a:gd name="connsiteX1" fmla="*/ 3440205 w 3440205"/>
              <a:gd name="connsiteY1" fmla="*/ 0 h 5972735"/>
              <a:gd name="connsiteX0" fmla="*/ 0 w 3440205"/>
              <a:gd name="connsiteY0" fmla="*/ 5972735 h 5972735"/>
              <a:gd name="connsiteX1" fmla="*/ 2723029 w 3440205"/>
              <a:gd name="connsiteY1" fmla="*/ 1221441 h 5972735"/>
              <a:gd name="connsiteX2" fmla="*/ 3440205 w 3440205"/>
              <a:gd name="connsiteY2" fmla="*/ 0 h 5972735"/>
              <a:gd name="connsiteX0" fmla="*/ 0 w 6813176"/>
              <a:gd name="connsiteY0" fmla="*/ 5972735 h 6069506"/>
              <a:gd name="connsiteX1" fmla="*/ 6813176 w 6813176"/>
              <a:gd name="connsiteY1" fmla="*/ 5367617 h 6069506"/>
              <a:gd name="connsiteX2" fmla="*/ 3440205 w 6813176"/>
              <a:gd name="connsiteY2" fmla="*/ 0 h 6069506"/>
              <a:gd name="connsiteX0" fmla="*/ 0 w 6813176"/>
              <a:gd name="connsiteY0" fmla="*/ 5972735 h 6301970"/>
              <a:gd name="connsiteX1" fmla="*/ 6813176 w 6813176"/>
              <a:gd name="connsiteY1" fmla="*/ 5367617 h 6301970"/>
              <a:gd name="connsiteX2" fmla="*/ 3440205 w 6813176"/>
              <a:gd name="connsiteY2" fmla="*/ 0 h 6301970"/>
              <a:gd name="connsiteX0" fmla="*/ 0 w 6839686"/>
              <a:gd name="connsiteY0" fmla="*/ 5972735 h 6301970"/>
              <a:gd name="connsiteX1" fmla="*/ 6813176 w 6839686"/>
              <a:gd name="connsiteY1" fmla="*/ 5367617 h 6301970"/>
              <a:gd name="connsiteX2" fmla="*/ 3440205 w 6839686"/>
              <a:gd name="connsiteY2" fmla="*/ 0 h 6301970"/>
              <a:gd name="connsiteX0" fmla="*/ 0 w 6795093"/>
              <a:gd name="connsiteY0" fmla="*/ 5972735 h 6809421"/>
              <a:gd name="connsiteX1" fmla="*/ 6768353 w 6795093"/>
              <a:gd name="connsiteY1" fmla="*/ 6073588 h 6809421"/>
              <a:gd name="connsiteX2" fmla="*/ 3440205 w 6795093"/>
              <a:gd name="connsiteY2" fmla="*/ 0 h 6809421"/>
              <a:gd name="connsiteX0" fmla="*/ 0 w 7068510"/>
              <a:gd name="connsiteY0" fmla="*/ 5972735 h 6809421"/>
              <a:gd name="connsiteX1" fmla="*/ 6768353 w 7068510"/>
              <a:gd name="connsiteY1" fmla="*/ 6073588 h 6809421"/>
              <a:gd name="connsiteX2" fmla="*/ 3440205 w 7068510"/>
              <a:gd name="connsiteY2" fmla="*/ 0 h 6809421"/>
              <a:gd name="connsiteX0" fmla="*/ 0 w 7068510"/>
              <a:gd name="connsiteY0" fmla="*/ 5972735 h 6626527"/>
              <a:gd name="connsiteX1" fmla="*/ 6768353 w 7068510"/>
              <a:gd name="connsiteY1" fmla="*/ 6073588 h 6626527"/>
              <a:gd name="connsiteX2" fmla="*/ 3440205 w 7068510"/>
              <a:gd name="connsiteY2" fmla="*/ 0 h 6626527"/>
              <a:gd name="connsiteX0" fmla="*/ 0 w 7090921"/>
              <a:gd name="connsiteY0" fmla="*/ 5670176 h 6569212"/>
              <a:gd name="connsiteX1" fmla="*/ 6790764 w 7090921"/>
              <a:gd name="connsiteY1" fmla="*/ 6073588 h 6569212"/>
              <a:gd name="connsiteX2" fmla="*/ 3462616 w 7090921"/>
              <a:gd name="connsiteY2" fmla="*/ 0 h 6569212"/>
              <a:gd name="connsiteX0" fmla="*/ 0 w 7090921"/>
              <a:gd name="connsiteY0" fmla="*/ 5670176 h 6652367"/>
              <a:gd name="connsiteX1" fmla="*/ 6790764 w 7090921"/>
              <a:gd name="connsiteY1" fmla="*/ 6073588 h 6652367"/>
              <a:gd name="connsiteX2" fmla="*/ 3462616 w 7090921"/>
              <a:gd name="connsiteY2" fmla="*/ 0 h 6652367"/>
              <a:gd name="connsiteX0" fmla="*/ 0 w 7079715"/>
              <a:gd name="connsiteY0" fmla="*/ 5782235 h 6678526"/>
              <a:gd name="connsiteX1" fmla="*/ 6779558 w 7079715"/>
              <a:gd name="connsiteY1" fmla="*/ 6073588 h 6678526"/>
              <a:gd name="connsiteX2" fmla="*/ 3451410 w 7079715"/>
              <a:gd name="connsiteY2" fmla="*/ 0 h 6678526"/>
              <a:gd name="connsiteX0" fmla="*/ 0 w 7302579"/>
              <a:gd name="connsiteY0" fmla="*/ 5782235 h 6678526"/>
              <a:gd name="connsiteX1" fmla="*/ 6779558 w 7302579"/>
              <a:gd name="connsiteY1" fmla="*/ 6073588 h 6678526"/>
              <a:gd name="connsiteX2" fmla="*/ 3451410 w 7302579"/>
              <a:gd name="connsiteY2" fmla="*/ 0 h 6678526"/>
              <a:gd name="connsiteX0" fmla="*/ 0 w 7247757"/>
              <a:gd name="connsiteY0" fmla="*/ 5961529 h 6857820"/>
              <a:gd name="connsiteX1" fmla="*/ 6779558 w 7247757"/>
              <a:gd name="connsiteY1" fmla="*/ 6252882 h 6857820"/>
              <a:gd name="connsiteX2" fmla="*/ 2935939 w 7247757"/>
              <a:gd name="connsiteY2" fmla="*/ 0 h 6857820"/>
              <a:gd name="connsiteX0" fmla="*/ 0 w 7298815"/>
              <a:gd name="connsiteY0" fmla="*/ 5961529 h 6857820"/>
              <a:gd name="connsiteX1" fmla="*/ 6779558 w 7298815"/>
              <a:gd name="connsiteY1" fmla="*/ 6252882 h 6857820"/>
              <a:gd name="connsiteX2" fmla="*/ 2935939 w 7298815"/>
              <a:gd name="connsiteY2" fmla="*/ 0 h 6857820"/>
              <a:gd name="connsiteX0" fmla="*/ 0 w 7036317"/>
              <a:gd name="connsiteY0" fmla="*/ 5961529 h 6857820"/>
              <a:gd name="connsiteX1" fmla="*/ 6779558 w 7036317"/>
              <a:gd name="connsiteY1" fmla="*/ 6252882 h 6857820"/>
              <a:gd name="connsiteX2" fmla="*/ 2935939 w 7036317"/>
              <a:gd name="connsiteY2" fmla="*/ 0 h 6857820"/>
              <a:gd name="connsiteX0" fmla="*/ 0 w 7081231"/>
              <a:gd name="connsiteY0" fmla="*/ 5961529 h 6857820"/>
              <a:gd name="connsiteX1" fmla="*/ 6779558 w 7081231"/>
              <a:gd name="connsiteY1" fmla="*/ 6252882 h 6857820"/>
              <a:gd name="connsiteX2" fmla="*/ 2935939 w 7081231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6894498"/>
              <a:gd name="connsiteY0" fmla="*/ 5961529 h 6857820"/>
              <a:gd name="connsiteX1" fmla="*/ 6779558 w 6894498"/>
              <a:gd name="connsiteY1" fmla="*/ 6252882 h 6857820"/>
              <a:gd name="connsiteX2" fmla="*/ 2935939 w 6894498"/>
              <a:gd name="connsiteY2" fmla="*/ 0 h 6857820"/>
              <a:gd name="connsiteX0" fmla="*/ 0 w 6829832"/>
              <a:gd name="connsiteY0" fmla="*/ 5961529 h 6857820"/>
              <a:gd name="connsiteX1" fmla="*/ 6779558 w 6829832"/>
              <a:gd name="connsiteY1" fmla="*/ 6252882 h 6857820"/>
              <a:gd name="connsiteX2" fmla="*/ 2935939 w 6829832"/>
              <a:gd name="connsiteY2" fmla="*/ 0 h 6857820"/>
              <a:gd name="connsiteX0" fmla="*/ 0 w 6802253"/>
              <a:gd name="connsiteY0" fmla="*/ 5961529 h 6857820"/>
              <a:gd name="connsiteX1" fmla="*/ 6779558 w 6802253"/>
              <a:gd name="connsiteY1" fmla="*/ 6252882 h 6857820"/>
              <a:gd name="connsiteX2" fmla="*/ 2935939 w 6802253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7042720"/>
              <a:gd name="connsiteY0" fmla="*/ 5961529 h 6857820"/>
              <a:gd name="connsiteX1" fmla="*/ 6779558 w 7042720"/>
              <a:gd name="connsiteY1" fmla="*/ 6252882 h 6857820"/>
              <a:gd name="connsiteX2" fmla="*/ 2935939 w 7042720"/>
              <a:gd name="connsiteY2" fmla="*/ 0 h 6857820"/>
              <a:gd name="connsiteX0" fmla="*/ 0 w 6831214"/>
              <a:gd name="connsiteY0" fmla="*/ 5961529 h 6910589"/>
              <a:gd name="connsiteX1" fmla="*/ 6542798 w 6831214"/>
              <a:gd name="connsiteY1" fmla="*/ 6322059 h 6910589"/>
              <a:gd name="connsiteX2" fmla="*/ 2935939 w 6831214"/>
              <a:gd name="connsiteY2" fmla="*/ 0 h 6910589"/>
              <a:gd name="connsiteX0" fmla="*/ 0 w 6778442"/>
              <a:gd name="connsiteY0" fmla="*/ 5615645 h 6564705"/>
              <a:gd name="connsiteX1" fmla="*/ 6542798 w 6778442"/>
              <a:gd name="connsiteY1" fmla="*/ 5976175 h 6564705"/>
              <a:gd name="connsiteX2" fmla="*/ 2391392 w 6778442"/>
              <a:gd name="connsiteY2" fmla="*/ 0 h 6564705"/>
              <a:gd name="connsiteX0" fmla="*/ 0 w 6731090"/>
              <a:gd name="connsiteY0" fmla="*/ 4993054 h 6448312"/>
              <a:gd name="connsiteX1" fmla="*/ 6495446 w 6731090"/>
              <a:gd name="connsiteY1" fmla="*/ 5976175 h 6448312"/>
              <a:gd name="connsiteX2" fmla="*/ 2344040 w 6731090"/>
              <a:gd name="connsiteY2" fmla="*/ 0 h 6448312"/>
              <a:gd name="connsiteX0" fmla="*/ 0 w 6731090"/>
              <a:gd name="connsiteY0" fmla="*/ 4993054 h 6547349"/>
              <a:gd name="connsiteX1" fmla="*/ 6495446 w 6731090"/>
              <a:gd name="connsiteY1" fmla="*/ 5976175 h 6547349"/>
              <a:gd name="connsiteX2" fmla="*/ 2344040 w 6731090"/>
              <a:gd name="connsiteY2" fmla="*/ 0 h 6547349"/>
              <a:gd name="connsiteX0" fmla="*/ 0 w 6949986"/>
              <a:gd name="connsiteY0" fmla="*/ 4993054 h 6457227"/>
              <a:gd name="connsiteX1" fmla="*/ 6732206 w 6949986"/>
              <a:gd name="connsiteY1" fmla="*/ 5860880 h 6457227"/>
              <a:gd name="connsiteX2" fmla="*/ 2344040 w 6949986"/>
              <a:gd name="connsiteY2" fmla="*/ 0 h 6457227"/>
              <a:gd name="connsiteX0" fmla="*/ 0 w 6933007"/>
              <a:gd name="connsiteY0" fmla="*/ 4647170 h 6111343"/>
              <a:gd name="connsiteX1" fmla="*/ 6732206 w 6933007"/>
              <a:gd name="connsiteY1" fmla="*/ 5514996 h 6111343"/>
              <a:gd name="connsiteX2" fmla="*/ 2083604 w 6933007"/>
              <a:gd name="connsiteY2" fmla="*/ 0 h 6111343"/>
              <a:gd name="connsiteX0" fmla="*/ 0 w 6838303"/>
              <a:gd name="connsiteY0" fmla="*/ 4024580 h 5995361"/>
              <a:gd name="connsiteX1" fmla="*/ 6637502 w 6838303"/>
              <a:gd name="connsiteY1" fmla="*/ 5514996 h 5995361"/>
              <a:gd name="connsiteX2" fmla="*/ 1988900 w 6838303"/>
              <a:gd name="connsiteY2" fmla="*/ 0 h 5995361"/>
              <a:gd name="connsiteX0" fmla="*/ 0 w 6838303"/>
              <a:gd name="connsiteY0" fmla="*/ 4024580 h 6005011"/>
              <a:gd name="connsiteX1" fmla="*/ 6637502 w 6838303"/>
              <a:gd name="connsiteY1" fmla="*/ 5514996 h 6005011"/>
              <a:gd name="connsiteX2" fmla="*/ 1988900 w 6838303"/>
              <a:gd name="connsiteY2" fmla="*/ 0 h 6005011"/>
              <a:gd name="connsiteX0" fmla="*/ 0 w 6731892"/>
              <a:gd name="connsiteY0" fmla="*/ 4024580 h 6005011"/>
              <a:gd name="connsiteX1" fmla="*/ 6637502 w 6731892"/>
              <a:gd name="connsiteY1" fmla="*/ 5514996 h 6005011"/>
              <a:gd name="connsiteX2" fmla="*/ 1988900 w 6731892"/>
              <a:gd name="connsiteY2" fmla="*/ 0 h 6005011"/>
              <a:gd name="connsiteX0" fmla="*/ 0 w 6731892"/>
              <a:gd name="connsiteY0" fmla="*/ 4024580 h 5813370"/>
              <a:gd name="connsiteX1" fmla="*/ 6637502 w 6731892"/>
              <a:gd name="connsiteY1" fmla="*/ 5514996 h 5813370"/>
              <a:gd name="connsiteX2" fmla="*/ 1988900 w 6731892"/>
              <a:gd name="connsiteY2" fmla="*/ 0 h 5813370"/>
              <a:gd name="connsiteX0" fmla="*/ 0 w 6720362"/>
              <a:gd name="connsiteY0" fmla="*/ 3765170 h 5553960"/>
              <a:gd name="connsiteX1" fmla="*/ 6637502 w 6720362"/>
              <a:gd name="connsiteY1" fmla="*/ 5255586 h 5553960"/>
              <a:gd name="connsiteX2" fmla="*/ 1628226 w 6720362"/>
              <a:gd name="connsiteY2" fmla="*/ 0 h 5553960"/>
              <a:gd name="connsiteX0" fmla="*/ 0 w 6570384"/>
              <a:gd name="connsiteY0" fmla="*/ 3765170 h 5985637"/>
              <a:gd name="connsiteX1" fmla="*/ 6482927 w 6570384"/>
              <a:gd name="connsiteY1" fmla="*/ 5739817 h 5985637"/>
              <a:gd name="connsiteX2" fmla="*/ 1628226 w 6570384"/>
              <a:gd name="connsiteY2" fmla="*/ 0 h 5985637"/>
              <a:gd name="connsiteX0" fmla="*/ 0 w 6354669"/>
              <a:gd name="connsiteY0" fmla="*/ 3765170 h 6207628"/>
              <a:gd name="connsiteX1" fmla="*/ 6259654 w 6354669"/>
              <a:gd name="connsiteY1" fmla="*/ 5981933 h 6207628"/>
              <a:gd name="connsiteX2" fmla="*/ 1628226 w 6354669"/>
              <a:gd name="connsiteY2" fmla="*/ 0 h 6207628"/>
              <a:gd name="connsiteX0" fmla="*/ 0 w 6091020"/>
              <a:gd name="connsiteY0" fmla="*/ 3765170 h 6513516"/>
              <a:gd name="connsiteX1" fmla="*/ 5984855 w 6091020"/>
              <a:gd name="connsiteY1" fmla="*/ 6310519 h 6513516"/>
              <a:gd name="connsiteX2" fmla="*/ 1628226 w 6091020"/>
              <a:gd name="connsiteY2" fmla="*/ 0 h 6513516"/>
              <a:gd name="connsiteX0" fmla="*/ 0 w 6025493"/>
              <a:gd name="connsiteY0" fmla="*/ 3765170 h 6643590"/>
              <a:gd name="connsiteX1" fmla="*/ 5916155 w 6025493"/>
              <a:gd name="connsiteY1" fmla="*/ 6448872 h 6643590"/>
              <a:gd name="connsiteX2" fmla="*/ 1628226 w 6025493"/>
              <a:gd name="connsiteY2" fmla="*/ 0 h 6643590"/>
              <a:gd name="connsiteX0" fmla="*/ 0 w 6010545"/>
              <a:gd name="connsiteY0" fmla="*/ 3609525 h 6487945"/>
              <a:gd name="connsiteX1" fmla="*/ 5916155 w 6010545"/>
              <a:gd name="connsiteY1" fmla="*/ 6293227 h 6487945"/>
              <a:gd name="connsiteX2" fmla="*/ 1267553 w 6010545"/>
              <a:gd name="connsiteY2" fmla="*/ 0 h 6487945"/>
              <a:gd name="connsiteX0" fmla="*/ 0 w 6010545"/>
              <a:gd name="connsiteY0" fmla="*/ 3609525 h 6544716"/>
              <a:gd name="connsiteX1" fmla="*/ 5916155 w 6010545"/>
              <a:gd name="connsiteY1" fmla="*/ 6293227 h 6544716"/>
              <a:gd name="connsiteX2" fmla="*/ 1267553 w 6010545"/>
              <a:gd name="connsiteY2" fmla="*/ 0 h 6544716"/>
              <a:gd name="connsiteX0" fmla="*/ 0 w 6130769"/>
              <a:gd name="connsiteY0" fmla="*/ 4266695 h 6621864"/>
              <a:gd name="connsiteX1" fmla="*/ 6036379 w 6130769"/>
              <a:gd name="connsiteY1" fmla="*/ 6293227 h 6621864"/>
              <a:gd name="connsiteX2" fmla="*/ 1387777 w 6130769"/>
              <a:gd name="connsiteY2" fmla="*/ 0 h 6621864"/>
              <a:gd name="connsiteX0" fmla="*/ 0 w 6105388"/>
              <a:gd name="connsiteY0" fmla="*/ 4128344 h 6483513"/>
              <a:gd name="connsiteX1" fmla="*/ 6036379 w 6105388"/>
              <a:gd name="connsiteY1" fmla="*/ 6154876 h 6483513"/>
              <a:gd name="connsiteX2" fmla="*/ 443156 w 6105388"/>
              <a:gd name="connsiteY2" fmla="*/ 0 h 6483513"/>
              <a:gd name="connsiteX0" fmla="*/ 0 w 6146623"/>
              <a:gd name="connsiteY0" fmla="*/ 4128344 h 6483513"/>
              <a:gd name="connsiteX1" fmla="*/ 6036379 w 6146623"/>
              <a:gd name="connsiteY1" fmla="*/ 6154876 h 6483513"/>
              <a:gd name="connsiteX2" fmla="*/ 443156 w 6146623"/>
              <a:gd name="connsiteY2" fmla="*/ 0 h 6483513"/>
              <a:gd name="connsiteX0" fmla="*/ 0 w 5502313"/>
              <a:gd name="connsiteY0" fmla="*/ 4128344 h 6468813"/>
              <a:gd name="connsiteX1" fmla="*/ 5349381 w 5502313"/>
              <a:gd name="connsiteY1" fmla="*/ 6137583 h 6468813"/>
              <a:gd name="connsiteX2" fmla="*/ 443156 w 5502313"/>
              <a:gd name="connsiteY2" fmla="*/ 0 h 6468813"/>
              <a:gd name="connsiteX0" fmla="*/ 0 w 5467963"/>
              <a:gd name="connsiteY0" fmla="*/ 4595281 h 6554504"/>
              <a:gd name="connsiteX1" fmla="*/ 5315031 w 5467963"/>
              <a:gd name="connsiteY1" fmla="*/ 6137583 h 6554504"/>
              <a:gd name="connsiteX2" fmla="*/ 408806 w 5467963"/>
              <a:gd name="connsiteY2" fmla="*/ 0 h 6554504"/>
              <a:gd name="connsiteX0" fmla="*/ 0 w 5691237"/>
              <a:gd name="connsiteY0" fmla="*/ 4941160 h 6643131"/>
              <a:gd name="connsiteX1" fmla="*/ 5538305 w 5691237"/>
              <a:gd name="connsiteY1" fmla="*/ 6137583 h 6643131"/>
              <a:gd name="connsiteX2" fmla="*/ 632080 w 5691237"/>
              <a:gd name="connsiteY2" fmla="*/ 0 h 6643131"/>
              <a:gd name="connsiteX0" fmla="*/ 0 w 5691237"/>
              <a:gd name="connsiteY0" fmla="*/ 4941160 h 6506849"/>
              <a:gd name="connsiteX1" fmla="*/ 5538305 w 5691237"/>
              <a:gd name="connsiteY1" fmla="*/ 6137583 h 6506849"/>
              <a:gd name="connsiteX2" fmla="*/ 632080 w 5691237"/>
              <a:gd name="connsiteY2" fmla="*/ 0 h 6506849"/>
              <a:gd name="connsiteX0" fmla="*/ 0 w 5691237"/>
              <a:gd name="connsiteY0" fmla="*/ 4941160 h 6270224"/>
              <a:gd name="connsiteX1" fmla="*/ 5538305 w 5691237"/>
              <a:gd name="connsiteY1" fmla="*/ 6137583 h 6270224"/>
              <a:gd name="connsiteX2" fmla="*/ 632080 w 5691237"/>
              <a:gd name="connsiteY2" fmla="*/ 0 h 6270224"/>
              <a:gd name="connsiteX0" fmla="*/ 0 w 5599333"/>
              <a:gd name="connsiteY0" fmla="*/ 4941160 h 6270224"/>
              <a:gd name="connsiteX1" fmla="*/ 5538305 w 5599333"/>
              <a:gd name="connsiteY1" fmla="*/ 6137583 h 6270224"/>
              <a:gd name="connsiteX2" fmla="*/ 632080 w 5599333"/>
              <a:gd name="connsiteY2" fmla="*/ 0 h 6270224"/>
              <a:gd name="connsiteX0" fmla="*/ 0 w 5479109"/>
              <a:gd name="connsiteY0" fmla="*/ 5079511 h 6292465"/>
              <a:gd name="connsiteX1" fmla="*/ 5418081 w 5479109"/>
              <a:gd name="connsiteY1" fmla="*/ 6137583 h 6292465"/>
              <a:gd name="connsiteX2" fmla="*/ 511856 w 5479109"/>
              <a:gd name="connsiteY2" fmla="*/ 0 h 6292465"/>
              <a:gd name="connsiteX0" fmla="*/ 0 w 5479109"/>
              <a:gd name="connsiteY0" fmla="*/ 5079511 h 6222993"/>
              <a:gd name="connsiteX1" fmla="*/ 5418081 w 5479109"/>
              <a:gd name="connsiteY1" fmla="*/ 6051113 h 6222993"/>
              <a:gd name="connsiteX2" fmla="*/ 511856 w 5479109"/>
              <a:gd name="connsiteY2" fmla="*/ 0 h 6222993"/>
              <a:gd name="connsiteX0" fmla="*/ 0 w 5199914"/>
              <a:gd name="connsiteY0" fmla="*/ 7406136 h 7741307"/>
              <a:gd name="connsiteX1" fmla="*/ 5138886 w 5199914"/>
              <a:gd name="connsiteY1" fmla="*/ 6051113 h 7741307"/>
              <a:gd name="connsiteX2" fmla="*/ 232661 w 5199914"/>
              <a:gd name="connsiteY2" fmla="*/ 0 h 7741307"/>
              <a:gd name="connsiteX0" fmla="*/ 0 w 5199914"/>
              <a:gd name="connsiteY0" fmla="*/ 7406136 h 7824010"/>
              <a:gd name="connsiteX1" fmla="*/ 5138886 w 5199914"/>
              <a:gd name="connsiteY1" fmla="*/ 6051113 h 7824010"/>
              <a:gd name="connsiteX2" fmla="*/ 232661 w 5199914"/>
              <a:gd name="connsiteY2" fmla="*/ 0 h 7824010"/>
              <a:gd name="connsiteX0" fmla="*/ 0 w 5139143"/>
              <a:gd name="connsiteY0" fmla="*/ 7406136 h 7824010"/>
              <a:gd name="connsiteX1" fmla="*/ 5138886 w 5139143"/>
              <a:gd name="connsiteY1" fmla="*/ 6051113 h 7824010"/>
              <a:gd name="connsiteX2" fmla="*/ 232661 w 5139143"/>
              <a:gd name="connsiteY2" fmla="*/ 0 h 7824010"/>
              <a:gd name="connsiteX0" fmla="*/ 0 w 5453163"/>
              <a:gd name="connsiteY0" fmla="*/ 7406136 h 7818559"/>
              <a:gd name="connsiteX1" fmla="*/ 5452980 w 5453163"/>
              <a:gd name="connsiteY1" fmla="*/ 6017876 h 7818559"/>
              <a:gd name="connsiteX2" fmla="*/ 232661 w 5453163"/>
              <a:gd name="connsiteY2" fmla="*/ 0 h 7818559"/>
              <a:gd name="connsiteX0" fmla="*/ 0 w 5174032"/>
              <a:gd name="connsiteY0" fmla="*/ 7406136 h 8139614"/>
              <a:gd name="connsiteX1" fmla="*/ 5173786 w 5174032"/>
              <a:gd name="connsiteY1" fmla="*/ 7214427 h 8139614"/>
              <a:gd name="connsiteX2" fmla="*/ 232661 w 5174032"/>
              <a:gd name="connsiteY2" fmla="*/ 0 h 8139614"/>
              <a:gd name="connsiteX0" fmla="*/ 0 w 5173786"/>
              <a:gd name="connsiteY0" fmla="*/ 7406136 h 7991273"/>
              <a:gd name="connsiteX1" fmla="*/ 5173786 w 5173786"/>
              <a:gd name="connsiteY1" fmla="*/ 7214427 h 7991273"/>
              <a:gd name="connsiteX2" fmla="*/ 232661 w 5173786"/>
              <a:gd name="connsiteY2" fmla="*/ 0 h 7991273"/>
              <a:gd name="connsiteX0" fmla="*/ 0 w 5204295"/>
              <a:gd name="connsiteY0" fmla="*/ 7406136 h 7991273"/>
              <a:gd name="connsiteX1" fmla="*/ 5173786 w 5204295"/>
              <a:gd name="connsiteY1" fmla="*/ 7214427 h 7991273"/>
              <a:gd name="connsiteX2" fmla="*/ 232661 w 5204295"/>
              <a:gd name="connsiteY2" fmla="*/ 0 h 7991273"/>
              <a:gd name="connsiteX0" fmla="*/ 326861 w 5519427"/>
              <a:gd name="connsiteY0" fmla="*/ 6608436 h 7193573"/>
              <a:gd name="connsiteX1" fmla="*/ 5500647 w 5519427"/>
              <a:gd name="connsiteY1" fmla="*/ 6416727 h 7193573"/>
              <a:gd name="connsiteX2" fmla="*/ 0 w 5519427"/>
              <a:gd name="connsiteY2" fmla="*/ 0 h 7193573"/>
              <a:gd name="connsiteX0" fmla="*/ 326861 w 4943712"/>
              <a:gd name="connsiteY0" fmla="*/ 6608436 h 7055467"/>
              <a:gd name="connsiteX1" fmla="*/ 4912270 w 4943712"/>
              <a:gd name="connsiteY1" fmla="*/ 5860075 h 7055467"/>
              <a:gd name="connsiteX2" fmla="*/ 0 w 4943712"/>
              <a:gd name="connsiteY2" fmla="*/ 0 h 7055467"/>
              <a:gd name="connsiteX0" fmla="*/ 326861 w 4943712"/>
              <a:gd name="connsiteY0" fmla="*/ 6608436 h 7102164"/>
              <a:gd name="connsiteX1" fmla="*/ 4912270 w 4943712"/>
              <a:gd name="connsiteY1" fmla="*/ 5860075 h 7102164"/>
              <a:gd name="connsiteX2" fmla="*/ 0 w 4943712"/>
              <a:gd name="connsiteY2" fmla="*/ 0 h 7102164"/>
              <a:gd name="connsiteX0" fmla="*/ 326861 w 4943712"/>
              <a:gd name="connsiteY0" fmla="*/ 6608436 h 7051167"/>
              <a:gd name="connsiteX1" fmla="*/ 4912270 w 4943712"/>
              <a:gd name="connsiteY1" fmla="*/ 5860075 h 7051167"/>
              <a:gd name="connsiteX2" fmla="*/ 0 w 4943712"/>
              <a:gd name="connsiteY2" fmla="*/ 0 h 7051167"/>
              <a:gd name="connsiteX0" fmla="*/ 326861 w 4943712"/>
              <a:gd name="connsiteY0" fmla="*/ 6608436 h 6679866"/>
              <a:gd name="connsiteX1" fmla="*/ 4912270 w 4943712"/>
              <a:gd name="connsiteY1" fmla="*/ 5860075 h 6679866"/>
              <a:gd name="connsiteX2" fmla="*/ 0 w 4943712"/>
              <a:gd name="connsiteY2" fmla="*/ 0 h 6679866"/>
              <a:gd name="connsiteX0" fmla="*/ 326861 w 4990663"/>
              <a:gd name="connsiteY0" fmla="*/ 6608436 h 6679867"/>
              <a:gd name="connsiteX1" fmla="*/ 4912270 w 4990663"/>
              <a:gd name="connsiteY1" fmla="*/ 5860075 h 6679867"/>
              <a:gd name="connsiteX2" fmla="*/ 0 w 4990663"/>
              <a:gd name="connsiteY2" fmla="*/ 0 h 6679867"/>
              <a:gd name="connsiteX0" fmla="*/ 326861 w 4990663"/>
              <a:gd name="connsiteY0" fmla="*/ 6608436 h 6682147"/>
              <a:gd name="connsiteX1" fmla="*/ 4912270 w 4990663"/>
              <a:gd name="connsiteY1" fmla="*/ 5860075 h 6682147"/>
              <a:gd name="connsiteX2" fmla="*/ 0 w 4990663"/>
              <a:gd name="connsiteY2" fmla="*/ 0 h 66821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4990663" h="6682147">
                <a:moveTo>
                  <a:pt x="326861" y="6608436"/>
                </a:moveTo>
                <a:cubicBezTo>
                  <a:pt x="3540899" y="6867709"/>
                  <a:pt x="4510880" y="6401210"/>
                  <a:pt x="4912270" y="5860075"/>
                </a:cubicBezTo>
                <a:cubicBezTo>
                  <a:pt x="5250646" y="5110125"/>
                  <a:pt x="4648346" y="4538699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0" name="Forma libre: forma 12">
            <a:extLst>
              <a:ext uri="{FF2B5EF4-FFF2-40B4-BE49-F238E27FC236}">
                <a16:creationId xmlns:a16="http://schemas.microsoft.com/office/drawing/2014/main" id="{00000000-0008-0000-0500-000032000000}"/>
              </a:ext>
            </a:extLst>
          </xdr:cNvPr>
          <xdr:cNvSpPr/>
        </xdr:nvSpPr>
        <xdr:spPr bwMode="auto">
          <a:xfrm rot="10800000">
            <a:off x="14523588" y="2682173"/>
            <a:ext cx="3029276" cy="3662032"/>
          </a:xfrm>
          <a:custGeom>
            <a:avLst/>
            <a:gdLst>
              <a:gd name="connsiteX0" fmla="*/ 1154206 w 3059206"/>
              <a:gd name="connsiteY0" fmla="*/ 4179794 h 4179794"/>
              <a:gd name="connsiteX1" fmla="*/ 3059206 w 3059206"/>
              <a:gd name="connsiteY1" fmla="*/ 616324 h 4179794"/>
              <a:gd name="connsiteX2" fmla="*/ 1826559 w 3059206"/>
              <a:gd name="connsiteY2" fmla="*/ 0 h 4179794"/>
              <a:gd name="connsiteX3" fmla="*/ 0 w 3059206"/>
              <a:gd name="connsiteY3" fmla="*/ 3641912 h 4179794"/>
              <a:gd name="connsiteX4" fmla="*/ 1154206 w 3059206"/>
              <a:gd name="connsiteY4" fmla="*/ 4179794 h 4179794"/>
              <a:gd name="connsiteX0" fmla="*/ 1154206 w 3059206"/>
              <a:gd name="connsiteY0" fmla="*/ 3563470 h 3563470"/>
              <a:gd name="connsiteX1" fmla="*/ 3059206 w 3059206"/>
              <a:gd name="connsiteY1" fmla="*/ 0 h 3563470"/>
              <a:gd name="connsiteX2" fmla="*/ 1070199 w 3059206"/>
              <a:gd name="connsiteY2" fmla="*/ 831301 h 3563470"/>
              <a:gd name="connsiteX3" fmla="*/ 0 w 3059206"/>
              <a:gd name="connsiteY3" fmla="*/ 3025588 h 3563470"/>
              <a:gd name="connsiteX4" fmla="*/ 1154206 w 3059206"/>
              <a:gd name="connsiteY4" fmla="*/ 3563470 h 3563470"/>
              <a:gd name="connsiteX0" fmla="*/ 1154206 w 2491936"/>
              <a:gd name="connsiteY0" fmla="*/ 2732169 h 2732169"/>
              <a:gd name="connsiteX1" fmla="*/ 2491936 w 2491936"/>
              <a:gd name="connsiteY1" fmla="*/ 217895 h 2732169"/>
              <a:gd name="connsiteX2" fmla="*/ 1070199 w 2491936"/>
              <a:gd name="connsiteY2" fmla="*/ 0 h 2732169"/>
              <a:gd name="connsiteX3" fmla="*/ 0 w 2491936"/>
              <a:gd name="connsiteY3" fmla="*/ 2194287 h 2732169"/>
              <a:gd name="connsiteX4" fmla="*/ 1154206 w 2491936"/>
              <a:gd name="connsiteY4" fmla="*/ 2732169 h 2732169"/>
              <a:gd name="connsiteX0" fmla="*/ 1154206 w 3815990"/>
              <a:gd name="connsiteY0" fmla="*/ 2732169 h 2732169"/>
              <a:gd name="connsiteX1" fmla="*/ 3815990 w 3815990"/>
              <a:gd name="connsiteY1" fmla="*/ 46209 h 2732169"/>
              <a:gd name="connsiteX2" fmla="*/ 1070199 w 3815990"/>
              <a:gd name="connsiteY2" fmla="*/ 0 h 2732169"/>
              <a:gd name="connsiteX3" fmla="*/ 0 w 3815990"/>
              <a:gd name="connsiteY3" fmla="*/ 2194287 h 2732169"/>
              <a:gd name="connsiteX4" fmla="*/ 1154206 w 3815990"/>
              <a:gd name="connsiteY4" fmla="*/ 2732169 h 2732169"/>
              <a:gd name="connsiteX0" fmla="*/ 2408573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408573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749338 h 2749338"/>
              <a:gd name="connsiteX1" fmla="*/ 3815990 w 3815990"/>
              <a:gd name="connsiteY1" fmla="*/ 338076 h 2749338"/>
              <a:gd name="connsiteX2" fmla="*/ 1139885 w 3815990"/>
              <a:gd name="connsiteY2" fmla="*/ 0 h 2749338"/>
              <a:gd name="connsiteX3" fmla="*/ 0 w 3815990"/>
              <a:gd name="connsiteY3" fmla="*/ 2709345 h 2749338"/>
              <a:gd name="connsiteX4" fmla="*/ 2789677 w 3815990"/>
              <a:gd name="connsiteY4" fmla="*/ 2749338 h 2749338"/>
              <a:gd name="connsiteX0" fmla="*/ 2789677 w 3815990"/>
              <a:gd name="connsiteY0" fmla="*/ 2852349 h 2852349"/>
              <a:gd name="connsiteX1" fmla="*/ 3815990 w 3815990"/>
              <a:gd name="connsiteY1" fmla="*/ 441087 h 2852349"/>
              <a:gd name="connsiteX2" fmla="*/ 1139885 w 3815990"/>
              <a:gd name="connsiteY2" fmla="*/ 0 h 2852349"/>
              <a:gd name="connsiteX3" fmla="*/ 0 w 3815990"/>
              <a:gd name="connsiteY3" fmla="*/ 2812356 h 2852349"/>
              <a:gd name="connsiteX4" fmla="*/ 2789677 w 3815990"/>
              <a:gd name="connsiteY4" fmla="*/ 2852349 h 2852349"/>
              <a:gd name="connsiteX0" fmla="*/ 2178070 w 3204383"/>
              <a:gd name="connsiteY0" fmla="*/ 2852349 h 3116366"/>
              <a:gd name="connsiteX1" fmla="*/ 3204383 w 3204383"/>
              <a:gd name="connsiteY1" fmla="*/ 441087 h 3116366"/>
              <a:gd name="connsiteX2" fmla="*/ 528278 w 3204383"/>
              <a:gd name="connsiteY2" fmla="*/ 0 h 3116366"/>
              <a:gd name="connsiteX3" fmla="*/ 0 w 3204383"/>
              <a:gd name="connsiteY3" fmla="*/ 3115921 h 3116366"/>
              <a:gd name="connsiteX4" fmla="*/ 2178070 w 3204383"/>
              <a:gd name="connsiteY4" fmla="*/ 2852349 h 3116366"/>
              <a:gd name="connsiteX0" fmla="*/ 1321820 w 3204383"/>
              <a:gd name="connsiteY0" fmla="*/ 3560667 h 3560667"/>
              <a:gd name="connsiteX1" fmla="*/ 3204383 w 3204383"/>
              <a:gd name="connsiteY1" fmla="*/ 441087 h 3560667"/>
              <a:gd name="connsiteX2" fmla="*/ 528278 w 3204383"/>
              <a:gd name="connsiteY2" fmla="*/ 0 h 3560667"/>
              <a:gd name="connsiteX3" fmla="*/ 0 w 3204383"/>
              <a:gd name="connsiteY3" fmla="*/ 3115921 h 3560667"/>
              <a:gd name="connsiteX4" fmla="*/ 1321820 w 3204383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754077 h 3754077"/>
              <a:gd name="connsiteX1" fmla="*/ 3387865 w 3387865"/>
              <a:gd name="connsiteY1" fmla="*/ 701956 h 3754077"/>
              <a:gd name="connsiteX2" fmla="*/ 681180 w 3387865"/>
              <a:gd name="connsiteY2" fmla="*/ 0 h 3754077"/>
              <a:gd name="connsiteX3" fmla="*/ 0 w 3387865"/>
              <a:gd name="connsiteY3" fmla="*/ 3579167 h 3754077"/>
              <a:gd name="connsiteX4" fmla="*/ 1535882 w 3387865"/>
              <a:gd name="connsiteY4" fmla="*/ 3754077 h 3754077"/>
              <a:gd name="connsiteX0" fmla="*/ 1535882 w 3051481"/>
              <a:gd name="connsiteY0" fmla="*/ 3754077 h 3754077"/>
              <a:gd name="connsiteX1" fmla="*/ 3051481 w 3051481"/>
              <a:gd name="connsiteY1" fmla="*/ 820366 h 3754077"/>
              <a:gd name="connsiteX2" fmla="*/ 681180 w 3051481"/>
              <a:gd name="connsiteY2" fmla="*/ 0 h 3754077"/>
              <a:gd name="connsiteX3" fmla="*/ 0 w 3051481"/>
              <a:gd name="connsiteY3" fmla="*/ 3579167 h 3754077"/>
              <a:gd name="connsiteX4" fmla="*/ 1535882 w 3051481"/>
              <a:gd name="connsiteY4" fmla="*/ 3754077 h 375407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51481" h="3754077">
                <a:moveTo>
                  <a:pt x="1535882" y="3754077"/>
                </a:moveTo>
                <a:cubicBezTo>
                  <a:pt x="1639796" y="2726428"/>
                  <a:pt x="2471187" y="1549723"/>
                  <a:pt x="3051481" y="820366"/>
                </a:cubicBezTo>
                <a:cubicBezTo>
                  <a:pt x="2101374" y="620970"/>
                  <a:pt x="1730816" y="529882"/>
                  <a:pt x="681180" y="0"/>
                </a:cubicBezTo>
                <a:cubicBezTo>
                  <a:pt x="861859" y="1218531"/>
                  <a:pt x="461509" y="2225718"/>
                  <a:pt x="0" y="3579167"/>
                </a:cubicBezTo>
                <a:cubicBezTo>
                  <a:pt x="991053" y="3761146"/>
                  <a:pt x="1064695" y="3639557"/>
                  <a:pt x="1535882" y="3754077"/>
                </a:cubicBezTo>
                <a:close/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1" name="Forma libre: forma 13">
            <a:extLst>
              <a:ext uri="{FF2B5EF4-FFF2-40B4-BE49-F238E27FC236}">
                <a16:creationId xmlns:a16="http://schemas.microsoft.com/office/drawing/2014/main" id="{00000000-0008-0000-0500-000033000000}"/>
              </a:ext>
            </a:extLst>
          </xdr:cNvPr>
          <xdr:cNvSpPr/>
        </xdr:nvSpPr>
        <xdr:spPr bwMode="auto">
          <a:xfrm>
            <a:off x="18897800" y="12829241"/>
            <a:ext cx="4652366" cy="5220609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2123284 h 6093427"/>
              <a:gd name="connsiteX1" fmla="*/ 3615768 w 4773586"/>
              <a:gd name="connsiteY1" fmla="*/ 6093427 h 6093427"/>
              <a:gd name="connsiteX2" fmla="*/ 4773586 w 4773586"/>
              <a:gd name="connsiteY2" fmla="*/ 4998564 h 6093427"/>
              <a:gd name="connsiteX3" fmla="*/ 1145180 w 4773586"/>
              <a:gd name="connsiteY3" fmla="*/ 0 h 6093427"/>
              <a:gd name="connsiteX4" fmla="*/ 0 w 4773586"/>
              <a:gd name="connsiteY4" fmla="*/ 2123284 h 6093427"/>
              <a:gd name="connsiteX0" fmla="*/ 0 w 4836688"/>
              <a:gd name="connsiteY0" fmla="*/ 2327748 h 6093427"/>
              <a:gd name="connsiteX1" fmla="*/ 3678870 w 4836688"/>
              <a:gd name="connsiteY1" fmla="*/ 6093427 h 6093427"/>
              <a:gd name="connsiteX2" fmla="*/ 4836688 w 4836688"/>
              <a:gd name="connsiteY2" fmla="*/ 4998564 h 6093427"/>
              <a:gd name="connsiteX3" fmla="*/ 1208282 w 4836688"/>
              <a:gd name="connsiteY3" fmla="*/ 0 h 6093427"/>
              <a:gd name="connsiteX4" fmla="*/ 0 w 4836688"/>
              <a:gd name="connsiteY4" fmla="*/ 2327748 h 60934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836688" h="6093427">
                <a:moveTo>
                  <a:pt x="0" y="2327748"/>
                </a:moveTo>
                <a:cubicBezTo>
                  <a:pt x="1140672" y="3140425"/>
                  <a:pt x="1990459" y="3806504"/>
                  <a:pt x="3678870" y="6093427"/>
                </a:cubicBezTo>
                <a:lnTo>
                  <a:pt x="4836688" y="4998564"/>
                </a:lnTo>
                <a:cubicBezTo>
                  <a:pt x="3648254" y="3559559"/>
                  <a:pt x="2207409" y="1609392"/>
                  <a:pt x="1208282" y="0"/>
                </a:cubicBezTo>
                <a:cubicBezTo>
                  <a:pt x="941018" y="987914"/>
                  <a:pt x="530031" y="1927154"/>
                  <a:pt x="0" y="2327748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2" name="Forma libre: forma 15">
            <a:extLst>
              <a:ext uri="{FF2B5EF4-FFF2-40B4-BE49-F238E27FC236}">
                <a16:creationId xmlns:a16="http://schemas.microsoft.com/office/drawing/2014/main" id="{00000000-0008-0000-0500-000034000000}"/>
              </a:ext>
            </a:extLst>
          </xdr:cNvPr>
          <xdr:cNvSpPr/>
        </xdr:nvSpPr>
        <xdr:spPr bwMode="auto">
          <a:xfrm rot="10800000">
            <a:off x="10662588" y="15571409"/>
            <a:ext cx="2592240" cy="3492360"/>
          </a:xfrm>
          <a:custGeom>
            <a:avLst/>
            <a:gdLst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632857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925286 w 3034393"/>
              <a:gd name="connsiteY5" fmla="*/ 2095500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626179 w 3034393"/>
              <a:gd name="connsiteY13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2626179 w 3034393"/>
              <a:gd name="connsiteY12" fmla="*/ 4993821 h 4993821"/>
              <a:gd name="connsiteX0" fmla="*/ 2292232 w 3034393"/>
              <a:gd name="connsiteY0" fmla="*/ 4378539 h 4378539"/>
              <a:gd name="connsiteX1" fmla="*/ 2503714 w 3034393"/>
              <a:gd name="connsiteY1" fmla="*/ 2653393 h 4378539"/>
              <a:gd name="connsiteX2" fmla="*/ 2789464 w 3034393"/>
              <a:gd name="connsiteY2" fmla="*/ 1006928 h 4378539"/>
              <a:gd name="connsiteX3" fmla="*/ 3034393 w 3034393"/>
              <a:gd name="connsiteY3" fmla="*/ 381000 h 4378539"/>
              <a:gd name="connsiteX4" fmla="*/ 1921193 w 3034393"/>
              <a:gd name="connsiteY4" fmla="*/ 0 h 4378539"/>
              <a:gd name="connsiteX5" fmla="*/ 1237651 w 3034393"/>
              <a:gd name="connsiteY5" fmla="*/ 2001782 h 4378539"/>
              <a:gd name="connsiteX6" fmla="*/ 612321 w 3034393"/>
              <a:gd name="connsiteY6" fmla="*/ 3184071 h 4378539"/>
              <a:gd name="connsiteX7" fmla="*/ 489857 w 3034393"/>
              <a:gd name="connsiteY7" fmla="*/ 3333750 h 4378539"/>
              <a:gd name="connsiteX8" fmla="*/ 244929 w 3034393"/>
              <a:gd name="connsiteY8" fmla="*/ 3605893 h 4378539"/>
              <a:gd name="connsiteX9" fmla="*/ 0 w 3034393"/>
              <a:gd name="connsiteY9" fmla="*/ 3728357 h 4378539"/>
              <a:gd name="connsiteX10" fmla="*/ 299357 w 3034393"/>
              <a:gd name="connsiteY10" fmla="*/ 3837214 h 4378539"/>
              <a:gd name="connsiteX11" fmla="*/ 870857 w 3034393"/>
              <a:gd name="connsiteY11" fmla="*/ 3986893 h 4378539"/>
              <a:gd name="connsiteX12" fmla="*/ 2292232 w 3034393"/>
              <a:gd name="connsiteY12" fmla="*/ 4378539 h 4378539"/>
              <a:gd name="connsiteX0" fmla="*/ 2169200 w 3034393"/>
              <a:gd name="connsiteY0" fmla="*/ 4325801 h 4325801"/>
              <a:gd name="connsiteX1" fmla="*/ 2503714 w 3034393"/>
              <a:gd name="connsiteY1" fmla="*/ 2653393 h 4325801"/>
              <a:gd name="connsiteX2" fmla="*/ 2789464 w 3034393"/>
              <a:gd name="connsiteY2" fmla="*/ 1006928 h 4325801"/>
              <a:gd name="connsiteX3" fmla="*/ 3034393 w 3034393"/>
              <a:gd name="connsiteY3" fmla="*/ 381000 h 4325801"/>
              <a:gd name="connsiteX4" fmla="*/ 1921193 w 3034393"/>
              <a:gd name="connsiteY4" fmla="*/ 0 h 4325801"/>
              <a:gd name="connsiteX5" fmla="*/ 1237651 w 3034393"/>
              <a:gd name="connsiteY5" fmla="*/ 2001782 h 4325801"/>
              <a:gd name="connsiteX6" fmla="*/ 612321 w 3034393"/>
              <a:gd name="connsiteY6" fmla="*/ 3184071 h 4325801"/>
              <a:gd name="connsiteX7" fmla="*/ 489857 w 3034393"/>
              <a:gd name="connsiteY7" fmla="*/ 3333750 h 4325801"/>
              <a:gd name="connsiteX8" fmla="*/ 244929 w 3034393"/>
              <a:gd name="connsiteY8" fmla="*/ 3605893 h 4325801"/>
              <a:gd name="connsiteX9" fmla="*/ 0 w 3034393"/>
              <a:gd name="connsiteY9" fmla="*/ 3728357 h 4325801"/>
              <a:gd name="connsiteX10" fmla="*/ 299357 w 3034393"/>
              <a:gd name="connsiteY10" fmla="*/ 3837214 h 4325801"/>
              <a:gd name="connsiteX11" fmla="*/ 870857 w 3034393"/>
              <a:gd name="connsiteY11" fmla="*/ 3986893 h 4325801"/>
              <a:gd name="connsiteX12" fmla="*/ 2169200 w 3034393"/>
              <a:gd name="connsiteY12" fmla="*/ 4325801 h 4325801"/>
              <a:gd name="connsiteX0" fmla="*/ 2265312 w 3034393"/>
              <a:gd name="connsiteY0" fmla="*/ 3798310 h 3986893"/>
              <a:gd name="connsiteX1" fmla="*/ 2503714 w 3034393"/>
              <a:gd name="connsiteY1" fmla="*/ 2653393 h 3986893"/>
              <a:gd name="connsiteX2" fmla="*/ 2789464 w 3034393"/>
              <a:gd name="connsiteY2" fmla="*/ 1006928 h 3986893"/>
              <a:gd name="connsiteX3" fmla="*/ 3034393 w 3034393"/>
              <a:gd name="connsiteY3" fmla="*/ 381000 h 3986893"/>
              <a:gd name="connsiteX4" fmla="*/ 1921193 w 3034393"/>
              <a:gd name="connsiteY4" fmla="*/ 0 h 3986893"/>
              <a:gd name="connsiteX5" fmla="*/ 1237651 w 3034393"/>
              <a:gd name="connsiteY5" fmla="*/ 2001782 h 3986893"/>
              <a:gd name="connsiteX6" fmla="*/ 612321 w 3034393"/>
              <a:gd name="connsiteY6" fmla="*/ 3184071 h 3986893"/>
              <a:gd name="connsiteX7" fmla="*/ 489857 w 3034393"/>
              <a:gd name="connsiteY7" fmla="*/ 3333750 h 3986893"/>
              <a:gd name="connsiteX8" fmla="*/ 244929 w 3034393"/>
              <a:gd name="connsiteY8" fmla="*/ 3605893 h 3986893"/>
              <a:gd name="connsiteX9" fmla="*/ 0 w 3034393"/>
              <a:gd name="connsiteY9" fmla="*/ 3728357 h 3986893"/>
              <a:gd name="connsiteX10" fmla="*/ 299357 w 3034393"/>
              <a:gd name="connsiteY10" fmla="*/ 3837214 h 3986893"/>
              <a:gd name="connsiteX11" fmla="*/ 870857 w 3034393"/>
              <a:gd name="connsiteY11" fmla="*/ 3986893 h 3986893"/>
              <a:gd name="connsiteX12" fmla="*/ 2265312 w 3034393"/>
              <a:gd name="connsiteY12" fmla="*/ 3798310 h 3986893"/>
              <a:gd name="connsiteX0" fmla="*/ 2265312 w 3034393"/>
              <a:gd name="connsiteY0" fmla="*/ 3798310 h 3837214"/>
              <a:gd name="connsiteX1" fmla="*/ 2503714 w 3034393"/>
              <a:gd name="connsiteY1" fmla="*/ 2653393 h 3837214"/>
              <a:gd name="connsiteX2" fmla="*/ 2789464 w 3034393"/>
              <a:gd name="connsiteY2" fmla="*/ 1006928 h 3837214"/>
              <a:gd name="connsiteX3" fmla="*/ 3034393 w 3034393"/>
              <a:gd name="connsiteY3" fmla="*/ 381000 h 3837214"/>
              <a:gd name="connsiteX4" fmla="*/ 1921193 w 3034393"/>
              <a:gd name="connsiteY4" fmla="*/ 0 h 3837214"/>
              <a:gd name="connsiteX5" fmla="*/ 1237651 w 3034393"/>
              <a:gd name="connsiteY5" fmla="*/ 2001782 h 3837214"/>
              <a:gd name="connsiteX6" fmla="*/ 612321 w 3034393"/>
              <a:gd name="connsiteY6" fmla="*/ 3184071 h 3837214"/>
              <a:gd name="connsiteX7" fmla="*/ 489857 w 3034393"/>
              <a:gd name="connsiteY7" fmla="*/ 3333750 h 3837214"/>
              <a:gd name="connsiteX8" fmla="*/ 244929 w 3034393"/>
              <a:gd name="connsiteY8" fmla="*/ 3605893 h 3837214"/>
              <a:gd name="connsiteX9" fmla="*/ 0 w 3034393"/>
              <a:gd name="connsiteY9" fmla="*/ 3728357 h 3837214"/>
              <a:gd name="connsiteX10" fmla="*/ 299357 w 3034393"/>
              <a:gd name="connsiteY10" fmla="*/ 3837214 h 3837214"/>
              <a:gd name="connsiteX11" fmla="*/ 2265312 w 3034393"/>
              <a:gd name="connsiteY11" fmla="*/ 3798310 h 3837214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244929 w 3034393"/>
              <a:gd name="connsiteY8" fmla="*/ 3605893 h 3798310"/>
              <a:gd name="connsiteX9" fmla="*/ 0 w 3034393"/>
              <a:gd name="connsiteY9" fmla="*/ 3728357 h 3798310"/>
              <a:gd name="connsiteX10" fmla="*/ 2265312 w 3034393"/>
              <a:gd name="connsiteY10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0 w 3034393"/>
              <a:gd name="connsiteY8" fmla="*/ 3728357 h 3798310"/>
              <a:gd name="connsiteX9" fmla="*/ 2265312 w 3034393"/>
              <a:gd name="connsiteY9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0 w 3034393"/>
              <a:gd name="connsiteY7" fmla="*/ 3728357 h 3798310"/>
              <a:gd name="connsiteX8" fmla="*/ 2265312 w 3034393"/>
              <a:gd name="connsiteY8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0 w 3034393"/>
              <a:gd name="connsiteY6" fmla="*/ 3728357 h 3798310"/>
              <a:gd name="connsiteX7" fmla="*/ 2265312 w 303439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2507603 w 2630723"/>
              <a:gd name="connsiteY0" fmla="*/ 4143763 h 4143763"/>
              <a:gd name="connsiteX1" fmla="*/ 2100044 w 2630723"/>
              <a:gd name="connsiteY1" fmla="*/ 265339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2630723" h="4143763">
                <a:moveTo>
                  <a:pt x="2507603" y="4143763"/>
                </a:moveTo>
                <a:lnTo>
                  <a:pt x="2438405" y="2584303"/>
                </a:lnTo>
                <a:lnTo>
                  <a:pt x="2601115" y="1145110"/>
                </a:lnTo>
                <a:lnTo>
                  <a:pt x="2630723" y="381000"/>
                </a:lnTo>
                <a:lnTo>
                  <a:pt x="1517523" y="0"/>
                </a:lnTo>
                <a:lnTo>
                  <a:pt x="957021" y="1656328"/>
                </a:lnTo>
                <a:cubicBezTo>
                  <a:pt x="679027" y="2155127"/>
                  <a:pt x="491346" y="2728791"/>
                  <a:pt x="0" y="3498179"/>
                </a:cubicBezTo>
                <a:cubicBezTo>
                  <a:pt x="897388" y="3437011"/>
                  <a:pt x="1671735" y="3617660"/>
                  <a:pt x="2507603" y="4143763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3" name="Forma libre: forma 16">
            <a:extLst>
              <a:ext uri="{FF2B5EF4-FFF2-40B4-BE49-F238E27FC236}">
                <a16:creationId xmlns:a16="http://schemas.microsoft.com/office/drawing/2014/main" id="{00000000-0008-0000-0500-000035000000}"/>
              </a:ext>
            </a:extLst>
          </xdr:cNvPr>
          <xdr:cNvSpPr/>
        </xdr:nvSpPr>
        <xdr:spPr bwMode="auto">
          <a:xfrm>
            <a:off x="3701831" y="3382233"/>
            <a:ext cx="5546518" cy="5006412"/>
          </a:xfrm>
          <a:custGeom>
            <a:avLst/>
            <a:gdLst>
              <a:gd name="connsiteX0" fmla="*/ 0 w 3946071"/>
              <a:gd name="connsiteY0" fmla="*/ 449036 h 4980214"/>
              <a:gd name="connsiteX1" fmla="*/ 3292928 w 3946071"/>
              <a:gd name="connsiteY1" fmla="*/ 4980214 h 4980214"/>
              <a:gd name="connsiteX2" fmla="*/ 3946071 w 3946071"/>
              <a:gd name="connsiteY2" fmla="*/ 4585607 h 4980214"/>
              <a:gd name="connsiteX3" fmla="*/ 639535 w 3946071"/>
              <a:gd name="connsiteY3" fmla="*/ 0 h 4980214"/>
              <a:gd name="connsiteX4" fmla="*/ 0 w 3946071"/>
              <a:gd name="connsiteY4" fmla="*/ 449036 h 4980214"/>
              <a:gd name="connsiteX0" fmla="*/ 0 w 4087003"/>
              <a:gd name="connsiteY0" fmla="*/ 449036 h 4980214"/>
              <a:gd name="connsiteX1" fmla="*/ 3292928 w 4087003"/>
              <a:gd name="connsiteY1" fmla="*/ 4980214 h 4980214"/>
              <a:gd name="connsiteX2" fmla="*/ 4087003 w 4087003"/>
              <a:gd name="connsiteY2" fmla="*/ 4427386 h 4980214"/>
              <a:gd name="connsiteX3" fmla="*/ 639535 w 4087003"/>
              <a:gd name="connsiteY3" fmla="*/ 0 h 4980214"/>
              <a:gd name="connsiteX4" fmla="*/ 0 w 4087003"/>
              <a:gd name="connsiteY4" fmla="*/ 449036 h 4980214"/>
              <a:gd name="connsiteX0" fmla="*/ 0 w 4087003"/>
              <a:gd name="connsiteY0" fmla="*/ 449036 h 5226337"/>
              <a:gd name="connsiteX1" fmla="*/ 3063914 w 4087003"/>
              <a:gd name="connsiteY1" fmla="*/ 5226337 h 5226337"/>
              <a:gd name="connsiteX2" fmla="*/ 4087003 w 4087003"/>
              <a:gd name="connsiteY2" fmla="*/ 4427386 h 5226337"/>
              <a:gd name="connsiteX3" fmla="*/ 639535 w 4087003"/>
              <a:gd name="connsiteY3" fmla="*/ 0 h 5226337"/>
              <a:gd name="connsiteX4" fmla="*/ 0 w 4087003"/>
              <a:gd name="connsiteY4" fmla="*/ 449036 h 5226337"/>
              <a:gd name="connsiteX0" fmla="*/ 0 w 4087003"/>
              <a:gd name="connsiteY0" fmla="*/ 449036 h 5331818"/>
              <a:gd name="connsiteX1" fmla="*/ 2993449 w 4087003"/>
              <a:gd name="connsiteY1" fmla="*/ 5331818 h 5331818"/>
              <a:gd name="connsiteX2" fmla="*/ 4087003 w 4087003"/>
              <a:gd name="connsiteY2" fmla="*/ 4427386 h 5331818"/>
              <a:gd name="connsiteX3" fmla="*/ 639535 w 4087003"/>
              <a:gd name="connsiteY3" fmla="*/ 0 h 5331818"/>
              <a:gd name="connsiteX4" fmla="*/ 0 w 4087003"/>
              <a:gd name="connsiteY4" fmla="*/ 449036 h 5331818"/>
              <a:gd name="connsiteX0" fmla="*/ 0 w 4439331"/>
              <a:gd name="connsiteY0" fmla="*/ 818220 h 5331818"/>
              <a:gd name="connsiteX1" fmla="*/ 3345777 w 4439331"/>
              <a:gd name="connsiteY1" fmla="*/ 5331818 h 5331818"/>
              <a:gd name="connsiteX2" fmla="*/ 4439331 w 4439331"/>
              <a:gd name="connsiteY2" fmla="*/ 4427386 h 5331818"/>
              <a:gd name="connsiteX3" fmla="*/ 991863 w 4439331"/>
              <a:gd name="connsiteY3" fmla="*/ 0 h 5331818"/>
              <a:gd name="connsiteX4" fmla="*/ 0 w 4439331"/>
              <a:gd name="connsiteY4" fmla="*/ 818220 h 5331818"/>
              <a:gd name="connsiteX0" fmla="*/ 0 w 4263167"/>
              <a:gd name="connsiteY0" fmla="*/ 818220 h 5331818"/>
              <a:gd name="connsiteX1" fmla="*/ 3345777 w 4263167"/>
              <a:gd name="connsiteY1" fmla="*/ 5331818 h 5331818"/>
              <a:gd name="connsiteX2" fmla="*/ 4263167 w 4263167"/>
              <a:gd name="connsiteY2" fmla="*/ 4550447 h 5331818"/>
              <a:gd name="connsiteX3" fmla="*/ 991863 w 4263167"/>
              <a:gd name="connsiteY3" fmla="*/ 0 h 5331818"/>
              <a:gd name="connsiteX4" fmla="*/ 0 w 4263167"/>
              <a:gd name="connsiteY4" fmla="*/ 818220 h 5331818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6052607"/>
              <a:gd name="connsiteX1" fmla="*/ 2570655 w 4263167"/>
              <a:gd name="connsiteY1" fmla="*/ 6052607 h 6052607"/>
              <a:gd name="connsiteX2" fmla="*/ 4263167 w 4263167"/>
              <a:gd name="connsiteY2" fmla="*/ 4550447 h 6052607"/>
              <a:gd name="connsiteX3" fmla="*/ 991863 w 4263167"/>
              <a:gd name="connsiteY3" fmla="*/ 0 h 6052607"/>
              <a:gd name="connsiteX4" fmla="*/ 0 w 4263167"/>
              <a:gd name="connsiteY4" fmla="*/ 818220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6007190"/>
              <a:gd name="connsiteY0" fmla="*/ 273234 h 6052607"/>
              <a:gd name="connsiteX1" fmla="*/ 4314678 w 6007190"/>
              <a:gd name="connsiteY1" fmla="*/ 6052607 h 6052607"/>
              <a:gd name="connsiteX2" fmla="*/ 6007190 w 6007190"/>
              <a:gd name="connsiteY2" fmla="*/ 4550447 h 6052607"/>
              <a:gd name="connsiteX3" fmla="*/ 2735886 w 6007190"/>
              <a:gd name="connsiteY3" fmla="*/ 0 h 6052607"/>
              <a:gd name="connsiteX4" fmla="*/ 0 w 6007190"/>
              <a:gd name="connsiteY4" fmla="*/ 273234 h 6052607"/>
              <a:gd name="connsiteX0" fmla="*/ 0 w 6271436"/>
              <a:gd name="connsiteY0" fmla="*/ 167753 h 6052607"/>
              <a:gd name="connsiteX1" fmla="*/ 4578924 w 6271436"/>
              <a:gd name="connsiteY1" fmla="*/ 6052607 h 6052607"/>
              <a:gd name="connsiteX2" fmla="*/ 6271436 w 6271436"/>
              <a:gd name="connsiteY2" fmla="*/ 4550447 h 6052607"/>
              <a:gd name="connsiteX3" fmla="*/ 3000132 w 6271436"/>
              <a:gd name="connsiteY3" fmla="*/ 0 h 6052607"/>
              <a:gd name="connsiteX4" fmla="*/ 0 w 6271436"/>
              <a:gd name="connsiteY4" fmla="*/ 167753 h 6052607"/>
              <a:gd name="connsiteX0" fmla="*/ 0 w 6271436"/>
              <a:gd name="connsiteY0" fmla="*/ 167753 h 5630682"/>
              <a:gd name="connsiteX1" fmla="*/ 4332294 w 6271436"/>
              <a:gd name="connsiteY1" fmla="*/ 5630682 h 5630682"/>
              <a:gd name="connsiteX2" fmla="*/ 6271436 w 6271436"/>
              <a:gd name="connsiteY2" fmla="*/ 4550447 h 5630682"/>
              <a:gd name="connsiteX3" fmla="*/ 3000132 w 6271436"/>
              <a:gd name="connsiteY3" fmla="*/ 0 h 5630682"/>
              <a:gd name="connsiteX4" fmla="*/ 0 w 6271436"/>
              <a:gd name="connsiteY4" fmla="*/ 167753 h 5630682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5044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1528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33064 h 6048837"/>
              <a:gd name="connsiteX1" fmla="*/ 4350480 w 6366223"/>
              <a:gd name="connsiteY1" fmla="*/ 6048837 h 6048837"/>
              <a:gd name="connsiteX2" fmla="*/ 6366223 w 6366223"/>
              <a:gd name="connsiteY2" fmla="*/ 4307153 h 6048837"/>
              <a:gd name="connsiteX3" fmla="*/ 2778962 w 6366223"/>
              <a:gd name="connsiteY3" fmla="*/ 0 h 6048837"/>
              <a:gd name="connsiteX4" fmla="*/ 0 w 6366223"/>
              <a:gd name="connsiteY4" fmla="*/ 133064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5955478"/>
              <a:gd name="connsiteY0" fmla="*/ 271820 h 6048837"/>
              <a:gd name="connsiteX1" fmla="*/ 4066118 w 5955478"/>
              <a:gd name="connsiteY1" fmla="*/ 6048837 h 6048837"/>
              <a:gd name="connsiteX2" fmla="*/ 5955478 w 5955478"/>
              <a:gd name="connsiteY2" fmla="*/ 3890884 h 6048837"/>
              <a:gd name="connsiteX3" fmla="*/ 2494600 w 5955478"/>
              <a:gd name="connsiteY3" fmla="*/ 0 h 6048837"/>
              <a:gd name="connsiteX4" fmla="*/ 0 w 5955478"/>
              <a:gd name="connsiteY4" fmla="*/ 271820 h 6048837"/>
              <a:gd name="connsiteX0" fmla="*/ 0 w 5955478"/>
              <a:gd name="connsiteY0" fmla="*/ 271820 h 6014148"/>
              <a:gd name="connsiteX1" fmla="*/ 3686969 w 5955478"/>
              <a:gd name="connsiteY1" fmla="*/ 6014148 h 6014148"/>
              <a:gd name="connsiteX2" fmla="*/ 5955478 w 5955478"/>
              <a:gd name="connsiteY2" fmla="*/ 3890884 h 6014148"/>
              <a:gd name="connsiteX3" fmla="*/ 2494600 w 5955478"/>
              <a:gd name="connsiteY3" fmla="*/ 0 h 6014148"/>
              <a:gd name="connsiteX4" fmla="*/ 0 w 5955478"/>
              <a:gd name="connsiteY4" fmla="*/ 271820 h 6014148"/>
              <a:gd name="connsiteX0" fmla="*/ 0 w 5734308"/>
              <a:gd name="connsiteY0" fmla="*/ 271820 h 6014148"/>
              <a:gd name="connsiteX1" fmla="*/ 3686969 w 5734308"/>
              <a:gd name="connsiteY1" fmla="*/ 6014148 h 6014148"/>
              <a:gd name="connsiteX2" fmla="*/ 5734308 w 5734308"/>
              <a:gd name="connsiteY2" fmla="*/ 3474615 h 6014148"/>
              <a:gd name="connsiteX3" fmla="*/ 2494600 w 5734308"/>
              <a:gd name="connsiteY3" fmla="*/ 0 h 6014148"/>
              <a:gd name="connsiteX4" fmla="*/ 0 w 5734308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5765904" h="6014148">
                <a:moveTo>
                  <a:pt x="0" y="271820"/>
                </a:moveTo>
                <a:cubicBezTo>
                  <a:pt x="1338400" y="1512650"/>
                  <a:pt x="3091526" y="4210753"/>
                  <a:pt x="3686969" y="6014148"/>
                </a:cubicBezTo>
                <a:cubicBezTo>
                  <a:pt x="4527395" y="4589486"/>
                  <a:pt x="4546331" y="4309562"/>
                  <a:pt x="5765904" y="3578682"/>
                </a:cubicBezTo>
                <a:cubicBezTo>
                  <a:pt x="3838295" y="2092786"/>
                  <a:pt x="3585035" y="1516816"/>
                  <a:pt x="2494600" y="0"/>
                </a:cubicBezTo>
                <a:lnTo>
                  <a:pt x="0" y="271820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4" name="Forma libre: forma 17">
            <a:extLst>
              <a:ext uri="{FF2B5EF4-FFF2-40B4-BE49-F238E27FC236}">
                <a16:creationId xmlns:a16="http://schemas.microsoft.com/office/drawing/2014/main" id="{00000000-0008-0000-0500-000036000000}"/>
              </a:ext>
            </a:extLst>
          </xdr:cNvPr>
          <xdr:cNvSpPr/>
        </xdr:nvSpPr>
        <xdr:spPr bwMode="auto">
          <a:xfrm rot="292681">
            <a:off x="1545871" y="12701735"/>
            <a:ext cx="5631526" cy="64283"/>
          </a:xfrm>
          <a:custGeom>
            <a:avLst/>
            <a:gdLst>
              <a:gd name="connsiteX0" fmla="*/ 5510892 w 6300107"/>
              <a:gd name="connsiteY0" fmla="*/ 1959429 h 2245179"/>
              <a:gd name="connsiteX1" fmla="*/ 0 w 6300107"/>
              <a:gd name="connsiteY1" fmla="*/ 966108 h 2245179"/>
              <a:gd name="connsiteX2" fmla="*/ 163285 w 6300107"/>
              <a:gd name="connsiteY2" fmla="*/ 0 h 2245179"/>
              <a:gd name="connsiteX3" fmla="*/ 6068785 w 6300107"/>
              <a:gd name="connsiteY3" fmla="*/ 1251858 h 2245179"/>
              <a:gd name="connsiteX4" fmla="*/ 6164035 w 6300107"/>
              <a:gd name="connsiteY4" fmla="*/ 1660072 h 2245179"/>
              <a:gd name="connsiteX5" fmla="*/ 6300107 w 6300107"/>
              <a:gd name="connsiteY5" fmla="*/ 2245179 h 2245179"/>
              <a:gd name="connsiteX6" fmla="*/ 6055178 w 6300107"/>
              <a:gd name="connsiteY6" fmla="*/ 2177143 h 2245179"/>
              <a:gd name="connsiteX7" fmla="*/ 5510892 w 6300107"/>
              <a:gd name="connsiteY7" fmla="*/ 1959429 h 2245179"/>
              <a:gd name="connsiteX0" fmla="*/ 5510892 w 6164035"/>
              <a:gd name="connsiteY0" fmla="*/ 1959429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5510892 w 6164035"/>
              <a:gd name="connsiteY6" fmla="*/ 1959429 h 2177143"/>
              <a:gd name="connsiteX0" fmla="*/ 3681541 w 6164035"/>
              <a:gd name="connsiteY0" fmla="*/ 1644315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3681541 w 6164035"/>
              <a:gd name="connsiteY6" fmla="*/ 1644315 h 2177143"/>
              <a:gd name="connsiteX0" fmla="*/ 3681541 w 6189088"/>
              <a:gd name="connsiteY0" fmla="*/ 1644315 h 2177143"/>
              <a:gd name="connsiteX1" fmla="*/ 0 w 6189088"/>
              <a:gd name="connsiteY1" fmla="*/ 966108 h 2177143"/>
              <a:gd name="connsiteX2" fmla="*/ 163285 w 6189088"/>
              <a:gd name="connsiteY2" fmla="*/ 0 h 2177143"/>
              <a:gd name="connsiteX3" fmla="*/ 6068785 w 6189088"/>
              <a:gd name="connsiteY3" fmla="*/ 1251858 h 2177143"/>
              <a:gd name="connsiteX4" fmla="*/ 6164035 w 6189088"/>
              <a:gd name="connsiteY4" fmla="*/ 1660072 h 2177143"/>
              <a:gd name="connsiteX5" fmla="*/ 5571954 w 6189088"/>
              <a:gd name="connsiteY5" fmla="*/ 2177143 h 2177143"/>
              <a:gd name="connsiteX6" fmla="*/ 3681541 w 6189088"/>
              <a:gd name="connsiteY6" fmla="*/ 1644315 h 2177143"/>
              <a:gd name="connsiteX0" fmla="*/ 6164035 w 6255157"/>
              <a:gd name="connsiteY0" fmla="*/ 1660072 h 2177143"/>
              <a:gd name="connsiteX1" fmla="*/ 5571954 w 6255157"/>
              <a:gd name="connsiteY1" fmla="*/ 2177143 h 2177143"/>
              <a:gd name="connsiteX2" fmla="*/ 3681541 w 6255157"/>
              <a:gd name="connsiteY2" fmla="*/ 1644315 h 2177143"/>
              <a:gd name="connsiteX3" fmla="*/ 0 w 6255157"/>
              <a:gd name="connsiteY3" fmla="*/ 966108 h 2177143"/>
              <a:gd name="connsiteX4" fmla="*/ 163285 w 6255157"/>
              <a:gd name="connsiteY4" fmla="*/ 0 h 2177143"/>
              <a:gd name="connsiteX5" fmla="*/ 6068785 w 6255157"/>
              <a:gd name="connsiteY5" fmla="*/ 1251858 h 2177143"/>
              <a:gd name="connsiteX6" fmla="*/ 6255157 w 6255157"/>
              <a:gd name="connsiteY6" fmla="*/ 1752505 h 2177143"/>
              <a:gd name="connsiteX0" fmla="*/ 6164035 w 6164035"/>
              <a:gd name="connsiteY0" fmla="*/ 1660072 h 2177143"/>
              <a:gd name="connsiteX1" fmla="*/ 5571954 w 6164035"/>
              <a:gd name="connsiteY1" fmla="*/ 2177143 h 2177143"/>
              <a:gd name="connsiteX2" fmla="*/ 3681541 w 6164035"/>
              <a:gd name="connsiteY2" fmla="*/ 1644315 h 2177143"/>
              <a:gd name="connsiteX3" fmla="*/ 0 w 6164035"/>
              <a:gd name="connsiteY3" fmla="*/ 966108 h 2177143"/>
              <a:gd name="connsiteX4" fmla="*/ 163285 w 6164035"/>
              <a:gd name="connsiteY4" fmla="*/ 0 h 2177143"/>
              <a:gd name="connsiteX5" fmla="*/ 6068785 w 6164035"/>
              <a:gd name="connsiteY5" fmla="*/ 1251858 h 2177143"/>
              <a:gd name="connsiteX0" fmla="*/ 5571954 w 6068785"/>
              <a:gd name="connsiteY0" fmla="*/ 2177143 h 2177143"/>
              <a:gd name="connsiteX1" fmla="*/ 3681541 w 6068785"/>
              <a:gd name="connsiteY1" fmla="*/ 1644315 h 2177143"/>
              <a:gd name="connsiteX2" fmla="*/ 0 w 6068785"/>
              <a:gd name="connsiteY2" fmla="*/ 966108 h 2177143"/>
              <a:gd name="connsiteX3" fmla="*/ 163285 w 6068785"/>
              <a:gd name="connsiteY3" fmla="*/ 0 h 2177143"/>
              <a:gd name="connsiteX4" fmla="*/ 6068785 w 6068785"/>
              <a:gd name="connsiteY4" fmla="*/ 1251858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551043 w 5571954"/>
              <a:gd name="connsiteY4" fmla="*/ 1076795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447495 w 5571954"/>
              <a:gd name="connsiteY4" fmla="*/ 1024277 h 2177143"/>
              <a:gd name="connsiteX0" fmla="*/ 5451148 w 5451148"/>
              <a:gd name="connsiteY0" fmla="*/ 1109260 h 1644315"/>
              <a:gd name="connsiteX1" fmla="*/ 3681541 w 5451148"/>
              <a:gd name="connsiteY1" fmla="*/ 1644315 h 1644315"/>
              <a:gd name="connsiteX2" fmla="*/ 0 w 5451148"/>
              <a:gd name="connsiteY2" fmla="*/ 966108 h 1644315"/>
              <a:gd name="connsiteX3" fmla="*/ 163285 w 5451148"/>
              <a:gd name="connsiteY3" fmla="*/ 0 h 1644315"/>
              <a:gd name="connsiteX4" fmla="*/ 5447495 w 5451148"/>
              <a:gd name="connsiteY4" fmla="*/ 1024277 h 1644315"/>
              <a:gd name="connsiteX0" fmla="*/ 5433890 w 5447495"/>
              <a:gd name="connsiteY0" fmla="*/ 1039235 h 1644315"/>
              <a:gd name="connsiteX1" fmla="*/ 3681541 w 5447495"/>
              <a:gd name="connsiteY1" fmla="*/ 1644315 h 1644315"/>
              <a:gd name="connsiteX2" fmla="*/ 0 w 5447495"/>
              <a:gd name="connsiteY2" fmla="*/ 966108 h 1644315"/>
              <a:gd name="connsiteX3" fmla="*/ 163285 w 5447495"/>
              <a:gd name="connsiteY3" fmla="*/ 0 h 1644315"/>
              <a:gd name="connsiteX4" fmla="*/ 5447495 w 5447495"/>
              <a:gd name="connsiteY4" fmla="*/ 1024277 h 1644315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395722 w 5700731"/>
              <a:gd name="connsiteY4" fmla="*/ 1041783 h 2151997"/>
              <a:gd name="connsiteX0" fmla="*/ 5520180 w 5787021"/>
              <a:gd name="connsiteY0" fmla="*/ 1039235 h 2151997"/>
              <a:gd name="connsiteX1" fmla="*/ 5787021 w 5787021"/>
              <a:gd name="connsiteY1" fmla="*/ 2151997 h 2151997"/>
              <a:gd name="connsiteX2" fmla="*/ 0 w 5787021"/>
              <a:gd name="connsiteY2" fmla="*/ 1666359 h 2151997"/>
              <a:gd name="connsiteX3" fmla="*/ 249575 w 5787021"/>
              <a:gd name="connsiteY3" fmla="*/ 0 h 2151997"/>
              <a:gd name="connsiteX4" fmla="*/ 5482012 w 5787021"/>
              <a:gd name="connsiteY4" fmla="*/ 1041783 h 2151997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840852"/>
              <a:gd name="connsiteY0" fmla="*/ 1073307 h 2502552"/>
              <a:gd name="connsiteX1" fmla="*/ 5840852 w 5840852"/>
              <a:gd name="connsiteY1" fmla="*/ 2502552 h 2502552"/>
              <a:gd name="connsiteX2" fmla="*/ 0 w 5840852"/>
              <a:gd name="connsiteY2" fmla="*/ 1666359 h 2502552"/>
              <a:gd name="connsiteX3" fmla="*/ 249575 w 5840852"/>
              <a:gd name="connsiteY3" fmla="*/ 0 h 2502552"/>
              <a:gd name="connsiteX4" fmla="*/ 5577331 w 5840852"/>
              <a:gd name="connsiteY4" fmla="*/ 967487 h 2502552"/>
              <a:gd name="connsiteX0" fmla="*/ 5554011 w 5840852"/>
              <a:gd name="connsiteY0" fmla="*/ 1073307 h 2593412"/>
              <a:gd name="connsiteX1" fmla="*/ 5840852 w 5840852"/>
              <a:gd name="connsiteY1" fmla="*/ 2593412 h 2593412"/>
              <a:gd name="connsiteX2" fmla="*/ 0 w 5840852"/>
              <a:gd name="connsiteY2" fmla="*/ 1666359 h 2593412"/>
              <a:gd name="connsiteX3" fmla="*/ 249575 w 5840852"/>
              <a:gd name="connsiteY3" fmla="*/ 0 h 2593412"/>
              <a:gd name="connsiteX4" fmla="*/ 5577331 w 5840852"/>
              <a:gd name="connsiteY4" fmla="*/ 967487 h 2593412"/>
              <a:gd name="connsiteX0" fmla="*/ 5779546 w 6066387"/>
              <a:gd name="connsiteY0" fmla="*/ 1073307 h 2593412"/>
              <a:gd name="connsiteX1" fmla="*/ 6066387 w 6066387"/>
              <a:gd name="connsiteY1" fmla="*/ 2593412 h 2593412"/>
              <a:gd name="connsiteX2" fmla="*/ 0 w 6066387"/>
              <a:gd name="connsiteY2" fmla="*/ 1598213 h 2593412"/>
              <a:gd name="connsiteX3" fmla="*/ 475110 w 6066387"/>
              <a:gd name="connsiteY3" fmla="*/ 0 h 2593412"/>
              <a:gd name="connsiteX4" fmla="*/ 5802866 w 6066387"/>
              <a:gd name="connsiteY4" fmla="*/ 967487 h 259341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6066387" h="2593412">
                <a:moveTo>
                  <a:pt x="5779546" y="1073307"/>
                </a:moveTo>
                <a:cubicBezTo>
                  <a:pt x="5830054" y="2201696"/>
                  <a:pt x="5856634" y="2064935"/>
                  <a:pt x="6066387" y="2593412"/>
                </a:cubicBezTo>
                <a:lnTo>
                  <a:pt x="0" y="1598213"/>
                </a:lnTo>
                <a:lnTo>
                  <a:pt x="475110" y="0"/>
                </a:lnTo>
                <a:cubicBezTo>
                  <a:pt x="2236513" y="341426"/>
                  <a:pt x="4041463" y="853643"/>
                  <a:pt x="5802866" y="967487"/>
                </a:cubicBezTo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5" name="Forma libre: forma 18">
            <a:extLst>
              <a:ext uri="{FF2B5EF4-FFF2-40B4-BE49-F238E27FC236}">
                <a16:creationId xmlns:a16="http://schemas.microsoft.com/office/drawing/2014/main" id="{00000000-0008-0000-0500-000037000000}"/>
              </a:ext>
            </a:extLst>
          </xdr:cNvPr>
          <xdr:cNvSpPr/>
        </xdr:nvSpPr>
        <xdr:spPr bwMode="auto">
          <a:xfrm>
            <a:off x="15747824" y="2552700"/>
            <a:ext cx="2206752" cy="806217"/>
          </a:xfrm>
          <a:custGeom>
            <a:avLst/>
            <a:gdLst>
              <a:gd name="connsiteX0" fmla="*/ 142875 w 2190750"/>
              <a:gd name="connsiteY0" fmla="*/ 23812 h 1023937"/>
              <a:gd name="connsiteX1" fmla="*/ 0 w 2190750"/>
              <a:gd name="connsiteY1" fmla="*/ 523875 h 1023937"/>
              <a:gd name="connsiteX2" fmla="*/ 1833562 w 2190750"/>
              <a:gd name="connsiteY2" fmla="*/ 1023937 h 1023937"/>
              <a:gd name="connsiteX3" fmla="*/ 2190750 w 2190750"/>
              <a:gd name="connsiteY3" fmla="*/ 381000 h 1023937"/>
              <a:gd name="connsiteX4" fmla="*/ 238125 w 2190750"/>
              <a:gd name="connsiteY4" fmla="*/ 0 h 1023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0750" h="1023937">
                <a:moveTo>
                  <a:pt x="142875" y="23812"/>
                </a:moveTo>
                <a:lnTo>
                  <a:pt x="0" y="523875"/>
                </a:lnTo>
                <a:lnTo>
                  <a:pt x="1833562" y="1023937"/>
                </a:lnTo>
                <a:lnTo>
                  <a:pt x="2190750" y="381000"/>
                </a:lnTo>
                <a:lnTo>
                  <a:pt x="23812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6" name="Forma libre: forma 20">
            <a:extLst>
              <a:ext uri="{FF2B5EF4-FFF2-40B4-BE49-F238E27FC236}">
                <a16:creationId xmlns:a16="http://schemas.microsoft.com/office/drawing/2014/main" id="{00000000-0008-0000-0500-000038000000}"/>
              </a:ext>
            </a:extLst>
          </xdr:cNvPr>
          <xdr:cNvSpPr/>
        </xdr:nvSpPr>
        <xdr:spPr bwMode="auto">
          <a:xfrm>
            <a:off x="21989723" y="16860553"/>
            <a:ext cx="2002271" cy="1366788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7" name="Forma libre: forma 21">
            <a:extLst>
              <a:ext uri="{FF2B5EF4-FFF2-40B4-BE49-F238E27FC236}">
                <a16:creationId xmlns:a16="http://schemas.microsoft.com/office/drawing/2014/main" id="{00000000-0008-0000-0500-000039000000}"/>
              </a:ext>
            </a:extLst>
          </xdr:cNvPr>
          <xdr:cNvSpPr/>
        </xdr:nvSpPr>
        <xdr:spPr bwMode="auto">
          <a:xfrm>
            <a:off x="9636390" y="18632996"/>
            <a:ext cx="3404311" cy="504713"/>
          </a:xfrm>
          <a:custGeom>
            <a:avLst/>
            <a:gdLst>
              <a:gd name="connsiteX0" fmla="*/ 23812 w 1833562"/>
              <a:gd name="connsiteY0" fmla="*/ 0 h 1190625"/>
              <a:gd name="connsiteX1" fmla="*/ 71437 w 1833562"/>
              <a:gd name="connsiteY1" fmla="*/ 95250 h 1190625"/>
              <a:gd name="connsiteX2" fmla="*/ 1833562 w 1833562"/>
              <a:gd name="connsiteY2" fmla="*/ 952500 h 1190625"/>
              <a:gd name="connsiteX3" fmla="*/ 1833562 w 1833562"/>
              <a:gd name="connsiteY3" fmla="*/ 1190625 h 1190625"/>
              <a:gd name="connsiteX4" fmla="*/ 0 w 1833562"/>
              <a:gd name="connsiteY4" fmla="*/ 1071563 h 1190625"/>
              <a:gd name="connsiteX5" fmla="*/ 23812 w 1833562"/>
              <a:gd name="connsiteY5" fmla="*/ 71438 h 1190625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23812 w 4214535"/>
              <a:gd name="connsiteY5" fmla="*/ 71438 h 1226479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1004213 w 4214535"/>
              <a:gd name="connsiteY5" fmla="*/ 196097 h 1226479"/>
              <a:gd name="connsiteX0" fmla="*/ 23812 w 4214535"/>
              <a:gd name="connsiteY0" fmla="*/ 0 h 1076055"/>
              <a:gd name="connsiteX1" fmla="*/ 71437 w 4214535"/>
              <a:gd name="connsiteY1" fmla="*/ 95250 h 1076055"/>
              <a:gd name="connsiteX2" fmla="*/ 4214535 w 4214535"/>
              <a:gd name="connsiteY2" fmla="*/ 382628 h 1076055"/>
              <a:gd name="connsiteX3" fmla="*/ 3741842 w 4214535"/>
              <a:gd name="connsiteY3" fmla="*/ 763220 h 1076055"/>
              <a:gd name="connsiteX4" fmla="*/ 0 w 4214535"/>
              <a:gd name="connsiteY4" fmla="*/ 1071563 h 1076055"/>
              <a:gd name="connsiteX5" fmla="*/ 1004213 w 4214535"/>
              <a:gd name="connsiteY5" fmla="*/ 196097 h 1076055"/>
              <a:gd name="connsiteX0" fmla="*/ 0 w 4190723"/>
              <a:gd name="connsiteY0" fmla="*/ 0 h 766451"/>
              <a:gd name="connsiteX1" fmla="*/ 47625 w 4190723"/>
              <a:gd name="connsiteY1" fmla="*/ 95250 h 766451"/>
              <a:gd name="connsiteX2" fmla="*/ 4190723 w 4190723"/>
              <a:gd name="connsiteY2" fmla="*/ 382628 h 766451"/>
              <a:gd name="connsiteX3" fmla="*/ 3718030 w 4190723"/>
              <a:gd name="connsiteY3" fmla="*/ 763220 h 766451"/>
              <a:gd name="connsiteX4" fmla="*/ 862226 w 4190723"/>
              <a:gd name="connsiteY4" fmla="*/ 223418 h 766451"/>
              <a:gd name="connsiteX5" fmla="*/ 980401 w 4190723"/>
              <a:gd name="connsiteY5" fmla="*/ 196097 h 766451"/>
              <a:gd name="connsiteX0" fmla="*/ 0 w 4190723"/>
              <a:gd name="connsiteY0" fmla="*/ 0 h 773265"/>
              <a:gd name="connsiteX1" fmla="*/ 47625 w 4190723"/>
              <a:gd name="connsiteY1" fmla="*/ 95250 h 773265"/>
              <a:gd name="connsiteX2" fmla="*/ 4190723 w 4190723"/>
              <a:gd name="connsiteY2" fmla="*/ 382628 h 773265"/>
              <a:gd name="connsiteX3" fmla="*/ 3718030 w 4190723"/>
              <a:gd name="connsiteY3" fmla="*/ 763220 h 773265"/>
              <a:gd name="connsiteX4" fmla="*/ 854904 w 4190723"/>
              <a:gd name="connsiteY4" fmla="*/ 651243 h 773265"/>
              <a:gd name="connsiteX5" fmla="*/ 980401 w 4190723"/>
              <a:gd name="connsiteY5" fmla="*/ 196097 h 773265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323909"/>
              <a:gd name="connsiteY0" fmla="*/ 0 h 684568"/>
              <a:gd name="connsiteX1" fmla="*/ 47625 w 4323909"/>
              <a:gd name="connsiteY1" fmla="*/ 95250 h 684568"/>
              <a:gd name="connsiteX2" fmla="*/ 4183400 w 4323909"/>
              <a:gd name="connsiteY2" fmla="*/ 352605 h 684568"/>
              <a:gd name="connsiteX3" fmla="*/ 4098808 w 4323909"/>
              <a:gd name="connsiteY3" fmla="*/ 650635 h 684568"/>
              <a:gd name="connsiteX4" fmla="*/ 854904 w 4323909"/>
              <a:gd name="connsiteY4" fmla="*/ 651243 h 684568"/>
              <a:gd name="connsiteX5" fmla="*/ 980401 w 4323909"/>
              <a:gd name="connsiteY5" fmla="*/ 196097 h 684568"/>
              <a:gd name="connsiteX0" fmla="*/ 0 w 4273915"/>
              <a:gd name="connsiteY0" fmla="*/ 0 h 715570"/>
              <a:gd name="connsiteX1" fmla="*/ 47625 w 4273915"/>
              <a:gd name="connsiteY1" fmla="*/ 95250 h 715570"/>
              <a:gd name="connsiteX2" fmla="*/ 4183400 w 4273915"/>
              <a:gd name="connsiteY2" fmla="*/ 352605 h 715570"/>
              <a:gd name="connsiteX3" fmla="*/ 4032904 w 4273915"/>
              <a:gd name="connsiteY3" fmla="*/ 695669 h 715570"/>
              <a:gd name="connsiteX4" fmla="*/ 854904 w 4273915"/>
              <a:gd name="connsiteY4" fmla="*/ 651243 h 715570"/>
              <a:gd name="connsiteX5" fmla="*/ 980401 w 4273915"/>
              <a:gd name="connsiteY5" fmla="*/ 196097 h 715570"/>
              <a:gd name="connsiteX0" fmla="*/ 0 w 4226290"/>
              <a:gd name="connsiteY0" fmla="*/ 0 h 620320"/>
              <a:gd name="connsiteX1" fmla="*/ 4135775 w 4226290"/>
              <a:gd name="connsiteY1" fmla="*/ 257355 h 620320"/>
              <a:gd name="connsiteX2" fmla="*/ 3985279 w 4226290"/>
              <a:gd name="connsiteY2" fmla="*/ 600419 h 620320"/>
              <a:gd name="connsiteX3" fmla="*/ 807279 w 4226290"/>
              <a:gd name="connsiteY3" fmla="*/ 555993 h 620320"/>
              <a:gd name="connsiteX4" fmla="*/ 932776 w 4226290"/>
              <a:gd name="connsiteY4" fmla="*/ 100847 h 620320"/>
              <a:gd name="connsiteX0" fmla="*/ 3328496 w 3419011"/>
              <a:gd name="connsiteY0" fmla="*/ 156508 h 519473"/>
              <a:gd name="connsiteX1" fmla="*/ 3178000 w 3419011"/>
              <a:gd name="connsiteY1" fmla="*/ 499572 h 519473"/>
              <a:gd name="connsiteX2" fmla="*/ 0 w 3419011"/>
              <a:gd name="connsiteY2" fmla="*/ 455146 h 519473"/>
              <a:gd name="connsiteX3" fmla="*/ 125497 w 3419011"/>
              <a:gd name="connsiteY3" fmla="*/ 0 h 519473"/>
              <a:gd name="connsiteX0" fmla="*/ 3328496 w 3419011"/>
              <a:gd name="connsiteY0" fmla="*/ 231566 h 594531"/>
              <a:gd name="connsiteX1" fmla="*/ 3178000 w 3419011"/>
              <a:gd name="connsiteY1" fmla="*/ 574630 h 594531"/>
              <a:gd name="connsiteX2" fmla="*/ 0 w 3419011"/>
              <a:gd name="connsiteY2" fmla="*/ 530204 h 594531"/>
              <a:gd name="connsiteX3" fmla="*/ 176755 w 3419011"/>
              <a:gd name="connsiteY3" fmla="*/ 0 h 5945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419011" h="594531">
                <a:moveTo>
                  <a:pt x="3328496" y="231566"/>
                </a:moveTo>
                <a:cubicBezTo>
                  <a:pt x="3127971" y="388314"/>
                  <a:pt x="3732749" y="524857"/>
                  <a:pt x="3178000" y="574630"/>
                </a:cubicBezTo>
                <a:cubicBezTo>
                  <a:pt x="2623251" y="624403"/>
                  <a:pt x="611187" y="569891"/>
                  <a:pt x="0" y="530204"/>
                </a:cubicBezTo>
                <a:lnTo>
                  <a:pt x="17675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8" name="Forma libre: forma 22">
            <a:extLst>
              <a:ext uri="{FF2B5EF4-FFF2-40B4-BE49-F238E27FC236}">
                <a16:creationId xmlns:a16="http://schemas.microsoft.com/office/drawing/2014/main" id="{00000000-0008-0000-0500-00003A000000}"/>
              </a:ext>
            </a:extLst>
          </xdr:cNvPr>
          <xdr:cNvSpPr/>
        </xdr:nvSpPr>
        <xdr:spPr bwMode="auto">
          <a:xfrm>
            <a:off x="1379339" y="10913878"/>
            <a:ext cx="886390" cy="1992381"/>
          </a:xfrm>
          <a:custGeom>
            <a:avLst/>
            <a:gdLst>
              <a:gd name="connsiteX0" fmla="*/ 404813 w 857250"/>
              <a:gd name="connsiteY0" fmla="*/ 2000250 h 2000250"/>
              <a:gd name="connsiteX1" fmla="*/ 857250 w 857250"/>
              <a:gd name="connsiteY1" fmla="*/ 166687 h 2000250"/>
              <a:gd name="connsiteX2" fmla="*/ 190500 w 857250"/>
              <a:gd name="connsiteY2" fmla="*/ 0 h 2000250"/>
              <a:gd name="connsiteX3" fmla="*/ 0 w 857250"/>
              <a:gd name="connsiteY3" fmla="*/ 1928812 h 2000250"/>
              <a:gd name="connsiteX4" fmla="*/ 404813 w 857250"/>
              <a:gd name="connsiteY4" fmla="*/ 2000250 h 2000250"/>
              <a:gd name="connsiteX0" fmla="*/ 274072 w 857250"/>
              <a:gd name="connsiteY0" fmla="*/ 3257550 h 3257550"/>
              <a:gd name="connsiteX1" fmla="*/ 857250 w 857250"/>
              <a:gd name="connsiteY1" fmla="*/ 166687 h 3257550"/>
              <a:gd name="connsiteX2" fmla="*/ 190500 w 857250"/>
              <a:gd name="connsiteY2" fmla="*/ 0 h 3257550"/>
              <a:gd name="connsiteX3" fmla="*/ 0 w 857250"/>
              <a:gd name="connsiteY3" fmla="*/ 1928812 h 3257550"/>
              <a:gd name="connsiteX4" fmla="*/ 274072 w 857250"/>
              <a:gd name="connsiteY4" fmla="*/ 3257550 h 3257550"/>
              <a:gd name="connsiteX0" fmla="*/ 345385 w 928563"/>
              <a:gd name="connsiteY0" fmla="*/ 3257550 h 3257550"/>
              <a:gd name="connsiteX1" fmla="*/ 928563 w 928563"/>
              <a:gd name="connsiteY1" fmla="*/ 166687 h 3257550"/>
              <a:gd name="connsiteX2" fmla="*/ 261813 w 928563"/>
              <a:gd name="connsiteY2" fmla="*/ 0 h 3257550"/>
              <a:gd name="connsiteX3" fmla="*/ 0 w 928563"/>
              <a:gd name="connsiteY3" fmla="*/ 3093834 h 3257550"/>
              <a:gd name="connsiteX4" fmla="*/ 345385 w 928563"/>
              <a:gd name="connsiteY4" fmla="*/ 3257550 h 3257550"/>
              <a:gd name="connsiteX0" fmla="*/ 345385 w 845363"/>
              <a:gd name="connsiteY0" fmla="*/ 3257550 h 3257550"/>
              <a:gd name="connsiteX1" fmla="*/ 845363 w 845363"/>
              <a:gd name="connsiteY1" fmla="*/ 1250965 h 3257550"/>
              <a:gd name="connsiteX2" fmla="*/ 261813 w 845363"/>
              <a:gd name="connsiteY2" fmla="*/ 0 h 3257550"/>
              <a:gd name="connsiteX3" fmla="*/ 0 w 845363"/>
              <a:gd name="connsiteY3" fmla="*/ 3093834 h 3257550"/>
              <a:gd name="connsiteX4" fmla="*/ 345385 w 845363"/>
              <a:gd name="connsiteY4" fmla="*/ 3257550 h 3257550"/>
              <a:gd name="connsiteX0" fmla="*/ 345385 w 845363"/>
              <a:gd name="connsiteY0" fmla="*/ 2357830 h 2357830"/>
              <a:gd name="connsiteX1" fmla="*/ 845363 w 845363"/>
              <a:gd name="connsiteY1" fmla="*/ 351245 h 2357830"/>
              <a:gd name="connsiteX2" fmla="*/ 356897 w 845363"/>
              <a:gd name="connsiteY2" fmla="*/ 0 h 2357830"/>
              <a:gd name="connsiteX3" fmla="*/ 0 w 845363"/>
              <a:gd name="connsiteY3" fmla="*/ 2194114 h 2357830"/>
              <a:gd name="connsiteX4" fmla="*/ 345385 w 845363"/>
              <a:gd name="connsiteY4" fmla="*/ 2357830 h 23578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845363" h="2357830">
                <a:moveTo>
                  <a:pt x="345385" y="2357830"/>
                </a:moveTo>
                <a:lnTo>
                  <a:pt x="845363" y="351245"/>
                </a:lnTo>
                <a:lnTo>
                  <a:pt x="356897" y="0"/>
                </a:lnTo>
                <a:lnTo>
                  <a:pt x="0" y="2194114"/>
                </a:lnTo>
                <a:lnTo>
                  <a:pt x="345385" y="235783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Overflow="clip" horzOverflow="overflow" vert="horz" wrap="square" lIns="18288" tIns="0" rIns="0" bIns="0" numCol="1" spcCol="0" rtlCol="0" fromWordArt="0" anchor="ctr" anchorCtr="0" forceAA="0" upright="1" compatLnSpc="1">
            <a:prstTxWarp prst="textNoShape">
              <a:avLst/>
            </a:prstTxWarp>
            <a:noAutofit/>
          </a:bodyPr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9" name="Forma libre: forma 23">
            <a:extLst>
              <a:ext uri="{FF2B5EF4-FFF2-40B4-BE49-F238E27FC236}">
                <a16:creationId xmlns:a16="http://schemas.microsoft.com/office/drawing/2014/main" id="{00000000-0008-0000-0500-00003B000000}"/>
              </a:ext>
            </a:extLst>
          </xdr:cNvPr>
          <xdr:cNvSpPr/>
        </xdr:nvSpPr>
        <xdr:spPr bwMode="auto">
          <a:xfrm>
            <a:off x="3020163" y="3140598"/>
            <a:ext cx="3721036" cy="845277"/>
          </a:xfrm>
          <a:custGeom>
            <a:avLst/>
            <a:gdLst>
              <a:gd name="connsiteX0" fmla="*/ 23812 w 1881187"/>
              <a:gd name="connsiteY0" fmla="*/ 0 h 1143000"/>
              <a:gd name="connsiteX1" fmla="*/ 1881187 w 1881187"/>
              <a:gd name="connsiteY1" fmla="*/ 23812 h 1143000"/>
              <a:gd name="connsiteX2" fmla="*/ 595312 w 1881187"/>
              <a:gd name="connsiteY2" fmla="*/ 1143000 h 1143000"/>
              <a:gd name="connsiteX3" fmla="*/ 0 w 1881187"/>
              <a:gd name="connsiteY3" fmla="*/ 47625 h 1143000"/>
              <a:gd name="connsiteX0" fmla="*/ 23812 w 1881187"/>
              <a:gd name="connsiteY0" fmla="*/ 0 h 1680882"/>
              <a:gd name="connsiteX1" fmla="*/ 1881187 w 1881187"/>
              <a:gd name="connsiteY1" fmla="*/ 23812 h 1680882"/>
              <a:gd name="connsiteX2" fmla="*/ 21169 w 1881187"/>
              <a:gd name="connsiteY2" fmla="*/ 1680882 h 1680882"/>
              <a:gd name="connsiteX3" fmla="*/ 0 w 1881187"/>
              <a:gd name="connsiteY3" fmla="*/ 47625 h 1680882"/>
              <a:gd name="connsiteX0" fmla="*/ 872557 w 2729932"/>
              <a:gd name="connsiteY0" fmla="*/ 0 h 2451847"/>
              <a:gd name="connsiteX1" fmla="*/ 2729932 w 2729932"/>
              <a:gd name="connsiteY1" fmla="*/ 23812 h 2451847"/>
              <a:gd name="connsiteX2" fmla="*/ 0 w 2729932"/>
              <a:gd name="connsiteY2" fmla="*/ 2451847 h 2451847"/>
              <a:gd name="connsiteX3" fmla="*/ 848745 w 2729932"/>
              <a:gd name="connsiteY3" fmla="*/ 47625 h 2451847"/>
              <a:gd name="connsiteX0" fmla="*/ 1829462 w 3686837"/>
              <a:gd name="connsiteY0" fmla="*/ 0 h 963706"/>
              <a:gd name="connsiteX1" fmla="*/ 3686837 w 3686837"/>
              <a:gd name="connsiteY1" fmla="*/ 23812 h 963706"/>
              <a:gd name="connsiteX2" fmla="*/ 0 w 3686837"/>
              <a:gd name="connsiteY2" fmla="*/ 963706 h 963706"/>
              <a:gd name="connsiteX3" fmla="*/ 1805650 w 3686837"/>
              <a:gd name="connsiteY3" fmla="*/ 47625 h 963706"/>
              <a:gd name="connsiteX0" fmla="*/ 2024613 w 3881988"/>
              <a:gd name="connsiteY0" fmla="*/ 0 h 963706"/>
              <a:gd name="connsiteX1" fmla="*/ 3881988 w 3881988"/>
              <a:gd name="connsiteY1" fmla="*/ 23812 h 963706"/>
              <a:gd name="connsiteX2" fmla="*/ 195151 w 3881988"/>
              <a:gd name="connsiteY2" fmla="*/ 963706 h 963706"/>
              <a:gd name="connsiteX3" fmla="*/ 0 w 3881988"/>
              <a:gd name="connsiteY3" fmla="*/ 65554 h 963706"/>
              <a:gd name="connsiteX0" fmla="*/ 302184 w 3881988"/>
              <a:gd name="connsiteY0" fmla="*/ 0 h 1017495"/>
              <a:gd name="connsiteX1" fmla="*/ 3881988 w 3881988"/>
              <a:gd name="connsiteY1" fmla="*/ 77601 h 1017495"/>
              <a:gd name="connsiteX2" fmla="*/ 195151 w 3881988"/>
              <a:gd name="connsiteY2" fmla="*/ 1017495 h 1017495"/>
              <a:gd name="connsiteX3" fmla="*/ 0 w 3881988"/>
              <a:gd name="connsiteY3" fmla="*/ 119343 h 10174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881988" h="1017495">
                <a:moveTo>
                  <a:pt x="302184" y="0"/>
                </a:moveTo>
                <a:lnTo>
                  <a:pt x="3881988" y="77601"/>
                </a:lnTo>
                <a:lnTo>
                  <a:pt x="195151" y="1017495"/>
                </a:lnTo>
                <a:lnTo>
                  <a:pt x="0" y="119343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$BU$49">
        <xdr:nvSpPr>
          <xdr:cNvPr id="60" name="279 CuadroTexto">
            <a:extLst>
              <a:ext uri="{FF2B5EF4-FFF2-40B4-BE49-F238E27FC236}">
                <a16:creationId xmlns:a16="http://schemas.microsoft.com/office/drawing/2014/main" id="{00000000-0008-0000-0500-00003C000000}"/>
              </a:ext>
            </a:extLst>
          </xdr:cNvPr>
          <xdr:cNvSpPr txBox="1"/>
        </xdr:nvSpPr>
        <xdr:spPr bwMode="auto">
          <a:xfrm rot="404632">
            <a:off x="4547876" y="13244189"/>
            <a:ext cx="1507042" cy="6363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0E81390-44EA-440B-9A2D-8387EF80AC2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1" name="107 CuadroTexto">
            <a:extLst>
              <a:ext uri="{FF2B5EF4-FFF2-40B4-BE49-F238E27FC236}">
                <a16:creationId xmlns:a16="http://schemas.microsoft.com/office/drawing/2014/main" id="{00000000-0008-0000-0500-00003D000000}"/>
              </a:ext>
            </a:extLst>
          </xdr:cNvPr>
          <xdr:cNvSpPr txBox="1"/>
        </xdr:nvSpPr>
        <xdr:spPr bwMode="auto">
          <a:xfrm rot="3364846">
            <a:off x="10095081" y="4709020"/>
            <a:ext cx="841155" cy="6697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S$89">
        <xdr:nvSpPr>
          <xdr:cNvPr id="62" name="279 CuadroTexto">
            <a:extLst>
              <a:ext uri="{FF2B5EF4-FFF2-40B4-BE49-F238E27FC236}">
                <a16:creationId xmlns:a16="http://schemas.microsoft.com/office/drawing/2014/main" id="{00000000-0008-0000-0500-00003E000000}"/>
              </a:ext>
            </a:extLst>
          </xdr:cNvPr>
          <xdr:cNvSpPr txBox="1"/>
        </xdr:nvSpPr>
        <xdr:spPr bwMode="auto">
          <a:xfrm rot="3480749">
            <a:off x="9425781" y="3954167"/>
            <a:ext cx="1087245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3D781E1-EFDC-441B-9327-23E6ECCEB6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3" name="107 CuadroTexto">
            <a:extLst>
              <a:ext uri="{FF2B5EF4-FFF2-40B4-BE49-F238E27FC236}">
                <a16:creationId xmlns:a16="http://schemas.microsoft.com/office/drawing/2014/main" id="{00000000-0008-0000-0500-00003F000000}"/>
              </a:ext>
            </a:extLst>
          </xdr:cNvPr>
          <xdr:cNvSpPr txBox="1"/>
        </xdr:nvSpPr>
        <xdr:spPr bwMode="auto">
          <a:xfrm rot="3364846">
            <a:off x="9253831" y="5128858"/>
            <a:ext cx="841155" cy="6607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64" name="279 CuadroTexto">
            <a:extLst>
              <a:ext uri="{FF2B5EF4-FFF2-40B4-BE49-F238E27FC236}">
                <a16:creationId xmlns:a16="http://schemas.microsoft.com/office/drawing/2014/main" id="{00000000-0008-0000-0500-000040000000}"/>
              </a:ext>
            </a:extLst>
          </xdr:cNvPr>
          <xdr:cNvSpPr txBox="1"/>
        </xdr:nvSpPr>
        <xdr:spPr bwMode="auto">
          <a:xfrm rot="3480749">
            <a:off x="8570896" y="4328301"/>
            <a:ext cx="1108276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72C0BB4-404E-4352-B218-F4F29FC8FC5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T$89">
        <xdr:nvSpPr>
          <xdr:cNvPr id="65" name="279 CuadroTexto">
            <a:extLst>
              <a:ext uri="{FF2B5EF4-FFF2-40B4-BE49-F238E27FC236}">
                <a16:creationId xmlns:a16="http://schemas.microsoft.com/office/drawing/2014/main" id="{00000000-0008-0000-0500-000041000000}"/>
              </a:ext>
            </a:extLst>
          </xdr:cNvPr>
          <xdr:cNvSpPr txBox="1"/>
        </xdr:nvSpPr>
        <xdr:spPr bwMode="auto">
          <a:xfrm rot="18886298">
            <a:off x="8796736" y="8012677"/>
            <a:ext cx="1364193" cy="72611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8DE2E74-CD01-4D19-A6BB-72CC3AEF31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6" name="Forma libre 162">
            <a:extLst>
              <a:ext uri="{FF2B5EF4-FFF2-40B4-BE49-F238E27FC236}">
                <a16:creationId xmlns:a16="http://schemas.microsoft.com/office/drawing/2014/main" id="{00000000-0008-0000-0500-000042000000}"/>
              </a:ext>
            </a:extLst>
          </xdr:cNvPr>
          <xdr:cNvSpPr/>
        </xdr:nvSpPr>
        <xdr:spPr bwMode="auto">
          <a:xfrm>
            <a:off x="10624062" y="5063950"/>
            <a:ext cx="2897909" cy="236349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141699 w 3141699"/>
              <a:gd name="connsiteY0" fmla="*/ 0 h 5117274"/>
              <a:gd name="connsiteX1" fmla="*/ 0 w 3141699"/>
              <a:gd name="connsiteY1" fmla="*/ 5117274 h 5117274"/>
              <a:gd name="connsiteX0" fmla="*/ 2950624 w 2950624"/>
              <a:gd name="connsiteY0" fmla="*/ 0 h 4583905"/>
              <a:gd name="connsiteX1" fmla="*/ 0 w 2950624"/>
              <a:gd name="connsiteY1" fmla="*/ 4583905 h 4583905"/>
              <a:gd name="connsiteX0" fmla="*/ 2902855 w 2902855"/>
              <a:gd name="connsiteY0" fmla="*/ 0 h 5428405"/>
              <a:gd name="connsiteX1" fmla="*/ 0 w 2902855"/>
              <a:gd name="connsiteY1" fmla="*/ 5428405 h 5428405"/>
              <a:gd name="connsiteX0" fmla="*/ 2974508 w 2974508"/>
              <a:gd name="connsiteY0" fmla="*/ 0 h 5028379"/>
              <a:gd name="connsiteX1" fmla="*/ 0 w 2974508"/>
              <a:gd name="connsiteY1" fmla="*/ 5028379 h 502837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74508" h="5028379">
                <a:moveTo>
                  <a:pt x="2974508" y="0"/>
                </a:moveTo>
                <a:cubicBezTo>
                  <a:pt x="1560414" y="3851074"/>
                  <a:pt x="897651" y="3288918"/>
                  <a:pt x="0" y="5028379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67" name="Forma libre 162">
            <a:extLst>
              <a:ext uri="{FF2B5EF4-FFF2-40B4-BE49-F238E27FC236}">
                <a16:creationId xmlns:a16="http://schemas.microsoft.com/office/drawing/2014/main" id="{00000000-0008-0000-0500-000043000000}"/>
              </a:ext>
            </a:extLst>
          </xdr:cNvPr>
          <xdr:cNvSpPr/>
        </xdr:nvSpPr>
        <xdr:spPr bwMode="auto">
          <a:xfrm>
            <a:off x="9913611" y="5712136"/>
            <a:ext cx="3344162" cy="132186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3433474 w 3433474"/>
              <a:gd name="connsiteY0" fmla="*/ 2826347 h 2826347"/>
              <a:gd name="connsiteX1" fmla="*/ 0 w 3433474"/>
              <a:gd name="connsiteY1" fmla="*/ 0 h 2826347"/>
              <a:gd name="connsiteX0" fmla="*/ 3462647 w 3462647"/>
              <a:gd name="connsiteY0" fmla="*/ 2809341 h 2809341"/>
              <a:gd name="connsiteX1" fmla="*/ 0 w 3462647"/>
              <a:gd name="connsiteY1" fmla="*/ 0 h 28093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462647" h="2809341">
                <a:moveTo>
                  <a:pt x="3462647" y="2809341"/>
                </a:moveTo>
                <a:cubicBezTo>
                  <a:pt x="1496892" y="2080460"/>
                  <a:pt x="509939" y="1469612"/>
                  <a:pt x="0" y="0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68" name="107 CuadroTexto">
            <a:extLst>
              <a:ext uri="{FF2B5EF4-FFF2-40B4-BE49-F238E27FC236}">
                <a16:creationId xmlns:a16="http://schemas.microsoft.com/office/drawing/2014/main" id="{00000000-0008-0000-0500-000044000000}"/>
              </a:ext>
            </a:extLst>
          </xdr:cNvPr>
          <xdr:cNvSpPr txBox="1"/>
        </xdr:nvSpPr>
        <xdr:spPr bwMode="auto">
          <a:xfrm rot="18753589">
            <a:off x="9931229" y="7395006"/>
            <a:ext cx="767239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R$89">
        <xdr:nvSpPr>
          <xdr:cNvPr id="69" name="279 CuadroTexto">
            <a:extLst>
              <a:ext uri="{FF2B5EF4-FFF2-40B4-BE49-F238E27FC236}">
                <a16:creationId xmlns:a16="http://schemas.microsoft.com/office/drawing/2014/main" id="{00000000-0008-0000-0500-000045000000}"/>
              </a:ext>
            </a:extLst>
          </xdr:cNvPr>
          <xdr:cNvSpPr txBox="1"/>
        </xdr:nvSpPr>
        <xdr:spPr bwMode="auto">
          <a:xfrm rot="18886298">
            <a:off x="9507832" y="8592721"/>
            <a:ext cx="1244354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A8A961D-49FB-40A9-822A-230CC0EB773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0" name="107 CuadroTexto">
            <a:extLst>
              <a:ext uri="{FF2B5EF4-FFF2-40B4-BE49-F238E27FC236}">
                <a16:creationId xmlns:a16="http://schemas.microsoft.com/office/drawing/2014/main" id="{00000000-0008-0000-0500-000046000000}"/>
              </a:ext>
            </a:extLst>
          </xdr:cNvPr>
          <xdr:cNvSpPr txBox="1"/>
        </xdr:nvSpPr>
        <xdr:spPr bwMode="auto">
          <a:xfrm rot="18753589">
            <a:off x="10500637" y="8029190"/>
            <a:ext cx="921549" cy="6111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8">
        <xdr:nvSpPr>
          <xdr:cNvPr id="71" name="279 CuadroTexto">
            <a:extLst>
              <a:ext uri="{FF2B5EF4-FFF2-40B4-BE49-F238E27FC236}">
                <a16:creationId xmlns:a16="http://schemas.microsoft.com/office/drawing/2014/main" id="{00000000-0008-0000-0500-000047000000}"/>
              </a:ext>
            </a:extLst>
          </xdr:cNvPr>
          <xdr:cNvSpPr txBox="1"/>
        </xdr:nvSpPr>
        <xdr:spPr bwMode="auto">
          <a:xfrm rot="3159907">
            <a:off x="4845471" y="6738564"/>
            <a:ext cx="1275356" cy="79056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7973DF1-9CE0-413B-8BDC-6F2173CF490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W$89">
        <xdr:nvSpPr>
          <xdr:cNvPr id="72" name="279 CuadroTexto">
            <a:extLst>
              <a:ext uri="{FF2B5EF4-FFF2-40B4-BE49-F238E27FC236}">
                <a16:creationId xmlns:a16="http://schemas.microsoft.com/office/drawing/2014/main" id="{00000000-0008-0000-0500-000048000000}"/>
              </a:ext>
            </a:extLst>
          </xdr:cNvPr>
          <xdr:cNvSpPr txBox="1"/>
        </xdr:nvSpPr>
        <xdr:spPr bwMode="auto">
          <a:xfrm rot="223229">
            <a:off x="4151994" y="11158358"/>
            <a:ext cx="1225548" cy="71281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2D7B3A7-32A8-43F9-851C-E277E2E8249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3" name="107 CuadroTexto">
            <a:extLst>
              <a:ext uri="{FF2B5EF4-FFF2-40B4-BE49-F238E27FC236}">
                <a16:creationId xmlns:a16="http://schemas.microsoft.com/office/drawing/2014/main" id="{00000000-0008-0000-0500-000049000000}"/>
              </a:ext>
            </a:extLst>
          </xdr:cNvPr>
          <xdr:cNvSpPr txBox="1"/>
        </xdr:nvSpPr>
        <xdr:spPr bwMode="auto">
          <a:xfrm rot="90520">
            <a:off x="5221460" y="11198207"/>
            <a:ext cx="1026338" cy="5792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Z$89">
        <xdr:nvSpPr>
          <xdr:cNvPr id="82" name="279 CuadroTexto">
            <a:extLst>
              <a:ext uri="{FF2B5EF4-FFF2-40B4-BE49-F238E27FC236}">
                <a16:creationId xmlns:a16="http://schemas.microsoft.com/office/drawing/2014/main" id="{00000000-0008-0000-0500-000052000000}"/>
              </a:ext>
            </a:extLst>
          </xdr:cNvPr>
          <xdr:cNvSpPr txBox="1"/>
        </xdr:nvSpPr>
        <xdr:spPr bwMode="auto">
          <a:xfrm rot="223229">
            <a:off x="4105056" y="11970623"/>
            <a:ext cx="1225548" cy="65565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F2BD46D-7CB8-490E-8187-079F8E78DCD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3" name="107 CuadroTexto">
            <a:extLst>
              <a:ext uri="{FF2B5EF4-FFF2-40B4-BE49-F238E27FC236}">
                <a16:creationId xmlns:a16="http://schemas.microsoft.com/office/drawing/2014/main" id="{00000000-0008-0000-0500-000053000000}"/>
              </a:ext>
            </a:extLst>
          </xdr:cNvPr>
          <xdr:cNvSpPr txBox="1"/>
        </xdr:nvSpPr>
        <xdr:spPr bwMode="auto">
          <a:xfrm rot="90520">
            <a:off x="5174521" y="12010470"/>
            <a:ext cx="1001903" cy="5507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4" name="Forma libre 162">
            <a:extLst>
              <a:ext uri="{FF2B5EF4-FFF2-40B4-BE49-F238E27FC236}">
                <a16:creationId xmlns:a16="http://schemas.microsoft.com/office/drawing/2014/main" id="{00000000-0008-0000-0500-000054000000}"/>
              </a:ext>
            </a:extLst>
          </xdr:cNvPr>
          <xdr:cNvSpPr/>
        </xdr:nvSpPr>
        <xdr:spPr bwMode="auto">
          <a:xfrm>
            <a:off x="6054851" y="8324436"/>
            <a:ext cx="1521710" cy="315051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5946" h="6694233">
                <a:moveTo>
                  <a:pt x="668760" y="0"/>
                </a:moveTo>
                <a:cubicBezTo>
                  <a:pt x="1798767" y="2509243"/>
                  <a:pt x="2089643" y="7372104"/>
                  <a:pt x="0" y="6615135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U$89">
        <xdr:nvSpPr>
          <xdr:cNvPr id="85" name="279 CuadroTexto">
            <a:extLst>
              <a:ext uri="{FF2B5EF4-FFF2-40B4-BE49-F238E27FC236}">
                <a16:creationId xmlns:a16="http://schemas.microsoft.com/office/drawing/2014/main" id="{00000000-0008-0000-0500-000055000000}"/>
              </a:ext>
            </a:extLst>
          </xdr:cNvPr>
          <xdr:cNvSpPr txBox="1"/>
        </xdr:nvSpPr>
        <xdr:spPr bwMode="auto">
          <a:xfrm rot="332840">
            <a:off x="12504520" y="13054221"/>
            <a:ext cx="1321603" cy="58589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0F6CEEF-96E5-4F27-B356-2A217DE93FA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6" name="107 CuadroTexto">
            <a:extLst>
              <a:ext uri="{FF2B5EF4-FFF2-40B4-BE49-F238E27FC236}">
                <a16:creationId xmlns:a16="http://schemas.microsoft.com/office/drawing/2014/main" id="{00000000-0008-0000-0500-000056000000}"/>
              </a:ext>
            </a:extLst>
          </xdr:cNvPr>
          <xdr:cNvSpPr txBox="1"/>
        </xdr:nvSpPr>
        <xdr:spPr bwMode="auto">
          <a:xfrm rot="438984">
            <a:off x="11593580" y="12961396"/>
            <a:ext cx="951709" cy="5800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7" name="107 CuadroTexto">
            <a:extLst>
              <a:ext uri="{FF2B5EF4-FFF2-40B4-BE49-F238E27FC236}">
                <a16:creationId xmlns:a16="http://schemas.microsoft.com/office/drawing/2014/main" id="{00000000-0008-0000-0500-000057000000}"/>
              </a:ext>
            </a:extLst>
          </xdr:cNvPr>
          <xdr:cNvSpPr txBox="1"/>
        </xdr:nvSpPr>
        <xdr:spPr bwMode="auto">
          <a:xfrm rot="18246286">
            <a:off x="8720374" y="16136902"/>
            <a:ext cx="868617" cy="6684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8" name="Forma libre 162">
            <a:extLst>
              <a:ext uri="{FF2B5EF4-FFF2-40B4-BE49-F238E27FC236}">
                <a16:creationId xmlns:a16="http://schemas.microsoft.com/office/drawing/2014/main" id="{00000000-0008-0000-0500-000058000000}"/>
              </a:ext>
            </a:extLst>
          </xdr:cNvPr>
          <xdr:cNvSpPr/>
        </xdr:nvSpPr>
        <xdr:spPr bwMode="auto">
          <a:xfrm>
            <a:off x="6190799" y="7765962"/>
            <a:ext cx="3151898" cy="830995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1325720"/>
              <a:gd name="connsiteY0" fmla="*/ 0 h 8794127"/>
              <a:gd name="connsiteX1" fmla="*/ 149624 w 1325720"/>
              <a:gd name="connsiteY1" fmla="*/ 8737100 h 8794127"/>
              <a:gd name="connsiteX0" fmla="*/ 0 w 2803256"/>
              <a:gd name="connsiteY0" fmla="*/ 0 h 7649753"/>
              <a:gd name="connsiteX1" fmla="*/ 2088836 w 2803256"/>
              <a:gd name="connsiteY1" fmla="*/ 7582501 h 7649753"/>
              <a:gd name="connsiteX0" fmla="*/ 0 w 2088836"/>
              <a:gd name="connsiteY0" fmla="*/ 0 h 7582501"/>
              <a:gd name="connsiteX1" fmla="*/ 2088836 w 2088836"/>
              <a:gd name="connsiteY1" fmla="*/ 7582501 h 7582501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769733"/>
              <a:gd name="connsiteX1" fmla="*/ 2160000 w 2160000"/>
              <a:gd name="connsiteY1" fmla="*/ 7769733 h 7769733"/>
              <a:gd name="connsiteX0" fmla="*/ 0 w 1989063"/>
              <a:gd name="connsiteY0" fmla="*/ 0 h 7101670"/>
              <a:gd name="connsiteX1" fmla="*/ 1989063 w 1989063"/>
              <a:gd name="connsiteY1" fmla="*/ 7101670 h 7101670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1489"/>
              <a:gd name="connsiteY0" fmla="*/ 0 h 15485827"/>
              <a:gd name="connsiteX1" fmla="*/ 2450872 w 2451489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301573" h="17437694">
                <a:moveTo>
                  <a:pt x="0" y="0"/>
                </a:moveTo>
                <a:cubicBezTo>
                  <a:pt x="1747672" y="2906652"/>
                  <a:pt x="3288623" y="14134600"/>
                  <a:pt x="3301573" y="17437694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89" name="CuadroTexto 10">
            <a:extLst>
              <a:ext uri="{FF2B5EF4-FFF2-40B4-BE49-F238E27FC236}">
                <a16:creationId xmlns:a16="http://schemas.microsoft.com/office/drawing/2014/main" id="{00000000-0008-0000-0500-000059000000}"/>
              </a:ext>
            </a:extLst>
          </xdr:cNvPr>
          <xdr:cNvSpPr txBox="1"/>
        </xdr:nvSpPr>
        <xdr:spPr bwMode="auto">
          <a:xfrm rot="6429773" flipV="1">
            <a:off x="14459727" y="3801722"/>
            <a:ext cx="3423058" cy="163222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90" name="CuadroTexto 10">
            <a:extLst>
              <a:ext uri="{FF2B5EF4-FFF2-40B4-BE49-F238E27FC236}">
                <a16:creationId xmlns:a16="http://schemas.microsoft.com/office/drawing/2014/main" id="{00000000-0008-0000-0500-00005A000000}"/>
              </a:ext>
            </a:extLst>
          </xdr:cNvPr>
          <xdr:cNvSpPr txBox="1"/>
        </xdr:nvSpPr>
        <xdr:spPr bwMode="auto">
          <a:xfrm rot="14113001" flipV="1">
            <a:off x="4408202" y="4850816"/>
            <a:ext cx="4551940" cy="878393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">
        <xdr:nvSpPr>
          <xdr:cNvPr id="91" name="CuadroTexto 10">
            <a:extLst>
              <a:ext uri="{FF2B5EF4-FFF2-40B4-BE49-F238E27FC236}">
                <a16:creationId xmlns:a16="http://schemas.microsoft.com/office/drawing/2014/main" id="{00000000-0008-0000-0500-00005B000000}"/>
              </a:ext>
            </a:extLst>
          </xdr:cNvPr>
          <xdr:cNvSpPr txBox="1"/>
        </xdr:nvSpPr>
        <xdr:spPr bwMode="auto">
          <a:xfrm rot="11237583" flipV="1">
            <a:off x="1928824" y="14137319"/>
            <a:ext cx="4115882" cy="143860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El Sol de Naranjal</a:t>
            </a:r>
          </a:p>
        </xdr:txBody>
      </xdr:sp>
      <xdr:sp macro="" textlink="$BA$89">
        <xdr:nvSpPr>
          <xdr:cNvPr id="92" name="279 CuadroTexto">
            <a:extLst>
              <a:ext uri="{FF2B5EF4-FFF2-40B4-BE49-F238E27FC236}">
                <a16:creationId xmlns:a16="http://schemas.microsoft.com/office/drawing/2014/main" id="{00000000-0008-0000-0500-00005C000000}"/>
              </a:ext>
            </a:extLst>
          </xdr:cNvPr>
          <xdr:cNvSpPr txBox="1"/>
        </xdr:nvSpPr>
        <xdr:spPr bwMode="auto">
          <a:xfrm rot="18221072">
            <a:off x="7235153" y="16357024"/>
            <a:ext cx="1113597" cy="808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5355A8-B770-486C-A739-05C81608B50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2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3" name="107 CuadroTexto">
            <a:extLst>
              <a:ext uri="{FF2B5EF4-FFF2-40B4-BE49-F238E27FC236}">
                <a16:creationId xmlns:a16="http://schemas.microsoft.com/office/drawing/2014/main" id="{00000000-0008-0000-0500-00005D000000}"/>
              </a:ext>
            </a:extLst>
          </xdr:cNvPr>
          <xdr:cNvSpPr txBox="1"/>
        </xdr:nvSpPr>
        <xdr:spPr bwMode="auto">
          <a:xfrm rot="18129938">
            <a:off x="7903279" y="15652557"/>
            <a:ext cx="865614" cy="6989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4" name="Forma libre 162">
            <a:extLst>
              <a:ext uri="{FF2B5EF4-FFF2-40B4-BE49-F238E27FC236}">
                <a16:creationId xmlns:a16="http://schemas.microsoft.com/office/drawing/2014/main" id="{00000000-0008-0000-0500-00005E000000}"/>
              </a:ext>
            </a:extLst>
          </xdr:cNvPr>
          <xdr:cNvSpPr/>
        </xdr:nvSpPr>
        <xdr:spPr bwMode="auto">
          <a:xfrm>
            <a:off x="6231726" y="13617930"/>
            <a:ext cx="2196331" cy="20840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700142"/>
              <a:gd name="connsiteY0" fmla="*/ 0 h 3065213"/>
              <a:gd name="connsiteX1" fmla="*/ 2439746 w 2700142"/>
              <a:gd name="connsiteY1" fmla="*/ 3065213 h 3065213"/>
              <a:gd name="connsiteX0" fmla="*/ 0 w 2919543"/>
              <a:gd name="connsiteY0" fmla="*/ 0 h 4880217"/>
              <a:gd name="connsiteX1" fmla="*/ 2704356 w 2919543"/>
              <a:gd name="connsiteY1" fmla="*/ 4880217 h 4880217"/>
              <a:gd name="connsiteX0" fmla="*/ 0 w 2567407"/>
              <a:gd name="connsiteY0" fmla="*/ 0 h 4348997"/>
              <a:gd name="connsiteX1" fmla="*/ 2271358 w 2567407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71358" h="4348997">
                <a:moveTo>
                  <a:pt x="0" y="0"/>
                </a:moveTo>
                <a:cubicBezTo>
                  <a:pt x="1793417" y="629301"/>
                  <a:pt x="2014117" y="1474841"/>
                  <a:pt x="2271358" y="4348997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AY$89">
        <xdr:nvSpPr>
          <xdr:cNvPr id="95" name="279 CuadroTexto">
            <a:extLst>
              <a:ext uri="{FF2B5EF4-FFF2-40B4-BE49-F238E27FC236}">
                <a16:creationId xmlns:a16="http://schemas.microsoft.com/office/drawing/2014/main" id="{00000000-0008-0000-0500-00005F000000}"/>
              </a:ext>
            </a:extLst>
          </xdr:cNvPr>
          <xdr:cNvSpPr txBox="1"/>
        </xdr:nvSpPr>
        <xdr:spPr bwMode="auto">
          <a:xfrm rot="18221072">
            <a:off x="8791932" y="17419507"/>
            <a:ext cx="1332300" cy="7721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FC1C04-D80B-4473-81EB-DABB472B655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6" name="107 CuadroTexto">
            <a:extLst>
              <a:ext uri="{FF2B5EF4-FFF2-40B4-BE49-F238E27FC236}">
                <a16:creationId xmlns:a16="http://schemas.microsoft.com/office/drawing/2014/main" id="{00000000-0008-0000-0500-000060000000}"/>
              </a:ext>
            </a:extLst>
          </xdr:cNvPr>
          <xdr:cNvSpPr txBox="1"/>
        </xdr:nvSpPr>
        <xdr:spPr bwMode="auto">
          <a:xfrm rot="18129938">
            <a:off x="9660663" y="16645060"/>
            <a:ext cx="851477" cy="6976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7" name="107 CuadroTexto">
            <a:extLst>
              <a:ext uri="{FF2B5EF4-FFF2-40B4-BE49-F238E27FC236}">
                <a16:creationId xmlns:a16="http://schemas.microsoft.com/office/drawing/2014/main" id="{00000000-0008-0000-0500-000061000000}"/>
              </a:ext>
            </a:extLst>
          </xdr:cNvPr>
          <xdr:cNvSpPr txBox="1"/>
        </xdr:nvSpPr>
        <xdr:spPr bwMode="auto">
          <a:xfrm rot="397998">
            <a:off x="11326392" y="14599585"/>
            <a:ext cx="967892" cy="5555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48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B$89">
        <xdr:nvSpPr>
          <xdr:cNvPr id="98" name="279 CuadroTexto">
            <a:extLst>
              <a:ext uri="{FF2B5EF4-FFF2-40B4-BE49-F238E27FC236}">
                <a16:creationId xmlns:a16="http://schemas.microsoft.com/office/drawing/2014/main" id="{00000000-0008-0000-0500-000062000000}"/>
              </a:ext>
            </a:extLst>
          </xdr:cNvPr>
          <xdr:cNvSpPr txBox="1"/>
        </xdr:nvSpPr>
        <xdr:spPr bwMode="auto">
          <a:xfrm rot="355144">
            <a:off x="12323426" y="14636436"/>
            <a:ext cx="1352382" cy="67593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13D7B0B-D8FC-43D7-B1DE-9A586B760CF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9" name="107 CuadroTexto">
            <a:extLst>
              <a:ext uri="{FF2B5EF4-FFF2-40B4-BE49-F238E27FC236}">
                <a16:creationId xmlns:a16="http://schemas.microsoft.com/office/drawing/2014/main" id="{00000000-0008-0000-0500-000063000000}"/>
              </a:ext>
            </a:extLst>
          </xdr:cNvPr>
          <xdr:cNvSpPr txBox="1"/>
        </xdr:nvSpPr>
        <xdr:spPr bwMode="auto">
          <a:xfrm rot="397998">
            <a:off x="11427328" y="13736328"/>
            <a:ext cx="982880" cy="5880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X$89">
        <xdr:nvSpPr>
          <xdr:cNvPr id="100" name="279 CuadroTexto">
            <a:extLst>
              <a:ext uri="{FF2B5EF4-FFF2-40B4-BE49-F238E27FC236}">
                <a16:creationId xmlns:a16="http://schemas.microsoft.com/office/drawing/2014/main" id="{00000000-0008-0000-0500-000064000000}"/>
              </a:ext>
            </a:extLst>
          </xdr:cNvPr>
          <xdr:cNvSpPr txBox="1"/>
        </xdr:nvSpPr>
        <xdr:spPr bwMode="auto">
          <a:xfrm rot="355144">
            <a:off x="12415513" y="13793456"/>
            <a:ext cx="1335236" cy="6556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753051-E003-47C2-844A-72447307F0D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1" name="Forma libre 162">
            <a:extLst>
              <a:ext uri="{FF2B5EF4-FFF2-40B4-BE49-F238E27FC236}">
                <a16:creationId xmlns:a16="http://schemas.microsoft.com/office/drawing/2014/main" id="{00000000-0008-0000-0500-000065000000}"/>
              </a:ext>
            </a:extLst>
          </xdr:cNvPr>
          <xdr:cNvSpPr/>
        </xdr:nvSpPr>
        <xdr:spPr bwMode="auto">
          <a:xfrm>
            <a:off x="6317488" y="13625983"/>
            <a:ext cx="5165892" cy="11735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45655"/>
              <a:gd name="connsiteY0" fmla="*/ 0 h 596951"/>
              <a:gd name="connsiteX1" fmla="*/ 4845655 w 4845655"/>
              <a:gd name="connsiteY1" fmla="*/ 596951 h 596951"/>
              <a:gd name="connsiteX0" fmla="*/ 0 w 5197674"/>
              <a:gd name="connsiteY0" fmla="*/ 0 h 2543696"/>
              <a:gd name="connsiteX1" fmla="*/ 5197674 w 5197674"/>
              <a:gd name="connsiteY1" fmla="*/ 2543696 h 254369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197674" h="2543696">
                <a:moveTo>
                  <a:pt x="0" y="0"/>
                </a:moveTo>
                <a:cubicBezTo>
                  <a:pt x="2851855" y="1204789"/>
                  <a:pt x="1346362" y="1379469"/>
                  <a:pt x="5197674" y="2543696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02" name="Forma libre 162">
            <a:extLst>
              <a:ext uri="{FF2B5EF4-FFF2-40B4-BE49-F238E27FC236}">
                <a16:creationId xmlns:a16="http://schemas.microsoft.com/office/drawing/2014/main" id="{00000000-0008-0000-0500-000066000000}"/>
              </a:ext>
            </a:extLst>
          </xdr:cNvPr>
          <xdr:cNvSpPr/>
        </xdr:nvSpPr>
        <xdr:spPr bwMode="auto">
          <a:xfrm>
            <a:off x="8562722" y="9248182"/>
            <a:ext cx="1724733" cy="755228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557196"/>
              <a:gd name="connsiteY0" fmla="*/ 0 h 4585985"/>
              <a:gd name="connsiteX1" fmla="*/ 557196 w 557196"/>
              <a:gd name="connsiteY1" fmla="*/ 4585985 h 4585985"/>
              <a:gd name="connsiteX0" fmla="*/ 0 w 529647"/>
              <a:gd name="connsiteY0" fmla="*/ 0 h 5721344"/>
              <a:gd name="connsiteX1" fmla="*/ 529647 w 529647"/>
              <a:gd name="connsiteY1" fmla="*/ 5721344 h 5721344"/>
              <a:gd name="connsiteX0" fmla="*/ 0 w 748750"/>
              <a:gd name="connsiteY0" fmla="*/ 0 h 5721344"/>
              <a:gd name="connsiteX1" fmla="*/ 529647 w 748750"/>
              <a:gd name="connsiteY1" fmla="*/ 5721344 h 5721344"/>
              <a:gd name="connsiteX0" fmla="*/ 0 w 598119"/>
              <a:gd name="connsiteY0" fmla="*/ 0 h 5769658"/>
              <a:gd name="connsiteX1" fmla="*/ 309251 w 598119"/>
              <a:gd name="connsiteY1" fmla="*/ 5769658 h 5769658"/>
              <a:gd name="connsiteX0" fmla="*/ 0 w 656994"/>
              <a:gd name="connsiteY0" fmla="*/ 0 h 5769658"/>
              <a:gd name="connsiteX1" fmla="*/ 309251 w 656994"/>
              <a:gd name="connsiteY1" fmla="*/ 5769658 h 5769658"/>
              <a:gd name="connsiteX0" fmla="*/ 0 w 632383"/>
              <a:gd name="connsiteY0" fmla="*/ 0 h 5769658"/>
              <a:gd name="connsiteX1" fmla="*/ 270273 w 632383"/>
              <a:gd name="connsiteY1" fmla="*/ 5769658 h 5769658"/>
              <a:gd name="connsiteX0" fmla="*/ 0 w 650766"/>
              <a:gd name="connsiteY0" fmla="*/ 0 h 5803677"/>
              <a:gd name="connsiteX1" fmla="*/ 299507 w 650766"/>
              <a:gd name="connsiteY1" fmla="*/ 5803677 h 5803677"/>
              <a:gd name="connsiteX0" fmla="*/ 0 w 669596"/>
              <a:gd name="connsiteY0" fmla="*/ 0 h 5837696"/>
              <a:gd name="connsiteX1" fmla="*/ 328741 w 669596"/>
              <a:gd name="connsiteY1" fmla="*/ 5837696 h 5837696"/>
              <a:gd name="connsiteX0" fmla="*/ 0 w 1041100"/>
              <a:gd name="connsiteY0" fmla="*/ 0 h 6673088"/>
              <a:gd name="connsiteX1" fmla="*/ 822204 w 1041100"/>
              <a:gd name="connsiteY1" fmla="*/ 6673088 h 6673088"/>
              <a:gd name="connsiteX0" fmla="*/ 0 w 829770"/>
              <a:gd name="connsiteY0" fmla="*/ 0 h 6673088"/>
              <a:gd name="connsiteX1" fmla="*/ 822204 w 829770"/>
              <a:gd name="connsiteY1" fmla="*/ 6673088 h 6673088"/>
              <a:gd name="connsiteX0" fmla="*/ 0 w 1201098"/>
              <a:gd name="connsiteY0" fmla="*/ 0 h 13312252"/>
              <a:gd name="connsiteX1" fmla="*/ 1198176 w 1201098"/>
              <a:gd name="connsiteY1" fmla="*/ 13312252 h 13312252"/>
              <a:gd name="connsiteX0" fmla="*/ 0 w 1998357"/>
              <a:gd name="connsiteY0" fmla="*/ 0 h 13663996"/>
              <a:gd name="connsiteX1" fmla="*/ 1997116 w 1998357"/>
              <a:gd name="connsiteY1" fmla="*/ 13663996 h 13663996"/>
              <a:gd name="connsiteX0" fmla="*/ 0 w 1998019"/>
              <a:gd name="connsiteY0" fmla="*/ 0 h 13663996"/>
              <a:gd name="connsiteX1" fmla="*/ 1997116 w 1998019"/>
              <a:gd name="connsiteY1" fmla="*/ 13663996 h 13663996"/>
              <a:gd name="connsiteX0" fmla="*/ 0 w 1317078"/>
              <a:gd name="connsiteY0" fmla="*/ 0 h 14367483"/>
              <a:gd name="connsiteX1" fmla="*/ 1315667 w 1317078"/>
              <a:gd name="connsiteY1" fmla="*/ 14367483 h 14367483"/>
              <a:gd name="connsiteX0" fmla="*/ 0 w 1223204"/>
              <a:gd name="connsiteY0" fmla="*/ 0 h 14631291"/>
              <a:gd name="connsiteX1" fmla="*/ 1221674 w 1223204"/>
              <a:gd name="connsiteY1" fmla="*/ 14631291 h 14631291"/>
              <a:gd name="connsiteX0" fmla="*/ 276578 w 1498977"/>
              <a:gd name="connsiteY0" fmla="*/ 0 h 14631291"/>
              <a:gd name="connsiteX1" fmla="*/ 1498252 w 1498977"/>
              <a:gd name="connsiteY1" fmla="*/ 14631291 h 14631291"/>
              <a:gd name="connsiteX0" fmla="*/ 254981 w 1735788"/>
              <a:gd name="connsiteY0" fmla="*/ 0 h 16258107"/>
              <a:gd name="connsiteX1" fmla="*/ 1735135 w 1735788"/>
              <a:gd name="connsiteY1" fmla="*/ 16258107 h 16258107"/>
              <a:gd name="connsiteX0" fmla="*/ 254981 w 1735788"/>
              <a:gd name="connsiteY0" fmla="*/ 0 h 15686523"/>
              <a:gd name="connsiteX1" fmla="*/ 1735135 w 1735788"/>
              <a:gd name="connsiteY1" fmla="*/ 15686523 h 156865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735788" h="15686523">
                <a:moveTo>
                  <a:pt x="254981" y="0"/>
                </a:moveTo>
                <a:cubicBezTo>
                  <a:pt x="-804398" y="4223113"/>
                  <a:pt x="1782870" y="12567321"/>
                  <a:pt x="1735135" y="15686523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6">
        <xdr:nvSpPr>
          <xdr:cNvPr id="103" name="279 CuadroTexto">
            <a:extLst>
              <a:ext uri="{FF2B5EF4-FFF2-40B4-BE49-F238E27FC236}">
                <a16:creationId xmlns:a16="http://schemas.microsoft.com/office/drawing/2014/main" id="{00000000-0008-0000-0500-000067000000}"/>
              </a:ext>
            </a:extLst>
          </xdr:cNvPr>
          <xdr:cNvSpPr txBox="1"/>
        </xdr:nvSpPr>
        <xdr:spPr bwMode="auto">
          <a:xfrm rot="17736515">
            <a:off x="13594434" y="17579381"/>
            <a:ext cx="1509539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87BD4D4-C587-4D2D-9FFA-B3CB87117D6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4" name="CuadroTexto 10">
            <a:extLst>
              <a:ext uri="{FF2B5EF4-FFF2-40B4-BE49-F238E27FC236}">
                <a16:creationId xmlns:a16="http://schemas.microsoft.com/office/drawing/2014/main" id="{00000000-0008-0000-0500-000068000000}"/>
              </a:ext>
            </a:extLst>
          </xdr:cNvPr>
          <xdr:cNvSpPr txBox="1"/>
        </xdr:nvSpPr>
        <xdr:spPr bwMode="auto">
          <a:xfrm rot="6348890" flipV="1">
            <a:off x="10033536" y="16799847"/>
            <a:ext cx="3073525" cy="1574206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105" name="107 CuadroTexto">
            <a:extLst>
              <a:ext uri="{FF2B5EF4-FFF2-40B4-BE49-F238E27FC236}">
                <a16:creationId xmlns:a16="http://schemas.microsoft.com/office/drawing/2014/main" id="{00000000-0008-0000-0500-000069000000}"/>
              </a:ext>
            </a:extLst>
          </xdr:cNvPr>
          <xdr:cNvSpPr txBox="1"/>
        </xdr:nvSpPr>
        <xdr:spPr bwMode="auto">
          <a:xfrm rot="3264704">
            <a:off x="17401327" y="16637171"/>
            <a:ext cx="811692" cy="6400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A$89">
        <xdr:nvSpPr>
          <xdr:cNvPr id="106" name="279 CuadroTexto">
            <a:extLst>
              <a:ext uri="{FF2B5EF4-FFF2-40B4-BE49-F238E27FC236}">
                <a16:creationId xmlns:a16="http://schemas.microsoft.com/office/drawing/2014/main" id="{00000000-0008-0000-0500-00006A000000}"/>
              </a:ext>
            </a:extLst>
          </xdr:cNvPr>
          <xdr:cNvSpPr txBox="1"/>
        </xdr:nvSpPr>
        <xdr:spPr bwMode="auto">
          <a:xfrm rot="3221850">
            <a:off x="17824196" y="17356363"/>
            <a:ext cx="1387770" cy="82643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9277D4-4BF6-41B5-B8CB-B00F7BA8031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7" name="107 CuadroTexto">
            <a:extLst>
              <a:ext uri="{FF2B5EF4-FFF2-40B4-BE49-F238E27FC236}">
                <a16:creationId xmlns:a16="http://schemas.microsoft.com/office/drawing/2014/main" id="{00000000-0008-0000-0500-00006B000000}"/>
              </a:ext>
            </a:extLst>
          </xdr:cNvPr>
          <xdr:cNvSpPr txBox="1"/>
        </xdr:nvSpPr>
        <xdr:spPr bwMode="auto">
          <a:xfrm rot="3264704">
            <a:off x="18353830" y="16128501"/>
            <a:ext cx="826129" cy="686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C$89">
        <xdr:nvSpPr>
          <xdr:cNvPr id="108" name="279 CuadroTexto">
            <a:extLst>
              <a:ext uri="{FF2B5EF4-FFF2-40B4-BE49-F238E27FC236}">
                <a16:creationId xmlns:a16="http://schemas.microsoft.com/office/drawing/2014/main" id="{00000000-0008-0000-0500-00006C000000}"/>
              </a:ext>
            </a:extLst>
          </xdr:cNvPr>
          <xdr:cNvSpPr txBox="1"/>
        </xdr:nvSpPr>
        <xdr:spPr bwMode="auto">
          <a:xfrm rot="3221850">
            <a:off x="18800629" y="16761051"/>
            <a:ext cx="1140655" cy="8006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73E2C7E-EF87-4AC3-B831-943D079CFFC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9" name="Forma libre 162">
            <a:extLst>
              <a:ext uri="{FF2B5EF4-FFF2-40B4-BE49-F238E27FC236}">
                <a16:creationId xmlns:a16="http://schemas.microsoft.com/office/drawing/2014/main" id="{00000000-0008-0000-0500-00006D000000}"/>
              </a:ext>
            </a:extLst>
          </xdr:cNvPr>
          <xdr:cNvSpPr/>
        </xdr:nvSpPr>
        <xdr:spPr bwMode="auto">
          <a:xfrm>
            <a:off x="14715333" y="16255427"/>
            <a:ext cx="2830037" cy="8560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3415180"/>
              <a:gd name="connsiteY0" fmla="*/ 3077909 h 3077909"/>
              <a:gd name="connsiteX1" fmla="*/ 3415180 w 3415180"/>
              <a:gd name="connsiteY1" fmla="*/ 1645356 h 3077909"/>
              <a:gd name="connsiteX0" fmla="*/ 0 w 2753884"/>
              <a:gd name="connsiteY0" fmla="*/ 2816235 h 2816235"/>
              <a:gd name="connsiteX1" fmla="*/ 2753884 w 2753884"/>
              <a:gd name="connsiteY1" fmla="*/ 1827231 h 2816235"/>
              <a:gd name="connsiteX0" fmla="*/ 0 w 2753884"/>
              <a:gd name="connsiteY0" fmla="*/ 2286488 h 2286488"/>
              <a:gd name="connsiteX1" fmla="*/ 2753884 w 2753884"/>
              <a:gd name="connsiteY1" fmla="*/ 1297484 h 2286488"/>
              <a:gd name="connsiteX0" fmla="*/ 0 w 2753884"/>
              <a:gd name="connsiteY0" fmla="*/ 1812303 h 1812303"/>
              <a:gd name="connsiteX1" fmla="*/ 2753884 w 2753884"/>
              <a:gd name="connsiteY1" fmla="*/ 823299 h 181230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753884" h="1812303">
                <a:moveTo>
                  <a:pt x="0" y="1812303"/>
                </a:moveTo>
                <a:cubicBezTo>
                  <a:pt x="515168" y="-402785"/>
                  <a:pt x="1548394" y="-403581"/>
                  <a:pt x="2753884" y="823299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0" name="107 CuadroTexto">
            <a:extLst>
              <a:ext uri="{FF2B5EF4-FFF2-40B4-BE49-F238E27FC236}">
                <a16:creationId xmlns:a16="http://schemas.microsoft.com/office/drawing/2014/main" id="{00000000-0008-0000-0500-00006E000000}"/>
              </a:ext>
            </a:extLst>
          </xdr:cNvPr>
          <xdr:cNvSpPr txBox="1"/>
        </xdr:nvSpPr>
        <xdr:spPr bwMode="auto">
          <a:xfrm rot="1959270">
            <a:off x="17101187" y="13084643"/>
            <a:ext cx="1013988" cy="5886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B$89">
        <xdr:nvSpPr>
          <xdr:cNvPr id="111" name="279 CuadroTexto">
            <a:extLst>
              <a:ext uri="{FF2B5EF4-FFF2-40B4-BE49-F238E27FC236}">
                <a16:creationId xmlns:a16="http://schemas.microsoft.com/office/drawing/2014/main" id="{00000000-0008-0000-0500-00006F000000}"/>
              </a:ext>
            </a:extLst>
          </xdr:cNvPr>
          <xdr:cNvSpPr txBox="1"/>
        </xdr:nvSpPr>
        <xdr:spPr bwMode="auto">
          <a:xfrm rot="1986680">
            <a:off x="17294292" y="12548507"/>
            <a:ext cx="1357170" cy="6712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4844B33-3CA0-4420-BAE5-502D65DB8A6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2" name="107 CuadroTexto">
            <a:extLst>
              <a:ext uri="{FF2B5EF4-FFF2-40B4-BE49-F238E27FC236}">
                <a16:creationId xmlns:a16="http://schemas.microsoft.com/office/drawing/2014/main" id="{00000000-0008-0000-0500-000070000000}"/>
              </a:ext>
            </a:extLst>
          </xdr:cNvPr>
          <xdr:cNvSpPr txBox="1"/>
        </xdr:nvSpPr>
        <xdr:spPr bwMode="auto">
          <a:xfrm rot="1956725">
            <a:off x="15812788" y="12406151"/>
            <a:ext cx="1019983" cy="5791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D$89">
        <xdr:nvSpPr>
          <xdr:cNvPr id="113" name="279 CuadroTexto">
            <a:extLst>
              <a:ext uri="{FF2B5EF4-FFF2-40B4-BE49-F238E27FC236}">
                <a16:creationId xmlns:a16="http://schemas.microsoft.com/office/drawing/2014/main" id="{00000000-0008-0000-0500-000071000000}"/>
              </a:ext>
            </a:extLst>
          </xdr:cNvPr>
          <xdr:cNvSpPr txBox="1"/>
        </xdr:nvSpPr>
        <xdr:spPr bwMode="auto">
          <a:xfrm rot="2002839">
            <a:off x="15952977" y="11775975"/>
            <a:ext cx="1465315" cy="6998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C00A8BC-8068-4B23-86D5-9B443FD53D4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4" name="Forma libre 162">
            <a:extLst>
              <a:ext uri="{FF2B5EF4-FFF2-40B4-BE49-F238E27FC236}">
                <a16:creationId xmlns:a16="http://schemas.microsoft.com/office/drawing/2014/main" id="{00000000-0008-0000-0500-000072000000}"/>
              </a:ext>
            </a:extLst>
          </xdr:cNvPr>
          <xdr:cNvSpPr/>
        </xdr:nvSpPr>
        <xdr:spPr bwMode="auto">
          <a:xfrm>
            <a:off x="14791709" y="13702479"/>
            <a:ext cx="2599456" cy="3217062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0 w 2513194"/>
              <a:gd name="connsiteY0" fmla="*/ 5418429 h 5418429"/>
              <a:gd name="connsiteX1" fmla="*/ 2513194 w 2513194"/>
              <a:gd name="connsiteY1" fmla="*/ 0 h 5418429"/>
              <a:gd name="connsiteX0" fmla="*/ 0 w 3028661"/>
              <a:gd name="connsiteY0" fmla="*/ 6218496 h 6218496"/>
              <a:gd name="connsiteX1" fmla="*/ 3028661 w 3028661"/>
              <a:gd name="connsiteY1" fmla="*/ 0 h 6218496"/>
              <a:gd name="connsiteX0" fmla="*/ 0 w 3098951"/>
              <a:gd name="connsiteY0" fmla="*/ 6440738 h 6440738"/>
              <a:gd name="connsiteX1" fmla="*/ 3098951 w 3098951"/>
              <a:gd name="connsiteY1" fmla="*/ 0 h 6440738"/>
              <a:gd name="connsiteX0" fmla="*/ 0 w 2606915"/>
              <a:gd name="connsiteY0" fmla="*/ 6751876 h 6751876"/>
              <a:gd name="connsiteX1" fmla="*/ 2606915 w 2606915"/>
              <a:gd name="connsiteY1" fmla="*/ 0 h 675187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06915" h="6751876">
                <a:moveTo>
                  <a:pt x="0" y="6751876"/>
                </a:moveTo>
                <a:cubicBezTo>
                  <a:pt x="751345" y="3362407"/>
                  <a:pt x="1933104" y="2413849"/>
                  <a:pt x="2606915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5" name="Forma libre 162">
            <a:extLst>
              <a:ext uri="{FF2B5EF4-FFF2-40B4-BE49-F238E27FC236}">
                <a16:creationId xmlns:a16="http://schemas.microsoft.com/office/drawing/2014/main" id="{00000000-0008-0000-0500-000073000000}"/>
              </a:ext>
            </a:extLst>
          </xdr:cNvPr>
          <xdr:cNvSpPr/>
        </xdr:nvSpPr>
        <xdr:spPr bwMode="auto">
          <a:xfrm>
            <a:off x="14601646" y="14202938"/>
            <a:ext cx="3904668" cy="18847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4928257"/>
              <a:gd name="connsiteY0" fmla="*/ 88271 h 1938379"/>
              <a:gd name="connsiteX1" fmla="*/ 4928257 w 4928257"/>
              <a:gd name="connsiteY1" fmla="*/ 1281007 h 1938379"/>
              <a:gd name="connsiteX0" fmla="*/ 0 w 5035062"/>
              <a:gd name="connsiteY0" fmla="*/ 83625 h 2155352"/>
              <a:gd name="connsiteX1" fmla="*/ 5035062 w 5035062"/>
              <a:gd name="connsiteY1" fmla="*/ 1526387 h 2155352"/>
              <a:gd name="connsiteX0" fmla="*/ 0 w 5035062"/>
              <a:gd name="connsiteY0" fmla="*/ 461016 h 1903779"/>
              <a:gd name="connsiteX1" fmla="*/ 5035062 w 5035062"/>
              <a:gd name="connsiteY1" fmla="*/ 1903778 h 1903779"/>
              <a:gd name="connsiteX0" fmla="*/ 0 w 5177470"/>
              <a:gd name="connsiteY0" fmla="*/ 492202 h 1841204"/>
              <a:gd name="connsiteX1" fmla="*/ 5177470 w 5177470"/>
              <a:gd name="connsiteY1" fmla="*/ 1841204 h 1841204"/>
              <a:gd name="connsiteX0" fmla="*/ 0 w 5235862"/>
              <a:gd name="connsiteY0" fmla="*/ 474938 h 1874988"/>
              <a:gd name="connsiteX1" fmla="*/ 5235862 w 5235862"/>
              <a:gd name="connsiteY1" fmla="*/ 1874988 h 1874988"/>
              <a:gd name="connsiteX0" fmla="*/ 0 w 4755269"/>
              <a:gd name="connsiteY0" fmla="*/ 360670 h 2166939"/>
              <a:gd name="connsiteX1" fmla="*/ 4755269 w 4755269"/>
              <a:gd name="connsiteY1" fmla="*/ 2166940 h 2166939"/>
              <a:gd name="connsiteX0" fmla="*/ 0 w 4002472"/>
              <a:gd name="connsiteY0" fmla="*/ 222474 h 2875245"/>
              <a:gd name="connsiteX1" fmla="*/ 4002472 w 4002472"/>
              <a:gd name="connsiteY1" fmla="*/ 2875245 h 2875245"/>
              <a:gd name="connsiteX0" fmla="*/ 0 w 3931897"/>
              <a:gd name="connsiteY0" fmla="*/ 141565 h 3908152"/>
              <a:gd name="connsiteX1" fmla="*/ 3931897 w 3931897"/>
              <a:gd name="connsiteY1" fmla="*/ 3908152 h 39081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931897" h="3908152">
                <a:moveTo>
                  <a:pt x="0" y="141565"/>
                </a:moveTo>
                <a:cubicBezTo>
                  <a:pt x="1801600" y="-591362"/>
                  <a:pt x="2875332" y="1650056"/>
                  <a:pt x="3931897" y="3908152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6" name="CuadroTexto 10">
            <a:extLst>
              <a:ext uri="{FF2B5EF4-FFF2-40B4-BE49-F238E27FC236}">
                <a16:creationId xmlns:a16="http://schemas.microsoft.com/office/drawing/2014/main" id="{00000000-0008-0000-0500-000074000000}"/>
              </a:ext>
            </a:extLst>
          </xdr:cNvPr>
          <xdr:cNvSpPr txBox="1"/>
        </xdr:nvSpPr>
        <xdr:spPr bwMode="auto">
          <a:xfrm rot="13690465" flipV="1">
            <a:off x="18817552" y="14976861"/>
            <a:ext cx="4553334" cy="84975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$BU$48">
        <xdr:nvSpPr>
          <xdr:cNvPr id="117" name="279 CuadroTexto">
            <a:extLst>
              <a:ext uri="{FF2B5EF4-FFF2-40B4-BE49-F238E27FC236}">
                <a16:creationId xmlns:a16="http://schemas.microsoft.com/office/drawing/2014/main" id="{00000000-0008-0000-0500-000075000000}"/>
              </a:ext>
            </a:extLst>
          </xdr:cNvPr>
          <xdr:cNvSpPr txBox="1"/>
        </xdr:nvSpPr>
        <xdr:spPr bwMode="auto">
          <a:xfrm rot="1979497">
            <a:off x="23373582" y="12536393"/>
            <a:ext cx="1190877" cy="74283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3994E5E-6942-4352-AF2B-642166C2623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8" name="107 CuadroTexto">
            <a:extLst>
              <a:ext uri="{FF2B5EF4-FFF2-40B4-BE49-F238E27FC236}">
                <a16:creationId xmlns:a16="http://schemas.microsoft.com/office/drawing/2014/main" id="{00000000-0008-0000-0500-000076000000}"/>
              </a:ext>
            </a:extLst>
          </xdr:cNvPr>
          <xdr:cNvSpPr txBox="1"/>
        </xdr:nvSpPr>
        <xdr:spPr bwMode="auto">
          <a:xfrm rot="17316378">
            <a:off x="20327337" y="6755559"/>
            <a:ext cx="926373" cy="586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P$89">
        <xdr:nvSpPr>
          <xdr:cNvPr id="119" name="279 CuadroTexto">
            <a:extLst>
              <a:ext uri="{FF2B5EF4-FFF2-40B4-BE49-F238E27FC236}">
                <a16:creationId xmlns:a16="http://schemas.microsoft.com/office/drawing/2014/main" id="{00000000-0008-0000-0500-000077000000}"/>
              </a:ext>
            </a:extLst>
          </xdr:cNvPr>
          <xdr:cNvSpPr txBox="1"/>
        </xdr:nvSpPr>
        <xdr:spPr bwMode="auto">
          <a:xfrm rot="17180411">
            <a:off x="20543623" y="5758672"/>
            <a:ext cx="1194817" cy="7272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9B8FF83-3DA0-4C97-8708-42495D0E08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0" name="107 CuadroTexto">
            <a:extLst>
              <a:ext uri="{FF2B5EF4-FFF2-40B4-BE49-F238E27FC236}">
                <a16:creationId xmlns:a16="http://schemas.microsoft.com/office/drawing/2014/main" id="{00000000-0008-0000-0500-000078000000}"/>
              </a:ext>
            </a:extLst>
          </xdr:cNvPr>
          <xdr:cNvSpPr txBox="1"/>
        </xdr:nvSpPr>
        <xdr:spPr bwMode="auto">
          <a:xfrm rot="17409476">
            <a:off x="16993733" y="5864938"/>
            <a:ext cx="986028" cy="5922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N$89">
        <xdr:nvSpPr>
          <xdr:cNvPr id="121" name="279 CuadroTexto">
            <a:extLst>
              <a:ext uri="{FF2B5EF4-FFF2-40B4-BE49-F238E27FC236}">
                <a16:creationId xmlns:a16="http://schemas.microsoft.com/office/drawing/2014/main" id="{00000000-0008-0000-0500-000079000000}"/>
              </a:ext>
            </a:extLst>
          </xdr:cNvPr>
          <xdr:cNvSpPr txBox="1"/>
        </xdr:nvSpPr>
        <xdr:spPr bwMode="auto">
          <a:xfrm rot="17268600">
            <a:off x="17142044" y="4861463"/>
            <a:ext cx="1384777" cy="69620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BEAF910-0397-497A-9CFB-404A0E7B44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2" name="107 CuadroTexto">
            <a:extLst>
              <a:ext uri="{FF2B5EF4-FFF2-40B4-BE49-F238E27FC236}">
                <a16:creationId xmlns:a16="http://schemas.microsoft.com/office/drawing/2014/main" id="{00000000-0008-0000-0500-00007A000000}"/>
              </a:ext>
            </a:extLst>
          </xdr:cNvPr>
          <xdr:cNvSpPr txBox="1"/>
        </xdr:nvSpPr>
        <xdr:spPr bwMode="auto">
          <a:xfrm rot="1539685">
            <a:off x="15402676" y="8328323"/>
            <a:ext cx="984630" cy="555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O$89">
        <xdr:nvSpPr>
          <xdr:cNvPr id="123" name="279 CuadroTexto">
            <a:extLst>
              <a:ext uri="{FF2B5EF4-FFF2-40B4-BE49-F238E27FC236}">
                <a16:creationId xmlns:a16="http://schemas.microsoft.com/office/drawing/2014/main" id="{00000000-0008-0000-0500-00007B000000}"/>
              </a:ext>
            </a:extLst>
          </xdr:cNvPr>
          <xdr:cNvSpPr txBox="1"/>
        </xdr:nvSpPr>
        <xdr:spPr bwMode="auto">
          <a:xfrm rot="1256642">
            <a:off x="14277357" y="7922796"/>
            <a:ext cx="1368069" cy="6643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ABF97E0-E17C-4B2F-82FA-9B3546E9FB1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4" name="107 CuadroTexto">
            <a:extLst>
              <a:ext uri="{FF2B5EF4-FFF2-40B4-BE49-F238E27FC236}">
                <a16:creationId xmlns:a16="http://schemas.microsoft.com/office/drawing/2014/main" id="{00000000-0008-0000-0500-00007C000000}"/>
              </a:ext>
            </a:extLst>
          </xdr:cNvPr>
          <xdr:cNvSpPr txBox="1"/>
        </xdr:nvSpPr>
        <xdr:spPr bwMode="auto">
          <a:xfrm rot="17682083">
            <a:off x="18483968" y="6352566"/>
            <a:ext cx="983875" cy="5873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Q$89">
        <xdr:nvSpPr>
          <xdr:cNvPr id="125" name="279 CuadroTexto">
            <a:extLst>
              <a:ext uri="{FF2B5EF4-FFF2-40B4-BE49-F238E27FC236}">
                <a16:creationId xmlns:a16="http://schemas.microsoft.com/office/drawing/2014/main" id="{00000000-0008-0000-0500-00007D000000}"/>
              </a:ext>
            </a:extLst>
          </xdr:cNvPr>
          <xdr:cNvSpPr txBox="1"/>
        </xdr:nvSpPr>
        <xdr:spPr bwMode="auto">
          <a:xfrm rot="17394346">
            <a:off x="18721705" y="5414529"/>
            <a:ext cx="1288474" cy="71005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5370035-1FC0-46F9-A27A-7FDB1276E12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6" name="Forma libre 162">
            <a:extLst>
              <a:ext uri="{FF2B5EF4-FFF2-40B4-BE49-F238E27FC236}">
                <a16:creationId xmlns:a16="http://schemas.microsoft.com/office/drawing/2014/main" id="{00000000-0008-0000-0500-00007E000000}"/>
              </a:ext>
            </a:extLst>
          </xdr:cNvPr>
          <xdr:cNvSpPr/>
        </xdr:nvSpPr>
        <xdr:spPr bwMode="auto">
          <a:xfrm>
            <a:off x="20782209" y="7446807"/>
            <a:ext cx="2222151" cy="491866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843630 w 1843630"/>
              <a:gd name="connsiteY0" fmla="*/ 5481126 h 5481126"/>
              <a:gd name="connsiteX1" fmla="*/ 1355743 w 1843630"/>
              <a:gd name="connsiteY1" fmla="*/ 191124 h 5481126"/>
              <a:gd name="connsiteX0" fmla="*/ 1827365 w 1827365"/>
              <a:gd name="connsiteY0" fmla="*/ 5435626 h 5435626"/>
              <a:gd name="connsiteX1" fmla="*/ 1368653 w 1827365"/>
              <a:gd name="connsiteY1" fmla="*/ 196787 h 5435626"/>
              <a:gd name="connsiteX0" fmla="*/ 2591704 w 2591704"/>
              <a:gd name="connsiteY0" fmla="*/ 13070906 h 13070906"/>
              <a:gd name="connsiteX1" fmla="*/ 956381 w 2591704"/>
              <a:gd name="connsiteY1" fmla="*/ 27951 h 13070906"/>
              <a:gd name="connsiteX0" fmla="*/ 1868075 w 1868075"/>
              <a:gd name="connsiteY0" fmla="*/ 13042955 h 13042955"/>
              <a:gd name="connsiteX1" fmla="*/ 232752 w 1868075"/>
              <a:gd name="connsiteY1" fmla="*/ 0 h 13042955"/>
              <a:gd name="connsiteX0" fmla="*/ 3288433 w 3288432"/>
              <a:gd name="connsiteY0" fmla="*/ 10707865 h 10707865"/>
              <a:gd name="connsiteX1" fmla="*/ 54125 w 3288432"/>
              <a:gd name="connsiteY1" fmla="*/ 0 h 10707865"/>
              <a:gd name="connsiteX0" fmla="*/ 3269057 w 3269057"/>
              <a:gd name="connsiteY0" fmla="*/ 10707865 h 10707865"/>
              <a:gd name="connsiteX1" fmla="*/ 34749 w 3269057"/>
              <a:gd name="connsiteY1" fmla="*/ 0 h 10707865"/>
              <a:gd name="connsiteX0" fmla="*/ 3243160 w 3243160"/>
              <a:gd name="connsiteY0" fmla="*/ 10707865 h 10707865"/>
              <a:gd name="connsiteX1" fmla="*/ 8852 w 3243160"/>
              <a:gd name="connsiteY1" fmla="*/ 0 h 10707865"/>
              <a:gd name="connsiteX0" fmla="*/ 3234308 w 3234308"/>
              <a:gd name="connsiteY0" fmla="*/ 10707865 h 10707865"/>
              <a:gd name="connsiteX1" fmla="*/ 0 w 3234308"/>
              <a:gd name="connsiteY1" fmla="*/ 0 h 10707865"/>
              <a:gd name="connsiteX0" fmla="*/ 3236479 w 3236479"/>
              <a:gd name="connsiteY0" fmla="*/ 10707865 h 10707865"/>
              <a:gd name="connsiteX1" fmla="*/ 2171 w 3236479"/>
              <a:gd name="connsiteY1" fmla="*/ 0 h 10707865"/>
              <a:gd name="connsiteX0" fmla="*/ 3237244 w 3237244"/>
              <a:gd name="connsiteY0" fmla="*/ 10707865 h 10707865"/>
              <a:gd name="connsiteX1" fmla="*/ 2936 w 3237244"/>
              <a:gd name="connsiteY1" fmla="*/ 0 h 10707865"/>
              <a:gd name="connsiteX0" fmla="*/ 3236937 w 3236937"/>
              <a:gd name="connsiteY0" fmla="*/ 10707865 h 10707865"/>
              <a:gd name="connsiteX1" fmla="*/ 2629 w 3236937"/>
              <a:gd name="connsiteY1" fmla="*/ 0 h 10707865"/>
              <a:gd name="connsiteX0" fmla="*/ 3176272 w 3176272"/>
              <a:gd name="connsiteY0" fmla="*/ 10883303 h 10883303"/>
              <a:gd name="connsiteX1" fmla="*/ 2723 w 3176272"/>
              <a:gd name="connsiteY1" fmla="*/ 0 h 10883303"/>
              <a:gd name="connsiteX0" fmla="*/ 3267271 w 3267271"/>
              <a:gd name="connsiteY0" fmla="*/ 10707865 h 10707865"/>
              <a:gd name="connsiteX1" fmla="*/ 2584 w 3267271"/>
              <a:gd name="connsiteY1" fmla="*/ 0 h 10707865"/>
              <a:gd name="connsiteX0" fmla="*/ 3297607 w 3297607"/>
              <a:gd name="connsiteY0" fmla="*/ 10839442 h 10839442"/>
              <a:gd name="connsiteX1" fmla="*/ 2541 w 3297607"/>
              <a:gd name="connsiteY1" fmla="*/ 0 h 10839442"/>
              <a:gd name="connsiteX0" fmla="*/ 3327944 w 3327944"/>
              <a:gd name="connsiteY0" fmla="*/ 10927161 h 10927161"/>
              <a:gd name="connsiteX1" fmla="*/ 2498 w 3327944"/>
              <a:gd name="connsiteY1" fmla="*/ 0 h 10927161"/>
              <a:gd name="connsiteX0" fmla="*/ 3327943 w 3327943"/>
              <a:gd name="connsiteY0" fmla="*/ 10927161 h 10927161"/>
              <a:gd name="connsiteX1" fmla="*/ 2497 w 3327943"/>
              <a:gd name="connsiteY1" fmla="*/ 0 h 10927161"/>
              <a:gd name="connsiteX0" fmla="*/ 2903390 w 2903390"/>
              <a:gd name="connsiteY0" fmla="*/ 10225409 h 10225409"/>
              <a:gd name="connsiteX1" fmla="*/ 3259 w 2903390"/>
              <a:gd name="connsiteY1" fmla="*/ 0 h 102254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03390" h="10225409">
                <a:moveTo>
                  <a:pt x="2903390" y="10225409"/>
                </a:moveTo>
                <a:cubicBezTo>
                  <a:pt x="1237824" y="7560116"/>
                  <a:pt x="-74179" y="3835185"/>
                  <a:pt x="3259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7" name="Forma libre 162">
            <a:extLst>
              <a:ext uri="{FF2B5EF4-FFF2-40B4-BE49-F238E27FC236}">
                <a16:creationId xmlns:a16="http://schemas.microsoft.com/office/drawing/2014/main" id="{00000000-0008-0000-0500-00007F000000}"/>
              </a:ext>
            </a:extLst>
          </xdr:cNvPr>
          <xdr:cNvSpPr/>
        </xdr:nvSpPr>
        <xdr:spPr bwMode="auto">
          <a:xfrm>
            <a:off x="18926824" y="7106389"/>
            <a:ext cx="3728683" cy="488882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5481914 w 5481914"/>
              <a:gd name="connsiteY0" fmla="*/ 10910491 h 10910491"/>
              <a:gd name="connsiteX1" fmla="*/ 141 w 5481914"/>
              <a:gd name="connsiteY1" fmla="*/ 0 h 10910491"/>
              <a:gd name="connsiteX0" fmla="*/ 5481917 w 5481917"/>
              <a:gd name="connsiteY0" fmla="*/ 10910491 h 10910491"/>
              <a:gd name="connsiteX1" fmla="*/ 144 w 5481917"/>
              <a:gd name="connsiteY1" fmla="*/ 0 h 10910491"/>
              <a:gd name="connsiteX0" fmla="*/ 5858224 w 5858224"/>
              <a:gd name="connsiteY0" fmla="*/ 11709246 h 11709246"/>
              <a:gd name="connsiteX1" fmla="*/ 129 w 5858224"/>
              <a:gd name="connsiteY1" fmla="*/ 0 h 11709246"/>
              <a:gd name="connsiteX0" fmla="*/ 5866865 w 5866865"/>
              <a:gd name="connsiteY0" fmla="*/ 11709246 h 11709246"/>
              <a:gd name="connsiteX1" fmla="*/ 8770 w 5866865"/>
              <a:gd name="connsiteY1" fmla="*/ 0 h 11709246"/>
              <a:gd name="connsiteX0" fmla="*/ 5241341 w 5241341"/>
              <a:gd name="connsiteY0" fmla="*/ 11524918 h 11524918"/>
              <a:gd name="connsiteX1" fmla="*/ 10450 w 5241341"/>
              <a:gd name="connsiteY1" fmla="*/ 0 h 11524918"/>
              <a:gd name="connsiteX0" fmla="*/ 4273553 w 4273553"/>
              <a:gd name="connsiteY0" fmla="*/ 11217705 h 11217705"/>
              <a:gd name="connsiteX1" fmla="*/ 14829 w 4273553"/>
              <a:gd name="connsiteY1" fmla="*/ 0 h 11217705"/>
              <a:gd name="connsiteX0" fmla="*/ 4258724 w 4258724"/>
              <a:gd name="connsiteY0" fmla="*/ 11217705 h 11217705"/>
              <a:gd name="connsiteX1" fmla="*/ 0 w 4258724"/>
              <a:gd name="connsiteY1" fmla="*/ 0 h 11217705"/>
              <a:gd name="connsiteX0" fmla="*/ 4403033 w 4403033"/>
              <a:gd name="connsiteY0" fmla="*/ 11306466 h 11306466"/>
              <a:gd name="connsiteX1" fmla="*/ 0 w 4403033"/>
              <a:gd name="connsiteY1" fmla="*/ 0 h 11306466"/>
              <a:gd name="connsiteX0" fmla="*/ 3849849 w 3849849"/>
              <a:gd name="connsiteY0" fmla="*/ 10285717 h 10285717"/>
              <a:gd name="connsiteX1" fmla="*/ 0 w 3849849"/>
              <a:gd name="connsiteY1" fmla="*/ 0 h 102857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49849" h="10285717">
                <a:moveTo>
                  <a:pt x="3849849" y="10285717"/>
                </a:moveTo>
                <a:cubicBezTo>
                  <a:pt x="1489331" y="5074455"/>
                  <a:pt x="163458" y="3174589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8" name="Forma libre 162">
            <a:extLst>
              <a:ext uri="{FF2B5EF4-FFF2-40B4-BE49-F238E27FC236}">
                <a16:creationId xmlns:a16="http://schemas.microsoft.com/office/drawing/2014/main" id="{00000000-0008-0000-0500-000080000000}"/>
              </a:ext>
            </a:extLst>
          </xdr:cNvPr>
          <xdr:cNvSpPr/>
        </xdr:nvSpPr>
        <xdr:spPr bwMode="auto">
          <a:xfrm>
            <a:off x="17289649" y="6469778"/>
            <a:ext cx="861015" cy="54971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0 w 3104500"/>
              <a:gd name="connsiteY0" fmla="*/ 4436058 h 4436058"/>
              <a:gd name="connsiteX1" fmla="*/ 3104500 w 3104500"/>
              <a:gd name="connsiteY1" fmla="*/ 49527 h 4436058"/>
              <a:gd name="connsiteX0" fmla="*/ 0 w 3133657"/>
              <a:gd name="connsiteY0" fmla="*/ 3527205 h 3527205"/>
              <a:gd name="connsiteX1" fmla="*/ 3133657 w 3133657"/>
              <a:gd name="connsiteY1" fmla="*/ 112155 h 3527205"/>
              <a:gd name="connsiteX0" fmla="*/ 0 w 3133657"/>
              <a:gd name="connsiteY0" fmla="*/ 3181307 h 3181307"/>
              <a:gd name="connsiteX1" fmla="*/ 3133657 w 3133657"/>
              <a:gd name="connsiteY1" fmla="*/ 175301 h 3181307"/>
              <a:gd name="connsiteX0" fmla="*/ 0 w 3133657"/>
              <a:gd name="connsiteY0" fmla="*/ 3114511 h 3114511"/>
              <a:gd name="connsiteX1" fmla="*/ 3133657 w 3133657"/>
              <a:gd name="connsiteY1" fmla="*/ 108505 h 3114511"/>
              <a:gd name="connsiteX0" fmla="*/ 0 w 3133657"/>
              <a:gd name="connsiteY0" fmla="*/ 3080281 h 3080281"/>
              <a:gd name="connsiteX1" fmla="*/ 3133657 w 3133657"/>
              <a:gd name="connsiteY1" fmla="*/ 74275 h 3080281"/>
              <a:gd name="connsiteX0" fmla="*/ 0 w 3133657"/>
              <a:gd name="connsiteY0" fmla="*/ 3078229 h 3078229"/>
              <a:gd name="connsiteX1" fmla="*/ 3133657 w 3133657"/>
              <a:gd name="connsiteY1" fmla="*/ 72223 h 3078229"/>
              <a:gd name="connsiteX0" fmla="*/ 1138550 w 1398380"/>
              <a:gd name="connsiteY0" fmla="*/ 11468247 h 11468247"/>
              <a:gd name="connsiteX1" fmla="*/ 352218 w 1398380"/>
              <a:gd name="connsiteY1" fmla="*/ 1998 h 11468247"/>
              <a:gd name="connsiteX0" fmla="*/ 786449 w 1167784"/>
              <a:gd name="connsiteY0" fmla="*/ 11466249 h 11466249"/>
              <a:gd name="connsiteX1" fmla="*/ 117 w 1167784"/>
              <a:gd name="connsiteY1" fmla="*/ 0 h 11466249"/>
              <a:gd name="connsiteX0" fmla="*/ 786517 w 883731"/>
              <a:gd name="connsiteY0" fmla="*/ 11466249 h 11466249"/>
              <a:gd name="connsiteX1" fmla="*/ 185 w 883731"/>
              <a:gd name="connsiteY1" fmla="*/ 0 h 114662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83731" h="11466249">
                <a:moveTo>
                  <a:pt x="786517" y="11466249"/>
                </a:moveTo>
                <a:cubicBezTo>
                  <a:pt x="1235520" y="6973349"/>
                  <a:pt x="-17474" y="3016010"/>
                  <a:pt x="185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9" name="Forma libre 162">
            <a:extLst>
              <a:ext uri="{FF2B5EF4-FFF2-40B4-BE49-F238E27FC236}">
                <a16:creationId xmlns:a16="http://schemas.microsoft.com/office/drawing/2014/main" id="{00000000-0008-0000-0500-000081000000}"/>
              </a:ext>
            </a:extLst>
          </xdr:cNvPr>
          <xdr:cNvSpPr/>
        </xdr:nvSpPr>
        <xdr:spPr bwMode="auto">
          <a:xfrm>
            <a:off x="16226913" y="8756499"/>
            <a:ext cx="1891966" cy="324992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946973" h="6757330">
                <a:moveTo>
                  <a:pt x="1883305" y="6757330"/>
                </a:moveTo>
                <a:cubicBezTo>
                  <a:pt x="2236077" y="4482724"/>
                  <a:pt x="1055578" y="1711367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7">
        <xdr:nvSpPr>
          <xdr:cNvPr id="130" name="279 CuadroTexto">
            <a:extLst>
              <a:ext uri="{FF2B5EF4-FFF2-40B4-BE49-F238E27FC236}">
                <a16:creationId xmlns:a16="http://schemas.microsoft.com/office/drawing/2014/main" id="{00000000-0008-0000-0500-000082000000}"/>
              </a:ext>
            </a:extLst>
          </xdr:cNvPr>
          <xdr:cNvSpPr txBox="1"/>
        </xdr:nvSpPr>
        <xdr:spPr bwMode="auto">
          <a:xfrm rot="2425970">
            <a:off x="22223370" y="14966406"/>
            <a:ext cx="1388449" cy="68897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CE53D31-DDAE-4259-BC46-4F864B0DFFE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89">
        <xdr:nvSpPr>
          <xdr:cNvPr id="131" name="279 CuadroTexto">
            <a:extLst>
              <a:ext uri="{FF2B5EF4-FFF2-40B4-BE49-F238E27FC236}">
                <a16:creationId xmlns:a16="http://schemas.microsoft.com/office/drawing/2014/main" id="{00000000-0008-0000-0500-000083000000}"/>
              </a:ext>
            </a:extLst>
          </xdr:cNvPr>
          <xdr:cNvSpPr txBox="1"/>
        </xdr:nvSpPr>
        <xdr:spPr bwMode="auto">
          <a:xfrm rot="17333319">
            <a:off x="17957782" y="5157982"/>
            <a:ext cx="1286136" cy="69506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7A7AD26-CDCA-4443-A437-BEC21725A8F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2" name="107 CuadroTexto">
            <a:extLst>
              <a:ext uri="{FF2B5EF4-FFF2-40B4-BE49-F238E27FC236}">
                <a16:creationId xmlns:a16="http://schemas.microsoft.com/office/drawing/2014/main" id="{00000000-0008-0000-0500-000084000000}"/>
              </a:ext>
            </a:extLst>
          </xdr:cNvPr>
          <xdr:cNvSpPr txBox="1"/>
        </xdr:nvSpPr>
        <xdr:spPr bwMode="auto">
          <a:xfrm rot="17589031">
            <a:off x="17798226" y="6126913"/>
            <a:ext cx="938828" cy="6023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89">
        <xdr:nvSpPr>
          <xdr:cNvPr id="133" name="279 CuadroTexto">
            <a:extLst>
              <a:ext uri="{FF2B5EF4-FFF2-40B4-BE49-F238E27FC236}">
                <a16:creationId xmlns:a16="http://schemas.microsoft.com/office/drawing/2014/main" id="{00000000-0008-0000-0500-000085000000}"/>
              </a:ext>
            </a:extLst>
          </xdr:cNvPr>
          <xdr:cNvSpPr txBox="1"/>
        </xdr:nvSpPr>
        <xdr:spPr bwMode="auto">
          <a:xfrm rot="1343397">
            <a:off x="14585699" y="7211579"/>
            <a:ext cx="1418330" cy="63782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992E879-831E-4C8A-87DE-FA3E0D48E1E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134" name="279 CuadroTexto">
            <a:extLst>
              <a:ext uri="{FF2B5EF4-FFF2-40B4-BE49-F238E27FC236}">
                <a16:creationId xmlns:a16="http://schemas.microsoft.com/office/drawing/2014/main" id="{00000000-0008-0000-0500-000086000000}"/>
              </a:ext>
            </a:extLst>
          </xdr:cNvPr>
          <xdr:cNvSpPr txBox="1"/>
        </xdr:nvSpPr>
        <xdr:spPr bwMode="auto">
          <a:xfrm rot="3198394">
            <a:off x="19543600" y="16246750"/>
            <a:ext cx="1240044" cy="7250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C17E64-051C-4632-8AA3-2DA24D53C5D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5" name="107 CuadroTexto">
            <a:extLst>
              <a:ext uri="{FF2B5EF4-FFF2-40B4-BE49-F238E27FC236}">
                <a16:creationId xmlns:a16="http://schemas.microsoft.com/office/drawing/2014/main" id="{00000000-0008-0000-0500-000087000000}"/>
              </a:ext>
            </a:extLst>
          </xdr:cNvPr>
          <xdr:cNvSpPr txBox="1"/>
        </xdr:nvSpPr>
        <xdr:spPr bwMode="auto">
          <a:xfrm rot="1572183">
            <a:off x="15710416" y="7669928"/>
            <a:ext cx="1030860" cy="5710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6" name="107 CuadroTexto">
            <a:extLst>
              <a:ext uri="{FF2B5EF4-FFF2-40B4-BE49-F238E27FC236}">
                <a16:creationId xmlns:a16="http://schemas.microsoft.com/office/drawing/2014/main" id="{00000000-0008-0000-0500-000088000000}"/>
              </a:ext>
            </a:extLst>
          </xdr:cNvPr>
          <xdr:cNvSpPr txBox="1"/>
        </xdr:nvSpPr>
        <xdr:spPr bwMode="auto">
          <a:xfrm rot="3027444">
            <a:off x="19091629" y="15504054"/>
            <a:ext cx="934899" cy="6712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7" name="Forma libre 162">
            <a:extLst>
              <a:ext uri="{FF2B5EF4-FFF2-40B4-BE49-F238E27FC236}">
                <a16:creationId xmlns:a16="http://schemas.microsoft.com/office/drawing/2014/main" id="{00000000-0008-0000-0500-000089000000}"/>
              </a:ext>
            </a:extLst>
          </xdr:cNvPr>
          <xdr:cNvSpPr/>
        </xdr:nvSpPr>
        <xdr:spPr bwMode="auto">
          <a:xfrm rot="869756">
            <a:off x="17277805" y="7503653"/>
            <a:ext cx="5976113" cy="661145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962832" h="13871941">
                <a:moveTo>
                  <a:pt x="5962832" y="13871941"/>
                </a:moveTo>
                <a:cubicBezTo>
                  <a:pt x="3221084" y="9840748"/>
                  <a:pt x="357904" y="2458112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8" name="Forma libre 162">
            <a:extLst>
              <a:ext uri="{FF2B5EF4-FFF2-40B4-BE49-F238E27FC236}">
                <a16:creationId xmlns:a16="http://schemas.microsoft.com/office/drawing/2014/main" id="{00000000-0008-0000-0500-00008A000000}"/>
              </a:ext>
            </a:extLst>
          </xdr:cNvPr>
          <xdr:cNvSpPr/>
        </xdr:nvSpPr>
        <xdr:spPr bwMode="auto">
          <a:xfrm rot="869756">
            <a:off x="15869229" y="8839354"/>
            <a:ext cx="6858813" cy="476540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017383" h="8997809">
                <a:moveTo>
                  <a:pt x="7017383" y="8997809"/>
                </a:moveTo>
                <a:cubicBezTo>
                  <a:pt x="5296840" y="6586093"/>
                  <a:pt x="3078392" y="2726128"/>
                  <a:pt x="0" y="-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9">
        <xdr:nvSpPr>
          <xdr:cNvPr id="139" name="279 CuadroTexto">
            <a:extLst>
              <a:ext uri="{FF2B5EF4-FFF2-40B4-BE49-F238E27FC236}">
                <a16:creationId xmlns:a16="http://schemas.microsoft.com/office/drawing/2014/main" id="{00000000-0008-0000-0500-00008B000000}"/>
              </a:ext>
            </a:extLst>
          </xdr:cNvPr>
          <xdr:cNvSpPr txBox="1"/>
        </xdr:nvSpPr>
        <xdr:spPr bwMode="auto">
          <a:xfrm rot="21171569">
            <a:off x="12049401" y="7106899"/>
            <a:ext cx="1422366" cy="64664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9F4C7EE-340A-45A6-B3F0-C54698F0559F}" type="TxLink">
              <a:rPr lang="en-US" sz="4400" b="1" i="0" u="none" strike="noStrike">
                <a:solidFill>
                  <a:srgbClr val="00B0F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F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0" name="Forma libre 162">
            <a:extLst>
              <a:ext uri="{FF2B5EF4-FFF2-40B4-BE49-F238E27FC236}">
                <a16:creationId xmlns:a16="http://schemas.microsoft.com/office/drawing/2014/main" id="{00000000-0008-0000-0500-00008C000000}"/>
              </a:ext>
            </a:extLst>
          </xdr:cNvPr>
          <xdr:cNvSpPr/>
        </xdr:nvSpPr>
        <xdr:spPr bwMode="auto">
          <a:xfrm>
            <a:off x="11239500" y="6970893"/>
            <a:ext cx="2030020" cy="105534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2805805 w 2805805"/>
              <a:gd name="connsiteY0" fmla="*/ 136965 h 886250"/>
              <a:gd name="connsiteX1" fmla="*/ 0 w 2805805"/>
              <a:gd name="connsiteY1" fmla="*/ 393187 h 886250"/>
              <a:gd name="connsiteX0" fmla="*/ 2663440 w 2663440"/>
              <a:gd name="connsiteY0" fmla="*/ 95367 h 1958724"/>
              <a:gd name="connsiteX1" fmla="*/ 0 w 2663440"/>
              <a:gd name="connsiteY1" fmla="*/ 1597835 h 1958724"/>
              <a:gd name="connsiteX0" fmla="*/ 2663440 w 2663440"/>
              <a:gd name="connsiteY0" fmla="*/ 273098 h 1775565"/>
              <a:gd name="connsiteX1" fmla="*/ 0 w 2663440"/>
              <a:gd name="connsiteY1" fmla="*/ 1775566 h 1775565"/>
              <a:gd name="connsiteX0" fmla="*/ 2663440 w 2663440"/>
              <a:gd name="connsiteY0" fmla="*/ 278296 h 1749608"/>
              <a:gd name="connsiteX1" fmla="*/ 0 w 2663440"/>
              <a:gd name="connsiteY1" fmla="*/ 1749608 h 1749608"/>
              <a:gd name="connsiteX0" fmla="*/ 2729708 w 2729708"/>
              <a:gd name="connsiteY0" fmla="*/ 292480 h 1683524"/>
              <a:gd name="connsiteX1" fmla="*/ 0 w 2729708"/>
              <a:gd name="connsiteY1" fmla="*/ 1683524 h 1683524"/>
              <a:gd name="connsiteX0" fmla="*/ 2745000 w 2745000"/>
              <a:gd name="connsiteY0" fmla="*/ 284453 h 1720090"/>
              <a:gd name="connsiteX1" fmla="*/ 0 w 2745000"/>
              <a:gd name="connsiteY1" fmla="*/ 1720090 h 1720090"/>
              <a:gd name="connsiteX0" fmla="*/ 2745000 w 2745000"/>
              <a:gd name="connsiteY0" fmla="*/ 300432 h 1736069"/>
              <a:gd name="connsiteX1" fmla="*/ 0 w 2745000"/>
              <a:gd name="connsiteY1" fmla="*/ 1736069 h 1736069"/>
              <a:gd name="connsiteX0" fmla="*/ 2822772 w 2822772"/>
              <a:gd name="connsiteY0" fmla="*/ 303712 h 1722334"/>
              <a:gd name="connsiteX1" fmla="*/ 0 w 2822772"/>
              <a:gd name="connsiteY1" fmla="*/ 1722334 h 1722334"/>
              <a:gd name="connsiteX0" fmla="*/ 1986724 w 1986724"/>
              <a:gd name="connsiteY0" fmla="*/ 250192 h 1992103"/>
              <a:gd name="connsiteX1" fmla="*/ 0 w 1986724"/>
              <a:gd name="connsiteY1" fmla="*/ 1992103 h 1992103"/>
              <a:gd name="connsiteX0" fmla="*/ 1986724 w 1986724"/>
              <a:gd name="connsiteY0" fmla="*/ 153769 h 1895680"/>
              <a:gd name="connsiteX1" fmla="*/ 0 w 1986724"/>
              <a:gd name="connsiteY1" fmla="*/ 1895680 h 1895680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108121" h="2211906">
                <a:moveTo>
                  <a:pt x="2108121" y="121176"/>
                </a:moveTo>
                <a:cubicBezTo>
                  <a:pt x="852034" y="-369492"/>
                  <a:pt x="948787" y="690336"/>
                  <a:pt x="0" y="2211906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2">
        <xdr:nvSpPr>
          <xdr:cNvPr id="141" name="279 CuadroTexto">
            <a:extLst>
              <a:ext uri="{FF2B5EF4-FFF2-40B4-BE49-F238E27FC236}">
                <a16:creationId xmlns:a16="http://schemas.microsoft.com/office/drawing/2014/main" id="{00000000-0008-0000-0500-00008D000000}"/>
              </a:ext>
            </a:extLst>
          </xdr:cNvPr>
          <xdr:cNvSpPr txBox="1"/>
        </xdr:nvSpPr>
        <xdr:spPr bwMode="auto">
          <a:xfrm rot="17719162">
            <a:off x="7596618" y="8917372"/>
            <a:ext cx="1348084" cy="720994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74923F5-F23E-4CA7-BE1B-842F7FC13515}" type="TxLink">
              <a:rPr lang="en-US" sz="4400" b="1" i="0" u="none" strike="noStrike">
                <a:solidFill>
                  <a:srgbClr val="7030A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7030A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V$89">
        <xdr:nvSpPr>
          <xdr:cNvPr id="142" name="279 CuadroTexto">
            <a:extLst>
              <a:ext uri="{FF2B5EF4-FFF2-40B4-BE49-F238E27FC236}">
                <a16:creationId xmlns:a16="http://schemas.microsoft.com/office/drawing/2014/main" id="{00000000-0008-0000-0500-00008E000000}"/>
              </a:ext>
            </a:extLst>
          </xdr:cNvPr>
          <xdr:cNvSpPr txBox="1"/>
        </xdr:nvSpPr>
        <xdr:spPr bwMode="auto">
          <a:xfrm rot="18233558">
            <a:off x="8040863" y="16883408"/>
            <a:ext cx="1179207" cy="78667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BB954B4-F34D-4744-B02E-A352DA227C0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3" name="Forma libre 162">
            <a:extLst>
              <a:ext uri="{FF2B5EF4-FFF2-40B4-BE49-F238E27FC236}">
                <a16:creationId xmlns:a16="http://schemas.microsoft.com/office/drawing/2014/main" id="{00000000-0008-0000-0500-00008F000000}"/>
              </a:ext>
            </a:extLst>
          </xdr:cNvPr>
          <xdr:cNvSpPr/>
        </xdr:nvSpPr>
        <xdr:spPr bwMode="auto">
          <a:xfrm>
            <a:off x="9183753" y="13105867"/>
            <a:ext cx="2303288" cy="91458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0 w 2056050"/>
              <a:gd name="connsiteY0" fmla="*/ 0 h 879171"/>
              <a:gd name="connsiteX1" fmla="*/ 2056050 w 2056050"/>
              <a:gd name="connsiteY1" fmla="*/ 879171 h 879171"/>
              <a:gd name="connsiteX0" fmla="*/ 0 w 2198645"/>
              <a:gd name="connsiteY0" fmla="*/ 0 h 837760"/>
              <a:gd name="connsiteX1" fmla="*/ 2198645 w 2198645"/>
              <a:gd name="connsiteY1" fmla="*/ 837760 h 837760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41239"/>
              <a:gd name="connsiteY0" fmla="*/ 0 h 1831652"/>
              <a:gd name="connsiteX1" fmla="*/ 2341239 w 2341239"/>
              <a:gd name="connsiteY1" fmla="*/ 1831652 h 18316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341239" h="1831652">
                <a:moveTo>
                  <a:pt x="0" y="0"/>
                </a:moveTo>
                <a:cubicBezTo>
                  <a:pt x="156373" y="904550"/>
                  <a:pt x="1372883" y="1598202"/>
                  <a:pt x="2341239" y="183165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40">
        <xdr:nvSpPr>
          <xdr:cNvPr id="144" name="279 CuadroTexto">
            <a:extLst>
              <a:ext uri="{FF2B5EF4-FFF2-40B4-BE49-F238E27FC236}">
                <a16:creationId xmlns:a16="http://schemas.microsoft.com/office/drawing/2014/main" id="{00000000-0008-0000-0500-000090000000}"/>
              </a:ext>
            </a:extLst>
          </xdr:cNvPr>
          <xdr:cNvSpPr txBox="1"/>
        </xdr:nvSpPr>
        <xdr:spPr bwMode="auto">
          <a:xfrm rot="21272345">
            <a:off x="14194923" y="14406204"/>
            <a:ext cx="1408483" cy="632206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D2BE2C8-3B56-498E-A0BB-FD38B69C14DE}" type="TxLink">
              <a:rPr lang="en-US" sz="4400" b="1" i="0" u="none" strike="noStrike">
                <a:solidFill>
                  <a:srgbClr val="FF5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FF5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5" name="Forma libre 162">
            <a:extLst>
              <a:ext uri="{FF2B5EF4-FFF2-40B4-BE49-F238E27FC236}">
                <a16:creationId xmlns:a16="http://schemas.microsoft.com/office/drawing/2014/main" id="{00000000-0008-0000-0500-000091000000}"/>
              </a:ext>
            </a:extLst>
          </xdr:cNvPr>
          <xdr:cNvSpPr/>
        </xdr:nvSpPr>
        <xdr:spPr bwMode="auto">
          <a:xfrm>
            <a:off x="14667466" y="12848226"/>
            <a:ext cx="1543750" cy="140622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578535"/>
              <a:gd name="connsiteY0" fmla="*/ 2526422 h 2526422"/>
              <a:gd name="connsiteX1" fmla="*/ 2578535 w 2578535"/>
              <a:gd name="connsiteY1" fmla="*/ 0 h 2526422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1804940"/>
              <a:gd name="connsiteY0" fmla="*/ 3711552 h 3711552"/>
              <a:gd name="connsiteX1" fmla="*/ 1804940 w 1804940"/>
              <a:gd name="connsiteY1" fmla="*/ 0 h 3711552"/>
              <a:gd name="connsiteX0" fmla="*/ 0 w 1688471"/>
              <a:gd name="connsiteY0" fmla="*/ 4111136 h 4111136"/>
              <a:gd name="connsiteX1" fmla="*/ 1688471 w 1688471"/>
              <a:gd name="connsiteY1" fmla="*/ 0 h 4111136"/>
              <a:gd name="connsiteX0" fmla="*/ 0 w 1548707"/>
              <a:gd name="connsiteY0" fmla="*/ 3001184 h 3001184"/>
              <a:gd name="connsiteX1" fmla="*/ 1548707 w 1548707"/>
              <a:gd name="connsiteY1" fmla="*/ 0 h 3001184"/>
              <a:gd name="connsiteX0" fmla="*/ 0 w 1548707"/>
              <a:gd name="connsiteY0" fmla="*/ 3001184 h 3001184"/>
              <a:gd name="connsiteX1" fmla="*/ 1548707 w 1548707"/>
              <a:gd name="connsiteY1" fmla="*/ 0 h 300118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8707" h="3001184">
                <a:moveTo>
                  <a:pt x="0" y="3001184"/>
                </a:moveTo>
                <a:cubicBezTo>
                  <a:pt x="730079" y="2845434"/>
                  <a:pt x="840791" y="1886875"/>
                  <a:pt x="1548707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1">
        <xdr:nvSpPr>
          <xdr:cNvPr id="146" name="279 CuadroTexto">
            <a:extLst>
              <a:ext uri="{FF2B5EF4-FFF2-40B4-BE49-F238E27FC236}">
                <a16:creationId xmlns:a16="http://schemas.microsoft.com/office/drawing/2014/main" id="{00000000-0008-0000-0500-000092000000}"/>
              </a:ext>
            </a:extLst>
          </xdr:cNvPr>
          <xdr:cNvSpPr txBox="1"/>
        </xdr:nvSpPr>
        <xdr:spPr bwMode="auto">
          <a:xfrm rot="1746325">
            <a:off x="16653311" y="11077308"/>
            <a:ext cx="1404380" cy="70307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348B2F3-87F4-4D32-9B77-5037E88E7867}" type="TxLink">
              <a:rPr lang="en-US" sz="4400" b="1" i="0" u="none" strike="noStrike">
                <a:solidFill>
                  <a:srgbClr val="00B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7" name="87 Flecha derecha">
            <a:extLst>
              <a:ext uri="{FF2B5EF4-FFF2-40B4-BE49-F238E27FC236}">
                <a16:creationId xmlns:a16="http://schemas.microsoft.com/office/drawing/2014/main" id="{00000000-0008-0000-0500-000093000000}"/>
              </a:ext>
            </a:extLst>
          </xdr:cNvPr>
          <xdr:cNvSpPr/>
        </xdr:nvSpPr>
        <xdr:spPr bwMode="auto">
          <a:xfrm rot="2294768">
            <a:off x="23089710" y="17568626"/>
            <a:ext cx="846326" cy="624298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48" name="87 Flecha derecha">
            <a:extLst>
              <a:ext uri="{FF2B5EF4-FFF2-40B4-BE49-F238E27FC236}">
                <a16:creationId xmlns:a16="http://schemas.microsoft.com/office/drawing/2014/main" id="{00000000-0008-0000-0500-000094000000}"/>
              </a:ext>
            </a:extLst>
          </xdr:cNvPr>
          <xdr:cNvSpPr/>
        </xdr:nvSpPr>
        <xdr:spPr bwMode="auto">
          <a:xfrm rot="17264543">
            <a:off x="18118298" y="2944990"/>
            <a:ext cx="694643" cy="749136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49" name="87 Flecha derecha">
            <a:extLst>
              <a:ext uri="{FF2B5EF4-FFF2-40B4-BE49-F238E27FC236}">
                <a16:creationId xmlns:a16="http://schemas.microsoft.com/office/drawing/2014/main" id="{00000000-0008-0000-0500-000095000000}"/>
              </a:ext>
            </a:extLst>
          </xdr:cNvPr>
          <xdr:cNvSpPr/>
        </xdr:nvSpPr>
        <xdr:spPr bwMode="auto">
          <a:xfrm rot="12519125">
            <a:off x="2473080" y="6610314"/>
            <a:ext cx="769812" cy="627623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0" name="87 Flecha derecha">
            <a:extLst>
              <a:ext uri="{FF2B5EF4-FFF2-40B4-BE49-F238E27FC236}">
                <a16:creationId xmlns:a16="http://schemas.microsoft.com/office/drawing/2014/main" id="{00000000-0008-0000-0500-000096000000}"/>
              </a:ext>
            </a:extLst>
          </xdr:cNvPr>
          <xdr:cNvSpPr/>
        </xdr:nvSpPr>
        <xdr:spPr bwMode="auto">
          <a:xfrm rot="7281272">
            <a:off x="7552344" y="18076352"/>
            <a:ext cx="709082" cy="740142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1" name="CuadroTexto 10">
            <a:extLst>
              <a:ext uri="{FF2B5EF4-FFF2-40B4-BE49-F238E27FC236}">
                <a16:creationId xmlns:a16="http://schemas.microsoft.com/office/drawing/2014/main" id="{00000000-0008-0000-0500-000097000000}"/>
              </a:ext>
            </a:extLst>
          </xdr:cNvPr>
          <xdr:cNvSpPr txBox="1"/>
        </xdr:nvSpPr>
        <xdr:spPr bwMode="auto">
          <a:xfrm rot="10800000" flipV="1">
            <a:off x="2757497" y="17660737"/>
            <a:ext cx="4880751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Los Alisos</a:t>
            </a:r>
          </a:p>
        </xdr:txBody>
      </xdr:sp>
      <xdr:sp macro="" textlink="">
        <xdr:nvSpPr>
          <xdr:cNvPr id="152" name="CuadroTexto 10">
            <a:extLst>
              <a:ext uri="{FF2B5EF4-FFF2-40B4-BE49-F238E27FC236}">
                <a16:creationId xmlns:a16="http://schemas.microsoft.com/office/drawing/2014/main" id="{00000000-0008-0000-0500-000098000000}"/>
              </a:ext>
            </a:extLst>
          </xdr:cNvPr>
          <xdr:cNvSpPr txBox="1"/>
        </xdr:nvSpPr>
        <xdr:spPr bwMode="auto">
          <a:xfrm rot="12168341" flipV="1">
            <a:off x="1328084" y="7483904"/>
            <a:ext cx="4004338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San José</a:t>
            </a:r>
          </a:p>
        </xdr:txBody>
      </xdr:sp>
      <xdr:sp macro="" textlink="">
        <xdr:nvSpPr>
          <xdr:cNvPr id="153" name="CuadroTexto 10">
            <a:extLst>
              <a:ext uri="{FF2B5EF4-FFF2-40B4-BE49-F238E27FC236}">
                <a16:creationId xmlns:a16="http://schemas.microsoft.com/office/drawing/2014/main" id="{00000000-0008-0000-0500-000099000000}"/>
              </a:ext>
            </a:extLst>
          </xdr:cNvPr>
          <xdr:cNvSpPr txBox="1"/>
        </xdr:nvSpPr>
        <xdr:spPr bwMode="auto">
          <a:xfrm rot="13028106" flipV="1">
            <a:off x="19875979" y="16852243"/>
            <a:ext cx="3612425" cy="18685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Huandoy</a:t>
            </a:r>
          </a:p>
        </xdr:txBody>
      </xdr:sp>
      <xdr:sp macro="" textlink="">
        <xdr:nvSpPr>
          <xdr:cNvPr id="154" name="Forma libre: forma 13">
            <a:extLst>
              <a:ext uri="{FF2B5EF4-FFF2-40B4-BE49-F238E27FC236}">
                <a16:creationId xmlns:a16="http://schemas.microsoft.com/office/drawing/2014/main" id="{00000000-0008-0000-0500-00009A000000}"/>
              </a:ext>
            </a:extLst>
          </xdr:cNvPr>
          <xdr:cNvSpPr/>
        </xdr:nvSpPr>
        <xdr:spPr bwMode="auto">
          <a:xfrm rot="14647195">
            <a:off x="19023360" y="4920110"/>
            <a:ext cx="2952995" cy="2265082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817986" h="3155802">
                <a:moveTo>
                  <a:pt x="0" y="449411"/>
                </a:moveTo>
                <a:cubicBezTo>
                  <a:pt x="1140672" y="1262088"/>
                  <a:pt x="1617067" y="868879"/>
                  <a:pt x="3305478" y="3155802"/>
                </a:cubicBezTo>
                <a:lnTo>
                  <a:pt x="3817986" y="2406908"/>
                </a:lnTo>
                <a:cubicBezTo>
                  <a:pt x="3072501" y="1466317"/>
                  <a:pt x="2778524" y="1218389"/>
                  <a:pt x="1078158" y="0"/>
                </a:cubicBezTo>
                <a:cubicBezTo>
                  <a:pt x="58219" y="555645"/>
                  <a:pt x="533405" y="353594"/>
                  <a:pt x="0" y="449411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5" name="Forma libre: forma 20">
            <a:extLst>
              <a:ext uri="{FF2B5EF4-FFF2-40B4-BE49-F238E27FC236}">
                <a16:creationId xmlns:a16="http://schemas.microsoft.com/office/drawing/2014/main" id="{00000000-0008-0000-0500-00009B000000}"/>
              </a:ext>
            </a:extLst>
          </xdr:cNvPr>
          <xdr:cNvSpPr/>
        </xdr:nvSpPr>
        <xdr:spPr bwMode="auto">
          <a:xfrm rot="3491189">
            <a:off x="19145101" y="3079284"/>
            <a:ext cx="1170775" cy="1437877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6" name="CuadroTexto 10">
            <a:extLst>
              <a:ext uri="{FF2B5EF4-FFF2-40B4-BE49-F238E27FC236}">
                <a16:creationId xmlns:a16="http://schemas.microsoft.com/office/drawing/2014/main" id="{00000000-0008-0000-0500-00009C000000}"/>
              </a:ext>
            </a:extLst>
          </xdr:cNvPr>
          <xdr:cNvSpPr txBox="1"/>
        </xdr:nvSpPr>
        <xdr:spPr bwMode="auto">
          <a:xfrm rot="10800000" flipV="1">
            <a:off x="18585311" y="2642045"/>
            <a:ext cx="4040220" cy="13243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Marañón</a:t>
            </a:r>
          </a:p>
        </xdr:txBody>
      </xdr:sp>
      <xdr:sp macro="" textlink="">
        <xdr:nvSpPr>
          <xdr:cNvPr id="157" name="Forma libre 162">
            <a:extLst>
              <a:ext uri="{FF2B5EF4-FFF2-40B4-BE49-F238E27FC236}">
                <a16:creationId xmlns:a16="http://schemas.microsoft.com/office/drawing/2014/main" id="{00000000-0008-0000-0500-00009D000000}"/>
              </a:ext>
            </a:extLst>
          </xdr:cNvPr>
          <xdr:cNvSpPr/>
        </xdr:nvSpPr>
        <xdr:spPr bwMode="auto">
          <a:xfrm>
            <a:off x="16754962" y="7366278"/>
            <a:ext cx="5932657" cy="461449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6139095 w 6139095"/>
              <a:gd name="connsiteY0" fmla="*/ 11647803 h 11647803"/>
              <a:gd name="connsiteX1" fmla="*/ 116 w 6139095"/>
              <a:gd name="connsiteY1" fmla="*/ 0 h 11647803"/>
              <a:gd name="connsiteX0" fmla="*/ 6138979 w 6138979"/>
              <a:gd name="connsiteY0" fmla="*/ 11647803 h 11647803"/>
              <a:gd name="connsiteX1" fmla="*/ 0 w 6138979"/>
              <a:gd name="connsiteY1" fmla="*/ 0 h 11647803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421056 w 6421056"/>
              <a:gd name="connsiteY0" fmla="*/ 8391340 h 8391340"/>
              <a:gd name="connsiteX1" fmla="*/ 0 w 6421056"/>
              <a:gd name="connsiteY1" fmla="*/ 0 h 8391340"/>
              <a:gd name="connsiteX0" fmla="*/ 6891184 w 6891184"/>
              <a:gd name="connsiteY0" fmla="*/ 8268455 h 8268455"/>
              <a:gd name="connsiteX1" fmla="*/ 0 w 6891184"/>
              <a:gd name="connsiteY1" fmla="*/ 0 h 8268455"/>
              <a:gd name="connsiteX0" fmla="*/ 6609107 w 6609107"/>
              <a:gd name="connsiteY0" fmla="*/ 8452783 h 8452783"/>
              <a:gd name="connsiteX1" fmla="*/ 0 w 6609107"/>
              <a:gd name="connsiteY1" fmla="*/ 0 h 8452783"/>
              <a:gd name="connsiteX0" fmla="*/ 6577765 w 6577765"/>
              <a:gd name="connsiteY0" fmla="*/ 10664720 h 10664720"/>
              <a:gd name="connsiteX1" fmla="*/ 0 w 6577765"/>
              <a:gd name="connsiteY1" fmla="*/ 0 h 10664720"/>
              <a:gd name="connsiteX0" fmla="*/ 6734474 w 6734474"/>
              <a:gd name="connsiteY0" fmla="*/ 10664720 h 10664720"/>
              <a:gd name="connsiteX1" fmla="*/ 0 w 6734474"/>
              <a:gd name="connsiteY1" fmla="*/ 0 h 10664720"/>
              <a:gd name="connsiteX0" fmla="*/ 6662446 w 6662446"/>
              <a:gd name="connsiteY0" fmla="*/ 10797975 h 10797975"/>
              <a:gd name="connsiteX1" fmla="*/ 0 w 6662446"/>
              <a:gd name="connsiteY1" fmla="*/ 0 h 10797975"/>
              <a:gd name="connsiteX0" fmla="*/ 6398344 w 6398344"/>
              <a:gd name="connsiteY0" fmla="*/ 10176114 h 10176114"/>
              <a:gd name="connsiteX1" fmla="*/ 0 w 6398344"/>
              <a:gd name="connsiteY1" fmla="*/ 0 h 10176114"/>
              <a:gd name="connsiteX0" fmla="*/ 6350326 w 6350326"/>
              <a:gd name="connsiteY0" fmla="*/ 9865183 h 9865183"/>
              <a:gd name="connsiteX1" fmla="*/ 0 w 6350326"/>
              <a:gd name="connsiteY1" fmla="*/ 0 h 9865183"/>
              <a:gd name="connsiteX0" fmla="*/ 6206271 w 6206271"/>
              <a:gd name="connsiteY0" fmla="*/ 9687509 h 9687509"/>
              <a:gd name="connsiteX1" fmla="*/ 0 w 6206271"/>
              <a:gd name="connsiteY1" fmla="*/ 0 h 9687509"/>
              <a:gd name="connsiteX0" fmla="*/ 6110234 w 6110234"/>
              <a:gd name="connsiteY0" fmla="*/ 9731927 h 9731927"/>
              <a:gd name="connsiteX1" fmla="*/ 0 w 6110234"/>
              <a:gd name="connsiteY1" fmla="*/ 0 h 97319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110234" h="9731927">
                <a:moveTo>
                  <a:pt x="6110234" y="9731927"/>
                </a:moveTo>
                <a:cubicBezTo>
                  <a:pt x="3655746" y="4827879"/>
                  <a:pt x="1479705" y="1392750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8" name="Forma libre: forma 13">
            <a:extLst>
              <a:ext uri="{FF2B5EF4-FFF2-40B4-BE49-F238E27FC236}">
                <a16:creationId xmlns:a16="http://schemas.microsoft.com/office/drawing/2014/main" id="{00000000-0008-0000-0500-00009E000000}"/>
              </a:ext>
            </a:extLst>
          </xdr:cNvPr>
          <xdr:cNvSpPr/>
        </xdr:nvSpPr>
        <xdr:spPr bwMode="auto">
          <a:xfrm rot="21115516">
            <a:off x="21773851" y="12097232"/>
            <a:ext cx="2652857" cy="3174895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159896 h 2866287"/>
              <a:gd name="connsiteX1" fmla="*/ 3305478 w 3817986"/>
              <a:gd name="connsiteY1" fmla="*/ 2866287 h 2866287"/>
              <a:gd name="connsiteX2" fmla="*/ 3817986 w 3817986"/>
              <a:gd name="connsiteY2" fmla="*/ 2117393 h 2866287"/>
              <a:gd name="connsiteX3" fmla="*/ 1390756 w 3817986"/>
              <a:gd name="connsiteY3" fmla="*/ 1 h 2866287"/>
              <a:gd name="connsiteX4" fmla="*/ 0 w 3817986"/>
              <a:gd name="connsiteY4" fmla="*/ 159896 h 2866287"/>
              <a:gd name="connsiteX0" fmla="*/ 0 w 3817986"/>
              <a:gd name="connsiteY0" fmla="*/ 191715 h 2898106"/>
              <a:gd name="connsiteX1" fmla="*/ 3305478 w 3817986"/>
              <a:gd name="connsiteY1" fmla="*/ 2898106 h 2898106"/>
              <a:gd name="connsiteX2" fmla="*/ 3817986 w 3817986"/>
              <a:gd name="connsiteY2" fmla="*/ 2149212 h 2898106"/>
              <a:gd name="connsiteX3" fmla="*/ 1390756 w 3817986"/>
              <a:gd name="connsiteY3" fmla="*/ 31820 h 2898106"/>
              <a:gd name="connsiteX4" fmla="*/ 0 w 3817986"/>
              <a:gd name="connsiteY4" fmla="*/ 191715 h 2898106"/>
              <a:gd name="connsiteX0" fmla="*/ 0 w 3448689"/>
              <a:gd name="connsiteY0" fmla="*/ 79194 h 2935725"/>
              <a:gd name="connsiteX1" fmla="*/ 2936181 w 3448689"/>
              <a:gd name="connsiteY1" fmla="*/ 2935725 h 2935725"/>
              <a:gd name="connsiteX2" fmla="*/ 3448689 w 3448689"/>
              <a:gd name="connsiteY2" fmla="*/ 2186831 h 2935725"/>
              <a:gd name="connsiteX3" fmla="*/ 1021459 w 3448689"/>
              <a:gd name="connsiteY3" fmla="*/ 69439 h 2935725"/>
              <a:gd name="connsiteX4" fmla="*/ 0 w 3448689"/>
              <a:gd name="connsiteY4" fmla="*/ 79194 h 2935725"/>
              <a:gd name="connsiteX0" fmla="*/ 0 w 3346364"/>
              <a:gd name="connsiteY0" fmla="*/ 55332 h 2965110"/>
              <a:gd name="connsiteX1" fmla="*/ 2833856 w 3346364"/>
              <a:gd name="connsiteY1" fmla="*/ 2965110 h 2965110"/>
              <a:gd name="connsiteX2" fmla="*/ 3346364 w 3346364"/>
              <a:gd name="connsiteY2" fmla="*/ 2216216 h 2965110"/>
              <a:gd name="connsiteX3" fmla="*/ 919134 w 3346364"/>
              <a:gd name="connsiteY3" fmla="*/ 98824 h 2965110"/>
              <a:gd name="connsiteX4" fmla="*/ 0 w 3346364"/>
              <a:gd name="connsiteY4" fmla="*/ 55332 h 2965110"/>
              <a:gd name="connsiteX0" fmla="*/ 0 w 3346364"/>
              <a:gd name="connsiteY0" fmla="*/ 123616 h 3033394"/>
              <a:gd name="connsiteX1" fmla="*/ 2833856 w 3346364"/>
              <a:gd name="connsiteY1" fmla="*/ 3033394 h 3033394"/>
              <a:gd name="connsiteX2" fmla="*/ 3346364 w 3346364"/>
              <a:gd name="connsiteY2" fmla="*/ 2284500 h 3033394"/>
              <a:gd name="connsiteX3" fmla="*/ 807752 w 3346364"/>
              <a:gd name="connsiteY3" fmla="*/ 46457 h 3033394"/>
              <a:gd name="connsiteX4" fmla="*/ 0 w 3346364"/>
              <a:gd name="connsiteY4" fmla="*/ 123616 h 3033394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8945 h 4353946"/>
              <a:gd name="connsiteX1" fmla="*/ 2679341 w 3374179"/>
              <a:gd name="connsiteY1" fmla="*/ 4353946 h 4353946"/>
              <a:gd name="connsiteX2" fmla="*/ 3374179 w 3374179"/>
              <a:gd name="connsiteY2" fmla="*/ 3426126 h 4353946"/>
              <a:gd name="connsiteX3" fmla="*/ 1012832 w 3374179"/>
              <a:gd name="connsiteY3" fmla="*/ 318369 h 4353946"/>
              <a:gd name="connsiteX4" fmla="*/ 0 w 3374179"/>
              <a:gd name="connsiteY4" fmla="*/ 18945 h 4353946"/>
              <a:gd name="connsiteX0" fmla="*/ 0 w 3374179"/>
              <a:gd name="connsiteY0" fmla="*/ 21160 h 4356161"/>
              <a:gd name="connsiteX1" fmla="*/ 2679341 w 3374179"/>
              <a:gd name="connsiteY1" fmla="*/ 4356161 h 4356161"/>
              <a:gd name="connsiteX2" fmla="*/ 3374179 w 3374179"/>
              <a:gd name="connsiteY2" fmla="*/ 3428341 h 4356161"/>
              <a:gd name="connsiteX3" fmla="*/ 1208641 w 3374179"/>
              <a:gd name="connsiteY3" fmla="*/ 281733 h 4356161"/>
              <a:gd name="connsiteX4" fmla="*/ 0 w 3374179"/>
              <a:gd name="connsiteY4" fmla="*/ 21160 h 4356161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659050"/>
              <a:gd name="connsiteY0" fmla="*/ 26199 h 4481852"/>
              <a:gd name="connsiteX1" fmla="*/ 2790723 w 3659050"/>
              <a:gd name="connsiteY1" fmla="*/ 4481852 h 4481852"/>
              <a:gd name="connsiteX2" fmla="*/ 3659050 w 3659050"/>
              <a:gd name="connsiteY2" fmla="*/ 3442744 h 4481852"/>
              <a:gd name="connsiteX3" fmla="*/ 981671 w 3659050"/>
              <a:gd name="connsiteY3" fmla="*/ 320826 h 4481852"/>
              <a:gd name="connsiteX4" fmla="*/ 0 w 3659050"/>
              <a:gd name="connsiteY4" fmla="*/ 26199 h 4481852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109652"/>
              <a:gd name="connsiteX1" fmla="*/ 3214386 w 3659050"/>
              <a:gd name="connsiteY1" fmla="*/ 4109652 h 4109652"/>
              <a:gd name="connsiteX2" fmla="*/ 3659050 w 3659050"/>
              <a:gd name="connsiteY2" fmla="*/ 3416545 h 4109652"/>
              <a:gd name="connsiteX3" fmla="*/ 981671 w 3659050"/>
              <a:gd name="connsiteY3" fmla="*/ 294627 h 4109652"/>
              <a:gd name="connsiteX4" fmla="*/ 0 w 3659050"/>
              <a:gd name="connsiteY4" fmla="*/ 0 h 4109652"/>
              <a:gd name="connsiteX0" fmla="*/ 0 w 3279928"/>
              <a:gd name="connsiteY0" fmla="*/ 0 h 3946723"/>
              <a:gd name="connsiteX1" fmla="*/ 2835264 w 3279928"/>
              <a:gd name="connsiteY1" fmla="*/ 3946723 h 3946723"/>
              <a:gd name="connsiteX2" fmla="*/ 3279928 w 3279928"/>
              <a:gd name="connsiteY2" fmla="*/ 3253616 h 3946723"/>
              <a:gd name="connsiteX3" fmla="*/ 602549 w 3279928"/>
              <a:gd name="connsiteY3" fmla="*/ 131698 h 3946723"/>
              <a:gd name="connsiteX4" fmla="*/ 0 w 3279928"/>
              <a:gd name="connsiteY4" fmla="*/ 0 h 3946723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396309 w 3073688"/>
              <a:gd name="connsiteY3" fmla="*/ 264817 h 4079842"/>
              <a:gd name="connsiteX4" fmla="*/ 0 w 3073688"/>
              <a:gd name="connsiteY4" fmla="*/ 0 h 4079842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531379 w 3073688"/>
              <a:gd name="connsiteY3" fmla="*/ 257090 h 4079842"/>
              <a:gd name="connsiteX4" fmla="*/ 0 w 3073688"/>
              <a:gd name="connsiteY4" fmla="*/ 0 h 4079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73688" h="4079842">
                <a:moveTo>
                  <a:pt x="0" y="0"/>
                </a:moveTo>
                <a:cubicBezTo>
                  <a:pt x="781292" y="2102857"/>
                  <a:pt x="1016197" y="1701053"/>
                  <a:pt x="2629024" y="4079842"/>
                </a:cubicBezTo>
                <a:lnTo>
                  <a:pt x="3073688" y="3386735"/>
                </a:lnTo>
                <a:cubicBezTo>
                  <a:pt x="2355157" y="2726296"/>
                  <a:pt x="1778451" y="2268193"/>
                  <a:pt x="531379" y="257090"/>
                </a:cubicBezTo>
                <a:cubicBezTo>
                  <a:pt x="147278" y="82627"/>
                  <a:pt x="502458" y="140921"/>
                  <a:pt x="0" y="0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9" name="Forma libre: forma 20">
            <a:extLst>
              <a:ext uri="{FF2B5EF4-FFF2-40B4-BE49-F238E27FC236}">
                <a16:creationId xmlns:a16="http://schemas.microsoft.com/office/drawing/2014/main" id="{00000000-0008-0000-0500-00009F000000}"/>
              </a:ext>
            </a:extLst>
          </xdr:cNvPr>
          <xdr:cNvSpPr/>
        </xdr:nvSpPr>
        <xdr:spPr bwMode="auto">
          <a:xfrm rot="9728869">
            <a:off x="23516955" y="14347205"/>
            <a:ext cx="1229638" cy="1395363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0" name="107 CuadroTexto">
            <a:extLst>
              <a:ext uri="{FF2B5EF4-FFF2-40B4-BE49-F238E27FC236}">
                <a16:creationId xmlns:a16="http://schemas.microsoft.com/office/drawing/2014/main" id="{00000000-0008-0000-0500-0000A0000000}"/>
              </a:ext>
            </a:extLst>
          </xdr:cNvPr>
          <xdr:cNvSpPr txBox="1"/>
        </xdr:nvSpPr>
        <xdr:spPr bwMode="auto">
          <a:xfrm rot="1554093">
            <a:off x="15994320" y="6916579"/>
            <a:ext cx="1036380" cy="55665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R$89">
        <xdr:nvSpPr>
          <xdr:cNvPr id="161" name="279 CuadroTexto">
            <a:extLst>
              <a:ext uri="{FF2B5EF4-FFF2-40B4-BE49-F238E27FC236}">
                <a16:creationId xmlns:a16="http://schemas.microsoft.com/office/drawing/2014/main" id="{00000000-0008-0000-0500-0000A1000000}"/>
              </a:ext>
            </a:extLst>
          </xdr:cNvPr>
          <xdr:cNvSpPr txBox="1"/>
        </xdr:nvSpPr>
        <xdr:spPr bwMode="auto">
          <a:xfrm rot="1299373">
            <a:off x="14927763" y="6500572"/>
            <a:ext cx="1347056" cy="67483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43B10B-678A-4F11-9083-AC622DBF9CC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2" name="Forma libre 162">
            <a:extLst>
              <a:ext uri="{FF2B5EF4-FFF2-40B4-BE49-F238E27FC236}">
                <a16:creationId xmlns:a16="http://schemas.microsoft.com/office/drawing/2014/main" id="{00000000-0008-0000-0500-0000A2000000}"/>
              </a:ext>
            </a:extLst>
          </xdr:cNvPr>
          <xdr:cNvSpPr/>
        </xdr:nvSpPr>
        <xdr:spPr bwMode="auto">
          <a:xfrm rot="869756">
            <a:off x="18621516" y="12539593"/>
            <a:ext cx="2171426" cy="310731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  <a:gd name="connsiteX0" fmla="*/ 2823938 w 2823938"/>
              <a:gd name="connsiteY0" fmla="*/ 460633 h 3875488"/>
              <a:gd name="connsiteX1" fmla="*/ 0 w 2823938"/>
              <a:gd name="connsiteY1" fmla="*/ 3300010 h 3875488"/>
              <a:gd name="connsiteX0" fmla="*/ 3635134 w 3635134"/>
              <a:gd name="connsiteY0" fmla="*/ 870144 h 3709520"/>
              <a:gd name="connsiteX1" fmla="*/ 811196 w 3635134"/>
              <a:gd name="connsiteY1" fmla="*/ 3709521 h 3709520"/>
              <a:gd name="connsiteX0" fmla="*/ 2386455 w 2386455"/>
              <a:gd name="connsiteY0" fmla="*/ 595221 h 5846507"/>
              <a:gd name="connsiteX1" fmla="*/ 1116660 w 2386455"/>
              <a:gd name="connsiteY1" fmla="*/ 5846506 h 5846507"/>
              <a:gd name="connsiteX0" fmla="*/ 2251486 w 2251486"/>
              <a:gd name="connsiteY0" fmla="*/ 588614 h 5924299"/>
              <a:gd name="connsiteX1" fmla="*/ 1166974 w 2251486"/>
              <a:gd name="connsiteY1" fmla="*/ 5924300 h 5924299"/>
              <a:gd name="connsiteX0" fmla="*/ 2222742 w 2222742"/>
              <a:gd name="connsiteY0" fmla="*/ 593175 h 5870400"/>
              <a:gd name="connsiteX1" fmla="*/ 1178391 w 2222742"/>
              <a:gd name="connsiteY1" fmla="*/ 5870400 h 58704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22742" h="5870400">
                <a:moveTo>
                  <a:pt x="2222742" y="593175"/>
                </a:moveTo>
                <a:cubicBezTo>
                  <a:pt x="502199" y="-1818541"/>
                  <a:pt x="-1214486" y="3765779"/>
                  <a:pt x="1178391" y="587040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3" name="Forma libre 162">
            <a:extLst>
              <a:ext uri="{FF2B5EF4-FFF2-40B4-BE49-F238E27FC236}">
                <a16:creationId xmlns:a16="http://schemas.microsoft.com/office/drawing/2014/main" id="{00000000-0008-0000-0500-0000A3000000}"/>
              </a:ext>
            </a:extLst>
          </xdr:cNvPr>
          <xdr:cNvSpPr/>
        </xdr:nvSpPr>
        <xdr:spPr bwMode="auto">
          <a:xfrm>
            <a:off x="5985185" y="10666403"/>
            <a:ext cx="2589523" cy="16503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2837942 w 2914924"/>
              <a:gd name="connsiteY0" fmla="*/ 0 h 2991193"/>
              <a:gd name="connsiteX1" fmla="*/ 140814 w 2914924"/>
              <a:gd name="connsiteY1" fmla="*/ 2991193 h 2991193"/>
              <a:gd name="connsiteX0" fmla="*/ 2697128 w 2840519"/>
              <a:gd name="connsiteY0" fmla="*/ 0 h 2991193"/>
              <a:gd name="connsiteX1" fmla="*/ 0 w 2840519"/>
              <a:gd name="connsiteY1" fmla="*/ 2991193 h 2991193"/>
              <a:gd name="connsiteX0" fmla="*/ 2887255 w 3021099"/>
              <a:gd name="connsiteY0" fmla="*/ 0 h 3032606"/>
              <a:gd name="connsiteX1" fmla="*/ 0 w 3021099"/>
              <a:gd name="connsiteY1" fmla="*/ 3032606 h 3032606"/>
              <a:gd name="connsiteX0" fmla="*/ 2887255 w 2887255"/>
              <a:gd name="connsiteY0" fmla="*/ 0 h 3032606"/>
              <a:gd name="connsiteX1" fmla="*/ 0 w 2887255"/>
              <a:gd name="connsiteY1" fmla="*/ 3032606 h 3032606"/>
              <a:gd name="connsiteX0" fmla="*/ 2697128 w 2697128"/>
              <a:gd name="connsiteY0" fmla="*/ 0 h 3032606"/>
              <a:gd name="connsiteX1" fmla="*/ 0 w 2697128"/>
              <a:gd name="connsiteY1" fmla="*/ 3032606 h 3032606"/>
              <a:gd name="connsiteX0" fmla="*/ 2649596 w 2649596"/>
              <a:gd name="connsiteY0" fmla="*/ 0 h 3156842"/>
              <a:gd name="connsiteX1" fmla="*/ 0 w 2649596"/>
              <a:gd name="connsiteY1" fmla="*/ 3156842 h 3156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49596" h="3156842">
                <a:moveTo>
                  <a:pt x="2649596" y="0"/>
                </a:moveTo>
                <a:cubicBezTo>
                  <a:pt x="2639608" y="1484320"/>
                  <a:pt x="1360701" y="3130453"/>
                  <a:pt x="0" y="315684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4" name="Forma libre 162">
            <a:extLst>
              <a:ext uri="{FF2B5EF4-FFF2-40B4-BE49-F238E27FC236}">
                <a16:creationId xmlns:a16="http://schemas.microsoft.com/office/drawing/2014/main" id="{00000000-0008-0000-0500-0000A4000000}"/>
              </a:ext>
            </a:extLst>
          </xdr:cNvPr>
          <xdr:cNvSpPr/>
        </xdr:nvSpPr>
        <xdr:spPr bwMode="auto">
          <a:xfrm>
            <a:off x="7964496" y="10685095"/>
            <a:ext cx="3749583" cy="25121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791718" h="5239029">
                <a:moveTo>
                  <a:pt x="0" y="0"/>
                </a:moveTo>
                <a:cubicBezTo>
                  <a:pt x="374794" y="2331681"/>
                  <a:pt x="2412101" y="5019410"/>
                  <a:pt x="3791718" y="5239029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5" name="Forma libre 300">
            <a:extLst>
              <a:ext uri="{FF2B5EF4-FFF2-40B4-BE49-F238E27FC236}">
                <a16:creationId xmlns:a16="http://schemas.microsoft.com/office/drawing/2014/main" id="{00000000-0008-0000-0500-0000A5000000}"/>
              </a:ext>
            </a:extLst>
          </xdr:cNvPr>
          <xdr:cNvSpPr/>
        </xdr:nvSpPr>
        <xdr:spPr bwMode="auto">
          <a:xfrm rot="16889932">
            <a:off x="8344050" y="5100679"/>
            <a:ext cx="1438224" cy="17967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1643672 w 1643672"/>
              <a:gd name="connsiteY0" fmla="*/ 0 h 3811482"/>
              <a:gd name="connsiteX1" fmla="*/ 0 w 1643672"/>
              <a:gd name="connsiteY1" fmla="*/ 3122820 h 3811482"/>
              <a:gd name="connsiteX0" fmla="*/ 1643672 w 1643672"/>
              <a:gd name="connsiteY0" fmla="*/ 0 h 3445778"/>
              <a:gd name="connsiteX1" fmla="*/ 0 w 1643672"/>
              <a:gd name="connsiteY1" fmla="*/ 3122820 h 3445778"/>
              <a:gd name="connsiteX0" fmla="*/ 1492239 w 1492239"/>
              <a:gd name="connsiteY0" fmla="*/ 0 h 3903910"/>
              <a:gd name="connsiteX1" fmla="*/ 0 w 1492239"/>
              <a:gd name="connsiteY1" fmla="*/ 3611448 h 3903910"/>
              <a:gd name="connsiteX0" fmla="*/ 1492239 w 1492239"/>
              <a:gd name="connsiteY0" fmla="*/ 0 h 3611448"/>
              <a:gd name="connsiteX1" fmla="*/ 0 w 1492239"/>
              <a:gd name="connsiteY1" fmla="*/ 3611448 h 3611448"/>
              <a:gd name="connsiteX0" fmla="*/ 1492239 w 1492239"/>
              <a:gd name="connsiteY0" fmla="*/ 0 h 3683134"/>
              <a:gd name="connsiteX1" fmla="*/ 0 w 1492239"/>
              <a:gd name="connsiteY1" fmla="*/ 3611448 h 3683134"/>
              <a:gd name="connsiteX0" fmla="*/ 1657212 w 1657212"/>
              <a:gd name="connsiteY0" fmla="*/ 0 h 3521358"/>
              <a:gd name="connsiteX1" fmla="*/ 0 w 1657212"/>
              <a:gd name="connsiteY1" fmla="*/ 3446361 h 3521358"/>
              <a:gd name="connsiteX0" fmla="*/ 1657212 w 1657212"/>
              <a:gd name="connsiteY0" fmla="*/ 0 h 3540665"/>
              <a:gd name="connsiteX1" fmla="*/ 0 w 1657212"/>
              <a:gd name="connsiteY1" fmla="*/ 3446361 h 3540665"/>
              <a:gd name="connsiteX0" fmla="*/ 1657212 w 1657212"/>
              <a:gd name="connsiteY0" fmla="*/ 0 h 3446362"/>
              <a:gd name="connsiteX1" fmla="*/ 0 w 1657212"/>
              <a:gd name="connsiteY1" fmla="*/ 3446361 h 34463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57212" h="3446362">
                <a:moveTo>
                  <a:pt x="1657212" y="0"/>
                </a:moveTo>
                <a:cubicBezTo>
                  <a:pt x="872085" y="1690787"/>
                  <a:pt x="965567" y="3272340"/>
                  <a:pt x="0" y="3446361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U$89">
        <xdr:nvSpPr>
          <xdr:cNvPr id="166" name="279 CuadroTexto">
            <a:extLst>
              <a:ext uri="{FF2B5EF4-FFF2-40B4-BE49-F238E27FC236}">
                <a16:creationId xmlns:a16="http://schemas.microsoft.com/office/drawing/2014/main" id="{00000000-0008-0000-0500-0000A6000000}"/>
              </a:ext>
            </a:extLst>
          </xdr:cNvPr>
          <xdr:cNvSpPr txBox="1"/>
        </xdr:nvSpPr>
        <xdr:spPr bwMode="auto">
          <a:xfrm rot="18886298">
            <a:off x="8175225" y="7327516"/>
            <a:ext cx="1279258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4A14064-9004-40A9-AC3E-2C3318A40D6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7" name="107 CuadroTexto">
            <a:extLst>
              <a:ext uri="{FF2B5EF4-FFF2-40B4-BE49-F238E27FC236}">
                <a16:creationId xmlns:a16="http://schemas.microsoft.com/office/drawing/2014/main" id="{00000000-0008-0000-0500-0000A7000000}"/>
              </a:ext>
            </a:extLst>
          </xdr:cNvPr>
          <xdr:cNvSpPr txBox="1"/>
        </xdr:nvSpPr>
        <xdr:spPr bwMode="auto">
          <a:xfrm rot="18753589">
            <a:off x="9108933" y="6736849"/>
            <a:ext cx="905221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6">
        <xdr:nvSpPr>
          <xdr:cNvPr id="168" name="279 CuadroTexto">
            <a:extLst>
              <a:ext uri="{FF2B5EF4-FFF2-40B4-BE49-F238E27FC236}">
                <a16:creationId xmlns:a16="http://schemas.microsoft.com/office/drawing/2014/main" id="{00000000-0008-0000-0500-0000A8000000}"/>
              </a:ext>
            </a:extLst>
          </xdr:cNvPr>
          <xdr:cNvSpPr txBox="1"/>
        </xdr:nvSpPr>
        <xdr:spPr bwMode="auto">
          <a:xfrm rot="3159907">
            <a:off x="7181923" y="4139400"/>
            <a:ext cx="1260918" cy="80555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39E72F8-AA11-40DE-9A49-F253C9C4872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57</xdr:col>
      <xdr:colOff>309562</xdr:colOff>
      <xdr:row>101</xdr:row>
      <xdr:rowOff>119063</xdr:rowOff>
    </xdr:from>
    <xdr:to>
      <xdr:col>70</xdr:col>
      <xdr:colOff>21923</xdr:colOff>
      <xdr:row>106</xdr:row>
      <xdr:rowOff>3391</xdr:rowOff>
    </xdr:to>
    <xdr:grpSp>
      <xdr:nvGrpSpPr>
        <xdr:cNvPr id="169" name="Grupo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GrpSpPr/>
      </xdr:nvGrpSpPr>
      <xdr:grpSpPr>
        <a:xfrm>
          <a:off x="22550437" y="31503938"/>
          <a:ext cx="2331736" cy="1884578"/>
          <a:chOff x="25474914" y="33106985"/>
          <a:chExt cx="2331736" cy="1894103"/>
        </a:xfrm>
      </xdr:grpSpPr>
      <xdr:sp macro="" textlink="">
        <xdr:nvSpPr>
          <xdr:cNvPr id="170" name="Rectángulo 169">
            <a:extLst>
              <a:ext uri="{FF2B5EF4-FFF2-40B4-BE49-F238E27FC236}">
                <a16:creationId xmlns:a16="http://schemas.microsoft.com/office/drawing/2014/main" id="{00000000-0008-0000-0500-0000AA000000}"/>
              </a:ext>
            </a:extLst>
          </xdr:cNvPr>
          <xdr:cNvSpPr/>
        </xdr:nvSpPr>
        <xdr:spPr bwMode="auto">
          <a:xfrm>
            <a:off x="25474914" y="33106985"/>
            <a:ext cx="2299986" cy="1894103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171" name="Rectángulo 170">
            <a:extLst>
              <a:ext uri="{FF2B5EF4-FFF2-40B4-BE49-F238E27FC236}">
                <a16:creationId xmlns:a16="http://schemas.microsoft.com/office/drawing/2014/main" id="{00000000-0008-0000-0500-0000AB000000}"/>
              </a:ext>
            </a:extLst>
          </xdr:cNvPr>
          <xdr:cNvSpPr/>
        </xdr:nvSpPr>
        <xdr:spPr bwMode="auto">
          <a:xfrm>
            <a:off x="25522501" y="33170361"/>
            <a:ext cx="2204773" cy="621164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4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Inicio!G4">
        <xdr:nvSpPr>
          <xdr:cNvPr id="172" name="Rectángulo 171">
            <a:extLst>
              <a:ext uri="{FF2B5EF4-FFF2-40B4-BE49-F238E27FC236}">
                <a16:creationId xmlns:a16="http://schemas.microsoft.com/office/drawing/2014/main" id="{00000000-0008-0000-0500-0000AC000000}"/>
              </a:ext>
            </a:extLst>
          </xdr:cNvPr>
          <xdr:cNvSpPr/>
        </xdr:nvSpPr>
        <xdr:spPr bwMode="auto">
          <a:xfrm>
            <a:off x="25483702" y="34085247"/>
            <a:ext cx="2322948" cy="652427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E7895A40-5E72-4018-96C7-7FE4FC3FA2E5}" type="TxLink">
              <a:rPr lang="en-US" sz="40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SP02</a:t>
            </a:fld>
            <a:endParaRPr lang="es-PE" sz="40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173" name="Conector recto 172">
            <a:extLst>
              <a:ext uri="{FF2B5EF4-FFF2-40B4-BE49-F238E27FC236}">
                <a16:creationId xmlns:a16="http://schemas.microsoft.com/office/drawing/2014/main" id="{00000000-0008-0000-0500-0000AD000000}"/>
              </a:ext>
            </a:extLst>
          </xdr:cNvPr>
          <xdr:cNvCxnSpPr/>
        </xdr:nvCxnSpPr>
        <xdr:spPr bwMode="auto">
          <a:xfrm>
            <a:off x="25483702" y="33854602"/>
            <a:ext cx="2291198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0</xdr:colOff>
      <xdr:row>80</xdr:row>
      <xdr:rowOff>85612</xdr:rowOff>
    </xdr:from>
    <xdr:to>
      <xdr:col>74</xdr:col>
      <xdr:colOff>145399</xdr:colOff>
      <xdr:row>80</xdr:row>
      <xdr:rowOff>85612</xdr:rowOff>
    </xdr:to>
    <xdr:cxnSp macro="">
      <xdr:nvCxnSpPr>
        <xdr:cNvPr id="244" name="Conector recto 243">
          <a:extLst>
            <a:ext uri="{FF2B5EF4-FFF2-40B4-BE49-F238E27FC236}">
              <a16:creationId xmlns:a16="http://schemas.microsoft.com/office/drawing/2014/main" id="{00000000-0008-0000-0600-0000F4000000}"/>
            </a:ext>
          </a:extLst>
        </xdr:cNvPr>
        <xdr:cNvCxnSpPr/>
      </xdr:nvCxnSpPr>
      <xdr:spPr bwMode="auto">
        <a:xfrm rot="5400000">
          <a:off x="41721036" y="19182249"/>
          <a:ext cx="0" cy="14575226"/>
        </a:xfrm>
        <a:prstGeom prst="line">
          <a:avLst/>
        </a:prstGeom>
        <a:noFill/>
        <a:ln w="139700" algn="ctr">
          <a:solidFill>
            <a:srgbClr val="00B05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</xdr:col>
      <xdr:colOff>380343</xdr:colOff>
      <xdr:row>8</xdr:row>
      <xdr:rowOff>190509</xdr:rowOff>
    </xdr:from>
    <xdr:to>
      <xdr:col>68</xdr:col>
      <xdr:colOff>54038</xdr:colOff>
      <xdr:row>52</xdr:row>
      <xdr:rowOff>37978</xdr:rowOff>
    </xdr:to>
    <xdr:grpSp>
      <xdr:nvGrpSpPr>
        <xdr:cNvPr id="10" name="Grupo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pSpPr/>
      </xdr:nvGrpSpPr>
      <xdr:grpSpPr>
        <a:xfrm>
          <a:off x="1104243" y="2743209"/>
          <a:ext cx="23676695" cy="16154269"/>
          <a:chOff x="1285218" y="2576522"/>
          <a:chExt cx="23292176" cy="16263184"/>
        </a:xfrm>
      </xdr:grpSpPr>
      <xdr:sp macro="" textlink="">
        <xdr:nvSpPr>
          <xdr:cNvPr id="178" name="Rectángulo redondeado 177">
            <a:extLst>
              <a:ext uri="{FF2B5EF4-FFF2-40B4-BE49-F238E27FC236}">
                <a16:creationId xmlns:a16="http://schemas.microsoft.com/office/drawing/2014/main" id="{00000000-0008-0000-0600-0000B2000000}"/>
              </a:ext>
            </a:extLst>
          </xdr:cNvPr>
          <xdr:cNvSpPr/>
        </xdr:nvSpPr>
        <xdr:spPr bwMode="auto">
          <a:xfrm>
            <a:off x="19800597" y="2784433"/>
            <a:ext cx="4053911" cy="2929666"/>
          </a:xfrm>
          <a:prstGeom prst="roundRect">
            <a:avLst/>
          </a:prstGeom>
          <a:solidFill>
            <a:schemeClr val="bg1"/>
          </a:solidFill>
          <a:ln w="2857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ln w="28575">
                <a:solidFill>
                  <a:schemeClr val="tx1"/>
                </a:solidFill>
              </a:ln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89" name="Rectángulo redondeado 188">
            <a:extLst>
              <a:ext uri="{FF2B5EF4-FFF2-40B4-BE49-F238E27FC236}">
                <a16:creationId xmlns:a16="http://schemas.microsoft.com/office/drawing/2014/main" id="{00000000-0008-0000-0600-0000BD000000}"/>
              </a:ext>
            </a:extLst>
          </xdr:cNvPr>
          <xdr:cNvSpPr/>
        </xdr:nvSpPr>
        <xdr:spPr bwMode="auto">
          <a:xfrm>
            <a:off x="2233652" y="2830619"/>
            <a:ext cx="12462022" cy="2821159"/>
          </a:xfrm>
          <a:prstGeom prst="roundRect">
            <a:avLst/>
          </a:prstGeom>
          <a:solidFill>
            <a:schemeClr val="bg1"/>
          </a:solidFill>
          <a:ln w="2857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ln w="28575">
                <a:solidFill>
                  <a:schemeClr val="tx1"/>
                </a:solidFill>
              </a:ln>
              <a:solidFill>
                <a:srgbClr val="FFFF00"/>
              </a:solidFill>
              <a:latin typeface="Arial Narrow"/>
            </a:endParaRPr>
          </a:p>
        </xdr:txBody>
      </xdr:sp>
      <xdr:sp macro="" textlink="#REF!">
        <xdr:nvSpPr>
          <xdr:cNvPr id="191" name="279 CuadroTexto">
            <a:extLst>
              <a:ext uri="{FF2B5EF4-FFF2-40B4-BE49-F238E27FC236}">
                <a16:creationId xmlns:a16="http://schemas.microsoft.com/office/drawing/2014/main" id="{00000000-0008-0000-0600-0000BF000000}"/>
              </a:ext>
            </a:extLst>
          </xdr:cNvPr>
          <xdr:cNvSpPr txBox="1"/>
        </xdr:nvSpPr>
        <xdr:spPr bwMode="auto">
          <a:xfrm>
            <a:off x="21151901" y="6601626"/>
            <a:ext cx="1834658" cy="7524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61B61C18-EA31-48FA-A097-DB07610A5640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#REF!">
        <xdr:nvSpPr>
          <xdr:cNvPr id="214" name="279 CuadroTexto">
            <a:extLst>
              <a:ext uri="{FF2B5EF4-FFF2-40B4-BE49-F238E27FC236}">
                <a16:creationId xmlns:a16="http://schemas.microsoft.com/office/drawing/2014/main" id="{00000000-0008-0000-0600-0000D6000000}"/>
              </a:ext>
            </a:extLst>
          </xdr:cNvPr>
          <xdr:cNvSpPr txBox="1"/>
        </xdr:nvSpPr>
        <xdr:spPr bwMode="auto">
          <a:xfrm>
            <a:off x="3151267" y="14782404"/>
            <a:ext cx="1842263" cy="73976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E88B5ED-97B0-42FE-B5C3-4A30F1F7A884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20" name="CuadroTexto 10">
            <a:extLst>
              <a:ext uri="{FF2B5EF4-FFF2-40B4-BE49-F238E27FC236}">
                <a16:creationId xmlns:a16="http://schemas.microsoft.com/office/drawing/2014/main" id="{00000000-0008-0000-0600-0000DC000000}"/>
              </a:ext>
            </a:extLst>
          </xdr:cNvPr>
          <xdr:cNvSpPr txBox="1"/>
        </xdr:nvSpPr>
        <xdr:spPr bwMode="auto">
          <a:xfrm rot="10800000" flipV="1">
            <a:off x="4838361" y="4764311"/>
            <a:ext cx="4543124" cy="887504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Los Héroes</a:t>
            </a:r>
          </a:p>
        </xdr:txBody>
      </xdr:sp>
      <xdr:sp macro="" textlink="">
        <xdr:nvSpPr>
          <xdr:cNvPr id="239" name="Rectángulo: esquinas redondeadas 94">
            <a:extLst>
              <a:ext uri="{FF2B5EF4-FFF2-40B4-BE49-F238E27FC236}">
                <a16:creationId xmlns:a16="http://schemas.microsoft.com/office/drawing/2014/main" id="{00000000-0008-0000-0600-0000EF000000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12774772" y="-2946037"/>
            <a:ext cx="529230" cy="21705319"/>
          </a:xfrm>
          <a:prstGeom prst="roundRect">
            <a:avLst>
              <a:gd name="adj" fmla="val 0"/>
            </a:avLst>
          </a:prstGeom>
          <a:solidFill>
            <a:schemeClr val="bg1">
              <a:lumMod val="95000"/>
            </a:schemeClr>
          </a:solidFill>
          <a:ln w="88900" algn="ctr">
            <a:solidFill>
              <a:schemeClr val="bg2">
                <a:lumMod val="25000"/>
              </a:schemeClr>
            </a:solidFill>
            <a:round/>
            <a:headEnd/>
            <a:tailEnd/>
          </a:ln>
        </xdr:spPr>
      </xdr:sp>
      <xdr:sp macro="" textlink="">
        <xdr:nvSpPr>
          <xdr:cNvPr id="242" name="Rectángulo: esquinas redondeadas 94">
            <a:extLst>
              <a:ext uri="{FF2B5EF4-FFF2-40B4-BE49-F238E27FC236}">
                <a16:creationId xmlns:a16="http://schemas.microsoft.com/office/drawing/2014/main" id="{00000000-0008-0000-0600-0000F2000000}"/>
              </a:ext>
            </a:extLst>
          </xdr:cNvPr>
          <xdr:cNvSpPr>
            <a:spLocks noChangeArrowheads="1"/>
          </xdr:cNvSpPr>
        </xdr:nvSpPr>
        <xdr:spPr bwMode="auto">
          <a:xfrm rot="10800000">
            <a:off x="14981885" y="11289887"/>
            <a:ext cx="9074486" cy="661563"/>
          </a:xfrm>
          <a:prstGeom prst="roundRect">
            <a:avLst>
              <a:gd name="adj" fmla="val 50000"/>
            </a:avLst>
          </a:prstGeom>
          <a:solidFill>
            <a:srgbClr val="D9D9D9"/>
          </a:solidFill>
          <a:ln w="76200" algn="ctr">
            <a:solidFill>
              <a:schemeClr val="bg2">
                <a:lumMod val="25000"/>
              </a:schemeClr>
            </a:solidFill>
            <a:round/>
            <a:headEnd/>
            <a:tailEnd/>
          </a:ln>
        </xdr:spPr>
      </xdr:sp>
      <xdr:sp macro="" textlink="#REF!">
        <xdr:nvSpPr>
          <xdr:cNvPr id="256" name="279 CuadroTexto">
            <a:extLst>
              <a:ext uri="{FF2B5EF4-FFF2-40B4-BE49-F238E27FC236}">
                <a16:creationId xmlns:a16="http://schemas.microsoft.com/office/drawing/2014/main" id="{00000000-0008-0000-0600-000000010000}"/>
              </a:ext>
            </a:extLst>
          </xdr:cNvPr>
          <xdr:cNvSpPr txBox="1"/>
        </xdr:nvSpPr>
        <xdr:spPr bwMode="auto">
          <a:xfrm>
            <a:off x="7206615" y="17938383"/>
            <a:ext cx="1595872" cy="66624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BE8AFCC-0CF6-4340-8EA7-CE0AAE46481B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67" name="Rectángulo: esquinas redondeadas 94">
            <a:extLst>
              <a:ext uri="{FF2B5EF4-FFF2-40B4-BE49-F238E27FC236}">
                <a16:creationId xmlns:a16="http://schemas.microsoft.com/office/drawing/2014/main" id="{00000000-0008-0000-0600-00000B010000}"/>
              </a:ext>
            </a:extLst>
          </xdr:cNvPr>
          <xdr:cNvSpPr>
            <a:spLocks noChangeArrowheads="1"/>
          </xdr:cNvSpPr>
        </xdr:nvSpPr>
        <xdr:spPr bwMode="auto">
          <a:xfrm rot="10800000">
            <a:off x="2054161" y="11289887"/>
            <a:ext cx="6959468" cy="661563"/>
          </a:xfrm>
          <a:prstGeom prst="roundRect">
            <a:avLst>
              <a:gd name="adj" fmla="val 50000"/>
            </a:avLst>
          </a:prstGeom>
          <a:solidFill>
            <a:srgbClr val="D9D9D9"/>
          </a:solidFill>
          <a:ln w="76200" algn="ctr">
            <a:solidFill>
              <a:schemeClr val="bg2">
                <a:lumMod val="25000"/>
              </a:schemeClr>
            </a:solidFill>
            <a:round/>
            <a:headEnd/>
            <a:tailEnd/>
          </a:ln>
        </xdr:spPr>
      </xdr:sp>
      <xdr:sp macro="" textlink="">
        <xdr:nvSpPr>
          <xdr:cNvPr id="268" name="Rectángulo: esquinas redondeadas 94">
            <a:extLst>
              <a:ext uri="{FF2B5EF4-FFF2-40B4-BE49-F238E27FC236}">
                <a16:creationId xmlns:a16="http://schemas.microsoft.com/office/drawing/2014/main" id="{00000000-0008-0000-0600-00000C010000}"/>
              </a:ext>
            </a:extLst>
          </xdr:cNvPr>
          <xdr:cNvSpPr>
            <a:spLocks noChangeArrowheads="1"/>
          </xdr:cNvSpPr>
        </xdr:nvSpPr>
        <xdr:spPr bwMode="auto">
          <a:xfrm rot="10800000">
            <a:off x="15028806" y="13644434"/>
            <a:ext cx="9027568" cy="712151"/>
          </a:xfrm>
          <a:prstGeom prst="roundRect">
            <a:avLst>
              <a:gd name="adj" fmla="val 50000"/>
            </a:avLst>
          </a:prstGeom>
          <a:solidFill>
            <a:srgbClr val="D9D9D9"/>
          </a:solidFill>
          <a:ln w="76200" algn="ctr">
            <a:solidFill>
              <a:schemeClr val="bg2">
                <a:lumMod val="25000"/>
              </a:schemeClr>
            </a:solidFill>
            <a:round/>
            <a:headEnd/>
            <a:tailEnd/>
          </a:ln>
        </xdr:spPr>
      </xdr:sp>
      <xdr:sp macro="" textlink="">
        <xdr:nvSpPr>
          <xdr:cNvPr id="269" name="Rectángulo: esquinas redondeadas 94">
            <a:extLst>
              <a:ext uri="{FF2B5EF4-FFF2-40B4-BE49-F238E27FC236}">
                <a16:creationId xmlns:a16="http://schemas.microsoft.com/office/drawing/2014/main" id="{00000000-0008-0000-0600-00000D010000}"/>
              </a:ext>
            </a:extLst>
          </xdr:cNvPr>
          <xdr:cNvSpPr>
            <a:spLocks noChangeArrowheads="1"/>
          </xdr:cNvSpPr>
        </xdr:nvSpPr>
        <xdr:spPr bwMode="auto">
          <a:xfrm rot="10800000">
            <a:off x="2054160" y="13568829"/>
            <a:ext cx="6912547" cy="712151"/>
          </a:xfrm>
          <a:prstGeom prst="roundRect">
            <a:avLst>
              <a:gd name="adj" fmla="val 50000"/>
            </a:avLst>
          </a:prstGeom>
          <a:solidFill>
            <a:srgbClr val="D9D9D9"/>
          </a:solidFill>
          <a:ln w="76200" algn="ctr">
            <a:solidFill>
              <a:schemeClr val="bg2">
                <a:lumMod val="25000"/>
              </a:schemeClr>
            </a:solidFill>
            <a:round/>
            <a:headEnd/>
            <a:tailEnd/>
          </a:ln>
        </xdr:spPr>
      </xdr:sp>
      <xdr:cxnSp macro="">
        <xdr:nvCxnSpPr>
          <xdr:cNvPr id="271" name="Conector recto 270">
            <a:extLst>
              <a:ext uri="{FF2B5EF4-FFF2-40B4-BE49-F238E27FC236}">
                <a16:creationId xmlns:a16="http://schemas.microsoft.com/office/drawing/2014/main" id="{00000000-0008-0000-0600-00000F010000}"/>
              </a:ext>
            </a:extLst>
          </xdr:cNvPr>
          <xdr:cNvCxnSpPr/>
        </xdr:nvCxnSpPr>
        <xdr:spPr bwMode="auto">
          <a:xfrm flipH="1">
            <a:off x="6761455" y="6987016"/>
            <a:ext cx="13990818" cy="0"/>
          </a:xfrm>
          <a:prstGeom prst="line">
            <a:avLst/>
          </a:pr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72" name="Conector recto 271">
            <a:extLst>
              <a:ext uri="{FF2B5EF4-FFF2-40B4-BE49-F238E27FC236}">
                <a16:creationId xmlns:a16="http://schemas.microsoft.com/office/drawing/2014/main" id="{00000000-0008-0000-0600-000010010000}"/>
              </a:ext>
            </a:extLst>
          </xdr:cNvPr>
          <xdr:cNvCxnSpPr/>
        </xdr:nvCxnSpPr>
        <xdr:spPr bwMode="auto">
          <a:xfrm flipV="1">
            <a:off x="18174020" y="4958056"/>
            <a:ext cx="12520" cy="1075890"/>
          </a:xfrm>
          <a:prstGeom prst="line">
            <a:avLst/>
          </a:pr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273" name="Forma libre 272">
            <a:extLst>
              <a:ext uri="{FF2B5EF4-FFF2-40B4-BE49-F238E27FC236}">
                <a16:creationId xmlns:a16="http://schemas.microsoft.com/office/drawing/2014/main" id="{00000000-0008-0000-0600-000011010000}"/>
              </a:ext>
            </a:extLst>
          </xdr:cNvPr>
          <xdr:cNvSpPr/>
        </xdr:nvSpPr>
        <xdr:spPr bwMode="auto">
          <a:xfrm>
            <a:off x="18173692" y="6033946"/>
            <a:ext cx="1059169" cy="951248"/>
          </a:xfrm>
          <a:custGeom>
            <a:avLst/>
            <a:gdLst>
              <a:gd name="connsiteX0" fmla="*/ 0 w 1095375"/>
              <a:gd name="connsiteY0" fmla="*/ 0 h 1666875"/>
              <a:gd name="connsiteX1" fmla="*/ 1095375 w 1095375"/>
              <a:gd name="connsiteY1" fmla="*/ 1666875 h 1666875"/>
              <a:gd name="connsiteX0" fmla="*/ 175 w 1095550"/>
              <a:gd name="connsiteY0" fmla="*/ 0 h 1666875"/>
              <a:gd name="connsiteX1" fmla="*/ 1095550 w 1095550"/>
              <a:gd name="connsiteY1" fmla="*/ 1666875 h 1666875"/>
              <a:gd name="connsiteX0" fmla="*/ 175 w 1095550"/>
              <a:gd name="connsiteY0" fmla="*/ 0 h 1666875"/>
              <a:gd name="connsiteX1" fmla="*/ 1095550 w 1095550"/>
              <a:gd name="connsiteY1" fmla="*/ 1666875 h 1666875"/>
              <a:gd name="connsiteX0" fmla="*/ 308 w 1095683"/>
              <a:gd name="connsiteY0" fmla="*/ 0 h 1666875"/>
              <a:gd name="connsiteX1" fmla="*/ 1095683 w 1095683"/>
              <a:gd name="connsiteY1" fmla="*/ 1666875 h 1666875"/>
              <a:gd name="connsiteX0" fmla="*/ 301 w 1105028"/>
              <a:gd name="connsiteY0" fmla="*/ 0 h 1368997"/>
              <a:gd name="connsiteX1" fmla="*/ 1105028 w 1105028"/>
              <a:gd name="connsiteY1" fmla="*/ 1368997 h 1368997"/>
              <a:gd name="connsiteX0" fmla="*/ 38076 w 1142803"/>
              <a:gd name="connsiteY0" fmla="*/ 0 h 1368997"/>
              <a:gd name="connsiteX1" fmla="*/ 1142803 w 1142803"/>
              <a:gd name="connsiteY1" fmla="*/ 1368997 h 1368997"/>
              <a:gd name="connsiteX0" fmla="*/ 0 w 1104727"/>
              <a:gd name="connsiteY0" fmla="*/ 0 h 1368997"/>
              <a:gd name="connsiteX1" fmla="*/ 1104727 w 1104727"/>
              <a:gd name="connsiteY1" fmla="*/ 1368997 h 1368997"/>
              <a:gd name="connsiteX0" fmla="*/ 301 w 1105028"/>
              <a:gd name="connsiteY0" fmla="*/ 0 h 1368997"/>
              <a:gd name="connsiteX1" fmla="*/ 1105028 w 1105028"/>
              <a:gd name="connsiteY1" fmla="*/ 1368997 h 136899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105028" h="1368997">
                <a:moveTo>
                  <a:pt x="301" y="0"/>
                </a:moveTo>
                <a:cubicBezTo>
                  <a:pt x="-12976" y="679499"/>
                  <a:pt x="412576" y="1369410"/>
                  <a:pt x="1105028" y="1368997"/>
                </a:cubicBezTo>
              </a:path>
            </a:pathLst>
          </a:custGeom>
          <a:noFill/>
          <a:ln w="139700" cap="flat" cmpd="sng" algn="ctr">
            <a:solidFill>
              <a:srgbClr val="00B05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Q$89">
        <xdr:nvSpPr>
          <xdr:cNvPr id="274" name="279 CuadroTexto">
            <a:extLst>
              <a:ext uri="{FF2B5EF4-FFF2-40B4-BE49-F238E27FC236}">
                <a16:creationId xmlns:a16="http://schemas.microsoft.com/office/drawing/2014/main" id="{00000000-0008-0000-0600-000012010000}"/>
              </a:ext>
            </a:extLst>
          </xdr:cNvPr>
          <xdr:cNvSpPr txBox="1"/>
        </xdr:nvSpPr>
        <xdr:spPr bwMode="auto">
          <a:xfrm>
            <a:off x="4835456" y="5908058"/>
            <a:ext cx="1378822" cy="59988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22467C4-B7D0-4954-94F5-44C46CD6A0B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75" name="107 CuadroTexto">
            <a:extLst>
              <a:ext uri="{FF2B5EF4-FFF2-40B4-BE49-F238E27FC236}">
                <a16:creationId xmlns:a16="http://schemas.microsoft.com/office/drawing/2014/main" id="{00000000-0008-0000-0600-000013010000}"/>
              </a:ext>
            </a:extLst>
          </xdr:cNvPr>
          <xdr:cNvSpPr txBox="1"/>
        </xdr:nvSpPr>
        <xdr:spPr bwMode="auto">
          <a:xfrm>
            <a:off x="6068141" y="5908952"/>
            <a:ext cx="933599" cy="45356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89">
        <xdr:nvSpPr>
          <xdr:cNvPr id="276" name="279 CuadroTexto">
            <a:extLst>
              <a:ext uri="{FF2B5EF4-FFF2-40B4-BE49-F238E27FC236}">
                <a16:creationId xmlns:a16="http://schemas.microsoft.com/office/drawing/2014/main" id="{00000000-0008-0000-0600-000014010000}"/>
              </a:ext>
            </a:extLst>
          </xdr:cNvPr>
          <xdr:cNvSpPr txBox="1"/>
        </xdr:nvSpPr>
        <xdr:spPr bwMode="auto">
          <a:xfrm>
            <a:off x="4807304" y="6676201"/>
            <a:ext cx="1378822" cy="58304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2604D55-7742-4516-8E51-DA89A9BF1F6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54" name="107 CuadroTexto">
            <a:extLst>
              <a:ext uri="{FF2B5EF4-FFF2-40B4-BE49-F238E27FC236}">
                <a16:creationId xmlns:a16="http://schemas.microsoft.com/office/drawing/2014/main" id="{00000000-0008-0000-0600-000062010000}"/>
              </a:ext>
            </a:extLst>
          </xdr:cNvPr>
          <xdr:cNvSpPr txBox="1"/>
        </xdr:nvSpPr>
        <xdr:spPr bwMode="auto">
          <a:xfrm>
            <a:off x="6063449" y="6725585"/>
            <a:ext cx="933599" cy="5772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N$89">
        <xdr:nvSpPr>
          <xdr:cNvPr id="355" name="279 CuadroTexto">
            <a:extLst>
              <a:ext uri="{FF2B5EF4-FFF2-40B4-BE49-F238E27FC236}">
                <a16:creationId xmlns:a16="http://schemas.microsoft.com/office/drawing/2014/main" id="{00000000-0008-0000-0600-000063010000}"/>
              </a:ext>
            </a:extLst>
          </xdr:cNvPr>
          <xdr:cNvSpPr txBox="1"/>
        </xdr:nvSpPr>
        <xdr:spPr bwMode="auto">
          <a:xfrm>
            <a:off x="17499246" y="3926092"/>
            <a:ext cx="1369438" cy="58304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FE1168E-C43C-4005-B619-800D9F7B83D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56" name="107 CuadroTexto">
            <a:extLst>
              <a:ext uri="{FF2B5EF4-FFF2-40B4-BE49-F238E27FC236}">
                <a16:creationId xmlns:a16="http://schemas.microsoft.com/office/drawing/2014/main" id="{00000000-0008-0000-0600-000064010000}"/>
              </a:ext>
            </a:extLst>
          </xdr:cNvPr>
          <xdr:cNvSpPr txBox="1"/>
        </xdr:nvSpPr>
        <xdr:spPr bwMode="auto">
          <a:xfrm>
            <a:off x="17732529" y="4504706"/>
            <a:ext cx="942983" cy="5772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#REF!">
        <xdr:nvSpPr>
          <xdr:cNvPr id="357" name="279 CuadroTexto">
            <a:extLst>
              <a:ext uri="{FF2B5EF4-FFF2-40B4-BE49-F238E27FC236}">
                <a16:creationId xmlns:a16="http://schemas.microsoft.com/office/drawing/2014/main" id="{00000000-0008-0000-0600-000065010000}"/>
              </a:ext>
            </a:extLst>
          </xdr:cNvPr>
          <xdr:cNvSpPr txBox="1"/>
        </xdr:nvSpPr>
        <xdr:spPr bwMode="auto">
          <a:xfrm>
            <a:off x="15540931" y="3927121"/>
            <a:ext cx="1824580" cy="7524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CE74726-974C-4A9F-B41C-AFB3350ABCEE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cxnSp macro="">
        <xdr:nvCxnSpPr>
          <xdr:cNvPr id="364" name="Conector recto 167">
            <a:extLst>
              <a:ext uri="{FF2B5EF4-FFF2-40B4-BE49-F238E27FC236}">
                <a16:creationId xmlns:a16="http://schemas.microsoft.com/office/drawing/2014/main" id="{00000000-0008-0000-0600-00006C0100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217779" y="12972107"/>
            <a:ext cx="14057311" cy="37790"/>
          </a:xfrm>
          <a:prstGeom prst="line">
            <a:avLst/>
          </a:pr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367" name="107 CuadroTexto">
            <a:extLst>
              <a:ext uri="{FF2B5EF4-FFF2-40B4-BE49-F238E27FC236}">
                <a16:creationId xmlns:a16="http://schemas.microsoft.com/office/drawing/2014/main" id="{00000000-0008-0000-0600-00006F010000}"/>
              </a:ext>
            </a:extLst>
          </xdr:cNvPr>
          <xdr:cNvSpPr txBox="1"/>
        </xdr:nvSpPr>
        <xdr:spPr bwMode="auto">
          <a:xfrm>
            <a:off x="19097928" y="12693584"/>
            <a:ext cx="941976" cy="5772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V$89">
        <xdr:nvSpPr>
          <xdr:cNvPr id="368" name="279 CuadroTexto">
            <a:extLst>
              <a:ext uri="{FF2B5EF4-FFF2-40B4-BE49-F238E27FC236}">
                <a16:creationId xmlns:a16="http://schemas.microsoft.com/office/drawing/2014/main" id="{00000000-0008-0000-0600-000070010000}"/>
              </a:ext>
            </a:extLst>
          </xdr:cNvPr>
          <xdr:cNvSpPr txBox="1"/>
        </xdr:nvSpPr>
        <xdr:spPr bwMode="auto">
          <a:xfrm>
            <a:off x="19992986" y="12677462"/>
            <a:ext cx="1390643" cy="58304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49927BF-F0E6-4692-980F-E8B911F37D3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cxnSp macro="">
        <xdr:nvCxnSpPr>
          <xdr:cNvPr id="369" name="Conector recto 167">
            <a:extLst>
              <a:ext uri="{FF2B5EF4-FFF2-40B4-BE49-F238E27FC236}">
                <a16:creationId xmlns:a16="http://schemas.microsoft.com/office/drawing/2014/main" id="{00000000-0008-0000-0600-000071010000}"/>
              </a:ext>
            </a:extLst>
          </xdr:cNvPr>
          <xdr:cNvCxnSpPr>
            <a:cxnSpLocks noChangeShapeType="1"/>
          </xdr:cNvCxnSpPr>
        </xdr:nvCxnSpPr>
        <xdr:spPr bwMode="auto">
          <a:xfrm flipV="1">
            <a:off x="5288160" y="15187108"/>
            <a:ext cx="14015082" cy="29506"/>
          </a:xfrm>
          <a:prstGeom prst="line">
            <a:avLst/>
          </a:prstGeom>
          <a:noFill/>
          <a:ln w="139700" algn="ctr">
            <a:solidFill>
              <a:schemeClr val="accent4">
                <a:lumMod val="60000"/>
                <a:lumOff val="40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370" name="107 CuadroTexto">
            <a:extLst>
              <a:ext uri="{FF2B5EF4-FFF2-40B4-BE49-F238E27FC236}">
                <a16:creationId xmlns:a16="http://schemas.microsoft.com/office/drawing/2014/main" id="{00000000-0008-0000-0600-000072010000}"/>
              </a:ext>
            </a:extLst>
          </xdr:cNvPr>
          <xdr:cNvSpPr txBox="1"/>
        </xdr:nvSpPr>
        <xdr:spPr bwMode="auto">
          <a:xfrm>
            <a:off x="19126080" y="14909747"/>
            <a:ext cx="941977" cy="5772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Y$89">
        <xdr:nvSpPr>
          <xdr:cNvPr id="371" name="279 CuadroTexto">
            <a:extLst>
              <a:ext uri="{FF2B5EF4-FFF2-40B4-BE49-F238E27FC236}">
                <a16:creationId xmlns:a16="http://schemas.microsoft.com/office/drawing/2014/main" id="{00000000-0008-0000-0600-000073010000}"/>
              </a:ext>
            </a:extLst>
          </xdr:cNvPr>
          <xdr:cNvSpPr txBox="1"/>
        </xdr:nvSpPr>
        <xdr:spPr bwMode="auto">
          <a:xfrm>
            <a:off x="19969527" y="14907615"/>
            <a:ext cx="1390642" cy="58304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9E141AA-7EDF-40F7-9980-E8A80FF0F01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cxnSp macro="">
        <xdr:nvCxnSpPr>
          <xdr:cNvPr id="372" name="Conector recto 371">
            <a:extLst>
              <a:ext uri="{FF2B5EF4-FFF2-40B4-BE49-F238E27FC236}">
                <a16:creationId xmlns:a16="http://schemas.microsoft.com/office/drawing/2014/main" id="{00000000-0008-0000-0600-000074010000}"/>
              </a:ext>
            </a:extLst>
          </xdr:cNvPr>
          <xdr:cNvCxnSpPr/>
        </xdr:nvCxnSpPr>
        <xdr:spPr bwMode="auto">
          <a:xfrm flipH="1">
            <a:off x="6784916" y="8702291"/>
            <a:ext cx="13967359" cy="12351"/>
          </a:xfrm>
          <a:prstGeom prst="line">
            <a:avLst/>
          </a:pr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$AL$89">
        <xdr:nvSpPr>
          <xdr:cNvPr id="373" name="279 CuadroTexto">
            <a:extLst>
              <a:ext uri="{FF2B5EF4-FFF2-40B4-BE49-F238E27FC236}">
                <a16:creationId xmlns:a16="http://schemas.microsoft.com/office/drawing/2014/main" id="{00000000-0008-0000-0600-000075010000}"/>
              </a:ext>
            </a:extLst>
          </xdr:cNvPr>
          <xdr:cNvSpPr txBox="1"/>
        </xdr:nvSpPr>
        <xdr:spPr bwMode="auto">
          <a:xfrm>
            <a:off x="4807304" y="8391476"/>
            <a:ext cx="1378822" cy="58304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3BDF874-0A7E-4F71-8243-84E554A3579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74" name="107 CuadroTexto">
            <a:extLst>
              <a:ext uri="{FF2B5EF4-FFF2-40B4-BE49-F238E27FC236}">
                <a16:creationId xmlns:a16="http://schemas.microsoft.com/office/drawing/2014/main" id="{00000000-0008-0000-0600-000076010000}"/>
              </a:ext>
            </a:extLst>
          </xdr:cNvPr>
          <xdr:cNvSpPr txBox="1"/>
        </xdr:nvSpPr>
        <xdr:spPr bwMode="auto">
          <a:xfrm>
            <a:off x="6063449" y="8440860"/>
            <a:ext cx="933599" cy="5772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cxnSp macro="">
        <xdr:nvCxnSpPr>
          <xdr:cNvPr id="375" name="Conector recto 374">
            <a:extLst>
              <a:ext uri="{FF2B5EF4-FFF2-40B4-BE49-F238E27FC236}">
                <a16:creationId xmlns:a16="http://schemas.microsoft.com/office/drawing/2014/main" id="{00000000-0008-0000-0600-000077010000}"/>
              </a:ext>
            </a:extLst>
          </xdr:cNvPr>
          <xdr:cNvCxnSpPr>
            <a:stCxn id="47" idx="2"/>
          </xdr:cNvCxnSpPr>
        </xdr:nvCxnSpPr>
        <xdr:spPr bwMode="auto">
          <a:xfrm flipH="1">
            <a:off x="6761458" y="9470686"/>
            <a:ext cx="5643544" cy="20655"/>
          </a:xfrm>
          <a:prstGeom prst="line">
            <a:avLst/>
          </a:prstGeom>
          <a:noFill/>
          <a:ln w="1397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$AA$89">
        <xdr:nvSpPr>
          <xdr:cNvPr id="376" name="279 CuadroTexto">
            <a:extLst>
              <a:ext uri="{FF2B5EF4-FFF2-40B4-BE49-F238E27FC236}">
                <a16:creationId xmlns:a16="http://schemas.microsoft.com/office/drawing/2014/main" id="{00000000-0008-0000-0600-000078010000}"/>
              </a:ext>
            </a:extLst>
          </xdr:cNvPr>
          <xdr:cNvSpPr txBox="1"/>
        </xdr:nvSpPr>
        <xdr:spPr bwMode="auto">
          <a:xfrm>
            <a:off x="4807304" y="9100265"/>
            <a:ext cx="1378822" cy="58304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8CD6E90-B956-4CA1-A63E-1FE94D507D26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77" name="107 CuadroTexto">
            <a:extLst>
              <a:ext uri="{FF2B5EF4-FFF2-40B4-BE49-F238E27FC236}">
                <a16:creationId xmlns:a16="http://schemas.microsoft.com/office/drawing/2014/main" id="{00000000-0008-0000-0600-000079010000}"/>
              </a:ext>
            </a:extLst>
          </xdr:cNvPr>
          <xdr:cNvSpPr txBox="1"/>
        </xdr:nvSpPr>
        <xdr:spPr bwMode="auto">
          <a:xfrm>
            <a:off x="6063449" y="9149650"/>
            <a:ext cx="933599" cy="5772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cxnSp macro="">
        <xdr:nvCxnSpPr>
          <xdr:cNvPr id="378" name="Conector recto 377">
            <a:extLst>
              <a:ext uri="{FF2B5EF4-FFF2-40B4-BE49-F238E27FC236}">
                <a16:creationId xmlns:a16="http://schemas.microsoft.com/office/drawing/2014/main" id="{00000000-0008-0000-0600-00007A010000}"/>
              </a:ext>
            </a:extLst>
          </xdr:cNvPr>
          <xdr:cNvCxnSpPr>
            <a:stCxn id="2618123" idx="1"/>
          </xdr:cNvCxnSpPr>
        </xdr:nvCxnSpPr>
        <xdr:spPr bwMode="auto">
          <a:xfrm flipH="1">
            <a:off x="6784918" y="10061342"/>
            <a:ext cx="2571928" cy="70879"/>
          </a:xfrm>
          <a:prstGeom prst="line">
            <a:avLst/>
          </a:prstGeom>
          <a:noFill/>
          <a:ln w="139700" algn="ctr">
            <a:solidFill>
              <a:schemeClr val="accent4">
                <a:lumMod val="60000"/>
                <a:lumOff val="40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$AX$89">
        <xdr:nvSpPr>
          <xdr:cNvPr id="379" name="279 CuadroTexto">
            <a:extLst>
              <a:ext uri="{FF2B5EF4-FFF2-40B4-BE49-F238E27FC236}">
                <a16:creationId xmlns:a16="http://schemas.microsoft.com/office/drawing/2014/main" id="{00000000-0008-0000-0600-00007B010000}"/>
              </a:ext>
            </a:extLst>
          </xdr:cNvPr>
          <xdr:cNvSpPr txBox="1"/>
        </xdr:nvSpPr>
        <xdr:spPr bwMode="auto">
          <a:xfrm>
            <a:off x="4807304" y="9761803"/>
            <a:ext cx="1378822" cy="58304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419D5DA-3D01-4AFC-9316-0F67C0614F2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80" name="107 CuadroTexto">
            <a:extLst>
              <a:ext uri="{FF2B5EF4-FFF2-40B4-BE49-F238E27FC236}">
                <a16:creationId xmlns:a16="http://schemas.microsoft.com/office/drawing/2014/main" id="{00000000-0008-0000-0600-00007C010000}"/>
              </a:ext>
            </a:extLst>
          </xdr:cNvPr>
          <xdr:cNvSpPr txBox="1"/>
        </xdr:nvSpPr>
        <xdr:spPr bwMode="auto">
          <a:xfrm>
            <a:off x="6063449" y="9811188"/>
            <a:ext cx="933599" cy="5772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cxnSp macro="">
        <xdr:nvCxnSpPr>
          <xdr:cNvPr id="382" name="Conector recto 381">
            <a:extLst>
              <a:ext uri="{FF2B5EF4-FFF2-40B4-BE49-F238E27FC236}">
                <a16:creationId xmlns:a16="http://schemas.microsoft.com/office/drawing/2014/main" id="{00000000-0008-0000-0600-00007E010000}"/>
              </a:ext>
            </a:extLst>
          </xdr:cNvPr>
          <xdr:cNvCxnSpPr>
            <a:stCxn id="383" idx="0"/>
          </xdr:cNvCxnSpPr>
        </xdr:nvCxnSpPr>
        <xdr:spPr bwMode="auto">
          <a:xfrm flipH="1">
            <a:off x="6784916" y="6179444"/>
            <a:ext cx="8508656" cy="10829"/>
          </a:xfrm>
          <a:prstGeom prst="line">
            <a:avLst/>
          </a:prstGeom>
          <a:noFill/>
          <a:ln w="1397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383" name="Forma libre 382">
            <a:extLst>
              <a:ext uri="{FF2B5EF4-FFF2-40B4-BE49-F238E27FC236}">
                <a16:creationId xmlns:a16="http://schemas.microsoft.com/office/drawing/2014/main" id="{00000000-0008-0000-0600-00007F010000}"/>
              </a:ext>
            </a:extLst>
          </xdr:cNvPr>
          <xdr:cNvSpPr/>
        </xdr:nvSpPr>
        <xdr:spPr bwMode="auto">
          <a:xfrm rot="16200000">
            <a:off x="15228053" y="4947971"/>
            <a:ext cx="1297344" cy="1166305"/>
          </a:xfrm>
          <a:custGeom>
            <a:avLst/>
            <a:gdLst>
              <a:gd name="connsiteX0" fmla="*/ 0 w 1095375"/>
              <a:gd name="connsiteY0" fmla="*/ 0 h 1666875"/>
              <a:gd name="connsiteX1" fmla="*/ 1095375 w 1095375"/>
              <a:gd name="connsiteY1" fmla="*/ 1666875 h 1666875"/>
              <a:gd name="connsiteX0" fmla="*/ 175 w 1095550"/>
              <a:gd name="connsiteY0" fmla="*/ 0 h 1666875"/>
              <a:gd name="connsiteX1" fmla="*/ 1095550 w 1095550"/>
              <a:gd name="connsiteY1" fmla="*/ 1666875 h 1666875"/>
              <a:gd name="connsiteX0" fmla="*/ 175 w 1095550"/>
              <a:gd name="connsiteY0" fmla="*/ 0 h 1666875"/>
              <a:gd name="connsiteX1" fmla="*/ 1095550 w 1095550"/>
              <a:gd name="connsiteY1" fmla="*/ 1666875 h 1666875"/>
              <a:gd name="connsiteX0" fmla="*/ 308 w 1095683"/>
              <a:gd name="connsiteY0" fmla="*/ 0 h 1666875"/>
              <a:gd name="connsiteX1" fmla="*/ 1095683 w 1095683"/>
              <a:gd name="connsiteY1" fmla="*/ 1666875 h 1666875"/>
              <a:gd name="connsiteX0" fmla="*/ 301 w 1105028"/>
              <a:gd name="connsiteY0" fmla="*/ 0 h 1368997"/>
              <a:gd name="connsiteX1" fmla="*/ 1105028 w 1105028"/>
              <a:gd name="connsiteY1" fmla="*/ 1368997 h 1368997"/>
              <a:gd name="connsiteX0" fmla="*/ 38076 w 1142803"/>
              <a:gd name="connsiteY0" fmla="*/ 0 h 1368997"/>
              <a:gd name="connsiteX1" fmla="*/ 1142803 w 1142803"/>
              <a:gd name="connsiteY1" fmla="*/ 1368997 h 1368997"/>
              <a:gd name="connsiteX0" fmla="*/ 0 w 1104727"/>
              <a:gd name="connsiteY0" fmla="*/ 0 h 1368997"/>
              <a:gd name="connsiteX1" fmla="*/ 1104727 w 1104727"/>
              <a:gd name="connsiteY1" fmla="*/ 1368997 h 1368997"/>
              <a:gd name="connsiteX0" fmla="*/ 301 w 1105028"/>
              <a:gd name="connsiteY0" fmla="*/ 0 h 1368997"/>
              <a:gd name="connsiteX1" fmla="*/ 1105028 w 1105028"/>
              <a:gd name="connsiteY1" fmla="*/ 1368997 h 136899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105028" h="1368997">
                <a:moveTo>
                  <a:pt x="301" y="0"/>
                </a:moveTo>
                <a:cubicBezTo>
                  <a:pt x="-12976" y="679499"/>
                  <a:pt x="412576" y="1369410"/>
                  <a:pt x="1105028" y="1368997"/>
                </a:cubicBezTo>
              </a:path>
            </a:pathLst>
          </a:custGeom>
          <a:noFill/>
          <a:ln w="139700" cap="flat" cmpd="sng" algn="ctr">
            <a:solidFill>
              <a:srgbClr val="00B0F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385" name="Conector recto 384">
            <a:extLst>
              <a:ext uri="{FF2B5EF4-FFF2-40B4-BE49-F238E27FC236}">
                <a16:creationId xmlns:a16="http://schemas.microsoft.com/office/drawing/2014/main" id="{00000000-0008-0000-0600-000081010000}"/>
              </a:ext>
            </a:extLst>
          </xdr:cNvPr>
          <xdr:cNvCxnSpPr/>
        </xdr:nvCxnSpPr>
        <xdr:spPr bwMode="auto">
          <a:xfrm flipH="1" flipV="1">
            <a:off x="6761455" y="10793759"/>
            <a:ext cx="2364781" cy="1"/>
          </a:xfrm>
          <a:prstGeom prst="line">
            <a:avLst/>
          </a:pr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$AU$89">
        <xdr:nvSpPr>
          <xdr:cNvPr id="386" name="279 CuadroTexto">
            <a:extLst>
              <a:ext uri="{FF2B5EF4-FFF2-40B4-BE49-F238E27FC236}">
                <a16:creationId xmlns:a16="http://schemas.microsoft.com/office/drawing/2014/main" id="{00000000-0008-0000-0600-000082010000}"/>
              </a:ext>
            </a:extLst>
          </xdr:cNvPr>
          <xdr:cNvSpPr txBox="1"/>
        </xdr:nvSpPr>
        <xdr:spPr bwMode="auto">
          <a:xfrm>
            <a:off x="4807304" y="10446967"/>
            <a:ext cx="1378822" cy="639744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7C03085-2C4A-401F-8A83-925D6FE07FC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387" name="107 CuadroTexto">
            <a:extLst>
              <a:ext uri="{FF2B5EF4-FFF2-40B4-BE49-F238E27FC236}">
                <a16:creationId xmlns:a16="http://schemas.microsoft.com/office/drawing/2014/main" id="{00000000-0008-0000-0600-000083010000}"/>
              </a:ext>
            </a:extLst>
          </xdr:cNvPr>
          <xdr:cNvSpPr txBox="1"/>
        </xdr:nvSpPr>
        <xdr:spPr bwMode="auto">
          <a:xfrm>
            <a:off x="6063449" y="10496352"/>
            <a:ext cx="933599" cy="6339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388" name="CuadroTexto 10">
            <a:extLst>
              <a:ext uri="{FF2B5EF4-FFF2-40B4-BE49-F238E27FC236}">
                <a16:creationId xmlns:a16="http://schemas.microsoft.com/office/drawing/2014/main" id="{00000000-0008-0000-0600-000084010000}"/>
              </a:ext>
            </a:extLst>
          </xdr:cNvPr>
          <xdr:cNvSpPr txBox="1"/>
        </xdr:nvSpPr>
        <xdr:spPr bwMode="auto">
          <a:xfrm rot="10800000" flipV="1">
            <a:off x="15976563" y="2620579"/>
            <a:ext cx="4799974" cy="13986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Ca. Rey B.</a:t>
            </a:r>
          </a:p>
        </xdr:txBody>
      </xdr:sp>
      <xdr:sp macro="" textlink="">
        <xdr:nvSpPr>
          <xdr:cNvPr id="391" name="87 Flecha derecha">
            <a:extLst>
              <a:ext uri="{FF2B5EF4-FFF2-40B4-BE49-F238E27FC236}">
                <a16:creationId xmlns:a16="http://schemas.microsoft.com/office/drawing/2014/main" id="{00000000-0008-0000-0600-000087010000}"/>
              </a:ext>
            </a:extLst>
          </xdr:cNvPr>
          <xdr:cNvSpPr/>
        </xdr:nvSpPr>
        <xdr:spPr bwMode="auto">
          <a:xfrm rot="16200000">
            <a:off x="15273825" y="2829558"/>
            <a:ext cx="1008693" cy="809599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33" name="Forma libre 32">
            <a:extLst>
              <a:ext uri="{FF2B5EF4-FFF2-40B4-BE49-F238E27FC236}">
                <a16:creationId xmlns:a16="http://schemas.microsoft.com/office/drawing/2014/main" id="{00000000-0008-0000-0600-000021000000}"/>
              </a:ext>
            </a:extLst>
          </xdr:cNvPr>
          <xdr:cNvSpPr/>
        </xdr:nvSpPr>
        <xdr:spPr bwMode="auto">
          <a:xfrm>
            <a:off x="2458867" y="15996278"/>
            <a:ext cx="4616955" cy="2518566"/>
          </a:xfrm>
          <a:custGeom>
            <a:avLst/>
            <a:gdLst>
              <a:gd name="connsiteX0" fmla="*/ 0 w 5408483"/>
              <a:gd name="connsiteY0" fmla="*/ 186974 h 2130074"/>
              <a:gd name="connsiteX1" fmla="*/ 5334000 w 5408483"/>
              <a:gd name="connsiteY1" fmla="*/ 186974 h 2130074"/>
              <a:gd name="connsiteX2" fmla="*/ 2628900 w 5408483"/>
              <a:gd name="connsiteY2" fmla="*/ 2130074 h 2130074"/>
              <a:gd name="connsiteX0" fmla="*/ 0 w 5408483"/>
              <a:gd name="connsiteY0" fmla="*/ 112489 h 2055589"/>
              <a:gd name="connsiteX1" fmla="*/ 5334000 w 5408483"/>
              <a:gd name="connsiteY1" fmla="*/ 112489 h 2055589"/>
              <a:gd name="connsiteX2" fmla="*/ 2628900 w 5408483"/>
              <a:gd name="connsiteY2" fmla="*/ 2055589 h 2055589"/>
              <a:gd name="connsiteX0" fmla="*/ 0 w 5408483"/>
              <a:gd name="connsiteY0" fmla="*/ 134061 h 2077161"/>
              <a:gd name="connsiteX1" fmla="*/ 5334000 w 5408483"/>
              <a:gd name="connsiteY1" fmla="*/ 134061 h 2077161"/>
              <a:gd name="connsiteX2" fmla="*/ 2628900 w 5408483"/>
              <a:gd name="connsiteY2" fmla="*/ 2077161 h 2077161"/>
              <a:gd name="connsiteX0" fmla="*/ 0 w 5408483"/>
              <a:gd name="connsiteY0" fmla="*/ 117148 h 2060248"/>
              <a:gd name="connsiteX1" fmla="*/ 5334000 w 5408483"/>
              <a:gd name="connsiteY1" fmla="*/ 117148 h 2060248"/>
              <a:gd name="connsiteX2" fmla="*/ 2628900 w 5408483"/>
              <a:gd name="connsiteY2" fmla="*/ 2060248 h 2060248"/>
              <a:gd name="connsiteX0" fmla="*/ 0 w 5387048"/>
              <a:gd name="connsiteY0" fmla="*/ 16949 h 1960049"/>
              <a:gd name="connsiteX1" fmla="*/ 5334000 w 5387048"/>
              <a:gd name="connsiteY1" fmla="*/ 16949 h 1960049"/>
              <a:gd name="connsiteX2" fmla="*/ 2628900 w 5387048"/>
              <a:gd name="connsiteY2" fmla="*/ 1960049 h 1960049"/>
              <a:gd name="connsiteX0" fmla="*/ 0 w 5336029"/>
              <a:gd name="connsiteY0" fmla="*/ 84653 h 2027753"/>
              <a:gd name="connsiteX1" fmla="*/ 5334000 w 5336029"/>
              <a:gd name="connsiteY1" fmla="*/ 84653 h 2027753"/>
              <a:gd name="connsiteX2" fmla="*/ 2628900 w 5336029"/>
              <a:gd name="connsiteY2" fmla="*/ 2027753 h 2027753"/>
              <a:gd name="connsiteX0" fmla="*/ 0 w 5286398"/>
              <a:gd name="connsiteY0" fmla="*/ 23006 h 1966106"/>
              <a:gd name="connsiteX1" fmla="*/ 5284321 w 5286398"/>
              <a:gd name="connsiteY1" fmla="*/ 98944 h 1966106"/>
              <a:gd name="connsiteX2" fmla="*/ 2628900 w 5286398"/>
              <a:gd name="connsiteY2" fmla="*/ 1966106 h 19661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5286398" h="1966106">
                <a:moveTo>
                  <a:pt x="0" y="23006"/>
                </a:moveTo>
                <a:cubicBezTo>
                  <a:pt x="3389332" y="164834"/>
                  <a:pt x="5359530" y="-148967"/>
                  <a:pt x="5284321" y="98944"/>
                </a:cubicBezTo>
                <a:cubicBezTo>
                  <a:pt x="5209112" y="346855"/>
                  <a:pt x="4200525" y="1156481"/>
                  <a:pt x="2628900" y="1966106"/>
                </a:cubicBezTo>
              </a:path>
            </a:pathLst>
          </a:custGeom>
          <a:noFill/>
          <a:ln w="952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4" name="Forma libre 33">
            <a:extLst>
              <a:ext uri="{FF2B5EF4-FFF2-40B4-BE49-F238E27FC236}">
                <a16:creationId xmlns:a16="http://schemas.microsoft.com/office/drawing/2014/main" id="{00000000-0008-0000-0600-000022000000}"/>
              </a:ext>
            </a:extLst>
          </xdr:cNvPr>
          <xdr:cNvSpPr/>
        </xdr:nvSpPr>
        <xdr:spPr bwMode="auto">
          <a:xfrm>
            <a:off x="19969510" y="17138576"/>
            <a:ext cx="3434563" cy="1655060"/>
          </a:xfrm>
          <a:custGeom>
            <a:avLst/>
            <a:gdLst>
              <a:gd name="connsiteX0" fmla="*/ 2971800 w 2971800"/>
              <a:gd name="connsiteY0" fmla="*/ 0 h 2590800"/>
              <a:gd name="connsiteX1" fmla="*/ 0 w 2971800"/>
              <a:gd name="connsiteY1" fmla="*/ 2590800 h 2590800"/>
              <a:gd name="connsiteX0" fmla="*/ 2971800 w 2971800"/>
              <a:gd name="connsiteY0" fmla="*/ 0 h 2590800"/>
              <a:gd name="connsiteX1" fmla="*/ 0 w 2971800"/>
              <a:gd name="connsiteY1" fmla="*/ 2590800 h 2590800"/>
              <a:gd name="connsiteX0" fmla="*/ 2971800 w 2971800"/>
              <a:gd name="connsiteY0" fmla="*/ 0 h 2590800"/>
              <a:gd name="connsiteX1" fmla="*/ 0 w 2971800"/>
              <a:gd name="connsiteY1" fmla="*/ 2590800 h 2590800"/>
              <a:gd name="connsiteX0" fmla="*/ 2971800 w 2971800"/>
              <a:gd name="connsiteY0" fmla="*/ 241528 h 2832328"/>
              <a:gd name="connsiteX1" fmla="*/ 0 w 2971800"/>
              <a:gd name="connsiteY1" fmla="*/ 2832328 h 2832328"/>
              <a:gd name="connsiteX0" fmla="*/ 3010395 w 3010395"/>
              <a:gd name="connsiteY0" fmla="*/ 219134 h 3169767"/>
              <a:gd name="connsiteX1" fmla="*/ 0 w 3010395"/>
              <a:gd name="connsiteY1" fmla="*/ 3169767 h 3169767"/>
              <a:gd name="connsiteX0" fmla="*/ 3104544 w 3104544"/>
              <a:gd name="connsiteY0" fmla="*/ 235609 h 3186242"/>
              <a:gd name="connsiteX1" fmla="*/ 94149 w 3104544"/>
              <a:gd name="connsiteY1" fmla="*/ 3186242 h 3186242"/>
              <a:gd name="connsiteX0" fmla="*/ 3034914 w 3034914"/>
              <a:gd name="connsiteY0" fmla="*/ 244710 h 3195343"/>
              <a:gd name="connsiteX1" fmla="*/ 24519 w 3034914"/>
              <a:gd name="connsiteY1" fmla="*/ 3195343 h 3195343"/>
              <a:gd name="connsiteX0" fmla="*/ 3031173 w 3031173"/>
              <a:gd name="connsiteY0" fmla="*/ 294635 h 3245268"/>
              <a:gd name="connsiteX1" fmla="*/ 20778 w 3031173"/>
              <a:gd name="connsiteY1" fmla="*/ 3245268 h 3245268"/>
              <a:gd name="connsiteX0" fmla="*/ 3027728 w 3027728"/>
              <a:gd name="connsiteY0" fmla="*/ 346224 h 3296857"/>
              <a:gd name="connsiteX1" fmla="*/ 17333 w 3027728"/>
              <a:gd name="connsiteY1" fmla="*/ 3296857 h 3296857"/>
              <a:gd name="connsiteX0" fmla="*/ 3025495 w 3025495"/>
              <a:gd name="connsiteY0" fmla="*/ 81268 h 3031901"/>
              <a:gd name="connsiteX1" fmla="*/ 15100 w 3025495"/>
              <a:gd name="connsiteY1" fmla="*/ 3031901 h 303190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025495" h="3031901">
                <a:moveTo>
                  <a:pt x="3025495" y="81268"/>
                </a:moveTo>
                <a:cubicBezTo>
                  <a:pt x="913300" y="-436485"/>
                  <a:pt x="-140763" y="1634901"/>
                  <a:pt x="15100" y="3031901"/>
                </a:cubicBezTo>
              </a:path>
            </a:pathLst>
          </a:custGeom>
          <a:noFill/>
          <a:ln w="952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5" name="Forma libre 34">
            <a:extLst>
              <a:ext uri="{FF2B5EF4-FFF2-40B4-BE49-F238E27FC236}">
                <a16:creationId xmlns:a16="http://schemas.microsoft.com/office/drawing/2014/main" id="{00000000-0008-0000-0600-000023000000}"/>
              </a:ext>
            </a:extLst>
          </xdr:cNvPr>
          <xdr:cNvSpPr/>
        </xdr:nvSpPr>
        <xdr:spPr bwMode="auto">
          <a:xfrm>
            <a:off x="10829444" y="16979132"/>
            <a:ext cx="5949488" cy="1860574"/>
          </a:xfrm>
          <a:custGeom>
            <a:avLst/>
            <a:gdLst>
              <a:gd name="connsiteX0" fmla="*/ 0 w 6400800"/>
              <a:gd name="connsiteY0" fmla="*/ 685800 h 685800"/>
              <a:gd name="connsiteX1" fmla="*/ 6400800 w 6400800"/>
              <a:gd name="connsiteY1" fmla="*/ 0 h 685800"/>
              <a:gd name="connsiteX0" fmla="*/ 0 w 6400800"/>
              <a:gd name="connsiteY0" fmla="*/ 2201978 h 2201978"/>
              <a:gd name="connsiteX1" fmla="*/ 6400800 w 6400800"/>
              <a:gd name="connsiteY1" fmla="*/ 1516178 h 2201978"/>
              <a:gd name="connsiteX0" fmla="*/ 0 w 6400800"/>
              <a:gd name="connsiteY0" fmla="*/ 2813640 h 2813640"/>
              <a:gd name="connsiteX1" fmla="*/ 6400800 w 6400800"/>
              <a:gd name="connsiteY1" fmla="*/ 2127840 h 2813640"/>
              <a:gd name="connsiteX0" fmla="*/ 0 w 6685280"/>
              <a:gd name="connsiteY0" fmla="*/ 2457452 h 2711592"/>
              <a:gd name="connsiteX1" fmla="*/ 6685280 w 6685280"/>
              <a:gd name="connsiteY1" fmla="*/ 2711592 h 2711592"/>
              <a:gd name="connsiteX0" fmla="*/ 0 w 6685280"/>
              <a:gd name="connsiteY0" fmla="*/ 2423588 h 2677728"/>
              <a:gd name="connsiteX1" fmla="*/ 6685280 w 6685280"/>
              <a:gd name="connsiteY1" fmla="*/ 2677728 h 2677728"/>
              <a:gd name="connsiteX0" fmla="*/ 0 w 6685911"/>
              <a:gd name="connsiteY0" fmla="*/ 2423588 h 2677728"/>
              <a:gd name="connsiteX1" fmla="*/ 6685280 w 6685911"/>
              <a:gd name="connsiteY1" fmla="*/ 2677728 h 2677728"/>
              <a:gd name="connsiteX0" fmla="*/ 0 w 7491711"/>
              <a:gd name="connsiteY0" fmla="*/ 2478805 h 2569477"/>
              <a:gd name="connsiteX1" fmla="*/ 7491307 w 7491711"/>
              <a:gd name="connsiteY1" fmla="*/ 2569477 h 2569477"/>
              <a:gd name="connsiteX0" fmla="*/ 0 w 6970288"/>
              <a:gd name="connsiteY0" fmla="*/ 2507238 h 2516176"/>
              <a:gd name="connsiteX1" fmla="*/ 6969760 w 6970288"/>
              <a:gd name="connsiteY1" fmla="*/ 2516176 h 2516176"/>
              <a:gd name="connsiteX0" fmla="*/ 0 w 7207446"/>
              <a:gd name="connsiteY0" fmla="*/ 1874773 h 1883711"/>
              <a:gd name="connsiteX1" fmla="*/ 6969760 w 7207446"/>
              <a:gd name="connsiteY1" fmla="*/ 1883711 h 1883711"/>
              <a:gd name="connsiteX0" fmla="*/ 0 w 7649666"/>
              <a:gd name="connsiteY0" fmla="*/ 1940634 h 1949572"/>
              <a:gd name="connsiteX1" fmla="*/ 6969760 w 7649666"/>
              <a:gd name="connsiteY1" fmla="*/ 1949572 h 1949572"/>
              <a:gd name="connsiteX0" fmla="*/ 0 w 7649665"/>
              <a:gd name="connsiteY0" fmla="*/ 1919667 h 1979727"/>
              <a:gd name="connsiteX1" fmla="*/ 6969760 w 7649665"/>
              <a:gd name="connsiteY1" fmla="*/ 1979727 h 1979727"/>
              <a:gd name="connsiteX0" fmla="*/ 0 w 7745467"/>
              <a:gd name="connsiteY0" fmla="*/ 1772233 h 1832293"/>
              <a:gd name="connsiteX1" fmla="*/ 6969760 w 7745467"/>
              <a:gd name="connsiteY1" fmla="*/ 1832293 h 1832293"/>
              <a:gd name="connsiteX0" fmla="*/ 0 w 7240514"/>
              <a:gd name="connsiteY0" fmla="*/ 1640066 h 1700126"/>
              <a:gd name="connsiteX1" fmla="*/ 6969760 w 7240514"/>
              <a:gd name="connsiteY1" fmla="*/ 1700126 h 1700126"/>
              <a:gd name="connsiteX0" fmla="*/ 0 w 7051372"/>
              <a:gd name="connsiteY0" fmla="*/ 1532277 h 1592337"/>
              <a:gd name="connsiteX1" fmla="*/ 6969760 w 7051372"/>
              <a:gd name="connsiteY1" fmla="*/ 1592337 h 1592337"/>
              <a:gd name="connsiteX0" fmla="*/ 0 w 7282567"/>
              <a:gd name="connsiteY0" fmla="*/ 1562288 h 1622348"/>
              <a:gd name="connsiteX1" fmla="*/ 6969760 w 7282567"/>
              <a:gd name="connsiteY1" fmla="*/ 1622348 h 162234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282567" h="1622348">
                <a:moveTo>
                  <a:pt x="0" y="1562288"/>
                </a:moveTo>
                <a:cubicBezTo>
                  <a:pt x="9553787" y="-1245509"/>
                  <a:pt x="6957062" y="338150"/>
                  <a:pt x="6969760" y="1622348"/>
                </a:cubicBezTo>
              </a:path>
            </a:pathLst>
          </a:custGeom>
          <a:noFill/>
          <a:ln w="9525" cap="flat" cmpd="sng" algn="ctr">
            <a:solidFill>
              <a:sysClr val="windowText" lastClr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6" name="Forma libre 35">
            <a:extLst>
              <a:ext uri="{FF2B5EF4-FFF2-40B4-BE49-F238E27FC236}">
                <a16:creationId xmlns:a16="http://schemas.microsoft.com/office/drawing/2014/main" id="{00000000-0008-0000-0600-000024000000}"/>
              </a:ext>
            </a:extLst>
          </xdr:cNvPr>
          <xdr:cNvSpPr/>
        </xdr:nvSpPr>
        <xdr:spPr bwMode="auto">
          <a:xfrm>
            <a:off x="2008433" y="2652126"/>
            <a:ext cx="12912456" cy="3326587"/>
          </a:xfrm>
          <a:custGeom>
            <a:avLst/>
            <a:gdLst>
              <a:gd name="connsiteX0" fmla="*/ 12534900 w 13106400"/>
              <a:gd name="connsiteY0" fmla="*/ 838200 h 3352800"/>
              <a:gd name="connsiteX1" fmla="*/ 13106400 w 13106400"/>
              <a:gd name="connsiteY1" fmla="*/ 800100 h 3352800"/>
              <a:gd name="connsiteX2" fmla="*/ 12992100 w 13106400"/>
              <a:gd name="connsiteY2" fmla="*/ 0 h 3352800"/>
              <a:gd name="connsiteX3" fmla="*/ 190500 w 13106400"/>
              <a:gd name="connsiteY3" fmla="*/ 0 h 3352800"/>
              <a:gd name="connsiteX4" fmla="*/ 0 w 13106400"/>
              <a:gd name="connsiteY4" fmla="*/ 495300 h 3352800"/>
              <a:gd name="connsiteX5" fmla="*/ 0 w 13106400"/>
              <a:gd name="connsiteY5" fmla="*/ 2705100 h 3352800"/>
              <a:gd name="connsiteX6" fmla="*/ 304800 w 13106400"/>
              <a:gd name="connsiteY6" fmla="*/ 3352800 h 3352800"/>
              <a:gd name="connsiteX7" fmla="*/ 762000 w 13106400"/>
              <a:gd name="connsiteY7" fmla="*/ 3314700 h 3352800"/>
              <a:gd name="connsiteX8" fmla="*/ 762000 w 13106400"/>
              <a:gd name="connsiteY8" fmla="*/ 2895600 h 3352800"/>
              <a:gd name="connsiteX9" fmla="*/ 457200 w 13106400"/>
              <a:gd name="connsiteY9" fmla="*/ 2552700 h 3352800"/>
              <a:gd name="connsiteX10" fmla="*/ 495300 w 13106400"/>
              <a:gd name="connsiteY10" fmla="*/ 609600 h 3352800"/>
              <a:gd name="connsiteX11" fmla="*/ 990600 w 13106400"/>
              <a:gd name="connsiteY11" fmla="*/ 419100 h 3352800"/>
              <a:gd name="connsiteX12" fmla="*/ 12306300 w 13106400"/>
              <a:gd name="connsiteY12" fmla="*/ 419100 h 3352800"/>
              <a:gd name="connsiteX13" fmla="*/ 12496800 w 13106400"/>
              <a:gd name="connsiteY13" fmla="*/ 762000 h 3352800"/>
              <a:gd name="connsiteX14" fmla="*/ 12534900 w 13106400"/>
              <a:gd name="connsiteY14" fmla="*/ 838200 h 3352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</a:cxnLst>
            <a:rect l="l" t="t" r="r" b="b"/>
            <a:pathLst>
              <a:path w="13106400" h="3352800">
                <a:moveTo>
                  <a:pt x="12534900" y="838200"/>
                </a:moveTo>
                <a:lnTo>
                  <a:pt x="13106400" y="800100"/>
                </a:lnTo>
                <a:lnTo>
                  <a:pt x="12992100" y="0"/>
                </a:lnTo>
                <a:lnTo>
                  <a:pt x="190500" y="0"/>
                </a:lnTo>
                <a:lnTo>
                  <a:pt x="0" y="495300"/>
                </a:lnTo>
                <a:lnTo>
                  <a:pt x="0" y="2705100"/>
                </a:lnTo>
                <a:lnTo>
                  <a:pt x="304800" y="3352800"/>
                </a:lnTo>
                <a:lnTo>
                  <a:pt x="762000" y="3314700"/>
                </a:lnTo>
                <a:lnTo>
                  <a:pt x="762000" y="2895600"/>
                </a:lnTo>
                <a:lnTo>
                  <a:pt x="457200" y="2552700"/>
                </a:lnTo>
                <a:lnTo>
                  <a:pt x="495300" y="609600"/>
                </a:lnTo>
                <a:lnTo>
                  <a:pt x="990600" y="419100"/>
                </a:lnTo>
                <a:lnTo>
                  <a:pt x="12306300" y="419100"/>
                </a:lnTo>
                <a:lnTo>
                  <a:pt x="12496800" y="762000"/>
                </a:lnTo>
                <a:lnTo>
                  <a:pt x="12534900" y="83820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37" name="Forma libre 36">
            <a:extLst>
              <a:ext uri="{FF2B5EF4-FFF2-40B4-BE49-F238E27FC236}">
                <a16:creationId xmlns:a16="http://schemas.microsoft.com/office/drawing/2014/main" id="{00000000-0008-0000-0600-000025000000}"/>
              </a:ext>
            </a:extLst>
          </xdr:cNvPr>
          <xdr:cNvSpPr/>
        </xdr:nvSpPr>
        <xdr:spPr bwMode="auto">
          <a:xfrm>
            <a:off x="19500307" y="2576522"/>
            <a:ext cx="4654490" cy="3402192"/>
          </a:xfrm>
          <a:custGeom>
            <a:avLst/>
            <a:gdLst>
              <a:gd name="connsiteX0" fmla="*/ 0 w 4724400"/>
              <a:gd name="connsiteY0" fmla="*/ 800100 h 3429000"/>
              <a:gd name="connsiteX1" fmla="*/ 609600 w 4724400"/>
              <a:gd name="connsiteY1" fmla="*/ 800100 h 3429000"/>
              <a:gd name="connsiteX2" fmla="*/ 990600 w 4724400"/>
              <a:gd name="connsiteY2" fmla="*/ 457200 h 3429000"/>
              <a:gd name="connsiteX3" fmla="*/ 3848100 w 4724400"/>
              <a:gd name="connsiteY3" fmla="*/ 495300 h 3429000"/>
              <a:gd name="connsiteX4" fmla="*/ 4191000 w 4724400"/>
              <a:gd name="connsiteY4" fmla="*/ 1028700 h 3429000"/>
              <a:gd name="connsiteX5" fmla="*/ 4191000 w 4724400"/>
              <a:gd name="connsiteY5" fmla="*/ 2743200 h 3429000"/>
              <a:gd name="connsiteX6" fmla="*/ 3810000 w 4724400"/>
              <a:gd name="connsiteY6" fmla="*/ 3048000 h 3429000"/>
              <a:gd name="connsiteX7" fmla="*/ 3848100 w 4724400"/>
              <a:gd name="connsiteY7" fmla="*/ 3429000 h 3429000"/>
              <a:gd name="connsiteX8" fmla="*/ 4724400 w 4724400"/>
              <a:gd name="connsiteY8" fmla="*/ 3276600 h 3429000"/>
              <a:gd name="connsiteX9" fmla="*/ 4724400 w 4724400"/>
              <a:gd name="connsiteY9" fmla="*/ 76200 h 3429000"/>
              <a:gd name="connsiteX10" fmla="*/ 114300 w 4724400"/>
              <a:gd name="connsiteY10" fmla="*/ 0 h 3429000"/>
              <a:gd name="connsiteX11" fmla="*/ 0 w 4724400"/>
              <a:gd name="connsiteY11" fmla="*/ 800100 h 3429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</a:cxnLst>
            <a:rect l="l" t="t" r="r" b="b"/>
            <a:pathLst>
              <a:path w="4724400" h="3429000">
                <a:moveTo>
                  <a:pt x="0" y="800100"/>
                </a:moveTo>
                <a:lnTo>
                  <a:pt x="609600" y="800100"/>
                </a:lnTo>
                <a:lnTo>
                  <a:pt x="990600" y="457200"/>
                </a:lnTo>
                <a:lnTo>
                  <a:pt x="3848100" y="495300"/>
                </a:lnTo>
                <a:lnTo>
                  <a:pt x="4191000" y="1028700"/>
                </a:lnTo>
                <a:lnTo>
                  <a:pt x="4191000" y="2743200"/>
                </a:lnTo>
                <a:lnTo>
                  <a:pt x="3810000" y="3048000"/>
                </a:lnTo>
                <a:lnTo>
                  <a:pt x="3848100" y="3429000"/>
                </a:lnTo>
                <a:lnTo>
                  <a:pt x="4724400" y="3276600"/>
                </a:lnTo>
                <a:lnTo>
                  <a:pt x="4724400" y="76200"/>
                </a:lnTo>
                <a:lnTo>
                  <a:pt x="114300" y="0"/>
                </a:lnTo>
                <a:lnTo>
                  <a:pt x="0" y="800100"/>
                </a:lnTo>
                <a:close/>
              </a:path>
            </a:pathLst>
          </a:custGeom>
          <a:solidFill>
            <a:sysClr val="window" lastClr="FFFFFF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227" name="CuadroTexto 10">
            <a:extLst>
              <a:ext uri="{FF2B5EF4-FFF2-40B4-BE49-F238E27FC236}">
                <a16:creationId xmlns:a16="http://schemas.microsoft.com/office/drawing/2014/main" id="{00000000-0008-0000-0600-0000E3000000}"/>
              </a:ext>
            </a:extLst>
          </xdr:cNvPr>
          <xdr:cNvSpPr txBox="1"/>
        </xdr:nvSpPr>
        <xdr:spPr bwMode="auto">
          <a:xfrm rot="5400000" flipV="1">
            <a:off x="12041917" y="3534661"/>
            <a:ext cx="3477374" cy="182656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Ca. </a:t>
            </a:r>
          </a:p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Buckinghan</a:t>
            </a:r>
          </a:p>
        </xdr:txBody>
      </xdr:sp>
      <xdr:sp macro="" textlink="">
        <xdr:nvSpPr>
          <xdr:cNvPr id="42" name="Triángulo rectángulo 41">
            <a:extLst>
              <a:ext uri="{FF2B5EF4-FFF2-40B4-BE49-F238E27FC236}">
                <a16:creationId xmlns:a16="http://schemas.microsoft.com/office/drawing/2014/main" id="{00000000-0008-0000-0600-00002A000000}"/>
              </a:ext>
            </a:extLst>
          </xdr:cNvPr>
          <xdr:cNvSpPr/>
        </xdr:nvSpPr>
        <xdr:spPr bwMode="auto">
          <a:xfrm rot="5400000">
            <a:off x="14885970" y="15729358"/>
            <a:ext cx="590656" cy="680342"/>
          </a:xfrm>
          <a:prstGeom prst="rtTriangle">
            <a:avLst/>
          </a:prstGeom>
          <a:solidFill>
            <a:schemeClr val="bg1">
              <a:lumMod val="85000"/>
            </a:schemeClr>
          </a:solidFill>
          <a:ln w="88900" cap="flat" cmpd="sng" algn="ctr">
            <a:solidFill>
              <a:schemeClr val="bg2">
                <a:lumMod val="2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392" name="Forma libre 391">
            <a:extLst>
              <a:ext uri="{FF2B5EF4-FFF2-40B4-BE49-F238E27FC236}">
                <a16:creationId xmlns:a16="http://schemas.microsoft.com/office/drawing/2014/main" id="{00000000-0008-0000-0600-000088010000}"/>
              </a:ext>
            </a:extLst>
          </xdr:cNvPr>
          <xdr:cNvSpPr/>
        </xdr:nvSpPr>
        <xdr:spPr bwMode="auto">
          <a:xfrm rot="10800000">
            <a:off x="6784911" y="15210871"/>
            <a:ext cx="1538572" cy="941338"/>
          </a:xfrm>
          <a:custGeom>
            <a:avLst/>
            <a:gdLst>
              <a:gd name="connsiteX0" fmla="*/ 0 w 1095375"/>
              <a:gd name="connsiteY0" fmla="*/ 0 h 1666875"/>
              <a:gd name="connsiteX1" fmla="*/ 1095375 w 1095375"/>
              <a:gd name="connsiteY1" fmla="*/ 1666875 h 1666875"/>
              <a:gd name="connsiteX0" fmla="*/ 175 w 1095550"/>
              <a:gd name="connsiteY0" fmla="*/ 0 h 1666875"/>
              <a:gd name="connsiteX1" fmla="*/ 1095550 w 1095550"/>
              <a:gd name="connsiteY1" fmla="*/ 1666875 h 1666875"/>
              <a:gd name="connsiteX0" fmla="*/ 175 w 1095550"/>
              <a:gd name="connsiteY0" fmla="*/ 0 h 1666875"/>
              <a:gd name="connsiteX1" fmla="*/ 1095550 w 1095550"/>
              <a:gd name="connsiteY1" fmla="*/ 1666875 h 1666875"/>
              <a:gd name="connsiteX0" fmla="*/ 308 w 1095683"/>
              <a:gd name="connsiteY0" fmla="*/ 0 h 1666875"/>
              <a:gd name="connsiteX1" fmla="*/ 1095683 w 1095683"/>
              <a:gd name="connsiteY1" fmla="*/ 1666875 h 1666875"/>
              <a:gd name="connsiteX0" fmla="*/ 301 w 1105028"/>
              <a:gd name="connsiteY0" fmla="*/ 0 h 1368997"/>
              <a:gd name="connsiteX1" fmla="*/ 1105028 w 1105028"/>
              <a:gd name="connsiteY1" fmla="*/ 1368997 h 1368997"/>
              <a:gd name="connsiteX0" fmla="*/ 38076 w 1142803"/>
              <a:gd name="connsiteY0" fmla="*/ 0 h 1368997"/>
              <a:gd name="connsiteX1" fmla="*/ 1142803 w 1142803"/>
              <a:gd name="connsiteY1" fmla="*/ 1368997 h 1368997"/>
              <a:gd name="connsiteX0" fmla="*/ 0 w 1104727"/>
              <a:gd name="connsiteY0" fmla="*/ 0 h 1368997"/>
              <a:gd name="connsiteX1" fmla="*/ 1104727 w 1104727"/>
              <a:gd name="connsiteY1" fmla="*/ 1368997 h 1368997"/>
              <a:gd name="connsiteX0" fmla="*/ 301 w 1105028"/>
              <a:gd name="connsiteY0" fmla="*/ 0 h 1368997"/>
              <a:gd name="connsiteX1" fmla="*/ 1105028 w 1105028"/>
              <a:gd name="connsiteY1" fmla="*/ 1368997 h 1368997"/>
              <a:gd name="connsiteX0" fmla="*/ 335991 w 1440718"/>
              <a:gd name="connsiteY0" fmla="*/ 0 h 1370253"/>
              <a:gd name="connsiteX1" fmla="*/ 1440718 w 1440718"/>
              <a:gd name="connsiteY1" fmla="*/ 1368997 h 1370253"/>
              <a:gd name="connsiteX0" fmla="*/ 449005 w 1553732"/>
              <a:gd name="connsiteY0" fmla="*/ 0 h 1368998"/>
              <a:gd name="connsiteX1" fmla="*/ 1553732 w 1553732"/>
              <a:gd name="connsiteY1" fmla="*/ 1368997 h 1368998"/>
              <a:gd name="connsiteX0" fmla="*/ 513942 w 1618669"/>
              <a:gd name="connsiteY0" fmla="*/ 0 h 1368997"/>
              <a:gd name="connsiteX1" fmla="*/ 1618669 w 1618669"/>
              <a:gd name="connsiteY1" fmla="*/ 1368997 h 1368997"/>
              <a:gd name="connsiteX0" fmla="*/ 420176 w 1524903"/>
              <a:gd name="connsiteY0" fmla="*/ 0 h 1368997"/>
              <a:gd name="connsiteX1" fmla="*/ 1524903 w 1524903"/>
              <a:gd name="connsiteY1" fmla="*/ 1368997 h 1368997"/>
              <a:gd name="connsiteX0" fmla="*/ 579499 w 1684226"/>
              <a:gd name="connsiteY0" fmla="*/ 0 h 1368997"/>
              <a:gd name="connsiteX1" fmla="*/ 1684226 w 1684226"/>
              <a:gd name="connsiteY1" fmla="*/ 1368997 h 1368997"/>
              <a:gd name="connsiteX0" fmla="*/ 635735 w 1740462"/>
              <a:gd name="connsiteY0" fmla="*/ 0 h 1368997"/>
              <a:gd name="connsiteX1" fmla="*/ 1740462 w 1740462"/>
              <a:gd name="connsiteY1" fmla="*/ 1368997 h 1368997"/>
              <a:gd name="connsiteX0" fmla="*/ 465246 w 1569973"/>
              <a:gd name="connsiteY0" fmla="*/ 0 h 1368997"/>
              <a:gd name="connsiteX1" fmla="*/ 1569973 w 1569973"/>
              <a:gd name="connsiteY1" fmla="*/ 1368997 h 1368997"/>
              <a:gd name="connsiteX0" fmla="*/ 266875 w 1371602"/>
              <a:gd name="connsiteY0" fmla="*/ 0 h 1386996"/>
              <a:gd name="connsiteX1" fmla="*/ 1371602 w 1371602"/>
              <a:gd name="connsiteY1" fmla="*/ 1368997 h 1386996"/>
              <a:gd name="connsiteX0" fmla="*/ 270699 w 1354769"/>
              <a:gd name="connsiteY0" fmla="*/ 0 h 1427543"/>
              <a:gd name="connsiteX1" fmla="*/ 1354769 w 1354769"/>
              <a:gd name="connsiteY1" fmla="*/ 1417483 h 142754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354769" h="1427543">
                <a:moveTo>
                  <a:pt x="270699" y="0"/>
                </a:moveTo>
                <a:cubicBezTo>
                  <a:pt x="-405517" y="1692304"/>
                  <a:pt x="270703" y="1402006"/>
                  <a:pt x="1354769" y="1417483"/>
                </a:cubicBezTo>
              </a:path>
            </a:pathLst>
          </a:custGeom>
          <a:noFill/>
          <a:ln w="139700" cap="flat" cmpd="sng" algn="ctr">
            <a:solidFill>
              <a:schemeClr val="accent4">
                <a:lumMod val="60000"/>
                <a:lumOff val="4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3" name="Forma libre 42">
            <a:extLst>
              <a:ext uri="{FF2B5EF4-FFF2-40B4-BE49-F238E27FC236}">
                <a16:creationId xmlns:a16="http://schemas.microsoft.com/office/drawing/2014/main" id="{00000000-0008-0000-0600-00002B000000}"/>
              </a:ext>
            </a:extLst>
          </xdr:cNvPr>
          <xdr:cNvSpPr/>
        </xdr:nvSpPr>
        <xdr:spPr bwMode="auto">
          <a:xfrm flipH="1">
            <a:off x="8779018" y="10783020"/>
            <a:ext cx="1273654" cy="2217438"/>
          </a:xfrm>
          <a:custGeom>
            <a:avLst/>
            <a:gdLst>
              <a:gd name="connsiteX0" fmla="*/ 37955 w 37955"/>
              <a:gd name="connsiteY0" fmla="*/ 2119312 h 2119312"/>
              <a:gd name="connsiteX1" fmla="*/ 14143 w 37955"/>
              <a:gd name="connsiteY1" fmla="*/ 0 h 2119312"/>
              <a:gd name="connsiteX0" fmla="*/ 155859 w 155859"/>
              <a:gd name="connsiteY0" fmla="*/ 2119312 h 2119312"/>
              <a:gd name="connsiteX1" fmla="*/ 132047 w 155859"/>
              <a:gd name="connsiteY1" fmla="*/ 0 h 2119312"/>
              <a:gd name="connsiteX0" fmla="*/ 185692 w 185692"/>
              <a:gd name="connsiteY0" fmla="*/ 2119312 h 2129803"/>
              <a:gd name="connsiteX1" fmla="*/ 161880 w 185692"/>
              <a:gd name="connsiteY1" fmla="*/ 0 h 2129803"/>
              <a:gd name="connsiteX0" fmla="*/ 222717 w 222717"/>
              <a:gd name="connsiteY0" fmla="*/ 2119312 h 2134356"/>
              <a:gd name="connsiteX1" fmla="*/ 198905 w 222717"/>
              <a:gd name="connsiteY1" fmla="*/ 0 h 213435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2717" h="2134356">
                <a:moveTo>
                  <a:pt x="222717" y="2119312"/>
                </a:moveTo>
                <a:cubicBezTo>
                  <a:pt x="-39312" y="2340656"/>
                  <a:pt x="-98193" y="47094"/>
                  <a:pt x="198905" y="0"/>
                </a:cubicBezTo>
              </a:path>
            </a:pathLst>
          </a:custGeom>
          <a:noFill/>
          <a:ln w="139700" cap="flat" cmpd="sng" algn="ctr">
            <a:solidFill>
              <a:srgbClr val="7030A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6" name="Forma libre 45">
            <a:extLst>
              <a:ext uri="{FF2B5EF4-FFF2-40B4-BE49-F238E27FC236}">
                <a16:creationId xmlns:a16="http://schemas.microsoft.com/office/drawing/2014/main" id="{00000000-0008-0000-0600-00002E000000}"/>
              </a:ext>
            </a:extLst>
          </xdr:cNvPr>
          <xdr:cNvSpPr/>
        </xdr:nvSpPr>
        <xdr:spPr bwMode="auto">
          <a:xfrm>
            <a:off x="8802486" y="12973392"/>
            <a:ext cx="1819465" cy="3934861"/>
          </a:xfrm>
          <a:custGeom>
            <a:avLst/>
            <a:gdLst>
              <a:gd name="connsiteX0" fmla="*/ 1214438 w 1214438"/>
              <a:gd name="connsiteY0" fmla="*/ 0 h 5000625"/>
              <a:gd name="connsiteX1" fmla="*/ 0 w 1214438"/>
              <a:gd name="connsiteY1" fmla="*/ 5000625 h 5000625"/>
              <a:gd name="connsiteX0" fmla="*/ 1214438 w 2678676"/>
              <a:gd name="connsiteY0" fmla="*/ 3020 h 5003645"/>
              <a:gd name="connsiteX1" fmla="*/ 0 w 2678676"/>
              <a:gd name="connsiteY1" fmla="*/ 5003645 h 5003645"/>
              <a:gd name="connsiteX0" fmla="*/ 1214438 w 2772604"/>
              <a:gd name="connsiteY0" fmla="*/ 2911 h 5003536"/>
              <a:gd name="connsiteX1" fmla="*/ 0 w 2772604"/>
              <a:gd name="connsiteY1" fmla="*/ 5003536 h 5003536"/>
              <a:gd name="connsiteX0" fmla="*/ 1214438 w 2827864"/>
              <a:gd name="connsiteY0" fmla="*/ 3468 h 5004093"/>
              <a:gd name="connsiteX1" fmla="*/ 0 w 2827864"/>
              <a:gd name="connsiteY1" fmla="*/ 5004093 h 500409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827864" h="5004093">
                <a:moveTo>
                  <a:pt x="1214438" y="3468"/>
                </a:moveTo>
                <a:cubicBezTo>
                  <a:pt x="5036344" y="-129485"/>
                  <a:pt x="1000125" y="3595186"/>
                  <a:pt x="0" y="5004093"/>
                </a:cubicBezTo>
              </a:path>
            </a:pathLst>
          </a:custGeom>
          <a:noFill/>
          <a:ln w="1397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7" name="Forma libre 46">
            <a:extLst>
              <a:ext uri="{FF2B5EF4-FFF2-40B4-BE49-F238E27FC236}">
                <a16:creationId xmlns:a16="http://schemas.microsoft.com/office/drawing/2014/main" id="{00000000-0008-0000-0600-00002F000000}"/>
              </a:ext>
            </a:extLst>
          </xdr:cNvPr>
          <xdr:cNvSpPr/>
        </xdr:nvSpPr>
        <xdr:spPr bwMode="auto">
          <a:xfrm>
            <a:off x="10604226" y="9470686"/>
            <a:ext cx="2587895" cy="7886469"/>
          </a:xfrm>
          <a:custGeom>
            <a:avLst/>
            <a:gdLst>
              <a:gd name="connsiteX0" fmla="*/ 0 w 4343400"/>
              <a:gd name="connsiteY0" fmla="*/ 9525000 h 9525000"/>
              <a:gd name="connsiteX1" fmla="*/ 1485900 w 4343400"/>
              <a:gd name="connsiteY1" fmla="*/ 6972300 h 9525000"/>
              <a:gd name="connsiteX2" fmla="*/ 4343400 w 4343400"/>
              <a:gd name="connsiteY2" fmla="*/ 0 h 9525000"/>
              <a:gd name="connsiteX0" fmla="*/ 0 w 5542381"/>
              <a:gd name="connsiteY0" fmla="*/ 9525000 h 9525000"/>
              <a:gd name="connsiteX1" fmla="*/ 1485900 w 5542381"/>
              <a:gd name="connsiteY1" fmla="*/ 6972300 h 9525000"/>
              <a:gd name="connsiteX2" fmla="*/ 4343400 w 5542381"/>
              <a:gd name="connsiteY2" fmla="*/ 0 h 9525000"/>
              <a:gd name="connsiteX0" fmla="*/ 0 w 5508867"/>
              <a:gd name="connsiteY0" fmla="*/ 8801100 h 8801100"/>
              <a:gd name="connsiteX1" fmla="*/ 1485900 w 5508867"/>
              <a:gd name="connsiteY1" fmla="*/ 6248400 h 8801100"/>
              <a:gd name="connsiteX2" fmla="*/ 4305300 w 5508867"/>
              <a:gd name="connsiteY2" fmla="*/ 0 h 8801100"/>
              <a:gd name="connsiteX0" fmla="*/ 0 w 4199825"/>
              <a:gd name="connsiteY0" fmla="*/ 8856073 h 8856073"/>
              <a:gd name="connsiteX1" fmla="*/ 1485900 w 4199825"/>
              <a:gd name="connsiteY1" fmla="*/ 6303373 h 8856073"/>
              <a:gd name="connsiteX2" fmla="*/ 2778283 w 4199825"/>
              <a:gd name="connsiteY2" fmla="*/ 0 h 8856073"/>
              <a:gd name="connsiteX0" fmla="*/ 0 w 4563840"/>
              <a:gd name="connsiteY0" fmla="*/ 8856073 h 8856073"/>
              <a:gd name="connsiteX1" fmla="*/ 1485900 w 4563840"/>
              <a:gd name="connsiteY1" fmla="*/ 6303373 h 8856073"/>
              <a:gd name="connsiteX2" fmla="*/ 3211839 w 4563840"/>
              <a:gd name="connsiteY2" fmla="*/ 0 h 8856073"/>
              <a:gd name="connsiteX0" fmla="*/ 0 w 4635055"/>
              <a:gd name="connsiteY0" fmla="*/ 8838562 h 8838562"/>
              <a:gd name="connsiteX1" fmla="*/ 1555269 w 4635055"/>
              <a:gd name="connsiteY1" fmla="*/ 6303373 h 8838562"/>
              <a:gd name="connsiteX2" fmla="*/ 3281208 w 4635055"/>
              <a:gd name="connsiteY2" fmla="*/ 0 h 8838562"/>
              <a:gd name="connsiteX0" fmla="*/ 0 w 4674531"/>
              <a:gd name="connsiteY0" fmla="*/ 8838562 h 8838562"/>
              <a:gd name="connsiteX1" fmla="*/ 1769079 w 4674531"/>
              <a:gd name="connsiteY1" fmla="*/ 6351624 h 8838562"/>
              <a:gd name="connsiteX2" fmla="*/ 3281208 w 4674531"/>
              <a:gd name="connsiteY2" fmla="*/ 0 h 8838562"/>
              <a:gd name="connsiteX0" fmla="*/ 0 w 4694742"/>
              <a:gd name="connsiteY0" fmla="*/ 8838562 h 8838562"/>
              <a:gd name="connsiteX1" fmla="*/ 1769079 w 4694742"/>
              <a:gd name="connsiteY1" fmla="*/ 6351624 h 8838562"/>
              <a:gd name="connsiteX2" fmla="*/ 3281208 w 4694742"/>
              <a:gd name="connsiteY2" fmla="*/ 0 h 8838562"/>
              <a:gd name="connsiteX0" fmla="*/ 0 w 4719618"/>
              <a:gd name="connsiteY0" fmla="*/ 8838562 h 8838562"/>
              <a:gd name="connsiteX1" fmla="*/ 1769079 w 4719618"/>
              <a:gd name="connsiteY1" fmla="*/ 6351624 h 8838562"/>
              <a:gd name="connsiteX2" fmla="*/ 3281208 w 4719618"/>
              <a:gd name="connsiteY2" fmla="*/ 0 h 8838562"/>
              <a:gd name="connsiteX0" fmla="*/ 0 w 4736587"/>
              <a:gd name="connsiteY0" fmla="*/ 8838562 h 8838562"/>
              <a:gd name="connsiteX1" fmla="*/ 1769079 w 4736587"/>
              <a:gd name="connsiteY1" fmla="*/ 6351624 h 8838562"/>
              <a:gd name="connsiteX2" fmla="*/ 3281208 w 4736587"/>
              <a:gd name="connsiteY2" fmla="*/ 0 h 8838562"/>
              <a:gd name="connsiteX0" fmla="*/ 0 w 4715424"/>
              <a:gd name="connsiteY0" fmla="*/ 8838562 h 8838562"/>
              <a:gd name="connsiteX1" fmla="*/ 1769079 w 4715424"/>
              <a:gd name="connsiteY1" fmla="*/ 6351624 h 8838562"/>
              <a:gd name="connsiteX2" fmla="*/ 3281208 w 4715424"/>
              <a:gd name="connsiteY2" fmla="*/ 0 h 88385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4715424" h="8838562">
                <a:moveTo>
                  <a:pt x="0" y="8838562"/>
                </a:moveTo>
                <a:cubicBezTo>
                  <a:pt x="381000" y="8355962"/>
                  <a:pt x="984642" y="7486961"/>
                  <a:pt x="1769079" y="6351624"/>
                </a:cubicBezTo>
                <a:cubicBezTo>
                  <a:pt x="2553516" y="5216287"/>
                  <a:pt x="6932458" y="254000"/>
                  <a:pt x="3281208" y="0"/>
                </a:cubicBezTo>
              </a:path>
            </a:pathLst>
          </a:custGeom>
          <a:noFill/>
          <a:ln w="139700" cap="flat" cmpd="sng" algn="ctr">
            <a:solidFill>
              <a:srgbClr val="FF505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60" name="Forma libre 59">
            <a:extLst>
              <a:ext uri="{FF2B5EF4-FFF2-40B4-BE49-F238E27FC236}">
                <a16:creationId xmlns:a16="http://schemas.microsoft.com/office/drawing/2014/main" id="{00000000-0008-0000-0600-00003C000000}"/>
              </a:ext>
            </a:extLst>
          </xdr:cNvPr>
          <xdr:cNvSpPr/>
        </xdr:nvSpPr>
        <xdr:spPr bwMode="auto">
          <a:xfrm>
            <a:off x="10510385" y="16328780"/>
            <a:ext cx="8816316" cy="1099252"/>
          </a:xfrm>
          <a:custGeom>
            <a:avLst/>
            <a:gdLst>
              <a:gd name="connsiteX0" fmla="*/ 0 w 10763250"/>
              <a:gd name="connsiteY0" fmla="*/ 2024062 h 2024062"/>
              <a:gd name="connsiteX1" fmla="*/ 5334000 w 10763250"/>
              <a:gd name="connsiteY1" fmla="*/ 714375 h 2024062"/>
              <a:gd name="connsiteX2" fmla="*/ 10763250 w 10763250"/>
              <a:gd name="connsiteY2" fmla="*/ 0 h 2024062"/>
              <a:gd name="connsiteX0" fmla="*/ 0 w 10763250"/>
              <a:gd name="connsiteY0" fmla="*/ 2062830 h 2062830"/>
              <a:gd name="connsiteX1" fmla="*/ 5334000 w 10763250"/>
              <a:gd name="connsiteY1" fmla="*/ 753143 h 2062830"/>
              <a:gd name="connsiteX2" fmla="*/ 10763250 w 10763250"/>
              <a:gd name="connsiteY2" fmla="*/ 38768 h 2062830"/>
              <a:gd name="connsiteX0" fmla="*/ 0 w 10763250"/>
              <a:gd name="connsiteY0" fmla="*/ 2062830 h 2062830"/>
              <a:gd name="connsiteX1" fmla="*/ 5334000 w 10763250"/>
              <a:gd name="connsiteY1" fmla="*/ 753143 h 2062830"/>
              <a:gd name="connsiteX2" fmla="*/ 10763250 w 10763250"/>
              <a:gd name="connsiteY2" fmla="*/ 38768 h 2062830"/>
              <a:gd name="connsiteX0" fmla="*/ 0 w 11144250"/>
              <a:gd name="connsiteY0" fmla="*/ 2375126 h 2375126"/>
              <a:gd name="connsiteX1" fmla="*/ 5715000 w 11144250"/>
              <a:gd name="connsiteY1" fmla="*/ 755877 h 2375126"/>
              <a:gd name="connsiteX2" fmla="*/ 11144250 w 11144250"/>
              <a:gd name="connsiteY2" fmla="*/ 41502 h 2375126"/>
              <a:gd name="connsiteX0" fmla="*/ 0 w 11144250"/>
              <a:gd name="connsiteY0" fmla="*/ 2393564 h 2393564"/>
              <a:gd name="connsiteX1" fmla="*/ 5715000 w 11144250"/>
              <a:gd name="connsiteY1" fmla="*/ 774315 h 2393564"/>
              <a:gd name="connsiteX2" fmla="*/ 11144250 w 11144250"/>
              <a:gd name="connsiteY2" fmla="*/ 59940 h 2393564"/>
              <a:gd name="connsiteX0" fmla="*/ 0 w 11144250"/>
              <a:gd name="connsiteY0" fmla="*/ 2377973 h 2377973"/>
              <a:gd name="connsiteX1" fmla="*/ 5715000 w 11144250"/>
              <a:gd name="connsiteY1" fmla="*/ 758724 h 2377973"/>
              <a:gd name="connsiteX2" fmla="*/ 11144250 w 11144250"/>
              <a:gd name="connsiteY2" fmla="*/ 44349 h 2377973"/>
              <a:gd name="connsiteX0" fmla="*/ 0 w 11144250"/>
              <a:gd name="connsiteY0" fmla="*/ 2377973 h 2377973"/>
              <a:gd name="connsiteX1" fmla="*/ 5715000 w 11144250"/>
              <a:gd name="connsiteY1" fmla="*/ 758724 h 2377973"/>
              <a:gd name="connsiteX2" fmla="*/ 11144250 w 11144250"/>
              <a:gd name="connsiteY2" fmla="*/ 44349 h 2377973"/>
              <a:gd name="connsiteX0" fmla="*/ 0 w 11144250"/>
              <a:gd name="connsiteY0" fmla="*/ 2368286 h 2368286"/>
              <a:gd name="connsiteX1" fmla="*/ 5715000 w 11144250"/>
              <a:gd name="connsiteY1" fmla="*/ 749037 h 2368286"/>
              <a:gd name="connsiteX2" fmla="*/ 11144250 w 11144250"/>
              <a:gd name="connsiteY2" fmla="*/ 34662 h 2368286"/>
              <a:gd name="connsiteX0" fmla="*/ 0 w 11144250"/>
              <a:gd name="connsiteY0" fmla="*/ 2400136 h 2400136"/>
              <a:gd name="connsiteX1" fmla="*/ 5715000 w 11144250"/>
              <a:gd name="connsiteY1" fmla="*/ 780887 h 2400136"/>
              <a:gd name="connsiteX2" fmla="*/ 11144250 w 11144250"/>
              <a:gd name="connsiteY2" fmla="*/ 66512 h 2400136"/>
              <a:gd name="connsiteX0" fmla="*/ 0 w 11144250"/>
              <a:gd name="connsiteY0" fmla="*/ 2373338 h 2373338"/>
              <a:gd name="connsiteX1" fmla="*/ 5715000 w 11144250"/>
              <a:gd name="connsiteY1" fmla="*/ 754089 h 2373338"/>
              <a:gd name="connsiteX2" fmla="*/ 11144250 w 11144250"/>
              <a:gd name="connsiteY2" fmla="*/ 39714 h 2373338"/>
              <a:gd name="connsiteX0" fmla="*/ 0 w 11144250"/>
              <a:gd name="connsiteY0" fmla="*/ 2364311 h 2364311"/>
              <a:gd name="connsiteX1" fmla="*/ 5715000 w 11144250"/>
              <a:gd name="connsiteY1" fmla="*/ 745062 h 2364311"/>
              <a:gd name="connsiteX2" fmla="*/ 11144250 w 11144250"/>
              <a:gd name="connsiteY2" fmla="*/ 30687 h 2364311"/>
              <a:gd name="connsiteX0" fmla="*/ 0 w 11144250"/>
              <a:gd name="connsiteY0" fmla="*/ 2386361 h 2386361"/>
              <a:gd name="connsiteX1" fmla="*/ 5669950 w 11144250"/>
              <a:gd name="connsiteY1" fmla="*/ 382695 h 2386361"/>
              <a:gd name="connsiteX2" fmla="*/ 11144250 w 11144250"/>
              <a:gd name="connsiteY2" fmla="*/ 52737 h 238636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1144250" h="2386361">
                <a:moveTo>
                  <a:pt x="0" y="2386361"/>
                </a:moveTo>
                <a:cubicBezTo>
                  <a:pt x="1031875" y="1400126"/>
                  <a:pt x="4451001" y="518924"/>
                  <a:pt x="5669950" y="382695"/>
                </a:cubicBezTo>
                <a:cubicBezTo>
                  <a:pt x="6888899" y="246466"/>
                  <a:pt x="9136062" y="-139748"/>
                  <a:pt x="11144250" y="52737"/>
                </a:cubicBezTo>
              </a:path>
            </a:pathLst>
          </a:custGeom>
          <a:noFill/>
          <a:ln w="1397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18113" name="Forma libre 2618112">
            <a:extLst>
              <a:ext uri="{FF2B5EF4-FFF2-40B4-BE49-F238E27FC236}">
                <a16:creationId xmlns:a16="http://schemas.microsoft.com/office/drawing/2014/main" id="{00000000-0008-0000-0600-000001F32700}"/>
              </a:ext>
            </a:extLst>
          </xdr:cNvPr>
          <xdr:cNvSpPr/>
        </xdr:nvSpPr>
        <xdr:spPr bwMode="auto">
          <a:xfrm>
            <a:off x="16387010" y="15193539"/>
            <a:ext cx="1874603" cy="2447130"/>
          </a:xfrm>
          <a:custGeom>
            <a:avLst/>
            <a:gdLst>
              <a:gd name="connsiteX0" fmla="*/ 0 w 1595437"/>
              <a:gd name="connsiteY0" fmla="*/ 0 h 2786063"/>
              <a:gd name="connsiteX1" fmla="*/ 1595437 w 1595437"/>
              <a:gd name="connsiteY1" fmla="*/ 2786063 h 2786063"/>
              <a:gd name="connsiteX0" fmla="*/ 0 w 1595437"/>
              <a:gd name="connsiteY0" fmla="*/ 0 h 2786063"/>
              <a:gd name="connsiteX1" fmla="*/ 1595437 w 1595437"/>
              <a:gd name="connsiteY1" fmla="*/ 2786063 h 2786063"/>
              <a:gd name="connsiteX0" fmla="*/ 0 w 1595437"/>
              <a:gd name="connsiteY0" fmla="*/ 0 h 2786063"/>
              <a:gd name="connsiteX1" fmla="*/ 1595437 w 1595437"/>
              <a:gd name="connsiteY1" fmla="*/ 2786063 h 2786063"/>
              <a:gd name="connsiteX0" fmla="*/ 0 w 1833866"/>
              <a:gd name="connsiteY0" fmla="*/ 0 h 2786063"/>
              <a:gd name="connsiteX1" fmla="*/ 1595437 w 1833866"/>
              <a:gd name="connsiteY1" fmla="*/ 2786063 h 2786063"/>
              <a:gd name="connsiteX0" fmla="*/ 0 w 1595437"/>
              <a:gd name="connsiteY0" fmla="*/ 0 h 2786063"/>
              <a:gd name="connsiteX1" fmla="*/ 1595437 w 1595437"/>
              <a:gd name="connsiteY1" fmla="*/ 2786063 h 2786063"/>
              <a:gd name="connsiteX0" fmla="*/ 0 w 1595437"/>
              <a:gd name="connsiteY0" fmla="*/ 0 h 2786063"/>
              <a:gd name="connsiteX1" fmla="*/ 1595437 w 1595437"/>
              <a:gd name="connsiteY1" fmla="*/ 2786063 h 278606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95437" h="2786063">
                <a:moveTo>
                  <a:pt x="0" y="0"/>
                </a:moveTo>
                <a:cubicBezTo>
                  <a:pt x="1547812" y="91282"/>
                  <a:pt x="1571625" y="1682750"/>
                  <a:pt x="1595437" y="2786063"/>
                </a:cubicBezTo>
              </a:path>
            </a:pathLst>
          </a:custGeom>
          <a:noFill/>
          <a:ln w="139700" algn="ctr">
            <a:solidFill>
              <a:schemeClr val="accent4">
                <a:lumMod val="60000"/>
                <a:lumOff val="40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  <a:p>
            <a:pPr algn="l"/>
            <a:endParaRPr lang="es-ES" sz="1100"/>
          </a:p>
        </xdr:txBody>
      </xdr:sp>
      <xdr:cxnSp macro="">
        <xdr:nvCxnSpPr>
          <xdr:cNvPr id="393" name="Conector recto 392">
            <a:extLst>
              <a:ext uri="{FF2B5EF4-FFF2-40B4-BE49-F238E27FC236}">
                <a16:creationId xmlns:a16="http://schemas.microsoft.com/office/drawing/2014/main" id="{00000000-0008-0000-0600-000089010000}"/>
              </a:ext>
            </a:extLst>
          </xdr:cNvPr>
          <xdr:cNvCxnSpPr/>
        </xdr:nvCxnSpPr>
        <xdr:spPr bwMode="auto">
          <a:xfrm flipH="1">
            <a:off x="7582563" y="15939573"/>
            <a:ext cx="563041" cy="850548"/>
          </a:xfrm>
          <a:prstGeom prst="line">
            <a:avLst/>
          </a:prstGeom>
          <a:noFill/>
          <a:ln w="139700" algn="ctr">
            <a:solidFill>
              <a:schemeClr val="accent4">
                <a:lumMod val="60000"/>
                <a:lumOff val="40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2618121" name="Forma libre 2618120">
            <a:extLst>
              <a:ext uri="{FF2B5EF4-FFF2-40B4-BE49-F238E27FC236}">
                <a16:creationId xmlns:a16="http://schemas.microsoft.com/office/drawing/2014/main" id="{00000000-0008-0000-0600-000009F32700}"/>
              </a:ext>
            </a:extLst>
          </xdr:cNvPr>
          <xdr:cNvSpPr/>
        </xdr:nvSpPr>
        <xdr:spPr bwMode="auto">
          <a:xfrm>
            <a:off x="8403665" y="9990464"/>
            <a:ext cx="1801738" cy="5183616"/>
          </a:xfrm>
          <a:custGeom>
            <a:avLst/>
            <a:gdLst>
              <a:gd name="connsiteX0" fmla="*/ 0 w 1809750"/>
              <a:gd name="connsiteY0" fmla="*/ 5167312 h 5167312"/>
              <a:gd name="connsiteX1" fmla="*/ 1809750 w 1809750"/>
              <a:gd name="connsiteY1" fmla="*/ 0 h 516731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809750" h="5167312">
                <a:moveTo>
                  <a:pt x="0" y="5167312"/>
                </a:moveTo>
                <a:cubicBezTo>
                  <a:pt x="450453" y="2793999"/>
                  <a:pt x="900906" y="420687"/>
                  <a:pt x="1809750" y="0"/>
                </a:cubicBezTo>
              </a:path>
            </a:pathLst>
          </a:cu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>
            <a:outerShdw blurRad="190500" dist="228600" dir="2700000" algn="ctr">
              <a:srgbClr val="000000">
                <a:alpha val="30000"/>
              </a:srgbClr>
            </a:outerShdw>
          </a:effec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618123" name="Forma libre 2618122">
            <a:extLst>
              <a:ext uri="{FF2B5EF4-FFF2-40B4-BE49-F238E27FC236}">
                <a16:creationId xmlns:a16="http://schemas.microsoft.com/office/drawing/2014/main" id="{00000000-0008-0000-0600-00000BF32700}"/>
              </a:ext>
            </a:extLst>
          </xdr:cNvPr>
          <xdr:cNvSpPr/>
        </xdr:nvSpPr>
        <xdr:spPr bwMode="auto">
          <a:xfrm>
            <a:off x="6949138" y="10061342"/>
            <a:ext cx="3881843" cy="5159991"/>
          </a:xfrm>
          <a:custGeom>
            <a:avLst/>
            <a:gdLst>
              <a:gd name="connsiteX0" fmla="*/ 0 w 2881313"/>
              <a:gd name="connsiteY0" fmla="*/ 5119687 h 5119687"/>
              <a:gd name="connsiteX1" fmla="*/ 2881313 w 2881313"/>
              <a:gd name="connsiteY1" fmla="*/ 0 h 5119687"/>
              <a:gd name="connsiteX0" fmla="*/ 0 w 4012046"/>
              <a:gd name="connsiteY0" fmla="*/ 5119687 h 5119687"/>
              <a:gd name="connsiteX1" fmla="*/ 2881313 w 4012046"/>
              <a:gd name="connsiteY1" fmla="*/ 0 h 5119687"/>
              <a:gd name="connsiteX0" fmla="*/ 0 w 4659275"/>
              <a:gd name="connsiteY0" fmla="*/ 5119687 h 5135347"/>
              <a:gd name="connsiteX1" fmla="*/ 2881313 w 4659275"/>
              <a:gd name="connsiteY1" fmla="*/ 0 h 51353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659275" h="5135347">
                <a:moveTo>
                  <a:pt x="0" y="5119687"/>
                </a:moveTo>
                <a:cubicBezTo>
                  <a:pt x="4484688" y="5461000"/>
                  <a:pt x="6302375" y="111124"/>
                  <a:pt x="2881313" y="0"/>
                </a:cubicBezTo>
              </a:path>
            </a:pathLst>
          </a:custGeom>
          <a:noFill/>
          <a:ln w="139700" cap="flat" cmpd="sng" algn="ctr">
            <a:solidFill>
              <a:schemeClr val="accent4">
                <a:lumMod val="60000"/>
                <a:lumOff val="4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95" name="107 CuadroTexto">
            <a:extLst>
              <a:ext uri="{FF2B5EF4-FFF2-40B4-BE49-F238E27FC236}">
                <a16:creationId xmlns:a16="http://schemas.microsoft.com/office/drawing/2014/main" id="{00000000-0008-0000-0600-00008B010000}"/>
              </a:ext>
            </a:extLst>
          </xdr:cNvPr>
          <xdr:cNvSpPr txBox="1"/>
        </xdr:nvSpPr>
        <xdr:spPr bwMode="auto">
          <a:xfrm>
            <a:off x="19163616" y="16006009"/>
            <a:ext cx="923209" cy="5772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B$89">
        <xdr:nvSpPr>
          <xdr:cNvPr id="396" name="279 CuadroTexto">
            <a:extLst>
              <a:ext uri="{FF2B5EF4-FFF2-40B4-BE49-F238E27FC236}">
                <a16:creationId xmlns:a16="http://schemas.microsoft.com/office/drawing/2014/main" id="{00000000-0008-0000-0600-00008C010000}"/>
              </a:ext>
            </a:extLst>
          </xdr:cNvPr>
          <xdr:cNvSpPr txBox="1"/>
        </xdr:nvSpPr>
        <xdr:spPr bwMode="auto">
          <a:xfrm>
            <a:off x="19969527" y="15966075"/>
            <a:ext cx="1390642" cy="58304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06A7FD6-C210-4E87-BF7C-0F43A51B905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#REF!">
        <xdr:nvSpPr>
          <xdr:cNvPr id="398" name="279 CuadroTexto">
            <a:extLst>
              <a:ext uri="{FF2B5EF4-FFF2-40B4-BE49-F238E27FC236}">
                <a16:creationId xmlns:a16="http://schemas.microsoft.com/office/drawing/2014/main" id="{00000000-0008-0000-0600-00008E010000}"/>
              </a:ext>
            </a:extLst>
          </xdr:cNvPr>
          <xdr:cNvSpPr txBox="1"/>
        </xdr:nvSpPr>
        <xdr:spPr bwMode="auto">
          <a:xfrm>
            <a:off x="21151901" y="8340524"/>
            <a:ext cx="1834658" cy="7524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A4A72BE-860E-4042-A796-26C9DC361757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#REF!">
        <xdr:nvSpPr>
          <xdr:cNvPr id="399" name="279 CuadroTexto">
            <a:extLst>
              <a:ext uri="{FF2B5EF4-FFF2-40B4-BE49-F238E27FC236}">
                <a16:creationId xmlns:a16="http://schemas.microsoft.com/office/drawing/2014/main" id="{00000000-0008-0000-0600-00008F010000}"/>
              </a:ext>
            </a:extLst>
          </xdr:cNvPr>
          <xdr:cNvSpPr txBox="1"/>
        </xdr:nvSpPr>
        <xdr:spPr bwMode="auto">
          <a:xfrm>
            <a:off x="3151267" y="12552078"/>
            <a:ext cx="1842263" cy="73976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8889D91-D810-4E88-9324-68C145E923BF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401" name="107 CuadroTexto">
            <a:extLst>
              <a:ext uri="{FF2B5EF4-FFF2-40B4-BE49-F238E27FC236}">
                <a16:creationId xmlns:a16="http://schemas.microsoft.com/office/drawing/2014/main" id="{00000000-0008-0000-0600-000091010000}"/>
              </a:ext>
            </a:extLst>
          </xdr:cNvPr>
          <xdr:cNvSpPr txBox="1"/>
        </xdr:nvSpPr>
        <xdr:spPr bwMode="auto">
          <a:xfrm>
            <a:off x="17765393" y="17636225"/>
            <a:ext cx="941977" cy="5489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Z$89">
        <xdr:nvSpPr>
          <xdr:cNvPr id="402" name="279 CuadroTexto">
            <a:extLst>
              <a:ext uri="{FF2B5EF4-FFF2-40B4-BE49-F238E27FC236}">
                <a16:creationId xmlns:a16="http://schemas.microsoft.com/office/drawing/2014/main" id="{00000000-0008-0000-0600-000092010000}"/>
              </a:ext>
            </a:extLst>
          </xdr:cNvPr>
          <xdr:cNvSpPr txBox="1"/>
        </xdr:nvSpPr>
        <xdr:spPr bwMode="auto">
          <a:xfrm>
            <a:off x="17548441" y="18130246"/>
            <a:ext cx="1381258" cy="55468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F09378E-EB55-441B-A27D-5755C4A5930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404" name="107 CuadroTexto">
            <a:extLst>
              <a:ext uri="{FF2B5EF4-FFF2-40B4-BE49-F238E27FC236}">
                <a16:creationId xmlns:a16="http://schemas.microsoft.com/office/drawing/2014/main" id="{00000000-0008-0000-0600-000094010000}"/>
              </a:ext>
            </a:extLst>
          </xdr:cNvPr>
          <xdr:cNvSpPr txBox="1"/>
        </xdr:nvSpPr>
        <xdr:spPr bwMode="auto">
          <a:xfrm>
            <a:off x="8292189" y="16785677"/>
            <a:ext cx="951361" cy="5489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A$89">
        <xdr:nvSpPr>
          <xdr:cNvPr id="405" name="279 CuadroTexto">
            <a:extLst>
              <a:ext uri="{FF2B5EF4-FFF2-40B4-BE49-F238E27FC236}">
                <a16:creationId xmlns:a16="http://schemas.microsoft.com/office/drawing/2014/main" id="{00000000-0008-0000-0600-000095010000}"/>
              </a:ext>
            </a:extLst>
          </xdr:cNvPr>
          <xdr:cNvSpPr txBox="1"/>
        </xdr:nvSpPr>
        <xdr:spPr bwMode="auto">
          <a:xfrm>
            <a:off x="6597255" y="17241897"/>
            <a:ext cx="1371874" cy="58304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4AAC120-72FA-48AB-80B7-5BADFC66C2C9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W$89">
        <xdr:nvSpPr>
          <xdr:cNvPr id="406" name="279 CuadroTexto">
            <a:extLst>
              <a:ext uri="{FF2B5EF4-FFF2-40B4-BE49-F238E27FC236}">
                <a16:creationId xmlns:a16="http://schemas.microsoft.com/office/drawing/2014/main" id="{00000000-0008-0000-0600-000096010000}"/>
              </a:ext>
            </a:extLst>
          </xdr:cNvPr>
          <xdr:cNvSpPr txBox="1"/>
        </xdr:nvSpPr>
        <xdr:spPr bwMode="auto">
          <a:xfrm>
            <a:off x="8075240" y="17265523"/>
            <a:ext cx="1390642" cy="58304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9B5AEE4-1708-49C6-A8E6-5025C6923C1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410" name="107 CuadroTexto">
            <a:extLst>
              <a:ext uri="{FF2B5EF4-FFF2-40B4-BE49-F238E27FC236}">
                <a16:creationId xmlns:a16="http://schemas.microsoft.com/office/drawing/2014/main" id="{00000000-0008-0000-0600-00009A010000}"/>
              </a:ext>
            </a:extLst>
          </xdr:cNvPr>
          <xdr:cNvSpPr txBox="1"/>
        </xdr:nvSpPr>
        <xdr:spPr bwMode="auto">
          <a:xfrm>
            <a:off x="7095728" y="16752601"/>
            <a:ext cx="932593" cy="5489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#REF!">
        <xdr:nvSpPr>
          <xdr:cNvPr id="411" name="279 CuadroTexto">
            <a:extLst>
              <a:ext uri="{FF2B5EF4-FFF2-40B4-BE49-F238E27FC236}">
                <a16:creationId xmlns:a16="http://schemas.microsoft.com/office/drawing/2014/main" id="{00000000-0008-0000-0600-00009B010000}"/>
              </a:ext>
            </a:extLst>
          </xdr:cNvPr>
          <xdr:cNvSpPr txBox="1"/>
        </xdr:nvSpPr>
        <xdr:spPr bwMode="auto">
          <a:xfrm>
            <a:off x="21489495" y="15263812"/>
            <a:ext cx="1632441" cy="7271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047999C-87BB-4C64-BD1C-CF43F6D5AC0F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#REF!">
        <xdr:nvSpPr>
          <xdr:cNvPr id="412" name="279 CuadroTexto">
            <a:extLst>
              <a:ext uri="{FF2B5EF4-FFF2-40B4-BE49-F238E27FC236}">
                <a16:creationId xmlns:a16="http://schemas.microsoft.com/office/drawing/2014/main" id="{00000000-0008-0000-0600-00009C010000}"/>
              </a:ext>
            </a:extLst>
          </xdr:cNvPr>
          <xdr:cNvSpPr txBox="1"/>
        </xdr:nvSpPr>
        <xdr:spPr bwMode="auto">
          <a:xfrm>
            <a:off x="3115168" y="9395102"/>
            <a:ext cx="1595872" cy="66624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A7D99FA-A683-44CC-A309-2064B8681859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#REF!">
        <xdr:nvSpPr>
          <xdr:cNvPr id="413" name="279 CuadroTexto">
            <a:extLst>
              <a:ext uri="{FF2B5EF4-FFF2-40B4-BE49-F238E27FC236}">
                <a16:creationId xmlns:a16="http://schemas.microsoft.com/office/drawing/2014/main" id="{00000000-0008-0000-0600-00009D010000}"/>
              </a:ext>
            </a:extLst>
          </xdr:cNvPr>
          <xdr:cNvSpPr txBox="1"/>
        </xdr:nvSpPr>
        <xdr:spPr bwMode="auto">
          <a:xfrm>
            <a:off x="3077632" y="6257526"/>
            <a:ext cx="1595872" cy="66624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8E084F1-5FC3-4A38-B223-EC05C44C5148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pic>
        <xdr:nvPicPr>
          <xdr:cNvPr id="218" name="Imagen 18">
            <a:extLst>
              <a:ext uri="{FF2B5EF4-FFF2-40B4-BE49-F238E27FC236}">
                <a16:creationId xmlns:a16="http://schemas.microsoft.com/office/drawing/2014/main" id="{00000000-0008-0000-0600-0000DA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0320579" y="2790937"/>
            <a:ext cx="2878838" cy="288167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618162" name="Rectángulo 2618161">
            <a:extLst>
              <a:ext uri="{FF2B5EF4-FFF2-40B4-BE49-F238E27FC236}">
                <a16:creationId xmlns:a16="http://schemas.microsoft.com/office/drawing/2014/main" id="{00000000-0008-0000-0600-000032F32700}"/>
              </a:ext>
            </a:extLst>
          </xdr:cNvPr>
          <xdr:cNvSpPr/>
        </xdr:nvSpPr>
        <xdr:spPr bwMode="auto">
          <a:xfrm>
            <a:off x="23441609" y="6923767"/>
            <a:ext cx="975941" cy="8316468"/>
          </a:xfrm>
          <a:prstGeom prst="rect">
            <a:avLst/>
          </a:prstGeom>
          <a:solidFill>
            <a:sysClr val="window" lastClr="FFFFFF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415" name="Rectángulo 414">
            <a:extLst>
              <a:ext uri="{FF2B5EF4-FFF2-40B4-BE49-F238E27FC236}">
                <a16:creationId xmlns:a16="http://schemas.microsoft.com/office/drawing/2014/main" id="{00000000-0008-0000-0600-00009F010000}"/>
              </a:ext>
            </a:extLst>
          </xdr:cNvPr>
          <xdr:cNvSpPr/>
        </xdr:nvSpPr>
        <xdr:spPr bwMode="auto">
          <a:xfrm>
            <a:off x="1670607" y="6923767"/>
            <a:ext cx="975941" cy="8316468"/>
          </a:xfrm>
          <a:prstGeom prst="rect">
            <a:avLst/>
          </a:prstGeom>
          <a:solidFill>
            <a:sysClr val="window" lastClr="FFFFFF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421" name="CuadroTexto 10">
            <a:extLst>
              <a:ext uri="{FF2B5EF4-FFF2-40B4-BE49-F238E27FC236}">
                <a16:creationId xmlns:a16="http://schemas.microsoft.com/office/drawing/2014/main" id="{00000000-0008-0000-0600-0000A5010000}"/>
              </a:ext>
            </a:extLst>
          </xdr:cNvPr>
          <xdr:cNvSpPr txBox="1"/>
        </xdr:nvSpPr>
        <xdr:spPr bwMode="auto">
          <a:xfrm rot="8140495" flipV="1">
            <a:off x="3625982" y="16244940"/>
            <a:ext cx="3390980" cy="184498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Ca. </a:t>
            </a:r>
          </a:p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Buckinghan</a:t>
            </a:r>
          </a:p>
        </xdr:txBody>
      </xdr:sp>
      <xdr:sp macro="" textlink="">
        <xdr:nvSpPr>
          <xdr:cNvPr id="221" name="87 Flecha derecha">
            <a:extLst>
              <a:ext uri="{FF2B5EF4-FFF2-40B4-BE49-F238E27FC236}">
                <a16:creationId xmlns:a16="http://schemas.microsoft.com/office/drawing/2014/main" id="{00000000-0008-0000-0600-0000DD000000}"/>
              </a:ext>
            </a:extLst>
          </xdr:cNvPr>
          <xdr:cNvSpPr/>
        </xdr:nvSpPr>
        <xdr:spPr bwMode="auto">
          <a:xfrm>
            <a:off x="23676432" y="15135711"/>
            <a:ext cx="748830" cy="823497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222" name="CuadroTexto 10">
            <a:extLst>
              <a:ext uri="{FF2B5EF4-FFF2-40B4-BE49-F238E27FC236}">
                <a16:creationId xmlns:a16="http://schemas.microsoft.com/office/drawing/2014/main" id="{00000000-0008-0000-0600-0000DE000000}"/>
              </a:ext>
            </a:extLst>
          </xdr:cNvPr>
          <xdr:cNvSpPr txBox="1"/>
        </xdr:nvSpPr>
        <xdr:spPr bwMode="auto">
          <a:xfrm rot="10800000" flipV="1">
            <a:off x="20607629" y="15705368"/>
            <a:ext cx="3969765" cy="17070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San Juan</a:t>
            </a:r>
          </a:p>
        </xdr:txBody>
      </xdr:sp>
      <xdr:sp macro="" textlink="">
        <xdr:nvSpPr>
          <xdr:cNvPr id="224" name="87 Flecha derecha">
            <a:extLst>
              <a:ext uri="{FF2B5EF4-FFF2-40B4-BE49-F238E27FC236}">
                <a16:creationId xmlns:a16="http://schemas.microsoft.com/office/drawing/2014/main" id="{00000000-0008-0000-0600-0000E0000000}"/>
              </a:ext>
            </a:extLst>
          </xdr:cNvPr>
          <xdr:cNvSpPr/>
        </xdr:nvSpPr>
        <xdr:spPr bwMode="auto">
          <a:xfrm rot="10800000">
            <a:off x="1897933" y="9185875"/>
            <a:ext cx="1020967" cy="861299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223" name="CuadroTexto 10">
            <a:extLst>
              <a:ext uri="{FF2B5EF4-FFF2-40B4-BE49-F238E27FC236}">
                <a16:creationId xmlns:a16="http://schemas.microsoft.com/office/drawing/2014/main" id="{00000000-0008-0000-0600-0000DF000000}"/>
              </a:ext>
            </a:extLst>
          </xdr:cNvPr>
          <xdr:cNvSpPr txBox="1"/>
        </xdr:nvSpPr>
        <xdr:spPr bwMode="auto">
          <a:xfrm rot="10800000" flipV="1">
            <a:off x="1285218" y="9802427"/>
            <a:ext cx="3125533" cy="176379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Pan. Sur</a:t>
            </a:r>
          </a:p>
        </xdr:txBody>
      </xdr:sp>
      <xdr:sp macro="" textlink="#REF!">
        <xdr:nvSpPr>
          <xdr:cNvPr id="424" name="279 CuadroTexto">
            <a:extLst>
              <a:ext uri="{FF2B5EF4-FFF2-40B4-BE49-F238E27FC236}">
                <a16:creationId xmlns:a16="http://schemas.microsoft.com/office/drawing/2014/main" id="{00000000-0008-0000-0600-0000A8010000}"/>
              </a:ext>
            </a:extLst>
          </xdr:cNvPr>
          <xdr:cNvSpPr txBox="1"/>
        </xdr:nvSpPr>
        <xdr:spPr bwMode="auto">
          <a:xfrm>
            <a:off x="9729488" y="17546164"/>
            <a:ext cx="1489391" cy="69303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7BAFE56-6894-4C3B-AF7F-2C972980C73B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245" name="107 CuadroTexto">
            <a:extLst>
              <a:ext uri="{FF2B5EF4-FFF2-40B4-BE49-F238E27FC236}">
                <a16:creationId xmlns:a16="http://schemas.microsoft.com/office/drawing/2014/main" id="{00000000-0008-0000-0600-0000F5000000}"/>
              </a:ext>
            </a:extLst>
          </xdr:cNvPr>
          <xdr:cNvSpPr txBox="1"/>
        </xdr:nvSpPr>
        <xdr:spPr bwMode="auto">
          <a:xfrm>
            <a:off x="19121739" y="12050647"/>
            <a:ext cx="941976" cy="5772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K$89">
        <xdr:nvSpPr>
          <xdr:cNvPr id="246" name="279 CuadroTexto">
            <a:extLst>
              <a:ext uri="{FF2B5EF4-FFF2-40B4-BE49-F238E27FC236}">
                <a16:creationId xmlns:a16="http://schemas.microsoft.com/office/drawing/2014/main" id="{00000000-0008-0000-0600-0000F6000000}"/>
              </a:ext>
            </a:extLst>
          </xdr:cNvPr>
          <xdr:cNvSpPr txBox="1"/>
        </xdr:nvSpPr>
        <xdr:spPr bwMode="auto">
          <a:xfrm>
            <a:off x="19992985" y="12034525"/>
            <a:ext cx="1390643" cy="58304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0965515-FC37-469B-9836-C2B5A1F38A2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cxnSp macro="">
        <xdr:nvCxnSpPr>
          <xdr:cNvPr id="249" name="Conector recto 248">
            <a:extLst>
              <a:ext uri="{FF2B5EF4-FFF2-40B4-BE49-F238E27FC236}">
                <a16:creationId xmlns:a16="http://schemas.microsoft.com/office/drawing/2014/main" id="{00000000-0008-0000-0600-0000F9000000}"/>
              </a:ext>
            </a:extLst>
          </xdr:cNvPr>
          <xdr:cNvCxnSpPr/>
        </xdr:nvCxnSpPr>
        <xdr:spPr bwMode="auto">
          <a:xfrm>
            <a:off x="15168560" y="12365384"/>
            <a:ext cx="4167186" cy="0"/>
          </a:xfrm>
          <a:prstGeom prst="line">
            <a:avLst/>
          </a:prstGeom>
          <a:noFill/>
          <a:ln w="1397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250" name="Forma libre 249">
            <a:extLst>
              <a:ext uri="{FF2B5EF4-FFF2-40B4-BE49-F238E27FC236}">
                <a16:creationId xmlns:a16="http://schemas.microsoft.com/office/drawing/2014/main" id="{00000000-0008-0000-0600-0000FA000000}"/>
              </a:ext>
            </a:extLst>
          </xdr:cNvPr>
          <xdr:cNvSpPr/>
        </xdr:nvSpPr>
        <xdr:spPr bwMode="auto">
          <a:xfrm>
            <a:off x="13911477" y="8691533"/>
            <a:ext cx="1280891" cy="3663922"/>
          </a:xfrm>
          <a:custGeom>
            <a:avLst/>
            <a:gdLst>
              <a:gd name="connsiteX0" fmla="*/ 37955 w 37955"/>
              <a:gd name="connsiteY0" fmla="*/ 2119312 h 2119312"/>
              <a:gd name="connsiteX1" fmla="*/ 14143 w 37955"/>
              <a:gd name="connsiteY1" fmla="*/ 0 h 2119312"/>
              <a:gd name="connsiteX0" fmla="*/ 155859 w 155859"/>
              <a:gd name="connsiteY0" fmla="*/ 2119312 h 2119312"/>
              <a:gd name="connsiteX1" fmla="*/ 132047 w 155859"/>
              <a:gd name="connsiteY1" fmla="*/ 0 h 2119312"/>
              <a:gd name="connsiteX0" fmla="*/ 185692 w 185692"/>
              <a:gd name="connsiteY0" fmla="*/ 2119312 h 2129803"/>
              <a:gd name="connsiteX1" fmla="*/ 161880 w 185692"/>
              <a:gd name="connsiteY1" fmla="*/ 0 h 2129803"/>
              <a:gd name="connsiteX0" fmla="*/ 222717 w 222717"/>
              <a:gd name="connsiteY0" fmla="*/ 2119312 h 2134356"/>
              <a:gd name="connsiteX1" fmla="*/ 198905 w 222717"/>
              <a:gd name="connsiteY1" fmla="*/ 0 h 2134356"/>
              <a:gd name="connsiteX0" fmla="*/ 224206 w 224206"/>
              <a:gd name="connsiteY0" fmla="*/ 2119312 h 2119389"/>
              <a:gd name="connsiteX1" fmla="*/ 200394 w 224206"/>
              <a:gd name="connsiteY1" fmla="*/ 0 h 2119389"/>
              <a:gd name="connsiteX0" fmla="*/ 231096 w 231096"/>
              <a:gd name="connsiteY0" fmla="*/ 2119334 h 2119409"/>
              <a:gd name="connsiteX1" fmla="*/ 207284 w 231096"/>
              <a:gd name="connsiteY1" fmla="*/ 22 h 21194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31096" h="2119409">
                <a:moveTo>
                  <a:pt x="231096" y="2119334"/>
                </a:moveTo>
                <a:cubicBezTo>
                  <a:pt x="-35229" y="2134062"/>
                  <a:pt x="-106999" y="-7981"/>
                  <a:pt x="207284" y="22"/>
                </a:cubicBezTo>
              </a:path>
            </a:pathLst>
          </a:custGeom>
          <a:noFill/>
          <a:ln w="139700" cap="flat" cmpd="sng" algn="ctr">
            <a:solidFill>
              <a:srgbClr val="00B05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#REF!">
        <xdr:nvSpPr>
          <xdr:cNvPr id="257" name="279 CuadroTexto">
            <a:extLst>
              <a:ext uri="{FF2B5EF4-FFF2-40B4-BE49-F238E27FC236}">
                <a16:creationId xmlns:a16="http://schemas.microsoft.com/office/drawing/2014/main" id="{00000000-0008-0000-0600-000001010000}"/>
              </a:ext>
            </a:extLst>
          </xdr:cNvPr>
          <xdr:cNvSpPr txBox="1"/>
        </xdr:nvSpPr>
        <xdr:spPr bwMode="auto">
          <a:xfrm>
            <a:off x="21537120" y="12215812"/>
            <a:ext cx="1632441" cy="7271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9D9566F-3D92-44F4-A230-257AA0C7A860}" type="TxLink">
              <a:rPr lang="en-US" sz="5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 </a:t>
            </a:fld>
            <a:endParaRPr lang="es-PE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06" name="Rectángulo 293">
          <a:extLst>
            <a:ext uri="{FF2B5EF4-FFF2-40B4-BE49-F238E27FC236}">
              <a16:creationId xmlns:a16="http://schemas.microsoft.com/office/drawing/2014/main" id="{00000000-0008-0000-0700-0000A2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11" name="Rectángulo 293">
          <a:extLst>
            <a:ext uri="{FF2B5EF4-FFF2-40B4-BE49-F238E27FC236}">
              <a16:creationId xmlns:a16="http://schemas.microsoft.com/office/drawing/2014/main" id="{00000000-0008-0000-0700-0000A7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71</xdr:col>
      <xdr:colOff>26166</xdr:colOff>
      <xdr:row>7</xdr:row>
      <xdr:rowOff>228600</xdr:rowOff>
    </xdr:from>
    <xdr:to>
      <xdr:col>85</xdr:col>
      <xdr:colOff>264441</xdr:colOff>
      <xdr:row>30</xdr:row>
      <xdr:rowOff>0</xdr:rowOff>
    </xdr:to>
    <xdr:sp macro="" textlink="">
      <xdr:nvSpPr>
        <xdr:cNvPr id="2630315" name="Rectángulo 1">
          <a:extLst>
            <a:ext uri="{FF2B5EF4-FFF2-40B4-BE49-F238E27FC236}">
              <a16:creationId xmlns:a16="http://schemas.microsoft.com/office/drawing/2014/main" id="{00000000-0008-0000-0700-0000AB222800}"/>
            </a:ext>
          </a:extLst>
        </xdr:cNvPr>
        <xdr:cNvSpPr>
          <a:spLocks noChangeArrowheads="1"/>
        </xdr:cNvSpPr>
      </xdr:nvSpPr>
      <xdr:spPr bwMode="auto">
        <a:xfrm>
          <a:off x="25229316" y="2495550"/>
          <a:ext cx="7839225" cy="857250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354463</xdr:colOff>
      <xdr:row>10</xdr:row>
      <xdr:rowOff>185483</xdr:rowOff>
    </xdr:from>
    <xdr:to>
      <xdr:col>73</xdr:col>
      <xdr:colOff>552013</xdr:colOff>
      <xdr:row>12</xdr:row>
      <xdr:rowOff>215483</xdr:rowOff>
    </xdr:to>
    <xdr:sp macro="[0]!V_Ta01" textlink="$O$5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 bwMode="auto">
        <a:xfrm>
          <a:off x="25557613" y="36335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326FC7E-132A-449F-9A68-B18AF05DE3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442613</xdr:colOff>
      <xdr:row>10</xdr:row>
      <xdr:rowOff>189631</xdr:rowOff>
    </xdr:from>
    <xdr:to>
      <xdr:col>77</xdr:col>
      <xdr:colOff>182963</xdr:colOff>
      <xdr:row>12</xdr:row>
      <xdr:rowOff>219631</xdr:rowOff>
    </xdr:to>
    <xdr:sp macro="[0]!V_Ta02" textlink="$O$6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 bwMode="auto">
        <a:xfrm>
          <a:off x="27550763" y="363768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EBB4F8F-5D9B-4051-96AB-E9D2D6B0365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538462</xdr:colOff>
      <xdr:row>10</xdr:row>
      <xdr:rowOff>183704</xdr:rowOff>
    </xdr:from>
    <xdr:to>
      <xdr:col>80</xdr:col>
      <xdr:colOff>278812</xdr:colOff>
      <xdr:row>12</xdr:row>
      <xdr:rowOff>213704</xdr:rowOff>
    </xdr:to>
    <xdr:sp macro="[0]!V_Ta03" textlink="$O$6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 bwMode="auto">
        <a:xfrm>
          <a:off x="29418262" y="363175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5F20B00-C136-4CD3-BDF6-3CDD862BDBD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54702</xdr:colOff>
      <xdr:row>10</xdr:row>
      <xdr:rowOff>186125</xdr:rowOff>
    </xdr:from>
    <xdr:to>
      <xdr:col>85</xdr:col>
      <xdr:colOff>4602</xdr:colOff>
      <xdr:row>12</xdr:row>
      <xdr:rowOff>216125</xdr:rowOff>
    </xdr:to>
    <xdr:sp macro="[0]!V_Ta04" textlink="$O$6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 bwMode="auto">
        <a:xfrm>
          <a:off x="31296702" y="363417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DCA5A30-FAD8-4378-B8EB-F04F3510251E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353088</xdr:colOff>
      <xdr:row>13</xdr:row>
      <xdr:rowOff>129502</xdr:rowOff>
    </xdr:from>
    <xdr:to>
      <xdr:col>73</xdr:col>
      <xdr:colOff>550638</xdr:colOff>
      <xdr:row>15</xdr:row>
      <xdr:rowOff>159502</xdr:rowOff>
    </xdr:to>
    <xdr:sp macro="[0]!V_Ta05" textlink="$O$6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 bwMode="auto">
        <a:xfrm>
          <a:off x="25556238" y="472055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212C85C-3265-492C-9409-5174746A64A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445354</xdr:colOff>
      <xdr:row>13</xdr:row>
      <xdr:rowOff>124538</xdr:rowOff>
    </xdr:from>
    <xdr:to>
      <xdr:col>77</xdr:col>
      <xdr:colOff>185704</xdr:colOff>
      <xdr:row>15</xdr:row>
      <xdr:rowOff>154538</xdr:rowOff>
    </xdr:to>
    <xdr:sp macro="[0]!V_Ta06" textlink="$O$6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 bwMode="auto">
        <a:xfrm>
          <a:off x="27553504" y="471558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0C84309-4DE1-4A9C-B9CF-466178B21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543456</xdr:colOff>
      <xdr:row>13</xdr:row>
      <xdr:rowOff>103968</xdr:rowOff>
    </xdr:from>
    <xdr:to>
      <xdr:col>80</xdr:col>
      <xdr:colOff>283806</xdr:colOff>
      <xdr:row>15</xdr:row>
      <xdr:rowOff>133968</xdr:rowOff>
    </xdr:to>
    <xdr:sp macro="[0]!V_Ta07" textlink="$O$6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 bwMode="auto">
        <a:xfrm>
          <a:off x="29423256" y="469501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C58F6-9788-4FF2-9B47-2683467DF02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54362</xdr:colOff>
      <xdr:row>13</xdr:row>
      <xdr:rowOff>103205</xdr:rowOff>
    </xdr:from>
    <xdr:to>
      <xdr:col>85</xdr:col>
      <xdr:colOff>4262</xdr:colOff>
      <xdr:row>15</xdr:row>
      <xdr:rowOff>133205</xdr:rowOff>
    </xdr:to>
    <xdr:sp macro="[0]!V_Ta08" textlink="$O$6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 bwMode="auto">
        <a:xfrm>
          <a:off x="31296362" y="469425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CD96088-A1DC-4F08-8CFB-B5EE358294D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356357</xdr:colOff>
      <xdr:row>16</xdr:row>
      <xdr:rowOff>47733</xdr:rowOff>
    </xdr:from>
    <xdr:to>
      <xdr:col>73</xdr:col>
      <xdr:colOff>553907</xdr:colOff>
      <xdr:row>18</xdr:row>
      <xdr:rowOff>77733</xdr:rowOff>
    </xdr:to>
    <xdr:sp macro="[0]!V_Ta09" textlink="$O$6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 bwMode="auto">
        <a:xfrm>
          <a:off x="25559507" y="578178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B65F20-79BA-4705-93B9-11A011AFDF8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447757</xdr:colOff>
      <xdr:row>16</xdr:row>
      <xdr:rowOff>66751</xdr:rowOff>
    </xdr:from>
    <xdr:to>
      <xdr:col>77</xdr:col>
      <xdr:colOff>188107</xdr:colOff>
      <xdr:row>18</xdr:row>
      <xdr:rowOff>96751</xdr:rowOff>
    </xdr:to>
    <xdr:sp macro="[0]!V_Ta10" textlink="$O$6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 bwMode="auto">
        <a:xfrm>
          <a:off x="27555907" y="580080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1D1E694-2E01-49E3-A2B8-97D2F6795F3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547240</xdr:colOff>
      <xdr:row>16</xdr:row>
      <xdr:rowOff>66975</xdr:rowOff>
    </xdr:from>
    <xdr:to>
      <xdr:col>80</xdr:col>
      <xdr:colOff>287590</xdr:colOff>
      <xdr:row>18</xdr:row>
      <xdr:rowOff>96975</xdr:rowOff>
    </xdr:to>
    <xdr:sp macro="[0]!V_Ta11" textlink="$O$6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 bwMode="auto">
        <a:xfrm>
          <a:off x="29427040" y="580102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3435181-77F5-4DAA-8D57-BBE271687D5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67205</xdr:colOff>
      <xdr:row>16</xdr:row>
      <xdr:rowOff>67703</xdr:rowOff>
    </xdr:from>
    <xdr:to>
      <xdr:col>85</xdr:col>
      <xdr:colOff>17105</xdr:colOff>
      <xdr:row>18</xdr:row>
      <xdr:rowOff>97703</xdr:rowOff>
    </xdr:to>
    <xdr:sp macro="[0]!V_Ta12" textlink="$O$70">
      <xdr:nvSpPr>
        <xdr:cNvPr id="24" name="Rectángulo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 bwMode="auto">
        <a:xfrm>
          <a:off x="31309205" y="580175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3C9F4C-D442-4AEE-8982-DDB99558E4E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333761</xdr:colOff>
      <xdr:row>19</xdr:row>
      <xdr:rowOff>66369</xdr:rowOff>
    </xdr:from>
    <xdr:to>
      <xdr:col>73</xdr:col>
      <xdr:colOff>531311</xdr:colOff>
      <xdr:row>21</xdr:row>
      <xdr:rowOff>96369</xdr:rowOff>
    </xdr:to>
    <xdr:sp macro="[0]!V_Ta13" textlink="$O$71">
      <xdr:nvSpPr>
        <xdr:cNvPr id="25" name="Rectángulo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 bwMode="auto">
        <a:xfrm>
          <a:off x="25536911" y="694341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FA5628F-4BE9-49F5-8EE0-993AE2CA464D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446659</xdr:colOff>
      <xdr:row>19</xdr:row>
      <xdr:rowOff>66089</xdr:rowOff>
    </xdr:from>
    <xdr:to>
      <xdr:col>77</xdr:col>
      <xdr:colOff>187009</xdr:colOff>
      <xdr:row>21</xdr:row>
      <xdr:rowOff>96089</xdr:rowOff>
    </xdr:to>
    <xdr:sp macro="[0]!V_Ta14" textlink="$O$7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 bwMode="auto">
        <a:xfrm>
          <a:off x="27554809" y="694313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EE5A5D-2747-4492-A629-91AE5EE5636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543510</xdr:colOff>
      <xdr:row>19</xdr:row>
      <xdr:rowOff>66312</xdr:rowOff>
    </xdr:from>
    <xdr:to>
      <xdr:col>80</xdr:col>
      <xdr:colOff>283860</xdr:colOff>
      <xdr:row>21</xdr:row>
      <xdr:rowOff>96312</xdr:rowOff>
    </xdr:to>
    <xdr:sp macro="[0]!V_Ta15" textlink="$O$73">
      <xdr:nvSpPr>
        <xdr:cNvPr id="27" name="Rectángulo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 bwMode="auto">
        <a:xfrm>
          <a:off x="29423310" y="694336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2C2D736-012A-4FE5-9BE1-7E72C79D52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30893</xdr:colOff>
      <xdr:row>19</xdr:row>
      <xdr:rowOff>67320</xdr:rowOff>
    </xdr:from>
    <xdr:to>
      <xdr:col>84</xdr:col>
      <xdr:colOff>171293</xdr:colOff>
      <xdr:row>21</xdr:row>
      <xdr:rowOff>97320</xdr:rowOff>
    </xdr:to>
    <xdr:sp macro="[0]!V_Ta16" textlink="$O$74">
      <xdr:nvSpPr>
        <xdr:cNvPr id="28" name="Rectángulo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/>
      </xdr:nvSpPr>
      <xdr:spPr bwMode="auto">
        <a:xfrm>
          <a:off x="31272893" y="6944370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CD60663-7AA1-4D14-857F-F4C070B6DFB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354657</xdr:colOff>
      <xdr:row>22</xdr:row>
      <xdr:rowOff>3834</xdr:rowOff>
    </xdr:from>
    <xdr:to>
      <xdr:col>73</xdr:col>
      <xdr:colOff>552207</xdr:colOff>
      <xdr:row>24</xdr:row>
      <xdr:rowOff>33834</xdr:rowOff>
    </xdr:to>
    <xdr:sp macro="[0]!V_Ta17" textlink="$O$75">
      <xdr:nvSpPr>
        <xdr:cNvPr id="29" name="Rectángulo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/>
      </xdr:nvSpPr>
      <xdr:spPr bwMode="auto">
        <a:xfrm>
          <a:off x="25557807" y="802388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91B07F-F77C-43E8-AD18-5F6AA7463C8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442712</xdr:colOff>
      <xdr:row>22</xdr:row>
      <xdr:rowOff>3555</xdr:rowOff>
    </xdr:from>
    <xdr:to>
      <xdr:col>77</xdr:col>
      <xdr:colOff>183062</xdr:colOff>
      <xdr:row>24</xdr:row>
      <xdr:rowOff>33555</xdr:rowOff>
    </xdr:to>
    <xdr:sp macro="[0]!V_Ta18" textlink="$O$76">
      <xdr:nvSpPr>
        <xdr:cNvPr id="30" name="Rectángulo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/>
      </xdr:nvSpPr>
      <xdr:spPr bwMode="auto">
        <a:xfrm>
          <a:off x="27550862" y="802360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801899E-D3CA-47C3-B7D7-5ED3CCB2397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547787</xdr:colOff>
      <xdr:row>22</xdr:row>
      <xdr:rowOff>48183</xdr:rowOff>
    </xdr:from>
    <xdr:to>
      <xdr:col>80</xdr:col>
      <xdr:colOff>288137</xdr:colOff>
      <xdr:row>24</xdr:row>
      <xdr:rowOff>78183</xdr:rowOff>
    </xdr:to>
    <xdr:sp macro="[0]!V_Ta19" textlink="$O$77">
      <xdr:nvSpPr>
        <xdr:cNvPr id="31" name="Rectángulo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 bwMode="auto">
        <a:xfrm>
          <a:off x="29427587" y="80682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5560C2E-E914-4C88-94E0-2127531B95A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55192</xdr:colOff>
      <xdr:row>22</xdr:row>
      <xdr:rowOff>74021</xdr:rowOff>
    </xdr:from>
    <xdr:to>
      <xdr:col>85</xdr:col>
      <xdr:colOff>5092</xdr:colOff>
      <xdr:row>24</xdr:row>
      <xdr:rowOff>104021</xdr:rowOff>
    </xdr:to>
    <xdr:sp macro="[0]!V_Ta20" textlink="$O$78">
      <xdr:nvSpPr>
        <xdr:cNvPr id="32" name="Rectángulo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/>
      </xdr:nvSpPr>
      <xdr:spPr bwMode="auto">
        <a:xfrm>
          <a:off x="31297192" y="809407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DF4BF8D-5C92-400A-B153-07ABAFBB623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0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70</xdr:col>
      <xdr:colOff>1047750</xdr:colOff>
      <xdr:row>7</xdr:row>
      <xdr:rowOff>247649</xdr:rowOff>
    </xdr:from>
    <xdr:to>
      <xdr:col>85</xdr:col>
      <xdr:colOff>247650</xdr:colOff>
      <xdr:row>9</xdr:row>
      <xdr:rowOff>380574</xdr:rowOff>
    </xdr:to>
    <xdr:sp macro="" textlink="">
      <xdr:nvSpPr>
        <xdr:cNvPr id="33" name="Rectángulo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/>
      </xdr:nvSpPr>
      <xdr:spPr bwMode="auto">
        <a:xfrm>
          <a:off x="25184100" y="2514599"/>
          <a:ext cx="7867650" cy="93302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72</xdr:col>
      <xdr:colOff>286004</xdr:colOff>
      <xdr:row>25</xdr:row>
      <xdr:rowOff>293803</xdr:rowOff>
    </xdr:from>
    <xdr:to>
      <xdr:col>76</xdr:col>
      <xdr:colOff>514350</xdr:colOff>
      <xdr:row>28</xdr:row>
      <xdr:rowOff>38100</xdr:rowOff>
    </xdr:to>
    <xdr:sp macro="[0]!V_Ta21" textlink="">
      <xdr:nvSpPr>
        <xdr:cNvPr id="34" name="Rectángulo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 bwMode="auto">
        <a:xfrm>
          <a:off x="26213054" y="9456853"/>
          <a:ext cx="2590546" cy="887297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32216</xdr:colOff>
      <xdr:row>25</xdr:row>
      <xdr:rowOff>270517</xdr:rowOff>
    </xdr:from>
    <xdr:to>
      <xdr:col>82</xdr:col>
      <xdr:colOff>419100</xdr:colOff>
      <xdr:row>28</xdr:row>
      <xdr:rowOff>76201</xdr:rowOff>
    </xdr:to>
    <xdr:sp macro="[0]!V_Ta22" textlink="">
      <xdr:nvSpPr>
        <xdr:cNvPr id="35" name="Rectángulo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 bwMode="auto">
        <a:xfrm>
          <a:off x="29502566" y="9433567"/>
          <a:ext cx="2749084" cy="948684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450269</xdr:colOff>
      <xdr:row>8</xdr:row>
      <xdr:rowOff>42602</xdr:rowOff>
    </xdr:from>
    <xdr:to>
      <xdr:col>90</xdr:col>
      <xdr:colOff>82084</xdr:colOff>
      <xdr:row>29</xdr:row>
      <xdr:rowOff>346363</xdr:rowOff>
    </xdr:to>
    <xdr:sp macro="" textlink="">
      <xdr:nvSpPr>
        <xdr:cNvPr id="68" name="Rectángulo 1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SpPr>
          <a:spLocks noChangeArrowheads="1"/>
        </xdr:cNvSpPr>
      </xdr:nvSpPr>
      <xdr:spPr bwMode="auto">
        <a:xfrm>
          <a:off x="65116360" y="2553738"/>
          <a:ext cx="3095451" cy="8304761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499536</xdr:colOff>
      <xdr:row>8</xdr:row>
      <xdr:rowOff>0</xdr:rowOff>
    </xdr:from>
    <xdr:to>
      <xdr:col>89</xdr:col>
      <xdr:colOff>618947</xdr:colOff>
      <xdr:row>11</xdr:row>
      <xdr:rowOff>103909</xdr:rowOff>
    </xdr:to>
    <xdr:sp macro="" textlink="">
      <xdr:nvSpPr>
        <xdr:cNvPr id="69" name="Rectángulo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 bwMode="auto">
        <a:xfrm>
          <a:off x="65165627" y="2511136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86</xdr:col>
      <xdr:colOff>143750</xdr:colOff>
      <xdr:row>11</xdr:row>
      <xdr:rowOff>214009</xdr:rowOff>
    </xdr:from>
    <xdr:to>
      <xdr:col>89</xdr:col>
      <xdr:colOff>433641</xdr:colOff>
      <xdr:row>13</xdr:row>
      <xdr:rowOff>280009</xdr:rowOff>
    </xdr:to>
    <xdr:sp macro="[0]!V_Ta23" textlink="$O$8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 bwMode="auto">
        <a:xfrm>
          <a:off x="65502568" y="3868145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0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14</xdr:row>
      <xdr:rowOff>214008</xdr:rowOff>
    </xdr:from>
    <xdr:to>
      <xdr:col>89</xdr:col>
      <xdr:colOff>433641</xdr:colOff>
      <xdr:row>16</xdr:row>
      <xdr:rowOff>280008</xdr:rowOff>
    </xdr:to>
    <xdr:sp macro="[0]!V_Ta24" textlink="$O$8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 bwMode="auto">
        <a:xfrm>
          <a:off x="65502568" y="5011144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0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17</xdr:row>
      <xdr:rowOff>179372</xdr:rowOff>
    </xdr:from>
    <xdr:to>
      <xdr:col>89</xdr:col>
      <xdr:colOff>433641</xdr:colOff>
      <xdr:row>19</xdr:row>
      <xdr:rowOff>245372</xdr:rowOff>
    </xdr:to>
    <xdr:sp macro="[0]!V_Ta25" textlink="$O$83">
      <xdr:nvSpPr>
        <xdr:cNvPr id="72" name="Rectángulo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 bwMode="auto">
        <a:xfrm>
          <a:off x="65502568" y="6119508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0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20</xdr:row>
      <xdr:rowOff>231326</xdr:rowOff>
    </xdr:from>
    <xdr:to>
      <xdr:col>89</xdr:col>
      <xdr:colOff>433641</xdr:colOff>
      <xdr:row>22</xdr:row>
      <xdr:rowOff>297326</xdr:rowOff>
    </xdr:to>
    <xdr:sp macro="[0]!V_Ta26" textlink="$O$84">
      <xdr:nvSpPr>
        <xdr:cNvPr id="73" name="Rectángulo 72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SpPr/>
      </xdr:nvSpPr>
      <xdr:spPr bwMode="auto">
        <a:xfrm>
          <a:off x="65502568" y="7314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0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23</xdr:row>
      <xdr:rowOff>162054</xdr:rowOff>
    </xdr:from>
    <xdr:to>
      <xdr:col>89</xdr:col>
      <xdr:colOff>433641</xdr:colOff>
      <xdr:row>25</xdr:row>
      <xdr:rowOff>228054</xdr:rowOff>
    </xdr:to>
    <xdr:sp macro="[0]!V_Ta27" textlink="$O$85">
      <xdr:nvSpPr>
        <xdr:cNvPr id="74" name="Rectángulo 73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SpPr/>
      </xdr:nvSpPr>
      <xdr:spPr bwMode="auto">
        <a:xfrm>
          <a:off x="65502568" y="8388190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0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26</xdr:row>
      <xdr:rowOff>231326</xdr:rowOff>
    </xdr:from>
    <xdr:to>
      <xdr:col>89</xdr:col>
      <xdr:colOff>433641</xdr:colOff>
      <xdr:row>28</xdr:row>
      <xdr:rowOff>297326</xdr:rowOff>
    </xdr:to>
    <xdr:sp macro="[0]!V_Ta28" textlink="$O$86">
      <xdr:nvSpPr>
        <xdr:cNvPr id="75" name="Rectángulo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SpPr/>
      </xdr:nvSpPr>
      <xdr:spPr bwMode="auto">
        <a:xfrm>
          <a:off x="65502568" y="9600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0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95</xdr:col>
      <xdr:colOff>285750</xdr:colOff>
      <xdr:row>15</xdr:row>
      <xdr:rowOff>152400</xdr:rowOff>
    </xdr:from>
    <xdr:to>
      <xdr:col>130</xdr:col>
      <xdr:colOff>306103</xdr:colOff>
      <xdr:row>60</xdr:row>
      <xdr:rowOff>102563</xdr:rowOff>
    </xdr:to>
    <xdr:grpSp>
      <xdr:nvGrpSpPr>
        <xdr:cNvPr id="37" name="Grupo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GrpSpPr/>
      </xdr:nvGrpSpPr>
      <xdr:grpSpPr>
        <a:xfrm>
          <a:off x="40824150" y="5372100"/>
          <a:ext cx="24023353" cy="16866563"/>
          <a:chOff x="1328084" y="2552700"/>
          <a:chExt cx="24125059" cy="16854485"/>
        </a:xfrm>
      </xdr:grpSpPr>
      <xdr:pic>
        <xdr:nvPicPr>
          <xdr:cNvPr id="43" name="Imagen 18">
            <a:extLst>
              <a:ext uri="{FF2B5EF4-FFF2-40B4-BE49-F238E27FC236}">
                <a16:creationId xmlns:a16="http://schemas.microsoft.com/office/drawing/2014/main" id="{00000000-0008-0000-0700-00002B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7909"/>
          <a:stretch/>
        </xdr:blipFill>
        <xdr:spPr bwMode="auto">
          <a:xfrm>
            <a:off x="22265819" y="4589919"/>
            <a:ext cx="3187324" cy="29157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$BU$35">
        <xdr:nvSpPr>
          <xdr:cNvPr id="44" name="279 CuadroTexto">
            <a:extLst>
              <a:ext uri="{FF2B5EF4-FFF2-40B4-BE49-F238E27FC236}">
                <a16:creationId xmlns:a16="http://schemas.microsoft.com/office/drawing/2014/main" id="{00000000-0008-0000-0700-00002C000000}"/>
              </a:ext>
            </a:extLst>
          </xdr:cNvPr>
          <xdr:cNvSpPr txBox="1"/>
        </xdr:nvSpPr>
        <xdr:spPr bwMode="auto">
          <a:xfrm rot="17374349">
            <a:off x="13436551" y="3353979"/>
            <a:ext cx="1399065" cy="77857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F03CDA0-B0AF-45CE-A2D2-292880BC458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45" name="Forma libre 146">
            <a:extLst>
              <a:ext uri="{FF2B5EF4-FFF2-40B4-BE49-F238E27FC236}">
                <a16:creationId xmlns:a16="http://schemas.microsoft.com/office/drawing/2014/main" id="{00000000-0008-0000-0700-00002D000000}"/>
              </a:ext>
            </a:extLst>
          </xdr:cNvPr>
          <xdr:cNvSpPr/>
        </xdr:nvSpPr>
        <xdr:spPr bwMode="auto">
          <a:xfrm>
            <a:off x="10738731" y="4657220"/>
            <a:ext cx="3049485" cy="125881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133623" h="2680080">
                <a:moveTo>
                  <a:pt x="3133623" y="0"/>
                </a:moveTo>
                <a:cubicBezTo>
                  <a:pt x="2004259" y="3913387"/>
                  <a:pt x="747236" y="2775679"/>
                  <a:pt x="0" y="1366048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6" name="Elipse 45">
            <a:extLst>
              <a:ext uri="{FF2B5EF4-FFF2-40B4-BE49-F238E27FC236}">
                <a16:creationId xmlns:a16="http://schemas.microsoft.com/office/drawing/2014/main" id="{00000000-0008-0000-0700-00002E000000}"/>
              </a:ext>
            </a:extLst>
          </xdr:cNvPr>
          <xdr:cNvSpPr/>
        </xdr:nvSpPr>
        <xdr:spPr bwMode="auto">
          <a:xfrm>
            <a:off x="10413352" y="8285733"/>
            <a:ext cx="5481443" cy="4512852"/>
          </a:xfrm>
          <a:prstGeom prst="ellipse">
            <a:avLst/>
          </a:pr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47" name="Forma libre: forma 6">
            <a:extLst>
              <a:ext uri="{FF2B5EF4-FFF2-40B4-BE49-F238E27FC236}">
                <a16:creationId xmlns:a16="http://schemas.microsoft.com/office/drawing/2014/main" id="{00000000-0008-0000-0700-00002F000000}"/>
              </a:ext>
            </a:extLst>
          </xdr:cNvPr>
          <xdr:cNvSpPr/>
        </xdr:nvSpPr>
        <xdr:spPr bwMode="auto">
          <a:xfrm>
            <a:off x="9541955" y="2859588"/>
            <a:ext cx="4156928" cy="2426254"/>
          </a:xfrm>
          <a:custGeom>
            <a:avLst/>
            <a:gdLst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160818 w 6147954"/>
              <a:gd name="connsiteY5" fmla="*/ 2874819 h 4067659"/>
              <a:gd name="connsiteX6" fmla="*/ 6147954 w 6147954"/>
              <a:gd name="connsiteY6" fmla="*/ 0 h 4067659"/>
              <a:gd name="connsiteX0" fmla="*/ 0 w 6147954"/>
              <a:gd name="connsiteY0" fmla="*/ 86591 h 4067659"/>
              <a:gd name="connsiteX1" fmla="*/ 900545 w 6147954"/>
              <a:gd name="connsiteY1" fmla="*/ 1627909 h 4067659"/>
              <a:gd name="connsiteX2" fmla="*/ 2822863 w 6147954"/>
              <a:gd name="connsiteY2" fmla="*/ 3879273 h 4067659"/>
              <a:gd name="connsiteX3" fmla="*/ 3169227 w 6147954"/>
              <a:gd name="connsiteY3" fmla="*/ 3896591 h 4067659"/>
              <a:gd name="connsiteX4" fmla="*/ 4883727 w 6147954"/>
              <a:gd name="connsiteY4" fmla="*/ 3498273 h 4067659"/>
              <a:gd name="connsiteX5" fmla="*/ 5493522 w 6147954"/>
              <a:gd name="connsiteY5" fmla="*/ 2178311 h 4067659"/>
              <a:gd name="connsiteX6" fmla="*/ 6147954 w 6147954"/>
              <a:gd name="connsiteY6" fmla="*/ 0 h 4067659"/>
              <a:gd name="connsiteX0" fmla="*/ 0 w 6325396"/>
              <a:gd name="connsiteY0" fmla="*/ 120293 h 4101361"/>
              <a:gd name="connsiteX1" fmla="*/ 900545 w 6325396"/>
              <a:gd name="connsiteY1" fmla="*/ 1661611 h 4101361"/>
              <a:gd name="connsiteX2" fmla="*/ 2822863 w 6325396"/>
              <a:gd name="connsiteY2" fmla="*/ 3912975 h 4101361"/>
              <a:gd name="connsiteX3" fmla="*/ 3169227 w 6325396"/>
              <a:gd name="connsiteY3" fmla="*/ 3930293 h 4101361"/>
              <a:gd name="connsiteX4" fmla="*/ 4883727 w 6325396"/>
              <a:gd name="connsiteY4" fmla="*/ 3531975 h 4101361"/>
              <a:gd name="connsiteX5" fmla="*/ 5493522 w 6325396"/>
              <a:gd name="connsiteY5" fmla="*/ 2212013 h 4101361"/>
              <a:gd name="connsiteX6" fmla="*/ 6325396 w 6325396"/>
              <a:gd name="connsiteY6" fmla="*/ 0 h 4101361"/>
              <a:gd name="connsiteX0" fmla="*/ 0 w 6325396"/>
              <a:gd name="connsiteY0" fmla="*/ 120293 h 4099407"/>
              <a:gd name="connsiteX1" fmla="*/ 900545 w 6325396"/>
              <a:gd name="connsiteY1" fmla="*/ 1661611 h 4099407"/>
              <a:gd name="connsiteX2" fmla="*/ 2822863 w 6325396"/>
              <a:gd name="connsiteY2" fmla="*/ 3912975 h 4099407"/>
              <a:gd name="connsiteX3" fmla="*/ 3169227 w 6325396"/>
              <a:gd name="connsiteY3" fmla="*/ 3930293 h 4099407"/>
              <a:gd name="connsiteX4" fmla="*/ 4817187 w 6325396"/>
              <a:gd name="connsiteY4" fmla="*/ 3576910 h 4099407"/>
              <a:gd name="connsiteX5" fmla="*/ 5493522 w 6325396"/>
              <a:gd name="connsiteY5" fmla="*/ 2212013 h 4099407"/>
              <a:gd name="connsiteX6" fmla="*/ 6325396 w 6325396"/>
              <a:gd name="connsiteY6" fmla="*/ 0 h 4099407"/>
              <a:gd name="connsiteX0" fmla="*/ 0 w 6325396"/>
              <a:gd name="connsiteY0" fmla="*/ 120293 h 3964261"/>
              <a:gd name="connsiteX1" fmla="*/ 900545 w 6325396"/>
              <a:gd name="connsiteY1" fmla="*/ 1661611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190778 w 6325396"/>
              <a:gd name="connsiteY1" fmla="*/ 482039 h 3964261"/>
              <a:gd name="connsiteX2" fmla="*/ 2035465 w 6325396"/>
              <a:gd name="connsiteY2" fmla="*/ 2901913 h 3964261"/>
              <a:gd name="connsiteX3" fmla="*/ 3169227 w 6325396"/>
              <a:gd name="connsiteY3" fmla="*/ 3930293 h 3964261"/>
              <a:gd name="connsiteX4" fmla="*/ 4817187 w 6325396"/>
              <a:gd name="connsiteY4" fmla="*/ 3576910 h 3964261"/>
              <a:gd name="connsiteX5" fmla="*/ 5493522 w 6325396"/>
              <a:gd name="connsiteY5" fmla="*/ 2212013 h 3964261"/>
              <a:gd name="connsiteX6" fmla="*/ 6325396 w 6325396"/>
              <a:gd name="connsiteY6" fmla="*/ 0 h 3964261"/>
              <a:gd name="connsiteX0" fmla="*/ 0 w 6325396"/>
              <a:gd name="connsiteY0" fmla="*/ 120293 h 3964261"/>
              <a:gd name="connsiteX1" fmla="*/ 2035465 w 6325396"/>
              <a:gd name="connsiteY1" fmla="*/ 2901913 h 3964261"/>
              <a:gd name="connsiteX2" fmla="*/ 3169227 w 6325396"/>
              <a:gd name="connsiteY2" fmla="*/ 3930293 h 3964261"/>
              <a:gd name="connsiteX3" fmla="*/ 4817187 w 6325396"/>
              <a:gd name="connsiteY3" fmla="*/ 3576910 h 3964261"/>
              <a:gd name="connsiteX4" fmla="*/ 5493522 w 6325396"/>
              <a:gd name="connsiteY4" fmla="*/ 2212013 h 3964261"/>
              <a:gd name="connsiteX5" fmla="*/ 6325396 w 6325396"/>
              <a:gd name="connsiteY5" fmla="*/ 0 h 3964261"/>
              <a:gd name="connsiteX0" fmla="*/ 0 w 6314306"/>
              <a:gd name="connsiteY0" fmla="*/ 41655 h 3964261"/>
              <a:gd name="connsiteX1" fmla="*/ 2024375 w 6314306"/>
              <a:gd name="connsiteY1" fmla="*/ 2901913 h 3964261"/>
              <a:gd name="connsiteX2" fmla="*/ 3158137 w 6314306"/>
              <a:gd name="connsiteY2" fmla="*/ 3930293 h 3964261"/>
              <a:gd name="connsiteX3" fmla="*/ 4806097 w 6314306"/>
              <a:gd name="connsiteY3" fmla="*/ 3576910 h 3964261"/>
              <a:gd name="connsiteX4" fmla="*/ 5482432 w 6314306"/>
              <a:gd name="connsiteY4" fmla="*/ 2212013 h 3964261"/>
              <a:gd name="connsiteX5" fmla="*/ 6314306 w 6314306"/>
              <a:gd name="connsiteY5" fmla="*/ 0 h 3964261"/>
              <a:gd name="connsiteX0" fmla="*/ 0 w 6314306"/>
              <a:gd name="connsiteY0" fmla="*/ 41655 h 3924023"/>
              <a:gd name="connsiteX1" fmla="*/ 2024375 w 6314306"/>
              <a:gd name="connsiteY1" fmla="*/ 2901913 h 3924023"/>
              <a:gd name="connsiteX2" fmla="*/ 2914154 w 6314306"/>
              <a:gd name="connsiteY2" fmla="*/ 3885356 h 3924023"/>
              <a:gd name="connsiteX3" fmla="*/ 4806097 w 6314306"/>
              <a:gd name="connsiteY3" fmla="*/ 3576910 h 3924023"/>
              <a:gd name="connsiteX4" fmla="*/ 5482432 w 6314306"/>
              <a:gd name="connsiteY4" fmla="*/ 2212013 h 3924023"/>
              <a:gd name="connsiteX5" fmla="*/ 6314306 w 6314306"/>
              <a:gd name="connsiteY5" fmla="*/ 0 h 3924023"/>
              <a:gd name="connsiteX0" fmla="*/ 0 w 6314306"/>
              <a:gd name="connsiteY0" fmla="*/ 41655 h 3913907"/>
              <a:gd name="connsiteX1" fmla="*/ 2024375 w 6314306"/>
              <a:gd name="connsiteY1" fmla="*/ 2901913 h 3913907"/>
              <a:gd name="connsiteX2" fmla="*/ 2914154 w 6314306"/>
              <a:gd name="connsiteY2" fmla="*/ 3885356 h 3913907"/>
              <a:gd name="connsiteX3" fmla="*/ 4817187 w 6314306"/>
              <a:gd name="connsiteY3" fmla="*/ 3520740 h 3913907"/>
              <a:gd name="connsiteX4" fmla="*/ 5482432 w 6314306"/>
              <a:gd name="connsiteY4" fmla="*/ 2212013 h 3913907"/>
              <a:gd name="connsiteX5" fmla="*/ 6314306 w 6314306"/>
              <a:gd name="connsiteY5" fmla="*/ 0 h 3913907"/>
              <a:gd name="connsiteX0" fmla="*/ 0 w 5628166"/>
              <a:gd name="connsiteY0" fmla="*/ 87906 h 3960158"/>
              <a:gd name="connsiteX1" fmla="*/ 2024375 w 5628166"/>
              <a:gd name="connsiteY1" fmla="*/ 2948164 h 3960158"/>
              <a:gd name="connsiteX2" fmla="*/ 2914154 w 5628166"/>
              <a:gd name="connsiteY2" fmla="*/ 3931607 h 3960158"/>
              <a:gd name="connsiteX3" fmla="*/ 4817187 w 5628166"/>
              <a:gd name="connsiteY3" fmla="*/ 3566991 h 3960158"/>
              <a:gd name="connsiteX4" fmla="*/ 5482432 w 5628166"/>
              <a:gd name="connsiteY4" fmla="*/ 2258264 h 3960158"/>
              <a:gd name="connsiteX5" fmla="*/ 5628166 w 5628166"/>
              <a:gd name="connsiteY5" fmla="*/ 0 h 3960158"/>
              <a:gd name="connsiteX0" fmla="*/ 0 w 5628166"/>
              <a:gd name="connsiteY0" fmla="*/ 87906 h 3959181"/>
              <a:gd name="connsiteX1" fmla="*/ 2024375 w 5628166"/>
              <a:gd name="connsiteY1" fmla="*/ 2948164 h 3959181"/>
              <a:gd name="connsiteX2" fmla="*/ 2914154 w 5628166"/>
              <a:gd name="connsiteY2" fmla="*/ 3931607 h 3959181"/>
              <a:gd name="connsiteX3" fmla="*/ 4817187 w 5628166"/>
              <a:gd name="connsiteY3" fmla="*/ 3566991 h 3959181"/>
              <a:gd name="connsiteX4" fmla="*/ 4748972 w 5628166"/>
              <a:gd name="connsiteY4" fmla="*/ 2327641 h 3959181"/>
              <a:gd name="connsiteX5" fmla="*/ 5628166 w 5628166"/>
              <a:gd name="connsiteY5" fmla="*/ 0 h 3959181"/>
              <a:gd name="connsiteX0" fmla="*/ 0 w 5628166"/>
              <a:gd name="connsiteY0" fmla="*/ 87906 h 3962840"/>
              <a:gd name="connsiteX1" fmla="*/ 2024375 w 5628166"/>
              <a:gd name="connsiteY1" fmla="*/ 2948164 h 3962840"/>
              <a:gd name="connsiteX2" fmla="*/ 2914154 w 5628166"/>
              <a:gd name="connsiteY2" fmla="*/ 3931607 h 3962840"/>
              <a:gd name="connsiteX3" fmla="*/ 4320327 w 5628166"/>
              <a:gd name="connsiteY3" fmla="*/ 3590116 h 3962840"/>
              <a:gd name="connsiteX4" fmla="*/ 4748972 w 5628166"/>
              <a:gd name="connsiteY4" fmla="*/ 2327641 h 3962840"/>
              <a:gd name="connsiteX5" fmla="*/ 5628166 w 5628166"/>
              <a:gd name="connsiteY5" fmla="*/ 0 h 3962840"/>
              <a:gd name="connsiteX0" fmla="*/ 0 w 5628166"/>
              <a:gd name="connsiteY0" fmla="*/ 87906 h 3946511"/>
              <a:gd name="connsiteX1" fmla="*/ 2024375 w 5628166"/>
              <a:gd name="connsiteY1" fmla="*/ 2948164 h 3946511"/>
              <a:gd name="connsiteX2" fmla="*/ 2914154 w 5628166"/>
              <a:gd name="connsiteY2" fmla="*/ 3931607 h 3946511"/>
              <a:gd name="connsiteX3" fmla="*/ 4748972 w 5628166"/>
              <a:gd name="connsiteY3" fmla="*/ 2327641 h 3946511"/>
              <a:gd name="connsiteX4" fmla="*/ 5628166 w 5628166"/>
              <a:gd name="connsiteY4" fmla="*/ 0 h 3946511"/>
              <a:gd name="connsiteX0" fmla="*/ 0 w 5628166"/>
              <a:gd name="connsiteY0" fmla="*/ 87906 h 3955314"/>
              <a:gd name="connsiteX1" fmla="*/ 2024375 w 5628166"/>
              <a:gd name="connsiteY1" fmla="*/ 2948164 h 3955314"/>
              <a:gd name="connsiteX2" fmla="*/ 2914154 w 5628166"/>
              <a:gd name="connsiteY2" fmla="*/ 3931607 h 3955314"/>
              <a:gd name="connsiteX3" fmla="*/ 4346753 w 5628166"/>
              <a:gd name="connsiteY3" fmla="*/ 3322039 h 3955314"/>
              <a:gd name="connsiteX4" fmla="*/ 5628166 w 5628166"/>
              <a:gd name="connsiteY4" fmla="*/ 0 h 3955314"/>
              <a:gd name="connsiteX0" fmla="*/ 0 w 5628166"/>
              <a:gd name="connsiteY0" fmla="*/ 87906 h 3958431"/>
              <a:gd name="connsiteX1" fmla="*/ 1929735 w 5628166"/>
              <a:gd name="connsiteY1" fmla="*/ 2901913 h 3958431"/>
              <a:gd name="connsiteX2" fmla="*/ 2914154 w 5628166"/>
              <a:gd name="connsiteY2" fmla="*/ 3931607 h 3958431"/>
              <a:gd name="connsiteX3" fmla="*/ 4346753 w 5628166"/>
              <a:gd name="connsiteY3" fmla="*/ 3322039 h 3958431"/>
              <a:gd name="connsiteX4" fmla="*/ 5628166 w 5628166"/>
              <a:gd name="connsiteY4" fmla="*/ 0 h 3958431"/>
              <a:gd name="connsiteX0" fmla="*/ 0 w 5628166"/>
              <a:gd name="connsiteY0" fmla="*/ 87906 h 4065571"/>
              <a:gd name="connsiteX1" fmla="*/ 912355 w 5628166"/>
              <a:gd name="connsiteY1" fmla="*/ 1398752 h 4065571"/>
              <a:gd name="connsiteX2" fmla="*/ 2914154 w 5628166"/>
              <a:gd name="connsiteY2" fmla="*/ 3931607 h 4065571"/>
              <a:gd name="connsiteX3" fmla="*/ 4346753 w 5628166"/>
              <a:gd name="connsiteY3" fmla="*/ 3322039 h 4065571"/>
              <a:gd name="connsiteX4" fmla="*/ 5628166 w 5628166"/>
              <a:gd name="connsiteY4" fmla="*/ 0 h 4065571"/>
              <a:gd name="connsiteX0" fmla="*/ 0 w 5628166"/>
              <a:gd name="connsiteY0" fmla="*/ 87906 h 4053675"/>
              <a:gd name="connsiteX1" fmla="*/ 912355 w 5628166"/>
              <a:gd name="connsiteY1" fmla="*/ 1398752 h 4053675"/>
              <a:gd name="connsiteX2" fmla="*/ 2914154 w 5628166"/>
              <a:gd name="connsiteY2" fmla="*/ 3931607 h 4053675"/>
              <a:gd name="connsiteX3" fmla="*/ 4275772 w 5628166"/>
              <a:gd name="connsiteY3" fmla="*/ 3275788 h 4053675"/>
              <a:gd name="connsiteX4" fmla="*/ 5628166 w 5628166"/>
              <a:gd name="connsiteY4" fmla="*/ 0 h 4053675"/>
              <a:gd name="connsiteX0" fmla="*/ 0 w 5628166"/>
              <a:gd name="connsiteY0" fmla="*/ 87906 h 4053675"/>
              <a:gd name="connsiteX1" fmla="*/ 2914154 w 5628166"/>
              <a:gd name="connsiteY1" fmla="*/ 3931607 h 4053675"/>
              <a:gd name="connsiteX2" fmla="*/ 4275772 w 5628166"/>
              <a:gd name="connsiteY2" fmla="*/ 3275788 h 4053675"/>
              <a:gd name="connsiteX3" fmla="*/ 5628166 w 5628166"/>
              <a:gd name="connsiteY3" fmla="*/ 0 h 4053675"/>
              <a:gd name="connsiteX0" fmla="*/ 0 w 4066607"/>
              <a:gd name="connsiteY0" fmla="*/ 180620 h 4141810"/>
              <a:gd name="connsiteX1" fmla="*/ 1352595 w 4066607"/>
              <a:gd name="connsiteY1" fmla="*/ 3931607 h 4141810"/>
              <a:gd name="connsiteX2" fmla="*/ 2714213 w 4066607"/>
              <a:gd name="connsiteY2" fmla="*/ 3275788 h 4141810"/>
              <a:gd name="connsiteX3" fmla="*/ 4066607 w 4066607"/>
              <a:gd name="connsiteY3" fmla="*/ 0 h 4141810"/>
              <a:gd name="connsiteX0" fmla="*/ 0 w 4066607"/>
              <a:gd name="connsiteY0" fmla="*/ 180620 h 3569648"/>
              <a:gd name="connsiteX1" fmla="*/ 1589195 w 4066607"/>
              <a:gd name="connsiteY1" fmla="*/ 2842220 h 3569648"/>
              <a:gd name="connsiteX2" fmla="*/ 2714213 w 4066607"/>
              <a:gd name="connsiteY2" fmla="*/ 3275788 h 3569648"/>
              <a:gd name="connsiteX3" fmla="*/ 4066607 w 4066607"/>
              <a:gd name="connsiteY3" fmla="*/ 0 h 3569648"/>
              <a:gd name="connsiteX0" fmla="*/ 0 w 4066607"/>
              <a:gd name="connsiteY0" fmla="*/ 180620 h 3268361"/>
              <a:gd name="connsiteX1" fmla="*/ 1589195 w 4066607"/>
              <a:gd name="connsiteY1" fmla="*/ 2842220 h 3268361"/>
              <a:gd name="connsiteX2" fmla="*/ 2832514 w 4066607"/>
              <a:gd name="connsiteY2" fmla="*/ 2858576 h 3268361"/>
              <a:gd name="connsiteX3" fmla="*/ 4066607 w 4066607"/>
              <a:gd name="connsiteY3" fmla="*/ 0 h 3268361"/>
              <a:gd name="connsiteX0" fmla="*/ 0 w 3948308"/>
              <a:gd name="connsiteY0" fmla="*/ 18371 h 3106112"/>
              <a:gd name="connsiteX1" fmla="*/ 1589195 w 3948308"/>
              <a:gd name="connsiteY1" fmla="*/ 2679971 h 3106112"/>
              <a:gd name="connsiteX2" fmla="*/ 2832514 w 3948308"/>
              <a:gd name="connsiteY2" fmla="*/ 2696327 h 3106112"/>
              <a:gd name="connsiteX3" fmla="*/ 3948308 w 3948308"/>
              <a:gd name="connsiteY3" fmla="*/ 0 h 3106112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3948308"/>
              <a:gd name="connsiteY0" fmla="*/ 18371 h 3045607"/>
              <a:gd name="connsiteX1" fmla="*/ 1660175 w 3948308"/>
              <a:gd name="connsiteY1" fmla="*/ 2517723 h 3045607"/>
              <a:gd name="connsiteX2" fmla="*/ 2832514 w 3948308"/>
              <a:gd name="connsiteY2" fmla="*/ 2696327 h 3045607"/>
              <a:gd name="connsiteX3" fmla="*/ 3948308 w 394830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3045607"/>
              <a:gd name="connsiteX1" fmla="*/ 1802135 w 4090268"/>
              <a:gd name="connsiteY1" fmla="*/ 2517723 h 3045607"/>
              <a:gd name="connsiteX2" fmla="*/ 2974474 w 4090268"/>
              <a:gd name="connsiteY2" fmla="*/ 2696327 h 3045607"/>
              <a:gd name="connsiteX3" fmla="*/ 4090268 w 4090268"/>
              <a:gd name="connsiteY3" fmla="*/ 0 h 3045607"/>
              <a:gd name="connsiteX0" fmla="*/ 0 w 4090268"/>
              <a:gd name="connsiteY0" fmla="*/ 18371 h 2696330"/>
              <a:gd name="connsiteX1" fmla="*/ 2974474 w 4090268"/>
              <a:gd name="connsiteY1" fmla="*/ 2696327 h 2696330"/>
              <a:gd name="connsiteX2" fmla="*/ 4090268 w 4090268"/>
              <a:gd name="connsiteY2" fmla="*/ 0 h 2696330"/>
              <a:gd name="connsiteX0" fmla="*/ 0 w 4090268"/>
              <a:gd name="connsiteY0" fmla="*/ 18371 h 18371"/>
              <a:gd name="connsiteX1" fmla="*/ 4090268 w 4090268"/>
              <a:gd name="connsiteY1" fmla="*/ 0 h 18371"/>
              <a:gd name="connsiteX0" fmla="*/ 0 w 4090268"/>
              <a:gd name="connsiteY0" fmla="*/ 18371 h 2385725"/>
              <a:gd name="connsiteX1" fmla="*/ 4090268 w 4090268"/>
              <a:gd name="connsiteY1" fmla="*/ 0 h 2385725"/>
              <a:gd name="connsiteX0" fmla="*/ 0 w 4090268"/>
              <a:gd name="connsiteY0" fmla="*/ 18371 h 3124207"/>
              <a:gd name="connsiteX1" fmla="*/ 4090268 w 4090268"/>
              <a:gd name="connsiteY1" fmla="*/ 0 h 3124207"/>
              <a:gd name="connsiteX0" fmla="*/ 0 w 4090268"/>
              <a:gd name="connsiteY0" fmla="*/ 18371 h 3146011"/>
              <a:gd name="connsiteX1" fmla="*/ 4090268 w 4090268"/>
              <a:gd name="connsiteY1" fmla="*/ 0 h 3146011"/>
              <a:gd name="connsiteX0" fmla="*/ 0 w 4090268"/>
              <a:gd name="connsiteY0" fmla="*/ 18371 h 2739211"/>
              <a:gd name="connsiteX1" fmla="*/ 4090268 w 4090268"/>
              <a:gd name="connsiteY1" fmla="*/ 0 h 2739211"/>
              <a:gd name="connsiteX0" fmla="*/ 0 w 4090268"/>
              <a:gd name="connsiteY0" fmla="*/ 18371 h 2887716"/>
              <a:gd name="connsiteX1" fmla="*/ 4090268 w 4090268"/>
              <a:gd name="connsiteY1" fmla="*/ 0 h 28877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090268" h="2887716">
                <a:moveTo>
                  <a:pt x="0" y="18371"/>
                </a:moveTo>
                <a:cubicBezTo>
                  <a:pt x="1363423" y="1982367"/>
                  <a:pt x="2348285" y="5360216"/>
                  <a:pt x="4090268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algn="l"/>
            <a:endParaRPr lang="es-PE" sz="1100"/>
          </a:p>
        </xdr:txBody>
      </xdr:sp>
      <xdr:sp macro="" textlink="">
        <xdr:nvSpPr>
          <xdr:cNvPr id="48" name="Forma libre: forma 7">
            <a:extLst>
              <a:ext uri="{FF2B5EF4-FFF2-40B4-BE49-F238E27FC236}">
                <a16:creationId xmlns:a16="http://schemas.microsoft.com/office/drawing/2014/main" id="{00000000-0008-0000-0700-000030000000}"/>
              </a:ext>
            </a:extLst>
          </xdr:cNvPr>
          <xdr:cNvSpPr/>
        </xdr:nvSpPr>
        <xdr:spPr bwMode="auto">
          <a:xfrm>
            <a:off x="21274297" y="3862055"/>
            <a:ext cx="3474002" cy="8740878"/>
          </a:xfrm>
          <a:custGeom>
            <a:avLst/>
            <a:gdLst>
              <a:gd name="connsiteX0" fmla="*/ 412651 w 5869916"/>
              <a:gd name="connsiteY0" fmla="*/ 0 h 6868962"/>
              <a:gd name="connsiteX1" fmla="*/ 367828 w 5869916"/>
              <a:gd name="connsiteY1" fmla="*/ 179294 h 6868962"/>
              <a:gd name="connsiteX2" fmla="*/ 177328 w 5869916"/>
              <a:gd name="connsiteY2" fmla="*/ 1210235 h 6868962"/>
              <a:gd name="connsiteX3" fmla="*/ 76475 w 5869916"/>
              <a:gd name="connsiteY3" fmla="*/ 2274794 h 6868962"/>
              <a:gd name="connsiteX4" fmla="*/ 65269 w 5869916"/>
              <a:gd name="connsiteY4" fmla="*/ 3104029 h 6868962"/>
              <a:gd name="connsiteX5" fmla="*/ 132504 w 5869916"/>
              <a:gd name="connsiteY5" fmla="*/ 3709147 h 6868962"/>
              <a:gd name="connsiteX6" fmla="*/ 535916 w 5869916"/>
              <a:gd name="connsiteY6" fmla="*/ 6712323 h 6868962"/>
              <a:gd name="connsiteX7" fmla="*/ 5869916 w 5869916"/>
              <a:gd name="connsiteY7" fmla="*/ 6174441 h 6868962"/>
              <a:gd name="connsiteX0" fmla="*/ 361943 w 5819208"/>
              <a:gd name="connsiteY0" fmla="*/ 0 h 6785140"/>
              <a:gd name="connsiteX1" fmla="*/ 317120 w 5819208"/>
              <a:gd name="connsiteY1" fmla="*/ 179294 h 6785140"/>
              <a:gd name="connsiteX2" fmla="*/ 126620 w 5819208"/>
              <a:gd name="connsiteY2" fmla="*/ 1210235 h 6785140"/>
              <a:gd name="connsiteX3" fmla="*/ 25767 w 5819208"/>
              <a:gd name="connsiteY3" fmla="*/ 2274794 h 6785140"/>
              <a:gd name="connsiteX4" fmla="*/ 14561 w 5819208"/>
              <a:gd name="connsiteY4" fmla="*/ 3104029 h 6785140"/>
              <a:gd name="connsiteX5" fmla="*/ 205061 w 5819208"/>
              <a:gd name="connsiteY5" fmla="*/ 4896970 h 6785140"/>
              <a:gd name="connsiteX6" fmla="*/ 485208 w 5819208"/>
              <a:gd name="connsiteY6" fmla="*/ 6712323 h 6785140"/>
              <a:gd name="connsiteX7" fmla="*/ 5819208 w 5819208"/>
              <a:gd name="connsiteY7" fmla="*/ 6174441 h 6785140"/>
              <a:gd name="connsiteX0" fmla="*/ 361943 w 5819208"/>
              <a:gd name="connsiteY0" fmla="*/ 0 h 6824189"/>
              <a:gd name="connsiteX1" fmla="*/ 317120 w 5819208"/>
              <a:gd name="connsiteY1" fmla="*/ 179294 h 6824189"/>
              <a:gd name="connsiteX2" fmla="*/ 126620 w 5819208"/>
              <a:gd name="connsiteY2" fmla="*/ 1210235 h 6824189"/>
              <a:gd name="connsiteX3" fmla="*/ 25767 w 5819208"/>
              <a:gd name="connsiteY3" fmla="*/ 2274794 h 6824189"/>
              <a:gd name="connsiteX4" fmla="*/ 14561 w 5819208"/>
              <a:gd name="connsiteY4" fmla="*/ 3104029 h 6824189"/>
              <a:gd name="connsiteX5" fmla="*/ 205061 w 5819208"/>
              <a:gd name="connsiteY5" fmla="*/ 4896970 h 6824189"/>
              <a:gd name="connsiteX6" fmla="*/ 1370473 w 5819208"/>
              <a:gd name="connsiteY6" fmla="*/ 6757147 h 6824189"/>
              <a:gd name="connsiteX7" fmla="*/ 5819208 w 5819208"/>
              <a:gd name="connsiteY7" fmla="*/ 6174441 h 6824189"/>
              <a:gd name="connsiteX0" fmla="*/ 361943 w 5819208"/>
              <a:gd name="connsiteY0" fmla="*/ 0 h 6770874"/>
              <a:gd name="connsiteX1" fmla="*/ 317120 w 5819208"/>
              <a:gd name="connsiteY1" fmla="*/ 179294 h 6770874"/>
              <a:gd name="connsiteX2" fmla="*/ 126620 w 5819208"/>
              <a:gd name="connsiteY2" fmla="*/ 1210235 h 6770874"/>
              <a:gd name="connsiteX3" fmla="*/ 25767 w 5819208"/>
              <a:gd name="connsiteY3" fmla="*/ 2274794 h 6770874"/>
              <a:gd name="connsiteX4" fmla="*/ 14561 w 5819208"/>
              <a:gd name="connsiteY4" fmla="*/ 3104029 h 6770874"/>
              <a:gd name="connsiteX5" fmla="*/ 205061 w 5819208"/>
              <a:gd name="connsiteY5" fmla="*/ 4896970 h 6770874"/>
              <a:gd name="connsiteX6" fmla="*/ 1370473 w 5819208"/>
              <a:gd name="connsiteY6" fmla="*/ 6757147 h 6770874"/>
              <a:gd name="connsiteX7" fmla="*/ 5819208 w 5819208"/>
              <a:gd name="connsiteY7" fmla="*/ 6174441 h 6770874"/>
              <a:gd name="connsiteX0" fmla="*/ 363682 w 5820947"/>
              <a:gd name="connsiteY0" fmla="*/ 0 h 6798759"/>
              <a:gd name="connsiteX1" fmla="*/ 318859 w 5820947"/>
              <a:gd name="connsiteY1" fmla="*/ 179294 h 6798759"/>
              <a:gd name="connsiteX2" fmla="*/ 128359 w 5820947"/>
              <a:gd name="connsiteY2" fmla="*/ 1210235 h 6798759"/>
              <a:gd name="connsiteX3" fmla="*/ 27506 w 5820947"/>
              <a:gd name="connsiteY3" fmla="*/ 2274794 h 6798759"/>
              <a:gd name="connsiteX4" fmla="*/ 16300 w 5820947"/>
              <a:gd name="connsiteY4" fmla="*/ 3104029 h 6798759"/>
              <a:gd name="connsiteX5" fmla="*/ 206800 w 5820947"/>
              <a:gd name="connsiteY5" fmla="*/ 4896970 h 6798759"/>
              <a:gd name="connsiteX6" fmla="*/ 1372212 w 5820947"/>
              <a:gd name="connsiteY6" fmla="*/ 6757147 h 6798759"/>
              <a:gd name="connsiteX7" fmla="*/ 5820947 w 5820947"/>
              <a:gd name="connsiteY7" fmla="*/ 6174441 h 6798759"/>
              <a:gd name="connsiteX0" fmla="*/ 371898 w 5829163"/>
              <a:gd name="connsiteY0" fmla="*/ 0 h 6798759"/>
              <a:gd name="connsiteX1" fmla="*/ 327075 w 5829163"/>
              <a:gd name="connsiteY1" fmla="*/ 179294 h 6798759"/>
              <a:gd name="connsiteX2" fmla="*/ 35722 w 5829163"/>
              <a:gd name="connsiteY2" fmla="*/ 2274794 h 6798759"/>
              <a:gd name="connsiteX3" fmla="*/ 24516 w 5829163"/>
              <a:gd name="connsiteY3" fmla="*/ 3104029 h 6798759"/>
              <a:gd name="connsiteX4" fmla="*/ 215016 w 5829163"/>
              <a:gd name="connsiteY4" fmla="*/ 4896970 h 6798759"/>
              <a:gd name="connsiteX5" fmla="*/ 1380428 w 5829163"/>
              <a:gd name="connsiteY5" fmla="*/ 6757147 h 6798759"/>
              <a:gd name="connsiteX6" fmla="*/ 5829163 w 5829163"/>
              <a:gd name="connsiteY6" fmla="*/ 6174441 h 6798759"/>
              <a:gd name="connsiteX0" fmla="*/ 371070 w 5828335"/>
              <a:gd name="connsiteY0" fmla="*/ 0 h 6798759"/>
              <a:gd name="connsiteX1" fmla="*/ 326247 w 5828335"/>
              <a:gd name="connsiteY1" fmla="*/ 179294 h 6798759"/>
              <a:gd name="connsiteX2" fmla="*/ 146952 w 5828335"/>
              <a:gd name="connsiteY2" fmla="*/ 1299882 h 6798759"/>
              <a:gd name="connsiteX3" fmla="*/ 23688 w 5828335"/>
              <a:gd name="connsiteY3" fmla="*/ 3104029 h 6798759"/>
              <a:gd name="connsiteX4" fmla="*/ 214188 w 5828335"/>
              <a:gd name="connsiteY4" fmla="*/ 4896970 h 6798759"/>
              <a:gd name="connsiteX5" fmla="*/ 1379600 w 5828335"/>
              <a:gd name="connsiteY5" fmla="*/ 6757147 h 6798759"/>
              <a:gd name="connsiteX6" fmla="*/ 5828335 w 5828335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387412 w 5844677"/>
              <a:gd name="connsiteY0" fmla="*/ 0 h 6798759"/>
              <a:gd name="connsiteX1" fmla="*/ 342589 w 5844677"/>
              <a:gd name="connsiteY1" fmla="*/ 179294 h 6798759"/>
              <a:gd name="connsiteX2" fmla="*/ 163294 w 5844677"/>
              <a:gd name="connsiteY2" fmla="*/ 1299882 h 6798759"/>
              <a:gd name="connsiteX3" fmla="*/ 40030 w 5844677"/>
              <a:gd name="connsiteY3" fmla="*/ 3104029 h 6798759"/>
              <a:gd name="connsiteX4" fmla="*/ 230530 w 5844677"/>
              <a:gd name="connsiteY4" fmla="*/ 4896970 h 6798759"/>
              <a:gd name="connsiteX5" fmla="*/ 1395942 w 5844677"/>
              <a:gd name="connsiteY5" fmla="*/ 6757147 h 6798759"/>
              <a:gd name="connsiteX6" fmla="*/ 5844677 w 5844677"/>
              <a:gd name="connsiteY6" fmla="*/ 6174441 h 6798759"/>
              <a:gd name="connsiteX0" fmla="*/ 275615 w 5732880"/>
              <a:gd name="connsiteY0" fmla="*/ 0 h 6798759"/>
              <a:gd name="connsiteX1" fmla="*/ 230792 w 5732880"/>
              <a:gd name="connsiteY1" fmla="*/ 179294 h 6798759"/>
              <a:gd name="connsiteX2" fmla="*/ 51497 w 5732880"/>
              <a:gd name="connsiteY2" fmla="*/ 1299882 h 6798759"/>
              <a:gd name="connsiteX3" fmla="*/ 118733 w 5732880"/>
              <a:gd name="connsiteY3" fmla="*/ 4896970 h 6798759"/>
              <a:gd name="connsiteX4" fmla="*/ 1284145 w 5732880"/>
              <a:gd name="connsiteY4" fmla="*/ 6757147 h 6798759"/>
              <a:gd name="connsiteX5" fmla="*/ 5732880 w 5732880"/>
              <a:gd name="connsiteY5" fmla="*/ 6174441 h 6798759"/>
              <a:gd name="connsiteX0" fmla="*/ 326740 w 5784005"/>
              <a:gd name="connsiteY0" fmla="*/ 0 h 6798759"/>
              <a:gd name="connsiteX1" fmla="*/ 281917 w 5784005"/>
              <a:gd name="connsiteY1" fmla="*/ 179294 h 6798759"/>
              <a:gd name="connsiteX2" fmla="*/ 102622 w 5784005"/>
              <a:gd name="connsiteY2" fmla="*/ 1299882 h 6798759"/>
              <a:gd name="connsiteX3" fmla="*/ 169858 w 5784005"/>
              <a:gd name="connsiteY3" fmla="*/ 4896970 h 6798759"/>
              <a:gd name="connsiteX4" fmla="*/ 1335270 w 5784005"/>
              <a:gd name="connsiteY4" fmla="*/ 6757147 h 6798759"/>
              <a:gd name="connsiteX5" fmla="*/ 5784005 w 5784005"/>
              <a:gd name="connsiteY5" fmla="*/ 6174441 h 6798759"/>
              <a:gd name="connsiteX0" fmla="*/ 326740 w 5716242"/>
              <a:gd name="connsiteY0" fmla="*/ 0 h 6798759"/>
              <a:gd name="connsiteX1" fmla="*/ 281917 w 5716242"/>
              <a:gd name="connsiteY1" fmla="*/ 179294 h 6798759"/>
              <a:gd name="connsiteX2" fmla="*/ 102622 w 5716242"/>
              <a:gd name="connsiteY2" fmla="*/ 1299882 h 6798759"/>
              <a:gd name="connsiteX3" fmla="*/ 169858 w 5716242"/>
              <a:gd name="connsiteY3" fmla="*/ 4896970 h 6798759"/>
              <a:gd name="connsiteX4" fmla="*/ 1335270 w 5716242"/>
              <a:gd name="connsiteY4" fmla="*/ 6757147 h 6798759"/>
              <a:gd name="connsiteX5" fmla="*/ 5716242 w 5716242"/>
              <a:gd name="connsiteY5" fmla="*/ 5613054 h 6798759"/>
              <a:gd name="connsiteX0" fmla="*/ 326740 w 5716242"/>
              <a:gd name="connsiteY0" fmla="*/ 0 h 6489054"/>
              <a:gd name="connsiteX1" fmla="*/ 281917 w 5716242"/>
              <a:gd name="connsiteY1" fmla="*/ 179294 h 6489054"/>
              <a:gd name="connsiteX2" fmla="*/ 102622 w 5716242"/>
              <a:gd name="connsiteY2" fmla="*/ 1299882 h 6489054"/>
              <a:gd name="connsiteX3" fmla="*/ 169858 w 5716242"/>
              <a:gd name="connsiteY3" fmla="*/ 4896970 h 6489054"/>
              <a:gd name="connsiteX4" fmla="*/ 1281058 w 5716242"/>
              <a:gd name="connsiteY4" fmla="*/ 6409621 h 6489054"/>
              <a:gd name="connsiteX5" fmla="*/ 5716242 w 5716242"/>
              <a:gd name="connsiteY5" fmla="*/ 5613054 h 6489054"/>
              <a:gd name="connsiteX0" fmla="*/ 326740 w 5716242"/>
              <a:gd name="connsiteY0" fmla="*/ 0 h 6370937"/>
              <a:gd name="connsiteX1" fmla="*/ 281917 w 5716242"/>
              <a:gd name="connsiteY1" fmla="*/ 179294 h 6370937"/>
              <a:gd name="connsiteX2" fmla="*/ 102622 w 5716242"/>
              <a:gd name="connsiteY2" fmla="*/ 1299882 h 6370937"/>
              <a:gd name="connsiteX3" fmla="*/ 169858 w 5716242"/>
              <a:gd name="connsiteY3" fmla="*/ 4896970 h 6370937"/>
              <a:gd name="connsiteX4" fmla="*/ 1213294 w 5716242"/>
              <a:gd name="connsiteY4" fmla="*/ 6262591 h 6370937"/>
              <a:gd name="connsiteX5" fmla="*/ 5716242 w 5716242"/>
              <a:gd name="connsiteY5" fmla="*/ 5613054 h 637093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26740 w 5716242"/>
              <a:gd name="connsiteY0" fmla="*/ 0 h 6199917"/>
              <a:gd name="connsiteX1" fmla="*/ 281917 w 5716242"/>
              <a:gd name="connsiteY1" fmla="*/ 179294 h 6199917"/>
              <a:gd name="connsiteX2" fmla="*/ 102622 w 5716242"/>
              <a:gd name="connsiteY2" fmla="*/ 1299882 h 6199917"/>
              <a:gd name="connsiteX3" fmla="*/ 169858 w 5716242"/>
              <a:gd name="connsiteY3" fmla="*/ 4896970 h 6199917"/>
              <a:gd name="connsiteX4" fmla="*/ 1240400 w 5716242"/>
              <a:gd name="connsiteY4" fmla="*/ 6021996 h 6199917"/>
              <a:gd name="connsiteX5" fmla="*/ 5716242 w 5716242"/>
              <a:gd name="connsiteY5" fmla="*/ 5613054 h 6199917"/>
              <a:gd name="connsiteX0" fmla="*/ 333089 w 5722591"/>
              <a:gd name="connsiteY0" fmla="*/ 0 h 6046549"/>
              <a:gd name="connsiteX1" fmla="*/ 288266 w 5722591"/>
              <a:gd name="connsiteY1" fmla="*/ 179294 h 6046549"/>
              <a:gd name="connsiteX2" fmla="*/ 108971 w 5722591"/>
              <a:gd name="connsiteY2" fmla="*/ 1299882 h 6046549"/>
              <a:gd name="connsiteX3" fmla="*/ 94891 w 5722591"/>
              <a:gd name="connsiteY3" fmla="*/ 3760828 h 6046549"/>
              <a:gd name="connsiteX4" fmla="*/ 1246749 w 5722591"/>
              <a:gd name="connsiteY4" fmla="*/ 6021996 h 6046549"/>
              <a:gd name="connsiteX5" fmla="*/ 5722591 w 5722591"/>
              <a:gd name="connsiteY5" fmla="*/ 5613054 h 6046549"/>
              <a:gd name="connsiteX0" fmla="*/ 283242 w 5672744"/>
              <a:gd name="connsiteY0" fmla="*/ 137497 h 6184046"/>
              <a:gd name="connsiteX1" fmla="*/ 238419 w 5672744"/>
              <a:gd name="connsiteY1" fmla="*/ 316791 h 6184046"/>
              <a:gd name="connsiteX2" fmla="*/ 45044 w 5672744"/>
              <a:gd name="connsiteY2" fmla="*/ 3898325 h 6184046"/>
              <a:gd name="connsiteX3" fmla="*/ 1196902 w 5672744"/>
              <a:gd name="connsiteY3" fmla="*/ 6159493 h 6184046"/>
              <a:gd name="connsiteX4" fmla="*/ 5672744 w 5672744"/>
              <a:gd name="connsiteY4" fmla="*/ 5750551 h 6184046"/>
              <a:gd name="connsiteX0" fmla="*/ 277070 w 5666572"/>
              <a:gd name="connsiteY0" fmla="*/ 0 h 6046549"/>
              <a:gd name="connsiteX1" fmla="*/ 38872 w 5666572"/>
              <a:gd name="connsiteY1" fmla="*/ 3760828 h 6046549"/>
              <a:gd name="connsiteX2" fmla="*/ 1190730 w 5666572"/>
              <a:gd name="connsiteY2" fmla="*/ 6021996 h 6046549"/>
              <a:gd name="connsiteX3" fmla="*/ 5666572 w 5666572"/>
              <a:gd name="connsiteY3" fmla="*/ 5613054 h 6046549"/>
              <a:gd name="connsiteX0" fmla="*/ 599205 w 5649887"/>
              <a:gd name="connsiteY0" fmla="*/ 0 h 6260411"/>
              <a:gd name="connsiteX1" fmla="*/ 22187 w 5649887"/>
              <a:gd name="connsiteY1" fmla="*/ 3974690 h 6260411"/>
              <a:gd name="connsiteX2" fmla="*/ 1174045 w 5649887"/>
              <a:gd name="connsiteY2" fmla="*/ 6235858 h 6260411"/>
              <a:gd name="connsiteX3" fmla="*/ 5649887 w 5649887"/>
              <a:gd name="connsiteY3" fmla="*/ 5826916 h 6260411"/>
              <a:gd name="connsiteX0" fmla="*/ 731472 w 5646626"/>
              <a:gd name="connsiteY0" fmla="*/ 0 h 6487640"/>
              <a:gd name="connsiteX1" fmla="*/ 18926 w 5646626"/>
              <a:gd name="connsiteY1" fmla="*/ 4201919 h 6487640"/>
              <a:gd name="connsiteX2" fmla="*/ 1170784 w 5646626"/>
              <a:gd name="connsiteY2" fmla="*/ 6463087 h 6487640"/>
              <a:gd name="connsiteX3" fmla="*/ 5646626 w 5646626"/>
              <a:gd name="connsiteY3" fmla="*/ 6054145 h 6487640"/>
              <a:gd name="connsiteX0" fmla="*/ 559756 w 5474910"/>
              <a:gd name="connsiteY0" fmla="*/ 0 h 6480667"/>
              <a:gd name="connsiteX1" fmla="*/ 23396 w 5474910"/>
              <a:gd name="connsiteY1" fmla="*/ 3841027 h 6480667"/>
              <a:gd name="connsiteX2" fmla="*/ 999068 w 5474910"/>
              <a:gd name="connsiteY2" fmla="*/ 6463087 h 6480667"/>
              <a:gd name="connsiteX3" fmla="*/ 5474910 w 5474910"/>
              <a:gd name="connsiteY3" fmla="*/ 6054145 h 6480667"/>
              <a:gd name="connsiteX0" fmla="*/ 536360 w 5451514"/>
              <a:gd name="connsiteY0" fmla="*/ 0 h 6480667"/>
              <a:gd name="connsiteX1" fmla="*/ 0 w 5451514"/>
              <a:gd name="connsiteY1" fmla="*/ 3841027 h 6480667"/>
              <a:gd name="connsiteX2" fmla="*/ 975672 w 5451514"/>
              <a:gd name="connsiteY2" fmla="*/ 6463087 h 6480667"/>
              <a:gd name="connsiteX3" fmla="*/ 5451514 w 5451514"/>
              <a:gd name="connsiteY3" fmla="*/ 6054145 h 6480667"/>
              <a:gd name="connsiteX0" fmla="*/ 536360 w 5451514"/>
              <a:gd name="connsiteY0" fmla="*/ 0 h 6479467"/>
              <a:gd name="connsiteX1" fmla="*/ 0 w 5451514"/>
              <a:gd name="connsiteY1" fmla="*/ 3841027 h 6479467"/>
              <a:gd name="connsiteX2" fmla="*/ 975672 w 5451514"/>
              <a:gd name="connsiteY2" fmla="*/ 6463087 h 6479467"/>
              <a:gd name="connsiteX3" fmla="*/ 5451514 w 5451514"/>
              <a:gd name="connsiteY3" fmla="*/ 6054145 h 6479467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414385 w 5329539"/>
              <a:gd name="connsiteY0" fmla="*/ 0 h 6479145"/>
              <a:gd name="connsiteX1" fmla="*/ 0 w 5329539"/>
              <a:gd name="connsiteY1" fmla="*/ 3814294 h 6479145"/>
              <a:gd name="connsiteX2" fmla="*/ 853697 w 5329539"/>
              <a:gd name="connsiteY2" fmla="*/ 6463087 h 6479145"/>
              <a:gd name="connsiteX3" fmla="*/ 5329539 w 5329539"/>
              <a:gd name="connsiteY3" fmla="*/ 6054145 h 6479145"/>
              <a:gd name="connsiteX0" fmla="*/ 286656 w 5201810"/>
              <a:gd name="connsiteY0" fmla="*/ 0 h 6473081"/>
              <a:gd name="connsiteX1" fmla="*/ 62010 w 5201810"/>
              <a:gd name="connsiteY1" fmla="*/ 2998946 h 6473081"/>
              <a:gd name="connsiteX2" fmla="*/ 725968 w 5201810"/>
              <a:gd name="connsiteY2" fmla="*/ 6463087 h 6473081"/>
              <a:gd name="connsiteX3" fmla="*/ 5201810 w 5201810"/>
              <a:gd name="connsiteY3" fmla="*/ 6054145 h 6473081"/>
              <a:gd name="connsiteX0" fmla="*/ 935475 w 5201810"/>
              <a:gd name="connsiteY0" fmla="*/ 0 h 6519103"/>
              <a:gd name="connsiteX1" fmla="*/ 62010 w 5201810"/>
              <a:gd name="connsiteY1" fmla="*/ 3044968 h 6519103"/>
              <a:gd name="connsiteX2" fmla="*/ 725968 w 5201810"/>
              <a:gd name="connsiteY2" fmla="*/ 6509109 h 6519103"/>
              <a:gd name="connsiteX3" fmla="*/ 5201810 w 5201810"/>
              <a:gd name="connsiteY3" fmla="*/ 6100167 h 6519103"/>
              <a:gd name="connsiteX0" fmla="*/ 794417 w 5060752"/>
              <a:gd name="connsiteY0" fmla="*/ 0 h 6520170"/>
              <a:gd name="connsiteX1" fmla="*/ 257377 w 5060752"/>
              <a:gd name="connsiteY1" fmla="*/ 3252067 h 6520170"/>
              <a:gd name="connsiteX2" fmla="*/ 584910 w 5060752"/>
              <a:gd name="connsiteY2" fmla="*/ 6509109 h 6520170"/>
              <a:gd name="connsiteX3" fmla="*/ 5060752 w 5060752"/>
              <a:gd name="connsiteY3" fmla="*/ 6100167 h 6520170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763667 w 5030002"/>
              <a:gd name="connsiteY0" fmla="*/ 0 h 6520041"/>
              <a:gd name="connsiteX1" fmla="*/ 322749 w 5030002"/>
              <a:gd name="connsiteY1" fmla="*/ 3229056 h 6520041"/>
              <a:gd name="connsiteX2" fmla="*/ 554160 w 5030002"/>
              <a:gd name="connsiteY2" fmla="*/ 6509109 h 6520041"/>
              <a:gd name="connsiteX3" fmla="*/ 5030002 w 5030002"/>
              <a:gd name="connsiteY3" fmla="*/ 6100167 h 6520041"/>
              <a:gd name="connsiteX0" fmla="*/ 881700 w 5148035"/>
              <a:gd name="connsiteY0" fmla="*/ 0 h 6520998"/>
              <a:gd name="connsiteX1" fmla="*/ 440782 w 5148035"/>
              <a:gd name="connsiteY1" fmla="*/ 3229056 h 6520998"/>
              <a:gd name="connsiteX2" fmla="*/ 672193 w 5148035"/>
              <a:gd name="connsiteY2" fmla="*/ 6509109 h 6520998"/>
              <a:gd name="connsiteX3" fmla="*/ 5148035 w 5148035"/>
              <a:gd name="connsiteY3" fmla="*/ 6100167 h 6520998"/>
              <a:gd name="connsiteX0" fmla="*/ 741027 w 5007362"/>
              <a:gd name="connsiteY0" fmla="*/ 0 h 6179392"/>
              <a:gd name="connsiteX1" fmla="*/ 300109 w 5007362"/>
              <a:gd name="connsiteY1" fmla="*/ 3229056 h 6179392"/>
              <a:gd name="connsiteX2" fmla="*/ 795854 w 5007362"/>
              <a:gd name="connsiteY2" fmla="*/ 6048888 h 6179392"/>
              <a:gd name="connsiteX3" fmla="*/ 5007362 w 5007362"/>
              <a:gd name="connsiteY3" fmla="*/ 6100167 h 6179392"/>
              <a:gd name="connsiteX0" fmla="*/ 729993 w 4996328"/>
              <a:gd name="connsiteY0" fmla="*/ 0 h 6165171"/>
              <a:gd name="connsiteX1" fmla="*/ 289075 w 4996328"/>
              <a:gd name="connsiteY1" fmla="*/ 3229056 h 6165171"/>
              <a:gd name="connsiteX2" fmla="*/ 808851 w 4996328"/>
              <a:gd name="connsiteY2" fmla="*/ 5910822 h 6165171"/>
              <a:gd name="connsiteX3" fmla="*/ 4996328 w 4996328"/>
              <a:gd name="connsiteY3" fmla="*/ 6100167 h 6165171"/>
              <a:gd name="connsiteX0" fmla="*/ 729993 w 4924237"/>
              <a:gd name="connsiteY0" fmla="*/ 0 h 5928489"/>
              <a:gd name="connsiteX1" fmla="*/ 289075 w 4924237"/>
              <a:gd name="connsiteY1" fmla="*/ 3229056 h 5928489"/>
              <a:gd name="connsiteX2" fmla="*/ 808851 w 4924237"/>
              <a:gd name="connsiteY2" fmla="*/ 5910822 h 5928489"/>
              <a:gd name="connsiteX3" fmla="*/ 4924237 w 4924237"/>
              <a:gd name="connsiteY3" fmla="*/ 5340802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729993 w 4900206"/>
              <a:gd name="connsiteY0" fmla="*/ 0 h 5928489"/>
              <a:gd name="connsiteX1" fmla="*/ 289075 w 4900206"/>
              <a:gd name="connsiteY1" fmla="*/ 3229056 h 5928489"/>
              <a:gd name="connsiteX2" fmla="*/ 808851 w 4900206"/>
              <a:gd name="connsiteY2" fmla="*/ 5910822 h 5928489"/>
              <a:gd name="connsiteX3" fmla="*/ 4900206 w 4900206"/>
              <a:gd name="connsiteY3" fmla="*/ 5409835 h 5928489"/>
              <a:gd name="connsiteX0" fmla="*/ 440918 w 4611131"/>
              <a:gd name="connsiteY0" fmla="*/ 0 h 5409835"/>
              <a:gd name="connsiteX1" fmla="*/ 0 w 4611131"/>
              <a:gd name="connsiteY1" fmla="*/ 3229056 h 5409835"/>
              <a:gd name="connsiteX2" fmla="*/ 4611131 w 4611131"/>
              <a:gd name="connsiteY2" fmla="*/ 5409835 h 5409835"/>
              <a:gd name="connsiteX0" fmla="*/ 0 w 4170213"/>
              <a:gd name="connsiteY0" fmla="*/ 0 h 5409835"/>
              <a:gd name="connsiteX1" fmla="*/ 4170213 w 4170213"/>
              <a:gd name="connsiteY1" fmla="*/ 5409835 h 5409835"/>
              <a:gd name="connsiteX0" fmla="*/ 0 w 3623564"/>
              <a:gd name="connsiteY0" fmla="*/ 0 h 3581707"/>
              <a:gd name="connsiteX1" fmla="*/ 3623564 w 3623564"/>
              <a:gd name="connsiteY1" fmla="*/ 3581707 h 3581707"/>
              <a:gd name="connsiteX0" fmla="*/ 272562 w 3896126"/>
              <a:gd name="connsiteY0" fmla="*/ 0 h 3680365"/>
              <a:gd name="connsiteX1" fmla="*/ 3896126 w 3896126"/>
              <a:gd name="connsiteY1" fmla="*/ 3581707 h 3680365"/>
              <a:gd name="connsiteX0" fmla="*/ 1493508 w 5117072"/>
              <a:gd name="connsiteY0" fmla="*/ 0 h 4193769"/>
              <a:gd name="connsiteX1" fmla="*/ 5117072 w 5117072"/>
              <a:gd name="connsiteY1" fmla="*/ 3581707 h 4193769"/>
              <a:gd name="connsiteX0" fmla="*/ 831734 w 4455298"/>
              <a:gd name="connsiteY0" fmla="*/ 0 h 4367052"/>
              <a:gd name="connsiteX1" fmla="*/ 4455298 w 4455298"/>
              <a:gd name="connsiteY1" fmla="*/ 3581707 h 4367052"/>
              <a:gd name="connsiteX0" fmla="*/ 820746 w 4497212"/>
              <a:gd name="connsiteY0" fmla="*/ 0 h 4286536"/>
              <a:gd name="connsiteX1" fmla="*/ 4497212 w 4497212"/>
              <a:gd name="connsiteY1" fmla="*/ 3460982 h 4286536"/>
              <a:gd name="connsiteX0" fmla="*/ 843447 w 4519913"/>
              <a:gd name="connsiteY0" fmla="*/ 0 h 3682701"/>
              <a:gd name="connsiteX1" fmla="*/ 4519913 w 4519913"/>
              <a:gd name="connsiteY1" fmla="*/ 3460982 h 3682701"/>
              <a:gd name="connsiteX0" fmla="*/ 843447 w 4519913"/>
              <a:gd name="connsiteY0" fmla="*/ 0 h 3548061"/>
              <a:gd name="connsiteX1" fmla="*/ 4519913 w 4519913"/>
              <a:gd name="connsiteY1" fmla="*/ 3460982 h 3548061"/>
              <a:gd name="connsiteX0" fmla="*/ 811256 w 4487722"/>
              <a:gd name="connsiteY0" fmla="*/ 0 h 3668394"/>
              <a:gd name="connsiteX1" fmla="*/ 4487722 w 4487722"/>
              <a:gd name="connsiteY1" fmla="*/ 3460982 h 3668394"/>
              <a:gd name="connsiteX0" fmla="*/ 633921 w 4310387"/>
              <a:gd name="connsiteY0" fmla="*/ 0 h 3460982"/>
              <a:gd name="connsiteX1" fmla="*/ 4310387 w 4310387"/>
              <a:gd name="connsiteY1" fmla="*/ 3460982 h 3460982"/>
              <a:gd name="connsiteX0" fmla="*/ 649302 w 4325768"/>
              <a:gd name="connsiteY0" fmla="*/ 0 h 3460982"/>
              <a:gd name="connsiteX1" fmla="*/ 4325768 w 4325768"/>
              <a:gd name="connsiteY1" fmla="*/ 3460982 h 3460982"/>
              <a:gd name="connsiteX0" fmla="*/ 603181 w 4279647"/>
              <a:gd name="connsiteY0" fmla="*/ 0 h 3460982"/>
              <a:gd name="connsiteX1" fmla="*/ 4279647 w 4279647"/>
              <a:gd name="connsiteY1" fmla="*/ 3460982 h 3460982"/>
              <a:gd name="connsiteX0" fmla="*/ 672907 w 4014330"/>
              <a:gd name="connsiteY0" fmla="*/ 0 h 3426489"/>
              <a:gd name="connsiteX1" fmla="*/ 4014330 w 4014330"/>
              <a:gd name="connsiteY1" fmla="*/ 3426489 h 3426489"/>
              <a:gd name="connsiteX0" fmla="*/ 634796 w 4152557"/>
              <a:gd name="connsiteY0" fmla="*/ 0 h 4444032"/>
              <a:gd name="connsiteX1" fmla="*/ 4152558 w 4152557"/>
              <a:gd name="connsiteY1" fmla="*/ 4444032 h 4444032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634796 w 4152558"/>
              <a:gd name="connsiteY0" fmla="*/ 0 h 4323307"/>
              <a:gd name="connsiteX1" fmla="*/ 4152558 w 4152558"/>
              <a:gd name="connsiteY1" fmla="*/ 4323307 h 4323307"/>
              <a:gd name="connsiteX0" fmla="*/ 452214 w 5119727"/>
              <a:gd name="connsiteY0" fmla="*/ 0 h 15274953"/>
              <a:gd name="connsiteX1" fmla="*/ 5119727 w 5119727"/>
              <a:gd name="connsiteY1" fmla="*/ 15274953 h 15274953"/>
              <a:gd name="connsiteX0" fmla="*/ 473949 w 5141462"/>
              <a:gd name="connsiteY0" fmla="*/ 0 h 15274953"/>
              <a:gd name="connsiteX1" fmla="*/ 5141462 w 5141462"/>
              <a:gd name="connsiteY1" fmla="*/ 15274953 h 15274953"/>
              <a:gd name="connsiteX0" fmla="*/ 465839 w 5197227"/>
              <a:gd name="connsiteY0" fmla="*/ 0 h 12784392"/>
              <a:gd name="connsiteX1" fmla="*/ 5197227 w 5197227"/>
              <a:gd name="connsiteY1" fmla="*/ 12784392 h 12784392"/>
              <a:gd name="connsiteX0" fmla="*/ 523135 w 4839336"/>
              <a:gd name="connsiteY0" fmla="*/ 0 h 12545571"/>
              <a:gd name="connsiteX1" fmla="*/ 4839335 w 4839336"/>
              <a:gd name="connsiteY1" fmla="*/ 12545571 h 12545571"/>
              <a:gd name="connsiteX0" fmla="*/ 513580 w 4893655"/>
              <a:gd name="connsiteY0" fmla="*/ 0 h 12204398"/>
              <a:gd name="connsiteX1" fmla="*/ 4893655 w 4893655"/>
              <a:gd name="connsiteY1" fmla="*/ 12204398 h 12204398"/>
              <a:gd name="connsiteX0" fmla="*/ 473950 w 5141463"/>
              <a:gd name="connsiteY0" fmla="*/ 0 h 11522052"/>
              <a:gd name="connsiteX1" fmla="*/ 5141463 w 5141463"/>
              <a:gd name="connsiteY1" fmla="*/ 11522052 h 11522052"/>
              <a:gd name="connsiteX0" fmla="*/ 577816 w 5245329"/>
              <a:gd name="connsiteY0" fmla="*/ 0 h 11522052"/>
              <a:gd name="connsiteX1" fmla="*/ 5245329 w 5245329"/>
              <a:gd name="connsiteY1" fmla="*/ 11522052 h 11522052"/>
              <a:gd name="connsiteX0" fmla="*/ 1024056 w 3966942"/>
              <a:gd name="connsiteY0" fmla="*/ 0 h 10873824"/>
              <a:gd name="connsiteX1" fmla="*/ 3966942 w 3966942"/>
              <a:gd name="connsiteY1" fmla="*/ 10873824 h 10873824"/>
              <a:gd name="connsiteX0" fmla="*/ 957691 w 4092203"/>
              <a:gd name="connsiteY0" fmla="*/ 0 h 10396182"/>
              <a:gd name="connsiteX1" fmla="*/ 4092202 w 4092203"/>
              <a:gd name="connsiteY1" fmla="*/ 10396182 h 10396182"/>
              <a:gd name="connsiteX0" fmla="*/ 1223779 w 3655664"/>
              <a:gd name="connsiteY0" fmla="*/ 0 h 10259713"/>
              <a:gd name="connsiteX1" fmla="*/ 3655664 w 3655664"/>
              <a:gd name="connsiteY1" fmla="*/ 10259713 h 1025971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655664" h="10259713">
                <a:moveTo>
                  <a:pt x="1223779" y="0"/>
                </a:moveTo>
                <a:cubicBezTo>
                  <a:pt x="-195809" y="4712187"/>
                  <a:pt x="-1366999" y="7129391"/>
                  <a:pt x="3655664" y="10259713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49" name="Forma libre: forma 9">
            <a:extLst>
              <a:ext uri="{FF2B5EF4-FFF2-40B4-BE49-F238E27FC236}">
                <a16:creationId xmlns:a16="http://schemas.microsoft.com/office/drawing/2014/main" id="{00000000-0008-0000-0700-000031000000}"/>
              </a:ext>
            </a:extLst>
          </xdr:cNvPr>
          <xdr:cNvSpPr/>
        </xdr:nvSpPr>
        <xdr:spPr bwMode="auto">
          <a:xfrm>
            <a:off x="15201814" y="17044677"/>
            <a:ext cx="3050023" cy="2021783"/>
          </a:xfrm>
          <a:custGeom>
            <a:avLst/>
            <a:gdLst>
              <a:gd name="connsiteX0" fmla="*/ 6790765 w 6790765"/>
              <a:gd name="connsiteY0" fmla="*/ 324971 h 324971"/>
              <a:gd name="connsiteX1" fmla="*/ 0 w 6790765"/>
              <a:gd name="connsiteY1" fmla="*/ 0 h 324971"/>
              <a:gd name="connsiteX0" fmla="*/ 6790765 w 6790765"/>
              <a:gd name="connsiteY0" fmla="*/ 1833841 h 1833841"/>
              <a:gd name="connsiteX1" fmla="*/ 0 w 6790765"/>
              <a:gd name="connsiteY1" fmla="*/ 1508870 h 1833841"/>
              <a:gd name="connsiteX0" fmla="*/ 6790765 w 6790765"/>
              <a:gd name="connsiteY0" fmla="*/ 3670806 h 3670806"/>
              <a:gd name="connsiteX1" fmla="*/ 0 w 6790765"/>
              <a:gd name="connsiteY1" fmla="*/ 3345835 h 3670806"/>
              <a:gd name="connsiteX0" fmla="*/ 6790765 w 6790765"/>
              <a:gd name="connsiteY0" fmla="*/ 3776650 h 3776650"/>
              <a:gd name="connsiteX1" fmla="*/ 0 w 6790765"/>
              <a:gd name="connsiteY1" fmla="*/ 3451679 h 3776650"/>
              <a:gd name="connsiteX0" fmla="*/ 6360543 w 6360543"/>
              <a:gd name="connsiteY0" fmla="*/ 3802650 h 3802649"/>
              <a:gd name="connsiteX1" fmla="*/ 0 w 6360543"/>
              <a:gd name="connsiteY1" fmla="*/ 3431592 h 3802649"/>
              <a:gd name="connsiteX0" fmla="*/ 6145432 w 6145432"/>
              <a:gd name="connsiteY0" fmla="*/ 3802650 h 3802650"/>
              <a:gd name="connsiteX1" fmla="*/ 0 w 6145432"/>
              <a:gd name="connsiteY1" fmla="*/ 3431592 h 3802650"/>
              <a:gd name="connsiteX0" fmla="*/ 5715210 w 5715210"/>
              <a:gd name="connsiteY0" fmla="*/ 3699611 h 3699611"/>
              <a:gd name="connsiteX1" fmla="*/ 0 w 5715210"/>
              <a:gd name="connsiteY1" fmla="*/ 3512900 h 369961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5715210 w 5715210"/>
              <a:gd name="connsiteY0" fmla="*/ 3653721 h 3653721"/>
              <a:gd name="connsiteX1" fmla="*/ 0 w 5715210"/>
              <a:gd name="connsiteY1" fmla="*/ 3467010 h 3653721"/>
              <a:gd name="connsiteX0" fmla="*/ 4998173 w 4998173"/>
              <a:gd name="connsiteY0" fmla="*/ 4078495 h 4078495"/>
              <a:gd name="connsiteX1" fmla="*/ 0 w 4998173"/>
              <a:gd name="connsiteY1" fmla="*/ 3154399 h 4078495"/>
              <a:gd name="connsiteX0" fmla="*/ 4424543 w 4424543"/>
              <a:gd name="connsiteY0" fmla="*/ 3541692 h 3562370"/>
              <a:gd name="connsiteX1" fmla="*/ 0 w 4424543"/>
              <a:gd name="connsiteY1" fmla="*/ 3562371 h 3562370"/>
              <a:gd name="connsiteX0" fmla="*/ 4424543 w 4424543"/>
              <a:gd name="connsiteY0" fmla="*/ 3048666 h 3069345"/>
              <a:gd name="connsiteX1" fmla="*/ 0 w 4424543"/>
              <a:gd name="connsiteY1" fmla="*/ 3069345 h 3069345"/>
              <a:gd name="connsiteX0" fmla="*/ 4066025 w 4066025"/>
              <a:gd name="connsiteY0" fmla="*/ 2993726 h 3106578"/>
              <a:gd name="connsiteX1" fmla="*/ 0 w 4066025"/>
              <a:gd name="connsiteY1" fmla="*/ 3106578 h 3106578"/>
              <a:gd name="connsiteX0" fmla="*/ 4066025 w 4066025"/>
              <a:gd name="connsiteY0" fmla="*/ 2822598 h 2935450"/>
              <a:gd name="connsiteX1" fmla="*/ 0 w 4066025"/>
              <a:gd name="connsiteY1" fmla="*/ 2935450 h 2935450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066025 w 4066025"/>
              <a:gd name="connsiteY0" fmla="*/ 2899832 h 3012684"/>
              <a:gd name="connsiteX1" fmla="*/ 0 w 4066025"/>
              <a:gd name="connsiteY1" fmla="*/ 3012684 h 3012684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919460 h 2997785"/>
              <a:gd name="connsiteX1" fmla="*/ 0 w 4328449"/>
              <a:gd name="connsiteY1" fmla="*/ 2997785 h 2997785"/>
              <a:gd name="connsiteX0" fmla="*/ 4328449 w 4328449"/>
              <a:gd name="connsiteY0" fmla="*/ 2896268 h 2974593"/>
              <a:gd name="connsiteX1" fmla="*/ 0 w 4328449"/>
              <a:gd name="connsiteY1" fmla="*/ 2974593 h 2974593"/>
              <a:gd name="connsiteX0" fmla="*/ 4328449 w 4328449"/>
              <a:gd name="connsiteY0" fmla="*/ 2700819 h 2779144"/>
              <a:gd name="connsiteX1" fmla="*/ 0 w 4328449"/>
              <a:gd name="connsiteY1" fmla="*/ 2779144 h 2779144"/>
              <a:gd name="connsiteX0" fmla="*/ 4188489 w 4188489"/>
              <a:gd name="connsiteY0" fmla="*/ 2700819 h 2779144"/>
              <a:gd name="connsiteX1" fmla="*/ 0 w 4188489"/>
              <a:gd name="connsiteY1" fmla="*/ 2779144 h 2779144"/>
              <a:gd name="connsiteX0" fmla="*/ 4188489 w 4188489"/>
              <a:gd name="connsiteY0" fmla="*/ 2791313 h 2869638"/>
              <a:gd name="connsiteX1" fmla="*/ 0 w 4188489"/>
              <a:gd name="connsiteY1" fmla="*/ 2869638 h 2869638"/>
              <a:gd name="connsiteX0" fmla="*/ 4188489 w 4188489"/>
              <a:gd name="connsiteY0" fmla="*/ 2504484 h 2582809"/>
              <a:gd name="connsiteX1" fmla="*/ 0 w 4188489"/>
              <a:gd name="connsiteY1" fmla="*/ 2582809 h 2582809"/>
              <a:gd name="connsiteX0" fmla="*/ 3803601 w 3803601"/>
              <a:gd name="connsiteY0" fmla="*/ 2557382 h 2557382"/>
              <a:gd name="connsiteX1" fmla="*/ 0 w 3803601"/>
              <a:gd name="connsiteY1" fmla="*/ 2532130 h 2557382"/>
              <a:gd name="connsiteX0" fmla="*/ 3803601 w 3803601"/>
              <a:gd name="connsiteY0" fmla="*/ 2396036 h 2396036"/>
              <a:gd name="connsiteX1" fmla="*/ 0 w 3803601"/>
              <a:gd name="connsiteY1" fmla="*/ 2370784 h 2396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03601" h="2396036">
                <a:moveTo>
                  <a:pt x="3803601" y="2396036"/>
                </a:moveTo>
                <a:cubicBezTo>
                  <a:pt x="2164906" y="-423049"/>
                  <a:pt x="1416135" y="-1144052"/>
                  <a:pt x="0" y="2370784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0" name="Forma libre: forma 10">
            <a:extLst>
              <a:ext uri="{FF2B5EF4-FFF2-40B4-BE49-F238E27FC236}">
                <a16:creationId xmlns:a16="http://schemas.microsoft.com/office/drawing/2014/main" id="{00000000-0008-0000-0700-000032000000}"/>
              </a:ext>
            </a:extLst>
          </xdr:cNvPr>
          <xdr:cNvSpPr/>
        </xdr:nvSpPr>
        <xdr:spPr bwMode="auto">
          <a:xfrm>
            <a:off x="1906519" y="13827920"/>
            <a:ext cx="5971683" cy="4465413"/>
          </a:xfrm>
          <a:custGeom>
            <a:avLst/>
            <a:gdLst>
              <a:gd name="connsiteX0" fmla="*/ 4291853 w 4291853"/>
              <a:gd name="connsiteY0" fmla="*/ 7978588 h 7978588"/>
              <a:gd name="connsiteX1" fmla="*/ 0 w 4291853"/>
              <a:gd name="connsiteY1" fmla="*/ 0 h 7978588"/>
              <a:gd name="connsiteX0" fmla="*/ 4291853 w 5124639"/>
              <a:gd name="connsiteY0" fmla="*/ 7978588 h 7978588"/>
              <a:gd name="connsiteX1" fmla="*/ 0 w 5124639"/>
              <a:gd name="connsiteY1" fmla="*/ 0 h 7978588"/>
              <a:gd name="connsiteX0" fmla="*/ 4291853 w 6077617"/>
              <a:gd name="connsiteY0" fmla="*/ 7978588 h 7978588"/>
              <a:gd name="connsiteX1" fmla="*/ 0 w 6077617"/>
              <a:gd name="connsiteY1" fmla="*/ 0 h 7978588"/>
              <a:gd name="connsiteX0" fmla="*/ 5631024 w 7045711"/>
              <a:gd name="connsiteY0" fmla="*/ 7617391 h 7617391"/>
              <a:gd name="connsiteX1" fmla="*/ 0 w 7045711"/>
              <a:gd name="connsiteY1" fmla="*/ 0 h 7617391"/>
              <a:gd name="connsiteX0" fmla="*/ 5631024 w 7335653"/>
              <a:gd name="connsiteY0" fmla="*/ 7617391 h 7617391"/>
              <a:gd name="connsiteX1" fmla="*/ 0 w 7335653"/>
              <a:gd name="connsiteY1" fmla="*/ 0 h 7617391"/>
              <a:gd name="connsiteX0" fmla="*/ 5489578 w 7236368"/>
              <a:gd name="connsiteY0" fmla="*/ 7271691 h 7271691"/>
              <a:gd name="connsiteX1" fmla="*/ 0 w 7236368"/>
              <a:gd name="connsiteY1" fmla="*/ 0 h 7271691"/>
              <a:gd name="connsiteX0" fmla="*/ 5489578 w 7236368"/>
              <a:gd name="connsiteY0" fmla="*/ 7133411 h 7133411"/>
              <a:gd name="connsiteX1" fmla="*/ 0 w 7236368"/>
              <a:gd name="connsiteY1" fmla="*/ 0 h 7133411"/>
              <a:gd name="connsiteX0" fmla="*/ 4499454 w 6578831"/>
              <a:gd name="connsiteY0" fmla="*/ 7525203 h 7525203"/>
              <a:gd name="connsiteX1" fmla="*/ 0 w 6578831"/>
              <a:gd name="connsiteY1" fmla="*/ 0 h 7525203"/>
              <a:gd name="connsiteX0" fmla="*/ 4452305 w 6549207"/>
              <a:gd name="connsiteY0" fmla="*/ 7317784 h 7317784"/>
              <a:gd name="connsiteX1" fmla="*/ 0 w 6549207"/>
              <a:gd name="connsiteY1" fmla="*/ 0 h 7317784"/>
              <a:gd name="connsiteX0" fmla="*/ 4572006 w 6624722"/>
              <a:gd name="connsiteY0" fmla="*/ 5573980 h 5573980"/>
              <a:gd name="connsiteX1" fmla="*/ 0 w 6624722"/>
              <a:gd name="connsiteY1" fmla="*/ 0 h 5573980"/>
              <a:gd name="connsiteX0" fmla="*/ 4537806 w 6603043"/>
              <a:gd name="connsiteY0" fmla="*/ 5176876 h 5176876"/>
              <a:gd name="connsiteX1" fmla="*/ 0 w 6603043"/>
              <a:gd name="connsiteY1" fmla="*/ 0 h 5176876"/>
              <a:gd name="connsiteX0" fmla="*/ 4859472 w 6810159"/>
              <a:gd name="connsiteY0" fmla="*/ 4381657 h 4381657"/>
              <a:gd name="connsiteX1" fmla="*/ 0 w 6810159"/>
              <a:gd name="connsiteY1" fmla="*/ 0 h 4381657"/>
              <a:gd name="connsiteX0" fmla="*/ 4859472 w 6803883"/>
              <a:gd name="connsiteY0" fmla="*/ 4381657 h 4381657"/>
              <a:gd name="connsiteX1" fmla="*/ 0 w 6803883"/>
              <a:gd name="connsiteY1" fmla="*/ 0 h 4381657"/>
              <a:gd name="connsiteX0" fmla="*/ 4859472 w 6794497"/>
              <a:gd name="connsiteY0" fmla="*/ 4381657 h 4381657"/>
              <a:gd name="connsiteX1" fmla="*/ 0 w 6794497"/>
              <a:gd name="connsiteY1" fmla="*/ 0 h 4381657"/>
              <a:gd name="connsiteX0" fmla="*/ 4789106 w 6748393"/>
              <a:gd name="connsiteY0" fmla="*/ 3944800 h 3944800"/>
              <a:gd name="connsiteX1" fmla="*/ 0 w 6748393"/>
              <a:gd name="connsiteY1" fmla="*/ 0 h 3944800"/>
              <a:gd name="connsiteX0" fmla="*/ 4789106 w 6593151"/>
              <a:gd name="connsiteY0" fmla="*/ 3944800 h 3944800"/>
              <a:gd name="connsiteX1" fmla="*/ 0 w 6593151"/>
              <a:gd name="connsiteY1" fmla="*/ 0 h 3944800"/>
              <a:gd name="connsiteX0" fmla="*/ 4789106 w 6871405"/>
              <a:gd name="connsiteY0" fmla="*/ 3944800 h 3944800"/>
              <a:gd name="connsiteX1" fmla="*/ 0 w 6871405"/>
              <a:gd name="connsiteY1" fmla="*/ 0 h 3944800"/>
              <a:gd name="connsiteX0" fmla="*/ 4789106 w 6659022"/>
              <a:gd name="connsiteY0" fmla="*/ 3944800 h 3944800"/>
              <a:gd name="connsiteX1" fmla="*/ 0 w 6659022"/>
              <a:gd name="connsiteY1" fmla="*/ 0 h 3944800"/>
              <a:gd name="connsiteX0" fmla="*/ 4789106 w 6835980"/>
              <a:gd name="connsiteY0" fmla="*/ 3944800 h 3944800"/>
              <a:gd name="connsiteX1" fmla="*/ 0 w 6835980"/>
              <a:gd name="connsiteY1" fmla="*/ 0 h 3944800"/>
              <a:gd name="connsiteX0" fmla="*/ 4789106 w 6686609"/>
              <a:gd name="connsiteY0" fmla="*/ 3944800 h 3944800"/>
              <a:gd name="connsiteX1" fmla="*/ 0 w 6686609"/>
              <a:gd name="connsiteY1" fmla="*/ 0 h 3944800"/>
              <a:gd name="connsiteX0" fmla="*/ 4347033 w 6378022"/>
              <a:gd name="connsiteY0" fmla="*/ 3944800 h 3944800"/>
              <a:gd name="connsiteX1" fmla="*/ 0 w 6378022"/>
              <a:gd name="connsiteY1" fmla="*/ 0 h 39448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378022" h="3944800">
                <a:moveTo>
                  <a:pt x="4347033" y="3944800"/>
                </a:moveTo>
                <a:cubicBezTo>
                  <a:pt x="7873087" y="-793772"/>
                  <a:pt x="7042397" y="957655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1" name="Forma libre: forma 11">
            <a:extLst>
              <a:ext uri="{FF2B5EF4-FFF2-40B4-BE49-F238E27FC236}">
                <a16:creationId xmlns:a16="http://schemas.microsoft.com/office/drawing/2014/main" id="{00000000-0008-0000-0700-000033000000}"/>
              </a:ext>
            </a:extLst>
          </xdr:cNvPr>
          <xdr:cNvSpPr/>
        </xdr:nvSpPr>
        <xdr:spPr bwMode="auto">
          <a:xfrm>
            <a:off x="1540899" y="5130096"/>
            <a:ext cx="4582506" cy="5502965"/>
          </a:xfrm>
          <a:custGeom>
            <a:avLst/>
            <a:gdLst>
              <a:gd name="connsiteX0" fmla="*/ 0 w 3440205"/>
              <a:gd name="connsiteY0" fmla="*/ 5972735 h 5972735"/>
              <a:gd name="connsiteX1" fmla="*/ 3440205 w 3440205"/>
              <a:gd name="connsiteY1" fmla="*/ 0 h 5972735"/>
              <a:gd name="connsiteX0" fmla="*/ 0 w 3440205"/>
              <a:gd name="connsiteY0" fmla="*/ 5972735 h 5972735"/>
              <a:gd name="connsiteX1" fmla="*/ 2723029 w 3440205"/>
              <a:gd name="connsiteY1" fmla="*/ 1221441 h 5972735"/>
              <a:gd name="connsiteX2" fmla="*/ 3440205 w 3440205"/>
              <a:gd name="connsiteY2" fmla="*/ 0 h 5972735"/>
              <a:gd name="connsiteX0" fmla="*/ 0 w 6813176"/>
              <a:gd name="connsiteY0" fmla="*/ 5972735 h 6069506"/>
              <a:gd name="connsiteX1" fmla="*/ 6813176 w 6813176"/>
              <a:gd name="connsiteY1" fmla="*/ 5367617 h 6069506"/>
              <a:gd name="connsiteX2" fmla="*/ 3440205 w 6813176"/>
              <a:gd name="connsiteY2" fmla="*/ 0 h 6069506"/>
              <a:gd name="connsiteX0" fmla="*/ 0 w 6813176"/>
              <a:gd name="connsiteY0" fmla="*/ 5972735 h 6301970"/>
              <a:gd name="connsiteX1" fmla="*/ 6813176 w 6813176"/>
              <a:gd name="connsiteY1" fmla="*/ 5367617 h 6301970"/>
              <a:gd name="connsiteX2" fmla="*/ 3440205 w 6813176"/>
              <a:gd name="connsiteY2" fmla="*/ 0 h 6301970"/>
              <a:gd name="connsiteX0" fmla="*/ 0 w 6839686"/>
              <a:gd name="connsiteY0" fmla="*/ 5972735 h 6301970"/>
              <a:gd name="connsiteX1" fmla="*/ 6813176 w 6839686"/>
              <a:gd name="connsiteY1" fmla="*/ 5367617 h 6301970"/>
              <a:gd name="connsiteX2" fmla="*/ 3440205 w 6839686"/>
              <a:gd name="connsiteY2" fmla="*/ 0 h 6301970"/>
              <a:gd name="connsiteX0" fmla="*/ 0 w 6795093"/>
              <a:gd name="connsiteY0" fmla="*/ 5972735 h 6809421"/>
              <a:gd name="connsiteX1" fmla="*/ 6768353 w 6795093"/>
              <a:gd name="connsiteY1" fmla="*/ 6073588 h 6809421"/>
              <a:gd name="connsiteX2" fmla="*/ 3440205 w 6795093"/>
              <a:gd name="connsiteY2" fmla="*/ 0 h 6809421"/>
              <a:gd name="connsiteX0" fmla="*/ 0 w 7068510"/>
              <a:gd name="connsiteY0" fmla="*/ 5972735 h 6809421"/>
              <a:gd name="connsiteX1" fmla="*/ 6768353 w 7068510"/>
              <a:gd name="connsiteY1" fmla="*/ 6073588 h 6809421"/>
              <a:gd name="connsiteX2" fmla="*/ 3440205 w 7068510"/>
              <a:gd name="connsiteY2" fmla="*/ 0 h 6809421"/>
              <a:gd name="connsiteX0" fmla="*/ 0 w 7068510"/>
              <a:gd name="connsiteY0" fmla="*/ 5972735 h 6626527"/>
              <a:gd name="connsiteX1" fmla="*/ 6768353 w 7068510"/>
              <a:gd name="connsiteY1" fmla="*/ 6073588 h 6626527"/>
              <a:gd name="connsiteX2" fmla="*/ 3440205 w 7068510"/>
              <a:gd name="connsiteY2" fmla="*/ 0 h 6626527"/>
              <a:gd name="connsiteX0" fmla="*/ 0 w 7090921"/>
              <a:gd name="connsiteY0" fmla="*/ 5670176 h 6569212"/>
              <a:gd name="connsiteX1" fmla="*/ 6790764 w 7090921"/>
              <a:gd name="connsiteY1" fmla="*/ 6073588 h 6569212"/>
              <a:gd name="connsiteX2" fmla="*/ 3462616 w 7090921"/>
              <a:gd name="connsiteY2" fmla="*/ 0 h 6569212"/>
              <a:gd name="connsiteX0" fmla="*/ 0 w 7090921"/>
              <a:gd name="connsiteY0" fmla="*/ 5670176 h 6652367"/>
              <a:gd name="connsiteX1" fmla="*/ 6790764 w 7090921"/>
              <a:gd name="connsiteY1" fmla="*/ 6073588 h 6652367"/>
              <a:gd name="connsiteX2" fmla="*/ 3462616 w 7090921"/>
              <a:gd name="connsiteY2" fmla="*/ 0 h 6652367"/>
              <a:gd name="connsiteX0" fmla="*/ 0 w 7079715"/>
              <a:gd name="connsiteY0" fmla="*/ 5782235 h 6678526"/>
              <a:gd name="connsiteX1" fmla="*/ 6779558 w 7079715"/>
              <a:gd name="connsiteY1" fmla="*/ 6073588 h 6678526"/>
              <a:gd name="connsiteX2" fmla="*/ 3451410 w 7079715"/>
              <a:gd name="connsiteY2" fmla="*/ 0 h 6678526"/>
              <a:gd name="connsiteX0" fmla="*/ 0 w 7302579"/>
              <a:gd name="connsiteY0" fmla="*/ 5782235 h 6678526"/>
              <a:gd name="connsiteX1" fmla="*/ 6779558 w 7302579"/>
              <a:gd name="connsiteY1" fmla="*/ 6073588 h 6678526"/>
              <a:gd name="connsiteX2" fmla="*/ 3451410 w 7302579"/>
              <a:gd name="connsiteY2" fmla="*/ 0 h 6678526"/>
              <a:gd name="connsiteX0" fmla="*/ 0 w 7247757"/>
              <a:gd name="connsiteY0" fmla="*/ 5961529 h 6857820"/>
              <a:gd name="connsiteX1" fmla="*/ 6779558 w 7247757"/>
              <a:gd name="connsiteY1" fmla="*/ 6252882 h 6857820"/>
              <a:gd name="connsiteX2" fmla="*/ 2935939 w 7247757"/>
              <a:gd name="connsiteY2" fmla="*/ 0 h 6857820"/>
              <a:gd name="connsiteX0" fmla="*/ 0 w 7298815"/>
              <a:gd name="connsiteY0" fmla="*/ 5961529 h 6857820"/>
              <a:gd name="connsiteX1" fmla="*/ 6779558 w 7298815"/>
              <a:gd name="connsiteY1" fmla="*/ 6252882 h 6857820"/>
              <a:gd name="connsiteX2" fmla="*/ 2935939 w 7298815"/>
              <a:gd name="connsiteY2" fmla="*/ 0 h 6857820"/>
              <a:gd name="connsiteX0" fmla="*/ 0 w 7036317"/>
              <a:gd name="connsiteY0" fmla="*/ 5961529 h 6857820"/>
              <a:gd name="connsiteX1" fmla="*/ 6779558 w 7036317"/>
              <a:gd name="connsiteY1" fmla="*/ 6252882 h 6857820"/>
              <a:gd name="connsiteX2" fmla="*/ 2935939 w 7036317"/>
              <a:gd name="connsiteY2" fmla="*/ 0 h 6857820"/>
              <a:gd name="connsiteX0" fmla="*/ 0 w 7081231"/>
              <a:gd name="connsiteY0" fmla="*/ 5961529 h 6857820"/>
              <a:gd name="connsiteX1" fmla="*/ 6779558 w 7081231"/>
              <a:gd name="connsiteY1" fmla="*/ 6252882 h 6857820"/>
              <a:gd name="connsiteX2" fmla="*/ 2935939 w 7081231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6894498"/>
              <a:gd name="connsiteY0" fmla="*/ 5961529 h 6857820"/>
              <a:gd name="connsiteX1" fmla="*/ 6779558 w 6894498"/>
              <a:gd name="connsiteY1" fmla="*/ 6252882 h 6857820"/>
              <a:gd name="connsiteX2" fmla="*/ 2935939 w 6894498"/>
              <a:gd name="connsiteY2" fmla="*/ 0 h 6857820"/>
              <a:gd name="connsiteX0" fmla="*/ 0 w 6829832"/>
              <a:gd name="connsiteY0" fmla="*/ 5961529 h 6857820"/>
              <a:gd name="connsiteX1" fmla="*/ 6779558 w 6829832"/>
              <a:gd name="connsiteY1" fmla="*/ 6252882 h 6857820"/>
              <a:gd name="connsiteX2" fmla="*/ 2935939 w 6829832"/>
              <a:gd name="connsiteY2" fmla="*/ 0 h 6857820"/>
              <a:gd name="connsiteX0" fmla="*/ 0 w 6802253"/>
              <a:gd name="connsiteY0" fmla="*/ 5961529 h 6857820"/>
              <a:gd name="connsiteX1" fmla="*/ 6779558 w 6802253"/>
              <a:gd name="connsiteY1" fmla="*/ 6252882 h 6857820"/>
              <a:gd name="connsiteX2" fmla="*/ 2935939 w 6802253"/>
              <a:gd name="connsiteY2" fmla="*/ 0 h 6857820"/>
              <a:gd name="connsiteX0" fmla="*/ 0 w 6964109"/>
              <a:gd name="connsiteY0" fmla="*/ 5961529 h 6857820"/>
              <a:gd name="connsiteX1" fmla="*/ 6779558 w 6964109"/>
              <a:gd name="connsiteY1" fmla="*/ 6252882 h 6857820"/>
              <a:gd name="connsiteX2" fmla="*/ 2935939 w 6964109"/>
              <a:gd name="connsiteY2" fmla="*/ 0 h 6857820"/>
              <a:gd name="connsiteX0" fmla="*/ 0 w 7042720"/>
              <a:gd name="connsiteY0" fmla="*/ 5961529 h 6857820"/>
              <a:gd name="connsiteX1" fmla="*/ 6779558 w 7042720"/>
              <a:gd name="connsiteY1" fmla="*/ 6252882 h 6857820"/>
              <a:gd name="connsiteX2" fmla="*/ 2935939 w 7042720"/>
              <a:gd name="connsiteY2" fmla="*/ 0 h 6857820"/>
              <a:gd name="connsiteX0" fmla="*/ 0 w 6831214"/>
              <a:gd name="connsiteY0" fmla="*/ 5961529 h 6910589"/>
              <a:gd name="connsiteX1" fmla="*/ 6542798 w 6831214"/>
              <a:gd name="connsiteY1" fmla="*/ 6322059 h 6910589"/>
              <a:gd name="connsiteX2" fmla="*/ 2935939 w 6831214"/>
              <a:gd name="connsiteY2" fmla="*/ 0 h 6910589"/>
              <a:gd name="connsiteX0" fmla="*/ 0 w 6778442"/>
              <a:gd name="connsiteY0" fmla="*/ 5615645 h 6564705"/>
              <a:gd name="connsiteX1" fmla="*/ 6542798 w 6778442"/>
              <a:gd name="connsiteY1" fmla="*/ 5976175 h 6564705"/>
              <a:gd name="connsiteX2" fmla="*/ 2391392 w 6778442"/>
              <a:gd name="connsiteY2" fmla="*/ 0 h 6564705"/>
              <a:gd name="connsiteX0" fmla="*/ 0 w 6731090"/>
              <a:gd name="connsiteY0" fmla="*/ 4993054 h 6448312"/>
              <a:gd name="connsiteX1" fmla="*/ 6495446 w 6731090"/>
              <a:gd name="connsiteY1" fmla="*/ 5976175 h 6448312"/>
              <a:gd name="connsiteX2" fmla="*/ 2344040 w 6731090"/>
              <a:gd name="connsiteY2" fmla="*/ 0 h 6448312"/>
              <a:gd name="connsiteX0" fmla="*/ 0 w 6731090"/>
              <a:gd name="connsiteY0" fmla="*/ 4993054 h 6547349"/>
              <a:gd name="connsiteX1" fmla="*/ 6495446 w 6731090"/>
              <a:gd name="connsiteY1" fmla="*/ 5976175 h 6547349"/>
              <a:gd name="connsiteX2" fmla="*/ 2344040 w 6731090"/>
              <a:gd name="connsiteY2" fmla="*/ 0 h 6547349"/>
              <a:gd name="connsiteX0" fmla="*/ 0 w 6949986"/>
              <a:gd name="connsiteY0" fmla="*/ 4993054 h 6457227"/>
              <a:gd name="connsiteX1" fmla="*/ 6732206 w 6949986"/>
              <a:gd name="connsiteY1" fmla="*/ 5860880 h 6457227"/>
              <a:gd name="connsiteX2" fmla="*/ 2344040 w 6949986"/>
              <a:gd name="connsiteY2" fmla="*/ 0 h 6457227"/>
              <a:gd name="connsiteX0" fmla="*/ 0 w 6933007"/>
              <a:gd name="connsiteY0" fmla="*/ 4647170 h 6111343"/>
              <a:gd name="connsiteX1" fmla="*/ 6732206 w 6933007"/>
              <a:gd name="connsiteY1" fmla="*/ 5514996 h 6111343"/>
              <a:gd name="connsiteX2" fmla="*/ 2083604 w 6933007"/>
              <a:gd name="connsiteY2" fmla="*/ 0 h 6111343"/>
              <a:gd name="connsiteX0" fmla="*/ 0 w 6838303"/>
              <a:gd name="connsiteY0" fmla="*/ 4024580 h 5995361"/>
              <a:gd name="connsiteX1" fmla="*/ 6637502 w 6838303"/>
              <a:gd name="connsiteY1" fmla="*/ 5514996 h 5995361"/>
              <a:gd name="connsiteX2" fmla="*/ 1988900 w 6838303"/>
              <a:gd name="connsiteY2" fmla="*/ 0 h 5995361"/>
              <a:gd name="connsiteX0" fmla="*/ 0 w 6838303"/>
              <a:gd name="connsiteY0" fmla="*/ 4024580 h 6005011"/>
              <a:gd name="connsiteX1" fmla="*/ 6637502 w 6838303"/>
              <a:gd name="connsiteY1" fmla="*/ 5514996 h 6005011"/>
              <a:gd name="connsiteX2" fmla="*/ 1988900 w 6838303"/>
              <a:gd name="connsiteY2" fmla="*/ 0 h 6005011"/>
              <a:gd name="connsiteX0" fmla="*/ 0 w 6731892"/>
              <a:gd name="connsiteY0" fmla="*/ 4024580 h 6005011"/>
              <a:gd name="connsiteX1" fmla="*/ 6637502 w 6731892"/>
              <a:gd name="connsiteY1" fmla="*/ 5514996 h 6005011"/>
              <a:gd name="connsiteX2" fmla="*/ 1988900 w 6731892"/>
              <a:gd name="connsiteY2" fmla="*/ 0 h 6005011"/>
              <a:gd name="connsiteX0" fmla="*/ 0 w 6731892"/>
              <a:gd name="connsiteY0" fmla="*/ 4024580 h 5813370"/>
              <a:gd name="connsiteX1" fmla="*/ 6637502 w 6731892"/>
              <a:gd name="connsiteY1" fmla="*/ 5514996 h 5813370"/>
              <a:gd name="connsiteX2" fmla="*/ 1988900 w 6731892"/>
              <a:gd name="connsiteY2" fmla="*/ 0 h 5813370"/>
              <a:gd name="connsiteX0" fmla="*/ 0 w 6720362"/>
              <a:gd name="connsiteY0" fmla="*/ 3765170 h 5553960"/>
              <a:gd name="connsiteX1" fmla="*/ 6637502 w 6720362"/>
              <a:gd name="connsiteY1" fmla="*/ 5255586 h 5553960"/>
              <a:gd name="connsiteX2" fmla="*/ 1628226 w 6720362"/>
              <a:gd name="connsiteY2" fmla="*/ 0 h 5553960"/>
              <a:gd name="connsiteX0" fmla="*/ 0 w 6570384"/>
              <a:gd name="connsiteY0" fmla="*/ 3765170 h 5985637"/>
              <a:gd name="connsiteX1" fmla="*/ 6482927 w 6570384"/>
              <a:gd name="connsiteY1" fmla="*/ 5739817 h 5985637"/>
              <a:gd name="connsiteX2" fmla="*/ 1628226 w 6570384"/>
              <a:gd name="connsiteY2" fmla="*/ 0 h 5985637"/>
              <a:gd name="connsiteX0" fmla="*/ 0 w 6354669"/>
              <a:gd name="connsiteY0" fmla="*/ 3765170 h 6207628"/>
              <a:gd name="connsiteX1" fmla="*/ 6259654 w 6354669"/>
              <a:gd name="connsiteY1" fmla="*/ 5981933 h 6207628"/>
              <a:gd name="connsiteX2" fmla="*/ 1628226 w 6354669"/>
              <a:gd name="connsiteY2" fmla="*/ 0 h 6207628"/>
              <a:gd name="connsiteX0" fmla="*/ 0 w 6091020"/>
              <a:gd name="connsiteY0" fmla="*/ 3765170 h 6513516"/>
              <a:gd name="connsiteX1" fmla="*/ 5984855 w 6091020"/>
              <a:gd name="connsiteY1" fmla="*/ 6310519 h 6513516"/>
              <a:gd name="connsiteX2" fmla="*/ 1628226 w 6091020"/>
              <a:gd name="connsiteY2" fmla="*/ 0 h 6513516"/>
              <a:gd name="connsiteX0" fmla="*/ 0 w 6025493"/>
              <a:gd name="connsiteY0" fmla="*/ 3765170 h 6643590"/>
              <a:gd name="connsiteX1" fmla="*/ 5916155 w 6025493"/>
              <a:gd name="connsiteY1" fmla="*/ 6448872 h 6643590"/>
              <a:gd name="connsiteX2" fmla="*/ 1628226 w 6025493"/>
              <a:gd name="connsiteY2" fmla="*/ 0 h 6643590"/>
              <a:gd name="connsiteX0" fmla="*/ 0 w 6010545"/>
              <a:gd name="connsiteY0" fmla="*/ 3609525 h 6487945"/>
              <a:gd name="connsiteX1" fmla="*/ 5916155 w 6010545"/>
              <a:gd name="connsiteY1" fmla="*/ 6293227 h 6487945"/>
              <a:gd name="connsiteX2" fmla="*/ 1267553 w 6010545"/>
              <a:gd name="connsiteY2" fmla="*/ 0 h 6487945"/>
              <a:gd name="connsiteX0" fmla="*/ 0 w 6010545"/>
              <a:gd name="connsiteY0" fmla="*/ 3609525 h 6544716"/>
              <a:gd name="connsiteX1" fmla="*/ 5916155 w 6010545"/>
              <a:gd name="connsiteY1" fmla="*/ 6293227 h 6544716"/>
              <a:gd name="connsiteX2" fmla="*/ 1267553 w 6010545"/>
              <a:gd name="connsiteY2" fmla="*/ 0 h 6544716"/>
              <a:gd name="connsiteX0" fmla="*/ 0 w 6130769"/>
              <a:gd name="connsiteY0" fmla="*/ 4266695 h 6621864"/>
              <a:gd name="connsiteX1" fmla="*/ 6036379 w 6130769"/>
              <a:gd name="connsiteY1" fmla="*/ 6293227 h 6621864"/>
              <a:gd name="connsiteX2" fmla="*/ 1387777 w 6130769"/>
              <a:gd name="connsiteY2" fmla="*/ 0 h 6621864"/>
              <a:gd name="connsiteX0" fmla="*/ 0 w 6105388"/>
              <a:gd name="connsiteY0" fmla="*/ 4128344 h 6483513"/>
              <a:gd name="connsiteX1" fmla="*/ 6036379 w 6105388"/>
              <a:gd name="connsiteY1" fmla="*/ 6154876 h 6483513"/>
              <a:gd name="connsiteX2" fmla="*/ 443156 w 6105388"/>
              <a:gd name="connsiteY2" fmla="*/ 0 h 6483513"/>
              <a:gd name="connsiteX0" fmla="*/ 0 w 6146623"/>
              <a:gd name="connsiteY0" fmla="*/ 4128344 h 6483513"/>
              <a:gd name="connsiteX1" fmla="*/ 6036379 w 6146623"/>
              <a:gd name="connsiteY1" fmla="*/ 6154876 h 6483513"/>
              <a:gd name="connsiteX2" fmla="*/ 443156 w 6146623"/>
              <a:gd name="connsiteY2" fmla="*/ 0 h 6483513"/>
              <a:gd name="connsiteX0" fmla="*/ 0 w 5502313"/>
              <a:gd name="connsiteY0" fmla="*/ 4128344 h 6468813"/>
              <a:gd name="connsiteX1" fmla="*/ 5349381 w 5502313"/>
              <a:gd name="connsiteY1" fmla="*/ 6137583 h 6468813"/>
              <a:gd name="connsiteX2" fmla="*/ 443156 w 5502313"/>
              <a:gd name="connsiteY2" fmla="*/ 0 h 6468813"/>
              <a:gd name="connsiteX0" fmla="*/ 0 w 5467963"/>
              <a:gd name="connsiteY0" fmla="*/ 4595281 h 6554504"/>
              <a:gd name="connsiteX1" fmla="*/ 5315031 w 5467963"/>
              <a:gd name="connsiteY1" fmla="*/ 6137583 h 6554504"/>
              <a:gd name="connsiteX2" fmla="*/ 408806 w 5467963"/>
              <a:gd name="connsiteY2" fmla="*/ 0 h 6554504"/>
              <a:gd name="connsiteX0" fmla="*/ 0 w 5691237"/>
              <a:gd name="connsiteY0" fmla="*/ 4941160 h 6643131"/>
              <a:gd name="connsiteX1" fmla="*/ 5538305 w 5691237"/>
              <a:gd name="connsiteY1" fmla="*/ 6137583 h 6643131"/>
              <a:gd name="connsiteX2" fmla="*/ 632080 w 5691237"/>
              <a:gd name="connsiteY2" fmla="*/ 0 h 6643131"/>
              <a:gd name="connsiteX0" fmla="*/ 0 w 5691237"/>
              <a:gd name="connsiteY0" fmla="*/ 4941160 h 6506849"/>
              <a:gd name="connsiteX1" fmla="*/ 5538305 w 5691237"/>
              <a:gd name="connsiteY1" fmla="*/ 6137583 h 6506849"/>
              <a:gd name="connsiteX2" fmla="*/ 632080 w 5691237"/>
              <a:gd name="connsiteY2" fmla="*/ 0 h 6506849"/>
              <a:gd name="connsiteX0" fmla="*/ 0 w 5691237"/>
              <a:gd name="connsiteY0" fmla="*/ 4941160 h 6270224"/>
              <a:gd name="connsiteX1" fmla="*/ 5538305 w 5691237"/>
              <a:gd name="connsiteY1" fmla="*/ 6137583 h 6270224"/>
              <a:gd name="connsiteX2" fmla="*/ 632080 w 5691237"/>
              <a:gd name="connsiteY2" fmla="*/ 0 h 6270224"/>
              <a:gd name="connsiteX0" fmla="*/ 0 w 5599333"/>
              <a:gd name="connsiteY0" fmla="*/ 4941160 h 6270224"/>
              <a:gd name="connsiteX1" fmla="*/ 5538305 w 5599333"/>
              <a:gd name="connsiteY1" fmla="*/ 6137583 h 6270224"/>
              <a:gd name="connsiteX2" fmla="*/ 632080 w 5599333"/>
              <a:gd name="connsiteY2" fmla="*/ 0 h 6270224"/>
              <a:gd name="connsiteX0" fmla="*/ 0 w 5479109"/>
              <a:gd name="connsiteY0" fmla="*/ 5079511 h 6292465"/>
              <a:gd name="connsiteX1" fmla="*/ 5418081 w 5479109"/>
              <a:gd name="connsiteY1" fmla="*/ 6137583 h 6292465"/>
              <a:gd name="connsiteX2" fmla="*/ 511856 w 5479109"/>
              <a:gd name="connsiteY2" fmla="*/ 0 h 6292465"/>
              <a:gd name="connsiteX0" fmla="*/ 0 w 5479109"/>
              <a:gd name="connsiteY0" fmla="*/ 5079511 h 6222993"/>
              <a:gd name="connsiteX1" fmla="*/ 5418081 w 5479109"/>
              <a:gd name="connsiteY1" fmla="*/ 6051113 h 6222993"/>
              <a:gd name="connsiteX2" fmla="*/ 511856 w 5479109"/>
              <a:gd name="connsiteY2" fmla="*/ 0 h 6222993"/>
              <a:gd name="connsiteX0" fmla="*/ 0 w 5199914"/>
              <a:gd name="connsiteY0" fmla="*/ 7406136 h 7741307"/>
              <a:gd name="connsiteX1" fmla="*/ 5138886 w 5199914"/>
              <a:gd name="connsiteY1" fmla="*/ 6051113 h 7741307"/>
              <a:gd name="connsiteX2" fmla="*/ 232661 w 5199914"/>
              <a:gd name="connsiteY2" fmla="*/ 0 h 7741307"/>
              <a:gd name="connsiteX0" fmla="*/ 0 w 5199914"/>
              <a:gd name="connsiteY0" fmla="*/ 7406136 h 7824010"/>
              <a:gd name="connsiteX1" fmla="*/ 5138886 w 5199914"/>
              <a:gd name="connsiteY1" fmla="*/ 6051113 h 7824010"/>
              <a:gd name="connsiteX2" fmla="*/ 232661 w 5199914"/>
              <a:gd name="connsiteY2" fmla="*/ 0 h 7824010"/>
              <a:gd name="connsiteX0" fmla="*/ 0 w 5139143"/>
              <a:gd name="connsiteY0" fmla="*/ 7406136 h 7824010"/>
              <a:gd name="connsiteX1" fmla="*/ 5138886 w 5139143"/>
              <a:gd name="connsiteY1" fmla="*/ 6051113 h 7824010"/>
              <a:gd name="connsiteX2" fmla="*/ 232661 w 5139143"/>
              <a:gd name="connsiteY2" fmla="*/ 0 h 7824010"/>
              <a:gd name="connsiteX0" fmla="*/ 0 w 5453163"/>
              <a:gd name="connsiteY0" fmla="*/ 7406136 h 7818559"/>
              <a:gd name="connsiteX1" fmla="*/ 5452980 w 5453163"/>
              <a:gd name="connsiteY1" fmla="*/ 6017876 h 7818559"/>
              <a:gd name="connsiteX2" fmla="*/ 232661 w 5453163"/>
              <a:gd name="connsiteY2" fmla="*/ 0 h 7818559"/>
              <a:gd name="connsiteX0" fmla="*/ 0 w 5174032"/>
              <a:gd name="connsiteY0" fmla="*/ 7406136 h 8139614"/>
              <a:gd name="connsiteX1" fmla="*/ 5173786 w 5174032"/>
              <a:gd name="connsiteY1" fmla="*/ 7214427 h 8139614"/>
              <a:gd name="connsiteX2" fmla="*/ 232661 w 5174032"/>
              <a:gd name="connsiteY2" fmla="*/ 0 h 8139614"/>
              <a:gd name="connsiteX0" fmla="*/ 0 w 5173786"/>
              <a:gd name="connsiteY0" fmla="*/ 7406136 h 7991273"/>
              <a:gd name="connsiteX1" fmla="*/ 5173786 w 5173786"/>
              <a:gd name="connsiteY1" fmla="*/ 7214427 h 7991273"/>
              <a:gd name="connsiteX2" fmla="*/ 232661 w 5173786"/>
              <a:gd name="connsiteY2" fmla="*/ 0 h 7991273"/>
              <a:gd name="connsiteX0" fmla="*/ 0 w 5204295"/>
              <a:gd name="connsiteY0" fmla="*/ 7406136 h 7991273"/>
              <a:gd name="connsiteX1" fmla="*/ 5173786 w 5204295"/>
              <a:gd name="connsiteY1" fmla="*/ 7214427 h 7991273"/>
              <a:gd name="connsiteX2" fmla="*/ 232661 w 5204295"/>
              <a:gd name="connsiteY2" fmla="*/ 0 h 7991273"/>
              <a:gd name="connsiteX0" fmla="*/ 326861 w 5519427"/>
              <a:gd name="connsiteY0" fmla="*/ 6608436 h 7193573"/>
              <a:gd name="connsiteX1" fmla="*/ 5500647 w 5519427"/>
              <a:gd name="connsiteY1" fmla="*/ 6416727 h 7193573"/>
              <a:gd name="connsiteX2" fmla="*/ 0 w 5519427"/>
              <a:gd name="connsiteY2" fmla="*/ 0 h 7193573"/>
              <a:gd name="connsiteX0" fmla="*/ 326861 w 4943712"/>
              <a:gd name="connsiteY0" fmla="*/ 6608436 h 7055467"/>
              <a:gd name="connsiteX1" fmla="*/ 4912270 w 4943712"/>
              <a:gd name="connsiteY1" fmla="*/ 5860075 h 7055467"/>
              <a:gd name="connsiteX2" fmla="*/ 0 w 4943712"/>
              <a:gd name="connsiteY2" fmla="*/ 0 h 7055467"/>
              <a:gd name="connsiteX0" fmla="*/ 326861 w 4943712"/>
              <a:gd name="connsiteY0" fmla="*/ 6608436 h 7102164"/>
              <a:gd name="connsiteX1" fmla="*/ 4912270 w 4943712"/>
              <a:gd name="connsiteY1" fmla="*/ 5860075 h 7102164"/>
              <a:gd name="connsiteX2" fmla="*/ 0 w 4943712"/>
              <a:gd name="connsiteY2" fmla="*/ 0 h 7102164"/>
              <a:gd name="connsiteX0" fmla="*/ 326861 w 4943712"/>
              <a:gd name="connsiteY0" fmla="*/ 6608436 h 7051167"/>
              <a:gd name="connsiteX1" fmla="*/ 4912270 w 4943712"/>
              <a:gd name="connsiteY1" fmla="*/ 5860075 h 7051167"/>
              <a:gd name="connsiteX2" fmla="*/ 0 w 4943712"/>
              <a:gd name="connsiteY2" fmla="*/ 0 h 7051167"/>
              <a:gd name="connsiteX0" fmla="*/ 326861 w 4943712"/>
              <a:gd name="connsiteY0" fmla="*/ 6608436 h 6679866"/>
              <a:gd name="connsiteX1" fmla="*/ 4912270 w 4943712"/>
              <a:gd name="connsiteY1" fmla="*/ 5860075 h 6679866"/>
              <a:gd name="connsiteX2" fmla="*/ 0 w 4943712"/>
              <a:gd name="connsiteY2" fmla="*/ 0 h 6679866"/>
              <a:gd name="connsiteX0" fmla="*/ 326861 w 4990663"/>
              <a:gd name="connsiteY0" fmla="*/ 6608436 h 6679867"/>
              <a:gd name="connsiteX1" fmla="*/ 4912270 w 4990663"/>
              <a:gd name="connsiteY1" fmla="*/ 5860075 h 6679867"/>
              <a:gd name="connsiteX2" fmla="*/ 0 w 4990663"/>
              <a:gd name="connsiteY2" fmla="*/ 0 h 6679867"/>
              <a:gd name="connsiteX0" fmla="*/ 326861 w 4990663"/>
              <a:gd name="connsiteY0" fmla="*/ 6608436 h 6682147"/>
              <a:gd name="connsiteX1" fmla="*/ 4912270 w 4990663"/>
              <a:gd name="connsiteY1" fmla="*/ 5860075 h 6682147"/>
              <a:gd name="connsiteX2" fmla="*/ 0 w 4990663"/>
              <a:gd name="connsiteY2" fmla="*/ 0 h 668214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4990663" h="6682147">
                <a:moveTo>
                  <a:pt x="326861" y="6608436"/>
                </a:moveTo>
                <a:cubicBezTo>
                  <a:pt x="3540899" y="6867709"/>
                  <a:pt x="4510880" y="6401210"/>
                  <a:pt x="4912270" y="5860075"/>
                </a:cubicBezTo>
                <a:cubicBezTo>
                  <a:pt x="5250646" y="5110125"/>
                  <a:pt x="4648346" y="4538699"/>
                  <a:pt x="0" y="0"/>
                </a:cubicBezTo>
              </a:path>
            </a:pathLst>
          </a:custGeom>
          <a:noFill/>
          <a:ln w="28575" algn="ctr">
            <a:solidFill>
              <a:srgbClr val="000000"/>
            </a:solidFill>
            <a:round/>
            <a:headEnd/>
            <a:tailEnd/>
          </a:ln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2" name="Forma libre: forma 12">
            <a:extLst>
              <a:ext uri="{FF2B5EF4-FFF2-40B4-BE49-F238E27FC236}">
                <a16:creationId xmlns:a16="http://schemas.microsoft.com/office/drawing/2014/main" id="{00000000-0008-0000-0700-000034000000}"/>
              </a:ext>
            </a:extLst>
          </xdr:cNvPr>
          <xdr:cNvSpPr/>
        </xdr:nvSpPr>
        <xdr:spPr bwMode="auto">
          <a:xfrm rot="10800000">
            <a:off x="14523588" y="2682173"/>
            <a:ext cx="3029276" cy="3662032"/>
          </a:xfrm>
          <a:custGeom>
            <a:avLst/>
            <a:gdLst>
              <a:gd name="connsiteX0" fmla="*/ 1154206 w 3059206"/>
              <a:gd name="connsiteY0" fmla="*/ 4179794 h 4179794"/>
              <a:gd name="connsiteX1" fmla="*/ 3059206 w 3059206"/>
              <a:gd name="connsiteY1" fmla="*/ 616324 h 4179794"/>
              <a:gd name="connsiteX2" fmla="*/ 1826559 w 3059206"/>
              <a:gd name="connsiteY2" fmla="*/ 0 h 4179794"/>
              <a:gd name="connsiteX3" fmla="*/ 0 w 3059206"/>
              <a:gd name="connsiteY3" fmla="*/ 3641912 h 4179794"/>
              <a:gd name="connsiteX4" fmla="*/ 1154206 w 3059206"/>
              <a:gd name="connsiteY4" fmla="*/ 4179794 h 4179794"/>
              <a:gd name="connsiteX0" fmla="*/ 1154206 w 3059206"/>
              <a:gd name="connsiteY0" fmla="*/ 3563470 h 3563470"/>
              <a:gd name="connsiteX1" fmla="*/ 3059206 w 3059206"/>
              <a:gd name="connsiteY1" fmla="*/ 0 h 3563470"/>
              <a:gd name="connsiteX2" fmla="*/ 1070199 w 3059206"/>
              <a:gd name="connsiteY2" fmla="*/ 831301 h 3563470"/>
              <a:gd name="connsiteX3" fmla="*/ 0 w 3059206"/>
              <a:gd name="connsiteY3" fmla="*/ 3025588 h 3563470"/>
              <a:gd name="connsiteX4" fmla="*/ 1154206 w 3059206"/>
              <a:gd name="connsiteY4" fmla="*/ 3563470 h 3563470"/>
              <a:gd name="connsiteX0" fmla="*/ 1154206 w 2491936"/>
              <a:gd name="connsiteY0" fmla="*/ 2732169 h 2732169"/>
              <a:gd name="connsiteX1" fmla="*/ 2491936 w 2491936"/>
              <a:gd name="connsiteY1" fmla="*/ 217895 h 2732169"/>
              <a:gd name="connsiteX2" fmla="*/ 1070199 w 2491936"/>
              <a:gd name="connsiteY2" fmla="*/ 0 h 2732169"/>
              <a:gd name="connsiteX3" fmla="*/ 0 w 2491936"/>
              <a:gd name="connsiteY3" fmla="*/ 2194287 h 2732169"/>
              <a:gd name="connsiteX4" fmla="*/ 1154206 w 2491936"/>
              <a:gd name="connsiteY4" fmla="*/ 2732169 h 2732169"/>
              <a:gd name="connsiteX0" fmla="*/ 1154206 w 3815990"/>
              <a:gd name="connsiteY0" fmla="*/ 2732169 h 2732169"/>
              <a:gd name="connsiteX1" fmla="*/ 3815990 w 3815990"/>
              <a:gd name="connsiteY1" fmla="*/ 46209 h 2732169"/>
              <a:gd name="connsiteX2" fmla="*/ 1070199 w 3815990"/>
              <a:gd name="connsiteY2" fmla="*/ 0 h 2732169"/>
              <a:gd name="connsiteX3" fmla="*/ 0 w 3815990"/>
              <a:gd name="connsiteY3" fmla="*/ 2194287 h 2732169"/>
              <a:gd name="connsiteX4" fmla="*/ 1154206 w 3815990"/>
              <a:gd name="connsiteY4" fmla="*/ 2732169 h 2732169"/>
              <a:gd name="connsiteX0" fmla="*/ 2408573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408573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234280 h 2234280"/>
              <a:gd name="connsiteX1" fmla="*/ 3815990 w 3815990"/>
              <a:gd name="connsiteY1" fmla="*/ 46209 h 2234280"/>
              <a:gd name="connsiteX2" fmla="*/ 1070199 w 3815990"/>
              <a:gd name="connsiteY2" fmla="*/ 0 h 2234280"/>
              <a:gd name="connsiteX3" fmla="*/ 0 w 3815990"/>
              <a:gd name="connsiteY3" fmla="*/ 2194287 h 2234280"/>
              <a:gd name="connsiteX4" fmla="*/ 2789677 w 3815990"/>
              <a:gd name="connsiteY4" fmla="*/ 2234280 h 223428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406749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594820 h 2594820"/>
              <a:gd name="connsiteX1" fmla="*/ 3815990 w 3815990"/>
              <a:gd name="connsiteY1" fmla="*/ 183558 h 2594820"/>
              <a:gd name="connsiteX2" fmla="*/ 1122464 w 3815990"/>
              <a:gd name="connsiteY2" fmla="*/ 0 h 2594820"/>
              <a:gd name="connsiteX3" fmla="*/ 0 w 3815990"/>
              <a:gd name="connsiteY3" fmla="*/ 2554827 h 2594820"/>
              <a:gd name="connsiteX4" fmla="*/ 2789677 w 3815990"/>
              <a:gd name="connsiteY4" fmla="*/ 2594820 h 2594820"/>
              <a:gd name="connsiteX0" fmla="*/ 2789677 w 3815990"/>
              <a:gd name="connsiteY0" fmla="*/ 2749338 h 2749338"/>
              <a:gd name="connsiteX1" fmla="*/ 3815990 w 3815990"/>
              <a:gd name="connsiteY1" fmla="*/ 338076 h 2749338"/>
              <a:gd name="connsiteX2" fmla="*/ 1139885 w 3815990"/>
              <a:gd name="connsiteY2" fmla="*/ 0 h 2749338"/>
              <a:gd name="connsiteX3" fmla="*/ 0 w 3815990"/>
              <a:gd name="connsiteY3" fmla="*/ 2709345 h 2749338"/>
              <a:gd name="connsiteX4" fmla="*/ 2789677 w 3815990"/>
              <a:gd name="connsiteY4" fmla="*/ 2749338 h 2749338"/>
              <a:gd name="connsiteX0" fmla="*/ 2789677 w 3815990"/>
              <a:gd name="connsiteY0" fmla="*/ 2852349 h 2852349"/>
              <a:gd name="connsiteX1" fmla="*/ 3815990 w 3815990"/>
              <a:gd name="connsiteY1" fmla="*/ 441087 h 2852349"/>
              <a:gd name="connsiteX2" fmla="*/ 1139885 w 3815990"/>
              <a:gd name="connsiteY2" fmla="*/ 0 h 2852349"/>
              <a:gd name="connsiteX3" fmla="*/ 0 w 3815990"/>
              <a:gd name="connsiteY3" fmla="*/ 2812356 h 2852349"/>
              <a:gd name="connsiteX4" fmla="*/ 2789677 w 3815990"/>
              <a:gd name="connsiteY4" fmla="*/ 2852349 h 2852349"/>
              <a:gd name="connsiteX0" fmla="*/ 2178070 w 3204383"/>
              <a:gd name="connsiteY0" fmla="*/ 2852349 h 3116366"/>
              <a:gd name="connsiteX1" fmla="*/ 3204383 w 3204383"/>
              <a:gd name="connsiteY1" fmla="*/ 441087 h 3116366"/>
              <a:gd name="connsiteX2" fmla="*/ 528278 w 3204383"/>
              <a:gd name="connsiteY2" fmla="*/ 0 h 3116366"/>
              <a:gd name="connsiteX3" fmla="*/ 0 w 3204383"/>
              <a:gd name="connsiteY3" fmla="*/ 3115921 h 3116366"/>
              <a:gd name="connsiteX4" fmla="*/ 2178070 w 3204383"/>
              <a:gd name="connsiteY4" fmla="*/ 2852349 h 3116366"/>
              <a:gd name="connsiteX0" fmla="*/ 1321820 w 3204383"/>
              <a:gd name="connsiteY0" fmla="*/ 3560667 h 3560667"/>
              <a:gd name="connsiteX1" fmla="*/ 3204383 w 3204383"/>
              <a:gd name="connsiteY1" fmla="*/ 441087 h 3560667"/>
              <a:gd name="connsiteX2" fmla="*/ 528278 w 3204383"/>
              <a:gd name="connsiteY2" fmla="*/ 0 h 3560667"/>
              <a:gd name="connsiteX3" fmla="*/ 0 w 3204383"/>
              <a:gd name="connsiteY3" fmla="*/ 3115921 h 3560667"/>
              <a:gd name="connsiteX4" fmla="*/ 1321820 w 3204383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560667 h 3560667"/>
              <a:gd name="connsiteX1" fmla="*/ 3418445 w 3418445"/>
              <a:gd name="connsiteY1" fmla="*/ 441087 h 3560667"/>
              <a:gd name="connsiteX2" fmla="*/ 742340 w 3418445"/>
              <a:gd name="connsiteY2" fmla="*/ 0 h 3560667"/>
              <a:gd name="connsiteX3" fmla="*/ 0 w 3418445"/>
              <a:gd name="connsiteY3" fmla="*/ 3385757 h 3560667"/>
              <a:gd name="connsiteX4" fmla="*/ 1535882 w 3418445"/>
              <a:gd name="connsiteY4" fmla="*/ 3560667 h 3560667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418445"/>
              <a:gd name="connsiteY0" fmla="*/ 3931691 h 3931691"/>
              <a:gd name="connsiteX1" fmla="*/ 3418445 w 3418445"/>
              <a:gd name="connsiteY1" fmla="*/ 812111 h 3931691"/>
              <a:gd name="connsiteX2" fmla="*/ 375376 w 3418445"/>
              <a:gd name="connsiteY2" fmla="*/ 0 h 3931691"/>
              <a:gd name="connsiteX3" fmla="*/ 0 w 3418445"/>
              <a:gd name="connsiteY3" fmla="*/ 3756781 h 3931691"/>
              <a:gd name="connsiteX4" fmla="*/ 1535882 w 341844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931691 h 3931691"/>
              <a:gd name="connsiteX1" fmla="*/ 3387865 w 3387865"/>
              <a:gd name="connsiteY1" fmla="*/ 879570 h 3931691"/>
              <a:gd name="connsiteX2" fmla="*/ 375376 w 3387865"/>
              <a:gd name="connsiteY2" fmla="*/ 0 h 3931691"/>
              <a:gd name="connsiteX3" fmla="*/ 0 w 3387865"/>
              <a:gd name="connsiteY3" fmla="*/ 3756781 h 3931691"/>
              <a:gd name="connsiteX4" fmla="*/ 1535882 w 3387865"/>
              <a:gd name="connsiteY4" fmla="*/ 3931691 h 3931691"/>
              <a:gd name="connsiteX0" fmla="*/ 1535882 w 3387865"/>
              <a:gd name="connsiteY0" fmla="*/ 3754077 h 3754077"/>
              <a:gd name="connsiteX1" fmla="*/ 3387865 w 3387865"/>
              <a:gd name="connsiteY1" fmla="*/ 701956 h 3754077"/>
              <a:gd name="connsiteX2" fmla="*/ 681180 w 3387865"/>
              <a:gd name="connsiteY2" fmla="*/ 0 h 3754077"/>
              <a:gd name="connsiteX3" fmla="*/ 0 w 3387865"/>
              <a:gd name="connsiteY3" fmla="*/ 3579167 h 3754077"/>
              <a:gd name="connsiteX4" fmla="*/ 1535882 w 3387865"/>
              <a:gd name="connsiteY4" fmla="*/ 3754077 h 3754077"/>
              <a:gd name="connsiteX0" fmla="*/ 1535882 w 3051481"/>
              <a:gd name="connsiteY0" fmla="*/ 3754077 h 3754077"/>
              <a:gd name="connsiteX1" fmla="*/ 3051481 w 3051481"/>
              <a:gd name="connsiteY1" fmla="*/ 820366 h 3754077"/>
              <a:gd name="connsiteX2" fmla="*/ 681180 w 3051481"/>
              <a:gd name="connsiteY2" fmla="*/ 0 h 3754077"/>
              <a:gd name="connsiteX3" fmla="*/ 0 w 3051481"/>
              <a:gd name="connsiteY3" fmla="*/ 3579167 h 3754077"/>
              <a:gd name="connsiteX4" fmla="*/ 1535882 w 3051481"/>
              <a:gd name="connsiteY4" fmla="*/ 3754077 h 375407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51481" h="3754077">
                <a:moveTo>
                  <a:pt x="1535882" y="3754077"/>
                </a:moveTo>
                <a:cubicBezTo>
                  <a:pt x="1639796" y="2726428"/>
                  <a:pt x="2471187" y="1549723"/>
                  <a:pt x="3051481" y="820366"/>
                </a:cubicBezTo>
                <a:cubicBezTo>
                  <a:pt x="2101374" y="620970"/>
                  <a:pt x="1730816" y="529882"/>
                  <a:pt x="681180" y="0"/>
                </a:cubicBezTo>
                <a:cubicBezTo>
                  <a:pt x="861859" y="1218531"/>
                  <a:pt x="461509" y="2225718"/>
                  <a:pt x="0" y="3579167"/>
                </a:cubicBezTo>
                <a:cubicBezTo>
                  <a:pt x="991053" y="3761146"/>
                  <a:pt x="1064695" y="3639557"/>
                  <a:pt x="1535882" y="3754077"/>
                </a:cubicBezTo>
                <a:close/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3" name="Forma libre: forma 13">
            <a:extLst>
              <a:ext uri="{FF2B5EF4-FFF2-40B4-BE49-F238E27FC236}">
                <a16:creationId xmlns:a16="http://schemas.microsoft.com/office/drawing/2014/main" id="{00000000-0008-0000-0700-000035000000}"/>
              </a:ext>
            </a:extLst>
          </xdr:cNvPr>
          <xdr:cNvSpPr/>
        </xdr:nvSpPr>
        <xdr:spPr bwMode="auto">
          <a:xfrm>
            <a:off x="18897800" y="12829241"/>
            <a:ext cx="4652366" cy="5220609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2123284 h 6093427"/>
              <a:gd name="connsiteX1" fmla="*/ 3615768 w 4773586"/>
              <a:gd name="connsiteY1" fmla="*/ 6093427 h 6093427"/>
              <a:gd name="connsiteX2" fmla="*/ 4773586 w 4773586"/>
              <a:gd name="connsiteY2" fmla="*/ 4998564 h 6093427"/>
              <a:gd name="connsiteX3" fmla="*/ 1145180 w 4773586"/>
              <a:gd name="connsiteY3" fmla="*/ 0 h 6093427"/>
              <a:gd name="connsiteX4" fmla="*/ 0 w 4773586"/>
              <a:gd name="connsiteY4" fmla="*/ 2123284 h 6093427"/>
              <a:gd name="connsiteX0" fmla="*/ 0 w 4836688"/>
              <a:gd name="connsiteY0" fmla="*/ 2327748 h 6093427"/>
              <a:gd name="connsiteX1" fmla="*/ 3678870 w 4836688"/>
              <a:gd name="connsiteY1" fmla="*/ 6093427 h 6093427"/>
              <a:gd name="connsiteX2" fmla="*/ 4836688 w 4836688"/>
              <a:gd name="connsiteY2" fmla="*/ 4998564 h 6093427"/>
              <a:gd name="connsiteX3" fmla="*/ 1208282 w 4836688"/>
              <a:gd name="connsiteY3" fmla="*/ 0 h 6093427"/>
              <a:gd name="connsiteX4" fmla="*/ 0 w 4836688"/>
              <a:gd name="connsiteY4" fmla="*/ 2327748 h 60934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4836688" h="6093427">
                <a:moveTo>
                  <a:pt x="0" y="2327748"/>
                </a:moveTo>
                <a:cubicBezTo>
                  <a:pt x="1140672" y="3140425"/>
                  <a:pt x="1990459" y="3806504"/>
                  <a:pt x="3678870" y="6093427"/>
                </a:cubicBezTo>
                <a:lnTo>
                  <a:pt x="4836688" y="4998564"/>
                </a:lnTo>
                <a:cubicBezTo>
                  <a:pt x="3648254" y="3559559"/>
                  <a:pt x="2207409" y="1609392"/>
                  <a:pt x="1208282" y="0"/>
                </a:cubicBezTo>
                <a:cubicBezTo>
                  <a:pt x="941018" y="987914"/>
                  <a:pt x="530031" y="1927154"/>
                  <a:pt x="0" y="2327748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54" name="Forma libre: forma 15">
            <a:extLst>
              <a:ext uri="{FF2B5EF4-FFF2-40B4-BE49-F238E27FC236}">
                <a16:creationId xmlns:a16="http://schemas.microsoft.com/office/drawing/2014/main" id="{00000000-0008-0000-0700-000036000000}"/>
              </a:ext>
            </a:extLst>
          </xdr:cNvPr>
          <xdr:cNvSpPr/>
        </xdr:nvSpPr>
        <xdr:spPr bwMode="auto">
          <a:xfrm rot="10800000">
            <a:off x="10662588" y="15571409"/>
            <a:ext cx="2592240" cy="3492360"/>
          </a:xfrm>
          <a:custGeom>
            <a:avLst/>
            <a:gdLst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632857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374321 w 3034393"/>
              <a:gd name="connsiteY5" fmla="*/ 748393 h 4993821"/>
              <a:gd name="connsiteX6" fmla="*/ 925286 w 3034393"/>
              <a:gd name="connsiteY6" fmla="*/ 2095500 h 4993821"/>
              <a:gd name="connsiteX7" fmla="*/ 612321 w 3034393"/>
              <a:gd name="connsiteY7" fmla="*/ 3184071 h 4993821"/>
              <a:gd name="connsiteX8" fmla="*/ 489857 w 3034393"/>
              <a:gd name="connsiteY8" fmla="*/ 3333750 h 4993821"/>
              <a:gd name="connsiteX9" fmla="*/ 244929 w 3034393"/>
              <a:gd name="connsiteY9" fmla="*/ 3605893 h 4993821"/>
              <a:gd name="connsiteX10" fmla="*/ 0 w 3034393"/>
              <a:gd name="connsiteY10" fmla="*/ 3728357 h 4993821"/>
              <a:gd name="connsiteX11" fmla="*/ 299357 w 3034393"/>
              <a:gd name="connsiteY11" fmla="*/ 3837214 h 4993821"/>
              <a:gd name="connsiteX12" fmla="*/ 870857 w 3034393"/>
              <a:gd name="connsiteY12" fmla="*/ 3986893 h 4993821"/>
              <a:gd name="connsiteX13" fmla="*/ 1469571 w 3034393"/>
              <a:gd name="connsiteY13" fmla="*/ 4245428 h 4993821"/>
              <a:gd name="connsiteX14" fmla="*/ 2109107 w 3034393"/>
              <a:gd name="connsiteY14" fmla="*/ 4653643 h 4993821"/>
              <a:gd name="connsiteX15" fmla="*/ 2626179 w 3034393"/>
              <a:gd name="connsiteY15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925286 w 3034393"/>
              <a:gd name="connsiteY5" fmla="*/ 2095500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109107 w 3034393"/>
              <a:gd name="connsiteY13" fmla="*/ 4653643 h 4993821"/>
              <a:gd name="connsiteX14" fmla="*/ 2626179 w 3034393"/>
              <a:gd name="connsiteY14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1469571 w 3034393"/>
              <a:gd name="connsiteY12" fmla="*/ 4245428 h 4993821"/>
              <a:gd name="connsiteX13" fmla="*/ 2626179 w 3034393"/>
              <a:gd name="connsiteY13" fmla="*/ 4993821 h 4993821"/>
              <a:gd name="connsiteX0" fmla="*/ 2626179 w 3034393"/>
              <a:gd name="connsiteY0" fmla="*/ 4993821 h 4993821"/>
              <a:gd name="connsiteX1" fmla="*/ 2503714 w 3034393"/>
              <a:gd name="connsiteY1" fmla="*/ 2653393 h 4993821"/>
              <a:gd name="connsiteX2" fmla="*/ 2789464 w 3034393"/>
              <a:gd name="connsiteY2" fmla="*/ 1006928 h 4993821"/>
              <a:gd name="connsiteX3" fmla="*/ 3034393 w 3034393"/>
              <a:gd name="connsiteY3" fmla="*/ 381000 h 4993821"/>
              <a:gd name="connsiteX4" fmla="*/ 1921193 w 3034393"/>
              <a:gd name="connsiteY4" fmla="*/ 0 h 4993821"/>
              <a:gd name="connsiteX5" fmla="*/ 1237651 w 3034393"/>
              <a:gd name="connsiteY5" fmla="*/ 2001782 h 4993821"/>
              <a:gd name="connsiteX6" fmla="*/ 612321 w 3034393"/>
              <a:gd name="connsiteY6" fmla="*/ 3184071 h 4993821"/>
              <a:gd name="connsiteX7" fmla="*/ 489857 w 3034393"/>
              <a:gd name="connsiteY7" fmla="*/ 3333750 h 4993821"/>
              <a:gd name="connsiteX8" fmla="*/ 244929 w 3034393"/>
              <a:gd name="connsiteY8" fmla="*/ 3605893 h 4993821"/>
              <a:gd name="connsiteX9" fmla="*/ 0 w 3034393"/>
              <a:gd name="connsiteY9" fmla="*/ 3728357 h 4993821"/>
              <a:gd name="connsiteX10" fmla="*/ 299357 w 3034393"/>
              <a:gd name="connsiteY10" fmla="*/ 3837214 h 4993821"/>
              <a:gd name="connsiteX11" fmla="*/ 870857 w 3034393"/>
              <a:gd name="connsiteY11" fmla="*/ 3986893 h 4993821"/>
              <a:gd name="connsiteX12" fmla="*/ 2626179 w 3034393"/>
              <a:gd name="connsiteY12" fmla="*/ 4993821 h 4993821"/>
              <a:gd name="connsiteX0" fmla="*/ 2292232 w 3034393"/>
              <a:gd name="connsiteY0" fmla="*/ 4378539 h 4378539"/>
              <a:gd name="connsiteX1" fmla="*/ 2503714 w 3034393"/>
              <a:gd name="connsiteY1" fmla="*/ 2653393 h 4378539"/>
              <a:gd name="connsiteX2" fmla="*/ 2789464 w 3034393"/>
              <a:gd name="connsiteY2" fmla="*/ 1006928 h 4378539"/>
              <a:gd name="connsiteX3" fmla="*/ 3034393 w 3034393"/>
              <a:gd name="connsiteY3" fmla="*/ 381000 h 4378539"/>
              <a:gd name="connsiteX4" fmla="*/ 1921193 w 3034393"/>
              <a:gd name="connsiteY4" fmla="*/ 0 h 4378539"/>
              <a:gd name="connsiteX5" fmla="*/ 1237651 w 3034393"/>
              <a:gd name="connsiteY5" fmla="*/ 2001782 h 4378539"/>
              <a:gd name="connsiteX6" fmla="*/ 612321 w 3034393"/>
              <a:gd name="connsiteY6" fmla="*/ 3184071 h 4378539"/>
              <a:gd name="connsiteX7" fmla="*/ 489857 w 3034393"/>
              <a:gd name="connsiteY7" fmla="*/ 3333750 h 4378539"/>
              <a:gd name="connsiteX8" fmla="*/ 244929 w 3034393"/>
              <a:gd name="connsiteY8" fmla="*/ 3605893 h 4378539"/>
              <a:gd name="connsiteX9" fmla="*/ 0 w 3034393"/>
              <a:gd name="connsiteY9" fmla="*/ 3728357 h 4378539"/>
              <a:gd name="connsiteX10" fmla="*/ 299357 w 3034393"/>
              <a:gd name="connsiteY10" fmla="*/ 3837214 h 4378539"/>
              <a:gd name="connsiteX11" fmla="*/ 870857 w 3034393"/>
              <a:gd name="connsiteY11" fmla="*/ 3986893 h 4378539"/>
              <a:gd name="connsiteX12" fmla="*/ 2292232 w 3034393"/>
              <a:gd name="connsiteY12" fmla="*/ 4378539 h 4378539"/>
              <a:gd name="connsiteX0" fmla="*/ 2169200 w 3034393"/>
              <a:gd name="connsiteY0" fmla="*/ 4325801 h 4325801"/>
              <a:gd name="connsiteX1" fmla="*/ 2503714 w 3034393"/>
              <a:gd name="connsiteY1" fmla="*/ 2653393 h 4325801"/>
              <a:gd name="connsiteX2" fmla="*/ 2789464 w 3034393"/>
              <a:gd name="connsiteY2" fmla="*/ 1006928 h 4325801"/>
              <a:gd name="connsiteX3" fmla="*/ 3034393 w 3034393"/>
              <a:gd name="connsiteY3" fmla="*/ 381000 h 4325801"/>
              <a:gd name="connsiteX4" fmla="*/ 1921193 w 3034393"/>
              <a:gd name="connsiteY4" fmla="*/ 0 h 4325801"/>
              <a:gd name="connsiteX5" fmla="*/ 1237651 w 3034393"/>
              <a:gd name="connsiteY5" fmla="*/ 2001782 h 4325801"/>
              <a:gd name="connsiteX6" fmla="*/ 612321 w 3034393"/>
              <a:gd name="connsiteY6" fmla="*/ 3184071 h 4325801"/>
              <a:gd name="connsiteX7" fmla="*/ 489857 w 3034393"/>
              <a:gd name="connsiteY7" fmla="*/ 3333750 h 4325801"/>
              <a:gd name="connsiteX8" fmla="*/ 244929 w 3034393"/>
              <a:gd name="connsiteY8" fmla="*/ 3605893 h 4325801"/>
              <a:gd name="connsiteX9" fmla="*/ 0 w 3034393"/>
              <a:gd name="connsiteY9" fmla="*/ 3728357 h 4325801"/>
              <a:gd name="connsiteX10" fmla="*/ 299357 w 3034393"/>
              <a:gd name="connsiteY10" fmla="*/ 3837214 h 4325801"/>
              <a:gd name="connsiteX11" fmla="*/ 870857 w 3034393"/>
              <a:gd name="connsiteY11" fmla="*/ 3986893 h 4325801"/>
              <a:gd name="connsiteX12" fmla="*/ 2169200 w 3034393"/>
              <a:gd name="connsiteY12" fmla="*/ 4325801 h 4325801"/>
              <a:gd name="connsiteX0" fmla="*/ 2265312 w 3034393"/>
              <a:gd name="connsiteY0" fmla="*/ 3798310 h 3986893"/>
              <a:gd name="connsiteX1" fmla="*/ 2503714 w 3034393"/>
              <a:gd name="connsiteY1" fmla="*/ 2653393 h 3986893"/>
              <a:gd name="connsiteX2" fmla="*/ 2789464 w 3034393"/>
              <a:gd name="connsiteY2" fmla="*/ 1006928 h 3986893"/>
              <a:gd name="connsiteX3" fmla="*/ 3034393 w 3034393"/>
              <a:gd name="connsiteY3" fmla="*/ 381000 h 3986893"/>
              <a:gd name="connsiteX4" fmla="*/ 1921193 w 3034393"/>
              <a:gd name="connsiteY4" fmla="*/ 0 h 3986893"/>
              <a:gd name="connsiteX5" fmla="*/ 1237651 w 3034393"/>
              <a:gd name="connsiteY5" fmla="*/ 2001782 h 3986893"/>
              <a:gd name="connsiteX6" fmla="*/ 612321 w 3034393"/>
              <a:gd name="connsiteY6" fmla="*/ 3184071 h 3986893"/>
              <a:gd name="connsiteX7" fmla="*/ 489857 w 3034393"/>
              <a:gd name="connsiteY7" fmla="*/ 3333750 h 3986893"/>
              <a:gd name="connsiteX8" fmla="*/ 244929 w 3034393"/>
              <a:gd name="connsiteY8" fmla="*/ 3605893 h 3986893"/>
              <a:gd name="connsiteX9" fmla="*/ 0 w 3034393"/>
              <a:gd name="connsiteY9" fmla="*/ 3728357 h 3986893"/>
              <a:gd name="connsiteX10" fmla="*/ 299357 w 3034393"/>
              <a:gd name="connsiteY10" fmla="*/ 3837214 h 3986893"/>
              <a:gd name="connsiteX11" fmla="*/ 870857 w 3034393"/>
              <a:gd name="connsiteY11" fmla="*/ 3986893 h 3986893"/>
              <a:gd name="connsiteX12" fmla="*/ 2265312 w 3034393"/>
              <a:gd name="connsiteY12" fmla="*/ 3798310 h 3986893"/>
              <a:gd name="connsiteX0" fmla="*/ 2265312 w 3034393"/>
              <a:gd name="connsiteY0" fmla="*/ 3798310 h 3837214"/>
              <a:gd name="connsiteX1" fmla="*/ 2503714 w 3034393"/>
              <a:gd name="connsiteY1" fmla="*/ 2653393 h 3837214"/>
              <a:gd name="connsiteX2" fmla="*/ 2789464 w 3034393"/>
              <a:gd name="connsiteY2" fmla="*/ 1006928 h 3837214"/>
              <a:gd name="connsiteX3" fmla="*/ 3034393 w 3034393"/>
              <a:gd name="connsiteY3" fmla="*/ 381000 h 3837214"/>
              <a:gd name="connsiteX4" fmla="*/ 1921193 w 3034393"/>
              <a:gd name="connsiteY4" fmla="*/ 0 h 3837214"/>
              <a:gd name="connsiteX5" fmla="*/ 1237651 w 3034393"/>
              <a:gd name="connsiteY5" fmla="*/ 2001782 h 3837214"/>
              <a:gd name="connsiteX6" fmla="*/ 612321 w 3034393"/>
              <a:gd name="connsiteY6" fmla="*/ 3184071 h 3837214"/>
              <a:gd name="connsiteX7" fmla="*/ 489857 w 3034393"/>
              <a:gd name="connsiteY7" fmla="*/ 3333750 h 3837214"/>
              <a:gd name="connsiteX8" fmla="*/ 244929 w 3034393"/>
              <a:gd name="connsiteY8" fmla="*/ 3605893 h 3837214"/>
              <a:gd name="connsiteX9" fmla="*/ 0 w 3034393"/>
              <a:gd name="connsiteY9" fmla="*/ 3728357 h 3837214"/>
              <a:gd name="connsiteX10" fmla="*/ 299357 w 3034393"/>
              <a:gd name="connsiteY10" fmla="*/ 3837214 h 3837214"/>
              <a:gd name="connsiteX11" fmla="*/ 2265312 w 3034393"/>
              <a:gd name="connsiteY11" fmla="*/ 3798310 h 3837214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244929 w 3034393"/>
              <a:gd name="connsiteY8" fmla="*/ 3605893 h 3798310"/>
              <a:gd name="connsiteX9" fmla="*/ 0 w 3034393"/>
              <a:gd name="connsiteY9" fmla="*/ 3728357 h 3798310"/>
              <a:gd name="connsiteX10" fmla="*/ 2265312 w 3034393"/>
              <a:gd name="connsiteY10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489857 w 3034393"/>
              <a:gd name="connsiteY7" fmla="*/ 3333750 h 3798310"/>
              <a:gd name="connsiteX8" fmla="*/ 0 w 3034393"/>
              <a:gd name="connsiteY8" fmla="*/ 3728357 h 3798310"/>
              <a:gd name="connsiteX9" fmla="*/ 2265312 w 3034393"/>
              <a:gd name="connsiteY9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612321 w 3034393"/>
              <a:gd name="connsiteY6" fmla="*/ 3184071 h 3798310"/>
              <a:gd name="connsiteX7" fmla="*/ 0 w 3034393"/>
              <a:gd name="connsiteY7" fmla="*/ 3728357 h 3798310"/>
              <a:gd name="connsiteX8" fmla="*/ 2265312 w 3034393"/>
              <a:gd name="connsiteY8" fmla="*/ 3798310 h 3798310"/>
              <a:gd name="connsiteX0" fmla="*/ 2265312 w 3034393"/>
              <a:gd name="connsiteY0" fmla="*/ 3798310 h 3798310"/>
              <a:gd name="connsiteX1" fmla="*/ 2503714 w 3034393"/>
              <a:gd name="connsiteY1" fmla="*/ 2653393 h 3798310"/>
              <a:gd name="connsiteX2" fmla="*/ 2789464 w 3034393"/>
              <a:gd name="connsiteY2" fmla="*/ 1006928 h 3798310"/>
              <a:gd name="connsiteX3" fmla="*/ 3034393 w 3034393"/>
              <a:gd name="connsiteY3" fmla="*/ 381000 h 3798310"/>
              <a:gd name="connsiteX4" fmla="*/ 1921193 w 3034393"/>
              <a:gd name="connsiteY4" fmla="*/ 0 h 3798310"/>
              <a:gd name="connsiteX5" fmla="*/ 1237651 w 3034393"/>
              <a:gd name="connsiteY5" fmla="*/ 2001782 h 3798310"/>
              <a:gd name="connsiteX6" fmla="*/ 0 w 3034393"/>
              <a:gd name="connsiteY6" fmla="*/ 3728357 h 3798310"/>
              <a:gd name="connsiteX7" fmla="*/ 2265312 w 303439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1861642 w 2630723"/>
              <a:gd name="connsiteY0" fmla="*/ 3798310 h 3798310"/>
              <a:gd name="connsiteX1" fmla="*/ 2100044 w 2630723"/>
              <a:gd name="connsiteY1" fmla="*/ 2653393 h 3798310"/>
              <a:gd name="connsiteX2" fmla="*/ 2385794 w 2630723"/>
              <a:gd name="connsiteY2" fmla="*/ 1006928 h 3798310"/>
              <a:gd name="connsiteX3" fmla="*/ 2630723 w 2630723"/>
              <a:gd name="connsiteY3" fmla="*/ 381000 h 3798310"/>
              <a:gd name="connsiteX4" fmla="*/ 1517523 w 2630723"/>
              <a:gd name="connsiteY4" fmla="*/ 0 h 3798310"/>
              <a:gd name="connsiteX5" fmla="*/ 833981 w 2630723"/>
              <a:gd name="connsiteY5" fmla="*/ 2001782 h 3798310"/>
              <a:gd name="connsiteX6" fmla="*/ 0 w 2630723"/>
              <a:gd name="connsiteY6" fmla="*/ 3498179 h 3798310"/>
              <a:gd name="connsiteX7" fmla="*/ 1861642 w 2630723"/>
              <a:gd name="connsiteY7" fmla="*/ 3798310 h 3798310"/>
              <a:gd name="connsiteX0" fmla="*/ 2507603 w 2630723"/>
              <a:gd name="connsiteY0" fmla="*/ 4143763 h 4143763"/>
              <a:gd name="connsiteX1" fmla="*/ 2100044 w 2630723"/>
              <a:gd name="connsiteY1" fmla="*/ 265339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385794 w 2630723"/>
              <a:gd name="connsiteY2" fmla="*/ 1006928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833981 w 2630723"/>
              <a:gd name="connsiteY5" fmla="*/ 2001782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  <a:gd name="connsiteX0" fmla="*/ 2507603 w 2630723"/>
              <a:gd name="connsiteY0" fmla="*/ 4143763 h 4143763"/>
              <a:gd name="connsiteX1" fmla="*/ 2438405 w 2630723"/>
              <a:gd name="connsiteY1" fmla="*/ 2584303 h 4143763"/>
              <a:gd name="connsiteX2" fmla="*/ 2601115 w 2630723"/>
              <a:gd name="connsiteY2" fmla="*/ 1145110 h 4143763"/>
              <a:gd name="connsiteX3" fmla="*/ 2630723 w 2630723"/>
              <a:gd name="connsiteY3" fmla="*/ 381000 h 4143763"/>
              <a:gd name="connsiteX4" fmla="*/ 1517523 w 2630723"/>
              <a:gd name="connsiteY4" fmla="*/ 0 h 4143763"/>
              <a:gd name="connsiteX5" fmla="*/ 957021 w 2630723"/>
              <a:gd name="connsiteY5" fmla="*/ 1656328 h 4143763"/>
              <a:gd name="connsiteX6" fmla="*/ 0 w 2630723"/>
              <a:gd name="connsiteY6" fmla="*/ 3498179 h 4143763"/>
              <a:gd name="connsiteX7" fmla="*/ 2507603 w 2630723"/>
              <a:gd name="connsiteY7" fmla="*/ 4143763 h 414376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2630723" h="4143763">
                <a:moveTo>
                  <a:pt x="2507603" y="4143763"/>
                </a:moveTo>
                <a:lnTo>
                  <a:pt x="2438405" y="2584303"/>
                </a:lnTo>
                <a:lnTo>
                  <a:pt x="2601115" y="1145110"/>
                </a:lnTo>
                <a:lnTo>
                  <a:pt x="2630723" y="381000"/>
                </a:lnTo>
                <a:lnTo>
                  <a:pt x="1517523" y="0"/>
                </a:lnTo>
                <a:lnTo>
                  <a:pt x="957021" y="1656328"/>
                </a:lnTo>
                <a:cubicBezTo>
                  <a:pt x="679027" y="2155127"/>
                  <a:pt x="491346" y="2728791"/>
                  <a:pt x="0" y="3498179"/>
                </a:cubicBezTo>
                <a:cubicBezTo>
                  <a:pt x="897388" y="3437011"/>
                  <a:pt x="1671735" y="3617660"/>
                  <a:pt x="2507603" y="4143763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5" name="Forma libre: forma 16">
            <a:extLst>
              <a:ext uri="{FF2B5EF4-FFF2-40B4-BE49-F238E27FC236}">
                <a16:creationId xmlns:a16="http://schemas.microsoft.com/office/drawing/2014/main" id="{00000000-0008-0000-0700-000037000000}"/>
              </a:ext>
            </a:extLst>
          </xdr:cNvPr>
          <xdr:cNvSpPr/>
        </xdr:nvSpPr>
        <xdr:spPr bwMode="auto">
          <a:xfrm>
            <a:off x="3701831" y="3382233"/>
            <a:ext cx="5546518" cy="5006412"/>
          </a:xfrm>
          <a:custGeom>
            <a:avLst/>
            <a:gdLst>
              <a:gd name="connsiteX0" fmla="*/ 0 w 3946071"/>
              <a:gd name="connsiteY0" fmla="*/ 449036 h 4980214"/>
              <a:gd name="connsiteX1" fmla="*/ 3292928 w 3946071"/>
              <a:gd name="connsiteY1" fmla="*/ 4980214 h 4980214"/>
              <a:gd name="connsiteX2" fmla="*/ 3946071 w 3946071"/>
              <a:gd name="connsiteY2" fmla="*/ 4585607 h 4980214"/>
              <a:gd name="connsiteX3" fmla="*/ 639535 w 3946071"/>
              <a:gd name="connsiteY3" fmla="*/ 0 h 4980214"/>
              <a:gd name="connsiteX4" fmla="*/ 0 w 3946071"/>
              <a:gd name="connsiteY4" fmla="*/ 449036 h 4980214"/>
              <a:gd name="connsiteX0" fmla="*/ 0 w 4087003"/>
              <a:gd name="connsiteY0" fmla="*/ 449036 h 4980214"/>
              <a:gd name="connsiteX1" fmla="*/ 3292928 w 4087003"/>
              <a:gd name="connsiteY1" fmla="*/ 4980214 h 4980214"/>
              <a:gd name="connsiteX2" fmla="*/ 4087003 w 4087003"/>
              <a:gd name="connsiteY2" fmla="*/ 4427386 h 4980214"/>
              <a:gd name="connsiteX3" fmla="*/ 639535 w 4087003"/>
              <a:gd name="connsiteY3" fmla="*/ 0 h 4980214"/>
              <a:gd name="connsiteX4" fmla="*/ 0 w 4087003"/>
              <a:gd name="connsiteY4" fmla="*/ 449036 h 4980214"/>
              <a:gd name="connsiteX0" fmla="*/ 0 w 4087003"/>
              <a:gd name="connsiteY0" fmla="*/ 449036 h 5226337"/>
              <a:gd name="connsiteX1" fmla="*/ 3063914 w 4087003"/>
              <a:gd name="connsiteY1" fmla="*/ 5226337 h 5226337"/>
              <a:gd name="connsiteX2" fmla="*/ 4087003 w 4087003"/>
              <a:gd name="connsiteY2" fmla="*/ 4427386 h 5226337"/>
              <a:gd name="connsiteX3" fmla="*/ 639535 w 4087003"/>
              <a:gd name="connsiteY3" fmla="*/ 0 h 5226337"/>
              <a:gd name="connsiteX4" fmla="*/ 0 w 4087003"/>
              <a:gd name="connsiteY4" fmla="*/ 449036 h 5226337"/>
              <a:gd name="connsiteX0" fmla="*/ 0 w 4087003"/>
              <a:gd name="connsiteY0" fmla="*/ 449036 h 5331818"/>
              <a:gd name="connsiteX1" fmla="*/ 2993449 w 4087003"/>
              <a:gd name="connsiteY1" fmla="*/ 5331818 h 5331818"/>
              <a:gd name="connsiteX2" fmla="*/ 4087003 w 4087003"/>
              <a:gd name="connsiteY2" fmla="*/ 4427386 h 5331818"/>
              <a:gd name="connsiteX3" fmla="*/ 639535 w 4087003"/>
              <a:gd name="connsiteY3" fmla="*/ 0 h 5331818"/>
              <a:gd name="connsiteX4" fmla="*/ 0 w 4087003"/>
              <a:gd name="connsiteY4" fmla="*/ 449036 h 5331818"/>
              <a:gd name="connsiteX0" fmla="*/ 0 w 4439331"/>
              <a:gd name="connsiteY0" fmla="*/ 818220 h 5331818"/>
              <a:gd name="connsiteX1" fmla="*/ 3345777 w 4439331"/>
              <a:gd name="connsiteY1" fmla="*/ 5331818 h 5331818"/>
              <a:gd name="connsiteX2" fmla="*/ 4439331 w 4439331"/>
              <a:gd name="connsiteY2" fmla="*/ 4427386 h 5331818"/>
              <a:gd name="connsiteX3" fmla="*/ 991863 w 4439331"/>
              <a:gd name="connsiteY3" fmla="*/ 0 h 5331818"/>
              <a:gd name="connsiteX4" fmla="*/ 0 w 4439331"/>
              <a:gd name="connsiteY4" fmla="*/ 818220 h 5331818"/>
              <a:gd name="connsiteX0" fmla="*/ 0 w 4263167"/>
              <a:gd name="connsiteY0" fmla="*/ 818220 h 5331818"/>
              <a:gd name="connsiteX1" fmla="*/ 3345777 w 4263167"/>
              <a:gd name="connsiteY1" fmla="*/ 5331818 h 5331818"/>
              <a:gd name="connsiteX2" fmla="*/ 4263167 w 4263167"/>
              <a:gd name="connsiteY2" fmla="*/ 4550447 h 5331818"/>
              <a:gd name="connsiteX3" fmla="*/ 991863 w 4263167"/>
              <a:gd name="connsiteY3" fmla="*/ 0 h 5331818"/>
              <a:gd name="connsiteX4" fmla="*/ 0 w 4263167"/>
              <a:gd name="connsiteY4" fmla="*/ 818220 h 5331818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5560361"/>
              <a:gd name="connsiteX1" fmla="*/ 3063915 w 4263167"/>
              <a:gd name="connsiteY1" fmla="*/ 5560361 h 5560361"/>
              <a:gd name="connsiteX2" fmla="*/ 4263167 w 4263167"/>
              <a:gd name="connsiteY2" fmla="*/ 4550447 h 5560361"/>
              <a:gd name="connsiteX3" fmla="*/ 991863 w 4263167"/>
              <a:gd name="connsiteY3" fmla="*/ 0 h 5560361"/>
              <a:gd name="connsiteX4" fmla="*/ 0 w 4263167"/>
              <a:gd name="connsiteY4" fmla="*/ 818220 h 5560361"/>
              <a:gd name="connsiteX0" fmla="*/ 0 w 4263167"/>
              <a:gd name="connsiteY0" fmla="*/ 818220 h 6052607"/>
              <a:gd name="connsiteX1" fmla="*/ 2570655 w 4263167"/>
              <a:gd name="connsiteY1" fmla="*/ 6052607 h 6052607"/>
              <a:gd name="connsiteX2" fmla="*/ 4263167 w 4263167"/>
              <a:gd name="connsiteY2" fmla="*/ 4550447 h 6052607"/>
              <a:gd name="connsiteX3" fmla="*/ 991863 w 4263167"/>
              <a:gd name="connsiteY3" fmla="*/ 0 h 6052607"/>
              <a:gd name="connsiteX4" fmla="*/ 0 w 4263167"/>
              <a:gd name="connsiteY4" fmla="*/ 818220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4914974"/>
              <a:gd name="connsiteY0" fmla="*/ 1433526 h 6052607"/>
              <a:gd name="connsiteX1" fmla="*/ 3222462 w 4914974"/>
              <a:gd name="connsiteY1" fmla="*/ 6052607 h 6052607"/>
              <a:gd name="connsiteX2" fmla="*/ 4914974 w 4914974"/>
              <a:gd name="connsiteY2" fmla="*/ 4550447 h 6052607"/>
              <a:gd name="connsiteX3" fmla="*/ 1643670 w 4914974"/>
              <a:gd name="connsiteY3" fmla="*/ 0 h 6052607"/>
              <a:gd name="connsiteX4" fmla="*/ 0 w 4914974"/>
              <a:gd name="connsiteY4" fmla="*/ 1433526 h 6052607"/>
              <a:gd name="connsiteX0" fmla="*/ 0 w 6007190"/>
              <a:gd name="connsiteY0" fmla="*/ 273234 h 6052607"/>
              <a:gd name="connsiteX1" fmla="*/ 4314678 w 6007190"/>
              <a:gd name="connsiteY1" fmla="*/ 6052607 h 6052607"/>
              <a:gd name="connsiteX2" fmla="*/ 6007190 w 6007190"/>
              <a:gd name="connsiteY2" fmla="*/ 4550447 h 6052607"/>
              <a:gd name="connsiteX3" fmla="*/ 2735886 w 6007190"/>
              <a:gd name="connsiteY3" fmla="*/ 0 h 6052607"/>
              <a:gd name="connsiteX4" fmla="*/ 0 w 6007190"/>
              <a:gd name="connsiteY4" fmla="*/ 273234 h 6052607"/>
              <a:gd name="connsiteX0" fmla="*/ 0 w 6271436"/>
              <a:gd name="connsiteY0" fmla="*/ 167753 h 6052607"/>
              <a:gd name="connsiteX1" fmla="*/ 4578924 w 6271436"/>
              <a:gd name="connsiteY1" fmla="*/ 6052607 h 6052607"/>
              <a:gd name="connsiteX2" fmla="*/ 6271436 w 6271436"/>
              <a:gd name="connsiteY2" fmla="*/ 4550447 h 6052607"/>
              <a:gd name="connsiteX3" fmla="*/ 3000132 w 6271436"/>
              <a:gd name="connsiteY3" fmla="*/ 0 h 6052607"/>
              <a:gd name="connsiteX4" fmla="*/ 0 w 6271436"/>
              <a:gd name="connsiteY4" fmla="*/ 167753 h 6052607"/>
              <a:gd name="connsiteX0" fmla="*/ 0 w 6271436"/>
              <a:gd name="connsiteY0" fmla="*/ 167753 h 5630682"/>
              <a:gd name="connsiteX1" fmla="*/ 4332294 w 6271436"/>
              <a:gd name="connsiteY1" fmla="*/ 5630682 h 5630682"/>
              <a:gd name="connsiteX2" fmla="*/ 6271436 w 6271436"/>
              <a:gd name="connsiteY2" fmla="*/ 4550447 h 5630682"/>
              <a:gd name="connsiteX3" fmla="*/ 3000132 w 6271436"/>
              <a:gd name="connsiteY3" fmla="*/ 0 h 5630682"/>
              <a:gd name="connsiteX4" fmla="*/ 0 w 6271436"/>
              <a:gd name="connsiteY4" fmla="*/ 167753 h 5630682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5044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5771324"/>
              <a:gd name="connsiteX1" fmla="*/ 4508458 w 6271436"/>
              <a:gd name="connsiteY1" fmla="*/ 5771324 h 5771324"/>
              <a:gd name="connsiteX2" fmla="*/ 6271436 w 6271436"/>
              <a:gd name="connsiteY2" fmla="*/ 4515287 h 5771324"/>
              <a:gd name="connsiteX3" fmla="*/ 3000132 w 6271436"/>
              <a:gd name="connsiteY3" fmla="*/ 0 h 5771324"/>
              <a:gd name="connsiteX4" fmla="*/ 0 w 6271436"/>
              <a:gd name="connsiteY4" fmla="*/ 167753 h 5771324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271436"/>
              <a:gd name="connsiteY0" fmla="*/ 167753 h 6083526"/>
              <a:gd name="connsiteX1" fmla="*/ 4350480 w 6271436"/>
              <a:gd name="connsiteY1" fmla="*/ 6083526 h 6083526"/>
              <a:gd name="connsiteX2" fmla="*/ 6271436 w 6271436"/>
              <a:gd name="connsiteY2" fmla="*/ 4515287 h 6083526"/>
              <a:gd name="connsiteX3" fmla="*/ 3000132 w 6271436"/>
              <a:gd name="connsiteY3" fmla="*/ 0 h 6083526"/>
              <a:gd name="connsiteX4" fmla="*/ 0 w 6271436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67753 h 6083526"/>
              <a:gd name="connsiteX1" fmla="*/ 4350480 w 6366223"/>
              <a:gd name="connsiteY1" fmla="*/ 6083526 h 6083526"/>
              <a:gd name="connsiteX2" fmla="*/ 6366223 w 6366223"/>
              <a:gd name="connsiteY2" fmla="*/ 4341842 h 6083526"/>
              <a:gd name="connsiteX3" fmla="*/ 3000132 w 6366223"/>
              <a:gd name="connsiteY3" fmla="*/ 0 h 6083526"/>
              <a:gd name="connsiteX4" fmla="*/ 0 w 6366223"/>
              <a:gd name="connsiteY4" fmla="*/ 167753 h 6083526"/>
              <a:gd name="connsiteX0" fmla="*/ 0 w 6366223"/>
              <a:gd name="connsiteY0" fmla="*/ 133064 h 6048837"/>
              <a:gd name="connsiteX1" fmla="*/ 4350480 w 6366223"/>
              <a:gd name="connsiteY1" fmla="*/ 6048837 h 6048837"/>
              <a:gd name="connsiteX2" fmla="*/ 6366223 w 6366223"/>
              <a:gd name="connsiteY2" fmla="*/ 4307153 h 6048837"/>
              <a:gd name="connsiteX3" fmla="*/ 2778962 w 6366223"/>
              <a:gd name="connsiteY3" fmla="*/ 0 h 6048837"/>
              <a:gd name="connsiteX4" fmla="*/ 0 w 6366223"/>
              <a:gd name="connsiteY4" fmla="*/ 133064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6081861"/>
              <a:gd name="connsiteY0" fmla="*/ 271820 h 6048837"/>
              <a:gd name="connsiteX1" fmla="*/ 4066118 w 6081861"/>
              <a:gd name="connsiteY1" fmla="*/ 6048837 h 6048837"/>
              <a:gd name="connsiteX2" fmla="*/ 6081861 w 6081861"/>
              <a:gd name="connsiteY2" fmla="*/ 4307153 h 6048837"/>
              <a:gd name="connsiteX3" fmla="*/ 2494600 w 6081861"/>
              <a:gd name="connsiteY3" fmla="*/ 0 h 6048837"/>
              <a:gd name="connsiteX4" fmla="*/ 0 w 6081861"/>
              <a:gd name="connsiteY4" fmla="*/ 271820 h 6048837"/>
              <a:gd name="connsiteX0" fmla="*/ 0 w 5955478"/>
              <a:gd name="connsiteY0" fmla="*/ 271820 h 6048837"/>
              <a:gd name="connsiteX1" fmla="*/ 4066118 w 5955478"/>
              <a:gd name="connsiteY1" fmla="*/ 6048837 h 6048837"/>
              <a:gd name="connsiteX2" fmla="*/ 5955478 w 5955478"/>
              <a:gd name="connsiteY2" fmla="*/ 3890884 h 6048837"/>
              <a:gd name="connsiteX3" fmla="*/ 2494600 w 5955478"/>
              <a:gd name="connsiteY3" fmla="*/ 0 h 6048837"/>
              <a:gd name="connsiteX4" fmla="*/ 0 w 5955478"/>
              <a:gd name="connsiteY4" fmla="*/ 271820 h 6048837"/>
              <a:gd name="connsiteX0" fmla="*/ 0 w 5955478"/>
              <a:gd name="connsiteY0" fmla="*/ 271820 h 6014148"/>
              <a:gd name="connsiteX1" fmla="*/ 3686969 w 5955478"/>
              <a:gd name="connsiteY1" fmla="*/ 6014148 h 6014148"/>
              <a:gd name="connsiteX2" fmla="*/ 5955478 w 5955478"/>
              <a:gd name="connsiteY2" fmla="*/ 3890884 h 6014148"/>
              <a:gd name="connsiteX3" fmla="*/ 2494600 w 5955478"/>
              <a:gd name="connsiteY3" fmla="*/ 0 h 6014148"/>
              <a:gd name="connsiteX4" fmla="*/ 0 w 5955478"/>
              <a:gd name="connsiteY4" fmla="*/ 271820 h 6014148"/>
              <a:gd name="connsiteX0" fmla="*/ 0 w 5734308"/>
              <a:gd name="connsiteY0" fmla="*/ 271820 h 6014148"/>
              <a:gd name="connsiteX1" fmla="*/ 3686969 w 5734308"/>
              <a:gd name="connsiteY1" fmla="*/ 6014148 h 6014148"/>
              <a:gd name="connsiteX2" fmla="*/ 5734308 w 5734308"/>
              <a:gd name="connsiteY2" fmla="*/ 3474615 h 6014148"/>
              <a:gd name="connsiteX3" fmla="*/ 2494600 w 5734308"/>
              <a:gd name="connsiteY3" fmla="*/ 0 h 6014148"/>
              <a:gd name="connsiteX4" fmla="*/ 0 w 5734308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  <a:gd name="connsiteX0" fmla="*/ 0 w 5765904"/>
              <a:gd name="connsiteY0" fmla="*/ 271820 h 6014148"/>
              <a:gd name="connsiteX1" fmla="*/ 3686969 w 5765904"/>
              <a:gd name="connsiteY1" fmla="*/ 6014148 h 6014148"/>
              <a:gd name="connsiteX2" fmla="*/ 5765904 w 5765904"/>
              <a:gd name="connsiteY2" fmla="*/ 3578682 h 6014148"/>
              <a:gd name="connsiteX3" fmla="*/ 2494600 w 5765904"/>
              <a:gd name="connsiteY3" fmla="*/ 0 h 6014148"/>
              <a:gd name="connsiteX4" fmla="*/ 0 w 5765904"/>
              <a:gd name="connsiteY4" fmla="*/ 271820 h 601414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5765904" h="6014148">
                <a:moveTo>
                  <a:pt x="0" y="271820"/>
                </a:moveTo>
                <a:cubicBezTo>
                  <a:pt x="1338400" y="1512650"/>
                  <a:pt x="3091526" y="4210753"/>
                  <a:pt x="3686969" y="6014148"/>
                </a:cubicBezTo>
                <a:cubicBezTo>
                  <a:pt x="4527395" y="4589486"/>
                  <a:pt x="4546331" y="4309562"/>
                  <a:pt x="5765904" y="3578682"/>
                </a:cubicBezTo>
                <a:cubicBezTo>
                  <a:pt x="3838295" y="2092786"/>
                  <a:pt x="3585035" y="1516816"/>
                  <a:pt x="2494600" y="0"/>
                </a:cubicBezTo>
                <a:lnTo>
                  <a:pt x="0" y="271820"/>
                </a:ln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6" name="Forma libre: forma 17">
            <a:extLst>
              <a:ext uri="{FF2B5EF4-FFF2-40B4-BE49-F238E27FC236}">
                <a16:creationId xmlns:a16="http://schemas.microsoft.com/office/drawing/2014/main" id="{00000000-0008-0000-0700-000038000000}"/>
              </a:ext>
            </a:extLst>
          </xdr:cNvPr>
          <xdr:cNvSpPr/>
        </xdr:nvSpPr>
        <xdr:spPr bwMode="auto">
          <a:xfrm rot="292681">
            <a:off x="1545871" y="12701735"/>
            <a:ext cx="5631526" cy="64283"/>
          </a:xfrm>
          <a:custGeom>
            <a:avLst/>
            <a:gdLst>
              <a:gd name="connsiteX0" fmla="*/ 5510892 w 6300107"/>
              <a:gd name="connsiteY0" fmla="*/ 1959429 h 2245179"/>
              <a:gd name="connsiteX1" fmla="*/ 0 w 6300107"/>
              <a:gd name="connsiteY1" fmla="*/ 966108 h 2245179"/>
              <a:gd name="connsiteX2" fmla="*/ 163285 w 6300107"/>
              <a:gd name="connsiteY2" fmla="*/ 0 h 2245179"/>
              <a:gd name="connsiteX3" fmla="*/ 6068785 w 6300107"/>
              <a:gd name="connsiteY3" fmla="*/ 1251858 h 2245179"/>
              <a:gd name="connsiteX4" fmla="*/ 6164035 w 6300107"/>
              <a:gd name="connsiteY4" fmla="*/ 1660072 h 2245179"/>
              <a:gd name="connsiteX5" fmla="*/ 6300107 w 6300107"/>
              <a:gd name="connsiteY5" fmla="*/ 2245179 h 2245179"/>
              <a:gd name="connsiteX6" fmla="*/ 6055178 w 6300107"/>
              <a:gd name="connsiteY6" fmla="*/ 2177143 h 2245179"/>
              <a:gd name="connsiteX7" fmla="*/ 5510892 w 6300107"/>
              <a:gd name="connsiteY7" fmla="*/ 1959429 h 2245179"/>
              <a:gd name="connsiteX0" fmla="*/ 5510892 w 6164035"/>
              <a:gd name="connsiteY0" fmla="*/ 1959429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5510892 w 6164035"/>
              <a:gd name="connsiteY6" fmla="*/ 1959429 h 2177143"/>
              <a:gd name="connsiteX0" fmla="*/ 3681541 w 6164035"/>
              <a:gd name="connsiteY0" fmla="*/ 1644315 h 2177143"/>
              <a:gd name="connsiteX1" fmla="*/ 0 w 6164035"/>
              <a:gd name="connsiteY1" fmla="*/ 966108 h 2177143"/>
              <a:gd name="connsiteX2" fmla="*/ 163285 w 6164035"/>
              <a:gd name="connsiteY2" fmla="*/ 0 h 2177143"/>
              <a:gd name="connsiteX3" fmla="*/ 6068785 w 6164035"/>
              <a:gd name="connsiteY3" fmla="*/ 1251858 h 2177143"/>
              <a:gd name="connsiteX4" fmla="*/ 6164035 w 6164035"/>
              <a:gd name="connsiteY4" fmla="*/ 1660072 h 2177143"/>
              <a:gd name="connsiteX5" fmla="*/ 6055178 w 6164035"/>
              <a:gd name="connsiteY5" fmla="*/ 2177143 h 2177143"/>
              <a:gd name="connsiteX6" fmla="*/ 3681541 w 6164035"/>
              <a:gd name="connsiteY6" fmla="*/ 1644315 h 2177143"/>
              <a:gd name="connsiteX0" fmla="*/ 3681541 w 6189088"/>
              <a:gd name="connsiteY0" fmla="*/ 1644315 h 2177143"/>
              <a:gd name="connsiteX1" fmla="*/ 0 w 6189088"/>
              <a:gd name="connsiteY1" fmla="*/ 966108 h 2177143"/>
              <a:gd name="connsiteX2" fmla="*/ 163285 w 6189088"/>
              <a:gd name="connsiteY2" fmla="*/ 0 h 2177143"/>
              <a:gd name="connsiteX3" fmla="*/ 6068785 w 6189088"/>
              <a:gd name="connsiteY3" fmla="*/ 1251858 h 2177143"/>
              <a:gd name="connsiteX4" fmla="*/ 6164035 w 6189088"/>
              <a:gd name="connsiteY4" fmla="*/ 1660072 h 2177143"/>
              <a:gd name="connsiteX5" fmla="*/ 5571954 w 6189088"/>
              <a:gd name="connsiteY5" fmla="*/ 2177143 h 2177143"/>
              <a:gd name="connsiteX6" fmla="*/ 3681541 w 6189088"/>
              <a:gd name="connsiteY6" fmla="*/ 1644315 h 2177143"/>
              <a:gd name="connsiteX0" fmla="*/ 6164035 w 6255157"/>
              <a:gd name="connsiteY0" fmla="*/ 1660072 h 2177143"/>
              <a:gd name="connsiteX1" fmla="*/ 5571954 w 6255157"/>
              <a:gd name="connsiteY1" fmla="*/ 2177143 h 2177143"/>
              <a:gd name="connsiteX2" fmla="*/ 3681541 w 6255157"/>
              <a:gd name="connsiteY2" fmla="*/ 1644315 h 2177143"/>
              <a:gd name="connsiteX3" fmla="*/ 0 w 6255157"/>
              <a:gd name="connsiteY3" fmla="*/ 966108 h 2177143"/>
              <a:gd name="connsiteX4" fmla="*/ 163285 w 6255157"/>
              <a:gd name="connsiteY4" fmla="*/ 0 h 2177143"/>
              <a:gd name="connsiteX5" fmla="*/ 6068785 w 6255157"/>
              <a:gd name="connsiteY5" fmla="*/ 1251858 h 2177143"/>
              <a:gd name="connsiteX6" fmla="*/ 6255157 w 6255157"/>
              <a:gd name="connsiteY6" fmla="*/ 1752505 h 2177143"/>
              <a:gd name="connsiteX0" fmla="*/ 6164035 w 6164035"/>
              <a:gd name="connsiteY0" fmla="*/ 1660072 h 2177143"/>
              <a:gd name="connsiteX1" fmla="*/ 5571954 w 6164035"/>
              <a:gd name="connsiteY1" fmla="*/ 2177143 h 2177143"/>
              <a:gd name="connsiteX2" fmla="*/ 3681541 w 6164035"/>
              <a:gd name="connsiteY2" fmla="*/ 1644315 h 2177143"/>
              <a:gd name="connsiteX3" fmla="*/ 0 w 6164035"/>
              <a:gd name="connsiteY3" fmla="*/ 966108 h 2177143"/>
              <a:gd name="connsiteX4" fmla="*/ 163285 w 6164035"/>
              <a:gd name="connsiteY4" fmla="*/ 0 h 2177143"/>
              <a:gd name="connsiteX5" fmla="*/ 6068785 w 6164035"/>
              <a:gd name="connsiteY5" fmla="*/ 1251858 h 2177143"/>
              <a:gd name="connsiteX0" fmla="*/ 5571954 w 6068785"/>
              <a:gd name="connsiteY0" fmla="*/ 2177143 h 2177143"/>
              <a:gd name="connsiteX1" fmla="*/ 3681541 w 6068785"/>
              <a:gd name="connsiteY1" fmla="*/ 1644315 h 2177143"/>
              <a:gd name="connsiteX2" fmla="*/ 0 w 6068785"/>
              <a:gd name="connsiteY2" fmla="*/ 966108 h 2177143"/>
              <a:gd name="connsiteX3" fmla="*/ 163285 w 6068785"/>
              <a:gd name="connsiteY3" fmla="*/ 0 h 2177143"/>
              <a:gd name="connsiteX4" fmla="*/ 6068785 w 6068785"/>
              <a:gd name="connsiteY4" fmla="*/ 1251858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551043 w 5571954"/>
              <a:gd name="connsiteY4" fmla="*/ 1076795 h 2177143"/>
              <a:gd name="connsiteX0" fmla="*/ 5571954 w 5571954"/>
              <a:gd name="connsiteY0" fmla="*/ 2177143 h 2177143"/>
              <a:gd name="connsiteX1" fmla="*/ 3681541 w 5571954"/>
              <a:gd name="connsiteY1" fmla="*/ 1644315 h 2177143"/>
              <a:gd name="connsiteX2" fmla="*/ 0 w 5571954"/>
              <a:gd name="connsiteY2" fmla="*/ 966108 h 2177143"/>
              <a:gd name="connsiteX3" fmla="*/ 163285 w 5571954"/>
              <a:gd name="connsiteY3" fmla="*/ 0 h 2177143"/>
              <a:gd name="connsiteX4" fmla="*/ 5447495 w 5571954"/>
              <a:gd name="connsiteY4" fmla="*/ 1024277 h 2177143"/>
              <a:gd name="connsiteX0" fmla="*/ 5451148 w 5451148"/>
              <a:gd name="connsiteY0" fmla="*/ 1109260 h 1644315"/>
              <a:gd name="connsiteX1" fmla="*/ 3681541 w 5451148"/>
              <a:gd name="connsiteY1" fmla="*/ 1644315 h 1644315"/>
              <a:gd name="connsiteX2" fmla="*/ 0 w 5451148"/>
              <a:gd name="connsiteY2" fmla="*/ 966108 h 1644315"/>
              <a:gd name="connsiteX3" fmla="*/ 163285 w 5451148"/>
              <a:gd name="connsiteY3" fmla="*/ 0 h 1644315"/>
              <a:gd name="connsiteX4" fmla="*/ 5447495 w 5451148"/>
              <a:gd name="connsiteY4" fmla="*/ 1024277 h 1644315"/>
              <a:gd name="connsiteX0" fmla="*/ 5433890 w 5447495"/>
              <a:gd name="connsiteY0" fmla="*/ 1039235 h 1644315"/>
              <a:gd name="connsiteX1" fmla="*/ 3681541 w 5447495"/>
              <a:gd name="connsiteY1" fmla="*/ 1644315 h 1644315"/>
              <a:gd name="connsiteX2" fmla="*/ 0 w 5447495"/>
              <a:gd name="connsiteY2" fmla="*/ 966108 h 1644315"/>
              <a:gd name="connsiteX3" fmla="*/ 163285 w 5447495"/>
              <a:gd name="connsiteY3" fmla="*/ 0 h 1644315"/>
              <a:gd name="connsiteX4" fmla="*/ 5447495 w 5447495"/>
              <a:gd name="connsiteY4" fmla="*/ 1024277 h 1644315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447495 w 5700731"/>
              <a:gd name="connsiteY4" fmla="*/ 1024277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154109 w 5700731"/>
              <a:gd name="connsiteY4" fmla="*/ 954252 h 2151997"/>
              <a:gd name="connsiteX0" fmla="*/ 5433890 w 5700731"/>
              <a:gd name="connsiteY0" fmla="*/ 1039235 h 2151997"/>
              <a:gd name="connsiteX1" fmla="*/ 5700731 w 5700731"/>
              <a:gd name="connsiteY1" fmla="*/ 2151997 h 2151997"/>
              <a:gd name="connsiteX2" fmla="*/ 0 w 5700731"/>
              <a:gd name="connsiteY2" fmla="*/ 966108 h 2151997"/>
              <a:gd name="connsiteX3" fmla="*/ 163285 w 5700731"/>
              <a:gd name="connsiteY3" fmla="*/ 0 h 2151997"/>
              <a:gd name="connsiteX4" fmla="*/ 5395722 w 5700731"/>
              <a:gd name="connsiteY4" fmla="*/ 1041783 h 2151997"/>
              <a:gd name="connsiteX0" fmla="*/ 5520180 w 5787021"/>
              <a:gd name="connsiteY0" fmla="*/ 1039235 h 2151997"/>
              <a:gd name="connsiteX1" fmla="*/ 5787021 w 5787021"/>
              <a:gd name="connsiteY1" fmla="*/ 2151997 h 2151997"/>
              <a:gd name="connsiteX2" fmla="*/ 0 w 5787021"/>
              <a:gd name="connsiteY2" fmla="*/ 1666359 h 2151997"/>
              <a:gd name="connsiteX3" fmla="*/ 249575 w 5787021"/>
              <a:gd name="connsiteY3" fmla="*/ 0 h 2151997"/>
              <a:gd name="connsiteX4" fmla="*/ 5482012 w 5787021"/>
              <a:gd name="connsiteY4" fmla="*/ 1041783 h 2151997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482012 w 5942343"/>
              <a:gd name="connsiteY4" fmla="*/ 1041783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20180 w 5942343"/>
              <a:gd name="connsiteY0" fmla="*/ 1039235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171367 w 5942343"/>
              <a:gd name="connsiteY4" fmla="*/ 1024276 h 2729704"/>
              <a:gd name="connsiteX0" fmla="*/ 5565287 w 5942343"/>
              <a:gd name="connsiteY0" fmla="*/ 1448106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942343"/>
              <a:gd name="connsiteY0" fmla="*/ 1073307 h 2729704"/>
              <a:gd name="connsiteX1" fmla="*/ 5942343 w 5942343"/>
              <a:gd name="connsiteY1" fmla="*/ 2729704 h 2729704"/>
              <a:gd name="connsiteX2" fmla="*/ 0 w 5942343"/>
              <a:gd name="connsiteY2" fmla="*/ 1666359 h 2729704"/>
              <a:gd name="connsiteX3" fmla="*/ 249575 w 5942343"/>
              <a:gd name="connsiteY3" fmla="*/ 0 h 2729704"/>
              <a:gd name="connsiteX4" fmla="*/ 5577331 w 5942343"/>
              <a:gd name="connsiteY4" fmla="*/ 967487 h 2729704"/>
              <a:gd name="connsiteX0" fmla="*/ 5554011 w 5840852"/>
              <a:gd name="connsiteY0" fmla="*/ 1073307 h 2502552"/>
              <a:gd name="connsiteX1" fmla="*/ 5840852 w 5840852"/>
              <a:gd name="connsiteY1" fmla="*/ 2502552 h 2502552"/>
              <a:gd name="connsiteX2" fmla="*/ 0 w 5840852"/>
              <a:gd name="connsiteY2" fmla="*/ 1666359 h 2502552"/>
              <a:gd name="connsiteX3" fmla="*/ 249575 w 5840852"/>
              <a:gd name="connsiteY3" fmla="*/ 0 h 2502552"/>
              <a:gd name="connsiteX4" fmla="*/ 5577331 w 5840852"/>
              <a:gd name="connsiteY4" fmla="*/ 967487 h 2502552"/>
              <a:gd name="connsiteX0" fmla="*/ 5554011 w 5840852"/>
              <a:gd name="connsiteY0" fmla="*/ 1073307 h 2593412"/>
              <a:gd name="connsiteX1" fmla="*/ 5840852 w 5840852"/>
              <a:gd name="connsiteY1" fmla="*/ 2593412 h 2593412"/>
              <a:gd name="connsiteX2" fmla="*/ 0 w 5840852"/>
              <a:gd name="connsiteY2" fmla="*/ 1666359 h 2593412"/>
              <a:gd name="connsiteX3" fmla="*/ 249575 w 5840852"/>
              <a:gd name="connsiteY3" fmla="*/ 0 h 2593412"/>
              <a:gd name="connsiteX4" fmla="*/ 5577331 w 5840852"/>
              <a:gd name="connsiteY4" fmla="*/ 967487 h 2593412"/>
              <a:gd name="connsiteX0" fmla="*/ 5779546 w 6066387"/>
              <a:gd name="connsiteY0" fmla="*/ 1073307 h 2593412"/>
              <a:gd name="connsiteX1" fmla="*/ 6066387 w 6066387"/>
              <a:gd name="connsiteY1" fmla="*/ 2593412 h 2593412"/>
              <a:gd name="connsiteX2" fmla="*/ 0 w 6066387"/>
              <a:gd name="connsiteY2" fmla="*/ 1598213 h 2593412"/>
              <a:gd name="connsiteX3" fmla="*/ 475110 w 6066387"/>
              <a:gd name="connsiteY3" fmla="*/ 0 h 2593412"/>
              <a:gd name="connsiteX4" fmla="*/ 5802866 w 6066387"/>
              <a:gd name="connsiteY4" fmla="*/ 967487 h 259341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6066387" h="2593412">
                <a:moveTo>
                  <a:pt x="5779546" y="1073307"/>
                </a:moveTo>
                <a:cubicBezTo>
                  <a:pt x="5830054" y="2201696"/>
                  <a:pt x="5856634" y="2064935"/>
                  <a:pt x="6066387" y="2593412"/>
                </a:cubicBezTo>
                <a:lnTo>
                  <a:pt x="0" y="1598213"/>
                </a:lnTo>
                <a:lnTo>
                  <a:pt x="475110" y="0"/>
                </a:lnTo>
                <a:cubicBezTo>
                  <a:pt x="2236513" y="341426"/>
                  <a:pt x="4041463" y="853643"/>
                  <a:pt x="5802866" y="967487"/>
                </a:cubicBezTo>
              </a:path>
            </a:pathLst>
          </a:custGeom>
          <a:solidFill>
            <a:srgbClr val="83FF83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endParaRPr lang="es-PE" sz="2200" b="1" i="0" u="none" strike="noStrike">
              <a:solidFill>
                <a:srgbClr val="FFFF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57" name="Forma libre: forma 18">
            <a:extLst>
              <a:ext uri="{FF2B5EF4-FFF2-40B4-BE49-F238E27FC236}">
                <a16:creationId xmlns:a16="http://schemas.microsoft.com/office/drawing/2014/main" id="{00000000-0008-0000-0700-000039000000}"/>
              </a:ext>
            </a:extLst>
          </xdr:cNvPr>
          <xdr:cNvSpPr/>
        </xdr:nvSpPr>
        <xdr:spPr bwMode="auto">
          <a:xfrm>
            <a:off x="15747824" y="2552700"/>
            <a:ext cx="2206752" cy="806217"/>
          </a:xfrm>
          <a:custGeom>
            <a:avLst/>
            <a:gdLst>
              <a:gd name="connsiteX0" fmla="*/ 142875 w 2190750"/>
              <a:gd name="connsiteY0" fmla="*/ 23812 h 1023937"/>
              <a:gd name="connsiteX1" fmla="*/ 0 w 2190750"/>
              <a:gd name="connsiteY1" fmla="*/ 523875 h 1023937"/>
              <a:gd name="connsiteX2" fmla="*/ 1833562 w 2190750"/>
              <a:gd name="connsiteY2" fmla="*/ 1023937 h 1023937"/>
              <a:gd name="connsiteX3" fmla="*/ 2190750 w 2190750"/>
              <a:gd name="connsiteY3" fmla="*/ 381000 h 1023937"/>
              <a:gd name="connsiteX4" fmla="*/ 238125 w 2190750"/>
              <a:gd name="connsiteY4" fmla="*/ 0 h 10239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190750" h="1023937">
                <a:moveTo>
                  <a:pt x="142875" y="23812"/>
                </a:moveTo>
                <a:lnTo>
                  <a:pt x="0" y="523875"/>
                </a:lnTo>
                <a:lnTo>
                  <a:pt x="1833562" y="1023937"/>
                </a:lnTo>
                <a:lnTo>
                  <a:pt x="2190750" y="381000"/>
                </a:lnTo>
                <a:lnTo>
                  <a:pt x="23812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8" name="Forma libre: forma 20">
            <a:extLst>
              <a:ext uri="{FF2B5EF4-FFF2-40B4-BE49-F238E27FC236}">
                <a16:creationId xmlns:a16="http://schemas.microsoft.com/office/drawing/2014/main" id="{00000000-0008-0000-0700-00003A000000}"/>
              </a:ext>
            </a:extLst>
          </xdr:cNvPr>
          <xdr:cNvSpPr/>
        </xdr:nvSpPr>
        <xdr:spPr bwMode="auto">
          <a:xfrm>
            <a:off x="21989723" y="16860553"/>
            <a:ext cx="2002271" cy="1366788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59" name="Forma libre: forma 21">
            <a:extLst>
              <a:ext uri="{FF2B5EF4-FFF2-40B4-BE49-F238E27FC236}">
                <a16:creationId xmlns:a16="http://schemas.microsoft.com/office/drawing/2014/main" id="{00000000-0008-0000-0700-00003B000000}"/>
              </a:ext>
            </a:extLst>
          </xdr:cNvPr>
          <xdr:cNvSpPr/>
        </xdr:nvSpPr>
        <xdr:spPr bwMode="auto">
          <a:xfrm>
            <a:off x="9636390" y="18632996"/>
            <a:ext cx="3404311" cy="504713"/>
          </a:xfrm>
          <a:custGeom>
            <a:avLst/>
            <a:gdLst>
              <a:gd name="connsiteX0" fmla="*/ 23812 w 1833562"/>
              <a:gd name="connsiteY0" fmla="*/ 0 h 1190625"/>
              <a:gd name="connsiteX1" fmla="*/ 71437 w 1833562"/>
              <a:gd name="connsiteY1" fmla="*/ 95250 h 1190625"/>
              <a:gd name="connsiteX2" fmla="*/ 1833562 w 1833562"/>
              <a:gd name="connsiteY2" fmla="*/ 952500 h 1190625"/>
              <a:gd name="connsiteX3" fmla="*/ 1833562 w 1833562"/>
              <a:gd name="connsiteY3" fmla="*/ 1190625 h 1190625"/>
              <a:gd name="connsiteX4" fmla="*/ 0 w 1833562"/>
              <a:gd name="connsiteY4" fmla="*/ 1071563 h 1190625"/>
              <a:gd name="connsiteX5" fmla="*/ 23812 w 1833562"/>
              <a:gd name="connsiteY5" fmla="*/ 71438 h 1190625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23812 w 4214535"/>
              <a:gd name="connsiteY5" fmla="*/ 71438 h 1226479"/>
              <a:gd name="connsiteX0" fmla="*/ 23812 w 4214535"/>
              <a:gd name="connsiteY0" fmla="*/ 0 h 1226479"/>
              <a:gd name="connsiteX1" fmla="*/ 71437 w 4214535"/>
              <a:gd name="connsiteY1" fmla="*/ 95250 h 1226479"/>
              <a:gd name="connsiteX2" fmla="*/ 4214535 w 4214535"/>
              <a:gd name="connsiteY2" fmla="*/ 382628 h 1226479"/>
              <a:gd name="connsiteX3" fmla="*/ 1833562 w 4214535"/>
              <a:gd name="connsiteY3" fmla="*/ 1190625 h 1226479"/>
              <a:gd name="connsiteX4" fmla="*/ 0 w 4214535"/>
              <a:gd name="connsiteY4" fmla="*/ 1071563 h 1226479"/>
              <a:gd name="connsiteX5" fmla="*/ 1004213 w 4214535"/>
              <a:gd name="connsiteY5" fmla="*/ 196097 h 1226479"/>
              <a:gd name="connsiteX0" fmla="*/ 23812 w 4214535"/>
              <a:gd name="connsiteY0" fmla="*/ 0 h 1076055"/>
              <a:gd name="connsiteX1" fmla="*/ 71437 w 4214535"/>
              <a:gd name="connsiteY1" fmla="*/ 95250 h 1076055"/>
              <a:gd name="connsiteX2" fmla="*/ 4214535 w 4214535"/>
              <a:gd name="connsiteY2" fmla="*/ 382628 h 1076055"/>
              <a:gd name="connsiteX3" fmla="*/ 3741842 w 4214535"/>
              <a:gd name="connsiteY3" fmla="*/ 763220 h 1076055"/>
              <a:gd name="connsiteX4" fmla="*/ 0 w 4214535"/>
              <a:gd name="connsiteY4" fmla="*/ 1071563 h 1076055"/>
              <a:gd name="connsiteX5" fmla="*/ 1004213 w 4214535"/>
              <a:gd name="connsiteY5" fmla="*/ 196097 h 1076055"/>
              <a:gd name="connsiteX0" fmla="*/ 0 w 4190723"/>
              <a:gd name="connsiteY0" fmla="*/ 0 h 766451"/>
              <a:gd name="connsiteX1" fmla="*/ 47625 w 4190723"/>
              <a:gd name="connsiteY1" fmla="*/ 95250 h 766451"/>
              <a:gd name="connsiteX2" fmla="*/ 4190723 w 4190723"/>
              <a:gd name="connsiteY2" fmla="*/ 382628 h 766451"/>
              <a:gd name="connsiteX3" fmla="*/ 3718030 w 4190723"/>
              <a:gd name="connsiteY3" fmla="*/ 763220 h 766451"/>
              <a:gd name="connsiteX4" fmla="*/ 862226 w 4190723"/>
              <a:gd name="connsiteY4" fmla="*/ 223418 h 766451"/>
              <a:gd name="connsiteX5" fmla="*/ 980401 w 4190723"/>
              <a:gd name="connsiteY5" fmla="*/ 196097 h 766451"/>
              <a:gd name="connsiteX0" fmla="*/ 0 w 4190723"/>
              <a:gd name="connsiteY0" fmla="*/ 0 h 773265"/>
              <a:gd name="connsiteX1" fmla="*/ 47625 w 4190723"/>
              <a:gd name="connsiteY1" fmla="*/ 95250 h 773265"/>
              <a:gd name="connsiteX2" fmla="*/ 4190723 w 4190723"/>
              <a:gd name="connsiteY2" fmla="*/ 382628 h 773265"/>
              <a:gd name="connsiteX3" fmla="*/ 3718030 w 4190723"/>
              <a:gd name="connsiteY3" fmla="*/ 763220 h 773265"/>
              <a:gd name="connsiteX4" fmla="*/ 854904 w 4190723"/>
              <a:gd name="connsiteY4" fmla="*/ 651243 h 773265"/>
              <a:gd name="connsiteX5" fmla="*/ 980401 w 4190723"/>
              <a:gd name="connsiteY5" fmla="*/ 196097 h 773265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183400"/>
              <a:gd name="connsiteY0" fmla="*/ 0 h 774964"/>
              <a:gd name="connsiteX1" fmla="*/ 47625 w 4183400"/>
              <a:gd name="connsiteY1" fmla="*/ 95250 h 774964"/>
              <a:gd name="connsiteX2" fmla="*/ 4183400 w 4183400"/>
              <a:gd name="connsiteY2" fmla="*/ 352605 h 774964"/>
              <a:gd name="connsiteX3" fmla="*/ 3718030 w 4183400"/>
              <a:gd name="connsiteY3" fmla="*/ 763220 h 774964"/>
              <a:gd name="connsiteX4" fmla="*/ 854904 w 4183400"/>
              <a:gd name="connsiteY4" fmla="*/ 651243 h 774964"/>
              <a:gd name="connsiteX5" fmla="*/ 980401 w 4183400"/>
              <a:gd name="connsiteY5" fmla="*/ 196097 h 774964"/>
              <a:gd name="connsiteX0" fmla="*/ 0 w 4323909"/>
              <a:gd name="connsiteY0" fmla="*/ 0 h 684568"/>
              <a:gd name="connsiteX1" fmla="*/ 47625 w 4323909"/>
              <a:gd name="connsiteY1" fmla="*/ 95250 h 684568"/>
              <a:gd name="connsiteX2" fmla="*/ 4183400 w 4323909"/>
              <a:gd name="connsiteY2" fmla="*/ 352605 h 684568"/>
              <a:gd name="connsiteX3" fmla="*/ 4098808 w 4323909"/>
              <a:gd name="connsiteY3" fmla="*/ 650635 h 684568"/>
              <a:gd name="connsiteX4" fmla="*/ 854904 w 4323909"/>
              <a:gd name="connsiteY4" fmla="*/ 651243 h 684568"/>
              <a:gd name="connsiteX5" fmla="*/ 980401 w 4323909"/>
              <a:gd name="connsiteY5" fmla="*/ 196097 h 684568"/>
              <a:gd name="connsiteX0" fmla="*/ 0 w 4273915"/>
              <a:gd name="connsiteY0" fmla="*/ 0 h 715570"/>
              <a:gd name="connsiteX1" fmla="*/ 47625 w 4273915"/>
              <a:gd name="connsiteY1" fmla="*/ 95250 h 715570"/>
              <a:gd name="connsiteX2" fmla="*/ 4183400 w 4273915"/>
              <a:gd name="connsiteY2" fmla="*/ 352605 h 715570"/>
              <a:gd name="connsiteX3" fmla="*/ 4032904 w 4273915"/>
              <a:gd name="connsiteY3" fmla="*/ 695669 h 715570"/>
              <a:gd name="connsiteX4" fmla="*/ 854904 w 4273915"/>
              <a:gd name="connsiteY4" fmla="*/ 651243 h 715570"/>
              <a:gd name="connsiteX5" fmla="*/ 980401 w 4273915"/>
              <a:gd name="connsiteY5" fmla="*/ 196097 h 715570"/>
              <a:gd name="connsiteX0" fmla="*/ 0 w 4226290"/>
              <a:gd name="connsiteY0" fmla="*/ 0 h 620320"/>
              <a:gd name="connsiteX1" fmla="*/ 4135775 w 4226290"/>
              <a:gd name="connsiteY1" fmla="*/ 257355 h 620320"/>
              <a:gd name="connsiteX2" fmla="*/ 3985279 w 4226290"/>
              <a:gd name="connsiteY2" fmla="*/ 600419 h 620320"/>
              <a:gd name="connsiteX3" fmla="*/ 807279 w 4226290"/>
              <a:gd name="connsiteY3" fmla="*/ 555993 h 620320"/>
              <a:gd name="connsiteX4" fmla="*/ 932776 w 4226290"/>
              <a:gd name="connsiteY4" fmla="*/ 100847 h 620320"/>
              <a:gd name="connsiteX0" fmla="*/ 3328496 w 3419011"/>
              <a:gd name="connsiteY0" fmla="*/ 156508 h 519473"/>
              <a:gd name="connsiteX1" fmla="*/ 3178000 w 3419011"/>
              <a:gd name="connsiteY1" fmla="*/ 499572 h 519473"/>
              <a:gd name="connsiteX2" fmla="*/ 0 w 3419011"/>
              <a:gd name="connsiteY2" fmla="*/ 455146 h 519473"/>
              <a:gd name="connsiteX3" fmla="*/ 125497 w 3419011"/>
              <a:gd name="connsiteY3" fmla="*/ 0 h 519473"/>
              <a:gd name="connsiteX0" fmla="*/ 3328496 w 3419011"/>
              <a:gd name="connsiteY0" fmla="*/ 231566 h 594531"/>
              <a:gd name="connsiteX1" fmla="*/ 3178000 w 3419011"/>
              <a:gd name="connsiteY1" fmla="*/ 574630 h 594531"/>
              <a:gd name="connsiteX2" fmla="*/ 0 w 3419011"/>
              <a:gd name="connsiteY2" fmla="*/ 530204 h 594531"/>
              <a:gd name="connsiteX3" fmla="*/ 176755 w 3419011"/>
              <a:gd name="connsiteY3" fmla="*/ 0 h 59453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419011" h="594531">
                <a:moveTo>
                  <a:pt x="3328496" y="231566"/>
                </a:moveTo>
                <a:cubicBezTo>
                  <a:pt x="3127971" y="388314"/>
                  <a:pt x="3732749" y="524857"/>
                  <a:pt x="3178000" y="574630"/>
                </a:cubicBezTo>
                <a:cubicBezTo>
                  <a:pt x="2623251" y="624403"/>
                  <a:pt x="611187" y="569891"/>
                  <a:pt x="0" y="530204"/>
                </a:cubicBezTo>
                <a:lnTo>
                  <a:pt x="176755" y="0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0" name="Forma libre: forma 22">
            <a:extLst>
              <a:ext uri="{FF2B5EF4-FFF2-40B4-BE49-F238E27FC236}">
                <a16:creationId xmlns:a16="http://schemas.microsoft.com/office/drawing/2014/main" id="{00000000-0008-0000-0700-00003C000000}"/>
              </a:ext>
            </a:extLst>
          </xdr:cNvPr>
          <xdr:cNvSpPr/>
        </xdr:nvSpPr>
        <xdr:spPr bwMode="auto">
          <a:xfrm>
            <a:off x="1379339" y="10913878"/>
            <a:ext cx="886390" cy="1992381"/>
          </a:xfrm>
          <a:custGeom>
            <a:avLst/>
            <a:gdLst>
              <a:gd name="connsiteX0" fmla="*/ 404813 w 857250"/>
              <a:gd name="connsiteY0" fmla="*/ 2000250 h 2000250"/>
              <a:gd name="connsiteX1" fmla="*/ 857250 w 857250"/>
              <a:gd name="connsiteY1" fmla="*/ 166687 h 2000250"/>
              <a:gd name="connsiteX2" fmla="*/ 190500 w 857250"/>
              <a:gd name="connsiteY2" fmla="*/ 0 h 2000250"/>
              <a:gd name="connsiteX3" fmla="*/ 0 w 857250"/>
              <a:gd name="connsiteY3" fmla="*/ 1928812 h 2000250"/>
              <a:gd name="connsiteX4" fmla="*/ 404813 w 857250"/>
              <a:gd name="connsiteY4" fmla="*/ 2000250 h 2000250"/>
              <a:gd name="connsiteX0" fmla="*/ 274072 w 857250"/>
              <a:gd name="connsiteY0" fmla="*/ 3257550 h 3257550"/>
              <a:gd name="connsiteX1" fmla="*/ 857250 w 857250"/>
              <a:gd name="connsiteY1" fmla="*/ 166687 h 3257550"/>
              <a:gd name="connsiteX2" fmla="*/ 190500 w 857250"/>
              <a:gd name="connsiteY2" fmla="*/ 0 h 3257550"/>
              <a:gd name="connsiteX3" fmla="*/ 0 w 857250"/>
              <a:gd name="connsiteY3" fmla="*/ 1928812 h 3257550"/>
              <a:gd name="connsiteX4" fmla="*/ 274072 w 857250"/>
              <a:gd name="connsiteY4" fmla="*/ 3257550 h 3257550"/>
              <a:gd name="connsiteX0" fmla="*/ 345385 w 928563"/>
              <a:gd name="connsiteY0" fmla="*/ 3257550 h 3257550"/>
              <a:gd name="connsiteX1" fmla="*/ 928563 w 928563"/>
              <a:gd name="connsiteY1" fmla="*/ 166687 h 3257550"/>
              <a:gd name="connsiteX2" fmla="*/ 261813 w 928563"/>
              <a:gd name="connsiteY2" fmla="*/ 0 h 3257550"/>
              <a:gd name="connsiteX3" fmla="*/ 0 w 928563"/>
              <a:gd name="connsiteY3" fmla="*/ 3093834 h 3257550"/>
              <a:gd name="connsiteX4" fmla="*/ 345385 w 928563"/>
              <a:gd name="connsiteY4" fmla="*/ 3257550 h 3257550"/>
              <a:gd name="connsiteX0" fmla="*/ 345385 w 845363"/>
              <a:gd name="connsiteY0" fmla="*/ 3257550 h 3257550"/>
              <a:gd name="connsiteX1" fmla="*/ 845363 w 845363"/>
              <a:gd name="connsiteY1" fmla="*/ 1250965 h 3257550"/>
              <a:gd name="connsiteX2" fmla="*/ 261813 w 845363"/>
              <a:gd name="connsiteY2" fmla="*/ 0 h 3257550"/>
              <a:gd name="connsiteX3" fmla="*/ 0 w 845363"/>
              <a:gd name="connsiteY3" fmla="*/ 3093834 h 3257550"/>
              <a:gd name="connsiteX4" fmla="*/ 345385 w 845363"/>
              <a:gd name="connsiteY4" fmla="*/ 3257550 h 3257550"/>
              <a:gd name="connsiteX0" fmla="*/ 345385 w 845363"/>
              <a:gd name="connsiteY0" fmla="*/ 2357830 h 2357830"/>
              <a:gd name="connsiteX1" fmla="*/ 845363 w 845363"/>
              <a:gd name="connsiteY1" fmla="*/ 351245 h 2357830"/>
              <a:gd name="connsiteX2" fmla="*/ 356897 w 845363"/>
              <a:gd name="connsiteY2" fmla="*/ 0 h 2357830"/>
              <a:gd name="connsiteX3" fmla="*/ 0 w 845363"/>
              <a:gd name="connsiteY3" fmla="*/ 2194114 h 2357830"/>
              <a:gd name="connsiteX4" fmla="*/ 345385 w 845363"/>
              <a:gd name="connsiteY4" fmla="*/ 2357830 h 23578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845363" h="2357830">
                <a:moveTo>
                  <a:pt x="345385" y="2357830"/>
                </a:moveTo>
                <a:lnTo>
                  <a:pt x="845363" y="351245"/>
                </a:lnTo>
                <a:lnTo>
                  <a:pt x="356897" y="0"/>
                </a:lnTo>
                <a:lnTo>
                  <a:pt x="0" y="2194114"/>
                </a:lnTo>
                <a:lnTo>
                  <a:pt x="345385" y="2357830"/>
                </a:lnTo>
                <a:close/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rot="0" spcFirstLastPara="0" vertOverflow="clip" horzOverflow="overflow" vert="horz" wrap="square" lIns="18288" tIns="0" rIns="0" bIns="0" numCol="1" spcCol="0" rtlCol="0" fromWordArt="0" anchor="ctr" anchorCtr="0" forceAA="0" upright="1" compatLnSpc="1">
            <a:prstTxWarp prst="textNoShape">
              <a:avLst/>
            </a:prstTxWarp>
            <a:noAutofit/>
          </a:bodyPr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1" name="Forma libre: forma 23">
            <a:extLst>
              <a:ext uri="{FF2B5EF4-FFF2-40B4-BE49-F238E27FC236}">
                <a16:creationId xmlns:a16="http://schemas.microsoft.com/office/drawing/2014/main" id="{00000000-0008-0000-0700-00003D000000}"/>
              </a:ext>
            </a:extLst>
          </xdr:cNvPr>
          <xdr:cNvSpPr/>
        </xdr:nvSpPr>
        <xdr:spPr bwMode="auto">
          <a:xfrm>
            <a:off x="3020163" y="3140598"/>
            <a:ext cx="3721036" cy="845277"/>
          </a:xfrm>
          <a:custGeom>
            <a:avLst/>
            <a:gdLst>
              <a:gd name="connsiteX0" fmla="*/ 23812 w 1881187"/>
              <a:gd name="connsiteY0" fmla="*/ 0 h 1143000"/>
              <a:gd name="connsiteX1" fmla="*/ 1881187 w 1881187"/>
              <a:gd name="connsiteY1" fmla="*/ 23812 h 1143000"/>
              <a:gd name="connsiteX2" fmla="*/ 595312 w 1881187"/>
              <a:gd name="connsiteY2" fmla="*/ 1143000 h 1143000"/>
              <a:gd name="connsiteX3" fmla="*/ 0 w 1881187"/>
              <a:gd name="connsiteY3" fmla="*/ 47625 h 1143000"/>
              <a:gd name="connsiteX0" fmla="*/ 23812 w 1881187"/>
              <a:gd name="connsiteY0" fmla="*/ 0 h 1680882"/>
              <a:gd name="connsiteX1" fmla="*/ 1881187 w 1881187"/>
              <a:gd name="connsiteY1" fmla="*/ 23812 h 1680882"/>
              <a:gd name="connsiteX2" fmla="*/ 21169 w 1881187"/>
              <a:gd name="connsiteY2" fmla="*/ 1680882 h 1680882"/>
              <a:gd name="connsiteX3" fmla="*/ 0 w 1881187"/>
              <a:gd name="connsiteY3" fmla="*/ 47625 h 1680882"/>
              <a:gd name="connsiteX0" fmla="*/ 872557 w 2729932"/>
              <a:gd name="connsiteY0" fmla="*/ 0 h 2451847"/>
              <a:gd name="connsiteX1" fmla="*/ 2729932 w 2729932"/>
              <a:gd name="connsiteY1" fmla="*/ 23812 h 2451847"/>
              <a:gd name="connsiteX2" fmla="*/ 0 w 2729932"/>
              <a:gd name="connsiteY2" fmla="*/ 2451847 h 2451847"/>
              <a:gd name="connsiteX3" fmla="*/ 848745 w 2729932"/>
              <a:gd name="connsiteY3" fmla="*/ 47625 h 2451847"/>
              <a:gd name="connsiteX0" fmla="*/ 1829462 w 3686837"/>
              <a:gd name="connsiteY0" fmla="*/ 0 h 963706"/>
              <a:gd name="connsiteX1" fmla="*/ 3686837 w 3686837"/>
              <a:gd name="connsiteY1" fmla="*/ 23812 h 963706"/>
              <a:gd name="connsiteX2" fmla="*/ 0 w 3686837"/>
              <a:gd name="connsiteY2" fmla="*/ 963706 h 963706"/>
              <a:gd name="connsiteX3" fmla="*/ 1805650 w 3686837"/>
              <a:gd name="connsiteY3" fmla="*/ 47625 h 963706"/>
              <a:gd name="connsiteX0" fmla="*/ 2024613 w 3881988"/>
              <a:gd name="connsiteY0" fmla="*/ 0 h 963706"/>
              <a:gd name="connsiteX1" fmla="*/ 3881988 w 3881988"/>
              <a:gd name="connsiteY1" fmla="*/ 23812 h 963706"/>
              <a:gd name="connsiteX2" fmla="*/ 195151 w 3881988"/>
              <a:gd name="connsiteY2" fmla="*/ 963706 h 963706"/>
              <a:gd name="connsiteX3" fmla="*/ 0 w 3881988"/>
              <a:gd name="connsiteY3" fmla="*/ 65554 h 963706"/>
              <a:gd name="connsiteX0" fmla="*/ 302184 w 3881988"/>
              <a:gd name="connsiteY0" fmla="*/ 0 h 1017495"/>
              <a:gd name="connsiteX1" fmla="*/ 3881988 w 3881988"/>
              <a:gd name="connsiteY1" fmla="*/ 77601 h 1017495"/>
              <a:gd name="connsiteX2" fmla="*/ 195151 w 3881988"/>
              <a:gd name="connsiteY2" fmla="*/ 1017495 h 1017495"/>
              <a:gd name="connsiteX3" fmla="*/ 0 w 3881988"/>
              <a:gd name="connsiteY3" fmla="*/ 119343 h 10174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3881988" h="1017495">
                <a:moveTo>
                  <a:pt x="302184" y="0"/>
                </a:moveTo>
                <a:lnTo>
                  <a:pt x="3881988" y="77601"/>
                </a:lnTo>
                <a:lnTo>
                  <a:pt x="195151" y="1017495"/>
                </a:lnTo>
                <a:lnTo>
                  <a:pt x="0" y="119343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$BU$49">
        <xdr:nvSpPr>
          <xdr:cNvPr id="62" name="279 CuadroTexto">
            <a:extLst>
              <a:ext uri="{FF2B5EF4-FFF2-40B4-BE49-F238E27FC236}">
                <a16:creationId xmlns:a16="http://schemas.microsoft.com/office/drawing/2014/main" id="{00000000-0008-0000-0700-00003E000000}"/>
              </a:ext>
            </a:extLst>
          </xdr:cNvPr>
          <xdr:cNvSpPr txBox="1"/>
        </xdr:nvSpPr>
        <xdr:spPr bwMode="auto">
          <a:xfrm rot="404632">
            <a:off x="4547876" y="13244189"/>
            <a:ext cx="1507042" cy="63639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D0E81390-44EA-440B-9A2D-8387EF80AC2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3" name="107 CuadroTexto">
            <a:extLst>
              <a:ext uri="{FF2B5EF4-FFF2-40B4-BE49-F238E27FC236}">
                <a16:creationId xmlns:a16="http://schemas.microsoft.com/office/drawing/2014/main" id="{00000000-0008-0000-0700-00003F000000}"/>
              </a:ext>
            </a:extLst>
          </xdr:cNvPr>
          <xdr:cNvSpPr txBox="1"/>
        </xdr:nvSpPr>
        <xdr:spPr bwMode="auto">
          <a:xfrm rot="3364846">
            <a:off x="10095081" y="4709020"/>
            <a:ext cx="841155" cy="6697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S$89">
        <xdr:nvSpPr>
          <xdr:cNvPr id="64" name="279 CuadroTexto">
            <a:extLst>
              <a:ext uri="{FF2B5EF4-FFF2-40B4-BE49-F238E27FC236}">
                <a16:creationId xmlns:a16="http://schemas.microsoft.com/office/drawing/2014/main" id="{00000000-0008-0000-0700-000040000000}"/>
              </a:ext>
            </a:extLst>
          </xdr:cNvPr>
          <xdr:cNvSpPr txBox="1"/>
        </xdr:nvSpPr>
        <xdr:spPr bwMode="auto">
          <a:xfrm rot="3480749">
            <a:off x="9425781" y="3954167"/>
            <a:ext cx="1087245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3D781E1-EFDC-441B-9327-23E6ECCEB6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65" name="107 CuadroTexto">
            <a:extLst>
              <a:ext uri="{FF2B5EF4-FFF2-40B4-BE49-F238E27FC236}">
                <a16:creationId xmlns:a16="http://schemas.microsoft.com/office/drawing/2014/main" id="{00000000-0008-0000-0700-000041000000}"/>
              </a:ext>
            </a:extLst>
          </xdr:cNvPr>
          <xdr:cNvSpPr txBox="1"/>
        </xdr:nvSpPr>
        <xdr:spPr bwMode="auto">
          <a:xfrm rot="3364846">
            <a:off x="9253831" y="5128858"/>
            <a:ext cx="841155" cy="6607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Q$89">
        <xdr:nvSpPr>
          <xdr:cNvPr id="66" name="279 CuadroTexto">
            <a:extLst>
              <a:ext uri="{FF2B5EF4-FFF2-40B4-BE49-F238E27FC236}">
                <a16:creationId xmlns:a16="http://schemas.microsoft.com/office/drawing/2014/main" id="{00000000-0008-0000-0700-000042000000}"/>
              </a:ext>
            </a:extLst>
          </xdr:cNvPr>
          <xdr:cNvSpPr txBox="1"/>
        </xdr:nvSpPr>
        <xdr:spPr bwMode="auto">
          <a:xfrm rot="3480749">
            <a:off x="8570896" y="4328301"/>
            <a:ext cx="1108276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72C0BB4-404E-4352-B218-F4F29FC8FC5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T$89">
        <xdr:nvSpPr>
          <xdr:cNvPr id="67" name="279 CuadroTexto">
            <a:extLst>
              <a:ext uri="{FF2B5EF4-FFF2-40B4-BE49-F238E27FC236}">
                <a16:creationId xmlns:a16="http://schemas.microsoft.com/office/drawing/2014/main" id="{00000000-0008-0000-0700-000043000000}"/>
              </a:ext>
            </a:extLst>
          </xdr:cNvPr>
          <xdr:cNvSpPr txBox="1"/>
        </xdr:nvSpPr>
        <xdr:spPr bwMode="auto">
          <a:xfrm rot="18886298">
            <a:off x="8796736" y="8012677"/>
            <a:ext cx="1364193" cy="72611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8DE2E74-CD01-4D19-A6BB-72CC3AEF31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76" name="Forma libre 162">
            <a:extLst>
              <a:ext uri="{FF2B5EF4-FFF2-40B4-BE49-F238E27FC236}">
                <a16:creationId xmlns:a16="http://schemas.microsoft.com/office/drawing/2014/main" id="{00000000-0008-0000-0700-00004C000000}"/>
              </a:ext>
            </a:extLst>
          </xdr:cNvPr>
          <xdr:cNvSpPr/>
        </xdr:nvSpPr>
        <xdr:spPr bwMode="auto">
          <a:xfrm>
            <a:off x="10624062" y="5063950"/>
            <a:ext cx="2897909" cy="236349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141699 w 3141699"/>
              <a:gd name="connsiteY0" fmla="*/ 0 h 5117274"/>
              <a:gd name="connsiteX1" fmla="*/ 0 w 3141699"/>
              <a:gd name="connsiteY1" fmla="*/ 5117274 h 5117274"/>
              <a:gd name="connsiteX0" fmla="*/ 2950624 w 2950624"/>
              <a:gd name="connsiteY0" fmla="*/ 0 h 4583905"/>
              <a:gd name="connsiteX1" fmla="*/ 0 w 2950624"/>
              <a:gd name="connsiteY1" fmla="*/ 4583905 h 4583905"/>
              <a:gd name="connsiteX0" fmla="*/ 2902855 w 2902855"/>
              <a:gd name="connsiteY0" fmla="*/ 0 h 5428405"/>
              <a:gd name="connsiteX1" fmla="*/ 0 w 2902855"/>
              <a:gd name="connsiteY1" fmla="*/ 5428405 h 5428405"/>
              <a:gd name="connsiteX0" fmla="*/ 2974508 w 2974508"/>
              <a:gd name="connsiteY0" fmla="*/ 0 h 5028379"/>
              <a:gd name="connsiteX1" fmla="*/ 0 w 2974508"/>
              <a:gd name="connsiteY1" fmla="*/ 5028379 h 502837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74508" h="5028379">
                <a:moveTo>
                  <a:pt x="2974508" y="0"/>
                </a:moveTo>
                <a:cubicBezTo>
                  <a:pt x="1560414" y="3851074"/>
                  <a:pt x="897651" y="3288918"/>
                  <a:pt x="0" y="5028379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77" name="Forma libre 162">
            <a:extLst>
              <a:ext uri="{FF2B5EF4-FFF2-40B4-BE49-F238E27FC236}">
                <a16:creationId xmlns:a16="http://schemas.microsoft.com/office/drawing/2014/main" id="{00000000-0008-0000-0700-00004D000000}"/>
              </a:ext>
            </a:extLst>
          </xdr:cNvPr>
          <xdr:cNvSpPr/>
        </xdr:nvSpPr>
        <xdr:spPr bwMode="auto">
          <a:xfrm>
            <a:off x="9913611" y="5712136"/>
            <a:ext cx="3344162" cy="132186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4308661 w 4308661"/>
              <a:gd name="connsiteY0" fmla="*/ 3166469 h 3166469"/>
              <a:gd name="connsiteX1" fmla="*/ 0 w 4308661"/>
              <a:gd name="connsiteY1" fmla="*/ 0 h 3166469"/>
              <a:gd name="connsiteX0" fmla="*/ 3433474 w 3433474"/>
              <a:gd name="connsiteY0" fmla="*/ 2826347 h 2826347"/>
              <a:gd name="connsiteX1" fmla="*/ 0 w 3433474"/>
              <a:gd name="connsiteY1" fmla="*/ 0 h 2826347"/>
              <a:gd name="connsiteX0" fmla="*/ 3462647 w 3462647"/>
              <a:gd name="connsiteY0" fmla="*/ 2809341 h 2809341"/>
              <a:gd name="connsiteX1" fmla="*/ 0 w 3462647"/>
              <a:gd name="connsiteY1" fmla="*/ 0 h 28093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462647" h="2809341">
                <a:moveTo>
                  <a:pt x="3462647" y="2809341"/>
                </a:moveTo>
                <a:cubicBezTo>
                  <a:pt x="1496892" y="2080460"/>
                  <a:pt x="509939" y="1469612"/>
                  <a:pt x="0" y="0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78" name="107 CuadroTexto">
            <a:extLst>
              <a:ext uri="{FF2B5EF4-FFF2-40B4-BE49-F238E27FC236}">
                <a16:creationId xmlns:a16="http://schemas.microsoft.com/office/drawing/2014/main" id="{00000000-0008-0000-0700-00004E000000}"/>
              </a:ext>
            </a:extLst>
          </xdr:cNvPr>
          <xdr:cNvSpPr txBox="1"/>
        </xdr:nvSpPr>
        <xdr:spPr bwMode="auto">
          <a:xfrm rot="18753589">
            <a:off x="9931229" y="7395006"/>
            <a:ext cx="767239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R$89">
        <xdr:nvSpPr>
          <xdr:cNvPr id="79" name="279 CuadroTexto">
            <a:extLst>
              <a:ext uri="{FF2B5EF4-FFF2-40B4-BE49-F238E27FC236}">
                <a16:creationId xmlns:a16="http://schemas.microsoft.com/office/drawing/2014/main" id="{00000000-0008-0000-0700-00004F000000}"/>
              </a:ext>
            </a:extLst>
          </xdr:cNvPr>
          <xdr:cNvSpPr txBox="1"/>
        </xdr:nvSpPr>
        <xdr:spPr bwMode="auto">
          <a:xfrm rot="18886298">
            <a:off x="9507832" y="8592721"/>
            <a:ext cx="1244354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9A8A961D-49FB-40A9-822A-230CC0EB773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0" name="107 CuadroTexto">
            <a:extLst>
              <a:ext uri="{FF2B5EF4-FFF2-40B4-BE49-F238E27FC236}">
                <a16:creationId xmlns:a16="http://schemas.microsoft.com/office/drawing/2014/main" id="{00000000-0008-0000-0700-000050000000}"/>
              </a:ext>
            </a:extLst>
          </xdr:cNvPr>
          <xdr:cNvSpPr txBox="1"/>
        </xdr:nvSpPr>
        <xdr:spPr bwMode="auto">
          <a:xfrm rot="18753589">
            <a:off x="10500637" y="8029190"/>
            <a:ext cx="921549" cy="6111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38">
        <xdr:nvSpPr>
          <xdr:cNvPr id="81" name="279 CuadroTexto">
            <a:extLst>
              <a:ext uri="{FF2B5EF4-FFF2-40B4-BE49-F238E27FC236}">
                <a16:creationId xmlns:a16="http://schemas.microsoft.com/office/drawing/2014/main" id="{00000000-0008-0000-0700-000051000000}"/>
              </a:ext>
            </a:extLst>
          </xdr:cNvPr>
          <xdr:cNvSpPr txBox="1"/>
        </xdr:nvSpPr>
        <xdr:spPr bwMode="auto">
          <a:xfrm rot="3159907">
            <a:off x="4845471" y="6738564"/>
            <a:ext cx="1275356" cy="79056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F7973DF1-9CE0-413B-8BDC-6F2173CF490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W$89">
        <xdr:nvSpPr>
          <xdr:cNvPr id="82" name="279 CuadroTexto">
            <a:extLst>
              <a:ext uri="{FF2B5EF4-FFF2-40B4-BE49-F238E27FC236}">
                <a16:creationId xmlns:a16="http://schemas.microsoft.com/office/drawing/2014/main" id="{00000000-0008-0000-0700-000052000000}"/>
              </a:ext>
            </a:extLst>
          </xdr:cNvPr>
          <xdr:cNvSpPr txBox="1"/>
        </xdr:nvSpPr>
        <xdr:spPr bwMode="auto">
          <a:xfrm rot="223229">
            <a:off x="4151994" y="11158358"/>
            <a:ext cx="1225548" cy="71281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2D7B3A7-32A8-43F9-851C-E277E2E82490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3" name="107 CuadroTexto">
            <a:extLst>
              <a:ext uri="{FF2B5EF4-FFF2-40B4-BE49-F238E27FC236}">
                <a16:creationId xmlns:a16="http://schemas.microsoft.com/office/drawing/2014/main" id="{00000000-0008-0000-0700-000053000000}"/>
              </a:ext>
            </a:extLst>
          </xdr:cNvPr>
          <xdr:cNvSpPr txBox="1"/>
        </xdr:nvSpPr>
        <xdr:spPr bwMode="auto">
          <a:xfrm rot="90520">
            <a:off x="5221460" y="11198207"/>
            <a:ext cx="1026338" cy="5792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Z$89">
        <xdr:nvSpPr>
          <xdr:cNvPr id="84" name="279 CuadroTexto">
            <a:extLst>
              <a:ext uri="{FF2B5EF4-FFF2-40B4-BE49-F238E27FC236}">
                <a16:creationId xmlns:a16="http://schemas.microsoft.com/office/drawing/2014/main" id="{00000000-0008-0000-0700-000054000000}"/>
              </a:ext>
            </a:extLst>
          </xdr:cNvPr>
          <xdr:cNvSpPr txBox="1"/>
        </xdr:nvSpPr>
        <xdr:spPr bwMode="auto">
          <a:xfrm rot="223229">
            <a:off x="4105056" y="11970623"/>
            <a:ext cx="1225548" cy="65565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F2BD46D-7CB8-490E-8187-079F8E78DCD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5" name="107 CuadroTexto">
            <a:extLst>
              <a:ext uri="{FF2B5EF4-FFF2-40B4-BE49-F238E27FC236}">
                <a16:creationId xmlns:a16="http://schemas.microsoft.com/office/drawing/2014/main" id="{00000000-0008-0000-0700-000055000000}"/>
              </a:ext>
            </a:extLst>
          </xdr:cNvPr>
          <xdr:cNvSpPr txBox="1"/>
        </xdr:nvSpPr>
        <xdr:spPr bwMode="auto">
          <a:xfrm rot="90520">
            <a:off x="5174521" y="12010470"/>
            <a:ext cx="1001903" cy="5507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6" name="Forma libre 162">
            <a:extLst>
              <a:ext uri="{FF2B5EF4-FFF2-40B4-BE49-F238E27FC236}">
                <a16:creationId xmlns:a16="http://schemas.microsoft.com/office/drawing/2014/main" id="{00000000-0008-0000-0700-000056000000}"/>
              </a:ext>
            </a:extLst>
          </xdr:cNvPr>
          <xdr:cNvSpPr/>
        </xdr:nvSpPr>
        <xdr:spPr bwMode="auto">
          <a:xfrm>
            <a:off x="6054851" y="8324436"/>
            <a:ext cx="1521710" cy="315051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5946" h="6694233">
                <a:moveTo>
                  <a:pt x="668760" y="0"/>
                </a:moveTo>
                <a:cubicBezTo>
                  <a:pt x="1798767" y="2509243"/>
                  <a:pt x="2089643" y="7372104"/>
                  <a:pt x="0" y="6615135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AU$89">
        <xdr:nvSpPr>
          <xdr:cNvPr id="87" name="279 CuadroTexto">
            <a:extLst>
              <a:ext uri="{FF2B5EF4-FFF2-40B4-BE49-F238E27FC236}">
                <a16:creationId xmlns:a16="http://schemas.microsoft.com/office/drawing/2014/main" id="{00000000-0008-0000-0700-000057000000}"/>
              </a:ext>
            </a:extLst>
          </xdr:cNvPr>
          <xdr:cNvSpPr txBox="1"/>
        </xdr:nvSpPr>
        <xdr:spPr bwMode="auto">
          <a:xfrm rot="332840">
            <a:off x="12504520" y="13054221"/>
            <a:ext cx="1321603" cy="58589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0F6CEEF-96E5-4F27-B356-2A217DE93FAF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88" name="107 CuadroTexto">
            <a:extLst>
              <a:ext uri="{FF2B5EF4-FFF2-40B4-BE49-F238E27FC236}">
                <a16:creationId xmlns:a16="http://schemas.microsoft.com/office/drawing/2014/main" id="{00000000-0008-0000-0700-000058000000}"/>
              </a:ext>
            </a:extLst>
          </xdr:cNvPr>
          <xdr:cNvSpPr txBox="1"/>
        </xdr:nvSpPr>
        <xdr:spPr bwMode="auto">
          <a:xfrm rot="438984">
            <a:off x="11593580" y="12961396"/>
            <a:ext cx="951709" cy="5800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89" name="107 CuadroTexto">
            <a:extLst>
              <a:ext uri="{FF2B5EF4-FFF2-40B4-BE49-F238E27FC236}">
                <a16:creationId xmlns:a16="http://schemas.microsoft.com/office/drawing/2014/main" id="{00000000-0008-0000-0700-000059000000}"/>
              </a:ext>
            </a:extLst>
          </xdr:cNvPr>
          <xdr:cNvSpPr txBox="1"/>
        </xdr:nvSpPr>
        <xdr:spPr bwMode="auto">
          <a:xfrm rot="18246286">
            <a:off x="8720374" y="16136902"/>
            <a:ext cx="868617" cy="6684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0" name="Forma libre 162">
            <a:extLst>
              <a:ext uri="{FF2B5EF4-FFF2-40B4-BE49-F238E27FC236}">
                <a16:creationId xmlns:a16="http://schemas.microsoft.com/office/drawing/2014/main" id="{00000000-0008-0000-0700-00005A000000}"/>
              </a:ext>
            </a:extLst>
          </xdr:cNvPr>
          <xdr:cNvSpPr/>
        </xdr:nvSpPr>
        <xdr:spPr bwMode="auto">
          <a:xfrm>
            <a:off x="6190799" y="7765962"/>
            <a:ext cx="3151898" cy="830995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1325720"/>
              <a:gd name="connsiteY0" fmla="*/ 0 h 8794127"/>
              <a:gd name="connsiteX1" fmla="*/ 149624 w 1325720"/>
              <a:gd name="connsiteY1" fmla="*/ 8737100 h 8794127"/>
              <a:gd name="connsiteX0" fmla="*/ 0 w 2803256"/>
              <a:gd name="connsiteY0" fmla="*/ 0 h 7649753"/>
              <a:gd name="connsiteX1" fmla="*/ 2088836 w 2803256"/>
              <a:gd name="connsiteY1" fmla="*/ 7582501 h 7649753"/>
              <a:gd name="connsiteX0" fmla="*/ 0 w 2088836"/>
              <a:gd name="connsiteY0" fmla="*/ 0 h 7582501"/>
              <a:gd name="connsiteX1" fmla="*/ 2088836 w 2088836"/>
              <a:gd name="connsiteY1" fmla="*/ 7582501 h 7582501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613706"/>
              <a:gd name="connsiteX1" fmla="*/ 2160000 w 2160000"/>
              <a:gd name="connsiteY1" fmla="*/ 7613706 h 7613706"/>
              <a:gd name="connsiteX0" fmla="*/ 0 w 2160000"/>
              <a:gd name="connsiteY0" fmla="*/ 0 h 7769733"/>
              <a:gd name="connsiteX1" fmla="*/ 2160000 w 2160000"/>
              <a:gd name="connsiteY1" fmla="*/ 7769733 h 7769733"/>
              <a:gd name="connsiteX0" fmla="*/ 0 w 1989063"/>
              <a:gd name="connsiteY0" fmla="*/ 0 h 7101670"/>
              <a:gd name="connsiteX1" fmla="*/ 1989063 w 1989063"/>
              <a:gd name="connsiteY1" fmla="*/ 7101670 h 7101670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1489"/>
              <a:gd name="connsiteY0" fmla="*/ 0 h 15485827"/>
              <a:gd name="connsiteX1" fmla="*/ 2450872 w 2451489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2450872"/>
              <a:gd name="connsiteY0" fmla="*/ 0 h 15485827"/>
              <a:gd name="connsiteX1" fmla="*/ 2450872 w 2450872"/>
              <a:gd name="connsiteY1" fmla="*/ 15485827 h 15485827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  <a:gd name="connsiteX0" fmla="*/ 0 w 3301573"/>
              <a:gd name="connsiteY0" fmla="*/ 0 h 17437694"/>
              <a:gd name="connsiteX1" fmla="*/ 3301573 w 3301573"/>
              <a:gd name="connsiteY1" fmla="*/ 17437694 h 174376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301573" h="17437694">
                <a:moveTo>
                  <a:pt x="0" y="0"/>
                </a:moveTo>
                <a:cubicBezTo>
                  <a:pt x="1747672" y="2906652"/>
                  <a:pt x="3288623" y="14134600"/>
                  <a:pt x="3301573" y="17437694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91" name="CuadroTexto 10">
            <a:extLst>
              <a:ext uri="{FF2B5EF4-FFF2-40B4-BE49-F238E27FC236}">
                <a16:creationId xmlns:a16="http://schemas.microsoft.com/office/drawing/2014/main" id="{00000000-0008-0000-0700-00005B000000}"/>
              </a:ext>
            </a:extLst>
          </xdr:cNvPr>
          <xdr:cNvSpPr txBox="1"/>
        </xdr:nvSpPr>
        <xdr:spPr bwMode="auto">
          <a:xfrm rot="6429773" flipV="1">
            <a:off x="14459727" y="3801722"/>
            <a:ext cx="3423058" cy="1632227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92" name="CuadroTexto 10">
            <a:extLst>
              <a:ext uri="{FF2B5EF4-FFF2-40B4-BE49-F238E27FC236}">
                <a16:creationId xmlns:a16="http://schemas.microsoft.com/office/drawing/2014/main" id="{00000000-0008-0000-0700-00005C000000}"/>
              </a:ext>
            </a:extLst>
          </xdr:cNvPr>
          <xdr:cNvSpPr txBox="1"/>
        </xdr:nvSpPr>
        <xdr:spPr bwMode="auto">
          <a:xfrm rot="14113001" flipV="1">
            <a:off x="4408202" y="4850816"/>
            <a:ext cx="4551940" cy="878393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">
        <xdr:nvSpPr>
          <xdr:cNvPr id="93" name="CuadroTexto 10">
            <a:extLst>
              <a:ext uri="{FF2B5EF4-FFF2-40B4-BE49-F238E27FC236}">
                <a16:creationId xmlns:a16="http://schemas.microsoft.com/office/drawing/2014/main" id="{00000000-0008-0000-0700-00005D000000}"/>
              </a:ext>
            </a:extLst>
          </xdr:cNvPr>
          <xdr:cNvSpPr txBox="1"/>
        </xdr:nvSpPr>
        <xdr:spPr bwMode="auto">
          <a:xfrm rot="11237583" flipV="1">
            <a:off x="1928824" y="14137319"/>
            <a:ext cx="4115882" cy="1438608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El Sol de Naranjal</a:t>
            </a:r>
          </a:p>
        </xdr:txBody>
      </xdr:sp>
      <xdr:sp macro="" textlink="$BA$89">
        <xdr:nvSpPr>
          <xdr:cNvPr id="94" name="279 CuadroTexto">
            <a:extLst>
              <a:ext uri="{FF2B5EF4-FFF2-40B4-BE49-F238E27FC236}">
                <a16:creationId xmlns:a16="http://schemas.microsoft.com/office/drawing/2014/main" id="{00000000-0008-0000-0700-00005E000000}"/>
              </a:ext>
            </a:extLst>
          </xdr:cNvPr>
          <xdr:cNvSpPr txBox="1"/>
        </xdr:nvSpPr>
        <xdr:spPr bwMode="auto">
          <a:xfrm rot="18221072">
            <a:off x="7235153" y="16357024"/>
            <a:ext cx="1113597" cy="8089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5355A8-B770-486C-A739-05C81608B50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5" name="107 CuadroTexto">
            <a:extLst>
              <a:ext uri="{FF2B5EF4-FFF2-40B4-BE49-F238E27FC236}">
                <a16:creationId xmlns:a16="http://schemas.microsoft.com/office/drawing/2014/main" id="{00000000-0008-0000-0700-00005F000000}"/>
              </a:ext>
            </a:extLst>
          </xdr:cNvPr>
          <xdr:cNvSpPr txBox="1"/>
        </xdr:nvSpPr>
        <xdr:spPr bwMode="auto">
          <a:xfrm rot="18129938">
            <a:off x="7903279" y="15652557"/>
            <a:ext cx="865614" cy="6989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6" name="Forma libre 162">
            <a:extLst>
              <a:ext uri="{FF2B5EF4-FFF2-40B4-BE49-F238E27FC236}">
                <a16:creationId xmlns:a16="http://schemas.microsoft.com/office/drawing/2014/main" id="{00000000-0008-0000-0700-000060000000}"/>
              </a:ext>
            </a:extLst>
          </xdr:cNvPr>
          <xdr:cNvSpPr/>
        </xdr:nvSpPr>
        <xdr:spPr bwMode="auto">
          <a:xfrm>
            <a:off x="6231726" y="13617930"/>
            <a:ext cx="2196331" cy="208404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700142"/>
              <a:gd name="connsiteY0" fmla="*/ 0 h 3065213"/>
              <a:gd name="connsiteX1" fmla="*/ 2439746 w 2700142"/>
              <a:gd name="connsiteY1" fmla="*/ 3065213 h 3065213"/>
              <a:gd name="connsiteX0" fmla="*/ 0 w 2919543"/>
              <a:gd name="connsiteY0" fmla="*/ 0 h 4880217"/>
              <a:gd name="connsiteX1" fmla="*/ 2704356 w 2919543"/>
              <a:gd name="connsiteY1" fmla="*/ 4880217 h 4880217"/>
              <a:gd name="connsiteX0" fmla="*/ 0 w 2567407"/>
              <a:gd name="connsiteY0" fmla="*/ 0 h 4348997"/>
              <a:gd name="connsiteX1" fmla="*/ 2271358 w 2567407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  <a:gd name="connsiteX0" fmla="*/ 0 w 2271358"/>
              <a:gd name="connsiteY0" fmla="*/ 0 h 4348997"/>
              <a:gd name="connsiteX1" fmla="*/ 2271358 w 2271358"/>
              <a:gd name="connsiteY1" fmla="*/ 4348997 h 434899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71358" h="4348997">
                <a:moveTo>
                  <a:pt x="0" y="0"/>
                </a:moveTo>
                <a:cubicBezTo>
                  <a:pt x="1793417" y="629301"/>
                  <a:pt x="2014117" y="1474841"/>
                  <a:pt x="2271358" y="4348997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AY$89">
        <xdr:nvSpPr>
          <xdr:cNvPr id="97" name="279 CuadroTexto">
            <a:extLst>
              <a:ext uri="{FF2B5EF4-FFF2-40B4-BE49-F238E27FC236}">
                <a16:creationId xmlns:a16="http://schemas.microsoft.com/office/drawing/2014/main" id="{00000000-0008-0000-0700-000061000000}"/>
              </a:ext>
            </a:extLst>
          </xdr:cNvPr>
          <xdr:cNvSpPr txBox="1"/>
        </xdr:nvSpPr>
        <xdr:spPr bwMode="auto">
          <a:xfrm rot="18221072">
            <a:off x="8791932" y="17419507"/>
            <a:ext cx="1332300" cy="77218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10FC1C04-D80B-4473-81EB-DABB472B655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98" name="107 CuadroTexto">
            <a:extLst>
              <a:ext uri="{FF2B5EF4-FFF2-40B4-BE49-F238E27FC236}">
                <a16:creationId xmlns:a16="http://schemas.microsoft.com/office/drawing/2014/main" id="{00000000-0008-0000-0700-000062000000}"/>
              </a:ext>
            </a:extLst>
          </xdr:cNvPr>
          <xdr:cNvSpPr txBox="1"/>
        </xdr:nvSpPr>
        <xdr:spPr bwMode="auto">
          <a:xfrm rot="18129938">
            <a:off x="9660663" y="16645060"/>
            <a:ext cx="851477" cy="6976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99" name="107 CuadroTexto">
            <a:extLst>
              <a:ext uri="{FF2B5EF4-FFF2-40B4-BE49-F238E27FC236}">
                <a16:creationId xmlns:a16="http://schemas.microsoft.com/office/drawing/2014/main" id="{00000000-0008-0000-0700-000063000000}"/>
              </a:ext>
            </a:extLst>
          </xdr:cNvPr>
          <xdr:cNvSpPr txBox="1"/>
        </xdr:nvSpPr>
        <xdr:spPr bwMode="auto">
          <a:xfrm rot="397998">
            <a:off x="11326392" y="14599585"/>
            <a:ext cx="967892" cy="55554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48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B$89">
        <xdr:nvSpPr>
          <xdr:cNvPr id="100" name="279 CuadroTexto">
            <a:extLst>
              <a:ext uri="{FF2B5EF4-FFF2-40B4-BE49-F238E27FC236}">
                <a16:creationId xmlns:a16="http://schemas.microsoft.com/office/drawing/2014/main" id="{00000000-0008-0000-0700-000064000000}"/>
              </a:ext>
            </a:extLst>
          </xdr:cNvPr>
          <xdr:cNvSpPr txBox="1"/>
        </xdr:nvSpPr>
        <xdr:spPr bwMode="auto">
          <a:xfrm rot="355144">
            <a:off x="12323426" y="14636436"/>
            <a:ext cx="1352382" cy="67593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13D7B0B-D8FC-43D7-B1DE-9A586B760CF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1" name="107 CuadroTexto">
            <a:extLst>
              <a:ext uri="{FF2B5EF4-FFF2-40B4-BE49-F238E27FC236}">
                <a16:creationId xmlns:a16="http://schemas.microsoft.com/office/drawing/2014/main" id="{00000000-0008-0000-0700-000065000000}"/>
              </a:ext>
            </a:extLst>
          </xdr:cNvPr>
          <xdr:cNvSpPr txBox="1"/>
        </xdr:nvSpPr>
        <xdr:spPr bwMode="auto">
          <a:xfrm rot="397998">
            <a:off x="11427328" y="13736328"/>
            <a:ext cx="982880" cy="58804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44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X$89">
        <xdr:nvSpPr>
          <xdr:cNvPr id="102" name="279 CuadroTexto">
            <a:extLst>
              <a:ext uri="{FF2B5EF4-FFF2-40B4-BE49-F238E27FC236}">
                <a16:creationId xmlns:a16="http://schemas.microsoft.com/office/drawing/2014/main" id="{00000000-0008-0000-0700-000066000000}"/>
              </a:ext>
            </a:extLst>
          </xdr:cNvPr>
          <xdr:cNvSpPr txBox="1"/>
        </xdr:nvSpPr>
        <xdr:spPr bwMode="auto">
          <a:xfrm rot="355144">
            <a:off x="12415513" y="13793456"/>
            <a:ext cx="1335236" cy="65566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753051-E003-47C2-844A-72447307F0D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3" name="Forma libre 162">
            <a:extLst>
              <a:ext uri="{FF2B5EF4-FFF2-40B4-BE49-F238E27FC236}">
                <a16:creationId xmlns:a16="http://schemas.microsoft.com/office/drawing/2014/main" id="{00000000-0008-0000-0700-000067000000}"/>
              </a:ext>
            </a:extLst>
          </xdr:cNvPr>
          <xdr:cNvSpPr/>
        </xdr:nvSpPr>
        <xdr:spPr bwMode="auto">
          <a:xfrm>
            <a:off x="6317488" y="13625983"/>
            <a:ext cx="5165892" cy="1173519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45655"/>
              <a:gd name="connsiteY0" fmla="*/ 0 h 596951"/>
              <a:gd name="connsiteX1" fmla="*/ 4845655 w 4845655"/>
              <a:gd name="connsiteY1" fmla="*/ 596951 h 596951"/>
              <a:gd name="connsiteX0" fmla="*/ 0 w 5197674"/>
              <a:gd name="connsiteY0" fmla="*/ 0 h 2543696"/>
              <a:gd name="connsiteX1" fmla="*/ 5197674 w 5197674"/>
              <a:gd name="connsiteY1" fmla="*/ 2543696 h 254369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197674" h="2543696">
                <a:moveTo>
                  <a:pt x="0" y="0"/>
                </a:moveTo>
                <a:cubicBezTo>
                  <a:pt x="2851855" y="1204789"/>
                  <a:pt x="1346362" y="1379469"/>
                  <a:pt x="5197674" y="2543696"/>
                </a:cubicBezTo>
              </a:path>
            </a:pathLst>
          </a:custGeom>
          <a:noFill/>
          <a:ln w="127000" algn="ctr">
            <a:solidFill>
              <a:srgbClr val="CC66FF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04" name="Forma libre 162">
            <a:extLst>
              <a:ext uri="{FF2B5EF4-FFF2-40B4-BE49-F238E27FC236}">
                <a16:creationId xmlns:a16="http://schemas.microsoft.com/office/drawing/2014/main" id="{00000000-0008-0000-0700-000068000000}"/>
              </a:ext>
            </a:extLst>
          </xdr:cNvPr>
          <xdr:cNvSpPr/>
        </xdr:nvSpPr>
        <xdr:spPr bwMode="auto">
          <a:xfrm>
            <a:off x="8562722" y="9248182"/>
            <a:ext cx="1724733" cy="755228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557196"/>
              <a:gd name="connsiteY0" fmla="*/ 0 h 4585985"/>
              <a:gd name="connsiteX1" fmla="*/ 557196 w 557196"/>
              <a:gd name="connsiteY1" fmla="*/ 4585985 h 4585985"/>
              <a:gd name="connsiteX0" fmla="*/ 0 w 529647"/>
              <a:gd name="connsiteY0" fmla="*/ 0 h 5721344"/>
              <a:gd name="connsiteX1" fmla="*/ 529647 w 529647"/>
              <a:gd name="connsiteY1" fmla="*/ 5721344 h 5721344"/>
              <a:gd name="connsiteX0" fmla="*/ 0 w 748750"/>
              <a:gd name="connsiteY0" fmla="*/ 0 h 5721344"/>
              <a:gd name="connsiteX1" fmla="*/ 529647 w 748750"/>
              <a:gd name="connsiteY1" fmla="*/ 5721344 h 5721344"/>
              <a:gd name="connsiteX0" fmla="*/ 0 w 598119"/>
              <a:gd name="connsiteY0" fmla="*/ 0 h 5769658"/>
              <a:gd name="connsiteX1" fmla="*/ 309251 w 598119"/>
              <a:gd name="connsiteY1" fmla="*/ 5769658 h 5769658"/>
              <a:gd name="connsiteX0" fmla="*/ 0 w 656994"/>
              <a:gd name="connsiteY0" fmla="*/ 0 h 5769658"/>
              <a:gd name="connsiteX1" fmla="*/ 309251 w 656994"/>
              <a:gd name="connsiteY1" fmla="*/ 5769658 h 5769658"/>
              <a:gd name="connsiteX0" fmla="*/ 0 w 632383"/>
              <a:gd name="connsiteY0" fmla="*/ 0 h 5769658"/>
              <a:gd name="connsiteX1" fmla="*/ 270273 w 632383"/>
              <a:gd name="connsiteY1" fmla="*/ 5769658 h 5769658"/>
              <a:gd name="connsiteX0" fmla="*/ 0 w 650766"/>
              <a:gd name="connsiteY0" fmla="*/ 0 h 5803677"/>
              <a:gd name="connsiteX1" fmla="*/ 299507 w 650766"/>
              <a:gd name="connsiteY1" fmla="*/ 5803677 h 5803677"/>
              <a:gd name="connsiteX0" fmla="*/ 0 w 669596"/>
              <a:gd name="connsiteY0" fmla="*/ 0 h 5837696"/>
              <a:gd name="connsiteX1" fmla="*/ 328741 w 669596"/>
              <a:gd name="connsiteY1" fmla="*/ 5837696 h 5837696"/>
              <a:gd name="connsiteX0" fmla="*/ 0 w 1041100"/>
              <a:gd name="connsiteY0" fmla="*/ 0 h 6673088"/>
              <a:gd name="connsiteX1" fmla="*/ 822204 w 1041100"/>
              <a:gd name="connsiteY1" fmla="*/ 6673088 h 6673088"/>
              <a:gd name="connsiteX0" fmla="*/ 0 w 829770"/>
              <a:gd name="connsiteY0" fmla="*/ 0 h 6673088"/>
              <a:gd name="connsiteX1" fmla="*/ 822204 w 829770"/>
              <a:gd name="connsiteY1" fmla="*/ 6673088 h 6673088"/>
              <a:gd name="connsiteX0" fmla="*/ 0 w 1201098"/>
              <a:gd name="connsiteY0" fmla="*/ 0 h 13312252"/>
              <a:gd name="connsiteX1" fmla="*/ 1198176 w 1201098"/>
              <a:gd name="connsiteY1" fmla="*/ 13312252 h 13312252"/>
              <a:gd name="connsiteX0" fmla="*/ 0 w 1998357"/>
              <a:gd name="connsiteY0" fmla="*/ 0 h 13663996"/>
              <a:gd name="connsiteX1" fmla="*/ 1997116 w 1998357"/>
              <a:gd name="connsiteY1" fmla="*/ 13663996 h 13663996"/>
              <a:gd name="connsiteX0" fmla="*/ 0 w 1998019"/>
              <a:gd name="connsiteY0" fmla="*/ 0 h 13663996"/>
              <a:gd name="connsiteX1" fmla="*/ 1997116 w 1998019"/>
              <a:gd name="connsiteY1" fmla="*/ 13663996 h 13663996"/>
              <a:gd name="connsiteX0" fmla="*/ 0 w 1317078"/>
              <a:gd name="connsiteY0" fmla="*/ 0 h 14367483"/>
              <a:gd name="connsiteX1" fmla="*/ 1315667 w 1317078"/>
              <a:gd name="connsiteY1" fmla="*/ 14367483 h 14367483"/>
              <a:gd name="connsiteX0" fmla="*/ 0 w 1223204"/>
              <a:gd name="connsiteY0" fmla="*/ 0 h 14631291"/>
              <a:gd name="connsiteX1" fmla="*/ 1221674 w 1223204"/>
              <a:gd name="connsiteY1" fmla="*/ 14631291 h 14631291"/>
              <a:gd name="connsiteX0" fmla="*/ 276578 w 1498977"/>
              <a:gd name="connsiteY0" fmla="*/ 0 h 14631291"/>
              <a:gd name="connsiteX1" fmla="*/ 1498252 w 1498977"/>
              <a:gd name="connsiteY1" fmla="*/ 14631291 h 14631291"/>
              <a:gd name="connsiteX0" fmla="*/ 254981 w 1735788"/>
              <a:gd name="connsiteY0" fmla="*/ 0 h 16258107"/>
              <a:gd name="connsiteX1" fmla="*/ 1735135 w 1735788"/>
              <a:gd name="connsiteY1" fmla="*/ 16258107 h 16258107"/>
              <a:gd name="connsiteX0" fmla="*/ 254981 w 1735788"/>
              <a:gd name="connsiteY0" fmla="*/ 0 h 15686523"/>
              <a:gd name="connsiteX1" fmla="*/ 1735135 w 1735788"/>
              <a:gd name="connsiteY1" fmla="*/ 15686523 h 156865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735788" h="15686523">
                <a:moveTo>
                  <a:pt x="254981" y="0"/>
                </a:moveTo>
                <a:cubicBezTo>
                  <a:pt x="-804398" y="4223113"/>
                  <a:pt x="1782870" y="12567321"/>
                  <a:pt x="1735135" y="15686523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6">
        <xdr:nvSpPr>
          <xdr:cNvPr id="105" name="279 CuadroTexto">
            <a:extLst>
              <a:ext uri="{FF2B5EF4-FFF2-40B4-BE49-F238E27FC236}">
                <a16:creationId xmlns:a16="http://schemas.microsoft.com/office/drawing/2014/main" id="{00000000-0008-0000-0700-000069000000}"/>
              </a:ext>
            </a:extLst>
          </xdr:cNvPr>
          <xdr:cNvSpPr txBox="1"/>
        </xdr:nvSpPr>
        <xdr:spPr bwMode="auto">
          <a:xfrm rot="17736515">
            <a:off x="13594434" y="17579381"/>
            <a:ext cx="1509539" cy="78157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87BD4D4-C587-4D2D-9FFA-B3CB87117D67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6" name="CuadroTexto 10">
            <a:extLst>
              <a:ext uri="{FF2B5EF4-FFF2-40B4-BE49-F238E27FC236}">
                <a16:creationId xmlns:a16="http://schemas.microsoft.com/office/drawing/2014/main" id="{00000000-0008-0000-0700-00006A000000}"/>
              </a:ext>
            </a:extLst>
          </xdr:cNvPr>
          <xdr:cNvSpPr txBox="1"/>
        </xdr:nvSpPr>
        <xdr:spPr bwMode="auto">
          <a:xfrm rot="6348890" flipV="1">
            <a:off x="10033536" y="16799847"/>
            <a:ext cx="3073525" cy="1574206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Canta Callao</a:t>
            </a:r>
          </a:p>
        </xdr:txBody>
      </xdr:sp>
      <xdr:sp macro="" textlink="">
        <xdr:nvSpPr>
          <xdr:cNvPr id="107" name="107 CuadroTexto">
            <a:extLst>
              <a:ext uri="{FF2B5EF4-FFF2-40B4-BE49-F238E27FC236}">
                <a16:creationId xmlns:a16="http://schemas.microsoft.com/office/drawing/2014/main" id="{00000000-0008-0000-0700-00006B000000}"/>
              </a:ext>
            </a:extLst>
          </xdr:cNvPr>
          <xdr:cNvSpPr txBox="1"/>
        </xdr:nvSpPr>
        <xdr:spPr bwMode="auto">
          <a:xfrm rot="3264704">
            <a:off x="17401327" y="16637171"/>
            <a:ext cx="811692" cy="6400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A$89">
        <xdr:nvSpPr>
          <xdr:cNvPr id="108" name="279 CuadroTexto">
            <a:extLst>
              <a:ext uri="{FF2B5EF4-FFF2-40B4-BE49-F238E27FC236}">
                <a16:creationId xmlns:a16="http://schemas.microsoft.com/office/drawing/2014/main" id="{00000000-0008-0000-0700-00006C000000}"/>
              </a:ext>
            </a:extLst>
          </xdr:cNvPr>
          <xdr:cNvSpPr txBox="1"/>
        </xdr:nvSpPr>
        <xdr:spPr bwMode="auto">
          <a:xfrm rot="3221850">
            <a:off x="17824196" y="17356363"/>
            <a:ext cx="1387770" cy="82643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49277D4-4BF6-41B5-B8CB-B00F7BA8031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09" name="107 CuadroTexto">
            <a:extLst>
              <a:ext uri="{FF2B5EF4-FFF2-40B4-BE49-F238E27FC236}">
                <a16:creationId xmlns:a16="http://schemas.microsoft.com/office/drawing/2014/main" id="{00000000-0008-0000-0700-00006D000000}"/>
              </a:ext>
            </a:extLst>
          </xdr:cNvPr>
          <xdr:cNvSpPr txBox="1"/>
        </xdr:nvSpPr>
        <xdr:spPr bwMode="auto">
          <a:xfrm rot="3264704">
            <a:off x="18353830" y="16128501"/>
            <a:ext cx="826129" cy="686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C$89">
        <xdr:nvSpPr>
          <xdr:cNvPr id="110" name="279 CuadroTexto">
            <a:extLst>
              <a:ext uri="{FF2B5EF4-FFF2-40B4-BE49-F238E27FC236}">
                <a16:creationId xmlns:a16="http://schemas.microsoft.com/office/drawing/2014/main" id="{00000000-0008-0000-0700-00006E000000}"/>
              </a:ext>
            </a:extLst>
          </xdr:cNvPr>
          <xdr:cNvSpPr txBox="1"/>
        </xdr:nvSpPr>
        <xdr:spPr bwMode="auto">
          <a:xfrm rot="3221850">
            <a:off x="18800629" y="16761051"/>
            <a:ext cx="1140655" cy="8006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73E2C7E-EF87-4AC3-B831-943D079CFFC8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1" name="Forma libre 162">
            <a:extLst>
              <a:ext uri="{FF2B5EF4-FFF2-40B4-BE49-F238E27FC236}">
                <a16:creationId xmlns:a16="http://schemas.microsoft.com/office/drawing/2014/main" id="{00000000-0008-0000-0700-00006F000000}"/>
              </a:ext>
            </a:extLst>
          </xdr:cNvPr>
          <xdr:cNvSpPr/>
        </xdr:nvSpPr>
        <xdr:spPr bwMode="auto">
          <a:xfrm>
            <a:off x="14715333" y="16255427"/>
            <a:ext cx="2830037" cy="8560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3415180"/>
              <a:gd name="connsiteY0" fmla="*/ 3077909 h 3077909"/>
              <a:gd name="connsiteX1" fmla="*/ 3415180 w 3415180"/>
              <a:gd name="connsiteY1" fmla="*/ 1645356 h 3077909"/>
              <a:gd name="connsiteX0" fmla="*/ 0 w 2753884"/>
              <a:gd name="connsiteY0" fmla="*/ 2816235 h 2816235"/>
              <a:gd name="connsiteX1" fmla="*/ 2753884 w 2753884"/>
              <a:gd name="connsiteY1" fmla="*/ 1827231 h 2816235"/>
              <a:gd name="connsiteX0" fmla="*/ 0 w 2753884"/>
              <a:gd name="connsiteY0" fmla="*/ 2286488 h 2286488"/>
              <a:gd name="connsiteX1" fmla="*/ 2753884 w 2753884"/>
              <a:gd name="connsiteY1" fmla="*/ 1297484 h 2286488"/>
              <a:gd name="connsiteX0" fmla="*/ 0 w 2753884"/>
              <a:gd name="connsiteY0" fmla="*/ 1812303 h 1812303"/>
              <a:gd name="connsiteX1" fmla="*/ 2753884 w 2753884"/>
              <a:gd name="connsiteY1" fmla="*/ 823299 h 181230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753884" h="1812303">
                <a:moveTo>
                  <a:pt x="0" y="1812303"/>
                </a:moveTo>
                <a:cubicBezTo>
                  <a:pt x="515168" y="-402785"/>
                  <a:pt x="1548394" y="-403581"/>
                  <a:pt x="2753884" y="823299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2" name="107 CuadroTexto">
            <a:extLst>
              <a:ext uri="{FF2B5EF4-FFF2-40B4-BE49-F238E27FC236}">
                <a16:creationId xmlns:a16="http://schemas.microsoft.com/office/drawing/2014/main" id="{00000000-0008-0000-0700-000070000000}"/>
              </a:ext>
            </a:extLst>
          </xdr:cNvPr>
          <xdr:cNvSpPr txBox="1"/>
        </xdr:nvSpPr>
        <xdr:spPr bwMode="auto">
          <a:xfrm rot="1959270">
            <a:off x="17101187" y="13084643"/>
            <a:ext cx="1013988" cy="5886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B$89">
        <xdr:nvSpPr>
          <xdr:cNvPr id="113" name="279 CuadroTexto">
            <a:extLst>
              <a:ext uri="{FF2B5EF4-FFF2-40B4-BE49-F238E27FC236}">
                <a16:creationId xmlns:a16="http://schemas.microsoft.com/office/drawing/2014/main" id="{00000000-0008-0000-0700-000071000000}"/>
              </a:ext>
            </a:extLst>
          </xdr:cNvPr>
          <xdr:cNvSpPr txBox="1"/>
        </xdr:nvSpPr>
        <xdr:spPr bwMode="auto">
          <a:xfrm rot="1986680">
            <a:off x="17294292" y="12548507"/>
            <a:ext cx="1357170" cy="6712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4844B33-3CA0-4420-BAE5-502D65DB8A6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4" name="107 CuadroTexto">
            <a:extLst>
              <a:ext uri="{FF2B5EF4-FFF2-40B4-BE49-F238E27FC236}">
                <a16:creationId xmlns:a16="http://schemas.microsoft.com/office/drawing/2014/main" id="{00000000-0008-0000-0700-000072000000}"/>
              </a:ext>
            </a:extLst>
          </xdr:cNvPr>
          <xdr:cNvSpPr txBox="1"/>
        </xdr:nvSpPr>
        <xdr:spPr bwMode="auto">
          <a:xfrm rot="1956725">
            <a:off x="15812788" y="12406151"/>
            <a:ext cx="1019983" cy="5791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24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D$89">
        <xdr:nvSpPr>
          <xdr:cNvPr id="115" name="279 CuadroTexto">
            <a:extLst>
              <a:ext uri="{FF2B5EF4-FFF2-40B4-BE49-F238E27FC236}">
                <a16:creationId xmlns:a16="http://schemas.microsoft.com/office/drawing/2014/main" id="{00000000-0008-0000-0700-000073000000}"/>
              </a:ext>
            </a:extLst>
          </xdr:cNvPr>
          <xdr:cNvSpPr txBox="1"/>
        </xdr:nvSpPr>
        <xdr:spPr bwMode="auto">
          <a:xfrm rot="2002839">
            <a:off x="15952977" y="11775975"/>
            <a:ext cx="1465315" cy="69981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C00A8BC-8068-4B23-86D5-9B443FD53D4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16" name="Forma libre 162">
            <a:extLst>
              <a:ext uri="{FF2B5EF4-FFF2-40B4-BE49-F238E27FC236}">
                <a16:creationId xmlns:a16="http://schemas.microsoft.com/office/drawing/2014/main" id="{00000000-0008-0000-0700-000074000000}"/>
              </a:ext>
            </a:extLst>
          </xdr:cNvPr>
          <xdr:cNvSpPr/>
        </xdr:nvSpPr>
        <xdr:spPr bwMode="auto">
          <a:xfrm>
            <a:off x="14791709" y="13702479"/>
            <a:ext cx="2599456" cy="3217062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0 w 2513194"/>
              <a:gd name="connsiteY0" fmla="*/ 5418429 h 5418429"/>
              <a:gd name="connsiteX1" fmla="*/ 2513194 w 2513194"/>
              <a:gd name="connsiteY1" fmla="*/ 0 h 5418429"/>
              <a:gd name="connsiteX0" fmla="*/ 0 w 3028661"/>
              <a:gd name="connsiteY0" fmla="*/ 6218496 h 6218496"/>
              <a:gd name="connsiteX1" fmla="*/ 3028661 w 3028661"/>
              <a:gd name="connsiteY1" fmla="*/ 0 h 6218496"/>
              <a:gd name="connsiteX0" fmla="*/ 0 w 3098951"/>
              <a:gd name="connsiteY0" fmla="*/ 6440738 h 6440738"/>
              <a:gd name="connsiteX1" fmla="*/ 3098951 w 3098951"/>
              <a:gd name="connsiteY1" fmla="*/ 0 h 6440738"/>
              <a:gd name="connsiteX0" fmla="*/ 0 w 2606915"/>
              <a:gd name="connsiteY0" fmla="*/ 6751876 h 6751876"/>
              <a:gd name="connsiteX1" fmla="*/ 2606915 w 2606915"/>
              <a:gd name="connsiteY1" fmla="*/ 0 h 675187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06915" h="6751876">
                <a:moveTo>
                  <a:pt x="0" y="6751876"/>
                </a:moveTo>
                <a:cubicBezTo>
                  <a:pt x="751345" y="3362407"/>
                  <a:pt x="1933104" y="2413849"/>
                  <a:pt x="2606915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7" name="Forma libre 162">
            <a:extLst>
              <a:ext uri="{FF2B5EF4-FFF2-40B4-BE49-F238E27FC236}">
                <a16:creationId xmlns:a16="http://schemas.microsoft.com/office/drawing/2014/main" id="{00000000-0008-0000-0700-000075000000}"/>
              </a:ext>
            </a:extLst>
          </xdr:cNvPr>
          <xdr:cNvSpPr/>
        </xdr:nvSpPr>
        <xdr:spPr bwMode="auto">
          <a:xfrm>
            <a:off x="14601646" y="14202938"/>
            <a:ext cx="3904668" cy="18847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4928257"/>
              <a:gd name="connsiteY0" fmla="*/ 88271 h 1938379"/>
              <a:gd name="connsiteX1" fmla="*/ 4928257 w 4928257"/>
              <a:gd name="connsiteY1" fmla="*/ 1281007 h 1938379"/>
              <a:gd name="connsiteX0" fmla="*/ 0 w 5035062"/>
              <a:gd name="connsiteY0" fmla="*/ 83625 h 2155352"/>
              <a:gd name="connsiteX1" fmla="*/ 5035062 w 5035062"/>
              <a:gd name="connsiteY1" fmla="*/ 1526387 h 2155352"/>
              <a:gd name="connsiteX0" fmla="*/ 0 w 5035062"/>
              <a:gd name="connsiteY0" fmla="*/ 461016 h 1903779"/>
              <a:gd name="connsiteX1" fmla="*/ 5035062 w 5035062"/>
              <a:gd name="connsiteY1" fmla="*/ 1903778 h 1903779"/>
              <a:gd name="connsiteX0" fmla="*/ 0 w 5177470"/>
              <a:gd name="connsiteY0" fmla="*/ 492202 h 1841204"/>
              <a:gd name="connsiteX1" fmla="*/ 5177470 w 5177470"/>
              <a:gd name="connsiteY1" fmla="*/ 1841204 h 1841204"/>
              <a:gd name="connsiteX0" fmla="*/ 0 w 5235862"/>
              <a:gd name="connsiteY0" fmla="*/ 474938 h 1874988"/>
              <a:gd name="connsiteX1" fmla="*/ 5235862 w 5235862"/>
              <a:gd name="connsiteY1" fmla="*/ 1874988 h 1874988"/>
              <a:gd name="connsiteX0" fmla="*/ 0 w 4755269"/>
              <a:gd name="connsiteY0" fmla="*/ 360670 h 2166939"/>
              <a:gd name="connsiteX1" fmla="*/ 4755269 w 4755269"/>
              <a:gd name="connsiteY1" fmla="*/ 2166940 h 2166939"/>
              <a:gd name="connsiteX0" fmla="*/ 0 w 4002472"/>
              <a:gd name="connsiteY0" fmla="*/ 222474 h 2875245"/>
              <a:gd name="connsiteX1" fmla="*/ 4002472 w 4002472"/>
              <a:gd name="connsiteY1" fmla="*/ 2875245 h 2875245"/>
              <a:gd name="connsiteX0" fmla="*/ 0 w 3931897"/>
              <a:gd name="connsiteY0" fmla="*/ 141565 h 3908152"/>
              <a:gd name="connsiteX1" fmla="*/ 3931897 w 3931897"/>
              <a:gd name="connsiteY1" fmla="*/ 3908152 h 39081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931897" h="3908152">
                <a:moveTo>
                  <a:pt x="0" y="141565"/>
                </a:moveTo>
                <a:cubicBezTo>
                  <a:pt x="1801600" y="-591362"/>
                  <a:pt x="2875332" y="1650056"/>
                  <a:pt x="3931897" y="3908152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8" name="CuadroTexto 10">
            <a:extLst>
              <a:ext uri="{FF2B5EF4-FFF2-40B4-BE49-F238E27FC236}">
                <a16:creationId xmlns:a16="http://schemas.microsoft.com/office/drawing/2014/main" id="{00000000-0008-0000-0700-000076000000}"/>
              </a:ext>
            </a:extLst>
          </xdr:cNvPr>
          <xdr:cNvSpPr txBox="1"/>
        </xdr:nvSpPr>
        <xdr:spPr bwMode="auto">
          <a:xfrm rot="13690465" flipV="1">
            <a:off x="18817552" y="14976861"/>
            <a:ext cx="4553334" cy="849751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ctr">
              <a:lnSpc>
                <a:spcPts val="5200"/>
              </a:lnSpc>
            </a:pPr>
            <a:r>
              <a:rPr lang="es-PE" sz="3600" b="1" baseline="0">
                <a:solidFill>
                  <a:srgbClr val="0000FF"/>
                </a:solidFill>
                <a:latin typeface="Arial" pitchFamily="34" charset="0"/>
                <a:ea typeface="+mn-ea"/>
                <a:cs typeface="Arial" pitchFamily="34" charset="0"/>
              </a:rPr>
              <a:t>Av. Naranjal</a:t>
            </a:r>
          </a:p>
        </xdr:txBody>
      </xdr:sp>
      <xdr:sp macro="" textlink="$BU$48">
        <xdr:nvSpPr>
          <xdr:cNvPr id="119" name="279 CuadroTexto">
            <a:extLst>
              <a:ext uri="{FF2B5EF4-FFF2-40B4-BE49-F238E27FC236}">
                <a16:creationId xmlns:a16="http://schemas.microsoft.com/office/drawing/2014/main" id="{00000000-0008-0000-0700-000077000000}"/>
              </a:ext>
            </a:extLst>
          </xdr:cNvPr>
          <xdr:cNvSpPr txBox="1"/>
        </xdr:nvSpPr>
        <xdr:spPr bwMode="auto">
          <a:xfrm rot="1979497">
            <a:off x="23373582" y="12536393"/>
            <a:ext cx="1190877" cy="742835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33994E5E-6942-4352-AF2B-642166C2623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0" name="107 CuadroTexto">
            <a:extLst>
              <a:ext uri="{FF2B5EF4-FFF2-40B4-BE49-F238E27FC236}">
                <a16:creationId xmlns:a16="http://schemas.microsoft.com/office/drawing/2014/main" id="{00000000-0008-0000-0700-000078000000}"/>
              </a:ext>
            </a:extLst>
          </xdr:cNvPr>
          <xdr:cNvSpPr txBox="1"/>
        </xdr:nvSpPr>
        <xdr:spPr bwMode="auto">
          <a:xfrm rot="17316378">
            <a:off x="20327337" y="6755559"/>
            <a:ext cx="926373" cy="586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P$89">
        <xdr:nvSpPr>
          <xdr:cNvPr id="121" name="279 CuadroTexto">
            <a:extLst>
              <a:ext uri="{FF2B5EF4-FFF2-40B4-BE49-F238E27FC236}">
                <a16:creationId xmlns:a16="http://schemas.microsoft.com/office/drawing/2014/main" id="{00000000-0008-0000-0700-000079000000}"/>
              </a:ext>
            </a:extLst>
          </xdr:cNvPr>
          <xdr:cNvSpPr txBox="1"/>
        </xdr:nvSpPr>
        <xdr:spPr bwMode="auto">
          <a:xfrm rot="17180411">
            <a:off x="20543623" y="5758672"/>
            <a:ext cx="1194817" cy="727281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9B8FF83-3DA0-4C97-8708-42495D0E087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2" name="107 CuadroTexto">
            <a:extLst>
              <a:ext uri="{FF2B5EF4-FFF2-40B4-BE49-F238E27FC236}">
                <a16:creationId xmlns:a16="http://schemas.microsoft.com/office/drawing/2014/main" id="{00000000-0008-0000-0700-00007A000000}"/>
              </a:ext>
            </a:extLst>
          </xdr:cNvPr>
          <xdr:cNvSpPr txBox="1"/>
        </xdr:nvSpPr>
        <xdr:spPr bwMode="auto">
          <a:xfrm rot="17409476">
            <a:off x="16993733" y="5864938"/>
            <a:ext cx="986028" cy="59221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33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N$89">
        <xdr:nvSpPr>
          <xdr:cNvPr id="123" name="279 CuadroTexto">
            <a:extLst>
              <a:ext uri="{FF2B5EF4-FFF2-40B4-BE49-F238E27FC236}">
                <a16:creationId xmlns:a16="http://schemas.microsoft.com/office/drawing/2014/main" id="{00000000-0008-0000-0700-00007B000000}"/>
              </a:ext>
            </a:extLst>
          </xdr:cNvPr>
          <xdr:cNvSpPr txBox="1"/>
        </xdr:nvSpPr>
        <xdr:spPr bwMode="auto">
          <a:xfrm rot="17268600">
            <a:off x="17142044" y="4861463"/>
            <a:ext cx="1384777" cy="69620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8BEAF910-0397-497A-9CFB-404A0E7B448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4" name="107 CuadroTexto">
            <a:extLst>
              <a:ext uri="{FF2B5EF4-FFF2-40B4-BE49-F238E27FC236}">
                <a16:creationId xmlns:a16="http://schemas.microsoft.com/office/drawing/2014/main" id="{00000000-0008-0000-0700-00007C000000}"/>
              </a:ext>
            </a:extLst>
          </xdr:cNvPr>
          <xdr:cNvSpPr txBox="1"/>
        </xdr:nvSpPr>
        <xdr:spPr bwMode="auto">
          <a:xfrm rot="1539685">
            <a:off x="15402676" y="8328323"/>
            <a:ext cx="984630" cy="5558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34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O$89">
        <xdr:nvSpPr>
          <xdr:cNvPr id="125" name="279 CuadroTexto">
            <a:extLst>
              <a:ext uri="{FF2B5EF4-FFF2-40B4-BE49-F238E27FC236}">
                <a16:creationId xmlns:a16="http://schemas.microsoft.com/office/drawing/2014/main" id="{00000000-0008-0000-0700-00007D000000}"/>
              </a:ext>
            </a:extLst>
          </xdr:cNvPr>
          <xdr:cNvSpPr txBox="1"/>
        </xdr:nvSpPr>
        <xdr:spPr bwMode="auto">
          <a:xfrm rot="1256642">
            <a:off x="14277357" y="7922796"/>
            <a:ext cx="1368069" cy="664353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ABF97E0-E17C-4B2F-82FA-9B3546E9FB1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6" name="107 CuadroTexto">
            <a:extLst>
              <a:ext uri="{FF2B5EF4-FFF2-40B4-BE49-F238E27FC236}">
                <a16:creationId xmlns:a16="http://schemas.microsoft.com/office/drawing/2014/main" id="{00000000-0008-0000-0700-00007E000000}"/>
              </a:ext>
            </a:extLst>
          </xdr:cNvPr>
          <xdr:cNvSpPr txBox="1"/>
        </xdr:nvSpPr>
        <xdr:spPr bwMode="auto">
          <a:xfrm rot="17682083">
            <a:off x="18483968" y="6352566"/>
            <a:ext cx="983875" cy="5873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36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Q$89">
        <xdr:nvSpPr>
          <xdr:cNvPr id="127" name="279 CuadroTexto">
            <a:extLst>
              <a:ext uri="{FF2B5EF4-FFF2-40B4-BE49-F238E27FC236}">
                <a16:creationId xmlns:a16="http://schemas.microsoft.com/office/drawing/2014/main" id="{00000000-0008-0000-0700-00007F000000}"/>
              </a:ext>
            </a:extLst>
          </xdr:cNvPr>
          <xdr:cNvSpPr txBox="1"/>
        </xdr:nvSpPr>
        <xdr:spPr bwMode="auto">
          <a:xfrm rot="17394346">
            <a:off x="18721705" y="5414529"/>
            <a:ext cx="1288474" cy="710057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5370035-1FC0-46F9-A27A-7FDB1276E12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28" name="Forma libre 162">
            <a:extLst>
              <a:ext uri="{FF2B5EF4-FFF2-40B4-BE49-F238E27FC236}">
                <a16:creationId xmlns:a16="http://schemas.microsoft.com/office/drawing/2014/main" id="{00000000-0008-0000-0700-000080000000}"/>
              </a:ext>
            </a:extLst>
          </xdr:cNvPr>
          <xdr:cNvSpPr/>
        </xdr:nvSpPr>
        <xdr:spPr bwMode="auto">
          <a:xfrm>
            <a:off x="20782209" y="7446807"/>
            <a:ext cx="2222151" cy="491866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843630 w 1843630"/>
              <a:gd name="connsiteY0" fmla="*/ 5481126 h 5481126"/>
              <a:gd name="connsiteX1" fmla="*/ 1355743 w 1843630"/>
              <a:gd name="connsiteY1" fmla="*/ 191124 h 5481126"/>
              <a:gd name="connsiteX0" fmla="*/ 1827365 w 1827365"/>
              <a:gd name="connsiteY0" fmla="*/ 5435626 h 5435626"/>
              <a:gd name="connsiteX1" fmla="*/ 1368653 w 1827365"/>
              <a:gd name="connsiteY1" fmla="*/ 196787 h 5435626"/>
              <a:gd name="connsiteX0" fmla="*/ 2591704 w 2591704"/>
              <a:gd name="connsiteY0" fmla="*/ 13070906 h 13070906"/>
              <a:gd name="connsiteX1" fmla="*/ 956381 w 2591704"/>
              <a:gd name="connsiteY1" fmla="*/ 27951 h 13070906"/>
              <a:gd name="connsiteX0" fmla="*/ 1868075 w 1868075"/>
              <a:gd name="connsiteY0" fmla="*/ 13042955 h 13042955"/>
              <a:gd name="connsiteX1" fmla="*/ 232752 w 1868075"/>
              <a:gd name="connsiteY1" fmla="*/ 0 h 13042955"/>
              <a:gd name="connsiteX0" fmla="*/ 3288433 w 3288432"/>
              <a:gd name="connsiteY0" fmla="*/ 10707865 h 10707865"/>
              <a:gd name="connsiteX1" fmla="*/ 54125 w 3288432"/>
              <a:gd name="connsiteY1" fmla="*/ 0 h 10707865"/>
              <a:gd name="connsiteX0" fmla="*/ 3269057 w 3269057"/>
              <a:gd name="connsiteY0" fmla="*/ 10707865 h 10707865"/>
              <a:gd name="connsiteX1" fmla="*/ 34749 w 3269057"/>
              <a:gd name="connsiteY1" fmla="*/ 0 h 10707865"/>
              <a:gd name="connsiteX0" fmla="*/ 3243160 w 3243160"/>
              <a:gd name="connsiteY0" fmla="*/ 10707865 h 10707865"/>
              <a:gd name="connsiteX1" fmla="*/ 8852 w 3243160"/>
              <a:gd name="connsiteY1" fmla="*/ 0 h 10707865"/>
              <a:gd name="connsiteX0" fmla="*/ 3234308 w 3234308"/>
              <a:gd name="connsiteY0" fmla="*/ 10707865 h 10707865"/>
              <a:gd name="connsiteX1" fmla="*/ 0 w 3234308"/>
              <a:gd name="connsiteY1" fmla="*/ 0 h 10707865"/>
              <a:gd name="connsiteX0" fmla="*/ 3236479 w 3236479"/>
              <a:gd name="connsiteY0" fmla="*/ 10707865 h 10707865"/>
              <a:gd name="connsiteX1" fmla="*/ 2171 w 3236479"/>
              <a:gd name="connsiteY1" fmla="*/ 0 h 10707865"/>
              <a:gd name="connsiteX0" fmla="*/ 3237244 w 3237244"/>
              <a:gd name="connsiteY0" fmla="*/ 10707865 h 10707865"/>
              <a:gd name="connsiteX1" fmla="*/ 2936 w 3237244"/>
              <a:gd name="connsiteY1" fmla="*/ 0 h 10707865"/>
              <a:gd name="connsiteX0" fmla="*/ 3236937 w 3236937"/>
              <a:gd name="connsiteY0" fmla="*/ 10707865 h 10707865"/>
              <a:gd name="connsiteX1" fmla="*/ 2629 w 3236937"/>
              <a:gd name="connsiteY1" fmla="*/ 0 h 10707865"/>
              <a:gd name="connsiteX0" fmla="*/ 3176272 w 3176272"/>
              <a:gd name="connsiteY0" fmla="*/ 10883303 h 10883303"/>
              <a:gd name="connsiteX1" fmla="*/ 2723 w 3176272"/>
              <a:gd name="connsiteY1" fmla="*/ 0 h 10883303"/>
              <a:gd name="connsiteX0" fmla="*/ 3267271 w 3267271"/>
              <a:gd name="connsiteY0" fmla="*/ 10707865 h 10707865"/>
              <a:gd name="connsiteX1" fmla="*/ 2584 w 3267271"/>
              <a:gd name="connsiteY1" fmla="*/ 0 h 10707865"/>
              <a:gd name="connsiteX0" fmla="*/ 3297607 w 3297607"/>
              <a:gd name="connsiteY0" fmla="*/ 10839442 h 10839442"/>
              <a:gd name="connsiteX1" fmla="*/ 2541 w 3297607"/>
              <a:gd name="connsiteY1" fmla="*/ 0 h 10839442"/>
              <a:gd name="connsiteX0" fmla="*/ 3327944 w 3327944"/>
              <a:gd name="connsiteY0" fmla="*/ 10927161 h 10927161"/>
              <a:gd name="connsiteX1" fmla="*/ 2498 w 3327944"/>
              <a:gd name="connsiteY1" fmla="*/ 0 h 10927161"/>
              <a:gd name="connsiteX0" fmla="*/ 3327943 w 3327943"/>
              <a:gd name="connsiteY0" fmla="*/ 10927161 h 10927161"/>
              <a:gd name="connsiteX1" fmla="*/ 2497 w 3327943"/>
              <a:gd name="connsiteY1" fmla="*/ 0 h 10927161"/>
              <a:gd name="connsiteX0" fmla="*/ 2903390 w 2903390"/>
              <a:gd name="connsiteY0" fmla="*/ 10225409 h 10225409"/>
              <a:gd name="connsiteX1" fmla="*/ 3259 w 2903390"/>
              <a:gd name="connsiteY1" fmla="*/ 0 h 102254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903390" h="10225409">
                <a:moveTo>
                  <a:pt x="2903390" y="10225409"/>
                </a:moveTo>
                <a:cubicBezTo>
                  <a:pt x="1237824" y="7560116"/>
                  <a:pt x="-74179" y="3835185"/>
                  <a:pt x="3259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29" name="Forma libre 162">
            <a:extLst>
              <a:ext uri="{FF2B5EF4-FFF2-40B4-BE49-F238E27FC236}">
                <a16:creationId xmlns:a16="http://schemas.microsoft.com/office/drawing/2014/main" id="{00000000-0008-0000-0700-000081000000}"/>
              </a:ext>
            </a:extLst>
          </xdr:cNvPr>
          <xdr:cNvSpPr/>
        </xdr:nvSpPr>
        <xdr:spPr bwMode="auto">
          <a:xfrm>
            <a:off x="18926824" y="7106389"/>
            <a:ext cx="3728683" cy="488882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5481914 w 5481914"/>
              <a:gd name="connsiteY0" fmla="*/ 10910491 h 10910491"/>
              <a:gd name="connsiteX1" fmla="*/ 141 w 5481914"/>
              <a:gd name="connsiteY1" fmla="*/ 0 h 10910491"/>
              <a:gd name="connsiteX0" fmla="*/ 5481917 w 5481917"/>
              <a:gd name="connsiteY0" fmla="*/ 10910491 h 10910491"/>
              <a:gd name="connsiteX1" fmla="*/ 144 w 5481917"/>
              <a:gd name="connsiteY1" fmla="*/ 0 h 10910491"/>
              <a:gd name="connsiteX0" fmla="*/ 5858224 w 5858224"/>
              <a:gd name="connsiteY0" fmla="*/ 11709246 h 11709246"/>
              <a:gd name="connsiteX1" fmla="*/ 129 w 5858224"/>
              <a:gd name="connsiteY1" fmla="*/ 0 h 11709246"/>
              <a:gd name="connsiteX0" fmla="*/ 5866865 w 5866865"/>
              <a:gd name="connsiteY0" fmla="*/ 11709246 h 11709246"/>
              <a:gd name="connsiteX1" fmla="*/ 8770 w 5866865"/>
              <a:gd name="connsiteY1" fmla="*/ 0 h 11709246"/>
              <a:gd name="connsiteX0" fmla="*/ 5241341 w 5241341"/>
              <a:gd name="connsiteY0" fmla="*/ 11524918 h 11524918"/>
              <a:gd name="connsiteX1" fmla="*/ 10450 w 5241341"/>
              <a:gd name="connsiteY1" fmla="*/ 0 h 11524918"/>
              <a:gd name="connsiteX0" fmla="*/ 4273553 w 4273553"/>
              <a:gd name="connsiteY0" fmla="*/ 11217705 h 11217705"/>
              <a:gd name="connsiteX1" fmla="*/ 14829 w 4273553"/>
              <a:gd name="connsiteY1" fmla="*/ 0 h 11217705"/>
              <a:gd name="connsiteX0" fmla="*/ 4258724 w 4258724"/>
              <a:gd name="connsiteY0" fmla="*/ 11217705 h 11217705"/>
              <a:gd name="connsiteX1" fmla="*/ 0 w 4258724"/>
              <a:gd name="connsiteY1" fmla="*/ 0 h 11217705"/>
              <a:gd name="connsiteX0" fmla="*/ 4403033 w 4403033"/>
              <a:gd name="connsiteY0" fmla="*/ 11306466 h 11306466"/>
              <a:gd name="connsiteX1" fmla="*/ 0 w 4403033"/>
              <a:gd name="connsiteY1" fmla="*/ 0 h 11306466"/>
              <a:gd name="connsiteX0" fmla="*/ 3849849 w 3849849"/>
              <a:gd name="connsiteY0" fmla="*/ 10285717 h 10285717"/>
              <a:gd name="connsiteX1" fmla="*/ 0 w 3849849"/>
              <a:gd name="connsiteY1" fmla="*/ 0 h 102857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849849" h="10285717">
                <a:moveTo>
                  <a:pt x="3849849" y="10285717"/>
                </a:moveTo>
                <a:cubicBezTo>
                  <a:pt x="1489331" y="5074455"/>
                  <a:pt x="163458" y="3174589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0" name="Forma libre 162">
            <a:extLst>
              <a:ext uri="{FF2B5EF4-FFF2-40B4-BE49-F238E27FC236}">
                <a16:creationId xmlns:a16="http://schemas.microsoft.com/office/drawing/2014/main" id="{00000000-0008-0000-0700-000082000000}"/>
              </a:ext>
            </a:extLst>
          </xdr:cNvPr>
          <xdr:cNvSpPr/>
        </xdr:nvSpPr>
        <xdr:spPr bwMode="auto">
          <a:xfrm>
            <a:off x="17289649" y="6469778"/>
            <a:ext cx="861015" cy="549714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0 w 3104500"/>
              <a:gd name="connsiteY0" fmla="*/ 4436058 h 4436058"/>
              <a:gd name="connsiteX1" fmla="*/ 3104500 w 3104500"/>
              <a:gd name="connsiteY1" fmla="*/ 49527 h 4436058"/>
              <a:gd name="connsiteX0" fmla="*/ 0 w 3133657"/>
              <a:gd name="connsiteY0" fmla="*/ 3527205 h 3527205"/>
              <a:gd name="connsiteX1" fmla="*/ 3133657 w 3133657"/>
              <a:gd name="connsiteY1" fmla="*/ 112155 h 3527205"/>
              <a:gd name="connsiteX0" fmla="*/ 0 w 3133657"/>
              <a:gd name="connsiteY0" fmla="*/ 3181307 h 3181307"/>
              <a:gd name="connsiteX1" fmla="*/ 3133657 w 3133657"/>
              <a:gd name="connsiteY1" fmla="*/ 175301 h 3181307"/>
              <a:gd name="connsiteX0" fmla="*/ 0 w 3133657"/>
              <a:gd name="connsiteY0" fmla="*/ 3114511 h 3114511"/>
              <a:gd name="connsiteX1" fmla="*/ 3133657 w 3133657"/>
              <a:gd name="connsiteY1" fmla="*/ 108505 h 3114511"/>
              <a:gd name="connsiteX0" fmla="*/ 0 w 3133657"/>
              <a:gd name="connsiteY0" fmla="*/ 3080281 h 3080281"/>
              <a:gd name="connsiteX1" fmla="*/ 3133657 w 3133657"/>
              <a:gd name="connsiteY1" fmla="*/ 74275 h 3080281"/>
              <a:gd name="connsiteX0" fmla="*/ 0 w 3133657"/>
              <a:gd name="connsiteY0" fmla="*/ 3078229 h 3078229"/>
              <a:gd name="connsiteX1" fmla="*/ 3133657 w 3133657"/>
              <a:gd name="connsiteY1" fmla="*/ 72223 h 3078229"/>
              <a:gd name="connsiteX0" fmla="*/ 1138550 w 1398380"/>
              <a:gd name="connsiteY0" fmla="*/ 11468247 h 11468247"/>
              <a:gd name="connsiteX1" fmla="*/ 352218 w 1398380"/>
              <a:gd name="connsiteY1" fmla="*/ 1998 h 11468247"/>
              <a:gd name="connsiteX0" fmla="*/ 786449 w 1167784"/>
              <a:gd name="connsiteY0" fmla="*/ 11466249 h 11466249"/>
              <a:gd name="connsiteX1" fmla="*/ 117 w 1167784"/>
              <a:gd name="connsiteY1" fmla="*/ 0 h 11466249"/>
              <a:gd name="connsiteX0" fmla="*/ 786517 w 883731"/>
              <a:gd name="connsiteY0" fmla="*/ 11466249 h 11466249"/>
              <a:gd name="connsiteX1" fmla="*/ 185 w 883731"/>
              <a:gd name="connsiteY1" fmla="*/ 0 h 1146624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883731" h="11466249">
                <a:moveTo>
                  <a:pt x="786517" y="11466249"/>
                </a:moveTo>
                <a:cubicBezTo>
                  <a:pt x="1235520" y="6973349"/>
                  <a:pt x="-17474" y="3016010"/>
                  <a:pt x="185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1" name="Forma libre 162">
            <a:extLst>
              <a:ext uri="{FF2B5EF4-FFF2-40B4-BE49-F238E27FC236}">
                <a16:creationId xmlns:a16="http://schemas.microsoft.com/office/drawing/2014/main" id="{00000000-0008-0000-0700-000083000000}"/>
              </a:ext>
            </a:extLst>
          </xdr:cNvPr>
          <xdr:cNvSpPr/>
        </xdr:nvSpPr>
        <xdr:spPr bwMode="auto">
          <a:xfrm>
            <a:off x="16226913" y="8756499"/>
            <a:ext cx="1891966" cy="3249920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1160722 w 2286583"/>
              <a:gd name="connsiteY0" fmla="*/ 3343592 h 3343592"/>
              <a:gd name="connsiteX1" fmla="*/ 2286583 w 2286583"/>
              <a:gd name="connsiteY1" fmla="*/ 1183476 h 3343592"/>
              <a:gd name="connsiteX0" fmla="*/ 815861 w 3490471"/>
              <a:gd name="connsiteY0" fmla="*/ 4203590 h 4203590"/>
              <a:gd name="connsiteX1" fmla="*/ 3490471 w 3490471"/>
              <a:gd name="connsiteY1" fmla="*/ 523206 h 4203590"/>
              <a:gd name="connsiteX0" fmla="*/ 0 w 2674610"/>
              <a:gd name="connsiteY0" fmla="*/ 3906514 h 3906514"/>
              <a:gd name="connsiteX1" fmla="*/ 2674610 w 2674610"/>
              <a:gd name="connsiteY1" fmla="*/ 226130 h 3906514"/>
              <a:gd name="connsiteX0" fmla="*/ 0 w 2674610"/>
              <a:gd name="connsiteY0" fmla="*/ 3865942 h 3865942"/>
              <a:gd name="connsiteX1" fmla="*/ 2674610 w 2674610"/>
              <a:gd name="connsiteY1" fmla="*/ 185558 h 3865942"/>
              <a:gd name="connsiteX0" fmla="*/ 0 w 2811264"/>
              <a:gd name="connsiteY0" fmla="*/ 3920116 h 3920117"/>
              <a:gd name="connsiteX1" fmla="*/ 2811264 w 2811264"/>
              <a:gd name="connsiteY1" fmla="*/ 178921 h 3920117"/>
              <a:gd name="connsiteX0" fmla="*/ 0 w 2822652"/>
              <a:gd name="connsiteY0" fmla="*/ 3812154 h 3812153"/>
              <a:gd name="connsiteX1" fmla="*/ 2822652 w 2822652"/>
              <a:gd name="connsiteY1" fmla="*/ 192582 h 3812153"/>
              <a:gd name="connsiteX0" fmla="*/ 0 w 2822652"/>
              <a:gd name="connsiteY0" fmla="*/ 3741166 h 3741167"/>
              <a:gd name="connsiteX1" fmla="*/ 2822652 w 2822652"/>
              <a:gd name="connsiteY1" fmla="*/ 121594 h 3741167"/>
              <a:gd name="connsiteX0" fmla="*/ 0 w 2822652"/>
              <a:gd name="connsiteY0" fmla="*/ 3710936 h 3710935"/>
              <a:gd name="connsiteX1" fmla="*/ 2822652 w 2822652"/>
              <a:gd name="connsiteY1" fmla="*/ 91364 h 3710935"/>
              <a:gd name="connsiteX0" fmla="*/ 777544 w 953905"/>
              <a:gd name="connsiteY0" fmla="*/ 4069873 h 4069874"/>
              <a:gd name="connsiteX1" fmla="*/ 468534 w 953905"/>
              <a:gd name="connsiteY1" fmla="*/ 65167 h 4069874"/>
              <a:gd name="connsiteX0" fmla="*/ 896851 w 1065769"/>
              <a:gd name="connsiteY0" fmla="*/ 4146976 h 4146976"/>
              <a:gd name="connsiteX1" fmla="*/ 451186 w 1065769"/>
              <a:gd name="connsiteY1" fmla="*/ 61189 h 4146976"/>
              <a:gd name="connsiteX0" fmla="*/ 1457977 w 1599653"/>
              <a:gd name="connsiteY0" fmla="*/ 4224473 h 4224473"/>
              <a:gd name="connsiteX1" fmla="*/ 385979 w 1599653"/>
              <a:gd name="connsiteY1" fmla="*/ 57606 h 4224473"/>
              <a:gd name="connsiteX0" fmla="*/ 1071998 w 1432859"/>
              <a:gd name="connsiteY0" fmla="*/ 4166867 h 4166867"/>
              <a:gd name="connsiteX1" fmla="*/ 0 w 1432859"/>
              <a:gd name="connsiteY1" fmla="*/ 0 h 4166867"/>
              <a:gd name="connsiteX0" fmla="*/ 1071998 w 1322251"/>
              <a:gd name="connsiteY0" fmla="*/ 4166867 h 4166867"/>
              <a:gd name="connsiteX1" fmla="*/ 0 w 1322251"/>
              <a:gd name="connsiteY1" fmla="*/ 0 h 4166867"/>
              <a:gd name="connsiteX0" fmla="*/ 1116291 w 1310690"/>
              <a:gd name="connsiteY0" fmla="*/ 4166867 h 4166867"/>
              <a:gd name="connsiteX1" fmla="*/ 44293 w 1310690"/>
              <a:gd name="connsiteY1" fmla="*/ 0 h 4166867"/>
              <a:gd name="connsiteX0" fmla="*/ 1210080 w 1383021"/>
              <a:gd name="connsiteY0" fmla="*/ 4166867 h 4166867"/>
              <a:gd name="connsiteX1" fmla="*/ 138082 w 1383021"/>
              <a:gd name="connsiteY1" fmla="*/ 0 h 4166867"/>
              <a:gd name="connsiteX0" fmla="*/ 1242756 w 1413875"/>
              <a:gd name="connsiteY0" fmla="*/ 4187136 h 4187136"/>
              <a:gd name="connsiteX1" fmla="*/ 136595 w 1413875"/>
              <a:gd name="connsiteY1" fmla="*/ 0 h 4187136"/>
              <a:gd name="connsiteX0" fmla="*/ 1267428 w 1305671"/>
              <a:gd name="connsiteY0" fmla="*/ 4187136 h 4187136"/>
              <a:gd name="connsiteX1" fmla="*/ 161267 w 1305671"/>
              <a:gd name="connsiteY1" fmla="*/ 0 h 4187136"/>
              <a:gd name="connsiteX0" fmla="*/ 1211472 w 1252735"/>
              <a:gd name="connsiteY0" fmla="*/ 4187136 h 4187136"/>
              <a:gd name="connsiteX1" fmla="*/ 105311 w 1252735"/>
              <a:gd name="connsiteY1" fmla="*/ 0 h 4187136"/>
              <a:gd name="connsiteX0" fmla="*/ 1192258 w 1234777"/>
              <a:gd name="connsiteY0" fmla="*/ 4187136 h 4187136"/>
              <a:gd name="connsiteX1" fmla="*/ 86097 w 1234777"/>
              <a:gd name="connsiteY1" fmla="*/ 0 h 4187136"/>
              <a:gd name="connsiteX0" fmla="*/ 1247109 w 1288546"/>
              <a:gd name="connsiteY0" fmla="*/ 4126326 h 4126326"/>
              <a:gd name="connsiteX1" fmla="*/ 84008 w 1288546"/>
              <a:gd name="connsiteY1" fmla="*/ 0 h 4126326"/>
              <a:gd name="connsiteX0" fmla="*/ 985896 w 1033077"/>
              <a:gd name="connsiteY0" fmla="*/ 4994802 h 4994802"/>
              <a:gd name="connsiteX1" fmla="*/ 95029 w 1033077"/>
              <a:gd name="connsiteY1" fmla="*/ 0 h 4994802"/>
              <a:gd name="connsiteX0" fmla="*/ 1032332 w 1078373"/>
              <a:gd name="connsiteY0" fmla="*/ 4007123 h 4007123"/>
              <a:gd name="connsiteX1" fmla="*/ 92852 w 1078373"/>
              <a:gd name="connsiteY1" fmla="*/ 0 h 4007123"/>
              <a:gd name="connsiteX0" fmla="*/ 983974 w 1034495"/>
              <a:gd name="connsiteY0" fmla="*/ 4007123 h 4007123"/>
              <a:gd name="connsiteX1" fmla="*/ 44494 w 1034495"/>
              <a:gd name="connsiteY1" fmla="*/ 0 h 4007123"/>
              <a:gd name="connsiteX0" fmla="*/ 1788736 w 1823704"/>
              <a:gd name="connsiteY0" fmla="*/ 6757330 h 6757330"/>
              <a:gd name="connsiteX1" fmla="*/ 30713 w 1823704"/>
              <a:gd name="connsiteY1" fmla="*/ 0 h 6757330"/>
              <a:gd name="connsiteX0" fmla="*/ 1758023 w 1827378"/>
              <a:gd name="connsiteY0" fmla="*/ 6757330 h 6757330"/>
              <a:gd name="connsiteX1" fmla="*/ 0 w 1827378"/>
              <a:gd name="connsiteY1" fmla="*/ 0 h 6757330"/>
              <a:gd name="connsiteX0" fmla="*/ 1883305 w 1946973"/>
              <a:gd name="connsiteY0" fmla="*/ 6757330 h 6757330"/>
              <a:gd name="connsiteX1" fmla="*/ 0 w 1946973"/>
              <a:gd name="connsiteY1" fmla="*/ 0 h 675733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946973" h="6757330">
                <a:moveTo>
                  <a:pt x="1883305" y="6757330"/>
                </a:moveTo>
                <a:cubicBezTo>
                  <a:pt x="2236077" y="4482724"/>
                  <a:pt x="1055578" y="1711367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7">
        <xdr:nvSpPr>
          <xdr:cNvPr id="132" name="279 CuadroTexto">
            <a:extLst>
              <a:ext uri="{FF2B5EF4-FFF2-40B4-BE49-F238E27FC236}">
                <a16:creationId xmlns:a16="http://schemas.microsoft.com/office/drawing/2014/main" id="{00000000-0008-0000-0700-000084000000}"/>
              </a:ext>
            </a:extLst>
          </xdr:cNvPr>
          <xdr:cNvSpPr txBox="1"/>
        </xdr:nvSpPr>
        <xdr:spPr bwMode="auto">
          <a:xfrm rot="2425970">
            <a:off x="22223370" y="14966406"/>
            <a:ext cx="1388449" cy="68897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CE53D31-DDAE-4259-BC46-4F864B0DFFE4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L$89">
        <xdr:nvSpPr>
          <xdr:cNvPr id="133" name="279 CuadroTexto">
            <a:extLst>
              <a:ext uri="{FF2B5EF4-FFF2-40B4-BE49-F238E27FC236}">
                <a16:creationId xmlns:a16="http://schemas.microsoft.com/office/drawing/2014/main" id="{00000000-0008-0000-0700-000085000000}"/>
              </a:ext>
            </a:extLst>
          </xdr:cNvPr>
          <xdr:cNvSpPr txBox="1"/>
        </xdr:nvSpPr>
        <xdr:spPr bwMode="auto">
          <a:xfrm rot="17333319">
            <a:off x="17957782" y="5157982"/>
            <a:ext cx="1286136" cy="69506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7A7AD26-CDCA-4443-A437-BEC21725A8F5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4" name="107 CuadroTexto">
            <a:extLst>
              <a:ext uri="{FF2B5EF4-FFF2-40B4-BE49-F238E27FC236}">
                <a16:creationId xmlns:a16="http://schemas.microsoft.com/office/drawing/2014/main" id="{00000000-0008-0000-0700-000086000000}"/>
              </a:ext>
            </a:extLst>
          </xdr:cNvPr>
          <xdr:cNvSpPr txBox="1"/>
        </xdr:nvSpPr>
        <xdr:spPr bwMode="auto">
          <a:xfrm rot="17589031">
            <a:off x="17798226" y="6126913"/>
            <a:ext cx="938828" cy="6023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31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M$89">
        <xdr:nvSpPr>
          <xdr:cNvPr id="135" name="279 CuadroTexto">
            <a:extLst>
              <a:ext uri="{FF2B5EF4-FFF2-40B4-BE49-F238E27FC236}">
                <a16:creationId xmlns:a16="http://schemas.microsoft.com/office/drawing/2014/main" id="{00000000-0008-0000-0700-000087000000}"/>
              </a:ext>
            </a:extLst>
          </xdr:cNvPr>
          <xdr:cNvSpPr txBox="1"/>
        </xdr:nvSpPr>
        <xdr:spPr bwMode="auto">
          <a:xfrm rot="1343397">
            <a:off x="14585699" y="7211579"/>
            <a:ext cx="1418330" cy="63782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992E879-831E-4C8A-87DE-FA3E0D48E1EB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K$89">
        <xdr:nvSpPr>
          <xdr:cNvPr id="136" name="279 CuadroTexto">
            <a:extLst>
              <a:ext uri="{FF2B5EF4-FFF2-40B4-BE49-F238E27FC236}">
                <a16:creationId xmlns:a16="http://schemas.microsoft.com/office/drawing/2014/main" id="{00000000-0008-0000-0700-000088000000}"/>
              </a:ext>
            </a:extLst>
          </xdr:cNvPr>
          <xdr:cNvSpPr txBox="1"/>
        </xdr:nvSpPr>
        <xdr:spPr bwMode="auto">
          <a:xfrm rot="3198394">
            <a:off x="19543600" y="16246750"/>
            <a:ext cx="1240044" cy="725042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BC17E64-051C-4632-8AA3-2DA24D53C5D2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37" name="107 CuadroTexto">
            <a:extLst>
              <a:ext uri="{FF2B5EF4-FFF2-40B4-BE49-F238E27FC236}">
                <a16:creationId xmlns:a16="http://schemas.microsoft.com/office/drawing/2014/main" id="{00000000-0008-0000-0700-000089000000}"/>
              </a:ext>
            </a:extLst>
          </xdr:cNvPr>
          <xdr:cNvSpPr txBox="1"/>
        </xdr:nvSpPr>
        <xdr:spPr bwMode="auto">
          <a:xfrm rot="1572183">
            <a:off x="15710416" y="7669928"/>
            <a:ext cx="1030860" cy="57109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32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8" name="107 CuadroTexto">
            <a:extLst>
              <a:ext uri="{FF2B5EF4-FFF2-40B4-BE49-F238E27FC236}">
                <a16:creationId xmlns:a16="http://schemas.microsoft.com/office/drawing/2014/main" id="{00000000-0008-0000-0700-00008A000000}"/>
              </a:ext>
            </a:extLst>
          </xdr:cNvPr>
          <xdr:cNvSpPr txBox="1"/>
        </xdr:nvSpPr>
        <xdr:spPr bwMode="auto">
          <a:xfrm rot="3027444">
            <a:off x="19091629" y="15504054"/>
            <a:ext cx="934899" cy="6712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30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">
        <xdr:nvSpPr>
          <xdr:cNvPr id="139" name="Forma libre 162">
            <a:extLst>
              <a:ext uri="{FF2B5EF4-FFF2-40B4-BE49-F238E27FC236}">
                <a16:creationId xmlns:a16="http://schemas.microsoft.com/office/drawing/2014/main" id="{00000000-0008-0000-0700-00008B000000}"/>
              </a:ext>
            </a:extLst>
          </xdr:cNvPr>
          <xdr:cNvSpPr/>
        </xdr:nvSpPr>
        <xdr:spPr bwMode="auto">
          <a:xfrm rot="869756">
            <a:off x="17277805" y="7503653"/>
            <a:ext cx="5976113" cy="6611453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7017572 w 7017572"/>
              <a:gd name="connsiteY0" fmla="*/ 13706831 h 13706831"/>
              <a:gd name="connsiteX1" fmla="*/ 11980 w 7017572"/>
              <a:gd name="connsiteY1" fmla="*/ 0 h 13706831"/>
              <a:gd name="connsiteX0" fmla="*/ 6907119 w 6907119"/>
              <a:gd name="connsiteY0" fmla="*/ 13575215 h 13575215"/>
              <a:gd name="connsiteX1" fmla="*/ 12270 w 6907119"/>
              <a:gd name="connsiteY1" fmla="*/ 1 h 13575215"/>
              <a:gd name="connsiteX0" fmla="*/ 6894849 w 6894849"/>
              <a:gd name="connsiteY0" fmla="*/ 13575213 h 13575213"/>
              <a:gd name="connsiteX1" fmla="*/ 0 w 6894849"/>
              <a:gd name="connsiteY1" fmla="*/ -1 h 13575213"/>
              <a:gd name="connsiteX0" fmla="*/ 6894849 w 6894849"/>
              <a:gd name="connsiteY0" fmla="*/ 13575215 h 13575215"/>
              <a:gd name="connsiteX1" fmla="*/ 0 w 6894849"/>
              <a:gd name="connsiteY1" fmla="*/ 1 h 13575215"/>
              <a:gd name="connsiteX0" fmla="*/ 5962832 w 5962832"/>
              <a:gd name="connsiteY0" fmla="*/ 13871941 h 13871941"/>
              <a:gd name="connsiteX1" fmla="*/ 0 w 5962832"/>
              <a:gd name="connsiteY1" fmla="*/ 0 h 13871941"/>
              <a:gd name="connsiteX0" fmla="*/ 5962832 w 5962832"/>
              <a:gd name="connsiteY0" fmla="*/ 13871941 h 13871941"/>
              <a:gd name="connsiteX1" fmla="*/ 0 w 5962832"/>
              <a:gd name="connsiteY1" fmla="*/ 0 h 1387194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5962832" h="13871941">
                <a:moveTo>
                  <a:pt x="5962832" y="13871941"/>
                </a:moveTo>
                <a:cubicBezTo>
                  <a:pt x="3221084" y="9840748"/>
                  <a:pt x="357904" y="2458112"/>
                  <a:pt x="0" y="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40" name="Forma libre 162">
            <a:extLst>
              <a:ext uri="{FF2B5EF4-FFF2-40B4-BE49-F238E27FC236}">
                <a16:creationId xmlns:a16="http://schemas.microsoft.com/office/drawing/2014/main" id="{00000000-0008-0000-0700-00008C000000}"/>
              </a:ext>
            </a:extLst>
          </xdr:cNvPr>
          <xdr:cNvSpPr/>
        </xdr:nvSpPr>
        <xdr:spPr bwMode="auto">
          <a:xfrm rot="869756">
            <a:off x="15869229" y="8839354"/>
            <a:ext cx="6858813" cy="476540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7017383" h="8997809">
                <a:moveTo>
                  <a:pt x="7017383" y="8997809"/>
                </a:moveTo>
                <a:cubicBezTo>
                  <a:pt x="5296840" y="6586093"/>
                  <a:pt x="3078392" y="2726128"/>
                  <a:pt x="0" y="-1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39">
        <xdr:nvSpPr>
          <xdr:cNvPr id="141" name="279 CuadroTexto">
            <a:extLst>
              <a:ext uri="{FF2B5EF4-FFF2-40B4-BE49-F238E27FC236}">
                <a16:creationId xmlns:a16="http://schemas.microsoft.com/office/drawing/2014/main" id="{00000000-0008-0000-0700-00008D000000}"/>
              </a:ext>
            </a:extLst>
          </xdr:cNvPr>
          <xdr:cNvSpPr txBox="1"/>
        </xdr:nvSpPr>
        <xdr:spPr bwMode="auto">
          <a:xfrm rot="21171569">
            <a:off x="12049401" y="7106899"/>
            <a:ext cx="1422366" cy="64664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B9F4C7EE-340A-45A6-B3F0-C54698F0559F}" type="TxLink">
              <a:rPr lang="en-US" sz="4400" b="1" i="0" u="none" strike="noStrike">
                <a:solidFill>
                  <a:srgbClr val="00B0F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F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2" name="Forma libre 162">
            <a:extLst>
              <a:ext uri="{FF2B5EF4-FFF2-40B4-BE49-F238E27FC236}">
                <a16:creationId xmlns:a16="http://schemas.microsoft.com/office/drawing/2014/main" id="{00000000-0008-0000-0700-00008E000000}"/>
              </a:ext>
            </a:extLst>
          </xdr:cNvPr>
          <xdr:cNvSpPr/>
        </xdr:nvSpPr>
        <xdr:spPr bwMode="auto">
          <a:xfrm>
            <a:off x="11239500" y="6970893"/>
            <a:ext cx="2030020" cy="105534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2236348 w 2236348"/>
              <a:gd name="connsiteY0" fmla="*/ 0 h 1768033"/>
              <a:gd name="connsiteX1" fmla="*/ 0 w 2236348"/>
              <a:gd name="connsiteY1" fmla="*/ 1346686 h 1768033"/>
              <a:gd name="connsiteX0" fmla="*/ 4176064 w 4176064"/>
              <a:gd name="connsiteY0" fmla="*/ 2637205 h 3745401"/>
              <a:gd name="connsiteX1" fmla="*/ 0 w 4176064"/>
              <a:gd name="connsiteY1" fmla="*/ 182841 h 3745401"/>
              <a:gd name="connsiteX0" fmla="*/ 4176064 w 4176064"/>
              <a:gd name="connsiteY0" fmla="*/ 2454365 h 3802069"/>
              <a:gd name="connsiteX1" fmla="*/ 0 w 4176064"/>
              <a:gd name="connsiteY1" fmla="*/ 1 h 3802069"/>
              <a:gd name="connsiteX0" fmla="*/ 4176064 w 4176064"/>
              <a:gd name="connsiteY0" fmla="*/ 2454363 h 3944206"/>
              <a:gd name="connsiteX1" fmla="*/ 0 w 4176064"/>
              <a:gd name="connsiteY1" fmla="*/ -1 h 3944206"/>
              <a:gd name="connsiteX0" fmla="*/ 4176064 w 4176064"/>
              <a:gd name="connsiteY0" fmla="*/ 2952863 h 4355289"/>
              <a:gd name="connsiteX1" fmla="*/ 0 w 4176064"/>
              <a:gd name="connsiteY1" fmla="*/ 1 h 4355289"/>
              <a:gd name="connsiteX0" fmla="*/ 4176064 w 4176064"/>
              <a:gd name="connsiteY0" fmla="*/ 2952861 h 2952861"/>
              <a:gd name="connsiteX1" fmla="*/ 0 w 4176064"/>
              <a:gd name="connsiteY1" fmla="*/ -1 h 2952861"/>
              <a:gd name="connsiteX0" fmla="*/ 2805805 w 2805805"/>
              <a:gd name="connsiteY0" fmla="*/ 136965 h 886250"/>
              <a:gd name="connsiteX1" fmla="*/ 0 w 2805805"/>
              <a:gd name="connsiteY1" fmla="*/ 393187 h 886250"/>
              <a:gd name="connsiteX0" fmla="*/ 2663440 w 2663440"/>
              <a:gd name="connsiteY0" fmla="*/ 95367 h 1958724"/>
              <a:gd name="connsiteX1" fmla="*/ 0 w 2663440"/>
              <a:gd name="connsiteY1" fmla="*/ 1597835 h 1958724"/>
              <a:gd name="connsiteX0" fmla="*/ 2663440 w 2663440"/>
              <a:gd name="connsiteY0" fmla="*/ 273098 h 1775565"/>
              <a:gd name="connsiteX1" fmla="*/ 0 w 2663440"/>
              <a:gd name="connsiteY1" fmla="*/ 1775566 h 1775565"/>
              <a:gd name="connsiteX0" fmla="*/ 2663440 w 2663440"/>
              <a:gd name="connsiteY0" fmla="*/ 278296 h 1749608"/>
              <a:gd name="connsiteX1" fmla="*/ 0 w 2663440"/>
              <a:gd name="connsiteY1" fmla="*/ 1749608 h 1749608"/>
              <a:gd name="connsiteX0" fmla="*/ 2729708 w 2729708"/>
              <a:gd name="connsiteY0" fmla="*/ 292480 h 1683524"/>
              <a:gd name="connsiteX1" fmla="*/ 0 w 2729708"/>
              <a:gd name="connsiteY1" fmla="*/ 1683524 h 1683524"/>
              <a:gd name="connsiteX0" fmla="*/ 2745000 w 2745000"/>
              <a:gd name="connsiteY0" fmla="*/ 284453 h 1720090"/>
              <a:gd name="connsiteX1" fmla="*/ 0 w 2745000"/>
              <a:gd name="connsiteY1" fmla="*/ 1720090 h 1720090"/>
              <a:gd name="connsiteX0" fmla="*/ 2745000 w 2745000"/>
              <a:gd name="connsiteY0" fmla="*/ 300432 h 1736069"/>
              <a:gd name="connsiteX1" fmla="*/ 0 w 2745000"/>
              <a:gd name="connsiteY1" fmla="*/ 1736069 h 1736069"/>
              <a:gd name="connsiteX0" fmla="*/ 2822772 w 2822772"/>
              <a:gd name="connsiteY0" fmla="*/ 303712 h 1722334"/>
              <a:gd name="connsiteX1" fmla="*/ 0 w 2822772"/>
              <a:gd name="connsiteY1" fmla="*/ 1722334 h 1722334"/>
              <a:gd name="connsiteX0" fmla="*/ 1986724 w 1986724"/>
              <a:gd name="connsiteY0" fmla="*/ 250192 h 1992103"/>
              <a:gd name="connsiteX1" fmla="*/ 0 w 1986724"/>
              <a:gd name="connsiteY1" fmla="*/ 1992103 h 1992103"/>
              <a:gd name="connsiteX0" fmla="*/ 1986724 w 1986724"/>
              <a:gd name="connsiteY0" fmla="*/ 153769 h 1895680"/>
              <a:gd name="connsiteX1" fmla="*/ 0 w 1986724"/>
              <a:gd name="connsiteY1" fmla="*/ 1895680 h 1895680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  <a:gd name="connsiteX0" fmla="*/ 2108121 w 2108121"/>
              <a:gd name="connsiteY0" fmla="*/ 121176 h 2211906"/>
              <a:gd name="connsiteX1" fmla="*/ 0 w 2108121"/>
              <a:gd name="connsiteY1" fmla="*/ 2211906 h 221190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108121" h="2211906">
                <a:moveTo>
                  <a:pt x="2108121" y="121176"/>
                </a:moveTo>
                <a:cubicBezTo>
                  <a:pt x="852034" y="-369492"/>
                  <a:pt x="948787" y="690336"/>
                  <a:pt x="0" y="2211906"/>
                </a:cubicBezTo>
              </a:path>
            </a:pathLst>
          </a:custGeom>
          <a:noFill/>
          <a:ln w="127000" algn="ctr">
            <a:solidFill>
              <a:srgbClr val="00B0F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2">
        <xdr:nvSpPr>
          <xdr:cNvPr id="143" name="279 CuadroTexto">
            <a:extLst>
              <a:ext uri="{FF2B5EF4-FFF2-40B4-BE49-F238E27FC236}">
                <a16:creationId xmlns:a16="http://schemas.microsoft.com/office/drawing/2014/main" id="{00000000-0008-0000-0700-00008F000000}"/>
              </a:ext>
            </a:extLst>
          </xdr:cNvPr>
          <xdr:cNvSpPr txBox="1"/>
        </xdr:nvSpPr>
        <xdr:spPr bwMode="auto">
          <a:xfrm rot="17719162">
            <a:off x="7596618" y="8917372"/>
            <a:ext cx="1348084" cy="720994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74923F5-F23E-4CA7-BE1B-842F7FC13515}" type="TxLink">
              <a:rPr lang="en-US" sz="4400" b="1" i="0" u="none" strike="noStrike">
                <a:solidFill>
                  <a:srgbClr val="7030A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7030A0"/>
              </a:solidFill>
              <a:latin typeface="Arial Narrow"/>
              <a:ea typeface="+mn-ea"/>
              <a:cs typeface="+mn-cs"/>
            </a:endParaRPr>
          </a:p>
        </xdr:txBody>
      </xdr:sp>
      <xdr:sp macro="" textlink="$AV$89">
        <xdr:nvSpPr>
          <xdr:cNvPr id="144" name="279 CuadroTexto">
            <a:extLst>
              <a:ext uri="{FF2B5EF4-FFF2-40B4-BE49-F238E27FC236}">
                <a16:creationId xmlns:a16="http://schemas.microsoft.com/office/drawing/2014/main" id="{00000000-0008-0000-0700-000090000000}"/>
              </a:ext>
            </a:extLst>
          </xdr:cNvPr>
          <xdr:cNvSpPr txBox="1"/>
        </xdr:nvSpPr>
        <xdr:spPr bwMode="auto">
          <a:xfrm rot="18233558">
            <a:off x="8040863" y="16883408"/>
            <a:ext cx="1179207" cy="786679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2BB954B4-F34D-4744-B02E-A352DA227C0C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5" name="Forma libre 162">
            <a:extLst>
              <a:ext uri="{FF2B5EF4-FFF2-40B4-BE49-F238E27FC236}">
                <a16:creationId xmlns:a16="http://schemas.microsoft.com/office/drawing/2014/main" id="{00000000-0008-0000-0700-000091000000}"/>
              </a:ext>
            </a:extLst>
          </xdr:cNvPr>
          <xdr:cNvSpPr/>
        </xdr:nvSpPr>
        <xdr:spPr bwMode="auto">
          <a:xfrm>
            <a:off x="9183753" y="13105867"/>
            <a:ext cx="2303288" cy="91458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0 w 2056050"/>
              <a:gd name="connsiteY0" fmla="*/ 0 h 879171"/>
              <a:gd name="connsiteX1" fmla="*/ 2056050 w 2056050"/>
              <a:gd name="connsiteY1" fmla="*/ 879171 h 879171"/>
              <a:gd name="connsiteX0" fmla="*/ 0 w 2198645"/>
              <a:gd name="connsiteY0" fmla="*/ 0 h 837760"/>
              <a:gd name="connsiteX1" fmla="*/ 2198645 w 2198645"/>
              <a:gd name="connsiteY1" fmla="*/ 837760 h 837760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17474"/>
              <a:gd name="connsiteY0" fmla="*/ 0 h 1831652"/>
              <a:gd name="connsiteX1" fmla="*/ 2317474 w 2317474"/>
              <a:gd name="connsiteY1" fmla="*/ 1831652 h 1831652"/>
              <a:gd name="connsiteX0" fmla="*/ 0 w 2341239"/>
              <a:gd name="connsiteY0" fmla="*/ 0 h 1831652"/>
              <a:gd name="connsiteX1" fmla="*/ 2341239 w 2341239"/>
              <a:gd name="connsiteY1" fmla="*/ 1831652 h 183165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341239" h="1831652">
                <a:moveTo>
                  <a:pt x="0" y="0"/>
                </a:moveTo>
                <a:cubicBezTo>
                  <a:pt x="156373" y="904550"/>
                  <a:pt x="1372883" y="1598202"/>
                  <a:pt x="2341239" y="183165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$BU$40">
        <xdr:nvSpPr>
          <xdr:cNvPr id="146" name="279 CuadroTexto">
            <a:extLst>
              <a:ext uri="{FF2B5EF4-FFF2-40B4-BE49-F238E27FC236}">
                <a16:creationId xmlns:a16="http://schemas.microsoft.com/office/drawing/2014/main" id="{00000000-0008-0000-0700-000092000000}"/>
              </a:ext>
            </a:extLst>
          </xdr:cNvPr>
          <xdr:cNvSpPr txBox="1"/>
        </xdr:nvSpPr>
        <xdr:spPr bwMode="auto">
          <a:xfrm rot="21272345">
            <a:off x="14194923" y="14406204"/>
            <a:ext cx="1408483" cy="632206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0D2BE2C8-3B56-498E-A0BB-FD38B69C14DE}" type="TxLink">
              <a:rPr lang="en-US" sz="4400" b="1" i="0" u="none" strike="noStrike">
                <a:solidFill>
                  <a:srgbClr val="FF5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FF5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7" name="Forma libre 162">
            <a:extLst>
              <a:ext uri="{FF2B5EF4-FFF2-40B4-BE49-F238E27FC236}">
                <a16:creationId xmlns:a16="http://schemas.microsoft.com/office/drawing/2014/main" id="{00000000-0008-0000-0700-000093000000}"/>
              </a:ext>
            </a:extLst>
          </xdr:cNvPr>
          <xdr:cNvSpPr/>
        </xdr:nvSpPr>
        <xdr:spPr bwMode="auto">
          <a:xfrm>
            <a:off x="14667466" y="12848226"/>
            <a:ext cx="1543750" cy="1406225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845549"/>
              <a:gd name="connsiteY0" fmla="*/ 3151492 h 3151492"/>
              <a:gd name="connsiteX1" fmla="*/ 2845549 w 2845549"/>
              <a:gd name="connsiteY1" fmla="*/ 0 h 3151492"/>
              <a:gd name="connsiteX0" fmla="*/ 0 w 2578535"/>
              <a:gd name="connsiteY0" fmla="*/ 2526422 h 2526422"/>
              <a:gd name="connsiteX1" fmla="*/ 2578535 w 2578535"/>
              <a:gd name="connsiteY1" fmla="*/ 0 h 2526422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2009097"/>
              <a:gd name="connsiteY0" fmla="*/ 3337106 h 3337106"/>
              <a:gd name="connsiteX1" fmla="*/ 2009097 w 2009097"/>
              <a:gd name="connsiteY1" fmla="*/ 0 h 3337106"/>
              <a:gd name="connsiteX0" fmla="*/ 0 w 1804940"/>
              <a:gd name="connsiteY0" fmla="*/ 3711552 h 3711552"/>
              <a:gd name="connsiteX1" fmla="*/ 1804940 w 1804940"/>
              <a:gd name="connsiteY1" fmla="*/ 0 h 3711552"/>
              <a:gd name="connsiteX0" fmla="*/ 0 w 1688471"/>
              <a:gd name="connsiteY0" fmla="*/ 4111136 h 4111136"/>
              <a:gd name="connsiteX1" fmla="*/ 1688471 w 1688471"/>
              <a:gd name="connsiteY1" fmla="*/ 0 h 4111136"/>
              <a:gd name="connsiteX0" fmla="*/ 0 w 1548707"/>
              <a:gd name="connsiteY0" fmla="*/ 3001184 h 3001184"/>
              <a:gd name="connsiteX1" fmla="*/ 1548707 w 1548707"/>
              <a:gd name="connsiteY1" fmla="*/ 0 h 3001184"/>
              <a:gd name="connsiteX0" fmla="*/ 0 w 1548707"/>
              <a:gd name="connsiteY0" fmla="*/ 3001184 h 3001184"/>
              <a:gd name="connsiteX1" fmla="*/ 1548707 w 1548707"/>
              <a:gd name="connsiteY1" fmla="*/ 0 h 300118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548707" h="3001184">
                <a:moveTo>
                  <a:pt x="0" y="3001184"/>
                </a:moveTo>
                <a:cubicBezTo>
                  <a:pt x="730079" y="2845434"/>
                  <a:pt x="840791" y="1886875"/>
                  <a:pt x="1548707" y="0"/>
                </a:cubicBezTo>
              </a:path>
            </a:pathLst>
          </a:custGeom>
          <a:noFill/>
          <a:ln w="127000" algn="ctr">
            <a:solidFill>
              <a:srgbClr val="FF505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BU$41">
        <xdr:nvSpPr>
          <xdr:cNvPr id="148" name="279 CuadroTexto">
            <a:extLst>
              <a:ext uri="{FF2B5EF4-FFF2-40B4-BE49-F238E27FC236}">
                <a16:creationId xmlns:a16="http://schemas.microsoft.com/office/drawing/2014/main" id="{00000000-0008-0000-0700-000094000000}"/>
              </a:ext>
            </a:extLst>
          </xdr:cNvPr>
          <xdr:cNvSpPr txBox="1"/>
        </xdr:nvSpPr>
        <xdr:spPr bwMode="auto">
          <a:xfrm rot="1746325">
            <a:off x="16653311" y="11077308"/>
            <a:ext cx="1404380" cy="703075"/>
          </a:xfrm>
          <a:prstGeom prst="rect">
            <a:avLst/>
          </a:prstGeom>
          <a:ln w="9525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5348B2F3-87F4-4D32-9B77-5037E88E7867}" type="TxLink">
              <a:rPr lang="en-US" sz="4400" b="1" i="0" u="none" strike="noStrike">
                <a:solidFill>
                  <a:srgbClr val="00B05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rgbClr val="00B05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49" name="87 Flecha derecha">
            <a:extLst>
              <a:ext uri="{FF2B5EF4-FFF2-40B4-BE49-F238E27FC236}">
                <a16:creationId xmlns:a16="http://schemas.microsoft.com/office/drawing/2014/main" id="{00000000-0008-0000-0700-000095000000}"/>
              </a:ext>
            </a:extLst>
          </xdr:cNvPr>
          <xdr:cNvSpPr/>
        </xdr:nvSpPr>
        <xdr:spPr bwMode="auto">
          <a:xfrm rot="2294768">
            <a:off x="23089710" y="17568626"/>
            <a:ext cx="846326" cy="624298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0" name="87 Flecha derecha">
            <a:extLst>
              <a:ext uri="{FF2B5EF4-FFF2-40B4-BE49-F238E27FC236}">
                <a16:creationId xmlns:a16="http://schemas.microsoft.com/office/drawing/2014/main" id="{00000000-0008-0000-0700-000096000000}"/>
              </a:ext>
            </a:extLst>
          </xdr:cNvPr>
          <xdr:cNvSpPr/>
        </xdr:nvSpPr>
        <xdr:spPr bwMode="auto">
          <a:xfrm rot="17264543">
            <a:off x="18118298" y="2944990"/>
            <a:ext cx="694643" cy="749136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1" name="87 Flecha derecha">
            <a:extLst>
              <a:ext uri="{FF2B5EF4-FFF2-40B4-BE49-F238E27FC236}">
                <a16:creationId xmlns:a16="http://schemas.microsoft.com/office/drawing/2014/main" id="{00000000-0008-0000-0700-000097000000}"/>
              </a:ext>
            </a:extLst>
          </xdr:cNvPr>
          <xdr:cNvSpPr/>
        </xdr:nvSpPr>
        <xdr:spPr bwMode="auto">
          <a:xfrm rot="12519125">
            <a:off x="2473080" y="6610314"/>
            <a:ext cx="769812" cy="627623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2" name="87 Flecha derecha">
            <a:extLst>
              <a:ext uri="{FF2B5EF4-FFF2-40B4-BE49-F238E27FC236}">
                <a16:creationId xmlns:a16="http://schemas.microsoft.com/office/drawing/2014/main" id="{00000000-0008-0000-0700-000098000000}"/>
              </a:ext>
            </a:extLst>
          </xdr:cNvPr>
          <xdr:cNvSpPr/>
        </xdr:nvSpPr>
        <xdr:spPr bwMode="auto">
          <a:xfrm rot="7281272">
            <a:off x="7552344" y="18076352"/>
            <a:ext cx="709082" cy="740142"/>
          </a:xfrm>
          <a:prstGeom prst="rightArrow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endParaRPr lang="es-PE"/>
          </a:p>
        </xdr:txBody>
      </xdr:sp>
      <xdr:sp macro="" textlink="">
        <xdr:nvSpPr>
          <xdr:cNvPr id="153" name="CuadroTexto 10">
            <a:extLst>
              <a:ext uri="{FF2B5EF4-FFF2-40B4-BE49-F238E27FC236}">
                <a16:creationId xmlns:a16="http://schemas.microsoft.com/office/drawing/2014/main" id="{00000000-0008-0000-0700-000099000000}"/>
              </a:ext>
            </a:extLst>
          </xdr:cNvPr>
          <xdr:cNvSpPr txBox="1"/>
        </xdr:nvSpPr>
        <xdr:spPr bwMode="auto">
          <a:xfrm rot="10800000" flipV="1">
            <a:off x="2757497" y="17660737"/>
            <a:ext cx="4880751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Los Alisos</a:t>
            </a:r>
          </a:p>
        </xdr:txBody>
      </xdr:sp>
      <xdr:sp macro="" textlink="">
        <xdr:nvSpPr>
          <xdr:cNvPr id="154" name="CuadroTexto 10">
            <a:extLst>
              <a:ext uri="{FF2B5EF4-FFF2-40B4-BE49-F238E27FC236}">
                <a16:creationId xmlns:a16="http://schemas.microsoft.com/office/drawing/2014/main" id="{00000000-0008-0000-0700-00009A000000}"/>
              </a:ext>
            </a:extLst>
          </xdr:cNvPr>
          <xdr:cNvSpPr txBox="1"/>
        </xdr:nvSpPr>
        <xdr:spPr bwMode="auto">
          <a:xfrm rot="12168341" flipV="1">
            <a:off x="1328084" y="7483904"/>
            <a:ext cx="4004338" cy="17464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San José</a:t>
            </a:r>
          </a:p>
        </xdr:txBody>
      </xdr:sp>
      <xdr:sp macro="" textlink="">
        <xdr:nvSpPr>
          <xdr:cNvPr id="155" name="CuadroTexto 10">
            <a:extLst>
              <a:ext uri="{FF2B5EF4-FFF2-40B4-BE49-F238E27FC236}">
                <a16:creationId xmlns:a16="http://schemas.microsoft.com/office/drawing/2014/main" id="{00000000-0008-0000-0700-00009B000000}"/>
              </a:ext>
            </a:extLst>
          </xdr:cNvPr>
          <xdr:cNvSpPr txBox="1"/>
        </xdr:nvSpPr>
        <xdr:spPr bwMode="auto">
          <a:xfrm rot="13028106" flipV="1">
            <a:off x="19875979" y="16852243"/>
            <a:ext cx="3612425" cy="18685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r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Huandoy</a:t>
            </a:r>
          </a:p>
        </xdr:txBody>
      </xdr:sp>
      <xdr:sp macro="" textlink="">
        <xdr:nvSpPr>
          <xdr:cNvPr id="156" name="Forma libre: forma 13">
            <a:extLst>
              <a:ext uri="{FF2B5EF4-FFF2-40B4-BE49-F238E27FC236}">
                <a16:creationId xmlns:a16="http://schemas.microsoft.com/office/drawing/2014/main" id="{00000000-0008-0000-0700-00009C000000}"/>
              </a:ext>
            </a:extLst>
          </xdr:cNvPr>
          <xdr:cNvSpPr/>
        </xdr:nvSpPr>
        <xdr:spPr bwMode="auto">
          <a:xfrm rot="14647195">
            <a:off x="19023360" y="4920110"/>
            <a:ext cx="2952995" cy="2265082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817986" h="3155802">
                <a:moveTo>
                  <a:pt x="0" y="449411"/>
                </a:moveTo>
                <a:cubicBezTo>
                  <a:pt x="1140672" y="1262088"/>
                  <a:pt x="1617067" y="868879"/>
                  <a:pt x="3305478" y="3155802"/>
                </a:cubicBezTo>
                <a:lnTo>
                  <a:pt x="3817986" y="2406908"/>
                </a:lnTo>
                <a:cubicBezTo>
                  <a:pt x="3072501" y="1466317"/>
                  <a:pt x="2778524" y="1218389"/>
                  <a:pt x="1078158" y="0"/>
                </a:cubicBezTo>
                <a:cubicBezTo>
                  <a:pt x="58219" y="555645"/>
                  <a:pt x="533405" y="353594"/>
                  <a:pt x="0" y="449411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57" name="Forma libre: forma 20">
            <a:extLst>
              <a:ext uri="{FF2B5EF4-FFF2-40B4-BE49-F238E27FC236}">
                <a16:creationId xmlns:a16="http://schemas.microsoft.com/office/drawing/2014/main" id="{00000000-0008-0000-0700-00009D000000}"/>
              </a:ext>
            </a:extLst>
          </xdr:cNvPr>
          <xdr:cNvSpPr/>
        </xdr:nvSpPr>
        <xdr:spPr bwMode="auto">
          <a:xfrm rot="3491189">
            <a:off x="19145101" y="3079284"/>
            <a:ext cx="1170775" cy="1437877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58" name="CuadroTexto 10">
            <a:extLst>
              <a:ext uri="{FF2B5EF4-FFF2-40B4-BE49-F238E27FC236}">
                <a16:creationId xmlns:a16="http://schemas.microsoft.com/office/drawing/2014/main" id="{00000000-0008-0000-0700-00009E000000}"/>
              </a:ext>
            </a:extLst>
          </xdr:cNvPr>
          <xdr:cNvSpPr txBox="1"/>
        </xdr:nvSpPr>
        <xdr:spPr bwMode="auto">
          <a:xfrm rot="10800000" flipV="1">
            <a:off x="18585311" y="2642045"/>
            <a:ext cx="4040220" cy="13243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Hacia</a:t>
            </a:r>
            <a:endParaRPr lang="es-PE" sz="5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endParaRPr>
          </a:p>
          <a:p>
            <a:pPr marL="457200" lvl="1" indent="0" algn="l">
              <a:lnSpc>
                <a:spcPts val="4500"/>
              </a:lnSpc>
            </a:pPr>
            <a:r>
              <a:rPr lang="es-PE" sz="44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rPr>
              <a:t>Av. Marañón</a:t>
            </a:r>
          </a:p>
        </xdr:txBody>
      </xdr:sp>
      <xdr:sp macro="" textlink="">
        <xdr:nvSpPr>
          <xdr:cNvPr id="159" name="Forma libre 162">
            <a:extLst>
              <a:ext uri="{FF2B5EF4-FFF2-40B4-BE49-F238E27FC236}">
                <a16:creationId xmlns:a16="http://schemas.microsoft.com/office/drawing/2014/main" id="{00000000-0008-0000-0700-00009F000000}"/>
              </a:ext>
            </a:extLst>
          </xdr:cNvPr>
          <xdr:cNvSpPr/>
        </xdr:nvSpPr>
        <xdr:spPr bwMode="auto">
          <a:xfrm>
            <a:off x="16754962" y="7366278"/>
            <a:ext cx="5932657" cy="4614498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819968 w 3819968"/>
              <a:gd name="connsiteY0" fmla="*/ 13491084 h 13491084"/>
              <a:gd name="connsiteX1" fmla="*/ 286 w 3819968"/>
              <a:gd name="connsiteY1" fmla="*/ 0 h 13491084"/>
              <a:gd name="connsiteX0" fmla="*/ 6139095 w 6139095"/>
              <a:gd name="connsiteY0" fmla="*/ 11647803 h 11647803"/>
              <a:gd name="connsiteX1" fmla="*/ 116 w 6139095"/>
              <a:gd name="connsiteY1" fmla="*/ 0 h 11647803"/>
              <a:gd name="connsiteX0" fmla="*/ 6138979 w 6138979"/>
              <a:gd name="connsiteY0" fmla="*/ 11647803 h 11647803"/>
              <a:gd name="connsiteX1" fmla="*/ 0 w 6138979"/>
              <a:gd name="connsiteY1" fmla="*/ 0 h 11647803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233005 w 6233005"/>
              <a:gd name="connsiteY0" fmla="*/ 9435866 h 9435866"/>
              <a:gd name="connsiteX1" fmla="*/ 0 w 6233005"/>
              <a:gd name="connsiteY1" fmla="*/ 0 h 9435866"/>
              <a:gd name="connsiteX0" fmla="*/ 6421056 w 6421056"/>
              <a:gd name="connsiteY0" fmla="*/ 8391340 h 8391340"/>
              <a:gd name="connsiteX1" fmla="*/ 0 w 6421056"/>
              <a:gd name="connsiteY1" fmla="*/ 0 h 8391340"/>
              <a:gd name="connsiteX0" fmla="*/ 6891184 w 6891184"/>
              <a:gd name="connsiteY0" fmla="*/ 8268455 h 8268455"/>
              <a:gd name="connsiteX1" fmla="*/ 0 w 6891184"/>
              <a:gd name="connsiteY1" fmla="*/ 0 h 8268455"/>
              <a:gd name="connsiteX0" fmla="*/ 6609107 w 6609107"/>
              <a:gd name="connsiteY0" fmla="*/ 8452783 h 8452783"/>
              <a:gd name="connsiteX1" fmla="*/ 0 w 6609107"/>
              <a:gd name="connsiteY1" fmla="*/ 0 h 8452783"/>
              <a:gd name="connsiteX0" fmla="*/ 6577765 w 6577765"/>
              <a:gd name="connsiteY0" fmla="*/ 10664720 h 10664720"/>
              <a:gd name="connsiteX1" fmla="*/ 0 w 6577765"/>
              <a:gd name="connsiteY1" fmla="*/ 0 h 10664720"/>
              <a:gd name="connsiteX0" fmla="*/ 6734474 w 6734474"/>
              <a:gd name="connsiteY0" fmla="*/ 10664720 h 10664720"/>
              <a:gd name="connsiteX1" fmla="*/ 0 w 6734474"/>
              <a:gd name="connsiteY1" fmla="*/ 0 h 10664720"/>
              <a:gd name="connsiteX0" fmla="*/ 6662446 w 6662446"/>
              <a:gd name="connsiteY0" fmla="*/ 10797975 h 10797975"/>
              <a:gd name="connsiteX1" fmla="*/ 0 w 6662446"/>
              <a:gd name="connsiteY1" fmla="*/ 0 h 10797975"/>
              <a:gd name="connsiteX0" fmla="*/ 6398344 w 6398344"/>
              <a:gd name="connsiteY0" fmla="*/ 10176114 h 10176114"/>
              <a:gd name="connsiteX1" fmla="*/ 0 w 6398344"/>
              <a:gd name="connsiteY1" fmla="*/ 0 h 10176114"/>
              <a:gd name="connsiteX0" fmla="*/ 6350326 w 6350326"/>
              <a:gd name="connsiteY0" fmla="*/ 9865183 h 9865183"/>
              <a:gd name="connsiteX1" fmla="*/ 0 w 6350326"/>
              <a:gd name="connsiteY1" fmla="*/ 0 h 9865183"/>
              <a:gd name="connsiteX0" fmla="*/ 6206271 w 6206271"/>
              <a:gd name="connsiteY0" fmla="*/ 9687509 h 9687509"/>
              <a:gd name="connsiteX1" fmla="*/ 0 w 6206271"/>
              <a:gd name="connsiteY1" fmla="*/ 0 h 9687509"/>
              <a:gd name="connsiteX0" fmla="*/ 6110234 w 6110234"/>
              <a:gd name="connsiteY0" fmla="*/ 9731927 h 9731927"/>
              <a:gd name="connsiteX1" fmla="*/ 0 w 6110234"/>
              <a:gd name="connsiteY1" fmla="*/ 0 h 97319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6110234" h="9731927">
                <a:moveTo>
                  <a:pt x="6110234" y="9731927"/>
                </a:moveTo>
                <a:cubicBezTo>
                  <a:pt x="3655746" y="4827879"/>
                  <a:pt x="1479705" y="1392750"/>
                  <a:pt x="0" y="0"/>
                </a:cubicBezTo>
              </a:path>
            </a:pathLst>
          </a:custGeom>
          <a:noFill/>
          <a:ln w="127000" algn="ctr">
            <a:solidFill>
              <a:schemeClr val="accent3">
                <a:lumMod val="75000"/>
              </a:schemeClr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0" name="Forma libre: forma 13">
            <a:extLst>
              <a:ext uri="{FF2B5EF4-FFF2-40B4-BE49-F238E27FC236}">
                <a16:creationId xmlns:a16="http://schemas.microsoft.com/office/drawing/2014/main" id="{00000000-0008-0000-0700-0000A0000000}"/>
              </a:ext>
            </a:extLst>
          </xdr:cNvPr>
          <xdr:cNvSpPr/>
        </xdr:nvSpPr>
        <xdr:spPr bwMode="auto">
          <a:xfrm rot="21115516">
            <a:off x="21773851" y="12097232"/>
            <a:ext cx="2652857" cy="3174895"/>
          </a:xfrm>
          <a:custGeom>
            <a:avLst/>
            <a:gdLst>
              <a:gd name="connsiteX0" fmla="*/ 0 w 3753971"/>
              <a:gd name="connsiteY0" fmla="*/ 683559 h 4392706"/>
              <a:gd name="connsiteX1" fmla="*/ 2263589 w 3753971"/>
              <a:gd name="connsiteY1" fmla="*/ 3653118 h 4392706"/>
              <a:gd name="connsiteX2" fmla="*/ 2823883 w 3753971"/>
              <a:gd name="connsiteY2" fmla="*/ 4392706 h 4392706"/>
              <a:gd name="connsiteX3" fmla="*/ 3753971 w 3753971"/>
              <a:gd name="connsiteY3" fmla="*/ 3798794 h 4392706"/>
              <a:gd name="connsiteX4" fmla="*/ 1064559 w 3753971"/>
              <a:gd name="connsiteY4" fmla="*/ 0 h 4392706"/>
              <a:gd name="connsiteX5" fmla="*/ 0 w 3753971"/>
              <a:gd name="connsiteY5" fmla="*/ 683559 h 4392706"/>
              <a:gd name="connsiteX0" fmla="*/ 0 w 3929149"/>
              <a:gd name="connsiteY0" fmla="*/ 683559 h 4392706"/>
              <a:gd name="connsiteX1" fmla="*/ 2263589 w 3929149"/>
              <a:gd name="connsiteY1" fmla="*/ 3653118 h 4392706"/>
              <a:gd name="connsiteX2" fmla="*/ 2823883 w 3929149"/>
              <a:gd name="connsiteY2" fmla="*/ 4392706 h 4392706"/>
              <a:gd name="connsiteX3" fmla="*/ 3929149 w 3929149"/>
              <a:gd name="connsiteY3" fmla="*/ 3505133 h 4392706"/>
              <a:gd name="connsiteX4" fmla="*/ 1064559 w 3929149"/>
              <a:gd name="connsiteY4" fmla="*/ 0 h 4392706"/>
              <a:gd name="connsiteX5" fmla="*/ 0 w 3929149"/>
              <a:gd name="connsiteY5" fmla="*/ 683559 h 4392706"/>
              <a:gd name="connsiteX0" fmla="*/ 0 w 3929149"/>
              <a:gd name="connsiteY0" fmla="*/ 1132686 h 4841833"/>
              <a:gd name="connsiteX1" fmla="*/ 2263589 w 3929149"/>
              <a:gd name="connsiteY1" fmla="*/ 4102245 h 4841833"/>
              <a:gd name="connsiteX2" fmla="*/ 2823883 w 3929149"/>
              <a:gd name="connsiteY2" fmla="*/ 4841833 h 4841833"/>
              <a:gd name="connsiteX3" fmla="*/ 3929149 w 3929149"/>
              <a:gd name="connsiteY3" fmla="*/ 3954260 h 4841833"/>
              <a:gd name="connsiteX4" fmla="*/ 1064559 w 3929149"/>
              <a:gd name="connsiteY4" fmla="*/ 0 h 4841833"/>
              <a:gd name="connsiteX5" fmla="*/ 0 w 3929149"/>
              <a:gd name="connsiteY5" fmla="*/ 1132686 h 4841833"/>
              <a:gd name="connsiteX0" fmla="*/ 0 w 3964185"/>
              <a:gd name="connsiteY0" fmla="*/ 1046316 h 4841833"/>
              <a:gd name="connsiteX1" fmla="*/ 2298625 w 3964185"/>
              <a:gd name="connsiteY1" fmla="*/ 4102245 h 4841833"/>
              <a:gd name="connsiteX2" fmla="*/ 2858919 w 3964185"/>
              <a:gd name="connsiteY2" fmla="*/ 4841833 h 4841833"/>
              <a:gd name="connsiteX3" fmla="*/ 3964185 w 3964185"/>
              <a:gd name="connsiteY3" fmla="*/ 3954260 h 4841833"/>
              <a:gd name="connsiteX4" fmla="*/ 1099595 w 3964185"/>
              <a:gd name="connsiteY4" fmla="*/ 0 h 4841833"/>
              <a:gd name="connsiteX5" fmla="*/ 0 w 3964185"/>
              <a:gd name="connsiteY5" fmla="*/ 1046316 h 4841833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3964185"/>
              <a:gd name="connsiteY0" fmla="*/ 1460894 h 5256411"/>
              <a:gd name="connsiteX1" fmla="*/ 2298625 w 3964185"/>
              <a:gd name="connsiteY1" fmla="*/ 4516823 h 5256411"/>
              <a:gd name="connsiteX2" fmla="*/ 2858919 w 3964185"/>
              <a:gd name="connsiteY2" fmla="*/ 5256411 h 5256411"/>
              <a:gd name="connsiteX3" fmla="*/ 3964185 w 3964185"/>
              <a:gd name="connsiteY3" fmla="*/ 4368838 h 5256411"/>
              <a:gd name="connsiteX4" fmla="*/ 328810 w 3964185"/>
              <a:gd name="connsiteY4" fmla="*/ 0 h 5256411"/>
              <a:gd name="connsiteX5" fmla="*/ 0 w 3964185"/>
              <a:gd name="connsiteY5" fmla="*/ 1460894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256411"/>
              <a:gd name="connsiteX1" fmla="*/ 2578911 w 4244471"/>
              <a:gd name="connsiteY1" fmla="*/ 4516823 h 5256411"/>
              <a:gd name="connsiteX2" fmla="*/ 3139205 w 4244471"/>
              <a:gd name="connsiteY2" fmla="*/ 5256411 h 5256411"/>
              <a:gd name="connsiteX3" fmla="*/ 4244471 w 4244471"/>
              <a:gd name="connsiteY3" fmla="*/ 4368838 h 5256411"/>
              <a:gd name="connsiteX4" fmla="*/ 609096 w 4244471"/>
              <a:gd name="connsiteY4" fmla="*/ 0 h 5256411"/>
              <a:gd name="connsiteX5" fmla="*/ 0 w 4244471"/>
              <a:gd name="connsiteY5" fmla="*/ 1426345 h 5256411"/>
              <a:gd name="connsiteX0" fmla="*/ 0 w 4244471"/>
              <a:gd name="connsiteY0" fmla="*/ 1426345 h 5584620"/>
              <a:gd name="connsiteX1" fmla="*/ 2578911 w 4244471"/>
              <a:gd name="connsiteY1" fmla="*/ 4516823 h 5584620"/>
              <a:gd name="connsiteX2" fmla="*/ 3121688 w 4244471"/>
              <a:gd name="connsiteY2" fmla="*/ 5584620 h 5584620"/>
              <a:gd name="connsiteX3" fmla="*/ 4244471 w 4244471"/>
              <a:gd name="connsiteY3" fmla="*/ 4368838 h 5584620"/>
              <a:gd name="connsiteX4" fmla="*/ 609096 w 4244471"/>
              <a:gd name="connsiteY4" fmla="*/ 0 h 5584620"/>
              <a:gd name="connsiteX5" fmla="*/ 0 w 4244471"/>
              <a:gd name="connsiteY5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244471"/>
              <a:gd name="connsiteY0" fmla="*/ 1426345 h 5584620"/>
              <a:gd name="connsiteX1" fmla="*/ 3121688 w 4244471"/>
              <a:gd name="connsiteY1" fmla="*/ 5584620 h 5584620"/>
              <a:gd name="connsiteX2" fmla="*/ 4244471 w 4244471"/>
              <a:gd name="connsiteY2" fmla="*/ 4368838 h 5584620"/>
              <a:gd name="connsiteX3" fmla="*/ 609096 w 4244471"/>
              <a:gd name="connsiteY3" fmla="*/ 0 h 5584620"/>
              <a:gd name="connsiteX4" fmla="*/ 0 w 4244471"/>
              <a:gd name="connsiteY4" fmla="*/ 1426345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12346"/>
              <a:gd name="connsiteY0" fmla="*/ 1478168 h 5584620"/>
              <a:gd name="connsiteX1" fmla="*/ 3489563 w 4612346"/>
              <a:gd name="connsiteY1" fmla="*/ 5584620 h 5584620"/>
              <a:gd name="connsiteX2" fmla="*/ 4612346 w 4612346"/>
              <a:gd name="connsiteY2" fmla="*/ 4368838 h 5584620"/>
              <a:gd name="connsiteX3" fmla="*/ 976971 w 4612346"/>
              <a:gd name="connsiteY3" fmla="*/ 0 h 5584620"/>
              <a:gd name="connsiteX4" fmla="*/ 0 w 4612346"/>
              <a:gd name="connsiteY4" fmla="*/ 1478168 h 5584620"/>
              <a:gd name="connsiteX0" fmla="*/ 0 w 4647381"/>
              <a:gd name="connsiteY0" fmla="*/ 1478168 h 5584620"/>
              <a:gd name="connsiteX1" fmla="*/ 3489563 w 4647381"/>
              <a:gd name="connsiteY1" fmla="*/ 5584620 h 5584620"/>
              <a:gd name="connsiteX2" fmla="*/ 4647381 w 4647381"/>
              <a:gd name="connsiteY2" fmla="*/ 4489757 h 5584620"/>
              <a:gd name="connsiteX3" fmla="*/ 976971 w 4647381"/>
              <a:gd name="connsiteY3" fmla="*/ 0 h 5584620"/>
              <a:gd name="connsiteX4" fmla="*/ 0 w 4647381"/>
              <a:gd name="connsiteY4" fmla="*/ 1478168 h 5584620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647381"/>
              <a:gd name="connsiteY0" fmla="*/ 1305427 h 5411879"/>
              <a:gd name="connsiteX1" fmla="*/ 3489563 w 4647381"/>
              <a:gd name="connsiteY1" fmla="*/ 5411879 h 5411879"/>
              <a:gd name="connsiteX2" fmla="*/ 4647381 w 4647381"/>
              <a:gd name="connsiteY2" fmla="*/ 4317016 h 5411879"/>
              <a:gd name="connsiteX3" fmla="*/ 1082078 w 4647381"/>
              <a:gd name="connsiteY3" fmla="*/ 0 h 5411879"/>
              <a:gd name="connsiteX4" fmla="*/ 0 w 4647381"/>
              <a:gd name="connsiteY4" fmla="*/ 1305427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441736 h 5411879"/>
              <a:gd name="connsiteX1" fmla="*/ 3615768 w 4773586"/>
              <a:gd name="connsiteY1" fmla="*/ 5411879 h 5411879"/>
              <a:gd name="connsiteX2" fmla="*/ 4773586 w 4773586"/>
              <a:gd name="connsiteY2" fmla="*/ 4317016 h 5411879"/>
              <a:gd name="connsiteX3" fmla="*/ 1208283 w 4773586"/>
              <a:gd name="connsiteY3" fmla="*/ 0 h 5411879"/>
              <a:gd name="connsiteX4" fmla="*/ 0 w 4773586"/>
              <a:gd name="connsiteY4" fmla="*/ 1441736 h 5411879"/>
              <a:gd name="connsiteX0" fmla="*/ 0 w 4773586"/>
              <a:gd name="connsiteY0" fmla="*/ 1338526 h 5308669"/>
              <a:gd name="connsiteX1" fmla="*/ 3615768 w 4773586"/>
              <a:gd name="connsiteY1" fmla="*/ 5308669 h 5308669"/>
              <a:gd name="connsiteX2" fmla="*/ 4773586 w 4773586"/>
              <a:gd name="connsiteY2" fmla="*/ 4213806 h 5308669"/>
              <a:gd name="connsiteX3" fmla="*/ 1477537 w 4773586"/>
              <a:gd name="connsiteY3" fmla="*/ 0 h 5308669"/>
              <a:gd name="connsiteX4" fmla="*/ 0 w 4773586"/>
              <a:gd name="connsiteY4" fmla="*/ 1338526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5308669"/>
              <a:gd name="connsiteX1" fmla="*/ 3879684 w 5037502"/>
              <a:gd name="connsiteY1" fmla="*/ 5308669 h 5308669"/>
              <a:gd name="connsiteX2" fmla="*/ 5037502 w 5037502"/>
              <a:gd name="connsiteY2" fmla="*/ 4213806 h 5308669"/>
              <a:gd name="connsiteX3" fmla="*/ 1741453 w 5037502"/>
              <a:gd name="connsiteY3" fmla="*/ 0 h 5308669"/>
              <a:gd name="connsiteX4" fmla="*/ 0 w 5037502"/>
              <a:gd name="connsiteY4" fmla="*/ 442719 h 5308669"/>
              <a:gd name="connsiteX0" fmla="*/ 0 w 5037502"/>
              <a:gd name="connsiteY0" fmla="*/ 442719 h 4312384"/>
              <a:gd name="connsiteX1" fmla="*/ 3134878 w 5037502"/>
              <a:gd name="connsiteY1" fmla="*/ 4312384 h 4312384"/>
              <a:gd name="connsiteX2" fmla="*/ 5037502 w 5037502"/>
              <a:gd name="connsiteY2" fmla="*/ 4213806 h 4312384"/>
              <a:gd name="connsiteX3" fmla="*/ 1741453 w 5037502"/>
              <a:gd name="connsiteY3" fmla="*/ 0 h 4312384"/>
              <a:gd name="connsiteX4" fmla="*/ 0 w 5037502"/>
              <a:gd name="connsiteY4" fmla="*/ 442719 h 4312384"/>
              <a:gd name="connsiteX0" fmla="*/ 0 w 4229173"/>
              <a:gd name="connsiteY0" fmla="*/ 442719 h 4312384"/>
              <a:gd name="connsiteX1" fmla="*/ 3134878 w 4229173"/>
              <a:gd name="connsiteY1" fmla="*/ 4312384 h 4312384"/>
              <a:gd name="connsiteX2" fmla="*/ 4229173 w 4229173"/>
              <a:gd name="connsiteY2" fmla="*/ 2578220 h 4312384"/>
              <a:gd name="connsiteX3" fmla="*/ 1741453 w 4229173"/>
              <a:gd name="connsiteY3" fmla="*/ 0 h 4312384"/>
              <a:gd name="connsiteX4" fmla="*/ 0 w 4229173"/>
              <a:gd name="connsiteY4" fmla="*/ 442719 h 431238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42719 h 3327114"/>
              <a:gd name="connsiteX1" fmla="*/ 3716665 w 4229173"/>
              <a:gd name="connsiteY1" fmla="*/ 3327114 h 3327114"/>
              <a:gd name="connsiteX2" fmla="*/ 4229173 w 4229173"/>
              <a:gd name="connsiteY2" fmla="*/ 2578220 h 3327114"/>
              <a:gd name="connsiteX3" fmla="*/ 1741453 w 4229173"/>
              <a:gd name="connsiteY3" fmla="*/ 0 h 3327114"/>
              <a:gd name="connsiteX4" fmla="*/ 0 w 4229173"/>
              <a:gd name="connsiteY4" fmla="*/ 442719 h 3327114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86536 h 3370931"/>
              <a:gd name="connsiteX1" fmla="*/ 3716665 w 4229173"/>
              <a:gd name="connsiteY1" fmla="*/ 3370931 h 3370931"/>
              <a:gd name="connsiteX2" fmla="*/ 4229173 w 4229173"/>
              <a:gd name="connsiteY2" fmla="*/ 2622037 h 3370931"/>
              <a:gd name="connsiteX3" fmla="*/ 1585747 w 4229173"/>
              <a:gd name="connsiteY3" fmla="*/ 0 h 3370931"/>
              <a:gd name="connsiteX4" fmla="*/ 0 w 4229173"/>
              <a:gd name="connsiteY4" fmla="*/ 486536 h 3370931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410161 h 3294556"/>
              <a:gd name="connsiteX1" fmla="*/ 3716665 w 4229173"/>
              <a:gd name="connsiteY1" fmla="*/ 3294556 h 3294556"/>
              <a:gd name="connsiteX2" fmla="*/ 4229173 w 4229173"/>
              <a:gd name="connsiteY2" fmla="*/ 2545662 h 3294556"/>
              <a:gd name="connsiteX3" fmla="*/ 1586591 w 4229173"/>
              <a:gd name="connsiteY3" fmla="*/ 0 h 3294556"/>
              <a:gd name="connsiteX4" fmla="*/ 0 w 4229173"/>
              <a:gd name="connsiteY4" fmla="*/ 410161 h 3294556"/>
              <a:gd name="connsiteX0" fmla="*/ 0 w 4229173"/>
              <a:gd name="connsiteY0" fmla="*/ 271407 h 3155802"/>
              <a:gd name="connsiteX1" fmla="*/ 3716665 w 4229173"/>
              <a:gd name="connsiteY1" fmla="*/ 3155802 h 3155802"/>
              <a:gd name="connsiteX2" fmla="*/ 4229173 w 4229173"/>
              <a:gd name="connsiteY2" fmla="*/ 2406908 h 3155802"/>
              <a:gd name="connsiteX3" fmla="*/ 1489345 w 4229173"/>
              <a:gd name="connsiteY3" fmla="*/ 0 h 3155802"/>
              <a:gd name="connsiteX4" fmla="*/ 0 w 4229173"/>
              <a:gd name="connsiteY4" fmla="*/ 271407 h 3155802"/>
              <a:gd name="connsiteX0" fmla="*/ 0 w 3860144"/>
              <a:gd name="connsiteY0" fmla="*/ 465233 h 3155802"/>
              <a:gd name="connsiteX1" fmla="*/ 3347636 w 3860144"/>
              <a:gd name="connsiteY1" fmla="*/ 3155802 h 3155802"/>
              <a:gd name="connsiteX2" fmla="*/ 3860144 w 3860144"/>
              <a:gd name="connsiteY2" fmla="*/ 2406908 h 3155802"/>
              <a:gd name="connsiteX3" fmla="*/ 1120316 w 3860144"/>
              <a:gd name="connsiteY3" fmla="*/ 0 h 3155802"/>
              <a:gd name="connsiteX4" fmla="*/ 0 w 3860144"/>
              <a:gd name="connsiteY4" fmla="*/ 465233 h 3155802"/>
              <a:gd name="connsiteX0" fmla="*/ 0 w 3647664"/>
              <a:gd name="connsiteY0" fmla="*/ 538869 h 3155802"/>
              <a:gd name="connsiteX1" fmla="*/ 3135156 w 3647664"/>
              <a:gd name="connsiteY1" fmla="*/ 3155802 h 3155802"/>
              <a:gd name="connsiteX2" fmla="*/ 3647664 w 3647664"/>
              <a:gd name="connsiteY2" fmla="*/ 2406908 h 3155802"/>
              <a:gd name="connsiteX3" fmla="*/ 907836 w 3647664"/>
              <a:gd name="connsiteY3" fmla="*/ 0 h 3155802"/>
              <a:gd name="connsiteX4" fmla="*/ 0 w 3647664"/>
              <a:gd name="connsiteY4" fmla="*/ 538869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449411 h 3155802"/>
              <a:gd name="connsiteX1" fmla="*/ 3305478 w 3817986"/>
              <a:gd name="connsiteY1" fmla="*/ 3155802 h 3155802"/>
              <a:gd name="connsiteX2" fmla="*/ 3817986 w 3817986"/>
              <a:gd name="connsiteY2" fmla="*/ 2406908 h 3155802"/>
              <a:gd name="connsiteX3" fmla="*/ 1078158 w 3817986"/>
              <a:gd name="connsiteY3" fmla="*/ 0 h 3155802"/>
              <a:gd name="connsiteX4" fmla="*/ 0 w 3817986"/>
              <a:gd name="connsiteY4" fmla="*/ 449411 h 3155802"/>
              <a:gd name="connsiteX0" fmla="*/ 0 w 3817986"/>
              <a:gd name="connsiteY0" fmla="*/ 159896 h 2866287"/>
              <a:gd name="connsiteX1" fmla="*/ 3305478 w 3817986"/>
              <a:gd name="connsiteY1" fmla="*/ 2866287 h 2866287"/>
              <a:gd name="connsiteX2" fmla="*/ 3817986 w 3817986"/>
              <a:gd name="connsiteY2" fmla="*/ 2117393 h 2866287"/>
              <a:gd name="connsiteX3" fmla="*/ 1390756 w 3817986"/>
              <a:gd name="connsiteY3" fmla="*/ 1 h 2866287"/>
              <a:gd name="connsiteX4" fmla="*/ 0 w 3817986"/>
              <a:gd name="connsiteY4" fmla="*/ 159896 h 2866287"/>
              <a:gd name="connsiteX0" fmla="*/ 0 w 3817986"/>
              <a:gd name="connsiteY0" fmla="*/ 191715 h 2898106"/>
              <a:gd name="connsiteX1" fmla="*/ 3305478 w 3817986"/>
              <a:gd name="connsiteY1" fmla="*/ 2898106 h 2898106"/>
              <a:gd name="connsiteX2" fmla="*/ 3817986 w 3817986"/>
              <a:gd name="connsiteY2" fmla="*/ 2149212 h 2898106"/>
              <a:gd name="connsiteX3" fmla="*/ 1390756 w 3817986"/>
              <a:gd name="connsiteY3" fmla="*/ 31820 h 2898106"/>
              <a:gd name="connsiteX4" fmla="*/ 0 w 3817986"/>
              <a:gd name="connsiteY4" fmla="*/ 191715 h 2898106"/>
              <a:gd name="connsiteX0" fmla="*/ 0 w 3448689"/>
              <a:gd name="connsiteY0" fmla="*/ 79194 h 2935725"/>
              <a:gd name="connsiteX1" fmla="*/ 2936181 w 3448689"/>
              <a:gd name="connsiteY1" fmla="*/ 2935725 h 2935725"/>
              <a:gd name="connsiteX2" fmla="*/ 3448689 w 3448689"/>
              <a:gd name="connsiteY2" fmla="*/ 2186831 h 2935725"/>
              <a:gd name="connsiteX3" fmla="*/ 1021459 w 3448689"/>
              <a:gd name="connsiteY3" fmla="*/ 69439 h 2935725"/>
              <a:gd name="connsiteX4" fmla="*/ 0 w 3448689"/>
              <a:gd name="connsiteY4" fmla="*/ 79194 h 2935725"/>
              <a:gd name="connsiteX0" fmla="*/ 0 w 3346364"/>
              <a:gd name="connsiteY0" fmla="*/ 55332 h 2965110"/>
              <a:gd name="connsiteX1" fmla="*/ 2833856 w 3346364"/>
              <a:gd name="connsiteY1" fmla="*/ 2965110 h 2965110"/>
              <a:gd name="connsiteX2" fmla="*/ 3346364 w 3346364"/>
              <a:gd name="connsiteY2" fmla="*/ 2216216 h 2965110"/>
              <a:gd name="connsiteX3" fmla="*/ 919134 w 3346364"/>
              <a:gd name="connsiteY3" fmla="*/ 98824 h 2965110"/>
              <a:gd name="connsiteX4" fmla="*/ 0 w 3346364"/>
              <a:gd name="connsiteY4" fmla="*/ 55332 h 2965110"/>
              <a:gd name="connsiteX0" fmla="*/ 0 w 3346364"/>
              <a:gd name="connsiteY0" fmla="*/ 123616 h 3033394"/>
              <a:gd name="connsiteX1" fmla="*/ 2833856 w 3346364"/>
              <a:gd name="connsiteY1" fmla="*/ 3033394 h 3033394"/>
              <a:gd name="connsiteX2" fmla="*/ 3346364 w 3346364"/>
              <a:gd name="connsiteY2" fmla="*/ 2284500 h 3033394"/>
              <a:gd name="connsiteX3" fmla="*/ 807752 w 3346364"/>
              <a:gd name="connsiteY3" fmla="*/ 46457 h 3033394"/>
              <a:gd name="connsiteX4" fmla="*/ 0 w 3346364"/>
              <a:gd name="connsiteY4" fmla="*/ 123616 h 3033394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46364"/>
              <a:gd name="connsiteY0" fmla="*/ 123616 h 4458617"/>
              <a:gd name="connsiteX1" fmla="*/ 2679341 w 3346364"/>
              <a:gd name="connsiteY1" fmla="*/ 4458617 h 4458617"/>
              <a:gd name="connsiteX2" fmla="*/ 3346364 w 3346364"/>
              <a:gd name="connsiteY2" fmla="*/ 2284500 h 4458617"/>
              <a:gd name="connsiteX3" fmla="*/ 807752 w 3346364"/>
              <a:gd name="connsiteY3" fmla="*/ 46457 h 4458617"/>
              <a:gd name="connsiteX4" fmla="*/ 0 w 3346364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23616 h 4458617"/>
              <a:gd name="connsiteX1" fmla="*/ 2679341 w 3374179"/>
              <a:gd name="connsiteY1" fmla="*/ 4458617 h 4458617"/>
              <a:gd name="connsiteX2" fmla="*/ 3374179 w 3374179"/>
              <a:gd name="connsiteY2" fmla="*/ 3530797 h 4458617"/>
              <a:gd name="connsiteX3" fmla="*/ 807752 w 3374179"/>
              <a:gd name="connsiteY3" fmla="*/ 46457 h 4458617"/>
              <a:gd name="connsiteX4" fmla="*/ 0 w 3374179"/>
              <a:gd name="connsiteY4" fmla="*/ 123616 h 4458617"/>
              <a:gd name="connsiteX0" fmla="*/ 0 w 3374179"/>
              <a:gd name="connsiteY0" fmla="*/ 18945 h 4353946"/>
              <a:gd name="connsiteX1" fmla="*/ 2679341 w 3374179"/>
              <a:gd name="connsiteY1" fmla="*/ 4353946 h 4353946"/>
              <a:gd name="connsiteX2" fmla="*/ 3374179 w 3374179"/>
              <a:gd name="connsiteY2" fmla="*/ 3426126 h 4353946"/>
              <a:gd name="connsiteX3" fmla="*/ 1012832 w 3374179"/>
              <a:gd name="connsiteY3" fmla="*/ 318369 h 4353946"/>
              <a:gd name="connsiteX4" fmla="*/ 0 w 3374179"/>
              <a:gd name="connsiteY4" fmla="*/ 18945 h 4353946"/>
              <a:gd name="connsiteX0" fmla="*/ 0 w 3374179"/>
              <a:gd name="connsiteY0" fmla="*/ 21160 h 4356161"/>
              <a:gd name="connsiteX1" fmla="*/ 2679341 w 3374179"/>
              <a:gd name="connsiteY1" fmla="*/ 4356161 h 4356161"/>
              <a:gd name="connsiteX2" fmla="*/ 3374179 w 3374179"/>
              <a:gd name="connsiteY2" fmla="*/ 3428341 h 4356161"/>
              <a:gd name="connsiteX3" fmla="*/ 1208641 w 3374179"/>
              <a:gd name="connsiteY3" fmla="*/ 281733 h 4356161"/>
              <a:gd name="connsiteX4" fmla="*/ 0 w 3374179"/>
              <a:gd name="connsiteY4" fmla="*/ 21160 h 4356161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29752 h 4364753"/>
              <a:gd name="connsiteX1" fmla="*/ 2679341 w 3374179"/>
              <a:gd name="connsiteY1" fmla="*/ 4364753 h 4364753"/>
              <a:gd name="connsiteX2" fmla="*/ 3374179 w 3374179"/>
              <a:gd name="connsiteY2" fmla="*/ 3436933 h 4364753"/>
              <a:gd name="connsiteX3" fmla="*/ 1208641 w 3374179"/>
              <a:gd name="connsiteY3" fmla="*/ 290325 h 4364753"/>
              <a:gd name="connsiteX4" fmla="*/ 0 w 3374179"/>
              <a:gd name="connsiteY4" fmla="*/ 29752 h 4364753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374179"/>
              <a:gd name="connsiteY0" fmla="*/ 43977 h 4378978"/>
              <a:gd name="connsiteX1" fmla="*/ 2679341 w 3374179"/>
              <a:gd name="connsiteY1" fmla="*/ 4378978 h 4378978"/>
              <a:gd name="connsiteX2" fmla="*/ 3374179 w 3374179"/>
              <a:gd name="connsiteY2" fmla="*/ 3451158 h 4378978"/>
              <a:gd name="connsiteX3" fmla="*/ 870289 w 3374179"/>
              <a:gd name="connsiteY3" fmla="*/ 217952 h 4378978"/>
              <a:gd name="connsiteX4" fmla="*/ 0 w 3374179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547668"/>
              <a:gd name="connsiteY0" fmla="*/ 43977 h 4378978"/>
              <a:gd name="connsiteX1" fmla="*/ 2679341 w 3547668"/>
              <a:gd name="connsiteY1" fmla="*/ 4378978 h 4378978"/>
              <a:gd name="connsiteX2" fmla="*/ 3547668 w 3547668"/>
              <a:gd name="connsiteY2" fmla="*/ 3339870 h 4378978"/>
              <a:gd name="connsiteX3" fmla="*/ 870289 w 3547668"/>
              <a:gd name="connsiteY3" fmla="*/ 217952 h 4378978"/>
              <a:gd name="connsiteX4" fmla="*/ 0 w 3547668"/>
              <a:gd name="connsiteY4" fmla="*/ 43977 h 4378978"/>
              <a:gd name="connsiteX0" fmla="*/ 0 w 3659050"/>
              <a:gd name="connsiteY0" fmla="*/ 26199 h 4481852"/>
              <a:gd name="connsiteX1" fmla="*/ 2790723 w 3659050"/>
              <a:gd name="connsiteY1" fmla="*/ 4481852 h 4481852"/>
              <a:gd name="connsiteX2" fmla="*/ 3659050 w 3659050"/>
              <a:gd name="connsiteY2" fmla="*/ 3442744 h 4481852"/>
              <a:gd name="connsiteX3" fmla="*/ 981671 w 3659050"/>
              <a:gd name="connsiteY3" fmla="*/ 320826 h 4481852"/>
              <a:gd name="connsiteX4" fmla="*/ 0 w 3659050"/>
              <a:gd name="connsiteY4" fmla="*/ 26199 h 4481852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455653"/>
              <a:gd name="connsiteX1" fmla="*/ 2790723 w 3659050"/>
              <a:gd name="connsiteY1" fmla="*/ 4455653 h 4455653"/>
              <a:gd name="connsiteX2" fmla="*/ 3659050 w 3659050"/>
              <a:gd name="connsiteY2" fmla="*/ 3416545 h 4455653"/>
              <a:gd name="connsiteX3" fmla="*/ 981671 w 3659050"/>
              <a:gd name="connsiteY3" fmla="*/ 294627 h 4455653"/>
              <a:gd name="connsiteX4" fmla="*/ 0 w 3659050"/>
              <a:gd name="connsiteY4" fmla="*/ 0 h 4455653"/>
              <a:gd name="connsiteX0" fmla="*/ 0 w 3659050"/>
              <a:gd name="connsiteY0" fmla="*/ 0 h 4109652"/>
              <a:gd name="connsiteX1" fmla="*/ 3214386 w 3659050"/>
              <a:gd name="connsiteY1" fmla="*/ 4109652 h 4109652"/>
              <a:gd name="connsiteX2" fmla="*/ 3659050 w 3659050"/>
              <a:gd name="connsiteY2" fmla="*/ 3416545 h 4109652"/>
              <a:gd name="connsiteX3" fmla="*/ 981671 w 3659050"/>
              <a:gd name="connsiteY3" fmla="*/ 294627 h 4109652"/>
              <a:gd name="connsiteX4" fmla="*/ 0 w 3659050"/>
              <a:gd name="connsiteY4" fmla="*/ 0 h 4109652"/>
              <a:gd name="connsiteX0" fmla="*/ 0 w 3279928"/>
              <a:gd name="connsiteY0" fmla="*/ 0 h 3946723"/>
              <a:gd name="connsiteX1" fmla="*/ 2835264 w 3279928"/>
              <a:gd name="connsiteY1" fmla="*/ 3946723 h 3946723"/>
              <a:gd name="connsiteX2" fmla="*/ 3279928 w 3279928"/>
              <a:gd name="connsiteY2" fmla="*/ 3253616 h 3946723"/>
              <a:gd name="connsiteX3" fmla="*/ 602549 w 3279928"/>
              <a:gd name="connsiteY3" fmla="*/ 131698 h 3946723"/>
              <a:gd name="connsiteX4" fmla="*/ 0 w 3279928"/>
              <a:gd name="connsiteY4" fmla="*/ 0 h 3946723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396309 w 3073688"/>
              <a:gd name="connsiteY3" fmla="*/ 264817 h 4079842"/>
              <a:gd name="connsiteX4" fmla="*/ 0 w 3073688"/>
              <a:gd name="connsiteY4" fmla="*/ 0 h 4079842"/>
              <a:gd name="connsiteX0" fmla="*/ 0 w 3073688"/>
              <a:gd name="connsiteY0" fmla="*/ 0 h 4079842"/>
              <a:gd name="connsiteX1" fmla="*/ 2629024 w 3073688"/>
              <a:gd name="connsiteY1" fmla="*/ 4079842 h 4079842"/>
              <a:gd name="connsiteX2" fmla="*/ 3073688 w 3073688"/>
              <a:gd name="connsiteY2" fmla="*/ 3386735 h 4079842"/>
              <a:gd name="connsiteX3" fmla="*/ 531379 w 3073688"/>
              <a:gd name="connsiteY3" fmla="*/ 257090 h 4079842"/>
              <a:gd name="connsiteX4" fmla="*/ 0 w 3073688"/>
              <a:gd name="connsiteY4" fmla="*/ 0 h 4079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3073688" h="4079842">
                <a:moveTo>
                  <a:pt x="0" y="0"/>
                </a:moveTo>
                <a:cubicBezTo>
                  <a:pt x="781292" y="2102857"/>
                  <a:pt x="1016197" y="1701053"/>
                  <a:pt x="2629024" y="4079842"/>
                </a:cubicBezTo>
                <a:lnTo>
                  <a:pt x="3073688" y="3386735"/>
                </a:lnTo>
                <a:cubicBezTo>
                  <a:pt x="2355157" y="2726296"/>
                  <a:pt x="1778451" y="2268193"/>
                  <a:pt x="531379" y="257090"/>
                </a:cubicBezTo>
                <a:cubicBezTo>
                  <a:pt x="147278" y="82627"/>
                  <a:pt x="502458" y="140921"/>
                  <a:pt x="0" y="0"/>
                </a:cubicBezTo>
                <a:close/>
              </a:path>
            </a:pathLst>
          </a:custGeom>
          <a:solidFill>
            <a:srgbClr val="D9D9D9"/>
          </a:solidFill>
          <a:ln w="38100" algn="ctr">
            <a:solidFill>
              <a:srgbClr val="FFC000"/>
            </a:solidFill>
            <a:round/>
            <a:headEnd/>
            <a:tailEnd/>
          </a:ln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lang="es-PE" sz="2200" b="1" i="0" u="none" strike="noStrike">
              <a:solidFill>
                <a:srgbClr val="FFFF00"/>
              </a:solidFill>
              <a:latin typeface="Arial Narrow"/>
            </a:endParaRPr>
          </a:p>
        </xdr:txBody>
      </xdr:sp>
      <xdr:sp macro="" textlink="">
        <xdr:nvSpPr>
          <xdr:cNvPr id="161" name="Forma libre: forma 20">
            <a:extLst>
              <a:ext uri="{FF2B5EF4-FFF2-40B4-BE49-F238E27FC236}">
                <a16:creationId xmlns:a16="http://schemas.microsoft.com/office/drawing/2014/main" id="{00000000-0008-0000-0700-0000A1000000}"/>
              </a:ext>
            </a:extLst>
          </xdr:cNvPr>
          <xdr:cNvSpPr/>
        </xdr:nvSpPr>
        <xdr:spPr bwMode="auto">
          <a:xfrm rot="9728869">
            <a:off x="23516955" y="14347205"/>
            <a:ext cx="1229638" cy="1395363"/>
          </a:xfrm>
          <a:custGeom>
            <a:avLst/>
            <a:gdLst>
              <a:gd name="connsiteX0" fmla="*/ 71438 w 1952625"/>
              <a:gd name="connsiteY0" fmla="*/ 952500 h 1524000"/>
              <a:gd name="connsiteX1" fmla="*/ 1619250 w 1952625"/>
              <a:gd name="connsiteY1" fmla="*/ 0 h 1524000"/>
              <a:gd name="connsiteX2" fmla="*/ 1952625 w 1952625"/>
              <a:gd name="connsiteY2" fmla="*/ 809625 h 1524000"/>
              <a:gd name="connsiteX3" fmla="*/ 428625 w 1952625"/>
              <a:gd name="connsiteY3" fmla="*/ 1524000 h 1524000"/>
              <a:gd name="connsiteX4" fmla="*/ 0 w 1952625"/>
              <a:gd name="connsiteY4" fmla="*/ 1023937 h 1524000"/>
              <a:gd name="connsiteX0" fmla="*/ 71438 w 2093198"/>
              <a:gd name="connsiteY0" fmla="*/ 952500 h 1524000"/>
              <a:gd name="connsiteX1" fmla="*/ 1619250 w 2093198"/>
              <a:gd name="connsiteY1" fmla="*/ 0 h 1524000"/>
              <a:gd name="connsiteX2" fmla="*/ 2093198 w 2093198"/>
              <a:gd name="connsiteY2" fmla="*/ 450598 h 1524000"/>
              <a:gd name="connsiteX3" fmla="*/ 428625 w 2093198"/>
              <a:gd name="connsiteY3" fmla="*/ 1524000 h 1524000"/>
              <a:gd name="connsiteX4" fmla="*/ 0 w 2093198"/>
              <a:gd name="connsiteY4" fmla="*/ 1023937 h 1524000"/>
              <a:gd name="connsiteX0" fmla="*/ 71438 w 2093198"/>
              <a:gd name="connsiteY0" fmla="*/ 1078159 h 1649659"/>
              <a:gd name="connsiteX1" fmla="*/ 1742253 w 2093198"/>
              <a:gd name="connsiteY1" fmla="*/ 0 h 1649659"/>
              <a:gd name="connsiteX2" fmla="*/ 2093198 w 2093198"/>
              <a:gd name="connsiteY2" fmla="*/ 576257 h 1649659"/>
              <a:gd name="connsiteX3" fmla="*/ 428625 w 2093198"/>
              <a:gd name="connsiteY3" fmla="*/ 1649659 h 1649659"/>
              <a:gd name="connsiteX4" fmla="*/ 0 w 2093198"/>
              <a:gd name="connsiteY4" fmla="*/ 1149596 h 16496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2093198" h="1649659">
                <a:moveTo>
                  <a:pt x="71438" y="1078159"/>
                </a:moveTo>
                <a:lnTo>
                  <a:pt x="1742253" y="0"/>
                </a:lnTo>
                <a:lnTo>
                  <a:pt x="2093198" y="576257"/>
                </a:lnTo>
                <a:lnTo>
                  <a:pt x="428625" y="1649659"/>
                </a:lnTo>
                <a:lnTo>
                  <a:pt x="0" y="1149596"/>
                </a:lnTo>
              </a:path>
            </a:pathLst>
          </a:custGeom>
          <a:solidFill>
            <a:schemeClr val="bg1"/>
          </a:solidFill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marL="0" indent="0" algn="l"/>
            <a:endParaRPr lang="es-PE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2" name="107 CuadroTexto">
            <a:extLst>
              <a:ext uri="{FF2B5EF4-FFF2-40B4-BE49-F238E27FC236}">
                <a16:creationId xmlns:a16="http://schemas.microsoft.com/office/drawing/2014/main" id="{00000000-0008-0000-0700-0000A2000000}"/>
              </a:ext>
            </a:extLst>
          </xdr:cNvPr>
          <xdr:cNvSpPr txBox="1"/>
        </xdr:nvSpPr>
        <xdr:spPr bwMode="auto">
          <a:xfrm rot="1554093">
            <a:off x="15994320" y="6916579"/>
            <a:ext cx="1036380" cy="55665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37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AR$89">
        <xdr:nvSpPr>
          <xdr:cNvPr id="163" name="279 CuadroTexto">
            <a:extLst>
              <a:ext uri="{FF2B5EF4-FFF2-40B4-BE49-F238E27FC236}">
                <a16:creationId xmlns:a16="http://schemas.microsoft.com/office/drawing/2014/main" id="{00000000-0008-0000-0700-0000A3000000}"/>
              </a:ext>
            </a:extLst>
          </xdr:cNvPr>
          <xdr:cNvSpPr txBox="1"/>
        </xdr:nvSpPr>
        <xdr:spPr bwMode="auto">
          <a:xfrm rot="1299373">
            <a:off x="14927763" y="6500572"/>
            <a:ext cx="1347056" cy="674838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7A43B10B-678A-4F11-9083-AC622DBF9CC1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4" name="Forma libre 162">
            <a:extLst>
              <a:ext uri="{FF2B5EF4-FFF2-40B4-BE49-F238E27FC236}">
                <a16:creationId xmlns:a16="http://schemas.microsoft.com/office/drawing/2014/main" id="{00000000-0008-0000-0700-0000A4000000}"/>
              </a:ext>
            </a:extLst>
          </xdr:cNvPr>
          <xdr:cNvSpPr/>
        </xdr:nvSpPr>
        <xdr:spPr bwMode="auto">
          <a:xfrm rot="869756">
            <a:off x="18621516" y="12539593"/>
            <a:ext cx="2171426" cy="3107314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4857053"/>
              <a:gd name="connsiteY0" fmla="*/ 0 h 1286498"/>
              <a:gd name="connsiteX1" fmla="*/ 4857053 w 4857053"/>
              <a:gd name="connsiteY1" fmla="*/ 1286498 h 1286498"/>
              <a:gd name="connsiteX0" fmla="*/ 0 w 3699994"/>
              <a:gd name="connsiteY0" fmla="*/ 4475475 h 4620956"/>
              <a:gd name="connsiteX1" fmla="*/ 3699994 w 3699994"/>
              <a:gd name="connsiteY1" fmla="*/ 136351 h 4620956"/>
              <a:gd name="connsiteX0" fmla="*/ 0 w 3717795"/>
              <a:gd name="connsiteY0" fmla="*/ 2164579 h 2378358"/>
              <a:gd name="connsiteX1" fmla="*/ 3717795 w 3717795"/>
              <a:gd name="connsiteY1" fmla="*/ 200718 h 2378358"/>
              <a:gd name="connsiteX0" fmla="*/ 0 w 3717795"/>
              <a:gd name="connsiteY0" fmla="*/ 2716233 h 2716234"/>
              <a:gd name="connsiteX1" fmla="*/ 3717795 w 3717795"/>
              <a:gd name="connsiteY1" fmla="*/ 752372 h 2716234"/>
              <a:gd name="connsiteX0" fmla="*/ 0 w 3717795"/>
              <a:gd name="connsiteY0" fmla="*/ 2907345 h 2907344"/>
              <a:gd name="connsiteX1" fmla="*/ 3717795 w 3717795"/>
              <a:gd name="connsiteY1" fmla="*/ 943484 h 2907344"/>
              <a:gd name="connsiteX0" fmla="*/ 0 w 3717795"/>
              <a:gd name="connsiteY0" fmla="*/ 2989574 h 2989575"/>
              <a:gd name="connsiteX1" fmla="*/ 3717795 w 3717795"/>
              <a:gd name="connsiteY1" fmla="*/ 1025713 h 2989575"/>
              <a:gd name="connsiteX0" fmla="*/ 0 w 3788999"/>
              <a:gd name="connsiteY0" fmla="*/ 2783630 h 2783629"/>
              <a:gd name="connsiteX1" fmla="*/ 3788999 w 3788999"/>
              <a:gd name="connsiteY1" fmla="*/ 1132304 h 2783629"/>
              <a:gd name="connsiteX0" fmla="*/ 0 w 3788999"/>
              <a:gd name="connsiteY0" fmla="*/ 3135122 h 3135123"/>
              <a:gd name="connsiteX1" fmla="*/ 3788999 w 3788999"/>
              <a:gd name="connsiteY1" fmla="*/ 1483796 h 3135123"/>
              <a:gd name="connsiteX0" fmla="*/ 0 w 3788999"/>
              <a:gd name="connsiteY0" fmla="*/ 3197266 h 3197265"/>
              <a:gd name="connsiteX1" fmla="*/ 3788999 w 3788999"/>
              <a:gd name="connsiteY1" fmla="*/ 1545940 h 3197265"/>
              <a:gd name="connsiteX0" fmla="*/ 0 w 3771198"/>
              <a:gd name="connsiteY0" fmla="*/ 3278857 h 3278857"/>
              <a:gd name="connsiteX1" fmla="*/ 3771198 w 3771198"/>
              <a:gd name="connsiteY1" fmla="*/ 1502516 h 3278857"/>
              <a:gd name="connsiteX0" fmla="*/ 0 w 3771198"/>
              <a:gd name="connsiteY0" fmla="*/ 3296472 h 3296472"/>
              <a:gd name="connsiteX1" fmla="*/ 3771198 w 3771198"/>
              <a:gd name="connsiteY1" fmla="*/ 1520131 h 3296472"/>
              <a:gd name="connsiteX0" fmla="*/ 0 w 2952355"/>
              <a:gd name="connsiteY0" fmla="*/ 5877600 h 5877600"/>
              <a:gd name="connsiteX1" fmla="*/ 2952355 w 2952355"/>
              <a:gd name="connsiteY1" fmla="*/ 819647 h 5877600"/>
              <a:gd name="connsiteX0" fmla="*/ 0 w 2952355"/>
              <a:gd name="connsiteY0" fmla="*/ 5057953 h 5057953"/>
              <a:gd name="connsiteX1" fmla="*/ 2952355 w 2952355"/>
              <a:gd name="connsiteY1" fmla="*/ 0 h 5057953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87956"/>
              <a:gd name="connsiteY0" fmla="*/ 5214220 h 5214220"/>
              <a:gd name="connsiteX1" fmla="*/ 2987956 w 2987956"/>
              <a:gd name="connsiteY1" fmla="*/ 0 h 5214220"/>
              <a:gd name="connsiteX0" fmla="*/ 0 w 2916752"/>
              <a:gd name="connsiteY0" fmla="*/ 5214220 h 5214220"/>
              <a:gd name="connsiteX1" fmla="*/ 2916752 w 2916752"/>
              <a:gd name="connsiteY1" fmla="*/ 0 h 5214220"/>
              <a:gd name="connsiteX0" fmla="*/ 0 w 2560733"/>
              <a:gd name="connsiteY0" fmla="*/ 4714165 h 4714165"/>
              <a:gd name="connsiteX1" fmla="*/ 2560733 w 2560733"/>
              <a:gd name="connsiteY1" fmla="*/ 0 h 4714165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127995"/>
              <a:gd name="connsiteY0" fmla="*/ 5727677 h 5727677"/>
              <a:gd name="connsiteX1" fmla="*/ 2127995 w 2127995"/>
              <a:gd name="connsiteY1" fmla="*/ 0 h 5727677"/>
              <a:gd name="connsiteX0" fmla="*/ 0 w 2036892"/>
              <a:gd name="connsiteY0" fmla="*/ 5606056 h 5606056"/>
              <a:gd name="connsiteX1" fmla="*/ 2036892 w 2036892"/>
              <a:gd name="connsiteY1" fmla="*/ 0 h 5606056"/>
              <a:gd name="connsiteX0" fmla="*/ 352801 w 557548"/>
              <a:gd name="connsiteY0" fmla="*/ 8383079 h 8383079"/>
              <a:gd name="connsiteX1" fmla="*/ 169060 w 557548"/>
              <a:gd name="connsiteY1" fmla="*/ 0 h 8383079"/>
              <a:gd name="connsiteX0" fmla="*/ 510095 w 698872"/>
              <a:gd name="connsiteY0" fmla="*/ 6700649 h 6700649"/>
              <a:gd name="connsiteX1" fmla="*/ 155536 w 698872"/>
              <a:gd name="connsiteY1" fmla="*/ 0 h 6700649"/>
              <a:gd name="connsiteX0" fmla="*/ 963182 w 1089244"/>
              <a:gd name="connsiteY0" fmla="*/ 6704781 h 6704781"/>
              <a:gd name="connsiteX1" fmla="*/ 608623 w 1089244"/>
              <a:gd name="connsiteY1" fmla="*/ 4132 h 6704781"/>
              <a:gd name="connsiteX0" fmla="*/ 943862 w 1070807"/>
              <a:gd name="connsiteY0" fmla="*/ 6401109 h 6401109"/>
              <a:gd name="connsiteX1" fmla="*/ 612079 w 1070807"/>
              <a:gd name="connsiteY1" fmla="*/ 4515 h 6401109"/>
              <a:gd name="connsiteX0" fmla="*/ 1700921 w 1700922"/>
              <a:gd name="connsiteY0" fmla="*/ 6408137 h 6408137"/>
              <a:gd name="connsiteX1" fmla="*/ 1369138 w 1700922"/>
              <a:gd name="connsiteY1" fmla="*/ 11543 h 6408137"/>
              <a:gd name="connsiteX0" fmla="*/ 1712820 w 1712820"/>
              <a:gd name="connsiteY0" fmla="*/ 6307693 h 6307693"/>
              <a:gd name="connsiteX1" fmla="*/ 1358261 w 1712820"/>
              <a:gd name="connsiteY1" fmla="*/ 12451 h 6307693"/>
              <a:gd name="connsiteX0" fmla="*/ 1734910 w 1734910"/>
              <a:gd name="connsiteY0" fmla="*/ 6393596 h 6393596"/>
              <a:gd name="connsiteX1" fmla="*/ 1380351 w 1734910"/>
              <a:gd name="connsiteY1" fmla="*/ 98354 h 6393596"/>
              <a:gd name="connsiteX0" fmla="*/ 1770510 w 1770510"/>
              <a:gd name="connsiteY0" fmla="*/ 6411594 h 6411594"/>
              <a:gd name="connsiteX1" fmla="*/ 1415951 w 1770510"/>
              <a:gd name="connsiteY1" fmla="*/ 116352 h 6411594"/>
              <a:gd name="connsiteX0" fmla="*/ 1832770 w 1832770"/>
              <a:gd name="connsiteY0" fmla="*/ 6315416 h 6315415"/>
              <a:gd name="connsiteX1" fmla="*/ 1364332 w 1832770"/>
              <a:gd name="connsiteY1" fmla="*/ 121524 h 6315415"/>
              <a:gd name="connsiteX0" fmla="*/ 3401776 w 3401776"/>
              <a:gd name="connsiteY0" fmla="*/ 8722937 h 8722938"/>
              <a:gd name="connsiteX1" fmla="*/ 735483 w 3401776"/>
              <a:gd name="connsiteY1" fmla="*/ 56076 h 8722938"/>
              <a:gd name="connsiteX0" fmla="*/ 3392331 w 3392331"/>
              <a:gd name="connsiteY0" fmla="*/ 8024124 h 8024125"/>
              <a:gd name="connsiteX1" fmla="*/ 737426 w 3392331"/>
              <a:gd name="connsiteY1" fmla="*/ 66721 h 8024125"/>
              <a:gd name="connsiteX0" fmla="*/ 2655921 w 2655921"/>
              <a:gd name="connsiteY0" fmla="*/ 7957403 h 7957402"/>
              <a:gd name="connsiteX1" fmla="*/ 1016 w 2655921"/>
              <a:gd name="connsiteY1" fmla="*/ 0 h 7957402"/>
              <a:gd name="connsiteX0" fmla="*/ 2565057 w 2565057"/>
              <a:gd name="connsiteY0" fmla="*/ 7896592 h 7896592"/>
              <a:gd name="connsiteX1" fmla="*/ 1255 w 2565057"/>
              <a:gd name="connsiteY1" fmla="*/ 0 h 7896592"/>
              <a:gd name="connsiteX0" fmla="*/ 2565057 w 2565057"/>
              <a:gd name="connsiteY0" fmla="*/ 7795242 h 7795242"/>
              <a:gd name="connsiteX1" fmla="*/ 1255 w 2565057"/>
              <a:gd name="connsiteY1" fmla="*/ 0 h 7795242"/>
              <a:gd name="connsiteX0" fmla="*/ 2536022 w 2536022"/>
              <a:gd name="connsiteY0" fmla="*/ 6670945 h 6670945"/>
              <a:gd name="connsiteX1" fmla="*/ 1356 w 2536022"/>
              <a:gd name="connsiteY1" fmla="*/ 0 h 6670945"/>
              <a:gd name="connsiteX0" fmla="*/ 3795271 w 3795271"/>
              <a:gd name="connsiteY0" fmla="*/ 3891171 h 3891171"/>
              <a:gd name="connsiteX1" fmla="*/ 291 w 3795271"/>
              <a:gd name="connsiteY1" fmla="*/ 0 h 3891171"/>
              <a:gd name="connsiteX0" fmla="*/ 3227404 w 3227404"/>
              <a:gd name="connsiteY0" fmla="*/ 4640772 h 4640772"/>
              <a:gd name="connsiteX1" fmla="*/ 453 w 3227404"/>
              <a:gd name="connsiteY1" fmla="*/ 0 h 4640772"/>
              <a:gd name="connsiteX0" fmla="*/ 3326322 w 3326322"/>
              <a:gd name="connsiteY0" fmla="*/ 4640772 h 4640772"/>
              <a:gd name="connsiteX1" fmla="*/ 99371 w 3326322"/>
              <a:gd name="connsiteY1" fmla="*/ 0 h 4640772"/>
              <a:gd name="connsiteX0" fmla="*/ 3225250 w 3225250"/>
              <a:gd name="connsiteY0" fmla="*/ 4265972 h 4265972"/>
              <a:gd name="connsiteX1" fmla="*/ 104804 w 3225250"/>
              <a:gd name="connsiteY1" fmla="*/ 0 h 4265972"/>
              <a:gd name="connsiteX0" fmla="*/ 3246341 w 3246341"/>
              <a:gd name="connsiteY0" fmla="*/ 4265972 h 4265972"/>
              <a:gd name="connsiteX1" fmla="*/ 125895 w 3246341"/>
              <a:gd name="connsiteY1" fmla="*/ 0 h 4265972"/>
              <a:gd name="connsiteX0" fmla="*/ 3196168 w 3196168"/>
              <a:gd name="connsiteY0" fmla="*/ 4265972 h 4265972"/>
              <a:gd name="connsiteX1" fmla="*/ 75722 w 3196168"/>
              <a:gd name="connsiteY1" fmla="*/ 0 h 4265972"/>
              <a:gd name="connsiteX0" fmla="*/ 3211667 w 3211667"/>
              <a:gd name="connsiteY0" fmla="*/ 4265972 h 4265972"/>
              <a:gd name="connsiteX1" fmla="*/ 91221 w 3211667"/>
              <a:gd name="connsiteY1" fmla="*/ 0 h 4265972"/>
              <a:gd name="connsiteX0" fmla="*/ 3109811 w 3109811"/>
              <a:gd name="connsiteY0" fmla="*/ 4047339 h 4047339"/>
              <a:gd name="connsiteX1" fmla="*/ 95870 w 3109811"/>
              <a:gd name="connsiteY1" fmla="*/ 0 h 4047339"/>
              <a:gd name="connsiteX0" fmla="*/ 3164537 w 3164537"/>
              <a:gd name="connsiteY0" fmla="*/ 4047339 h 4047339"/>
              <a:gd name="connsiteX1" fmla="*/ 150596 w 3164537"/>
              <a:gd name="connsiteY1" fmla="*/ 0 h 4047339"/>
              <a:gd name="connsiteX0" fmla="*/ 3015575 w 3015575"/>
              <a:gd name="connsiteY0" fmla="*/ 4047339 h 4047339"/>
              <a:gd name="connsiteX1" fmla="*/ 1634 w 3015575"/>
              <a:gd name="connsiteY1" fmla="*/ 0 h 4047339"/>
              <a:gd name="connsiteX0" fmla="*/ 3058514 w 3058514"/>
              <a:gd name="connsiteY0" fmla="*/ 4047339 h 4047339"/>
              <a:gd name="connsiteX1" fmla="*/ 44573 w 3058514"/>
              <a:gd name="connsiteY1" fmla="*/ 0 h 4047339"/>
              <a:gd name="connsiteX0" fmla="*/ 3081433 w 3081433"/>
              <a:gd name="connsiteY0" fmla="*/ 4047339 h 4047339"/>
              <a:gd name="connsiteX1" fmla="*/ 67492 w 3081433"/>
              <a:gd name="connsiteY1" fmla="*/ 0 h 4047339"/>
              <a:gd name="connsiteX0" fmla="*/ 3333242 w 3333241"/>
              <a:gd name="connsiteY0" fmla="*/ 3610072 h 3610072"/>
              <a:gd name="connsiteX1" fmla="*/ 53038 w 3333241"/>
              <a:gd name="connsiteY1" fmla="*/ 0 h 3610072"/>
              <a:gd name="connsiteX0" fmla="*/ 4881969 w 4881969"/>
              <a:gd name="connsiteY0" fmla="*/ 705366 h 1209741"/>
              <a:gd name="connsiteX1" fmla="*/ 21935 w 4881969"/>
              <a:gd name="connsiteY1" fmla="*/ 0 h 1209741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860034 w 4860034"/>
              <a:gd name="connsiteY0" fmla="*/ 705366 h 705366"/>
              <a:gd name="connsiteX1" fmla="*/ 0 w 4860034"/>
              <a:gd name="connsiteY1" fmla="*/ 0 h 705366"/>
              <a:gd name="connsiteX0" fmla="*/ 4771381 w 4771381"/>
              <a:gd name="connsiteY0" fmla="*/ 486733 h 486733"/>
              <a:gd name="connsiteX1" fmla="*/ 0 w 4771381"/>
              <a:gd name="connsiteY1" fmla="*/ 0 h 486733"/>
              <a:gd name="connsiteX0" fmla="*/ 4718189 w 4718189"/>
              <a:gd name="connsiteY0" fmla="*/ 424267 h 424267"/>
              <a:gd name="connsiteX1" fmla="*/ 0 w 4718189"/>
              <a:gd name="connsiteY1" fmla="*/ 0 h 424267"/>
              <a:gd name="connsiteX0" fmla="*/ 4598292 w 4598292"/>
              <a:gd name="connsiteY0" fmla="*/ 479519 h 479518"/>
              <a:gd name="connsiteX1" fmla="*/ 0 w 4598292"/>
              <a:gd name="connsiteY1" fmla="*/ 0 h 479518"/>
              <a:gd name="connsiteX0" fmla="*/ 4598292 w 4598292"/>
              <a:gd name="connsiteY0" fmla="*/ 1028735 h 1028736"/>
              <a:gd name="connsiteX1" fmla="*/ 0 w 4598292"/>
              <a:gd name="connsiteY1" fmla="*/ 549216 h 1028736"/>
              <a:gd name="connsiteX0" fmla="*/ 6732323 w 6732323"/>
              <a:gd name="connsiteY0" fmla="*/ 7476015 h 7476014"/>
              <a:gd name="connsiteX1" fmla="*/ 0 w 6732323"/>
              <a:gd name="connsiteY1" fmla="*/ 0 h 7476014"/>
              <a:gd name="connsiteX0" fmla="*/ 6898136 w 6898136"/>
              <a:gd name="connsiteY0" fmla="*/ 9280590 h 9280590"/>
              <a:gd name="connsiteX1" fmla="*/ 0 w 6898136"/>
              <a:gd name="connsiteY1" fmla="*/ 1 h 9280590"/>
              <a:gd name="connsiteX0" fmla="*/ 6898136 w 6898136"/>
              <a:gd name="connsiteY0" fmla="*/ 9280588 h 9280588"/>
              <a:gd name="connsiteX1" fmla="*/ 0 w 6898136"/>
              <a:gd name="connsiteY1" fmla="*/ -1 h 9280588"/>
              <a:gd name="connsiteX0" fmla="*/ 6927177 w 6927177"/>
              <a:gd name="connsiteY0" fmla="*/ 9039251 h 9039251"/>
              <a:gd name="connsiteX1" fmla="*/ 0 w 6927177"/>
              <a:gd name="connsiteY1" fmla="*/ 1 h 9039251"/>
              <a:gd name="connsiteX0" fmla="*/ 7017383 w 7017383"/>
              <a:gd name="connsiteY0" fmla="*/ 8997809 h 8997809"/>
              <a:gd name="connsiteX1" fmla="*/ 0 w 7017383"/>
              <a:gd name="connsiteY1" fmla="*/ -1 h 8997809"/>
              <a:gd name="connsiteX0" fmla="*/ 2823938 w 2823938"/>
              <a:gd name="connsiteY0" fmla="*/ 460633 h 3875488"/>
              <a:gd name="connsiteX1" fmla="*/ 0 w 2823938"/>
              <a:gd name="connsiteY1" fmla="*/ 3300010 h 3875488"/>
              <a:gd name="connsiteX0" fmla="*/ 3635134 w 3635134"/>
              <a:gd name="connsiteY0" fmla="*/ 870144 h 3709520"/>
              <a:gd name="connsiteX1" fmla="*/ 811196 w 3635134"/>
              <a:gd name="connsiteY1" fmla="*/ 3709521 h 3709520"/>
              <a:gd name="connsiteX0" fmla="*/ 2386455 w 2386455"/>
              <a:gd name="connsiteY0" fmla="*/ 595221 h 5846507"/>
              <a:gd name="connsiteX1" fmla="*/ 1116660 w 2386455"/>
              <a:gd name="connsiteY1" fmla="*/ 5846506 h 5846507"/>
              <a:gd name="connsiteX0" fmla="*/ 2251486 w 2251486"/>
              <a:gd name="connsiteY0" fmla="*/ 588614 h 5924299"/>
              <a:gd name="connsiteX1" fmla="*/ 1166974 w 2251486"/>
              <a:gd name="connsiteY1" fmla="*/ 5924300 h 5924299"/>
              <a:gd name="connsiteX0" fmla="*/ 2222742 w 2222742"/>
              <a:gd name="connsiteY0" fmla="*/ 593175 h 5870400"/>
              <a:gd name="connsiteX1" fmla="*/ 1178391 w 2222742"/>
              <a:gd name="connsiteY1" fmla="*/ 5870400 h 58704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222742" h="5870400">
                <a:moveTo>
                  <a:pt x="2222742" y="593175"/>
                </a:moveTo>
                <a:cubicBezTo>
                  <a:pt x="502199" y="-1818541"/>
                  <a:pt x="-1214486" y="3765779"/>
                  <a:pt x="1178391" y="5870400"/>
                </a:cubicBezTo>
              </a:path>
            </a:pathLst>
          </a:custGeom>
          <a:noFill/>
          <a:ln w="127000" algn="ctr">
            <a:solidFill>
              <a:srgbClr val="00B05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5" name="Forma libre 162">
            <a:extLst>
              <a:ext uri="{FF2B5EF4-FFF2-40B4-BE49-F238E27FC236}">
                <a16:creationId xmlns:a16="http://schemas.microsoft.com/office/drawing/2014/main" id="{00000000-0008-0000-0700-0000A5000000}"/>
              </a:ext>
            </a:extLst>
          </xdr:cNvPr>
          <xdr:cNvSpPr/>
        </xdr:nvSpPr>
        <xdr:spPr bwMode="auto">
          <a:xfrm>
            <a:off x="5985185" y="10666403"/>
            <a:ext cx="2589523" cy="16503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2977854"/>
              <a:gd name="connsiteY0" fmla="*/ 0 h 3767346"/>
              <a:gd name="connsiteX1" fmla="*/ 2292817 w 2977854"/>
              <a:gd name="connsiteY1" fmla="*/ 3595564 h 3767346"/>
              <a:gd name="connsiteX0" fmla="*/ 0 w 3262084"/>
              <a:gd name="connsiteY0" fmla="*/ 0 h 3711630"/>
              <a:gd name="connsiteX1" fmla="*/ 2292817 w 3262084"/>
              <a:gd name="connsiteY1" fmla="*/ 3595564 h 3711630"/>
              <a:gd name="connsiteX0" fmla="*/ 0 w 2797525"/>
              <a:gd name="connsiteY0" fmla="*/ 0 h 3595564"/>
              <a:gd name="connsiteX1" fmla="*/ 2292817 w 2797525"/>
              <a:gd name="connsiteY1" fmla="*/ 3595564 h 3595564"/>
              <a:gd name="connsiteX0" fmla="*/ 0 w 2724261"/>
              <a:gd name="connsiteY0" fmla="*/ 0 h 3595564"/>
              <a:gd name="connsiteX1" fmla="*/ 2292817 w 2724261"/>
              <a:gd name="connsiteY1" fmla="*/ 3595564 h 3595564"/>
              <a:gd name="connsiteX0" fmla="*/ 0 w 2661359"/>
              <a:gd name="connsiteY0" fmla="*/ 0 h 3595564"/>
              <a:gd name="connsiteX1" fmla="*/ 2210169 w 2661359"/>
              <a:gd name="connsiteY1" fmla="*/ 3595564 h 3595564"/>
              <a:gd name="connsiteX0" fmla="*/ 0 w 2545131"/>
              <a:gd name="connsiteY0" fmla="*/ 0 h 3595564"/>
              <a:gd name="connsiteX1" fmla="*/ 2210169 w 2545131"/>
              <a:gd name="connsiteY1" fmla="*/ 3595564 h 3595564"/>
              <a:gd name="connsiteX0" fmla="*/ 0 w 2520667"/>
              <a:gd name="connsiteY0" fmla="*/ 0 h 3595564"/>
              <a:gd name="connsiteX1" fmla="*/ 2210169 w 2520667"/>
              <a:gd name="connsiteY1" fmla="*/ 3595564 h 3595564"/>
              <a:gd name="connsiteX0" fmla="*/ 0 w 2828127"/>
              <a:gd name="connsiteY0" fmla="*/ 0 h 3064120"/>
              <a:gd name="connsiteX1" fmla="*/ 2595863 w 2828127"/>
              <a:gd name="connsiteY1" fmla="*/ 3064120 h 3064120"/>
              <a:gd name="connsiteX0" fmla="*/ 0 w 5323248"/>
              <a:gd name="connsiteY0" fmla="*/ 0 h 1349004"/>
              <a:gd name="connsiteX1" fmla="*/ 5254396 w 5323248"/>
              <a:gd name="connsiteY1" fmla="*/ 1349004 h 1349004"/>
              <a:gd name="connsiteX0" fmla="*/ 0 w 5254396"/>
              <a:gd name="connsiteY0" fmla="*/ 0 h 1349004"/>
              <a:gd name="connsiteX1" fmla="*/ 5254396 w 5254396"/>
              <a:gd name="connsiteY1" fmla="*/ 1349004 h 1349004"/>
              <a:gd name="connsiteX0" fmla="*/ 0 w 5254396"/>
              <a:gd name="connsiteY0" fmla="*/ 0 h 1276533"/>
              <a:gd name="connsiteX1" fmla="*/ 5254396 w 5254396"/>
              <a:gd name="connsiteY1" fmla="*/ 1276533 h 1276533"/>
              <a:gd name="connsiteX0" fmla="*/ 0 w 5213071"/>
              <a:gd name="connsiteY0" fmla="*/ 0 h 1349004"/>
              <a:gd name="connsiteX1" fmla="*/ 5213071 w 5213071"/>
              <a:gd name="connsiteY1" fmla="*/ 1349004 h 1349004"/>
              <a:gd name="connsiteX0" fmla="*/ 0 w 2375466"/>
              <a:gd name="connsiteY0" fmla="*/ 0 h 2049544"/>
              <a:gd name="connsiteX1" fmla="*/ 2375466 w 2375466"/>
              <a:gd name="connsiteY1" fmla="*/ 2049544 h 2049544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389241"/>
              <a:gd name="connsiteY0" fmla="*/ 0 h 1155752"/>
              <a:gd name="connsiteX1" fmla="*/ 2389241 w 2389241"/>
              <a:gd name="connsiteY1" fmla="*/ 1155752 h 1155752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499440"/>
              <a:gd name="connsiteY0" fmla="*/ 0 h 1469788"/>
              <a:gd name="connsiteX1" fmla="*/ 2499440 w 2499440"/>
              <a:gd name="connsiteY1" fmla="*/ 1469788 h 1469788"/>
              <a:gd name="connsiteX0" fmla="*/ 0 w 2142369"/>
              <a:gd name="connsiteY0" fmla="*/ 0 h 1438577"/>
              <a:gd name="connsiteX1" fmla="*/ 2142369 w 2142369"/>
              <a:gd name="connsiteY1" fmla="*/ 1438577 h 1438577"/>
              <a:gd name="connsiteX0" fmla="*/ 0 w 2222411"/>
              <a:gd name="connsiteY0" fmla="*/ 0 h 757056"/>
              <a:gd name="connsiteX1" fmla="*/ 2222411 w 2222411"/>
              <a:gd name="connsiteY1" fmla="*/ 730835 h 757056"/>
              <a:gd name="connsiteX0" fmla="*/ 0 w 2222411"/>
              <a:gd name="connsiteY0" fmla="*/ 0 h 694728"/>
              <a:gd name="connsiteX1" fmla="*/ 2222411 w 2222411"/>
              <a:gd name="connsiteY1" fmla="*/ 589286 h 694728"/>
              <a:gd name="connsiteX0" fmla="*/ 2837942 w 2914924"/>
              <a:gd name="connsiteY0" fmla="*/ 0 h 2991193"/>
              <a:gd name="connsiteX1" fmla="*/ 140814 w 2914924"/>
              <a:gd name="connsiteY1" fmla="*/ 2991193 h 2991193"/>
              <a:gd name="connsiteX0" fmla="*/ 2697128 w 2840519"/>
              <a:gd name="connsiteY0" fmla="*/ 0 h 2991193"/>
              <a:gd name="connsiteX1" fmla="*/ 0 w 2840519"/>
              <a:gd name="connsiteY1" fmla="*/ 2991193 h 2991193"/>
              <a:gd name="connsiteX0" fmla="*/ 2887255 w 3021099"/>
              <a:gd name="connsiteY0" fmla="*/ 0 h 3032606"/>
              <a:gd name="connsiteX1" fmla="*/ 0 w 3021099"/>
              <a:gd name="connsiteY1" fmla="*/ 3032606 h 3032606"/>
              <a:gd name="connsiteX0" fmla="*/ 2887255 w 2887255"/>
              <a:gd name="connsiteY0" fmla="*/ 0 h 3032606"/>
              <a:gd name="connsiteX1" fmla="*/ 0 w 2887255"/>
              <a:gd name="connsiteY1" fmla="*/ 3032606 h 3032606"/>
              <a:gd name="connsiteX0" fmla="*/ 2697128 w 2697128"/>
              <a:gd name="connsiteY0" fmla="*/ 0 h 3032606"/>
              <a:gd name="connsiteX1" fmla="*/ 0 w 2697128"/>
              <a:gd name="connsiteY1" fmla="*/ 3032606 h 3032606"/>
              <a:gd name="connsiteX0" fmla="*/ 2649596 w 2649596"/>
              <a:gd name="connsiteY0" fmla="*/ 0 h 3156842"/>
              <a:gd name="connsiteX1" fmla="*/ 0 w 2649596"/>
              <a:gd name="connsiteY1" fmla="*/ 3156842 h 315684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2649596" h="3156842">
                <a:moveTo>
                  <a:pt x="2649596" y="0"/>
                </a:moveTo>
                <a:cubicBezTo>
                  <a:pt x="2639608" y="1484320"/>
                  <a:pt x="1360701" y="3130453"/>
                  <a:pt x="0" y="3156842"/>
                </a:cubicBezTo>
              </a:path>
            </a:pathLst>
          </a:custGeom>
          <a:noFill/>
          <a:ln w="127000" algn="ctr">
            <a:solidFill>
              <a:srgbClr val="7030A0"/>
            </a:solidFill>
            <a:prstDash val="sysDot"/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6" name="Forma libre 162">
            <a:extLst>
              <a:ext uri="{FF2B5EF4-FFF2-40B4-BE49-F238E27FC236}">
                <a16:creationId xmlns:a16="http://schemas.microsoft.com/office/drawing/2014/main" id="{00000000-0008-0000-0700-0000A6000000}"/>
              </a:ext>
            </a:extLst>
          </xdr:cNvPr>
          <xdr:cNvSpPr/>
        </xdr:nvSpPr>
        <xdr:spPr bwMode="auto">
          <a:xfrm>
            <a:off x="7964496" y="10685095"/>
            <a:ext cx="3749583" cy="2512126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238909 w 3238909"/>
              <a:gd name="connsiteY0" fmla="*/ 0 h 3291926"/>
              <a:gd name="connsiteX1" fmla="*/ 0 w 3238909"/>
              <a:gd name="connsiteY1" fmla="*/ 2140081 h 3291926"/>
              <a:gd name="connsiteX0" fmla="*/ 3019353 w 3019353"/>
              <a:gd name="connsiteY0" fmla="*/ 0 h 5051125"/>
              <a:gd name="connsiteX1" fmla="*/ 0 w 3019353"/>
              <a:gd name="connsiteY1" fmla="*/ 4431145 h 505112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019353 w 3019353"/>
              <a:gd name="connsiteY0" fmla="*/ 0 h 4431145"/>
              <a:gd name="connsiteX1" fmla="*/ 0 w 3019353"/>
              <a:gd name="connsiteY1" fmla="*/ 4431145 h 4431145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375265 w 3375265"/>
              <a:gd name="connsiteY0" fmla="*/ 0 h 4493458"/>
              <a:gd name="connsiteX1" fmla="*/ 0 w 3375265"/>
              <a:gd name="connsiteY1" fmla="*/ 4493458 h 449345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3461936 w 3461936"/>
              <a:gd name="connsiteY0" fmla="*/ 0 h 4680398"/>
              <a:gd name="connsiteX1" fmla="*/ 0 w 3461936"/>
              <a:gd name="connsiteY1" fmla="*/ 4680398 h 4680398"/>
              <a:gd name="connsiteX0" fmla="*/ 633178 w 633178"/>
              <a:gd name="connsiteY0" fmla="*/ 0 h 7020802"/>
              <a:gd name="connsiteX1" fmla="*/ 0 w 633178"/>
              <a:gd name="connsiteY1" fmla="*/ 7020802 h 7020802"/>
              <a:gd name="connsiteX0" fmla="*/ 686551 w 686551"/>
              <a:gd name="connsiteY0" fmla="*/ 0 h 6771160"/>
              <a:gd name="connsiteX1" fmla="*/ 0 w 686551"/>
              <a:gd name="connsiteY1" fmla="*/ 6771160 h 6771160"/>
              <a:gd name="connsiteX0" fmla="*/ 686551 w 1091677"/>
              <a:gd name="connsiteY0" fmla="*/ 0 h 6771160"/>
              <a:gd name="connsiteX1" fmla="*/ 0 w 1091677"/>
              <a:gd name="connsiteY1" fmla="*/ 6771160 h 6771160"/>
              <a:gd name="connsiteX0" fmla="*/ 686551 w 1336788"/>
              <a:gd name="connsiteY0" fmla="*/ 0 h 6771160"/>
              <a:gd name="connsiteX1" fmla="*/ 0 w 1336788"/>
              <a:gd name="connsiteY1" fmla="*/ 6771160 h 6771160"/>
              <a:gd name="connsiteX0" fmla="*/ 686551 w 1601009"/>
              <a:gd name="connsiteY0" fmla="*/ 0 h 7212820"/>
              <a:gd name="connsiteX1" fmla="*/ 0 w 1601009"/>
              <a:gd name="connsiteY1" fmla="*/ 6771160 h 7212820"/>
              <a:gd name="connsiteX0" fmla="*/ 668760 w 1590312"/>
              <a:gd name="connsiteY0" fmla="*/ 0 h 7072927"/>
              <a:gd name="connsiteX1" fmla="*/ 0 w 1590312"/>
              <a:gd name="connsiteY1" fmla="*/ 6615135 h 7072927"/>
              <a:gd name="connsiteX0" fmla="*/ 668760 w 1613242"/>
              <a:gd name="connsiteY0" fmla="*/ 0 h 6788564"/>
              <a:gd name="connsiteX1" fmla="*/ 0 w 1613242"/>
              <a:gd name="connsiteY1" fmla="*/ 6615135 h 6788564"/>
              <a:gd name="connsiteX0" fmla="*/ 668760 w 1607470"/>
              <a:gd name="connsiteY0" fmla="*/ 0 h 6645453"/>
              <a:gd name="connsiteX1" fmla="*/ 0 w 1607470"/>
              <a:gd name="connsiteY1" fmla="*/ 6615135 h 6645453"/>
              <a:gd name="connsiteX0" fmla="*/ 668760 w 1467193"/>
              <a:gd name="connsiteY0" fmla="*/ 0 h 6615134"/>
              <a:gd name="connsiteX1" fmla="*/ 0 w 1467193"/>
              <a:gd name="connsiteY1" fmla="*/ 6615135 h 6615134"/>
              <a:gd name="connsiteX0" fmla="*/ 668760 w 1508242"/>
              <a:gd name="connsiteY0" fmla="*/ 0 h 6719321"/>
              <a:gd name="connsiteX1" fmla="*/ 0 w 1508242"/>
              <a:gd name="connsiteY1" fmla="*/ 6615135 h 6719321"/>
              <a:gd name="connsiteX0" fmla="*/ 668760 w 1386872"/>
              <a:gd name="connsiteY0" fmla="*/ 0 h 6653761"/>
              <a:gd name="connsiteX1" fmla="*/ 0 w 1386872"/>
              <a:gd name="connsiteY1" fmla="*/ 6615135 h 6653761"/>
              <a:gd name="connsiteX0" fmla="*/ 668760 w 1545946"/>
              <a:gd name="connsiteY0" fmla="*/ 0 h 6694233"/>
              <a:gd name="connsiteX1" fmla="*/ 0 w 1545946"/>
              <a:gd name="connsiteY1" fmla="*/ 6615135 h 6694233"/>
              <a:gd name="connsiteX0" fmla="*/ 0 w 4100576"/>
              <a:gd name="connsiteY0" fmla="*/ 0 h 5778112"/>
              <a:gd name="connsiteX1" fmla="*/ 3555713 w 4100576"/>
              <a:gd name="connsiteY1" fmla="*/ 5682935 h 5778112"/>
              <a:gd name="connsiteX0" fmla="*/ 0 w 3555713"/>
              <a:gd name="connsiteY0" fmla="*/ 0 h 5682935"/>
              <a:gd name="connsiteX1" fmla="*/ 3555713 w 3555713"/>
              <a:gd name="connsiteY1" fmla="*/ 5682935 h 5682935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4145724"/>
              <a:gd name="connsiteY0" fmla="*/ 0 h 5904886"/>
              <a:gd name="connsiteX1" fmla="*/ 4145724 w 4145724"/>
              <a:gd name="connsiteY1" fmla="*/ 5904886 h 5904886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44517"/>
              <a:gd name="connsiteY0" fmla="*/ 0 h 5505371"/>
              <a:gd name="connsiteX1" fmla="*/ 3744517 w 3744517"/>
              <a:gd name="connsiteY1" fmla="*/ 5505371 h 5505371"/>
              <a:gd name="connsiteX0" fmla="*/ 0 w 3791718"/>
              <a:gd name="connsiteY0" fmla="*/ 0 h 5505371"/>
              <a:gd name="connsiteX1" fmla="*/ 3791718 w 3791718"/>
              <a:gd name="connsiteY1" fmla="*/ 5505371 h 5505371"/>
              <a:gd name="connsiteX0" fmla="*/ 0 w 3791718"/>
              <a:gd name="connsiteY0" fmla="*/ 0 h 5239029"/>
              <a:gd name="connsiteX1" fmla="*/ 3791718 w 3791718"/>
              <a:gd name="connsiteY1" fmla="*/ 5239029 h 523902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3791718" h="5239029">
                <a:moveTo>
                  <a:pt x="0" y="0"/>
                </a:moveTo>
                <a:cubicBezTo>
                  <a:pt x="374794" y="2331681"/>
                  <a:pt x="2412101" y="5019410"/>
                  <a:pt x="3791718" y="5239029"/>
                </a:cubicBezTo>
              </a:path>
            </a:pathLst>
          </a:custGeom>
          <a:noFill/>
          <a:ln w="127000" algn="ctr">
            <a:solidFill>
              <a:srgbClr val="7030A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marL="0" indent="0" algn="l"/>
            <a:endParaRPr lang="es-ES" sz="1100"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7" name="Forma libre 300">
            <a:extLst>
              <a:ext uri="{FF2B5EF4-FFF2-40B4-BE49-F238E27FC236}">
                <a16:creationId xmlns:a16="http://schemas.microsoft.com/office/drawing/2014/main" id="{00000000-0008-0000-0700-0000A7000000}"/>
              </a:ext>
            </a:extLst>
          </xdr:cNvPr>
          <xdr:cNvSpPr/>
        </xdr:nvSpPr>
        <xdr:spPr bwMode="auto">
          <a:xfrm rot="16889932">
            <a:off x="8344050" y="5100679"/>
            <a:ext cx="1438224" cy="1796737"/>
          </a:xfrm>
          <a:custGeom>
            <a:avLst/>
            <a:gdLst>
              <a:gd name="connsiteX0" fmla="*/ 3548063 w 3548063"/>
              <a:gd name="connsiteY0" fmla="*/ 0 h 2595562"/>
              <a:gd name="connsiteX1" fmla="*/ 0 w 3548063"/>
              <a:gd name="connsiteY1" fmla="*/ 2595562 h 2595562"/>
              <a:gd name="connsiteX0" fmla="*/ 3548063 w 3548063"/>
              <a:gd name="connsiteY0" fmla="*/ 0 h 2595690"/>
              <a:gd name="connsiteX1" fmla="*/ 0 w 3548063"/>
              <a:gd name="connsiteY1" fmla="*/ 2595562 h 2595690"/>
              <a:gd name="connsiteX0" fmla="*/ 3548063 w 3551052"/>
              <a:gd name="connsiteY0" fmla="*/ 0 h 2595865"/>
              <a:gd name="connsiteX1" fmla="*/ 0 w 3551052"/>
              <a:gd name="connsiteY1" fmla="*/ 2595562 h 2595865"/>
              <a:gd name="connsiteX0" fmla="*/ 3548063 w 3551052"/>
              <a:gd name="connsiteY0" fmla="*/ 0 h 1799126"/>
              <a:gd name="connsiteX1" fmla="*/ 0 w 3551052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799126"/>
              <a:gd name="connsiteX1" fmla="*/ 0 w 3548063"/>
              <a:gd name="connsiteY1" fmla="*/ 1785937 h 1799126"/>
              <a:gd name="connsiteX0" fmla="*/ 3548063 w 3548063"/>
              <a:gd name="connsiteY0" fmla="*/ 0 h 1864920"/>
              <a:gd name="connsiteX1" fmla="*/ 0 w 3548063"/>
              <a:gd name="connsiteY1" fmla="*/ 1857374 h 1864920"/>
              <a:gd name="connsiteX0" fmla="*/ 3643313 w 3643313"/>
              <a:gd name="connsiteY0" fmla="*/ 0 h 1799126"/>
              <a:gd name="connsiteX1" fmla="*/ 0 w 3643313"/>
              <a:gd name="connsiteY1" fmla="*/ 1785937 h 1799126"/>
              <a:gd name="connsiteX0" fmla="*/ 3619500 w 3619500"/>
              <a:gd name="connsiteY0" fmla="*/ 0 h 2334139"/>
              <a:gd name="connsiteX1" fmla="*/ 0 w 3619500"/>
              <a:gd name="connsiteY1" fmla="*/ 2333624 h 2334139"/>
              <a:gd name="connsiteX0" fmla="*/ 3619500 w 3619500"/>
              <a:gd name="connsiteY0" fmla="*/ 0 h 2333624"/>
              <a:gd name="connsiteX1" fmla="*/ 0 w 3619500"/>
              <a:gd name="connsiteY1" fmla="*/ 2333624 h 2333624"/>
              <a:gd name="connsiteX0" fmla="*/ 3714750 w 3714750"/>
              <a:gd name="connsiteY0" fmla="*/ 0 h 2333624"/>
              <a:gd name="connsiteX1" fmla="*/ 0 w 3714750"/>
              <a:gd name="connsiteY1" fmla="*/ 2333624 h 2333624"/>
              <a:gd name="connsiteX0" fmla="*/ 3595688 w 3595688"/>
              <a:gd name="connsiteY0" fmla="*/ 0 h 2381249"/>
              <a:gd name="connsiteX1" fmla="*/ 0 w 3595688"/>
              <a:gd name="connsiteY1" fmla="*/ 2381249 h 2381249"/>
              <a:gd name="connsiteX0" fmla="*/ 3417299 w 3417299"/>
              <a:gd name="connsiteY0" fmla="*/ 0 h 1483930"/>
              <a:gd name="connsiteX1" fmla="*/ 0 w 3417299"/>
              <a:gd name="connsiteY1" fmla="*/ 1416590 h 1483930"/>
              <a:gd name="connsiteX0" fmla="*/ 3417299 w 3417299"/>
              <a:gd name="connsiteY0" fmla="*/ 0 h 1943173"/>
              <a:gd name="connsiteX1" fmla="*/ 0 w 3417299"/>
              <a:gd name="connsiteY1" fmla="*/ 1416590 h 1943173"/>
              <a:gd name="connsiteX0" fmla="*/ 3417299 w 3417299"/>
              <a:gd name="connsiteY0" fmla="*/ 0 h 2168056"/>
              <a:gd name="connsiteX1" fmla="*/ 0 w 3417299"/>
              <a:gd name="connsiteY1" fmla="*/ 1416590 h 2168056"/>
              <a:gd name="connsiteX0" fmla="*/ 3417299 w 3417299"/>
              <a:gd name="connsiteY0" fmla="*/ 0 h 2296602"/>
              <a:gd name="connsiteX1" fmla="*/ 0 w 3417299"/>
              <a:gd name="connsiteY1" fmla="*/ 1416590 h 2296602"/>
              <a:gd name="connsiteX0" fmla="*/ 3417299 w 3417299"/>
              <a:gd name="connsiteY0" fmla="*/ 0 h 2560427"/>
              <a:gd name="connsiteX1" fmla="*/ 0 w 3417299"/>
              <a:gd name="connsiteY1" fmla="*/ 1416590 h 2560427"/>
              <a:gd name="connsiteX0" fmla="*/ 3417299 w 3417299"/>
              <a:gd name="connsiteY0" fmla="*/ 0 h 2515356"/>
              <a:gd name="connsiteX1" fmla="*/ 0 w 3417299"/>
              <a:gd name="connsiteY1" fmla="*/ 1344239 h 2515356"/>
              <a:gd name="connsiteX0" fmla="*/ 3417299 w 3417299"/>
              <a:gd name="connsiteY0" fmla="*/ 0 h 2820558"/>
              <a:gd name="connsiteX1" fmla="*/ 0 w 3417299"/>
              <a:gd name="connsiteY1" fmla="*/ 1344239 h 2820558"/>
              <a:gd name="connsiteX0" fmla="*/ 3468177 w 3468177"/>
              <a:gd name="connsiteY0" fmla="*/ 0 h 2686104"/>
              <a:gd name="connsiteX1" fmla="*/ 0 w 3468177"/>
              <a:gd name="connsiteY1" fmla="*/ 1086224 h 2686104"/>
              <a:gd name="connsiteX0" fmla="*/ 3468177 w 3468177"/>
              <a:gd name="connsiteY0" fmla="*/ 0 h 2560597"/>
              <a:gd name="connsiteX1" fmla="*/ 0 w 3468177"/>
              <a:gd name="connsiteY1" fmla="*/ 1086224 h 2560597"/>
              <a:gd name="connsiteX0" fmla="*/ 3468177 w 3468177"/>
              <a:gd name="connsiteY0" fmla="*/ 0 h 2541157"/>
              <a:gd name="connsiteX1" fmla="*/ 0 w 3468177"/>
              <a:gd name="connsiteY1" fmla="*/ 1086224 h 2541157"/>
              <a:gd name="connsiteX0" fmla="*/ 3524142 w 3524142"/>
              <a:gd name="connsiteY0" fmla="*/ 0 h 2541157"/>
              <a:gd name="connsiteX1" fmla="*/ 0 w 3524142"/>
              <a:gd name="connsiteY1" fmla="*/ 1086224 h 2541157"/>
              <a:gd name="connsiteX0" fmla="*/ 3133623 w 3133623"/>
              <a:gd name="connsiteY0" fmla="*/ 0 h 2680080"/>
              <a:gd name="connsiteX1" fmla="*/ 0 w 3133623"/>
              <a:gd name="connsiteY1" fmla="*/ 1366048 h 2680080"/>
              <a:gd name="connsiteX0" fmla="*/ 1643672 w 1643672"/>
              <a:gd name="connsiteY0" fmla="*/ 0 h 3811482"/>
              <a:gd name="connsiteX1" fmla="*/ 0 w 1643672"/>
              <a:gd name="connsiteY1" fmla="*/ 3122820 h 3811482"/>
              <a:gd name="connsiteX0" fmla="*/ 1643672 w 1643672"/>
              <a:gd name="connsiteY0" fmla="*/ 0 h 3445778"/>
              <a:gd name="connsiteX1" fmla="*/ 0 w 1643672"/>
              <a:gd name="connsiteY1" fmla="*/ 3122820 h 3445778"/>
              <a:gd name="connsiteX0" fmla="*/ 1492239 w 1492239"/>
              <a:gd name="connsiteY0" fmla="*/ 0 h 3903910"/>
              <a:gd name="connsiteX1" fmla="*/ 0 w 1492239"/>
              <a:gd name="connsiteY1" fmla="*/ 3611448 h 3903910"/>
              <a:gd name="connsiteX0" fmla="*/ 1492239 w 1492239"/>
              <a:gd name="connsiteY0" fmla="*/ 0 h 3611448"/>
              <a:gd name="connsiteX1" fmla="*/ 0 w 1492239"/>
              <a:gd name="connsiteY1" fmla="*/ 3611448 h 3611448"/>
              <a:gd name="connsiteX0" fmla="*/ 1492239 w 1492239"/>
              <a:gd name="connsiteY0" fmla="*/ 0 h 3683134"/>
              <a:gd name="connsiteX1" fmla="*/ 0 w 1492239"/>
              <a:gd name="connsiteY1" fmla="*/ 3611448 h 3683134"/>
              <a:gd name="connsiteX0" fmla="*/ 1657212 w 1657212"/>
              <a:gd name="connsiteY0" fmla="*/ 0 h 3521358"/>
              <a:gd name="connsiteX1" fmla="*/ 0 w 1657212"/>
              <a:gd name="connsiteY1" fmla="*/ 3446361 h 3521358"/>
              <a:gd name="connsiteX0" fmla="*/ 1657212 w 1657212"/>
              <a:gd name="connsiteY0" fmla="*/ 0 h 3540665"/>
              <a:gd name="connsiteX1" fmla="*/ 0 w 1657212"/>
              <a:gd name="connsiteY1" fmla="*/ 3446361 h 3540665"/>
              <a:gd name="connsiteX0" fmla="*/ 1657212 w 1657212"/>
              <a:gd name="connsiteY0" fmla="*/ 0 h 3446362"/>
              <a:gd name="connsiteX1" fmla="*/ 0 w 1657212"/>
              <a:gd name="connsiteY1" fmla="*/ 3446361 h 34463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657212" h="3446362">
                <a:moveTo>
                  <a:pt x="1657212" y="0"/>
                </a:moveTo>
                <a:cubicBezTo>
                  <a:pt x="872085" y="1690787"/>
                  <a:pt x="965567" y="3272340"/>
                  <a:pt x="0" y="3446361"/>
                </a:cubicBezTo>
              </a:path>
            </a:pathLst>
          </a:custGeom>
          <a:noFill/>
          <a:ln w="127000" algn="ctr">
            <a:solidFill>
              <a:srgbClr val="00B0F0"/>
            </a:solidFill>
            <a:round/>
            <a:headEnd/>
            <a:tailEnd type="triangle" w="med" len="lg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$U$89">
        <xdr:nvSpPr>
          <xdr:cNvPr id="168" name="279 CuadroTexto">
            <a:extLst>
              <a:ext uri="{FF2B5EF4-FFF2-40B4-BE49-F238E27FC236}">
                <a16:creationId xmlns:a16="http://schemas.microsoft.com/office/drawing/2014/main" id="{00000000-0008-0000-0700-0000A8000000}"/>
              </a:ext>
            </a:extLst>
          </xdr:cNvPr>
          <xdr:cNvSpPr txBox="1"/>
        </xdr:nvSpPr>
        <xdr:spPr bwMode="auto">
          <a:xfrm rot="18886298">
            <a:off x="8175225" y="7327516"/>
            <a:ext cx="1279258" cy="735110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44A14064-9004-40A9-AC3E-2C3318A40D6D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#¡REF!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  <xdr:sp macro="" textlink="">
        <xdr:nvSpPr>
          <xdr:cNvPr id="169" name="107 CuadroTexto">
            <a:extLst>
              <a:ext uri="{FF2B5EF4-FFF2-40B4-BE49-F238E27FC236}">
                <a16:creationId xmlns:a16="http://schemas.microsoft.com/office/drawing/2014/main" id="{00000000-0008-0000-0700-0000A9000000}"/>
              </a:ext>
            </a:extLst>
          </xdr:cNvPr>
          <xdr:cNvSpPr txBox="1"/>
        </xdr:nvSpPr>
        <xdr:spPr bwMode="auto">
          <a:xfrm rot="18753589">
            <a:off x="9108933" y="6736849"/>
            <a:ext cx="905221" cy="6111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r>
              <a:rPr lang="es-PE" sz="36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15</a:t>
            </a:r>
            <a:endParaRPr lang="es-PE" sz="66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$BU$46">
        <xdr:nvSpPr>
          <xdr:cNvPr id="170" name="279 CuadroTexto">
            <a:extLst>
              <a:ext uri="{FF2B5EF4-FFF2-40B4-BE49-F238E27FC236}">
                <a16:creationId xmlns:a16="http://schemas.microsoft.com/office/drawing/2014/main" id="{00000000-0008-0000-0700-0000AA000000}"/>
              </a:ext>
            </a:extLst>
          </xdr:cNvPr>
          <xdr:cNvSpPr txBox="1"/>
        </xdr:nvSpPr>
        <xdr:spPr bwMode="auto">
          <a:xfrm rot="3159907">
            <a:off x="7181923" y="4139400"/>
            <a:ext cx="1260918" cy="805556"/>
          </a:xfrm>
          <a:prstGeom prst="rect">
            <a:avLst/>
          </a:prstGeom>
          <a:ln w="9525">
            <a:solidFill>
              <a:schemeClr val="tx1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A39E72F8-AA11-40DE-9A49-F253C9C48723}" type="TxLink">
              <a:rPr lang="en-US" sz="4400" b="1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0</a:t>
            </a:fld>
            <a:endParaRPr lang="es-PE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57</xdr:col>
      <xdr:colOff>457200</xdr:colOff>
      <xdr:row>101</xdr:row>
      <xdr:rowOff>152400</xdr:rowOff>
    </xdr:from>
    <xdr:to>
      <xdr:col>70</xdr:col>
      <xdr:colOff>45736</xdr:colOff>
      <xdr:row>106</xdr:row>
      <xdr:rowOff>17678</xdr:rowOff>
    </xdr:to>
    <xdr:grpSp>
      <xdr:nvGrpSpPr>
        <xdr:cNvPr id="171" name="Grupo 170">
          <a:extLst>
            <a:ext uri="{FF2B5EF4-FFF2-40B4-BE49-F238E27FC236}">
              <a16:creationId xmlns:a16="http://schemas.microsoft.com/office/drawing/2014/main" id="{00000000-0008-0000-0700-0000AB000000}"/>
            </a:ext>
          </a:extLst>
        </xdr:cNvPr>
        <xdr:cNvGrpSpPr/>
      </xdr:nvGrpSpPr>
      <xdr:grpSpPr>
        <a:xfrm>
          <a:off x="22936200" y="31813500"/>
          <a:ext cx="2331736" cy="1884578"/>
          <a:chOff x="25474914" y="33106985"/>
          <a:chExt cx="2331736" cy="1894103"/>
        </a:xfrm>
      </xdr:grpSpPr>
      <xdr:sp macro="" textlink="">
        <xdr:nvSpPr>
          <xdr:cNvPr id="172" name="Rectángulo 171">
            <a:extLst>
              <a:ext uri="{FF2B5EF4-FFF2-40B4-BE49-F238E27FC236}">
                <a16:creationId xmlns:a16="http://schemas.microsoft.com/office/drawing/2014/main" id="{00000000-0008-0000-0700-0000AC000000}"/>
              </a:ext>
            </a:extLst>
          </xdr:cNvPr>
          <xdr:cNvSpPr/>
        </xdr:nvSpPr>
        <xdr:spPr bwMode="auto">
          <a:xfrm>
            <a:off x="25474914" y="33106985"/>
            <a:ext cx="2299986" cy="1894103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173" name="Rectángulo 172">
            <a:extLst>
              <a:ext uri="{FF2B5EF4-FFF2-40B4-BE49-F238E27FC236}">
                <a16:creationId xmlns:a16="http://schemas.microsoft.com/office/drawing/2014/main" id="{00000000-0008-0000-0700-0000AD000000}"/>
              </a:ext>
            </a:extLst>
          </xdr:cNvPr>
          <xdr:cNvSpPr/>
        </xdr:nvSpPr>
        <xdr:spPr bwMode="auto">
          <a:xfrm>
            <a:off x="25522501" y="33170361"/>
            <a:ext cx="2204773" cy="621164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4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Inicio!G4">
        <xdr:nvSpPr>
          <xdr:cNvPr id="174" name="Rectángulo 173">
            <a:extLst>
              <a:ext uri="{FF2B5EF4-FFF2-40B4-BE49-F238E27FC236}">
                <a16:creationId xmlns:a16="http://schemas.microsoft.com/office/drawing/2014/main" id="{00000000-0008-0000-0700-0000AE000000}"/>
              </a:ext>
            </a:extLst>
          </xdr:cNvPr>
          <xdr:cNvSpPr/>
        </xdr:nvSpPr>
        <xdr:spPr bwMode="auto">
          <a:xfrm>
            <a:off x="25483702" y="34085247"/>
            <a:ext cx="2322948" cy="652427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E7895A40-5E72-4018-96C7-7FE4FC3FA2E5}" type="TxLink">
              <a:rPr lang="en-US" sz="40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SP02</a:t>
            </a:fld>
            <a:endParaRPr lang="es-PE" sz="40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175" name="Conector recto 174">
            <a:extLst>
              <a:ext uri="{FF2B5EF4-FFF2-40B4-BE49-F238E27FC236}">
                <a16:creationId xmlns:a16="http://schemas.microsoft.com/office/drawing/2014/main" id="{00000000-0008-0000-0700-0000AF000000}"/>
              </a:ext>
            </a:extLst>
          </xdr:cNvPr>
          <xdr:cNvCxnSpPr/>
        </xdr:nvCxnSpPr>
        <xdr:spPr bwMode="auto">
          <a:xfrm>
            <a:off x="25483702" y="33854602"/>
            <a:ext cx="2291198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22411</xdr:colOff>
      <xdr:row>0</xdr:row>
      <xdr:rowOff>638735</xdr:rowOff>
    </xdr:from>
    <xdr:to>
      <xdr:col>22</xdr:col>
      <xdr:colOff>437029</xdr:colOff>
      <xdr:row>2</xdr:row>
      <xdr:rowOff>100851</xdr:rowOff>
    </xdr:to>
    <xdr:sp macro="[0]!Ciclo_Semaforico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 bwMode="auto">
        <a:xfrm>
          <a:off x="8729382" y="638735"/>
          <a:ext cx="1580029" cy="526675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Ingresar al a Formula</a:t>
          </a:r>
        </a:p>
      </xdr:txBody>
    </xdr:sp>
    <xdr:clientData/>
  </xdr:twoCellAnchor>
  <xdr:twoCellAnchor>
    <xdr:from>
      <xdr:col>273</xdr:col>
      <xdr:colOff>71157</xdr:colOff>
      <xdr:row>24</xdr:row>
      <xdr:rowOff>83484</xdr:rowOff>
    </xdr:from>
    <xdr:to>
      <xdr:col>276</xdr:col>
      <xdr:colOff>291913</xdr:colOff>
      <xdr:row>29</xdr:row>
      <xdr:rowOff>82924</xdr:rowOff>
    </xdr:to>
    <xdr:sp macro="[0]!regres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 bwMode="auto">
        <a:xfrm>
          <a:off x="48953457" y="6312834"/>
          <a:ext cx="1363756" cy="951940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Regresar</a:t>
          </a:r>
          <a:r>
            <a:rPr lang="es-ES" sz="1600" b="1" baseline="0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 a la Tabla</a:t>
          </a:r>
          <a:endParaRPr lang="es-ES" sz="1600" b="1">
            <a:solidFill>
              <a:srgbClr val="006600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7620</xdr:rowOff>
    </xdr:from>
    <xdr:to>
      <xdr:col>5</xdr:col>
      <xdr:colOff>891540</xdr:colOff>
      <xdr:row>2</xdr:row>
      <xdr:rowOff>175260</xdr:rowOff>
    </xdr:to>
    <xdr:sp macro="[0]!Para_Vissim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 bwMode="auto">
        <a:xfrm>
          <a:off x="1501140" y="68580"/>
          <a:ext cx="4137660" cy="419100"/>
        </a:xfrm>
        <a:prstGeom prst="rect">
          <a:avLst/>
        </a:prstGeom>
        <a:solidFill>
          <a:srgbClr val="FFFF9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200" b="1" i="1" u="none" strike="noStrike">
              <a:solidFill>
                <a:sysClr val="windowText" lastClr="000000"/>
              </a:solidFill>
              <a:latin typeface="Arial Narrow"/>
            </a:rPr>
            <a:t>Ingresar Vehiculos del Flujograma a la Matriz Vectorial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a:spPr>
      <a:bodyPr vertOverflow="clip" horzOverflow="clip" wrap="square" lIns="18288" tIns="0" rIns="0" bIns="0" rtlCol="0" anchor="ctr" upright="1"/>
      <a:lstStyle>
        <a:defPPr algn="ctr">
          <a:defRPr sz="2200" b="1" i="0" u="none" strike="noStrike">
            <a:solidFill>
              <a:srgbClr val="FFFF00"/>
            </a:solidFill>
            <a:latin typeface="Arial Narrow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  <a:txDef>
      <a:spPr bwMode="auto">
        <a:ln/>
      </a:spPr>
      <a:bodyPr vertOverflow="clip" horzOverflow="clip" wrap="square" rtlCol="0" anchor="ctr"/>
      <a:lstStyle>
        <a:defPPr marL="0" indent="0" algn="ctr">
          <a:defRPr sz="3200" b="1" i="0" u="none" strike="noStrike">
            <a:solidFill>
              <a:schemeClr val="tx1"/>
            </a:solidFill>
            <a:latin typeface="Arial Narrow"/>
            <a:ea typeface="+mn-ea"/>
            <a:cs typeface="+mn-cs"/>
          </a:defRPr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6"/>
  <dimension ref="B2:Y296"/>
  <sheetViews>
    <sheetView tabSelected="1" zoomScale="60" zoomScaleNormal="60" zoomScaleSheetLayoutView="55" workbookViewId="0">
      <selection activeCell="AA14" sqref="AA14"/>
    </sheetView>
  </sheetViews>
  <sheetFormatPr baseColWidth="10" defaultColWidth="11.42578125" defaultRowHeight="12.75"/>
  <cols>
    <col min="1" max="1" width="11.42578125" style="206"/>
    <col min="2" max="2" width="1.7109375" style="206" customWidth="1"/>
    <col min="3" max="3" width="4.7109375" style="206" customWidth="1"/>
    <col min="4" max="4" width="14.7109375" style="206" customWidth="1"/>
    <col min="5" max="5" width="13.42578125" style="206" customWidth="1"/>
    <col min="6" max="6" width="24.7109375" style="226" customWidth="1"/>
    <col min="7" max="7" width="11.42578125" style="206"/>
    <col min="8" max="8" width="14.7109375" style="206" customWidth="1"/>
    <col min="9" max="9" width="15.140625" style="206" bestFit="1" customWidth="1"/>
    <col min="10" max="10" width="24.7109375" style="206" customWidth="1"/>
    <col min="11" max="11" width="11.42578125" style="206"/>
    <col min="12" max="13" width="4.7109375" style="206" customWidth="1"/>
    <col min="14" max="14" width="1.7109375" style="206" customWidth="1"/>
    <col min="15" max="15" width="11.42578125" style="206"/>
    <col min="16" max="16" width="0" style="206" hidden="1" customWidth="1"/>
    <col min="17" max="17" width="4.85546875" style="206" hidden="1" customWidth="1"/>
    <col min="18" max="23" width="11.42578125" style="206"/>
    <col min="24" max="25" width="11.42578125" style="206" hidden="1" customWidth="1"/>
    <col min="26" max="26" width="0" style="206" hidden="1" customWidth="1"/>
    <col min="27" max="16384" width="11.42578125" style="206"/>
  </cols>
  <sheetData>
    <row r="2" spans="2:25" ht="39.950000000000003" customHeight="1">
      <c r="B2" s="714" t="s">
        <v>166</v>
      </c>
      <c r="C2" s="715"/>
      <c r="D2" s="715"/>
      <c r="E2" s="715"/>
      <c r="F2" s="715"/>
      <c r="G2" s="715"/>
      <c r="H2" s="715"/>
      <c r="I2" s="715"/>
      <c r="J2" s="715"/>
      <c r="K2" s="715"/>
      <c r="L2" s="715"/>
      <c r="M2" s="715"/>
      <c r="N2" s="716"/>
    </row>
    <row r="3" spans="2:25" ht="45" customHeight="1">
      <c r="B3" s="717"/>
      <c r="C3" s="718"/>
      <c r="D3" s="718"/>
      <c r="E3" s="718"/>
      <c r="F3" s="718"/>
      <c r="G3" s="718"/>
      <c r="H3" s="718"/>
      <c r="I3" s="718"/>
      <c r="J3" s="718"/>
      <c r="K3" s="718"/>
      <c r="L3" s="718"/>
      <c r="M3" s="718"/>
      <c r="N3" s="719"/>
    </row>
    <row r="4" spans="2:25" ht="39.950000000000003" customHeight="1">
      <c r="B4" s="263"/>
      <c r="C4" s="207"/>
      <c r="D4" s="227" t="s">
        <v>308</v>
      </c>
      <c r="E4" s="208"/>
      <c r="F4" s="209" t="s">
        <v>0</v>
      </c>
      <c r="G4" s="720" t="s">
        <v>1035</v>
      </c>
      <c r="H4" s="720"/>
      <c r="I4" s="720"/>
      <c r="J4" s="720"/>
      <c r="K4" s="720"/>
      <c r="L4" s="720"/>
      <c r="M4" s="721"/>
      <c r="N4" s="214"/>
    </row>
    <row r="5" spans="2:25" ht="4.9000000000000004" customHeight="1">
      <c r="B5" s="263"/>
      <c r="C5" s="210"/>
      <c r="D5" s="228"/>
      <c r="E5" s="211"/>
      <c r="F5" s="212"/>
      <c r="G5" s="211"/>
      <c r="H5" s="211"/>
      <c r="I5" s="211"/>
      <c r="J5" s="211"/>
      <c r="K5" s="211"/>
      <c r="L5" s="213"/>
      <c r="M5" s="214"/>
      <c r="N5" s="214"/>
    </row>
    <row r="6" spans="2:25" s="215" customFormat="1" ht="39.950000000000003" customHeight="1">
      <c r="B6" s="264"/>
      <c r="C6" s="216"/>
      <c r="D6" s="229" t="s">
        <v>159</v>
      </c>
      <c r="E6" s="217"/>
      <c r="F6" s="212" t="s">
        <v>0</v>
      </c>
      <c r="G6" s="722" t="s">
        <v>726</v>
      </c>
      <c r="H6" s="722"/>
      <c r="I6" s="722"/>
      <c r="J6" s="722"/>
      <c r="K6" s="722"/>
      <c r="L6" s="722"/>
      <c r="M6" s="723"/>
      <c r="N6" s="265"/>
      <c r="X6" s="258" t="s">
        <v>316</v>
      </c>
      <c r="Y6" s="259" t="s">
        <v>317</v>
      </c>
    </row>
    <row r="7" spans="2:25" ht="10.15" customHeight="1">
      <c r="B7" s="263"/>
      <c r="C7" s="210"/>
      <c r="D7" s="228"/>
      <c r="E7" s="218"/>
      <c r="F7" s="212"/>
      <c r="G7" s="218"/>
      <c r="H7" s="218"/>
      <c r="I7" s="218"/>
      <c r="J7" s="218"/>
      <c r="K7" s="211"/>
      <c r="L7" s="213"/>
      <c r="M7" s="214"/>
      <c r="N7" s="214"/>
      <c r="X7" s="258" t="s">
        <v>318</v>
      </c>
      <c r="Y7" s="259" t="s">
        <v>319</v>
      </c>
    </row>
    <row r="8" spans="2:25" s="215" customFormat="1" ht="39.950000000000003" customHeight="1">
      <c r="B8" s="264"/>
      <c r="C8" s="216"/>
      <c r="D8" s="229" t="s">
        <v>160</v>
      </c>
      <c r="E8" s="217"/>
      <c r="F8" s="212" t="s">
        <v>0</v>
      </c>
      <c r="G8" s="724"/>
      <c r="H8" s="724"/>
      <c r="I8" s="724"/>
      <c r="J8" s="724"/>
      <c r="K8" s="724"/>
      <c r="L8" s="724"/>
      <c r="M8" s="725"/>
      <c r="N8" s="265"/>
      <c r="X8" s="258" t="s">
        <v>320</v>
      </c>
      <c r="Y8" s="259" t="s">
        <v>321</v>
      </c>
    </row>
    <row r="9" spans="2:25" ht="10.15" customHeight="1">
      <c r="B9" s="263"/>
      <c r="C9" s="210"/>
      <c r="D9" s="228"/>
      <c r="E9" s="218"/>
      <c r="F9" s="212"/>
      <c r="G9" s="218"/>
      <c r="H9" s="218"/>
      <c r="I9" s="218"/>
      <c r="J9" s="218"/>
      <c r="K9" s="211"/>
      <c r="L9" s="213"/>
      <c r="M9" s="214"/>
      <c r="N9" s="214"/>
      <c r="X9" s="258" t="s">
        <v>322</v>
      </c>
      <c r="Y9" s="259" t="s">
        <v>323</v>
      </c>
    </row>
    <row r="10" spans="2:25" ht="39.950000000000003" customHeight="1">
      <c r="B10" s="263"/>
      <c r="C10" s="210"/>
      <c r="D10" s="228" t="s">
        <v>163</v>
      </c>
      <c r="E10" s="218"/>
      <c r="F10" s="212" t="s">
        <v>0</v>
      </c>
      <c r="G10" s="728">
        <f>+G8</f>
        <v>0</v>
      </c>
      <c r="H10" s="728"/>
      <c r="I10" s="728"/>
      <c r="J10" s="728"/>
      <c r="K10" s="728"/>
      <c r="L10" s="728"/>
      <c r="M10" s="729"/>
      <c r="N10" s="214"/>
      <c r="X10" s="258" t="s">
        <v>324</v>
      </c>
      <c r="Y10" s="259" t="s">
        <v>325</v>
      </c>
    </row>
    <row r="11" spans="2:25" ht="10.15" customHeight="1">
      <c r="B11" s="263"/>
      <c r="C11" s="210"/>
      <c r="D11" s="228"/>
      <c r="E11" s="218"/>
      <c r="F11" s="212"/>
      <c r="G11" s="218"/>
      <c r="H11" s="218"/>
      <c r="I11" s="218"/>
      <c r="J11" s="218"/>
      <c r="K11" s="211"/>
      <c r="L11" s="213"/>
      <c r="M11" s="214"/>
      <c r="N11" s="214"/>
      <c r="X11" s="258" t="s">
        <v>326</v>
      </c>
      <c r="Y11" s="259" t="s">
        <v>327</v>
      </c>
    </row>
    <row r="12" spans="2:25" ht="39.950000000000003" customHeight="1">
      <c r="B12" s="263"/>
      <c r="C12" s="210"/>
      <c r="D12" s="228" t="s">
        <v>161</v>
      </c>
      <c r="E12" s="218"/>
      <c r="F12" s="212" t="s">
        <v>0</v>
      </c>
      <c r="G12" s="726" t="s">
        <v>1036</v>
      </c>
      <c r="H12" s="726"/>
      <c r="I12" s="726"/>
      <c r="J12" s="726"/>
      <c r="K12" s="726"/>
      <c r="L12" s="726"/>
      <c r="M12" s="727"/>
      <c r="N12" s="214"/>
      <c r="O12" s="219"/>
      <c r="X12" s="258" t="s">
        <v>328</v>
      </c>
      <c r="Y12" s="259" t="s">
        <v>329</v>
      </c>
    </row>
    <row r="13" spans="2:25" ht="10.15" customHeight="1">
      <c r="B13" s="263"/>
      <c r="C13" s="210"/>
      <c r="D13" s="228"/>
      <c r="E13" s="218"/>
      <c r="F13" s="212"/>
      <c r="G13" s="218"/>
      <c r="H13" s="218"/>
      <c r="I13" s="218"/>
      <c r="J13" s="218"/>
      <c r="K13" s="211"/>
      <c r="L13" s="213"/>
      <c r="M13" s="214"/>
      <c r="N13" s="214"/>
      <c r="X13" s="258" t="s">
        <v>330</v>
      </c>
      <c r="Y13" s="259" t="s">
        <v>331</v>
      </c>
    </row>
    <row r="14" spans="2:25" s="215" customFormat="1" ht="39.950000000000003" customHeight="1">
      <c r="B14" s="264"/>
      <c r="C14" s="216"/>
      <c r="D14" s="229" t="s">
        <v>162</v>
      </c>
      <c r="E14" s="217"/>
      <c r="F14" s="212" t="s">
        <v>0</v>
      </c>
      <c r="G14" s="722" t="s">
        <v>1008</v>
      </c>
      <c r="H14" s="722"/>
      <c r="I14" s="722"/>
      <c r="J14" s="722"/>
      <c r="K14" s="722"/>
      <c r="L14" s="722"/>
      <c r="M14" s="723"/>
      <c r="N14" s="265"/>
      <c r="X14" s="258" t="s">
        <v>332</v>
      </c>
      <c r="Y14" s="259" t="s">
        <v>333</v>
      </c>
    </row>
    <row r="15" spans="2:25" ht="4.9000000000000004" customHeight="1">
      <c r="B15" s="263"/>
      <c r="C15" s="210"/>
      <c r="D15" s="211"/>
      <c r="E15" s="211"/>
      <c r="F15" s="220"/>
      <c r="G15" s="211"/>
      <c r="H15" s="211"/>
      <c r="I15" s="211"/>
      <c r="J15" s="211"/>
      <c r="K15" s="211"/>
      <c r="L15" s="213"/>
      <c r="M15" s="214"/>
      <c r="N15" s="214"/>
      <c r="X15" s="258" t="s">
        <v>334</v>
      </c>
      <c r="Y15" s="259" t="s">
        <v>335</v>
      </c>
    </row>
    <row r="16" spans="2:25" ht="4.9000000000000004" customHeight="1">
      <c r="B16" s="263"/>
      <c r="C16" s="221"/>
      <c r="D16" s="222"/>
      <c r="E16" s="222"/>
      <c r="F16" s="223"/>
      <c r="G16" s="222"/>
      <c r="H16" s="222"/>
      <c r="I16" s="222"/>
      <c r="J16" s="222"/>
      <c r="K16" s="222"/>
      <c r="L16" s="224"/>
      <c r="M16" s="225"/>
      <c r="N16" s="214"/>
      <c r="X16" s="258" t="s">
        <v>336</v>
      </c>
      <c r="Y16" s="259" t="s">
        <v>337</v>
      </c>
    </row>
    <row r="17" spans="2:25" ht="8.1" customHeight="1">
      <c r="B17" s="263"/>
      <c r="C17" s="213"/>
      <c r="D17" s="213"/>
      <c r="E17" s="213"/>
      <c r="F17" s="255"/>
      <c r="G17" s="213"/>
      <c r="H17" s="213"/>
      <c r="I17" s="213"/>
      <c r="J17" s="213"/>
      <c r="K17" s="213"/>
      <c r="L17" s="213"/>
      <c r="M17" s="213"/>
      <c r="N17" s="214"/>
      <c r="X17" s="258" t="s">
        <v>338</v>
      </c>
      <c r="Y17" s="259" t="s">
        <v>339</v>
      </c>
    </row>
    <row r="18" spans="2:25" ht="50.1" customHeight="1">
      <c r="B18" s="263"/>
      <c r="C18" s="713" t="s">
        <v>309</v>
      </c>
      <c r="D18" s="713"/>
      <c r="E18" s="713"/>
      <c r="F18" s="713"/>
      <c r="G18" s="713"/>
      <c r="H18" s="713"/>
      <c r="I18" s="713"/>
      <c r="J18" s="713"/>
      <c r="K18" s="713"/>
      <c r="L18" s="713"/>
      <c r="M18" s="713"/>
      <c r="N18" s="214"/>
      <c r="X18" s="258" t="s">
        <v>340</v>
      </c>
      <c r="Y18" s="259" t="s">
        <v>341</v>
      </c>
    </row>
    <row r="19" spans="2:25" ht="8.1" customHeight="1">
      <c r="B19" s="263"/>
      <c r="C19" s="213"/>
      <c r="D19" s="213"/>
      <c r="E19" s="213"/>
      <c r="F19" s="255"/>
      <c r="G19" s="213"/>
      <c r="H19" s="213"/>
      <c r="I19" s="213"/>
      <c r="J19" s="213"/>
      <c r="K19" s="213"/>
      <c r="L19" s="213"/>
      <c r="M19" s="213"/>
      <c r="N19" s="214"/>
      <c r="X19" s="258" t="s">
        <v>342</v>
      </c>
      <c r="Y19" s="259" t="s">
        <v>343</v>
      </c>
    </row>
    <row r="20" spans="2:25" ht="54.95" customHeight="1">
      <c r="B20" s="263"/>
      <c r="C20" s="213"/>
      <c r="D20" s="691" t="s">
        <v>966</v>
      </c>
      <c r="E20" s="687" t="s">
        <v>165</v>
      </c>
      <c r="F20" s="687" t="s">
        <v>153</v>
      </c>
      <c r="G20" s="687" t="s">
        <v>139</v>
      </c>
      <c r="H20" s="692" t="s">
        <v>965</v>
      </c>
      <c r="I20" s="686" t="s">
        <v>165</v>
      </c>
      <c r="J20" s="686" t="s">
        <v>153</v>
      </c>
      <c r="K20" s="686" t="s">
        <v>139</v>
      </c>
      <c r="L20" s="213"/>
      <c r="M20" s="213"/>
      <c r="N20" s="214"/>
      <c r="X20" s="258" t="s">
        <v>344</v>
      </c>
      <c r="Y20" s="259" t="s">
        <v>345</v>
      </c>
    </row>
    <row r="21" spans="2:25" ht="19.899999999999999" customHeight="1">
      <c r="B21" s="263"/>
      <c r="C21" s="213"/>
      <c r="D21" s="645">
        <v>1</v>
      </c>
      <c r="E21" s="690">
        <v>13</v>
      </c>
      <c r="F21" s="643" t="s">
        <v>1010</v>
      </c>
      <c r="G21" s="644" t="s">
        <v>87</v>
      </c>
      <c r="H21" s="645">
        <v>1</v>
      </c>
      <c r="I21" s="645">
        <v>21</v>
      </c>
      <c r="J21" s="643" t="s">
        <v>1010</v>
      </c>
      <c r="K21" s="645" t="s">
        <v>12</v>
      </c>
      <c r="L21" s="213"/>
      <c r="M21" s="213"/>
      <c r="N21" s="214"/>
      <c r="P21" s="206" t="s">
        <v>87</v>
      </c>
      <c r="Q21" s="226">
        <f>+COUNTIF(E21:E30,"")</f>
        <v>9</v>
      </c>
      <c r="X21" s="258" t="s">
        <v>346</v>
      </c>
      <c r="Y21" s="259" t="s">
        <v>347</v>
      </c>
    </row>
    <row r="22" spans="2:25" ht="19.899999999999999" customHeight="1">
      <c r="B22" s="263"/>
      <c r="C22" s="213"/>
      <c r="D22" s="647"/>
      <c r="E22" s="647"/>
      <c r="F22" s="646" t="s">
        <v>1010</v>
      </c>
      <c r="G22" s="647" t="s">
        <v>87</v>
      </c>
      <c r="H22" s="647">
        <v>1</v>
      </c>
      <c r="I22" s="647">
        <v>23</v>
      </c>
      <c r="J22" s="646" t="s">
        <v>1010</v>
      </c>
      <c r="K22" s="647" t="s">
        <v>12</v>
      </c>
      <c r="L22" s="213"/>
      <c r="M22" s="213"/>
      <c r="N22" s="214"/>
      <c r="P22" s="206" t="s">
        <v>12</v>
      </c>
      <c r="Q22" s="226">
        <f>+COUNTIF(I21:I30,"")</f>
        <v>8</v>
      </c>
      <c r="X22" s="258" t="s">
        <v>348</v>
      </c>
      <c r="Y22" s="259" t="s">
        <v>349</v>
      </c>
    </row>
    <row r="23" spans="2:25" ht="19.899999999999999" customHeight="1">
      <c r="B23" s="263"/>
      <c r="C23" s="213"/>
      <c r="D23" s="647"/>
      <c r="E23" s="647"/>
      <c r="F23" s="646" t="s">
        <v>1010</v>
      </c>
      <c r="G23" s="647" t="s">
        <v>87</v>
      </c>
      <c r="H23" s="647"/>
      <c r="I23" s="647"/>
      <c r="J23" s="646" t="s">
        <v>1010</v>
      </c>
      <c r="K23" s="647" t="s">
        <v>12</v>
      </c>
      <c r="L23" s="213"/>
      <c r="M23" s="213"/>
      <c r="N23" s="214"/>
      <c r="P23" s="206" t="s">
        <v>13</v>
      </c>
      <c r="Q23" s="226">
        <f>+COUNTIF(E33:E42,"")</f>
        <v>6</v>
      </c>
      <c r="X23" s="258" t="s">
        <v>350</v>
      </c>
      <c r="Y23" s="259" t="s">
        <v>351</v>
      </c>
    </row>
    <row r="24" spans="2:25" ht="19.899999999999999" customHeight="1">
      <c r="B24" s="263"/>
      <c r="C24" s="213"/>
      <c r="D24" s="647"/>
      <c r="E24" s="647"/>
      <c r="F24" s="646" t="s">
        <v>1010</v>
      </c>
      <c r="G24" s="647" t="s">
        <v>87</v>
      </c>
      <c r="H24" s="647"/>
      <c r="I24" s="647"/>
      <c r="J24" s="646" t="s">
        <v>1010</v>
      </c>
      <c r="K24" s="647" t="s">
        <v>12</v>
      </c>
      <c r="L24" s="213"/>
      <c r="M24" s="213"/>
      <c r="N24" s="214"/>
      <c r="P24" s="206" t="s">
        <v>14</v>
      </c>
      <c r="Q24" s="226">
        <f>+COUNTIF(I33:I42,"")</f>
        <v>3</v>
      </c>
      <c r="X24" s="258" t="s">
        <v>352</v>
      </c>
      <c r="Y24" s="259" t="s">
        <v>353</v>
      </c>
    </row>
    <row r="25" spans="2:25" ht="19.899999999999999" customHeight="1">
      <c r="B25" s="263"/>
      <c r="C25" s="213"/>
      <c r="D25" s="647"/>
      <c r="E25" s="647"/>
      <c r="F25" s="646" t="s">
        <v>1010</v>
      </c>
      <c r="G25" s="647" t="s">
        <v>87</v>
      </c>
      <c r="H25" s="647"/>
      <c r="I25" s="647"/>
      <c r="J25" s="646" t="s">
        <v>1010</v>
      </c>
      <c r="K25" s="647" t="s">
        <v>12</v>
      </c>
      <c r="L25" s="213"/>
      <c r="M25" s="213"/>
      <c r="N25" s="214"/>
      <c r="X25" s="258" t="s">
        <v>315</v>
      </c>
      <c r="Y25" s="259" t="s">
        <v>354</v>
      </c>
    </row>
    <row r="26" spans="2:25" ht="19.899999999999999" customHeight="1">
      <c r="B26" s="263"/>
      <c r="C26" s="213"/>
      <c r="D26" s="647"/>
      <c r="E26" s="647"/>
      <c r="F26" s="646" t="s">
        <v>1010</v>
      </c>
      <c r="G26" s="647" t="s">
        <v>87</v>
      </c>
      <c r="H26" s="647"/>
      <c r="I26" s="647"/>
      <c r="J26" s="646" t="s">
        <v>1010</v>
      </c>
      <c r="K26" s="647" t="s">
        <v>12</v>
      </c>
      <c r="L26" s="213"/>
      <c r="M26" s="213"/>
      <c r="N26" s="214"/>
      <c r="X26" s="258" t="s">
        <v>355</v>
      </c>
      <c r="Y26" s="259" t="s">
        <v>356</v>
      </c>
    </row>
    <row r="27" spans="2:25" ht="19.899999999999999" customHeight="1">
      <c r="B27" s="263"/>
      <c r="C27" s="213"/>
      <c r="D27" s="647"/>
      <c r="E27" s="647"/>
      <c r="F27" s="646" t="s">
        <v>1010</v>
      </c>
      <c r="G27" s="647" t="s">
        <v>87</v>
      </c>
      <c r="H27" s="647"/>
      <c r="I27" s="647"/>
      <c r="J27" s="646" t="s">
        <v>1010</v>
      </c>
      <c r="K27" s="647" t="s">
        <v>12</v>
      </c>
      <c r="L27" s="213"/>
      <c r="M27" s="213"/>
      <c r="N27" s="214"/>
      <c r="X27" s="258" t="s">
        <v>357</v>
      </c>
      <c r="Y27" s="259" t="s">
        <v>358</v>
      </c>
    </row>
    <row r="28" spans="2:25" ht="19.899999999999999" customHeight="1">
      <c r="B28" s="263"/>
      <c r="C28" s="213"/>
      <c r="D28" s="647"/>
      <c r="E28" s="647"/>
      <c r="F28" s="646" t="s">
        <v>1010</v>
      </c>
      <c r="G28" s="647" t="s">
        <v>87</v>
      </c>
      <c r="H28" s="647"/>
      <c r="I28" s="647"/>
      <c r="J28" s="646" t="s">
        <v>1010</v>
      </c>
      <c r="K28" s="647" t="s">
        <v>12</v>
      </c>
      <c r="L28" s="213"/>
      <c r="M28" s="213"/>
      <c r="N28" s="214"/>
      <c r="X28" s="258" t="s">
        <v>359</v>
      </c>
      <c r="Y28" s="259" t="s">
        <v>360</v>
      </c>
    </row>
    <row r="29" spans="2:25" ht="19.899999999999999" customHeight="1">
      <c r="B29" s="263"/>
      <c r="C29" s="213"/>
      <c r="D29" s="647"/>
      <c r="E29" s="647"/>
      <c r="F29" s="646" t="s">
        <v>1010</v>
      </c>
      <c r="G29" s="647" t="s">
        <v>87</v>
      </c>
      <c r="H29" s="647"/>
      <c r="I29" s="647"/>
      <c r="J29" s="646" t="s">
        <v>1010</v>
      </c>
      <c r="K29" s="647" t="s">
        <v>12</v>
      </c>
      <c r="L29" s="213"/>
      <c r="M29" s="213"/>
      <c r="N29" s="214"/>
      <c r="X29" s="258" t="s">
        <v>361</v>
      </c>
      <c r="Y29" s="259" t="s">
        <v>362</v>
      </c>
    </row>
    <row r="30" spans="2:25" ht="19.899999999999999" customHeight="1">
      <c r="B30" s="263"/>
      <c r="C30" s="213"/>
      <c r="D30" s="648"/>
      <c r="E30" s="648"/>
      <c r="F30" s="649" t="s">
        <v>1010</v>
      </c>
      <c r="G30" s="648" t="s">
        <v>87</v>
      </c>
      <c r="H30" s="648"/>
      <c r="I30" s="648"/>
      <c r="J30" s="649" t="s">
        <v>1010</v>
      </c>
      <c r="K30" s="648" t="s">
        <v>12</v>
      </c>
      <c r="L30" s="213"/>
      <c r="M30" s="213"/>
      <c r="N30" s="214"/>
      <c r="X30" s="258" t="s">
        <v>363</v>
      </c>
      <c r="Y30" s="259" t="s">
        <v>364</v>
      </c>
    </row>
    <row r="31" spans="2:25">
      <c r="B31" s="263"/>
      <c r="C31" s="213"/>
      <c r="D31" s="213"/>
      <c r="E31" s="213"/>
      <c r="F31" s="255"/>
      <c r="G31" s="213"/>
      <c r="H31" s="213"/>
      <c r="I31" s="213"/>
      <c r="J31" s="213"/>
      <c r="K31" s="213"/>
      <c r="L31" s="213"/>
      <c r="M31" s="213"/>
      <c r="N31" s="214"/>
      <c r="X31" s="258" t="s">
        <v>365</v>
      </c>
      <c r="Y31" s="259" t="s">
        <v>366</v>
      </c>
    </row>
    <row r="32" spans="2:25" ht="50.1" customHeight="1">
      <c r="B32" s="263"/>
      <c r="C32" s="213"/>
      <c r="D32" s="694" t="s">
        <v>965</v>
      </c>
      <c r="E32" s="689" t="s">
        <v>165</v>
      </c>
      <c r="F32" s="689" t="s">
        <v>153</v>
      </c>
      <c r="G32" s="689" t="s">
        <v>139</v>
      </c>
      <c r="H32" s="693" t="s">
        <v>965</v>
      </c>
      <c r="I32" s="688" t="s">
        <v>165</v>
      </c>
      <c r="J32" s="688" t="s">
        <v>153</v>
      </c>
      <c r="K32" s="688" t="s">
        <v>139</v>
      </c>
      <c r="L32" s="213"/>
      <c r="M32" s="213"/>
      <c r="N32" s="214"/>
      <c r="X32" s="258" t="s">
        <v>367</v>
      </c>
      <c r="Y32" s="259" t="s">
        <v>368</v>
      </c>
    </row>
    <row r="33" spans="2:25" ht="19.899999999999999" customHeight="1">
      <c r="B33" s="263"/>
      <c r="C33" s="213"/>
      <c r="D33" s="645">
        <v>1</v>
      </c>
      <c r="E33" s="690">
        <v>30</v>
      </c>
      <c r="F33" s="643" t="s">
        <v>1007</v>
      </c>
      <c r="G33" s="644" t="s">
        <v>13</v>
      </c>
      <c r="H33" s="645">
        <v>1</v>
      </c>
      <c r="I33" s="645">
        <v>40</v>
      </c>
      <c r="J33" s="643" t="s">
        <v>1007</v>
      </c>
      <c r="K33" s="645" t="s">
        <v>14</v>
      </c>
      <c r="L33" s="213"/>
      <c r="M33" s="213"/>
      <c r="N33" s="214"/>
      <c r="X33" s="258" t="s">
        <v>369</v>
      </c>
      <c r="Y33" s="259" t="s">
        <v>370</v>
      </c>
    </row>
    <row r="34" spans="2:25" ht="19.899999999999999" customHeight="1">
      <c r="B34" s="263"/>
      <c r="C34" s="213"/>
      <c r="D34" s="647">
        <v>1</v>
      </c>
      <c r="E34" s="647">
        <v>32</v>
      </c>
      <c r="F34" s="646" t="s">
        <v>1007</v>
      </c>
      <c r="G34" s="647" t="s">
        <v>13</v>
      </c>
      <c r="H34" s="647">
        <v>1</v>
      </c>
      <c r="I34" s="647">
        <v>42</v>
      </c>
      <c r="J34" s="646" t="s">
        <v>1007</v>
      </c>
      <c r="K34" s="647" t="s">
        <v>14</v>
      </c>
      <c r="L34" s="213"/>
      <c r="M34" s="213"/>
      <c r="N34" s="214"/>
      <c r="X34" s="258" t="s">
        <v>371</v>
      </c>
      <c r="Y34" s="259" t="s">
        <v>372</v>
      </c>
    </row>
    <row r="35" spans="2:25" ht="19.899999999999999" customHeight="1">
      <c r="B35" s="263"/>
      <c r="C35" s="213"/>
      <c r="D35" s="647">
        <v>1</v>
      </c>
      <c r="E35" s="647">
        <v>33</v>
      </c>
      <c r="F35" s="646" t="s">
        <v>1009</v>
      </c>
      <c r="G35" s="647" t="s">
        <v>13</v>
      </c>
      <c r="H35" s="647">
        <v>1</v>
      </c>
      <c r="I35" s="647">
        <v>43</v>
      </c>
      <c r="J35" s="646" t="s">
        <v>1007</v>
      </c>
      <c r="K35" s="647" t="s">
        <v>14</v>
      </c>
      <c r="L35" s="213"/>
      <c r="M35" s="213"/>
      <c r="N35" s="214"/>
      <c r="X35" s="258" t="s">
        <v>373</v>
      </c>
      <c r="Y35" s="259" t="s">
        <v>374</v>
      </c>
    </row>
    <row r="36" spans="2:25" ht="19.899999999999999" customHeight="1">
      <c r="B36" s="263"/>
      <c r="C36" s="213"/>
      <c r="D36" s="647">
        <v>1</v>
      </c>
      <c r="E36" s="647">
        <v>34</v>
      </c>
      <c r="F36" s="646" t="s">
        <v>1009</v>
      </c>
      <c r="G36" s="647" t="s">
        <v>13</v>
      </c>
      <c r="H36" s="647">
        <v>1</v>
      </c>
      <c r="I36" s="647">
        <v>44</v>
      </c>
      <c r="J36" s="646" t="s">
        <v>1009</v>
      </c>
      <c r="K36" s="647" t="s">
        <v>14</v>
      </c>
      <c r="L36" s="213"/>
      <c r="M36" s="213"/>
      <c r="N36" s="214"/>
      <c r="X36" s="258" t="s">
        <v>375</v>
      </c>
      <c r="Y36" s="259" t="s">
        <v>376</v>
      </c>
    </row>
    <row r="37" spans="2:25" ht="19.899999999999999" customHeight="1">
      <c r="B37" s="263"/>
      <c r="C37" s="213"/>
      <c r="D37" s="647"/>
      <c r="E37" s="647"/>
      <c r="F37" s="646" t="s">
        <v>1007</v>
      </c>
      <c r="G37" s="647" t="s">
        <v>13</v>
      </c>
      <c r="H37" s="647">
        <v>1</v>
      </c>
      <c r="I37" s="647">
        <v>45</v>
      </c>
      <c r="J37" s="646" t="s">
        <v>1009</v>
      </c>
      <c r="K37" s="647" t="s">
        <v>14</v>
      </c>
      <c r="L37" s="213"/>
      <c r="M37" s="213"/>
      <c r="N37" s="214"/>
      <c r="X37" s="258" t="s">
        <v>377</v>
      </c>
      <c r="Y37" s="259" t="s">
        <v>378</v>
      </c>
    </row>
    <row r="38" spans="2:25" ht="19.899999999999999" customHeight="1">
      <c r="B38" s="263"/>
      <c r="C38" s="213"/>
      <c r="D38" s="647"/>
      <c r="E38" s="647"/>
      <c r="F38" s="646" t="s">
        <v>1007</v>
      </c>
      <c r="G38" s="647" t="s">
        <v>13</v>
      </c>
      <c r="H38" s="647">
        <v>1</v>
      </c>
      <c r="I38" s="647">
        <v>46</v>
      </c>
      <c r="J38" s="646" t="s">
        <v>1009</v>
      </c>
      <c r="K38" s="647" t="s">
        <v>14</v>
      </c>
      <c r="L38" s="213"/>
      <c r="M38" s="213"/>
      <c r="N38" s="214"/>
      <c r="X38" s="258" t="s">
        <v>379</v>
      </c>
      <c r="Y38" s="259" t="s">
        <v>380</v>
      </c>
    </row>
    <row r="39" spans="2:25" ht="19.899999999999999" customHeight="1">
      <c r="B39" s="263"/>
      <c r="C39" s="213"/>
      <c r="D39" s="647"/>
      <c r="E39" s="647"/>
      <c r="F39" s="646" t="s">
        <v>1007</v>
      </c>
      <c r="G39" s="647" t="s">
        <v>13</v>
      </c>
      <c r="H39" s="647">
        <v>1</v>
      </c>
      <c r="I39" s="647">
        <v>47</v>
      </c>
      <c r="J39" s="646" t="s">
        <v>1009</v>
      </c>
      <c r="K39" s="647" t="s">
        <v>14</v>
      </c>
      <c r="L39" s="213"/>
      <c r="M39" s="213"/>
      <c r="N39" s="214"/>
      <c r="X39" s="258" t="s">
        <v>381</v>
      </c>
      <c r="Y39" s="259" t="s">
        <v>382</v>
      </c>
    </row>
    <row r="40" spans="2:25" ht="19.899999999999999" customHeight="1">
      <c r="B40" s="263"/>
      <c r="C40" s="213"/>
      <c r="D40" s="647"/>
      <c r="E40" s="647"/>
      <c r="F40" s="646" t="s">
        <v>1007</v>
      </c>
      <c r="G40" s="647" t="s">
        <v>13</v>
      </c>
      <c r="H40" s="647"/>
      <c r="I40" s="647"/>
      <c r="J40" s="646"/>
      <c r="K40" s="647" t="s">
        <v>14</v>
      </c>
      <c r="L40" s="213"/>
      <c r="M40" s="213"/>
      <c r="N40" s="214"/>
      <c r="X40" s="258" t="s">
        <v>383</v>
      </c>
      <c r="Y40" s="259" t="s">
        <v>384</v>
      </c>
    </row>
    <row r="41" spans="2:25" ht="19.899999999999999" customHeight="1">
      <c r="B41" s="263"/>
      <c r="C41" s="213"/>
      <c r="D41" s="647"/>
      <c r="E41" s="647"/>
      <c r="F41" s="646" t="s">
        <v>1007</v>
      </c>
      <c r="G41" s="647" t="s">
        <v>13</v>
      </c>
      <c r="H41" s="647"/>
      <c r="I41" s="647"/>
      <c r="J41" s="646"/>
      <c r="K41" s="647" t="s">
        <v>14</v>
      </c>
      <c r="L41" s="213"/>
      <c r="M41" s="213"/>
      <c r="N41" s="214"/>
      <c r="X41" s="258" t="s">
        <v>385</v>
      </c>
      <c r="Y41" s="259" t="s">
        <v>386</v>
      </c>
    </row>
    <row r="42" spans="2:25" ht="19.899999999999999" customHeight="1">
      <c r="B42" s="263"/>
      <c r="C42" s="213"/>
      <c r="D42" s="648"/>
      <c r="E42" s="648"/>
      <c r="F42" s="649" t="s">
        <v>1007</v>
      </c>
      <c r="G42" s="648" t="s">
        <v>13</v>
      </c>
      <c r="H42" s="648"/>
      <c r="I42" s="648"/>
      <c r="J42" s="649"/>
      <c r="K42" s="648" t="s">
        <v>14</v>
      </c>
      <c r="L42" s="213"/>
      <c r="M42" s="213"/>
      <c r="N42" s="214"/>
      <c r="X42" s="258" t="s">
        <v>387</v>
      </c>
      <c r="Y42" s="259" t="s">
        <v>388</v>
      </c>
    </row>
    <row r="43" spans="2:25">
      <c r="B43" s="266"/>
      <c r="C43" s="224"/>
      <c r="D43" s="224"/>
      <c r="E43" s="224"/>
      <c r="F43" s="267"/>
      <c r="G43" s="224"/>
      <c r="H43" s="224"/>
      <c r="I43" s="224"/>
      <c r="J43" s="224"/>
      <c r="K43" s="224"/>
      <c r="L43" s="224"/>
      <c r="M43" s="224"/>
      <c r="N43" s="225"/>
      <c r="X43" s="258" t="s">
        <v>389</v>
      </c>
      <c r="Y43" s="259" t="s">
        <v>390</v>
      </c>
    </row>
    <row r="44" spans="2:25">
      <c r="X44" s="258" t="s">
        <v>391</v>
      </c>
      <c r="Y44" s="259" t="s">
        <v>392</v>
      </c>
    </row>
    <row r="45" spans="2:25">
      <c r="X45" s="258" t="s">
        <v>393</v>
      </c>
      <c r="Y45" s="259" t="s">
        <v>394</v>
      </c>
    </row>
    <row r="46" spans="2:25">
      <c r="X46" s="258" t="s">
        <v>395</v>
      </c>
      <c r="Y46" s="259" t="s">
        <v>396</v>
      </c>
    </row>
    <row r="47" spans="2:25">
      <c r="X47" s="258" t="s">
        <v>397</v>
      </c>
      <c r="Y47" s="259" t="s">
        <v>398</v>
      </c>
    </row>
    <row r="48" spans="2:25">
      <c r="F48" s="206"/>
      <c r="X48" s="258" t="s">
        <v>399</v>
      </c>
      <c r="Y48" s="259" t="s">
        <v>400</v>
      </c>
    </row>
    <row r="49" spans="24:25">
      <c r="X49" s="258" t="s">
        <v>401</v>
      </c>
      <c r="Y49" s="259" t="s">
        <v>402</v>
      </c>
    </row>
    <row r="50" spans="24:25">
      <c r="X50" s="258" t="s">
        <v>403</v>
      </c>
      <c r="Y50" s="259" t="s">
        <v>404</v>
      </c>
    </row>
    <row r="51" spans="24:25">
      <c r="X51" s="258" t="s">
        <v>405</v>
      </c>
      <c r="Y51" s="259" t="s">
        <v>406</v>
      </c>
    </row>
    <row r="52" spans="24:25">
      <c r="X52" s="258" t="s">
        <v>407</v>
      </c>
      <c r="Y52" s="259" t="s">
        <v>408</v>
      </c>
    </row>
    <row r="53" spans="24:25">
      <c r="X53" s="258" t="s">
        <v>409</v>
      </c>
      <c r="Y53" s="259" t="s">
        <v>410</v>
      </c>
    </row>
    <row r="54" spans="24:25">
      <c r="X54" s="258" t="s">
        <v>411</v>
      </c>
      <c r="Y54" s="259" t="s">
        <v>412</v>
      </c>
    </row>
    <row r="55" spans="24:25">
      <c r="X55" s="258" t="s">
        <v>413</v>
      </c>
      <c r="Y55" s="259" t="s">
        <v>414</v>
      </c>
    </row>
    <row r="56" spans="24:25">
      <c r="X56" s="258" t="s">
        <v>415</v>
      </c>
      <c r="Y56" s="259" t="s">
        <v>416</v>
      </c>
    </row>
    <row r="57" spans="24:25">
      <c r="X57" s="258" t="s">
        <v>417</v>
      </c>
      <c r="Y57" s="259" t="s">
        <v>418</v>
      </c>
    </row>
    <row r="58" spans="24:25">
      <c r="X58" s="258" t="s">
        <v>419</v>
      </c>
      <c r="Y58" s="259" t="s">
        <v>420</v>
      </c>
    </row>
    <row r="59" spans="24:25">
      <c r="X59" s="258" t="s">
        <v>421</v>
      </c>
      <c r="Y59" s="259" t="s">
        <v>422</v>
      </c>
    </row>
    <row r="60" spans="24:25">
      <c r="X60" s="258" t="s">
        <v>423</v>
      </c>
      <c r="Y60" s="259" t="s">
        <v>424</v>
      </c>
    </row>
    <row r="61" spans="24:25">
      <c r="X61" s="258" t="s">
        <v>425</v>
      </c>
      <c r="Y61" s="259" t="s">
        <v>426</v>
      </c>
    </row>
    <row r="62" spans="24:25">
      <c r="X62" s="258" t="s">
        <v>427</v>
      </c>
      <c r="Y62" s="259" t="s">
        <v>428</v>
      </c>
    </row>
    <row r="63" spans="24:25">
      <c r="X63" s="258" t="s">
        <v>429</v>
      </c>
      <c r="Y63" s="259" t="s">
        <v>430</v>
      </c>
    </row>
    <row r="64" spans="24:25">
      <c r="X64" s="258" t="s">
        <v>431</v>
      </c>
      <c r="Y64" s="259" t="s">
        <v>432</v>
      </c>
    </row>
    <row r="65" spans="24:25">
      <c r="X65" s="258" t="s">
        <v>433</v>
      </c>
      <c r="Y65" s="259" t="s">
        <v>434</v>
      </c>
    </row>
    <row r="66" spans="24:25">
      <c r="X66" s="258" t="s">
        <v>435</v>
      </c>
      <c r="Y66" s="259" t="s">
        <v>436</v>
      </c>
    </row>
    <row r="67" spans="24:25">
      <c r="X67" s="258" t="s">
        <v>437</v>
      </c>
      <c r="Y67" s="259" t="s">
        <v>438</v>
      </c>
    </row>
    <row r="68" spans="24:25">
      <c r="X68" s="258" t="s">
        <v>439</v>
      </c>
      <c r="Y68" s="259" t="s">
        <v>440</v>
      </c>
    </row>
    <row r="69" spans="24:25">
      <c r="X69" s="258" t="s">
        <v>441</v>
      </c>
      <c r="Y69" s="259" t="s">
        <v>442</v>
      </c>
    </row>
    <row r="70" spans="24:25">
      <c r="X70" s="258" t="s">
        <v>443</v>
      </c>
      <c r="Y70" s="259" t="s">
        <v>444</v>
      </c>
    </row>
    <row r="71" spans="24:25">
      <c r="X71" s="258" t="s">
        <v>445</v>
      </c>
      <c r="Y71" s="259" t="s">
        <v>446</v>
      </c>
    </row>
    <row r="72" spans="24:25">
      <c r="X72" s="258" t="s">
        <v>447</v>
      </c>
      <c r="Y72" s="259" t="s">
        <v>448</v>
      </c>
    </row>
    <row r="73" spans="24:25">
      <c r="X73" s="258" t="s">
        <v>449</v>
      </c>
      <c r="Y73" s="259" t="s">
        <v>450</v>
      </c>
    </row>
    <row r="74" spans="24:25">
      <c r="X74" s="258" t="s">
        <v>451</v>
      </c>
      <c r="Y74" s="259" t="s">
        <v>452</v>
      </c>
    </row>
    <row r="75" spans="24:25">
      <c r="X75" s="258" t="s">
        <v>453</v>
      </c>
      <c r="Y75" s="259" t="s">
        <v>454</v>
      </c>
    </row>
    <row r="76" spans="24:25">
      <c r="X76" s="258" t="s">
        <v>455</v>
      </c>
      <c r="Y76" s="259" t="s">
        <v>456</v>
      </c>
    </row>
    <row r="77" spans="24:25">
      <c r="X77" s="258" t="s">
        <v>457</v>
      </c>
      <c r="Y77" s="259" t="s">
        <v>458</v>
      </c>
    </row>
    <row r="78" spans="24:25">
      <c r="X78" s="258" t="s">
        <v>459</v>
      </c>
      <c r="Y78" s="259" t="s">
        <v>460</v>
      </c>
    </row>
    <row r="79" spans="24:25">
      <c r="X79" s="258" t="s">
        <v>461</v>
      </c>
      <c r="Y79" s="259" t="s">
        <v>462</v>
      </c>
    </row>
    <row r="80" spans="24:25">
      <c r="X80" s="258" t="s">
        <v>463</v>
      </c>
      <c r="Y80" s="259" t="s">
        <v>464</v>
      </c>
    </row>
    <row r="81" spans="24:25">
      <c r="X81" s="258" t="s">
        <v>465</v>
      </c>
      <c r="Y81" s="259" t="s">
        <v>466</v>
      </c>
    </row>
    <row r="82" spans="24:25">
      <c r="X82" s="258" t="s">
        <v>467</v>
      </c>
      <c r="Y82" s="259" t="s">
        <v>468</v>
      </c>
    </row>
    <row r="83" spans="24:25">
      <c r="X83" s="258" t="s">
        <v>469</v>
      </c>
      <c r="Y83" s="259" t="s">
        <v>470</v>
      </c>
    </row>
    <row r="84" spans="24:25">
      <c r="X84" s="258" t="s">
        <v>471</v>
      </c>
      <c r="Y84" s="259" t="s">
        <v>472</v>
      </c>
    </row>
    <row r="85" spans="24:25">
      <c r="X85" s="258" t="s">
        <v>473</v>
      </c>
      <c r="Y85" s="259" t="s">
        <v>474</v>
      </c>
    </row>
    <row r="86" spans="24:25">
      <c r="X86" s="258" t="s">
        <v>475</v>
      </c>
      <c r="Y86" s="259" t="s">
        <v>476</v>
      </c>
    </row>
    <row r="87" spans="24:25">
      <c r="X87" s="258" t="s">
        <v>477</v>
      </c>
      <c r="Y87" s="259" t="s">
        <v>478</v>
      </c>
    </row>
    <row r="88" spans="24:25">
      <c r="X88" s="258" t="s">
        <v>479</v>
      </c>
      <c r="Y88" s="259" t="s">
        <v>480</v>
      </c>
    </row>
    <row r="89" spans="24:25">
      <c r="X89" s="258" t="s">
        <v>481</v>
      </c>
      <c r="Y89" s="259" t="s">
        <v>482</v>
      </c>
    </row>
    <row r="90" spans="24:25">
      <c r="X90" s="258" t="s">
        <v>483</v>
      </c>
      <c r="Y90" s="259" t="s">
        <v>484</v>
      </c>
    </row>
    <row r="91" spans="24:25">
      <c r="X91" s="258" t="s">
        <v>485</v>
      </c>
      <c r="Y91" s="259" t="s">
        <v>486</v>
      </c>
    </row>
    <row r="92" spans="24:25">
      <c r="X92" s="258" t="s">
        <v>487</v>
      </c>
      <c r="Y92" s="259" t="s">
        <v>488</v>
      </c>
    </row>
    <row r="93" spans="24:25">
      <c r="X93" s="258" t="s">
        <v>489</v>
      </c>
      <c r="Y93" s="259" t="s">
        <v>490</v>
      </c>
    </row>
    <row r="94" spans="24:25">
      <c r="X94" s="258" t="s">
        <v>491</v>
      </c>
      <c r="Y94" s="259" t="s">
        <v>492</v>
      </c>
    </row>
    <row r="95" spans="24:25">
      <c r="X95" s="258" t="s">
        <v>493</v>
      </c>
      <c r="Y95" s="259" t="s">
        <v>494</v>
      </c>
    </row>
    <row r="96" spans="24:25">
      <c r="X96" s="258" t="s">
        <v>495</v>
      </c>
      <c r="Y96" s="259" t="s">
        <v>496</v>
      </c>
    </row>
    <row r="97" spans="24:25">
      <c r="X97" s="258" t="s">
        <v>497</v>
      </c>
      <c r="Y97" s="259" t="s">
        <v>498</v>
      </c>
    </row>
    <row r="98" spans="24:25">
      <c r="X98" s="258" t="s">
        <v>499</v>
      </c>
      <c r="Y98" s="259" t="s">
        <v>500</v>
      </c>
    </row>
    <row r="99" spans="24:25">
      <c r="X99" s="258" t="s">
        <v>501</v>
      </c>
      <c r="Y99" s="259" t="s">
        <v>502</v>
      </c>
    </row>
    <row r="100" spans="24:25">
      <c r="X100" s="258" t="s">
        <v>503</v>
      </c>
      <c r="Y100" s="259" t="s">
        <v>504</v>
      </c>
    </row>
    <row r="101" spans="24:25">
      <c r="X101" s="258" t="s">
        <v>505</v>
      </c>
      <c r="Y101" s="259" t="s">
        <v>506</v>
      </c>
    </row>
    <row r="102" spans="24:25">
      <c r="X102" s="258" t="s">
        <v>507</v>
      </c>
      <c r="Y102" s="259" t="s">
        <v>508</v>
      </c>
    </row>
    <row r="103" spans="24:25">
      <c r="X103" s="258" t="s">
        <v>509</v>
      </c>
      <c r="Y103" s="259" t="s">
        <v>510</v>
      </c>
    </row>
    <row r="104" spans="24:25">
      <c r="X104" s="258" t="s">
        <v>511</v>
      </c>
      <c r="Y104" s="259" t="s">
        <v>512</v>
      </c>
    </row>
    <row r="105" spans="24:25">
      <c r="X105" s="258" t="s">
        <v>513</v>
      </c>
      <c r="Y105" s="259" t="s">
        <v>514</v>
      </c>
    </row>
    <row r="106" spans="24:25">
      <c r="X106" s="258" t="s">
        <v>515</v>
      </c>
      <c r="Y106" s="259" t="s">
        <v>516</v>
      </c>
    </row>
    <row r="107" spans="24:25">
      <c r="X107" s="258" t="s">
        <v>517</v>
      </c>
      <c r="Y107" s="259" t="s">
        <v>518</v>
      </c>
    </row>
    <row r="108" spans="24:25">
      <c r="X108" s="258" t="s">
        <v>519</v>
      </c>
      <c r="Y108" s="259" t="s">
        <v>520</v>
      </c>
    </row>
    <row r="109" spans="24:25">
      <c r="X109" s="258" t="s">
        <v>521</v>
      </c>
      <c r="Y109" s="259" t="s">
        <v>522</v>
      </c>
    </row>
    <row r="110" spans="24:25">
      <c r="X110" s="258" t="s">
        <v>523</v>
      </c>
      <c r="Y110" s="259" t="s">
        <v>524</v>
      </c>
    </row>
    <row r="111" spans="24:25">
      <c r="X111" s="258" t="s">
        <v>525</v>
      </c>
      <c r="Y111" s="259" t="s">
        <v>526</v>
      </c>
    </row>
    <row r="112" spans="24:25">
      <c r="X112" s="258" t="s">
        <v>527</v>
      </c>
      <c r="Y112" s="259" t="s">
        <v>528</v>
      </c>
    </row>
    <row r="113" spans="24:25">
      <c r="X113" s="258" t="s">
        <v>529</v>
      </c>
      <c r="Y113" s="259" t="s">
        <v>530</v>
      </c>
    </row>
    <row r="114" spans="24:25">
      <c r="X114" s="258" t="s">
        <v>531</v>
      </c>
      <c r="Y114" s="259" t="s">
        <v>532</v>
      </c>
    </row>
    <row r="115" spans="24:25">
      <c r="X115" s="258" t="s">
        <v>533</v>
      </c>
      <c r="Y115" s="259" t="s">
        <v>534</v>
      </c>
    </row>
    <row r="116" spans="24:25">
      <c r="X116" s="258" t="s">
        <v>535</v>
      </c>
      <c r="Y116" s="259" t="s">
        <v>536</v>
      </c>
    </row>
    <row r="117" spans="24:25">
      <c r="X117" s="258" t="s">
        <v>537</v>
      </c>
      <c r="Y117" s="259" t="s">
        <v>538</v>
      </c>
    </row>
    <row r="118" spans="24:25">
      <c r="X118" s="258" t="s">
        <v>539</v>
      </c>
      <c r="Y118" s="259" t="s">
        <v>540</v>
      </c>
    </row>
    <row r="119" spans="24:25">
      <c r="X119" s="258" t="s">
        <v>541</v>
      </c>
      <c r="Y119" s="259" t="s">
        <v>542</v>
      </c>
    </row>
    <row r="120" spans="24:25">
      <c r="X120" s="258" t="s">
        <v>543</v>
      </c>
      <c r="Y120" s="259" t="s">
        <v>544</v>
      </c>
    </row>
    <row r="121" spans="24:25">
      <c r="X121" s="258" t="s">
        <v>545</v>
      </c>
      <c r="Y121" s="259" t="s">
        <v>546</v>
      </c>
    </row>
    <row r="122" spans="24:25">
      <c r="X122" s="258" t="s">
        <v>547</v>
      </c>
      <c r="Y122" s="259" t="s">
        <v>548</v>
      </c>
    </row>
    <row r="123" spans="24:25">
      <c r="X123" s="258" t="s">
        <v>549</v>
      </c>
      <c r="Y123" s="259" t="s">
        <v>550</v>
      </c>
    </row>
    <row r="124" spans="24:25">
      <c r="X124" s="258" t="s">
        <v>551</v>
      </c>
      <c r="Y124" s="259" t="s">
        <v>552</v>
      </c>
    </row>
    <row r="125" spans="24:25">
      <c r="X125" s="258" t="s">
        <v>553</v>
      </c>
      <c r="Y125" s="259" t="s">
        <v>554</v>
      </c>
    </row>
    <row r="126" spans="24:25">
      <c r="X126" s="258" t="s">
        <v>555</v>
      </c>
      <c r="Y126" s="259" t="s">
        <v>556</v>
      </c>
    </row>
    <row r="127" spans="24:25">
      <c r="X127" s="258" t="s">
        <v>557</v>
      </c>
      <c r="Y127" s="259" t="s">
        <v>558</v>
      </c>
    </row>
    <row r="128" spans="24:25">
      <c r="X128" s="258" t="s">
        <v>559</v>
      </c>
      <c r="Y128" s="259" t="s">
        <v>560</v>
      </c>
    </row>
    <row r="129" spans="24:25">
      <c r="X129" s="258" t="s">
        <v>561</v>
      </c>
      <c r="Y129" s="259" t="s">
        <v>562</v>
      </c>
    </row>
    <row r="130" spans="24:25">
      <c r="X130" s="258" t="s">
        <v>563</v>
      </c>
      <c r="Y130" s="259" t="s">
        <v>564</v>
      </c>
    </row>
    <row r="131" spans="24:25">
      <c r="X131" s="258" t="s">
        <v>565</v>
      </c>
      <c r="Y131" s="259" t="s">
        <v>566</v>
      </c>
    </row>
    <row r="132" spans="24:25">
      <c r="X132" s="258" t="s">
        <v>567</v>
      </c>
      <c r="Y132" s="259" t="s">
        <v>568</v>
      </c>
    </row>
    <row r="133" spans="24:25">
      <c r="X133" s="258" t="s">
        <v>569</v>
      </c>
      <c r="Y133" s="259" t="s">
        <v>570</v>
      </c>
    </row>
    <row r="134" spans="24:25">
      <c r="X134" s="258" t="s">
        <v>571</v>
      </c>
      <c r="Y134" s="259" t="s">
        <v>572</v>
      </c>
    </row>
    <row r="135" spans="24:25">
      <c r="X135" s="258" t="s">
        <v>573</v>
      </c>
      <c r="Y135" s="259" t="s">
        <v>574</v>
      </c>
    </row>
    <row r="136" spans="24:25">
      <c r="X136" s="258" t="s">
        <v>575</v>
      </c>
      <c r="Y136" s="259" t="s">
        <v>576</v>
      </c>
    </row>
    <row r="137" spans="24:25">
      <c r="X137" s="258" t="s">
        <v>577</v>
      </c>
      <c r="Y137" s="259" t="s">
        <v>578</v>
      </c>
    </row>
    <row r="138" spans="24:25">
      <c r="X138" s="258" t="s">
        <v>579</v>
      </c>
      <c r="Y138" s="259" t="s">
        <v>580</v>
      </c>
    </row>
    <row r="139" spans="24:25">
      <c r="X139" s="258" t="s">
        <v>581</v>
      </c>
      <c r="Y139" s="259" t="s">
        <v>582</v>
      </c>
    </row>
    <row r="140" spans="24:25">
      <c r="X140" s="258" t="s">
        <v>583</v>
      </c>
      <c r="Y140" s="259" t="s">
        <v>584</v>
      </c>
    </row>
    <row r="141" spans="24:25">
      <c r="X141" s="258" t="s">
        <v>585</v>
      </c>
      <c r="Y141" s="259" t="s">
        <v>586</v>
      </c>
    </row>
    <row r="142" spans="24:25">
      <c r="X142" s="258" t="s">
        <v>587</v>
      </c>
      <c r="Y142" s="259" t="s">
        <v>588</v>
      </c>
    </row>
    <row r="143" spans="24:25">
      <c r="X143" s="258" t="s">
        <v>589</v>
      </c>
      <c r="Y143" s="259" t="s">
        <v>590</v>
      </c>
    </row>
    <row r="144" spans="24:25">
      <c r="X144" s="258" t="s">
        <v>591</v>
      </c>
      <c r="Y144" s="259" t="s">
        <v>592</v>
      </c>
    </row>
    <row r="145" spans="24:25">
      <c r="X145" s="258" t="s">
        <v>593</v>
      </c>
      <c r="Y145" s="259" t="s">
        <v>594</v>
      </c>
    </row>
    <row r="146" spans="24:25">
      <c r="X146" s="258" t="s">
        <v>595</v>
      </c>
      <c r="Y146" s="259" t="s">
        <v>596</v>
      </c>
    </row>
    <row r="147" spans="24:25">
      <c r="X147" s="258" t="s">
        <v>597</v>
      </c>
      <c r="Y147" s="259" t="s">
        <v>598</v>
      </c>
    </row>
    <row r="148" spans="24:25">
      <c r="X148" s="258" t="s">
        <v>599</v>
      </c>
      <c r="Y148" s="259" t="s">
        <v>600</v>
      </c>
    </row>
    <row r="149" spans="24:25">
      <c r="X149" s="258" t="s">
        <v>601</v>
      </c>
      <c r="Y149" s="259" t="s">
        <v>602</v>
      </c>
    </row>
    <row r="150" spans="24:25">
      <c r="X150" s="258" t="s">
        <v>603</v>
      </c>
      <c r="Y150" s="259" t="s">
        <v>604</v>
      </c>
    </row>
    <row r="151" spans="24:25">
      <c r="X151" s="258" t="s">
        <v>605</v>
      </c>
      <c r="Y151" s="259" t="s">
        <v>606</v>
      </c>
    </row>
    <row r="152" spans="24:25">
      <c r="X152" s="258" t="s">
        <v>607</v>
      </c>
      <c r="Y152" s="259" t="s">
        <v>608</v>
      </c>
    </row>
    <row r="153" spans="24:25">
      <c r="X153" s="258" t="s">
        <v>609</v>
      </c>
      <c r="Y153" s="259" t="s">
        <v>610</v>
      </c>
    </row>
    <row r="154" spans="24:25">
      <c r="X154" s="258" t="s">
        <v>611</v>
      </c>
      <c r="Y154" s="259" t="s">
        <v>612</v>
      </c>
    </row>
    <row r="155" spans="24:25">
      <c r="X155" s="258" t="s">
        <v>613</v>
      </c>
      <c r="Y155" s="259" t="s">
        <v>614</v>
      </c>
    </row>
    <row r="156" spans="24:25">
      <c r="X156" s="258" t="s">
        <v>615</v>
      </c>
      <c r="Y156" s="259" t="s">
        <v>616</v>
      </c>
    </row>
    <row r="157" spans="24:25">
      <c r="X157" s="258" t="s">
        <v>617</v>
      </c>
      <c r="Y157" s="259" t="s">
        <v>618</v>
      </c>
    </row>
    <row r="158" spans="24:25">
      <c r="X158" s="258" t="s">
        <v>619</v>
      </c>
      <c r="Y158" s="259" t="s">
        <v>620</v>
      </c>
    </row>
    <row r="159" spans="24:25">
      <c r="X159" s="258" t="s">
        <v>621</v>
      </c>
      <c r="Y159" s="259" t="s">
        <v>622</v>
      </c>
    </row>
    <row r="160" spans="24:25">
      <c r="X160" s="258" t="s">
        <v>623</v>
      </c>
      <c r="Y160" s="259" t="s">
        <v>624</v>
      </c>
    </row>
    <row r="161" spans="24:25">
      <c r="X161" s="258" t="s">
        <v>625</v>
      </c>
      <c r="Y161" s="259" t="s">
        <v>626</v>
      </c>
    </row>
    <row r="162" spans="24:25">
      <c r="X162" s="258" t="s">
        <v>627</v>
      </c>
      <c r="Y162" s="259" t="s">
        <v>628</v>
      </c>
    </row>
    <row r="163" spans="24:25">
      <c r="X163" s="258" t="s">
        <v>629</v>
      </c>
      <c r="Y163" s="259" t="s">
        <v>630</v>
      </c>
    </row>
    <row r="164" spans="24:25">
      <c r="X164" s="258" t="s">
        <v>631</v>
      </c>
      <c r="Y164" s="259" t="s">
        <v>632</v>
      </c>
    </row>
    <row r="165" spans="24:25">
      <c r="X165" s="258" t="s">
        <v>633</v>
      </c>
      <c r="Y165" s="259" t="s">
        <v>634</v>
      </c>
    </row>
    <row r="166" spans="24:25">
      <c r="X166" s="258" t="s">
        <v>635</v>
      </c>
      <c r="Y166" s="259" t="s">
        <v>636</v>
      </c>
    </row>
    <row r="167" spans="24:25">
      <c r="X167" s="258" t="s">
        <v>637</v>
      </c>
      <c r="Y167" s="259" t="s">
        <v>638</v>
      </c>
    </row>
    <row r="168" spans="24:25">
      <c r="X168" s="258" t="s">
        <v>639</v>
      </c>
      <c r="Y168" s="259" t="s">
        <v>640</v>
      </c>
    </row>
    <row r="169" spans="24:25">
      <c r="X169" s="258" t="s">
        <v>641</v>
      </c>
      <c r="Y169" s="259" t="s">
        <v>642</v>
      </c>
    </row>
    <row r="170" spans="24:25">
      <c r="X170" s="258" t="s">
        <v>643</v>
      </c>
      <c r="Y170" s="259" t="s">
        <v>644</v>
      </c>
    </row>
    <row r="171" spans="24:25">
      <c r="X171" s="258" t="s">
        <v>645</v>
      </c>
      <c r="Y171" s="259" t="s">
        <v>646</v>
      </c>
    </row>
    <row r="172" spans="24:25">
      <c r="X172" s="258" t="s">
        <v>647</v>
      </c>
      <c r="Y172" s="259" t="s">
        <v>648</v>
      </c>
    </row>
    <row r="173" spans="24:25">
      <c r="X173" s="258" t="s">
        <v>649</v>
      </c>
      <c r="Y173" s="259" t="s">
        <v>650</v>
      </c>
    </row>
    <row r="174" spans="24:25">
      <c r="X174" s="258" t="s">
        <v>651</v>
      </c>
      <c r="Y174" s="259" t="s">
        <v>652</v>
      </c>
    </row>
    <row r="175" spans="24:25">
      <c r="X175" s="258" t="s">
        <v>653</v>
      </c>
      <c r="Y175" s="259" t="s">
        <v>654</v>
      </c>
    </row>
    <row r="176" spans="24:25">
      <c r="X176" s="258" t="s">
        <v>655</v>
      </c>
      <c r="Y176" s="259" t="s">
        <v>656</v>
      </c>
    </row>
    <row r="177" spans="24:25">
      <c r="X177" s="258" t="s">
        <v>657</v>
      </c>
      <c r="Y177" s="259" t="s">
        <v>658</v>
      </c>
    </row>
    <row r="178" spans="24:25">
      <c r="X178" s="258" t="s">
        <v>659</v>
      </c>
      <c r="Y178" s="259" t="s">
        <v>660</v>
      </c>
    </row>
    <row r="179" spans="24:25">
      <c r="X179" s="258" t="s">
        <v>661</v>
      </c>
      <c r="Y179" s="259" t="s">
        <v>662</v>
      </c>
    </row>
    <row r="180" spans="24:25">
      <c r="X180" s="258" t="s">
        <v>663</v>
      </c>
      <c r="Y180" s="259" t="s">
        <v>664</v>
      </c>
    </row>
    <row r="181" spans="24:25">
      <c r="X181" s="258" t="s">
        <v>665</v>
      </c>
      <c r="Y181" s="259" t="s">
        <v>666</v>
      </c>
    </row>
    <row r="182" spans="24:25">
      <c r="X182" s="258" t="s">
        <v>667</v>
      </c>
      <c r="Y182" s="259" t="s">
        <v>668</v>
      </c>
    </row>
    <row r="183" spans="24:25">
      <c r="X183" s="258" t="s">
        <v>669</v>
      </c>
      <c r="Y183" s="259" t="s">
        <v>670</v>
      </c>
    </row>
    <row r="184" spans="24:25">
      <c r="X184" s="258" t="s">
        <v>671</v>
      </c>
      <c r="Y184" s="259" t="s">
        <v>672</v>
      </c>
    </row>
    <row r="185" spans="24:25">
      <c r="X185" s="258" t="s">
        <v>673</v>
      </c>
      <c r="Y185" s="259" t="s">
        <v>674</v>
      </c>
    </row>
    <row r="186" spans="24:25">
      <c r="X186" s="258" t="s">
        <v>675</v>
      </c>
      <c r="Y186" s="259" t="s">
        <v>676</v>
      </c>
    </row>
    <row r="187" spans="24:25">
      <c r="X187" s="258" t="s">
        <v>677</v>
      </c>
      <c r="Y187" s="259" t="s">
        <v>678</v>
      </c>
    </row>
    <row r="188" spans="24:25">
      <c r="X188" s="258" t="s">
        <v>679</v>
      </c>
      <c r="Y188" s="259" t="s">
        <v>680</v>
      </c>
    </row>
    <row r="189" spans="24:25">
      <c r="X189" s="258" t="s">
        <v>681</v>
      </c>
      <c r="Y189" s="259" t="s">
        <v>682</v>
      </c>
    </row>
    <row r="190" spans="24:25">
      <c r="X190" s="258" t="s">
        <v>683</v>
      </c>
      <c r="Y190" s="259" t="s">
        <v>684</v>
      </c>
    </row>
    <row r="191" spans="24:25">
      <c r="X191" s="258" t="s">
        <v>685</v>
      </c>
      <c r="Y191" s="259" t="s">
        <v>686</v>
      </c>
    </row>
    <row r="192" spans="24:25">
      <c r="X192" s="258" t="s">
        <v>687</v>
      </c>
      <c r="Y192" s="259" t="s">
        <v>688</v>
      </c>
    </row>
    <row r="193" spans="24:25">
      <c r="X193" s="258" t="s">
        <v>689</v>
      </c>
      <c r="Y193" s="259" t="s">
        <v>690</v>
      </c>
    </row>
    <row r="194" spans="24:25">
      <c r="X194" s="258" t="s">
        <v>691</v>
      </c>
      <c r="Y194" s="259" t="s">
        <v>692</v>
      </c>
    </row>
    <row r="195" spans="24:25">
      <c r="X195" s="258" t="s">
        <v>693</v>
      </c>
      <c r="Y195" s="259" t="s">
        <v>694</v>
      </c>
    </row>
    <row r="196" spans="24:25">
      <c r="X196" s="258" t="s">
        <v>695</v>
      </c>
      <c r="Y196" s="259" t="s">
        <v>696</v>
      </c>
    </row>
    <row r="197" spans="24:25">
      <c r="X197" s="258" t="s">
        <v>697</v>
      </c>
      <c r="Y197" s="259" t="s">
        <v>698</v>
      </c>
    </row>
    <row r="198" spans="24:25">
      <c r="X198" s="258" t="s">
        <v>699</v>
      </c>
      <c r="Y198" s="259" t="s">
        <v>700</v>
      </c>
    </row>
    <row r="199" spans="24:25">
      <c r="X199" s="258" t="s">
        <v>701</v>
      </c>
      <c r="Y199" s="259" t="s">
        <v>702</v>
      </c>
    </row>
    <row r="200" spans="24:25">
      <c r="X200" s="258" t="s">
        <v>703</v>
      </c>
      <c r="Y200" s="259" t="s">
        <v>704</v>
      </c>
    </row>
    <row r="201" spans="24:25">
      <c r="X201" s="258" t="s">
        <v>705</v>
      </c>
      <c r="Y201" s="259" t="s">
        <v>706</v>
      </c>
    </row>
    <row r="202" spans="24:25">
      <c r="X202" s="258" t="s">
        <v>707</v>
      </c>
      <c r="Y202" s="259" t="s">
        <v>708</v>
      </c>
    </row>
    <row r="203" spans="24:25">
      <c r="X203" s="258" t="s">
        <v>709</v>
      </c>
      <c r="Y203" s="259" t="s">
        <v>710</v>
      </c>
    </row>
    <row r="204" spans="24:25">
      <c r="X204" s="258" t="s">
        <v>711</v>
      </c>
      <c r="Y204" s="259" t="s">
        <v>712</v>
      </c>
    </row>
    <row r="205" spans="24:25">
      <c r="X205" s="258" t="s">
        <v>713</v>
      </c>
      <c r="Y205" s="259" t="s">
        <v>714</v>
      </c>
    </row>
    <row r="206" spans="24:25">
      <c r="X206" s="258" t="s">
        <v>715</v>
      </c>
      <c r="Y206" s="259" t="s">
        <v>716</v>
      </c>
    </row>
    <row r="207" spans="24:25">
      <c r="X207" s="258" t="s">
        <v>717</v>
      </c>
      <c r="Y207" s="259" t="s">
        <v>718</v>
      </c>
    </row>
    <row r="208" spans="24:25">
      <c r="X208" s="258" t="s">
        <v>719</v>
      </c>
      <c r="Y208" s="259" t="s">
        <v>720</v>
      </c>
    </row>
    <row r="209" spans="24:25">
      <c r="X209" s="258" t="s">
        <v>721</v>
      </c>
      <c r="Y209" s="259" t="s">
        <v>722</v>
      </c>
    </row>
    <row r="210" spans="24:25">
      <c r="X210" s="258" t="s">
        <v>723</v>
      </c>
      <c r="Y210" s="259" t="s">
        <v>724</v>
      </c>
    </row>
    <row r="211" spans="24:25">
      <c r="X211" s="258" t="s">
        <v>725</v>
      </c>
      <c r="Y211" s="259" t="s">
        <v>726</v>
      </c>
    </row>
    <row r="212" spans="24:25">
      <c r="X212" s="258" t="s">
        <v>727</v>
      </c>
      <c r="Y212" s="259" t="s">
        <v>728</v>
      </c>
    </row>
    <row r="213" spans="24:25">
      <c r="X213" s="258" t="s">
        <v>729</v>
      </c>
      <c r="Y213" s="259" t="s">
        <v>730</v>
      </c>
    </row>
    <row r="214" spans="24:25">
      <c r="X214" s="258" t="s">
        <v>731</v>
      </c>
      <c r="Y214" s="259" t="s">
        <v>732</v>
      </c>
    </row>
    <row r="215" spans="24:25">
      <c r="X215" s="258" t="s">
        <v>733</v>
      </c>
      <c r="Y215" s="259" t="s">
        <v>734</v>
      </c>
    </row>
    <row r="216" spans="24:25">
      <c r="X216" s="258" t="s">
        <v>735</v>
      </c>
      <c r="Y216" s="259" t="s">
        <v>736</v>
      </c>
    </row>
    <row r="217" spans="24:25">
      <c r="X217" s="258" t="s">
        <v>737</v>
      </c>
      <c r="Y217" s="259" t="s">
        <v>738</v>
      </c>
    </row>
    <row r="218" spans="24:25">
      <c r="X218" s="258" t="s">
        <v>739</v>
      </c>
      <c r="Y218" s="259" t="s">
        <v>740</v>
      </c>
    </row>
    <row r="219" spans="24:25">
      <c r="X219" s="258" t="s">
        <v>741</v>
      </c>
      <c r="Y219" s="259" t="s">
        <v>742</v>
      </c>
    </row>
    <row r="220" spans="24:25">
      <c r="X220" s="258" t="s">
        <v>743</v>
      </c>
      <c r="Y220" s="259" t="s">
        <v>744</v>
      </c>
    </row>
    <row r="221" spans="24:25">
      <c r="X221" s="258" t="s">
        <v>745</v>
      </c>
      <c r="Y221" s="259" t="s">
        <v>746</v>
      </c>
    </row>
    <row r="222" spans="24:25">
      <c r="X222" s="258" t="s">
        <v>747</v>
      </c>
      <c r="Y222" s="259" t="s">
        <v>748</v>
      </c>
    </row>
    <row r="223" spans="24:25">
      <c r="X223" s="258" t="s">
        <v>749</v>
      </c>
      <c r="Y223" s="259" t="s">
        <v>750</v>
      </c>
    </row>
    <row r="224" spans="24:25">
      <c r="X224" s="258" t="s">
        <v>751</v>
      </c>
      <c r="Y224" s="259" t="s">
        <v>752</v>
      </c>
    </row>
    <row r="225" spans="24:25">
      <c r="X225" s="258" t="s">
        <v>753</v>
      </c>
      <c r="Y225" s="259" t="s">
        <v>754</v>
      </c>
    </row>
    <row r="226" spans="24:25">
      <c r="X226" s="258" t="s">
        <v>755</v>
      </c>
      <c r="Y226" s="259" t="s">
        <v>756</v>
      </c>
    </row>
    <row r="227" spans="24:25">
      <c r="X227" s="258" t="s">
        <v>757</v>
      </c>
      <c r="Y227" s="259" t="s">
        <v>758</v>
      </c>
    </row>
    <row r="228" spans="24:25">
      <c r="X228" s="258" t="s">
        <v>759</v>
      </c>
      <c r="Y228" s="259" t="s">
        <v>760</v>
      </c>
    </row>
    <row r="229" spans="24:25">
      <c r="X229" s="258" t="s">
        <v>761</v>
      </c>
      <c r="Y229" s="259" t="s">
        <v>762</v>
      </c>
    </row>
    <row r="230" spans="24:25">
      <c r="X230" s="258" t="s">
        <v>763</v>
      </c>
      <c r="Y230" s="259" t="s">
        <v>764</v>
      </c>
    </row>
    <row r="231" spans="24:25">
      <c r="X231" s="258" t="s">
        <v>765</v>
      </c>
      <c r="Y231" s="259" t="s">
        <v>766</v>
      </c>
    </row>
    <row r="232" spans="24:25">
      <c r="X232" s="258" t="s">
        <v>767</v>
      </c>
      <c r="Y232" s="259" t="s">
        <v>768</v>
      </c>
    </row>
    <row r="233" spans="24:25">
      <c r="X233" s="258" t="s">
        <v>769</v>
      </c>
      <c r="Y233" s="259" t="s">
        <v>770</v>
      </c>
    </row>
    <row r="234" spans="24:25">
      <c r="X234" s="258" t="s">
        <v>771</v>
      </c>
      <c r="Y234" s="259" t="s">
        <v>772</v>
      </c>
    </row>
    <row r="235" spans="24:25">
      <c r="X235" s="258" t="s">
        <v>773</v>
      </c>
      <c r="Y235" s="259" t="s">
        <v>774</v>
      </c>
    </row>
    <row r="236" spans="24:25">
      <c r="X236" s="258" t="s">
        <v>775</v>
      </c>
      <c r="Y236" s="259" t="s">
        <v>776</v>
      </c>
    </row>
    <row r="237" spans="24:25">
      <c r="X237" s="258" t="s">
        <v>777</v>
      </c>
      <c r="Y237" s="259" t="s">
        <v>778</v>
      </c>
    </row>
    <row r="238" spans="24:25">
      <c r="X238" s="258" t="s">
        <v>779</v>
      </c>
      <c r="Y238" s="259" t="s">
        <v>780</v>
      </c>
    </row>
    <row r="239" spans="24:25">
      <c r="X239" s="258" t="s">
        <v>781</v>
      </c>
      <c r="Y239" s="259" t="s">
        <v>782</v>
      </c>
    </row>
    <row r="240" spans="24:25">
      <c r="X240" s="258" t="s">
        <v>783</v>
      </c>
      <c r="Y240" s="259" t="s">
        <v>784</v>
      </c>
    </row>
    <row r="241" spans="24:25">
      <c r="X241" s="258" t="s">
        <v>785</v>
      </c>
      <c r="Y241" s="259" t="s">
        <v>786</v>
      </c>
    </row>
    <row r="242" spans="24:25">
      <c r="X242" s="258" t="s">
        <v>787</v>
      </c>
      <c r="Y242" s="259" t="s">
        <v>788</v>
      </c>
    </row>
    <row r="243" spans="24:25">
      <c r="X243" s="258" t="s">
        <v>789</v>
      </c>
      <c r="Y243" s="259" t="s">
        <v>790</v>
      </c>
    </row>
    <row r="244" spans="24:25">
      <c r="X244" s="258" t="s">
        <v>791</v>
      </c>
      <c r="Y244" s="259" t="s">
        <v>792</v>
      </c>
    </row>
    <row r="245" spans="24:25">
      <c r="X245" s="258" t="s">
        <v>793</v>
      </c>
      <c r="Y245" s="259" t="s">
        <v>794</v>
      </c>
    </row>
    <row r="246" spans="24:25">
      <c r="X246" s="258" t="s">
        <v>795</v>
      </c>
      <c r="Y246" s="259" t="s">
        <v>796</v>
      </c>
    </row>
    <row r="247" spans="24:25">
      <c r="X247" s="258" t="s">
        <v>797</v>
      </c>
      <c r="Y247" s="259" t="s">
        <v>798</v>
      </c>
    </row>
    <row r="248" spans="24:25">
      <c r="X248" s="258" t="s">
        <v>799</v>
      </c>
      <c r="Y248" s="259" t="s">
        <v>800</v>
      </c>
    </row>
    <row r="249" spans="24:25">
      <c r="X249" s="258" t="s">
        <v>801</v>
      </c>
      <c r="Y249" s="259" t="s">
        <v>802</v>
      </c>
    </row>
    <row r="250" spans="24:25">
      <c r="X250" s="258" t="s">
        <v>803</v>
      </c>
      <c r="Y250" s="259" t="s">
        <v>804</v>
      </c>
    </row>
    <row r="251" spans="24:25">
      <c r="X251" s="258" t="s">
        <v>805</v>
      </c>
      <c r="Y251" s="259" t="s">
        <v>806</v>
      </c>
    </row>
    <row r="252" spans="24:25">
      <c r="X252" s="258" t="s">
        <v>807</v>
      </c>
      <c r="Y252" s="259" t="s">
        <v>808</v>
      </c>
    </row>
    <row r="253" spans="24:25">
      <c r="X253" s="258" t="s">
        <v>809</v>
      </c>
      <c r="Y253" s="259" t="s">
        <v>810</v>
      </c>
    </row>
    <row r="254" spans="24:25">
      <c r="X254" s="258" t="s">
        <v>811</v>
      </c>
      <c r="Y254" s="259" t="s">
        <v>812</v>
      </c>
    </row>
    <row r="255" spans="24:25">
      <c r="X255" s="258" t="s">
        <v>813</v>
      </c>
      <c r="Y255" s="259" t="s">
        <v>814</v>
      </c>
    </row>
    <row r="256" spans="24:25">
      <c r="X256" s="258" t="s">
        <v>815</v>
      </c>
      <c r="Y256" s="259" t="s">
        <v>816</v>
      </c>
    </row>
    <row r="257" spans="24:25">
      <c r="X257" s="258" t="s">
        <v>817</v>
      </c>
      <c r="Y257" s="259" t="s">
        <v>818</v>
      </c>
    </row>
    <row r="258" spans="24:25">
      <c r="X258" s="258" t="s">
        <v>819</v>
      </c>
      <c r="Y258" s="259" t="s">
        <v>820</v>
      </c>
    </row>
    <row r="259" spans="24:25">
      <c r="X259" s="258" t="s">
        <v>821</v>
      </c>
      <c r="Y259" s="259" t="s">
        <v>822</v>
      </c>
    </row>
    <row r="260" spans="24:25">
      <c r="X260" s="258" t="s">
        <v>823</v>
      </c>
      <c r="Y260" s="259" t="s">
        <v>824</v>
      </c>
    </row>
    <row r="261" spans="24:25">
      <c r="X261" s="258" t="s">
        <v>825</v>
      </c>
      <c r="Y261" s="259" t="s">
        <v>826</v>
      </c>
    </row>
    <row r="262" spans="24:25">
      <c r="X262" s="258" t="s">
        <v>827</v>
      </c>
      <c r="Y262" s="259" t="s">
        <v>828</v>
      </c>
    </row>
    <row r="263" spans="24:25">
      <c r="X263" s="258" t="s">
        <v>829</v>
      </c>
      <c r="Y263" s="259" t="s">
        <v>830</v>
      </c>
    </row>
    <row r="264" spans="24:25">
      <c r="X264" s="258" t="s">
        <v>831</v>
      </c>
      <c r="Y264" s="259" t="s">
        <v>832</v>
      </c>
    </row>
    <row r="265" spans="24:25">
      <c r="X265" s="258" t="s">
        <v>833</v>
      </c>
      <c r="Y265" s="259" t="s">
        <v>834</v>
      </c>
    </row>
    <row r="266" spans="24:25">
      <c r="X266" s="258" t="s">
        <v>835</v>
      </c>
      <c r="Y266" s="259" t="s">
        <v>836</v>
      </c>
    </row>
    <row r="267" spans="24:25">
      <c r="X267" s="258" t="s">
        <v>837</v>
      </c>
      <c r="Y267" s="259" t="s">
        <v>838</v>
      </c>
    </row>
    <row r="268" spans="24:25">
      <c r="X268" s="258" t="s">
        <v>839</v>
      </c>
      <c r="Y268" s="259" t="s">
        <v>840</v>
      </c>
    </row>
    <row r="269" spans="24:25">
      <c r="X269" s="258" t="s">
        <v>841</v>
      </c>
      <c r="Y269" s="259" t="s">
        <v>842</v>
      </c>
    </row>
    <row r="270" spans="24:25">
      <c r="X270" s="258" t="s">
        <v>843</v>
      </c>
      <c r="Y270" s="259" t="s">
        <v>844</v>
      </c>
    </row>
    <row r="271" spans="24:25">
      <c r="X271" s="258" t="s">
        <v>845</v>
      </c>
      <c r="Y271" s="259" t="s">
        <v>846</v>
      </c>
    </row>
    <row r="272" spans="24:25">
      <c r="X272" s="258" t="s">
        <v>847</v>
      </c>
      <c r="Y272" s="259" t="s">
        <v>848</v>
      </c>
    </row>
    <row r="273" spans="24:25">
      <c r="X273" s="258" t="s">
        <v>849</v>
      </c>
      <c r="Y273" s="259" t="s">
        <v>850</v>
      </c>
    </row>
    <row r="274" spans="24:25">
      <c r="X274" s="258" t="s">
        <v>851</v>
      </c>
      <c r="Y274" s="259" t="s">
        <v>852</v>
      </c>
    </row>
    <row r="275" spans="24:25">
      <c r="X275" s="258" t="s">
        <v>853</v>
      </c>
      <c r="Y275" s="259" t="s">
        <v>854</v>
      </c>
    </row>
    <row r="276" spans="24:25">
      <c r="X276" s="258" t="s">
        <v>855</v>
      </c>
      <c r="Y276" s="259" t="s">
        <v>856</v>
      </c>
    </row>
    <row r="277" spans="24:25">
      <c r="X277" s="258" t="s">
        <v>857</v>
      </c>
      <c r="Y277" s="259" t="s">
        <v>858</v>
      </c>
    </row>
    <row r="278" spans="24:25">
      <c r="X278" s="258" t="s">
        <v>859</v>
      </c>
      <c r="Y278" s="259" t="s">
        <v>860</v>
      </c>
    </row>
    <row r="279" spans="24:25">
      <c r="X279" s="258" t="s">
        <v>861</v>
      </c>
      <c r="Y279" s="259" t="s">
        <v>862</v>
      </c>
    </row>
    <row r="280" spans="24:25">
      <c r="X280" s="258" t="s">
        <v>863</v>
      </c>
      <c r="Y280" s="259" t="s">
        <v>864</v>
      </c>
    </row>
    <row r="281" spans="24:25">
      <c r="X281" s="258" t="s">
        <v>865</v>
      </c>
      <c r="Y281" s="259" t="s">
        <v>866</v>
      </c>
    </row>
    <row r="282" spans="24:25">
      <c r="X282" s="258" t="s">
        <v>867</v>
      </c>
      <c r="Y282" s="259" t="s">
        <v>868</v>
      </c>
    </row>
    <row r="283" spans="24:25">
      <c r="X283" s="258" t="s">
        <v>869</v>
      </c>
      <c r="Y283" s="259" t="s">
        <v>870</v>
      </c>
    </row>
    <row r="284" spans="24:25">
      <c r="X284" s="258" t="s">
        <v>871</v>
      </c>
      <c r="Y284" s="259" t="s">
        <v>872</v>
      </c>
    </row>
    <row r="285" spans="24:25">
      <c r="X285" s="258" t="s">
        <v>873</v>
      </c>
      <c r="Y285" s="259" t="s">
        <v>874</v>
      </c>
    </row>
    <row r="286" spans="24:25">
      <c r="X286" s="258" t="s">
        <v>875</v>
      </c>
      <c r="Y286" s="259" t="s">
        <v>876</v>
      </c>
    </row>
    <row r="287" spans="24:25">
      <c r="X287" s="258" t="s">
        <v>877</v>
      </c>
      <c r="Y287" s="259" t="s">
        <v>878</v>
      </c>
    </row>
    <row r="288" spans="24:25">
      <c r="X288" s="258" t="s">
        <v>879</v>
      </c>
      <c r="Y288" s="259" t="s">
        <v>880</v>
      </c>
    </row>
    <row r="289" spans="24:25">
      <c r="X289" s="258" t="s">
        <v>881</v>
      </c>
      <c r="Y289" s="259" t="s">
        <v>882</v>
      </c>
    </row>
    <row r="290" spans="24:25">
      <c r="X290" s="258" t="s">
        <v>883</v>
      </c>
      <c r="Y290" s="259" t="s">
        <v>884</v>
      </c>
    </row>
    <row r="291" spans="24:25">
      <c r="X291" s="258" t="s">
        <v>885</v>
      </c>
      <c r="Y291" s="259" t="s">
        <v>886</v>
      </c>
    </row>
    <row r="292" spans="24:25">
      <c r="X292" s="258" t="s">
        <v>887</v>
      </c>
      <c r="Y292" s="259" t="s">
        <v>888</v>
      </c>
    </row>
    <row r="293" spans="24:25">
      <c r="X293" s="260" t="s">
        <v>889</v>
      </c>
      <c r="Y293" s="261" t="s">
        <v>890</v>
      </c>
    </row>
    <row r="294" spans="24:25">
      <c r="X294" s="260" t="s">
        <v>891</v>
      </c>
      <c r="Y294" s="261" t="s">
        <v>892</v>
      </c>
    </row>
    <row r="295" spans="24:25">
      <c r="X295" s="262" t="s">
        <v>893</v>
      </c>
      <c r="Y295" s="262" t="s">
        <v>894</v>
      </c>
    </row>
    <row r="296" spans="24:25">
      <c r="X296" s="262" t="s">
        <v>895</v>
      </c>
      <c r="Y296" s="262" t="s">
        <v>896</v>
      </c>
    </row>
  </sheetData>
  <sheetProtection formatCells="0"/>
  <mergeCells count="8">
    <mergeCell ref="C18:M18"/>
    <mergeCell ref="B2:N3"/>
    <mergeCell ref="G4:M4"/>
    <mergeCell ref="G6:M6"/>
    <mergeCell ref="G8:M8"/>
    <mergeCell ref="G14:M14"/>
    <mergeCell ref="G12:M12"/>
    <mergeCell ref="G10:M10"/>
  </mergeCells>
  <conditionalFormatting sqref="D21">
    <cfRule type="expression" dxfId="365" priority="31">
      <formula>D21=0</formula>
    </cfRule>
    <cfRule type="expression" dxfId="364" priority="32">
      <formula>D21=1</formula>
    </cfRule>
  </conditionalFormatting>
  <conditionalFormatting sqref="D22">
    <cfRule type="expression" dxfId="363" priority="29">
      <formula>D22=0</formula>
    </cfRule>
    <cfRule type="expression" dxfId="362" priority="30">
      <formula>D22=1</formula>
    </cfRule>
  </conditionalFormatting>
  <conditionalFormatting sqref="D23">
    <cfRule type="expression" dxfId="361" priority="27">
      <formula>D23=0</formula>
    </cfRule>
    <cfRule type="expression" dxfId="360" priority="28">
      <formula>D23=1</formula>
    </cfRule>
  </conditionalFormatting>
  <conditionalFormatting sqref="D24:D30">
    <cfRule type="expression" dxfId="359" priority="25">
      <formula>D24=0</formula>
    </cfRule>
    <cfRule type="expression" dxfId="358" priority="26">
      <formula>D24=1</formula>
    </cfRule>
  </conditionalFormatting>
  <conditionalFormatting sqref="H21">
    <cfRule type="expression" dxfId="357" priority="23">
      <formula>H21=0</formula>
    </cfRule>
    <cfRule type="expression" dxfId="356" priority="24">
      <formula>H21=1</formula>
    </cfRule>
  </conditionalFormatting>
  <conditionalFormatting sqref="H22">
    <cfRule type="expression" dxfId="355" priority="21">
      <formula>H22=0</formula>
    </cfRule>
    <cfRule type="expression" dxfId="354" priority="22">
      <formula>H22=1</formula>
    </cfRule>
  </conditionalFormatting>
  <conditionalFormatting sqref="H23">
    <cfRule type="expression" dxfId="353" priority="19">
      <formula>H23=0</formula>
    </cfRule>
    <cfRule type="expression" dxfId="352" priority="20">
      <formula>H23=1</formula>
    </cfRule>
  </conditionalFormatting>
  <conditionalFormatting sqref="H24:H30">
    <cfRule type="expression" dxfId="351" priority="17">
      <formula>H24=0</formula>
    </cfRule>
    <cfRule type="expression" dxfId="350" priority="18">
      <formula>H24=1</formula>
    </cfRule>
  </conditionalFormatting>
  <conditionalFormatting sqref="D33">
    <cfRule type="expression" dxfId="349" priority="15">
      <formula>D33=0</formula>
    </cfRule>
    <cfRule type="expression" dxfId="348" priority="16">
      <formula>D33=1</formula>
    </cfRule>
  </conditionalFormatting>
  <conditionalFormatting sqref="D34">
    <cfRule type="expression" dxfId="347" priority="13">
      <formula>D34=0</formula>
    </cfRule>
    <cfRule type="expression" dxfId="346" priority="14">
      <formula>D34=1</formula>
    </cfRule>
  </conditionalFormatting>
  <conditionalFormatting sqref="D35">
    <cfRule type="expression" dxfId="345" priority="11">
      <formula>D35=0</formula>
    </cfRule>
    <cfRule type="expression" dxfId="344" priority="12">
      <formula>D35=1</formula>
    </cfRule>
  </conditionalFormatting>
  <conditionalFormatting sqref="D36:D42">
    <cfRule type="expression" dxfId="343" priority="9">
      <formula>D36=0</formula>
    </cfRule>
    <cfRule type="expression" dxfId="342" priority="10">
      <formula>D36=1</formula>
    </cfRule>
  </conditionalFormatting>
  <conditionalFormatting sqref="H33">
    <cfRule type="expression" dxfId="341" priority="7">
      <formula>H33=0</formula>
    </cfRule>
    <cfRule type="expression" dxfId="340" priority="8">
      <formula>H33=1</formula>
    </cfRule>
  </conditionalFormatting>
  <conditionalFormatting sqref="H34">
    <cfRule type="expression" dxfId="339" priority="5">
      <formula>H34=0</formula>
    </cfRule>
    <cfRule type="expression" dxfId="338" priority="6">
      <formula>H34=1</formula>
    </cfRule>
  </conditionalFormatting>
  <conditionalFormatting sqref="H35">
    <cfRule type="expression" dxfId="337" priority="3">
      <formula>H35=0</formula>
    </cfRule>
    <cfRule type="expression" dxfId="336" priority="4">
      <formula>H35=1</formula>
    </cfRule>
  </conditionalFormatting>
  <conditionalFormatting sqref="H36:H42">
    <cfRule type="expression" dxfId="335" priority="1">
      <formula>H36=0</formula>
    </cfRule>
    <cfRule type="expression" dxfId="334" priority="2">
      <formula>H36=1</formula>
    </cfRule>
  </conditionalFormatting>
  <printOptions horizontalCentered="1" verticalCentered="1"/>
  <pageMargins left="0.78740157480314965" right="0.11811023622047245" top="0.78740157480314965" bottom="0.11811023622047245" header="0.31496062992125984" footer="0.31496062992125984"/>
  <pageSetup paperSize="9" scale="72" orientation="portrait" r:id="rId1"/>
  <headerFooter>
    <oddHeader>&amp;L&amp;G&amp;R&amp;G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00CC00"/>
    <outlinePr summaryRight="0"/>
  </sheetPr>
  <dimension ref="A1:IK168"/>
  <sheetViews>
    <sheetView showGridLines="0" zoomScale="40" zoomScaleNormal="40" zoomScaleSheetLayoutView="70" workbookViewId="0">
      <pane xSplit="10" ySplit="15" topLeftCell="K40" activePane="bottomRight" state="frozen"/>
      <selection activeCell="Q85" sqref="Q85:Z85"/>
      <selection pane="topRight" activeCell="Q85" sqref="Q85:Z85"/>
      <selection pane="bottomLeft" activeCell="Q85" sqref="Q85:Z85"/>
      <selection pane="bottomRight" activeCell="HC140" sqref="HC140"/>
    </sheetView>
  </sheetViews>
  <sheetFormatPr baseColWidth="10" defaultColWidth="11.42578125" defaultRowHeight="12.75"/>
  <cols>
    <col min="1" max="1" width="10.7109375" style="4" customWidth="1"/>
    <col min="2" max="9" width="4.7109375" style="3" hidden="1" customWidth="1"/>
    <col min="10" max="10" width="18.85546875" style="4" customWidth="1"/>
    <col min="11" max="11" width="10.7109375" style="4" customWidth="1"/>
    <col min="12" max="20" width="10.7109375" style="4" hidden="1" customWidth="1"/>
    <col min="21" max="21" width="10.7109375" style="4" customWidth="1"/>
    <col min="22" max="30" width="10.7109375" style="4" hidden="1" customWidth="1"/>
    <col min="31" max="31" width="10.7109375" style="4" customWidth="1"/>
    <col min="32" max="40" width="10.7109375" style="4" hidden="1" customWidth="1"/>
    <col min="41" max="41" width="10.7109375" style="4" customWidth="1"/>
    <col min="42" max="50" width="10.7109375" style="4" hidden="1" customWidth="1"/>
    <col min="51" max="51" width="10.7109375" style="4" customWidth="1"/>
    <col min="52" max="60" width="10.7109375" style="4" hidden="1" customWidth="1"/>
    <col min="61" max="61" width="10.7109375" style="4" customWidth="1"/>
    <col min="62" max="70" width="10.7109375" style="4" hidden="1" customWidth="1"/>
    <col min="71" max="71" width="10.7109375" style="4" customWidth="1"/>
    <col min="72" max="80" width="10.7109375" style="4" hidden="1" customWidth="1"/>
    <col min="81" max="81" width="10.7109375" style="4" customWidth="1"/>
    <col min="82" max="90" width="10.7109375" style="4" hidden="1" customWidth="1"/>
    <col min="91" max="91" width="10.7109375" style="4" customWidth="1"/>
    <col min="92" max="100" width="10.7109375" style="4" hidden="1" customWidth="1"/>
    <col min="101" max="101" width="10.7109375" style="4" customWidth="1"/>
    <col min="102" max="110" width="10.7109375" style="4" hidden="1" customWidth="1"/>
    <col min="111" max="111" width="10.7109375" style="4" customWidth="1"/>
    <col min="112" max="210" width="10.7109375" style="4" hidden="1" customWidth="1"/>
    <col min="211" max="211" width="10.7109375" style="4" customWidth="1"/>
    <col min="212" max="220" width="10.7109375" style="4" hidden="1" customWidth="1"/>
    <col min="221" max="221" width="10" style="4" customWidth="1"/>
    <col min="222" max="222" width="10.42578125" style="4" customWidth="1"/>
    <col min="223" max="223" width="9.5703125" style="4" customWidth="1"/>
    <col min="224" max="224" width="10.85546875" style="4" customWidth="1"/>
    <col min="225" max="225" width="9.42578125" style="4" customWidth="1"/>
    <col min="226" max="226" width="10.42578125" style="4" customWidth="1"/>
    <col min="227" max="227" width="8.28515625" style="4" customWidth="1"/>
    <col min="228" max="228" width="10.42578125" style="4" customWidth="1"/>
    <col min="229" max="229" width="1.7109375" style="4" customWidth="1"/>
    <col min="230" max="230" width="9.7109375" style="4" customWidth="1"/>
    <col min="231" max="239" width="9.7109375" style="4" hidden="1" customWidth="1"/>
    <col min="240" max="240" width="1.7109375" style="4" customWidth="1"/>
    <col min="241" max="241" width="2.85546875" style="4" customWidth="1"/>
    <col min="242" max="242" width="11.42578125" style="4"/>
    <col min="243" max="244" width="0" style="4" hidden="1" customWidth="1"/>
    <col min="245" max="245" width="12.7109375" style="4" hidden="1" customWidth="1"/>
    <col min="246" max="246" width="0" style="4" hidden="1" customWidth="1"/>
    <col min="247" max="16384" width="11.42578125" style="4"/>
  </cols>
  <sheetData>
    <row r="1" spans="1:245" ht="4.9000000000000004" customHeight="1"/>
    <row r="2" spans="1:245" s="150" customFormat="1" ht="25.15" customHeight="1">
      <c r="B2" s="149"/>
      <c r="C2" s="149"/>
      <c r="D2" s="149"/>
      <c r="E2" s="149"/>
      <c r="F2" s="149"/>
      <c r="G2" s="149"/>
      <c r="H2" s="149"/>
      <c r="I2" s="149"/>
      <c r="J2" s="171" t="s">
        <v>15</v>
      </c>
      <c r="K2" s="171"/>
      <c r="L2" s="171"/>
      <c r="M2" s="171"/>
      <c r="N2" s="171"/>
      <c r="O2" s="171"/>
      <c r="P2" s="171"/>
      <c r="Q2" s="171"/>
      <c r="R2" s="171"/>
      <c r="S2" s="171"/>
      <c r="T2" s="171"/>
      <c r="U2" s="171"/>
      <c r="V2" s="171"/>
      <c r="W2" s="171"/>
      <c r="X2" s="171"/>
      <c r="Y2" s="171"/>
      <c r="Z2" s="171"/>
      <c r="AA2" s="171"/>
      <c r="AB2" s="171"/>
      <c r="AC2" s="171"/>
      <c r="AD2" s="171"/>
      <c r="AE2" s="171"/>
      <c r="AF2" s="171"/>
      <c r="AG2" s="171"/>
      <c r="AH2" s="171"/>
      <c r="AI2" s="171"/>
      <c r="AJ2" s="171"/>
      <c r="AK2" s="171"/>
      <c r="AL2" s="171"/>
      <c r="AM2" s="171"/>
      <c r="AN2" s="171"/>
      <c r="AO2" s="171"/>
      <c r="AP2" s="171"/>
      <c r="AQ2" s="171"/>
      <c r="AR2" s="171"/>
      <c r="AS2" s="171"/>
      <c r="AT2" s="171"/>
      <c r="AU2" s="171"/>
      <c r="AV2" s="171"/>
      <c r="AW2" s="171"/>
      <c r="AX2" s="171"/>
      <c r="AY2" s="171"/>
      <c r="AZ2" s="171"/>
      <c r="BA2" s="171"/>
      <c r="BB2" s="171"/>
      <c r="BC2" s="171"/>
      <c r="BD2" s="171"/>
      <c r="BE2" s="171"/>
      <c r="BF2" s="171"/>
      <c r="BG2" s="171"/>
      <c r="BH2" s="171"/>
      <c r="BI2" s="171"/>
      <c r="BJ2" s="171"/>
      <c r="BK2" s="171"/>
      <c r="BL2" s="171"/>
      <c r="BM2" s="171"/>
      <c r="BN2" s="171"/>
      <c r="BO2" s="171"/>
      <c r="BP2" s="171"/>
      <c r="BQ2" s="171"/>
      <c r="BR2" s="171"/>
      <c r="BS2" s="171"/>
      <c r="BT2" s="171"/>
      <c r="BU2" s="171"/>
      <c r="BV2" s="171"/>
      <c r="BW2" s="171"/>
      <c r="BX2" s="171"/>
      <c r="BY2" s="171"/>
      <c r="BZ2" s="171"/>
      <c r="CA2" s="171"/>
      <c r="CB2" s="171"/>
      <c r="CC2" s="171"/>
      <c r="CD2" s="171"/>
      <c r="CE2" s="171"/>
      <c r="CF2" s="171"/>
      <c r="CG2" s="171"/>
      <c r="CH2" s="171"/>
      <c r="CI2" s="171"/>
      <c r="CJ2" s="171"/>
      <c r="CK2" s="171"/>
      <c r="CL2" s="171"/>
      <c r="CM2" s="171"/>
      <c r="CN2" s="171"/>
      <c r="CO2" s="171"/>
      <c r="CP2" s="171"/>
      <c r="CQ2" s="171"/>
      <c r="CR2" s="171"/>
      <c r="CS2" s="171"/>
      <c r="CT2" s="171"/>
      <c r="CU2" s="171"/>
      <c r="CV2" s="171"/>
      <c r="CW2" s="171"/>
      <c r="CX2" s="171"/>
      <c r="CY2" s="171"/>
      <c r="CZ2" s="171"/>
      <c r="DA2" s="171"/>
      <c r="DB2" s="171"/>
      <c r="DC2" s="171"/>
      <c r="DD2" s="171"/>
      <c r="DE2" s="171"/>
      <c r="DF2" s="171"/>
      <c r="DG2" s="171"/>
      <c r="DH2" s="171"/>
      <c r="DI2" s="171"/>
      <c r="DJ2" s="171"/>
      <c r="DK2" s="171"/>
      <c r="DL2" s="171"/>
      <c r="DM2" s="171"/>
      <c r="DN2" s="171"/>
      <c r="DO2" s="171"/>
      <c r="DP2" s="171"/>
      <c r="DQ2" s="171"/>
      <c r="DR2" s="171"/>
      <c r="DS2" s="171"/>
      <c r="DT2" s="171"/>
      <c r="DU2" s="171"/>
      <c r="DV2" s="171"/>
      <c r="DW2" s="171"/>
      <c r="DX2" s="171"/>
      <c r="DY2" s="171"/>
      <c r="DZ2" s="171"/>
      <c r="EA2" s="171"/>
      <c r="EB2" s="171"/>
      <c r="EC2" s="171"/>
      <c r="ED2" s="171"/>
      <c r="EE2" s="171"/>
      <c r="EF2" s="171"/>
      <c r="EG2" s="171"/>
      <c r="EH2" s="171"/>
      <c r="EI2" s="171"/>
      <c r="EJ2" s="171"/>
      <c r="EK2" s="171"/>
      <c r="EL2" s="171"/>
      <c r="EM2" s="171"/>
      <c r="EN2" s="171"/>
      <c r="EO2" s="171"/>
      <c r="EP2" s="171"/>
      <c r="EQ2" s="171"/>
      <c r="ER2" s="171"/>
      <c r="ES2" s="171"/>
      <c r="ET2" s="171"/>
      <c r="EU2" s="171"/>
      <c r="EV2" s="171"/>
      <c r="EW2" s="171"/>
      <c r="EX2" s="171"/>
      <c r="EY2" s="171"/>
      <c r="EZ2" s="171"/>
      <c r="FA2" s="171"/>
      <c r="FB2" s="171"/>
      <c r="FC2" s="171"/>
      <c r="FD2" s="171"/>
      <c r="FE2" s="171"/>
      <c r="FF2" s="171"/>
      <c r="FG2" s="171"/>
      <c r="FH2" s="171"/>
      <c r="FI2" s="171"/>
      <c r="FJ2" s="171"/>
      <c r="FK2" s="171"/>
      <c r="FL2" s="171"/>
      <c r="FM2" s="171"/>
      <c r="FN2" s="171"/>
      <c r="FO2" s="171"/>
      <c r="FP2" s="171"/>
      <c r="FQ2" s="171"/>
      <c r="FR2" s="171"/>
      <c r="FS2" s="171"/>
      <c r="FT2" s="171"/>
      <c r="FU2" s="171"/>
      <c r="FV2" s="171"/>
      <c r="FW2" s="171"/>
      <c r="FX2" s="171"/>
      <c r="FY2" s="171"/>
      <c r="FZ2" s="171"/>
      <c r="GA2" s="171"/>
      <c r="GB2" s="171"/>
      <c r="GC2" s="171"/>
      <c r="GD2" s="171"/>
      <c r="GE2" s="171"/>
      <c r="GF2" s="171"/>
      <c r="GG2" s="171"/>
      <c r="GH2" s="171"/>
      <c r="GI2" s="171"/>
      <c r="GJ2" s="171"/>
      <c r="GK2" s="171"/>
      <c r="GL2" s="171"/>
      <c r="GM2" s="171"/>
      <c r="GN2" s="171"/>
      <c r="GO2" s="171"/>
      <c r="GP2" s="171"/>
      <c r="GQ2" s="171"/>
      <c r="GR2" s="171"/>
      <c r="GS2" s="171"/>
      <c r="GT2" s="171"/>
      <c r="GU2" s="171"/>
      <c r="GV2" s="171"/>
      <c r="GW2" s="171"/>
      <c r="GX2" s="171"/>
      <c r="GY2" s="171"/>
      <c r="GZ2" s="171"/>
      <c r="HA2" s="171"/>
      <c r="HB2" s="171"/>
      <c r="HC2" s="171"/>
      <c r="HD2" s="171"/>
      <c r="HE2" s="171"/>
      <c r="HF2" s="171"/>
      <c r="HG2" s="171"/>
      <c r="HH2" s="171"/>
      <c r="HI2" s="171"/>
      <c r="HJ2" s="171"/>
      <c r="HK2" s="171"/>
      <c r="HL2" s="171"/>
      <c r="HM2" s="171"/>
      <c r="HN2" s="171"/>
      <c r="HO2" s="171"/>
      <c r="HP2" s="171"/>
      <c r="HQ2" s="171"/>
      <c r="HR2" s="171"/>
      <c r="HS2" s="171"/>
      <c r="HT2" s="171"/>
      <c r="HU2" s="171"/>
      <c r="HV2" s="171"/>
      <c r="HW2" s="171"/>
      <c r="HX2" s="171"/>
      <c r="HY2" s="171"/>
      <c r="HZ2" s="171"/>
      <c r="IA2" s="171"/>
      <c r="IB2" s="171"/>
      <c r="IC2" s="171"/>
      <c r="ID2" s="171"/>
      <c r="IE2" s="171"/>
      <c r="IF2" s="171"/>
      <c r="IG2" s="171"/>
    </row>
    <row r="3" spans="1:245" s="28" customFormat="1" ht="18" customHeight="1">
      <c r="B3" s="148"/>
      <c r="C3" s="148"/>
      <c r="D3" s="148"/>
      <c r="E3" s="148"/>
      <c r="F3" s="148"/>
      <c r="G3" s="148"/>
      <c r="H3" s="148"/>
      <c r="I3" s="148"/>
      <c r="J3" s="156" t="str">
        <f>+CONCATENATE("          ",Inicio!D6,"     ",Inicio!F6,"     ",Inicio!G6)</f>
        <v xml:space="preserve">          Intersección     :     Av. Los Héroes - Ca. Buckinghan</v>
      </c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157"/>
      <c r="Z3" s="157"/>
      <c r="AA3" s="157"/>
      <c r="AB3" s="157"/>
      <c r="AC3" s="157"/>
      <c r="AD3" s="157"/>
      <c r="AE3" s="157"/>
      <c r="AF3" s="157"/>
      <c r="AG3" s="157"/>
      <c r="AH3" s="157"/>
      <c r="AI3" s="157"/>
      <c r="AJ3" s="157"/>
      <c r="AK3" s="157"/>
      <c r="AL3" s="157"/>
      <c r="AM3" s="157"/>
      <c r="AN3" s="157"/>
      <c r="AO3" s="157"/>
      <c r="AP3" s="157"/>
      <c r="AQ3" s="157"/>
      <c r="AR3" s="157"/>
      <c r="AS3" s="157"/>
      <c r="AT3" s="157"/>
      <c r="AU3" s="157"/>
      <c r="AV3" s="157"/>
      <c r="AW3" s="157"/>
      <c r="AX3" s="157"/>
      <c r="AY3" s="157"/>
      <c r="AZ3" s="157"/>
      <c r="BA3" s="157"/>
      <c r="BB3" s="157"/>
      <c r="BC3" s="157"/>
      <c r="BD3" s="157"/>
      <c r="BE3" s="157"/>
      <c r="BF3" s="157"/>
      <c r="BG3" s="157"/>
      <c r="BH3" s="157"/>
      <c r="BI3" s="157"/>
      <c r="BJ3" s="157"/>
      <c r="BK3" s="157"/>
      <c r="BL3" s="157"/>
      <c r="BM3" s="157"/>
      <c r="BN3" s="157"/>
      <c r="BO3" s="157"/>
      <c r="BP3" s="157"/>
      <c r="BQ3" s="157"/>
      <c r="BR3" s="157"/>
      <c r="BS3" s="157"/>
      <c r="BT3" s="157"/>
      <c r="BU3" s="157"/>
      <c r="BV3" s="157"/>
      <c r="BW3" s="157"/>
      <c r="BX3" s="157"/>
      <c r="BY3" s="157"/>
      <c r="BZ3" s="157"/>
      <c r="CA3" s="157"/>
      <c r="CB3" s="157"/>
      <c r="CC3" s="157"/>
      <c r="CD3" s="157"/>
      <c r="CE3" s="157"/>
      <c r="CF3" s="157"/>
      <c r="CG3" s="157"/>
      <c r="CH3" s="157"/>
      <c r="CI3" s="157"/>
      <c r="CJ3" s="157"/>
      <c r="CK3" s="157"/>
      <c r="CL3" s="157"/>
      <c r="CM3" s="157"/>
      <c r="CN3" s="157"/>
      <c r="CO3" s="157"/>
      <c r="CP3" s="157"/>
      <c r="CQ3" s="157"/>
      <c r="CR3" s="157"/>
      <c r="CS3" s="157"/>
      <c r="CT3" s="157"/>
      <c r="CU3" s="157"/>
      <c r="CV3" s="157"/>
      <c r="CW3" s="157"/>
      <c r="CX3" s="157"/>
      <c r="CY3" s="157"/>
      <c r="CZ3" s="157"/>
      <c r="DA3" s="157"/>
      <c r="DB3" s="157"/>
      <c r="DC3" s="157"/>
      <c r="DD3" s="157"/>
      <c r="DE3" s="157"/>
      <c r="DF3" s="157"/>
      <c r="DG3" s="157"/>
      <c r="DH3" s="157"/>
      <c r="DI3" s="157"/>
      <c r="DJ3" s="157"/>
      <c r="DK3" s="157"/>
      <c r="DL3" s="157"/>
      <c r="DM3" s="157"/>
      <c r="DN3" s="157"/>
      <c r="DO3" s="157"/>
      <c r="DP3" s="157"/>
      <c r="DQ3" s="157"/>
      <c r="DR3" s="157"/>
      <c r="DS3" s="157"/>
      <c r="DT3" s="157"/>
      <c r="DU3" s="157"/>
      <c r="DV3" s="157"/>
      <c r="DW3" s="157"/>
      <c r="DX3" s="157"/>
      <c r="DY3" s="157"/>
      <c r="DZ3" s="157"/>
      <c r="EA3" s="157"/>
      <c r="EB3" s="157"/>
      <c r="EC3" s="157"/>
      <c r="ED3" s="157"/>
      <c r="EE3" s="157"/>
      <c r="EF3" s="157"/>
      <c r="EG3" s="157"/>
      <c r="EH3" s="157"/>
      <c r="EI3" s="157"/>
      <c r="EJ3" s="157"/>
      <c r="EK3" s="157"/>
      <c r="EL3" s="157"/>
      <c r="EM3" s="157"/>
      <c r="EN3" s="157"/>
      <c r="EO3" s="157"/>
      <c r="EP3" s="157"/>
      <c r="EQ3" s="157"/>
      <c r="ER3" s="157"/>
      <c r="ES3" s="157"/>
      <c r="ET3" s="157"/>
      <c r="EU3" s="157"/>
      <c r="EV3" s="157"/>
      <c r="EW3" s="157"/>
      <c r="EX3" s="157"/>
      <c r="EY3" s="157"/>
      <c r="EZ3" s="157"/>
      <c r="FA3" s="157"/>
      <c r="FB3" s="157"/>
      <c r="FC3" s="157"/>
      <c r="FD3" s="157"/>
      <c r="FE3" s="157"/>
      <c r="FF3" s="157"/>
      <c r="FG3" s="157"/>
      <c r="FH3" s="157"/>
      <c r="FI3" s="157"/>
      <c r="FJ3" s="157"/>
      <c r="FK3" s="157"/>
      <c r="FL3" s="157"/>
      <c r="FM3" s="157"/>
      <c r="FN3" s="157"/>
      <c r="FO3" s="157"/>
      <c r="FP3" s="157"/>
      <c r="FQ3" s="157"/>
      <c r="FR3" s="157"/>
      <c r="FS3" s="157"/>
      <c r="FT3" s="157"/>
      <c r="FU3" s="157"/>
      <c r="FV3" s="157"/>
      <c r="FW3" s="157"/>
      <c r="FX3" s="157"/>
      <c r="FY3" s="157"/>
      <c r="FZ3" s="157"/>
      <c r="GA3" s="157"/>
      <c r="GB3" s="157"/>
      <c r="GC3" s="157"/>
      <c r="GD3" s="157"/>
      <c r="GE3" s="157"/>
      <c r="GF3" s="157"/>
      <c r="GG3" s="157"/>
      <c r="GH3" s="157"/>
      <c r="GI3" s="157"/>
      <c r="GJ3" s="157"/>
      <c r="GK3" s="157"/>
      <c r="GL3" s="157"/>
      <c r="GM3" s="157"/>
      <c r="GN3" s="157"/>
      <c r="GO3" s="157"/>
      <c r="GP3" s="157"/>
      <c r="GQ3" s="157"/>
      <c r="GR3" s="157"/>
      <c r="GS3" s="157"/>
      <c r="GT3" s="157"/>
      <c r="GU3" s="157"/>
      <c r="GV3" s="157"/>
      <c r="GW3" s="157"/>
      <c r="GX3" s="157"/>
      <c r="GY3" s="157"/>
      <c r="GZ3" s="157"/>
      <c r="HA3" s="157"/>
      <c r="HB3" s="157"/>
      <c r="HC3" s="157"/>
      <c r="HD3" s="157"/>
      <c r="HE3" s="157"/>
      <c r="HF3" s="157"/>
      <c r="HG3" s="157"/>
      <c r="HH3" s="157"/>
      <c r="HI3" s="157"/>
      <c r="HJ3" s="157"/>
      <c r="HK3" s="157"/>
      <c r="HL3" s="157"/>
      <c r="HM3" s="158"/>
      <c r="HN3" s="159" t="str">
        <f>+CONCATENATE("          ",Inicio!D14,"                  ",Inicio!F14,"     ",Inicio!G14)</f>
        <v xml:space="preserve">          Distrito                  :     San Juan de Miraflores</v>
      </c>
      <c r="HO3" s="157"/>
      <c r="HP3" s="157"/>
      <c r="HQ3" s="157"/>
      <c r="HR3" s="157"/>
      <c r="HS3" s="157"/>
      <c r="HT3" s="157"/>
      <c r="HU3" s="157"/>
      <c r="HV3" s="157"/>
      <c r="HW3" s="157"/>
      <c r="HX3" s="160"/>
      <c r="HY3" s="160"/>
      <c r="HZ3" s="160"/>
      <c r="IA3" s="160"/>
      <c r="IB3" s="160"/>
      <c r="IC3" s="160"/>
      <c r="ID3" s="160"/>
      <c r="IE3" s="160"/>
      <c r="IF3" s="160"/>
      <c r="IG3" s="161"/>
    </row>
    <row r="4" spans="1:245" s="28" customFormat="1" ht="18" customHeight="1">
      <c r="B4" s="148"/>
      <c r="C4" s="148"/>
      <c r="D4" s="148"/>
      <c r="E4" s="148"/>
      <c r="F4" s="148"/>
      <c r="G4" s="148"/>
      <c r="H4" s="148"/>
      <c r="I4" s="148"/>
      <c r="J4" s="156" t="str">
        <f>+CONCATENATE("          ",Inicio!D8,"              ",Inicio!F8,"     ",DAY(Inicio!G8),"  de  ",TEXT(Inicio!G8,"mmmm"),"  del  ",YEAR(Inicio!G8))</f>
        <v xml:space="preserve">          Fecha              :     0  de  Enero  del  1900</v>
      </c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  <c r="AA4" s="162"/>
      <c r="AB4" s="162"/>
      <c r="AC4" s="162"/>
      <c r="AD4" s="162"/>
      <c r="AE4" s="162"/>
      <c r="AF4" s="162"/>
      <c r="AG4" s="162"/>
      <c r="AH4" s="162"/>
      <c r="AI4" s="162"/>
      <c r="AJ4" s="162"/>
      <c r="AK4" s="162"/>
      <c r="AL4" s="162"/>
      <c r="AM4" s="162"/>
      <c r="AN4" s="162"/>
      <c r="AO4" s="162"/>
      <c r="AP4" s="162"/>
      <c r="AQ4" s="162"/>
      <c r="AR4" s="162"/>
      <c r="AS4" s="162"/>
      <c r="AT4" s="162"/>
      <c r="AU4" s="162"/>
      <c r="AV4" s="162"/>
      <c r="AW4" s="162"/>
      <c r="AX4" s="162"/>
      <c r="AY4" s="162"/>
      <c r="AZ4" s="162"/>
      <c r="BA4" s="162"/>
      <c r="BB4" s="162"/>
      <c r="BC4" s="162"/>
      <c r="BD4" s="162"/>
      <c r="BE4" s="162"/>
      <c r="BF4" s="162"/>
      <c r="BG4" s="162"/>
      <c r="BH4" s="162"/>
      <c r="BI4" s="162"/>
      <c r="BJ4" s="162"/>
      <c r="BK4" s="162"/>
      <c r="BL4" s="162"/>
      <c r="BM4" s="162"/>
      <c r="BN4" s="162"/>
      <c r="BO4" s="162"/>
      <c r="BP4" s="162"/>
      <c r="BQ4" s="162"/>
      <c r="BR4" s="162"/>
      <c r="BS4" s="162"/>
      <c r="BT4" s="162"/>
      <c r="BU4" s="162"/>
      <c r="BV4" s="162"/>
      <c r="BW4" s="162"/>
      <c r="BX4" s="162"/>
      <c r="BY4" s="162"/>
      <c r="BZ4" s="162"/>
      <c r="CA4" s="162"/>
      <c r="CB4" s="162"/>
      <c r="CC4" s="162"/>
      <c r="CD4" s="162"/>
      <c r="CE4" s="162"/>
      <c r="CF4" s="162"/>
      <c r="CG4" s="162"/>
      <c r="CH4" s="162"/>
      <c r="CI4" s="162"/>
      <c r="CJ4" s="162"/>
      <c r="CK4" s="162"/>
      <c r="CL4" s="162"/>
      <c r="CM4" s="162"/>
      <c r="CN4" s="162"/>
      <c r="CO4" s="162"/>
      <c r="CP4" s="162"/>
      <c r="CQ4" s="162"/>
      <c r="CR4" s="162"/>
      <c r="CS4" s="162"/>
      <c r="CT4" s="162"/>
      <c r="CU4" s="162"/>
      <c r="CV4" s="162"/>
      <c r="CW4" s="162"/>
      <c r="CX4" s="162"/>
      <c r="CY4" s="162"/>
      <c r="CZ4" s="162"/>
      <c r="DA4" s="162"/>
      <c r="DB4" s="162"/>
      <c r="DC4" s="162"/>
      <c r="DD4" s="162"/>
      <c r="DE4" s="162"/>
      <c r="DF4" s="162"/>
      <c r="DG4" s="162"/>
      <c r="DH4" s="162"/>
      <c r="DI4" s="162"/>
      <c r="DJ4" s="162"/>
      <c r="DK4" s="162"/>
      <c r="DL4" s="162"/>
      <c r="DM4" s="162"/>
      <c r="DN4" s="162"/>
      <c r="DO4" s="162"/>
      <c r="DP4" s="162"/>
      <c r="DQ4" s="162"/>
      <c r="DR4" s="162"/>
      <c r="DS4" s="162"/>
      <c r="DT4" s="162"/>
      <c r="DU4" s="162"/>
      <c r="DV4" s="162"/>
      <c r="DW4" s="162"/>
      <c r="DX4" s="162"/>
      <c r="DY4" s="162"/>
      <c r="DZ4" s="162"/>
      <c r="EA4" s="162"/>
      <c r="EB4" s="162"/>
      <c r="EC4" s="162"/>
      <c r="ED4" s="162"/>
      <c r="EE4" s="162"/>
      <c r="EF4" s="162"/>
      <c r="EG4" s="162"/>
      <c r="EH4" s="162"/>
      <c r="EI4" s="162"/>
      <c r="EJ4" s="162"/>
      <c r="EK4" s="162"/>
      <c r="EL4" s="162"/>
      <c r="EM4" s="162"/>
      <c r="EN4" s="162"/>
      <c r="EO4" s="162"/>
      <c r="EP4" s="162"/>
      <c r="EQ4" s="162"/>
      <c r="ER4" s="162"/>
      <c r="ES4" s="162"/>
      <c r="ET4" s="162"/>
      <c r="EU4" s="162"/>
      <c r="EV4" s="162"/>
      <c r="EW4" s="162"/>
      <c r="EX4" s="162"/>
      <c r="EY4" s="162"/>
      <c r="EZ4" s="162"/>
      <c r="FA4" s="162"/>
      <c r="FB4" s="162"/>
      <c r="FC4" s="162"/>
      <c r="FD4" s="162"/>
      <c r="FE4" s="162"/>
      <c r="FF4" s="162"/>
      <c r="FG4" s="162"/>
      <c r="FH4" s="162"/>
      <c r="FI4" s="162"/>
      <c r="FJ4" s="162"/>
      <c r="FK4" s="162"/>
      <c r="FL4" s="162"/>
      <c r="FM4" s="162"/>
      <c r="FN4" s="162"/>
      <c r="FO4" s="162"/>
      <c r="FP4" s="162"/>
      <c r="FQ4" s="162"/>
      <c r="FR4" s="162"/>
      <c r="FS4" s="162"/>
      <c r="FT4" s="162"/>
      <c r="FU4" s="162"/>
      <c r="FV4" s="162"/>
      <c r="FW4" s="162"/>
      <c r="FX4" s="162"/>
      <c r="FY4" s="162"/>
      <c r="FZ4" s="162"/>
      <c r="GA4" s="162"/>
      <c r="GB4" s="162"/>
      <c r="GC4" s="162"/>
      <c r="GD4" s="162"/>
      <c r="GE4" s="162"/>
      <c r="GF4" s="162"/>
      <c r="GG4" s="162"/>
      <c r="GH4" s="162"/>
      <c r="GI4" s="162"/>
      <c r="GJ4" s="162"/>
      <c r="GK4" s="162"/>
      <c r="GL4" s="162"/>
      <c r="GM4" s="162"/>
      <c r="GN4" s="162"/>
      <c r="GO4" s="162"/>
      <c r="GP4" s="162"/>
      <c r="GQ4" s="162"/>
      <c r="GR4" s="162"/>
      <c r="GS4" s="162"/>
      <c r="GT4" s="162"/>
      <c r="GU4" s="162"/>
      <c r="GV4" s="162"/>
      <c r="GW4" s="162"/>
      <c r="GX4" s="162"/>
      <c r="GY4" s="162"/>
      <c r="GZ4" s="162"/>
      <c r="HA4" s="162"/>
      <c r="HB4" s="162"/>
      <c r="HC4" s="162"/>
      <c r="HD4" s="162"/>
      <c r="HE4" s="162"/>
      <c r="HF4" s="162"/>
      <c r="HG4" s="162"/>
      <c r="HH4" s="162"/>
      <c r="HI4" s="162"/>
      <c r="HJ4" s="162"/>
      <c r="HK4" s="162"/>
      <c r="HL4" s="162"/>
      <c r="HM4" s="158"/>
      <c r="HN4" s="158"/>
      <c r="HO4" s="158"/>
      <c r="HP4" s="158"/>
      <c r="HQ4" s="163"/>
      <c r="HR4" s="157"/>
      <c r="HS4" s="157"/>
      <c r="HT4" s="164"/>
      <c r="HU4" s="164"/>
      <c r="HV4" s="164"/>
      <c r="HW4" s="164"/>
      <c r="HX4" s="160"/>
      <c r="HY4" s="160"/>
      <c r="HZ4" s="160"/>
      <c r="IA4" s="160"/>
      <c r="IB4" s="160"/>
      <c r="IC4" s="160"/>
      <c r="ID4" s="160"/>
      <c r="IE4" s="160"/>
      <c r="IF4" s="160"/>
      <c r="IG4" s="161"/>
    </row>
    <row r="5" spans="1:245" s="28" customFormat="1" ht="18" customHeight="1">
      <c r="B5" s="148"/>
      <c r="C5" s="148"/>
      <c r="D5" s="148"/>
      <c r="E5" s="148"/>
      <c r="F5" s="148"/>
      <c r="G5" s="148"/>
      <c r="H5" s="148"/>
      <c r="I5" s="148"/>
      <c r="J5" s="156" t="str">
        <f>+CONCATENATE("          ",Inicio!D12,"                  ",Inicio!F12,"     ",TEXT(Inicio!G8,"Dddd"))</f>
        <v xml:space="preserve">          Día                  :     sábado</v>
      </c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/>
      <c r="AD5" s="165"/>
      <c r="AE5" s="165"/>
      <c r="AF5" s="165"/>
      <c r="AG5" s="165"/>
      <c r="AH5" s="165"/>
      <c r="AI5" s="165"/>
      <c r="AJ5" s="165"/>
      <c r="AK5" s="165"/>
      <c r="AL5" s="165"/>
      <c r="AM5" s="165"/>
      <c r="AN5" s="165"/>
      <c r="AO5" s="165"/>
      <c r="AP5" s="165"/>
      <c r="AQ5" s="165"/>
      <c r="AR5" s="165"/>
      <c r="AS5" s="165"/>
      <c r="AT5" s="165"/>
      <c r="AU5" s="165"/>
      <c r="AV5" s="165"/>
      <c r="AW5" s="165"/>
      <c r="AX5" s="165"/>
      <c r="AY5" s="165"/>
      <c r="AZ5" s="165"/>
      <c r="BA5" s="165"/>
      <c r="BB5" s="165"/>
      <c r="BC5" s="165"/>
      <c r="BD5" s="165"/>
      <c r="BE5" s="165"/>
      <c r="BF5" s="165"/>
      <c r="BG5" s="165"/>
      <c r="BH5" s="165"/>
      <c r="BI5" s="165"/>
      <c r="BJ5" s="165"/>
      <c r="BK5" s="165"/>
      <c r="BL5" s="165"/>
      <c r="BM5" s="165"/>
      <c r="BN5" s="165"/>
      <c r="BO5" s="165"/>
      <c r="BP5" s="165"/>
      <c r="BQ5" s="165"/>
      <c r="BR5" s="165"/>
      <c r="BS5" s="165"/>
      <c r="BT5" s="165"/>
      <c r="BU5" s="165"/>
      <c r="BV5" s="165"/>
      <c r="BW5" s="165"/>
      <c r="BX5" s="165"/>
      <c r="BY5" s="165"/>
      <c r="BZ5" s="165"/>
      <c r="CA5" s="165"/>
      <c r="CB5" s="165"/>
      <c r="CC5" s="165"/>
      <c r="CD5" s="165"/>
      <c r="CE5" s="165"/>
      <c r="CF5" s="165"/>
      <c r="CG5" s="165"/>
      <c r="CH5" s="165"/>
      <c r="CI5" s="165"/>
      <c r="CJ5" s="165"/>
      <c r="CK5" s="165"/>
      <c r="CL5" s="165"/>
      <c r="CM5" s="165"/>
      <c r="CN5" s="165"/>
      <c r="CO5" s="165"/>
      <c r="CP5" s="165"/>
      <c r="CQ5" s="165"/>
      <c r="CR5" s="165"/>
      <c r="CS5" s="165"/>
      <c r="CT5" s="165"/>
      <c r="CU5" s="165"/>
      <c r="CV5" s="165"/>
      <c r="CW5" s="165"/>
      <c r="CX5" s="165"/>
      <c r="CY5" s="165"/>
      <c r="CZ5" s="165"/>
      <c r="DA5" s="165"/>
      <c r="DB5" s="165"/>
      <c r="DC5" s="165"/>
      <c r="DD5" s="165"/>
      <c r="DE5" s="165"/>
      <c r="DF5" s="165"/>
      <c r="DG5" s="165"/>
      <c r="DH5" s="165"/>
      <c r="DI5" s="165"/>
      <c r="DJ5" s="165"/>
      <c r="DK5" s="165"/>
      <c r="DL5" s="165"/>
      <c r="DM5" s="165"/>
      <c r="DN5" s="165"/>
      <c r="DO5" s="165"/>
      <c r="DP5" s="165"/>
      <c r="DQ5" s="165"/>
      <c r="DR5" s="165"/>
      <c r="DS5" s="165"/>
      <c r="DT5" s="165"/>
      <c r="DU5" s="165"/>
      <c r="DV5" s="165"/>
      <c r="DW5" s="165"/>
      <c r="DX5" s="165"/>
      <c r="DY5" s="165"/>
      <c r="DZ5" s="165"/>
      <c r="EA5" s="165"/>
      <c r="EB5" s="165"/>
      <c r="EC5" s="165"/>
      <c r="ED5" s="165"/>
      <c r="EE5" s="165"/>
      <c r="EF5" s="165"/>
      <c r="EG5" s="165"/>
      <c r="EH5" s="165"/>
      <c r="EI5" s="165"/>
      <c r="EJ5" s="165"/>
      <c r="EK5" s="165"/>
      <c r="EL5" s="165"/>
      <c r="EM5" s="165"/>
      <c r="EN5" s="165"/>
      <c r="EO5" s="165"/>
      <c r="EP5" s="165"/>
      <c r="EQ5" s="165"/>
      <c r="ER5" s="165"/>
      <c r="ES5" s="165"/>
      <c r="ET5" s="165"/>
      <c r="EU5" s="165"/>
      <c r="EV5" s="165"/>
      <c r="EW5" s="165"/>
      <c r="EX5" s="165"/>
      <c r="EY5" s="165"/>
      <c r="EZ5" s="165"/>
      <c r="FA5" s="165"/>
      <c r="FB5" s="165"/>
      <c r="FC5" s="165"/>
      <c r="FD5" s="165"/>
      <c r="FE5" s="165"/>
      <c r="FF5" s="165"/>
      <c r="FG5" s="165"/>
      <c r="FH5" s="165"/>
      <c r="FI5" s="165"/>
      <c r="FJ5" s="165"/>
      <c r="FK5" s="165"/>
      <c r="FL5" s="165"/>
      <c r="FM5" s="165"/>
      <c r="FN5" s="165"/>
      <c r="FO5" s="165"/>
      <c r="FP5" s="165"/>
      <c r="FQ5" s="165"/>
      <c r="FR5" s="165"/>
      <c r="FS5" s="165"/>
      <c r="FT5" s="165"/>
      <c r="FU5" s="165"/>
      <c r="FV5" s="165"/>
      <c r="FW5" s="165"/>
      <c r="FX5" s="165"/>
      <c r="FY5" s="165"/>
      <c r="FZ5" s="165"/>
      <c r="GA5" s="165"/>
      <c r="GB5" s="165"/>
      <c r="GC5" s="165"/>
      <c r="GD5" s="165"/>
      <c r="GE5" s="165"/>
      <c r="GF5" s="165"/>
      <c r="GG5" s="165"/>
      <c r="GH5" s="165"/>
      <c r="GI5" s="165"/>
      <c r="GJ5" s="165"/>
      <c r="GK5" s="165"/>
      <c r="GL5" s="165"/>
      <c r="GM5" s="165"/>
      <c r="GN5" s="165"/>
      <c r="GO5" s="165"/>
      <c r="GP5" s="165"/>
      <c r="GQ5" s="165"/>
      <c r="GR5" s="165"/>
      <c r="GS5" s="165"/>
      <c r="GT5" s="165"/>
      <c r="GU5" s="165"/>
      <c r="GV5" s="165"/>
      <c r="GW5" s="165"/>
      <c r="GX5" s="165"/>
      <c r="GY5" s="165"/>
      <c r="GZ5" s="165"/>
      <c r="HA5" s="165"/>
      <c r="HB5" s="165"/>
      <c r="HC5" s="165"/>
      <c r="HD5" s="165"/>
      <c r="HE5" s="165"/>
      <c r="HF5" s="165"/>
      <c r="HG5" s="165"/>
      <c r="HH5" s="165"/>
      <c r="HI5" s="165"/>
      <c r="HJ5" s="165"/>
      <c r="HK5" s="165"/>
      <c r="HL5" s="165"/>
      <c r="HM5" s="158"/>
      <c r="HN5" s="158"/>
      <c r="HO5" s="158"/>
      <c r="HP5" s="158"/>
      <c r="HQ5" s="158"/>
      <c r="HR5" s="158"/>
      <c r="HS5" s="158"/>
      <c r="HT5" s="158"/>
      <c r="HU5" s="164"/>
      <c r="HV5" s="164"/>
      <c r="HW5" s="164"/>
      <c r="HX5" s="160"/>
      <c r="HY5" s="160"/>
      <c r="HZ5" s="160"/>
      <c r="IA5" s="160"/>
      <c r="IB5" s="160"/>
      <c r="IC5" s="160"/>
      <c r="ID5" s="160"/>
      <c r="IE5" s="160"/>
      <c r="IF5" s="160"/>
      <c r="IG5" s="161"/>
    </row>
    <row r="6" spans="1:245" ht="9.9499999999999993" customHeight="1">
      <c r="J6" s="166"/>
      <c r="K6" s="167"/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167"/>
      <c r="AA6" s="167"/>
      <c r="AB6" s="167"/>
      <c r="AC6" s="167"/>
      <c r="AD6" s="167"/>
      <c r="AE6" s="167"/>
      <c r="AF6" s="167"/>
      <c r="AG6" s="168"/>
      <c r="AH6" s="168"/>
      <c r="AI6" s="168"/>
      <c r="AJ6" s="168"/>
      <c r="AK6" s="168"/>
      <c r="AL6" s="168"/>
      <c r="AM6" s="168"/>
      <c r="AN6" s="168"/>
      <c r="AO6" s="168"/>
      <c r="AP6" s="167"/>
      <c r="AQ6" s="167"/>
      <c r="AR6" s="167"/>
      <c r="AS6" s="167"/>
      <c r="AT6" s="167"/>
      <c r="AU6" s="167"/>
      <c r="AV6" s="167"/>
      <c r="AW6" s="167"/>
      <c r="AX6" s="167"/>
      <c r="AY6" s="167"/>
      <c r="AZ6" s="167"/>
      <c r="BA6" s="167"/>
      <c r="BB6" s="167"/>
      <c r="BC6" s="167"/>
      <c r="BD6" s="167"/>
      <c r="BE6" s="167"/>
      <c r="BF6" s="167"/>
      <c r="BG6" s="167"/>
      <c r="BH6" s="167"/>
      <c r="BI6" s="167"/>
      <c r="BJ6" s="167"/>
      <c r="BK6" s="167"/>
      <c r="BL6" s="167"/>
      <c r="BM6" s="167"/>
      <c r="BN6" s="167"/>
      <c r="BO6" s="167"/>
      <c r="BP6" s="167"/>
      <c r="BQ6" s="167"/>
      <c r="BR6" s="167"/>
      <c r="BS6" s="167"/>
      <c r="BT6" s="167"/>
      <c r="BU6" s="167"/>
      <c r="BV6" s="167"/>
      <c r="BW6" s="167"/>
      <c r="BX6" s="167"/>
      <c r="BY6" s="167"/>
      <c r="BZ6" s="167"/>
      <c r="CA6" s="167"/>
      <c r="CB6" s="167"/>
      <c r="CC6" s="167"/>
      <c r="CD6" s="167"/>
      <c r="CE6" s="167"/>
      <c r="CF6" s="167"/>
      <c r="CG6" s="167"/>
      <c r="CH6" s="167"/>
      <c r="CI6" s="167"/>
      <c r="CJ6" s="167"/>
      <c r="CK6" s="167"/>
      <c r="CL6" s="167"/>
      <c r="CM6" s="167"/>
      <c r="CN6" s="167"/>
      <c r="CO6" s="167"/>
      <c r="CP6" s="167"/>
      <c r="CQ6" s="167"/>
      <c r="CR6" s="167"/>
      <c r="CS6" s="167"/>
      <c r="CT6" s="167"/>
      <c r="CU6" s="167"/>
      <c r="CV6" s="167"/>
      <c r="CW6" s="167"/>
      <c r="CX6" s="167"/>
      <c r="CY6" s="167"/>
      <c r="CZ6" s="167"/>
      <c r="DA6" s="167"/>
      <c r="DB6" s="167"/>
      <c r="DC6" s="167"/>
      <c r="DD6" s="167"/>
      <c r="DE6" s="167"/>
      <c r="DF6" s="167"/>
      <c r="DG6" s="167"/>
      <c r="DH6" s="167"/>
      <c r="DI6" s="167"/>
      <c r="DJ6" s="167"/>
      <c r="DK6" s="167"/>
      <c r="DL6" s="167"/>
      <c r="DM6" s="167"/>
      <c r="DN6" s="167"/>
      <c r="DO6" s="167"/>
      <c r="DP6" s="167"/>
      <c r="DQ6" s="167"/>
      <c r="DR6" s="167"/>
      <c r="DS6" s="167"/>
      <c r="DT6" s="167"/>
      <c r="DU6" s="167"/>
      <c r="DV6" s="167"/>
      <c r="DW6" s="167"/>
      <c r="DX6" s="167"/>
      <c r="DY6" s="167"/>
      <c r="DZ6" s="167"/>
      <c r="EA6" s="167"/>
      <c r="EB6" s="167"/>
      <c r="EC6" s="167"/>
      <c r="ED6" s="167"/>
      <c r="EE6" s="167"/>
      <c r="EF6" s="167"/>
      <c r="EG6" s="167"/>
      <c r="EH6" s="167"/>
      <c r="EI6" s="167"/>
      <c r="EJ6" s="167"/>
      <c r="EK6" s="167"/>
      <c r="EL6" s="167"/>
      <c r="EM6" s="167"/>
      <c r="EN6" s="167"/>
      <c r="EO6" s="167"/>
      <c r="EP6" s="167"/>
      <c r="EQ6" s="167"/>
      <c r="ER6" s="167"/>
      <c r="ES6" s="167"/>
      <c r="ET6" s="167"/>
      <c r="EU6" s="167"/>
      <c r="EV6" s="167"/>
      <c r="EW6" s="167"/>
      <c r="EX6" s="167"/>
      <c r="EY6" s="167"/>
      <c r="EZ6" s="167"/>
      <c r="FA6" s="167"/>
      <c r="FB6" s="167"/>
      <c r="FC6" s="167"/>
      <c r="FD6" s="167"/>
      <c r="FE6" s="167"/>
      <c r="FF6" s="167"/>
      <c r="FG6" s="167"/>
      <c r="FH6" s="167"/>
      <c r="FI6" s="167"/>
      <c r="FJ6" s="167"/>
      <c r="FK6" s="167"/>
      <c r="FL6" s="167"/>
      <c r="FM6" s="167"/>
      <c r="FN6" s="167"/>
      <c r="FO6" s="167"/>
      <c r="FP6" s="167"/>
      <c r="FQ6" s="167"/>
      <c r="FR6" s="167"/>
      <c r="FS6" s="167"/>
      <c r="FT6" s="167"/>
      <c r="FU6" s="167"/>
      <c r="FV6" s="167"/>
      <c r="FW6" s="167"/>
      <c r="FX6" s="167"/>
      <c r="FY6" s="167"/>
      <c r="FZ6" s="167"/>
      <c r="GA6" s="167"/>
      <c r="GB6" s="167"/>
      <c r="GC6" s="167"/>
      <c r="GD6" s="167"/>
      <c r="GE6" s="167"/>
      <c r="GF6" s="167"/>
      <c r="GG6" s="167"/>
      <c r="GH6" s="167"/>
      <c r="GI6" s="167"/>
      <c r="GJ6" s="167"/>
      <c r="GK6" s="167"/>
      <c r="GL6" s="167"/>
      <c r="GM6" s="167"/>
      <c r="GN6" s="167"/>
      <c r="GO6" s="167"/>
      <c r="GP6" s="167"/>
      <c r="GQ6" s="167"/>
      <c r="GR6" s="167"/>
      <c r="GS6" s="167"/>
      <c r="GT6" s="167"/>
      <c r="GU6" s="167"/>
      <c r="GV6" s="167"/>
      <c r="GW6" s="167"/>
      <c r="GX6" s="167"/>
      <c r="GY6" s="167"/>
      <c r="GZ6" s="167"/>
      <c r="HA6" s="167"/>
      <c r="HB6" s="167"/>
      <c r="HC6" s="167"/>
      <c r="HD6" s="167"/>
      <c r="HE6" s="167"/>
      <c r="HF6" s="167"/>
      <c r="HG6" s="167"/>
      <c r="HH6" s="167"/>
      <c r="HI6" s="167"/>
      <c r="HJ6" s="167"/>
      <c r="HK6" s="167"/>
      <c r="HL6" s="167"/>
      <c r="HM6" s="167"/>
      <c r="HN6" s="167"/>
      <c r="HO6" s="167"/>
      <c r="HP6" s="167"/>
      <c r="HQ6" s="167"/>
      <c r="HR6" s="167"/>
      <c r="HS6" s="167"/>
      <c r="HT6" s="167"/>
      <c r="HU6" s="169"/>
      <c r="HV6" s="169"/>
      <c r="HW6" s="169"/>
      <c r="HX6" s="169"/>
      <c r="HY6" s="169"/>
      <c r="HZ6" s="169"/>
      <c r="IA6" s="169"/>
      <c r="IB6" s="169"/>
      <c r="IC6" s="169"/>
      <c r="ID6" s="169"/>
      <c r="IE6" s="169"/>
      <c r="IF6" s="169"/>
      <c r="IG6" s="170"/>
    </row>
    <row r="7" spans="1:245" ht="10.15" customHeight="1"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  <c r="AG7" s="7"/>
      <c r="AH7" s="7"/>
      <c r="AI7" s="7"/>
      <c r="AJ7" s="7"/>
      <c r="AK7" s="7"/>
      <c r="AL7" s="7"/>
      <c r="AM7" s="7"/>
      <c r="AN7" s="7"/>
      <c r="AO7" s="7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</row>
    <row r="8" spans="1:245" ht="27.6" hidden="1" customHeight="1">
      <c r="J8" s="5"/>
      <c r="K8" s="182">
        <f t="shared" ref="K8:T8" si="0">+IF(LEN($K$12)&gt;1,999,1)+IF(K15="n",1,2)</f>
        <v>3</v>
      </c>
      <c r="L8" s="182">
        <f t="shared" si="0"/>
        <v>2</v>
      </c>
      <c r="M8" s="182">
        <f t="shared" si="0"/>
        <v>2</v>
      </c>
      <c r="N8" s="182">
        <f t="shared" si="0"/>
        <v>2</v>
      </c>
      <c r="O8" s="182">
        <f t="shared" si="0"/>
        <v>2</v>
      </c>
      <c r="P8" s="182">
        <f t="shared" si="0"/>
        <v>2</v>
      </c>
      <c r="Q8" s="182">
        <f t="shared" si="0"/>
        <v>2</v>
      </c>
      <c r="R8" s="182">
        <f t="shared" si="0"/>
        <v>2</v>
      </c>
      <c r="S8" s="182">
        <f t="shared" si="0"/>
        <v>2</v>
      </c>
      <c r="T8" s="182">
        <f t="shared" si="0"/>
        <v>2</v>
      </c>
      <c r="U8" s="182">
        <f t="shared" ref="U8:AD8" si="1">+IF(LEN($U$12)&gt;1,999,1)+IF(U15="n",1,2)</f>
        <v>3</v>
      </c>
      <c r="V8" s="182">
        <f t="shared" si="1"/>
        <v>2</v>
      </c>
      <c r="W8" s="182">
        <f t="shared" si="1"/>
        <v>2</v>
      </c>
      <c r="X8" s="182">
        <f t="shared" si="1"/>
        <v>2</v>
      </c>
      <c r="Y8" s="182">
        <f t="shared" si="1"/>
        <v>2</v>
      </c>
      <c r="Z8" s="182">
        <f t="shared" si="1"/>
        <v>2</v>
      </c>
      <c r="AA8" s="182">
        <f t="shared" si="1"/>
        <v>2</v>
      </c>
      <c r="AB8" s="182">
        <f t="shared" si="1"/>
        <v>2</v>
      </c>
      <c r="AC8" s="182">
        <f t="shared" si="1"/>
        <v>2</v>
      </c>
      <c r="AD8" s="182">
        <f t="shared" si="1"/>
        <v>2</v>
      </c>
      <c r="AE8" s="182">
        <f t="shared" ref="AE8:AN8" si="2">+IF(LEN($AE$12)&gt;1,999,1)+IF(AE15="n",1,2)</f>
        <v>3</v>
      </c>
      <c r="AF8" s="182">
        <f t="shared" si="2"/>
        <v>2</v>
      </c>
      <c r="AG8" s="182">
        <f t="shared" si="2"/>
        <v>2</v>
      </c>
      <c r="AH8" s="182">
        <f t="shared" si="2"/>
        <v>2</v>
      </c>
      <c r="AI8" s="182">
        <f t="shared" si="2"/>
        <v>2</v>
      </c>
      <c r="AJ8" s="182">
        <f t="shared" si="2"/>
        <v>2</v>
      </c>
      <c r="AK8" s="182">
        <f t="shared" si="2"/>
        <v>2</v>
      </c>
      <c r="AL8" s="182">
        <f t="shared" si="2"/>
        <v>2</v>
      </c>
      <c r="AM8" s="182">
        <f t="shared" si="2"/>
        <v>2</v>
      </c>
      <c r="AN8" s="182">
        <f t="shared" si="2"/>
        <v>2</v>
      </c>
      <c r="AO8" s="182">
        <f t="shared" ref="AO8:AX8" si="3">+IF(LEN($AO$12)&gt;1,999,1)+IF(AO15="n",1,2)</f>
        <v>3</v>
      </c>
      <c r="AP8" s="182">
        <f t="shared" si="3"/>
        <v>2</v>
      </c>
      <c r="AQ8" s="182">
        <f t="shared" si="3"/>
        <v>2</v>
      </c>
      <c r="AR8" s="182">
        <f t="shared" si="3"/>
        <v>2</v>
      </c>
      <c r="AS8" s="182">
        <f t="shared" si="3"/>
        <v>2</v>
      </c>
      <c r="AT8" s="182">
        <f t="shared" si="3"/>
        <v>2</v>
      </c>
      <c r="AU8" s="182">
        <f t="shared" si="3"/>
        <v>2</v>
      </c>
      <c r="AV8" s="182">
        <f t="shared" si="3"/>
        <v>2</v>
      </c>
      <c r="AW8" s="182">
        <f t="shared" si="3"/>
        <v>2</v>
      </c>
      <c r="AX8" s="182">
        <f t="shared" si="3"/>
        <v>2</v>
      </c>
      <c r="AY8" s="182">
        <f t="shared" ref="AY8:BH8" si="4">+IF(LEN($AY$12)&gt;1,999,1)+IF(AY15="n",1,2)</f>
        <v>3</v>
      </c>
      <c r="AZ8" s="182">
        <f t="shared" si="4"/>
        <v>2</v>
      </c>
      <c r="BA8" s="182">
        <f t="shared" si="4"/>
        <v>2</v>
      </c>
      <c r="BB8" s="182">
        <f t="shared" si="4"/>
        <v>2</v>
      </c>
      <c r="BC8" s="182">
        <f t="shared" si="4"/>
        <v>2</v>
      </c>
      <c r="BD8" s="182">
        <f t="shared" si="4"/>
        <v>2</v>
      </c>
      <c r="BE8" s="182">
        <f t="shared" si="4"/>
        <v>2</v>
      </c>
      <c r="BF8" s="182">
        <f t="shared" si="4"/>
        <v>2</v>
      </c>
      <c r="BG8" s="182">
        <f t="shared" si="4"/>
        <v>2</v>
      </c>
      <c r="BH8" s="182">
        <f t="shared" si="4"/>
        <v>2</v>
      </c>
      <c r="BI8" s="182">
        <f t="shared" ref="BI8:BR8" si="5">+IF(LEN($BI$12)&gt;1,999,1)+IF(BI15="n",1,2)</f>
        <v>3</v>
      </c>
      <c r="BJ8" s="182">
        <f t="shared" si="5"/>
        <v>2</v>
      </c>
      <c r="BK8" s="182">
        <f t="shared" si="5"/>
        <v>2</v>
      </c>
      <c r="BL8" s="182">
        <f t="shared" si="5"/>
        <v>2</v>
      </c>
      <c r="BM8" s="182">
        <f t="shared" si="5"/>
        <v>2</v>
      </c>
      <c r="BN8" s="182">
        <f t="shared" si="5"/>
        <v>2</v>
      </c>
      <c r="BO8" s="182">
        <f t="shared" si="5"/>
        <v>2</v>
      </c>
      <c r="BP8" s="182">
        <f t="shared" si="5"/>
        <v>2</v>
      </c>
      <c r="BQ8" s="182">
        <f t="shared" si="5"/>
        <v>2</v>
      </c>
      <c r="BR8" s="182">
        <f t="shared" si="5"/>
        <v>2</v>
      </c>
      <c r="BS8" s="182">
        <f t="shared" ref="BS8:CB8" si="6">+IF(LEN($BS$12)&gt;1,999,1)+IF(BS15="n",1,2)</f>
        <v>3</v>
      </c>
      <c r="BT8" s="182">
        <f t="shared" si="6"/>
        <v>2</v>
      </c>
      <c r="BU8" s="182">
        <f t="shared" si="6"/>
        <v>2</v>
      </c>
      <c r="BV8" s="182">
        <f t="shared" si="6"/>
        <v>2</v>
      </c>
      <c r="BW8" s="182">
        <f t="shared" si="6"/>
        <v>2</v>
      </c>
      <c r="BX8" s="182">
        <f t="shared" si="6"/>
        <v>2</v>
      </c>
      <c r="BY8" s="182">
        <f t="shared" si="6"/>
        <v>2</v>
      </c>
      <c r="BZ8" s="182">
        <f t="shared" si="6"/>
        <v>2</v>
      </c>
      <c r="CA8" s="182">
        <f t="shared" si="6"/>
        <v>2</v>
      </c>
      <c r="CB8" s="182">
        <f t="shared" si="6"/>
        <v>2</v>
      </c>
      <c r="CC8" s="182">
        <f t="shared" ref="CC8:CL8" si="7">+IF(LEN($CC$12)&gt;1,999,1)+IF(CC15="n",1,2)</f>
        <v>3</v>
      </c>
      <c r="CD8" s="182">
        <f t="shared" si="7"/>
        <v>2</v>
      </c>
      <c r="CE8" s="182">
        <f t="shared" si="7"/>
        <v>2</v>
      </c>
      <c r="CF8" s="182">
        <f t="shared" si="7"/>
        <v>2</v>
      </c>
      <c r="CG8" s="182">
        <f t="shared" si="7"/>
        <v>2</v>
      </c>
      <c r="CH8" s="182">
        <f t="shared" si="7"/>
        <v>2</v>
      </c>
      <c r="CI8" s="182">
        <f t="shared" si="7"/>
        <v>2</v>
      </c>
      <c r="CJ8" s="182">
        <f t="shared" si="7"/>
        <v>2</v>
      </c>
      <c r="CK8" s="182">
        <f t="shared" si="7"/>
        <v>2</v>
      </c>
      <c r="CL8" s="182">
        <f t="shared" si="7"/>
        <v>2</v>
      </c>
      <c r="CM8" s="182">
        <f t="shared" ref="CM8:CV8" si="8">+IF(LEN($CM$12)&gt;1,999,1)+IF(CM15="n",1,2)</f>
        <v>3</v>
      </c>
      <c r="CN8" s="182">
        <f t="shared" si="8"/>
        <v>2</v>
      </c>
      <c r="CO8" s="182">
        <f t="shared" si="8"/>
        <v>2</v>
      </c>
      <c r="CP8" s="182">
        <f t="shared" si="8"/>
        <v>2</v>
      </c>
      <c r="CQ8" s="182">
        <f t="shared" si="8"/>
        <v>2</v>
      </c>
      <c r="CR8" s="182">
        <f t="shared" si="8"/>
        <v>2</v>
      </c>
      <c r="CS8" s="182">
        <f t="shared" si="8"/>
        <v>2</v>
      </c>
      <c r="CT8" s="182">
        <f t="shared" si="8"/>
        <v>2</v>
      </c>
      <c r="CU8" s="182">
        <f t="shared" si="8"/>
        <v>2</v>
      </c>
      <c r="CV8" s="182">
        <f t="shared" si="8"/>
        <v>2</v>
      </c>
      <c r="CW8" s="182">
        <f t="shared" ref="CW8:DF8" si="9">+IF(LEN($CW$12)&gt;1,999,1)+IF(CW15="n",1,2)</f>
        <v>3</v>
      </c>
      <c r="CX8" s="182">
        <f t="shared" si="9"/>
        <v>2</v>
      </c>
      <c r="CY8" s="182">
        <f t="shared" si="9"/>
        <v>2</v>
      </c>
      <c r="CZ8" s="60">
        <f t="shared" si="9"/>
        <v>2</v>
      </c>
      <c r="DA8" s="60">
        <f t="shared" si="9"/>
        <v>2</v>
      </c>
      <c r="DB8" s="60">
        <f t="shared" si="9"/>
        <v>2</v>
      </c>
      <c r="DC8" s="60">
        <f t="shared" si="9"/>
        <v>2</v>
      </c>
      <c r="DD8" s="60">
        <f t="shared" si="9"/>
        <v>2</v>
      </c>
      <c r="DE8" s="60">
        <f t="shared" si="9"/>
        <v>2</v>
      </c>
      <c r="DF8" s="60">
        <f t="shared" si="9"/>
        <v>2</v>
      </c>
      <c r="DG8" s="60">
        <f t="shared" ref="DG8:DP8" si="10">+IF(LEN($DG$12)&gt;1,999,1)+IF(DG15="n",1,2)</f>
        <v>3</v>
      </c>
      <c r="DH8" s="60">
        <f t="shared" si="10"/>
        <v>2</v>
      </c>
      <c r="DI8" s="60">
        <f t="shared" si="10"/>
        <v>2</v>
      </c>
      <c r="DJ8" s="60">
        <f t="shared" si="10"/>
        <v>2</v>
      </c>
      <c r="DK8" s="60">
        <f t="shared" si="10"/>
        <v>2</v>
      </c>
      <c r="DL8" s="60">
        <f t="shared" si="10"/>
        <v>2</v>
      </c>
      <c r="DM8" s="60">
        <f t="shared" si="10"/>
        <v>2</v>
      </c>
      <c r="DN8" s="60">
        <f t="shared" si="10"/>
        <v>2</v>
      </c>
      <c r="DO8" s="60">
        <f t="shared" si="10"/>
        <v>2</v>
      </c>
      <c r="DP8" s="60">
        <f t="shared" si="10"/>
        <v>2</v>
      </c>
      <c r="DQ8" s="60">
        <f t="shared" ref="DQ8:DZ8" si="11">+IF(LEN($DQ$12)&gt;1,999,1)+IF(DQ15="n",1,2)</f>
        <v>3</v>
      </c>
      <c r="DR8" s="60">
        <f t="shared" si="11"/>
        <v>2</v>
      </c>
      <c r="DS8" s="60">
        <f t="shared" si="11"/>
        <v>2</v>
      </c>
      <c r="DT8" s="60">
        <f t="shared" si="11"/>
        <v>2</v>
      </c>
      <c r="DU8" s="60">
        <f t="shared" si="11"/>
        <v>2</v>
      </c>
      <c r="DV8" s="60">
        <f t="shared" si="11"/>
        <v>2</v>
      </c>
      <c r="DW8" s="60">
        <f t="shared" si="11"/>
        <v>2</v>
      </c>
      <c r="DX8" s="60">
        <f t="shared" si="11"/>
        <v>2</v>
      </c>
      <c r="DY8" s="60">
        <f t="shared" si="11"/>
        <v>2</v>
      </c>
      <c r="DZ8" s="60">
        <f t="shared" si="11"/>
        <v>2</v>
      </c>
      <c r="EA8" s="60">
        <f t="shared" ref="EA8:EJ8" si="12">+IF(LEN($EA$12)&gt;1,999,1)+IF(EA15="n",1,2)</f>
        <v>3</v>
      </c>
      <c r="EB8" s="60">
        <f t="shared" si="12"/>
        <v>2</v>
      </c>
      <c r="EC8" s="60">
        <f t="shared" si="12"/>
        <v>2</v>
      </c>
      <c r="ED8" s="60">
        <f t="shared" si="12"/>
        <v>2</v>
      </c>
      <c r="EE8" s="60">
        <f t="shared" si="12"/>
        <v>2</v>
      </c>
      <c r="EF8" s="60">
        <f t="shared" si="12"/>
        <v>2</v>
      </c>
      <c r="EG8" s="60">
        <f t="shared" si="12"/>
        <v>2</v>
      </c>
      <c r="EH8" s="60">
        <f t="shared" si="12"/>
        <v>2</v>
      </c>
      <c r="EI8" s="60">
        <f t="shared" si="12"/>
        <v>2</v>
      </c>
      <c r="EJ8" s="60">
        <f t="shared" si="12"/>
        <v>2</v>
      </c>
      <c r="EK8" s="60">
        <f t="shared" ref="EK8:FD8" si="13">+IF(LEN($EK$12)&gt;1,999,1)+IF(EK15="n",1,2)</f>
        <v>3</v>
      </c>
      <c r="EL8" s="60">
        <f t="shared" si="13"/>
        <v>2</v>
      </c>
      <c r="EM8" s="60">
        <f t="shared" si="13"/>
        <v>2</v>
      </c>
      <c r="EN8" s="60">
        <f t="shared" si="13"/>
        <v>2</v>
      </c>
      <c r="EO8" s="60">
        <f t="shared" si="13"/>
        <v>2</v>
      </c>
      <c r="EP8" s="60">
        <f t="shared" si="13"/>
        <v>2</v>
      </c>
      <c r="EQ8" s="60">
        <f t="shared" si="13"/>
        <v>2</v>
      </c>
      <c r="ER8" s="60">
        <f t="shared" si="13"/>
        <v>2</v>
      </c>
      <c r="ES8" s="60">
        <f t="shared" si="13"/>
        <v>2</v>
      </c>
      <c r="ET8" s="60">
        <f t="shared" si="13"/>
        <v>2</v>
      </c>
      <c r="EU8" s="60">
        <f t="shared" si="13"/>
        <v>3</v>
      </c>
      <c r="EV8" s="60">
        <f t="shared" si="13"/>
        <v>2</v>
      </c>
      <c r="EW8" s="60">
        <f t="shared" si="13"/>
        <v>2</v>
      </c>
      <c r="EX8" s="60">
        <f t="shared" si="13"/>
        <v>2</v>
      </c>
      <c r="EY8" s="60">
        <f t="shared" si="13"/>
        <v>2</v>
      </c>
      <c r="EZ8" s="60">
        <f t="shared" si="13"/>
        <v>2</v>
      </c>
      <c r="FA8" s="60">
        <f t="shared" si="13"/>
        <v>2</v>
      </c>
      <c r="FB8" s="60">
        <f t="shared" si="13"/>
        <v>2</v>
      </c>
      <c r="FC8" s="60">
        <f t="shared" si="13"/>
        <v>2</v>
      </c>
      <c r="FD8" s="60">
        <f t="shared" si="13"/>
        <v>2</v>
      </c>
      <c r="FE8" s="60">
        <f t="shared" ref="FE8:FN8" si="14">+IF(LEN($FE$12)&gt;1,999,1)+IF(FE15="n",1,2)</f>
        <v>3</v>
      </c>
      <c r="FF8" s="60">
        <f t="shared" si="14"/>
        <v>2</v>
      </c>
      <c r="FG8" s="60">
        <f t="shared" si="14"/>
        <v>2</v>
      </c>
      <c r="FH8" s="60">
        <f t="shared" si="14"/>
        <v>2</v>
      </c>
      <c r="FI8" s="60">
        <f t="shared" si="14"/>
        <v>2</v>
      </c>
      <c r="FJ8" s="60">
        <f t="shared" si="14"/>
        <v>2</v>
      </c>
      <c r="FK8" s="60">
        <f t="shared" si="14"/>
        <v>2</v>
      </c>
      <c r="FL8" s="60">
        <f t="shared" si="14"/>
        <v>2</v>
      </c>
      <c r="FM8" s="60">
        <f t="shared" si="14"/>
        <v>2</v>
      </c>
      <c r="FN8" s="60">
        <f t="shared" si="14"/>
        <v>2</v>
      </c>
      <c r="FO8" s="60">
        <f t="shared" ref="FO8:FX8" si="15">+IF(LEN($FO$12)&gt;1,999,1)+IF(FO15="n",1,2)</f>
        <v>3</v>
      </c>
      <c r="FP8" s="60">
        <f t="shared" si="15"/>
        <v>2</v>
      </c>
      <c r="FQ8" s="60">
        <f t="shared" si="15"/>
        <v>2</v>
      </c>
      <c r="FR8" s="60">
        <f t="shared" si="15"/>
        <v>2</v>
      </c>
      <c r="FS8" s="60">
        <f t="shared" si="15"/>
        <v>2</v>
      </c>
      <c r="FT8" s="60">
        <f t="shared" si="15"/>
        <v>2</v>
      </c>
      <c r="FU8" s="60">
        <f t="shared" si="15"/>
        <v>2</v>
      </c>
      <c r="FV8" s="60">
        <f t="shared" si="15"/>
        <v>2</v>
      </c>
      <c r="FW8" s="60">
        <f t="shared" si="15"/>
        <v>2</v>
      </c>
      <c r="FX8" s="60">
        <f t="shared" si="15"/>
        <v>2</v>
      </c>
      <c r="FY8" s="60">
        <f t="shared" ref="FY8:GH8" si="16">+IF(LEN($FY$12)&gt;1,999,1)+IF(FY15="n",1,2)</f>
        <v>3</v>
      </c>
      <c r="FZ8" s="60">
        <f t="shared" si="16"/>
        <v>2</v>
      </c>
      <c r="GA8" s="60">
        <f t="shared" si="16"/>
        <v>2</v>
      </c>
      <c r="GB8" s="60">
        <f t="shared" si="16"/>
        <v>2</v>
      </c>
      <c r="GC8" s="60">
        <f t="shared" si="16"/>
        <v>2</v>
      </c>
      <c r="GD8" s="60">
        <f t="shared" si="16"/>
        <v>2</v>
      </c>
      <c r="GE8" s="60">
        <f t="shared" si="16"/>
        <v>2</v>
      </c>
      <c r="GF8" s="60">
        <f t="shared" si="16"/>
        <v>2</v>
      </c>
      <c r="GG8" s="60">
        <f t="shared" si="16"/>
        <v>2</v>
      </c>
      <c r="GH8" s="60">
        <f t="shared" si="16"/>
        <v>2</v>
      </c>
      <c r="GI8" s="60">
        <f t="shared" ref="GI8:GR8" si="17">+IF(LEN($GI$12)&gt;1,999,1)+IF(GI15="n",1,2)</f>
        <v>3</v>
      </c>
      <c r="GJ8" s="60">
        <f t="shared" si="17"/>
        <v>2</v>
      </c>
      <c r="GK8" s="60">
        <f t="shared" si="17"/>
        <v>2</v>
      </c>
      <c r="GL8" s="60">
        <f t="shared" si="17"/>
        <v>2</v>
      </c>
      <c r="GM8" s="60">
        <f t="shared" si="17"/>
        <v>2</v>
      </c>
      <c r="GN8" s="60">
        <f t="shared" si="17"/>
        <v>2</v>
      </c>
      <c r="GO8" s="60">
        <f t="shared" si="17"/>
        <v>2</v>
      </c>
      <c r="GP8" s="60">
        <f t="shared" si="17"/>
        <v>2</v>
      </c>
      <c r="GQ8" s="60">
        <f t="shared" si="17"/>
        <v>2</v>
      </c>
      <c r="GR8" s="60">
        <f t="shared" si="17"/>
        <v>2</v>
      </c>
      <c r="GS8" s="60">
        <f t="shared" ref="GS8:HB8" si="18">+IF(LEN($GS$12)&gt;1,999,1)+IF(GS15="n",1,2)</f>
        <v>3</v>
      </c>
      <c r="GT8" s="60">
        <f t="shared" si="18"/>
        <v>2</v>
      </c>
      <c r="GU8" s="60">
        <f t="shared" si="18"/>
        <v>2</v>
      </c>
      <c r="GV8" s="60">
        <f t="shared" si="18"/>
        <v>2</v>
      </c>
      <c r="GW8" s="60">
        <f t="shared" si="18"/>
        <v>2</v>
      </c>
      <c r="GX8" s="60">
        <f t="shared" si="18"/>
        <v>2</v>
      </c>
      <c r="GY8" s="60">
        <f t="shared" si="18"/>
        <v>2</v>
      </c>
      <c r="GZ8" s="60">
        <f t="shared" si="18"/>
        <v>2</v>
      </c>
      <c r="HA8" s="60">
        <f t="shared" si="18"/>
        <v>2</v>
      </c>
      <c r="HB8" s="60">
        <f t="shared" si="18"/>
        <v>2</v>
      </c>
      <c r="HC8" s="182">
        <f t="shared" ref="HC8:HL8" si="19">+IF(HC15="n",1,1001)</f>
        <v>1001</v>
      </c>
      <c r="HD8" s="182">
        <f t="shared" si="19"/>
        <v>1</v>
      </c>
      <c r="HE8" s="182">
        <f t="shared" si="19"/>
        <v>1</v>
      </c>
      <c r="HF8" s="182">
        <f t="shared" si="19"/>
        <v>1</v>
      </c>
      <c r="HG8" s="182">
        <f t="shared" si="19"/>
        <v>1</v>
      </c>
      <c r="HH8" s="182">
        <f t="shared" si="19"/>
        <v>1</v>
      </c>
      <c r="HI8" s="182">
        <f t="shared" si="19"/>
        <v>1</v>
      </c>
      <c r="HJ8" s="182">
        <f t="shared" si="19"/>
        <v>1</v>
      </c>
      <c r="HK8" s="182">
        <f t="shared" si="19"/>
        <v>1</v>
      </c>
      <c r="HL8" s="182">
        <f t="shared" si="19"/>
        <v>1</v>
      </c>
      <c r="HM8" s="182">
        <v>1001</v>
      </c>
      <c r="HN8" s="182">
        <v>1001</v>
      </c>
      <c r="HO8" s="182">
        <v>1001</v>
      </c>
      <c r="HP8" s="182">
        <v>1001</v>
      </c>
      <c r="HQ8" s="182">
        <v>1001</v>
      </c>
      <c r="HR8" s="182">
        <v>1001</v>
      </c>
      <c r="HS8" s="182">
        <v>1001</v>
      </c>
      <c r="HT8" s="182">
        <v>1001</v>
      </c>
      <c r="HU8" s="182">
        <v>1001</v>
      </c>
      <c r="HV8" s="182">
        <f>+IF(HV15="n",1,1001)</f>
        <v>1001</v>
      </c>
      <c r="HW8" s="182">
        <f t="shared" ref="HW8:IF8" si="20">+IF(HW15="n",1,1001)</f>
        <v>1</v>
      </c>
      <c r="HX8" s="182">
        <f t="shared" si="20"/>
        <v>1</v>
      </c>
      <c r="HY8" s="182">
        <f t="shared" si="20"/>
        <v>1</v>
      </c>
      <c r="HZ8" s="182">
        <f t="shared" si="20"/>
        <v>1</v>
      </c>
      <c r="IA8" s="182">
        <f t="shared" si="20"/>
        <v>1</v>
      </c>
      <c r="IB8" s="182">
        <f t="shared" si="20"/>
        <v>1</v>
      </c>
      <c r="IC8" s="182">
        <f t="shared" si="20"/>
        <v>1</v>
      </c>
      <c r="ID8" s="182">
        <f t="shared" si="20"/>
        <v>1</v>
      </c>
      <c r="IE8" s="182">
        <f t="shared" si="20"/>
        <v>1</v>
      </c>
      <c r="IF8" s="182">
        <f t="shared" si="20"/>
        <v>1001</v>
      </c>
    </row>
    <row r="9" spans="1:245" ht="24.95" customHeight="1">
      <c r="J9" s="744" t="s">
        <v>1</v>
      </c>
      <c r="K9" s="181" t="s">
        <v>168</v>
      </c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69"/>
      <c r="AZ9" s="69"/>
      <c r="BA9" s="69"/>
      <c r="BB9" s="69"/>
      <c r="BC9" s="69"/>
      <c r="BD9" s="69"/>
      <c r="BE9" s="69"/>
      <c r="BF9" s="69"/>
      <c r="BG9" s="69"/>
      <c r="BH9" s="69"/>
      <c r="BI9" s="69"/>
      <c r="BJ9" s="69"/>
      <c r="BK9" s="69"/>
      <c r="BL9" s="69"/>
      <c r="BM9" s="69"/>
      <c r="BN9" s="69"/>
      <c r="BO9" s="69"/>
      <c r="BP9" s="69"/>
      <c r="BQ9" s="69"/>
      <c r="BR9" s="69"/>
      <c r="BS9" s="69"/>
      <c r="BT9" s="69"/>
      <c r="BU9" s="69"/>
      <c r="BV9" s="69"/>
      <c r="BW9" s="69"/>
      <c r="BX9" s="69"/>
      <c r="BY9" s="69"/>
      <c r="BZ9" s="69"/>
      <c r="CA9" s="69"/>
      <c r="CB9" s="69"/>
      <c r="CC9" s="69"/>
      <c r="CD9" s="69"/>
      <c r="CE9" s="69"/>
      <c r="CF9" s="69"/>
      <c r="CG9" s="69"/>
      <c r="CH9" s="69"/>
      <c r="CI9" s="69"/>
      <c r="CJ9" s="69"/>
      <c r="CK9" s="69"/>
      <c r="CL9" s="69"/>
      <c r="CM9" s="69"/>
      <c r="CN9" s="69"/>
      <c r="CO9" s="69"/>
      <c r="CP9" s="69"/>
      <c r="CQ9" s="69"/>
      <c r="CR9" s="69"/>
      <c r="CS9" s="69"/>
      <c r="CT9" s="69"/>
      <c r="CU9" s="69"/>
      <c r="CV9" s="69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9"/>
      <c r="DR9" s="69"/>
      <c r="DS9" s="69"/>
      <c r="DT9" s="69"/>
      <c r="DU9" s="69"/>
      <c r="DV9" s="69"/>
      <c r="DW9" s="69"/>
      <c r="DX9" s="69"/>
      <c r="DY9" s="69"/>
      <c r="DZ9" s="69"/>
      <c r="EA9" s="69"/>
      <c r="EB9" s="69"/>
      <c r="EC9" s="69"/>
      <c r="ED9" s="69"/>
      <c r="EE9" s="69"/>
      <c r="EF9" s="69"/>
      <c r="EG9" s="69"/>
      <c r="EH9" s="69"/>
      <c r="EI9" s="69"/>
      <c r="EJ9" s="69"/>
      <c r="EK9" s="69"/>
      <c r="EL9" s="69"/>
      <c r="EM9" s="69"/>
      <c r="EN9" s="69"/>
      <c r="EO9" s="69"/>
      <c r="EP9" s="69"/>
      <c r="EQ9" s="69"/>
      <c r="ER9" s="69"/>
      <c r="ES9" s="69"/>
      <c r="ET9" s="69"/>
      <c r="EU9" s="69"/>
      <c r="EV9" s="69"/>
      <c r="EW9" s="69"/>
      <c r="EX9" s="69"/>
      <c r="EY9" s="69"/>
      <c r="EZ9" s="69"/>
      <c r="FA9" s="69"/>
      <c r="FB9" s="69"/>
      <c r="FC9" s="69"/>
      <c r="FD9" s="69"/>
      <c r="FE9" s="69"/>
      <c r="FF9" s="69"/>
      <c r="FG9" s="69"/>
      <c r="FH9" s="69"/>
      <c r="FI9" s="69"/>
      <c r="FJ9" s="69"/>
      <c r="FK9" s="69"/>
      <c r="FL9" s="69"/>
      <c r="FM9" s="69"/>
      <c r="FN9" s="69"/>
      <c r="FO9" s="69"/>
      <c r="FP9" s="69"/>
      <c r="FQ9" s="69"/>
      <c r="FR9" s="69"/>
      <c r="FS9" s="69"/>
      <c r="FT9" s="69"/>
      <c r="FU9" s="69"/>
      <c r="FV9" s="69"/>
      <c r="FW9" s="69"/>
      <c r="FX9" s="69"/>
      <c r="FY9" s="69"/>
      <c r="FZ9" s="69"/>
      <c r="GA9" s="69"/>
      <c r="GB9" s="69"/>
      <c r="GC9" s="69"/>
      <c r="GD9" s="69"/>
      <c r="GE9" s="69"/>
      <c r="GF9" s="69"/>
      <c r="GG9" s="69"/>
      <c r="GH9" s="69"/>
      <c r="GI9" s="69"/>
      <c r="GJ9" s="69"/>
      <c r="GK9" s="69"/>
      <c r="GL9" s="69"/>
      <c r="GM9" s="69"/>
      <c r="GN9" s="69"/>
      <c r="GO9" s="69"/>
      <c r="GP9" s="69"/>
      <c r="GQ9" s="69"/>
      <c r="GR9" s="69"/>
      <c r="GS9" s="69"/>
      <c r="GT9" s="69"/>
      <c r="GU9" s="69"/>
      <c r="GV9" s="69"/>
      <c r="GW9" s="69"/>
      <c r="GX9" s="69"/>
      <c r="GY9" s="69"/>
      <c r="GZ9" s="69"/>
      <c r="HA9" s="69"/>
      <c r="HB9" s="69"/>
      <c r="HC9" s="155" t="s">
        <v>291</v>
      </c>
      <c r="HD9" s="69"/>
      <c r="HE9" s="69"/>
      <c r="HF9" s="69"/>
      <c r="HG9" s="69"/>
      <c r="HH9" s="69"/>
      <c r="HI9" s="69"/>
      <c r="HJ9" s="69"/>
      <c r="HK9" s="69"/>
      <c r="HL9" s="69"/>
      <c r="HM9" s="746" t="s">
        <v>2</v>
      </c>
      <c r="HN9" s="740" t="s">
        <v>3</v>
      </c>
      <c r="HO9" s="740" t="s">
        <v>4</v>
      </c>
      <c r="HP9" s="740" t="s">
        <v>5</v>
      </c>
      <c r="HQ9" s="741" t="s">
        <v>16</v>
      </c>
      <c r="HR9" s="741"/>
      <c r="HS9" s="741"/>
      <c r="HT9" s="741"/>
      <c r="HV9" s="179" t="s">
        <v>140</v>
      </c>
      <c r="HW9" s="179"/>
      <c r="HX9" s="179"/>
      <c r="HY9" s="179"/>
      <c r="HZ9" s="179"/>
      <c r="IA9" s="179"/>
      <c r="IB9" s="179"/>
      <c r="IC9" s="179"/>
      <c r="ID9" s="179"/>
      <c r="IE9" s="179"/>
      <c r="IF9" s="22"/>
      <c r="IG9" s="22"/>
    </row>
    <row r="10" spans="1:245" ht="15.95" customHeight="1">
      <c r="J10" s="744"/>
      <c r="K10" s="22" t="str">
        <f>+CONCATENATE(K13,K11)</f>
        <v>01</v>
      </c>
      <c r="L10" s="22" t="str">
        <f t="shared" ref="L10:BW10" si="21">+CONCATENATE(L13,L11)</f>
        <v>00</v>
      </c>
      <c r="M10" s="22" t="str">
        <f t="shared" si="21"/>
        <v>00</v>
      </c>
      <c r="N10" s="22" t="str">
        <f t="shared" si="21"/>
        <v>00</v>
      </c>
      <c r="O10" s="22" t="str">
        <f t="shared" si="21"/>
        <v>00</v>
      </c>
      <c r="P10" s="22" t="str">
        <f t="shared" si="21"/>
        <v>00</v>
      </c>
      <c r="Q10" s="22" t="str">
        <f t="shared" si="21"/>
        <v>00</v>
      </c>
      <c r="R10" s="22" t="str">
        <f t="shared" si="21"/>
        <v>00</v>
      </c>
      <c r="S10" s="22" t="str">
        <f t="shared" si="21"/>
        <v>00</v>
      </c>
      <c r="T10" s="22" t="str">
        <f t="shared" si="21"/>
        <v>00</v>
      </c>
      <c r="U10" s="22" t="str">
        <f t="shared" si="21"/>
        <v>01</v>
      </c>
      <c r="V10" s="22" t="str">
        <f t="shared" si="21"/>
        <v>00</v>
      </c>
      <c r="W10" s="22" t="str">
        <f t="shared" si="21"/>
        <v>00</v>
      </c>
      <c r="X10" s="22" t="str">
        <f t="shared" si="21"/>
        <v>00</v>
      </c>
      <c r="Y10" s="22" t="str">
        <f t="shared" si="21"/>
        <v>00</v>
      </c>
      <c r="Z10" s="22" t="str">
        <f t="shared" si="21"/>
        <v>00</v>
      </c>
      <c r="AA10" s="22" t="str">
        <f t="shared" si="21"/>
        <v>00</v>
      </c>
      <c r="AB10" s="22" t="str">
        <f t="shared" si="21"/>
        <v>00</v>
      </c>
      <c r="AC10" s="22" t="str">
        <f t="shared" si="21"/>
        <v>00</v>
      </c>
      <c r="AD10" s="22" t="str">
        <f t="shared" si="21"/>
        <v>00</v>
      </c>
      <c r="AE10" s="22" t="str">
        <f t="shared" si="21"/>
        <v>01</v>
      </c>
      <c r="AF10" s="22" t="str">
        <f t="shared" si="21"/>
        <v>00</v>
      </c>
      <c r="AG10" s="22" t="str">
        <f t="shared" si="21"/>
        <v>00</v>
      </c>
      <c r="AH10" s="22" t="str">
        <f t="shared" si="21"/>
        <v>00</v>
      </c>
      <c r="AI10" s="22" t="str">
        <f t="shared" si="21"/>
        <v>00</v>
      </c>
      <c r="AJ10" s="22" t="str">
        <f t="shared" si="21"/>
        <v>00</v>
      </c>
      <c r="AK10" s="22" t="str">
        <f t="shared" si="21"/>
        <v>00</v>
      </c>
      <c r="AL10" s="22" t="str">
        <f t="shared" si="21"/>
        <v>00</v>
      </c>
      <c r="AM10" s="22" t="str">
        <f t="shared" si="21"/>
        <v>00</v>
      </c>
      <c r="AN10" s="22" t="str">
        <f t="shared" si="21"/>
        <v>00</v>
      </c>
      <c r="AO10" s="22" t="str">
        <f t="shared" si="21"/>
        <v>01</v>
      </c>
      <c r="AP10" s="22" t="str">
        <f t="shared" si="21"/>
        <v>00</v>
      </c>
      <c r="AQ10" s="22" t="str">
        <f t="shared" si="21"/>
        <v>00</v>
      </c>
      <c r="AR10" s="22" t="str">
        <f t="shared" si="21"/>
        <v>00</v>
      </c>
      <c r="AS10" s="22" t="str">
        <f t="shared" si="21"/>
        <v>00</v>
      </c>
      <c r="AT10" s="22" t="str">
        <f t="shared" si="21"/>
        <v>00</v>
      </c>
      <c r="AU10" s="22" t="str">
        <f t="shared" si="21"/>
        <v>00</v>
      </c>
      <c r="AV10" s="22" t="str">
        <f t="shared" si="21"/>
        <v>00</v>
      </c>
      <c r="AW10" s="22" t="str">
        <f t="shared" si="21"/>
        <v>00</v>
      </c>
      <c r="AX10" s="22" t="str">
        <f t="shared" si="21"/>
        <v>00</v>
      </c>
      <c r="AY10" s="22" t="str">
        <f t="shared" si="21"/>
        <v>01</v>
      </c>
      <c r="AZ10" s="22" t="str">
        <f t="shared" si="21"/>
        <v>00</v>
      </c>
      <c r="BA10" s="22" t="str">
        <f t="shared" si="21"/>
        <v>00</v>
      </c>
      <c r="BB10" s="22" t="str">
        <f t="shared" si="21"/>
        <v>00</v>
      </c>
      <c r="BC10" s="22" t="str">
        <f t="shared" si="21"/>
        <v>00</v>
      </c>
      <c r="BD10" s="22" t="str">
        <f t="shared" si="21"/>
        <v>00</v>
      </c>
      <c r="BE10" s="22" t="str">
        <f t="shared" si="21"/>
        <v>00</v>
      </c>
      <c r="BF10" s="22" t="str">
        <f t="shared" si="21"/>
        <v>00</v>
      </c>
      <c r="BG10" s="22" t="str">
        <f t="shared" si="21"/>
        <v>00</v>
      </c>
      <c r="BH10" s="22" t="str">
        <f t="shared" si="21"/>
        <v>00</v>
      </c>
      <c r="BI10" s="22" t="str">
        <f t="shared" si="21"/>
        <v>01</v>
      </c>
      <c r="BJ10" s="22" t="str">
        <f t="shared" si="21"/>
        <v>00</v>
      </c>
      <c r="BK10" s="22" t="str">
        <f t="shared" si="21"/>
        <v>00</v>
      </c>
      <c r="BL10" s="22" t="str">
        <f t="shared" si="21"/>
        <v>00</v>
      </c>
      <c r="BM10" s="22" t="str">
        <f t="shared" si="21"/>
        <v>00</v>
      </c>
      <c r="BN10" s="22" t="str">
        <f t="shared" si="21"/>
        <v>00</v>
      </c>
      <c r="BO10" s="22" t="str">
        <f t="shared" si="21"/>
        <v>00</v>
      </c>
      <c r="BP10" s="22" t="str">
        <f t="shared" si="21"/>
        <v>00</v>
      </c>
      <c r="BQ10" s="22" t="str">
        <f t="shared" si="21"/>
        <v>00</v>
      </c>
      <c r="BR10" s="22" t="str">
        <f t="shared" si="21"/>
        <v>00</v>
      </c>
      <c r="BS10" s="22" t="str">
        <f t="shared" si="21"/>
        <v>01</v>
      </c>
      <c r="BT10" s="22" t="str">
        <f t="shared" si="21"/>
        <v>00</v>
      </c>
      <c r="BU10" s="22" t="str">
        <f t="shared" si="21"/>
        <v>00</v>
      </c>
      <c r="BV10" s="22" t="str">
        <f t="shared" si="21"/>
        <v>00</v>
      </c>
      <c r="BW10" s="22" t="str">
        <f t="shared" si="21"/>
        <v>00</v>
      </c>
      <c r="BX10" s="22" t="str">
        <f t="shared" ref="BX10:EI10" si="22">+CONCATENATE(BX13,BX11)</f>
        <v>00</v>
      </c>
      <c r="BY10" s="22" t="str">
        <f t="shared" si="22"/>
        <v>00</v>
      </c>
      <c r="BZ10" s="22" t="str">
        <f t="shared" si="22"/>
        <v>00</v>
      </c>
      <c r="CA10" s="22" t="str">
        <f t="shared" si="22"/>
        <v>00</v>
      </c>
      <c r="CB10" s="22" t="str">
        <f t="shared" si="22"/>
        <v>00</v>
      </c>
      <c r="CC10" s="22" t="str">
        <f t="shared" si="22"/>
        <v>01</v>
      </c>
      <c r="CD10" s="22" t="str">
        <f t="shared" si="22"/>
        <v>00</v>
      </c>
      <c r="CE10" s="22" t="str">
        <f t="shared" si="22"/>
        <v>00</v>
      </c>
      <c r="CF10" s="22" t="str">
        <f t="shared" si="22"/>
        <v>00</v>
      </c>
      <c r="CG10" s="22" t="str">
        <f t="shared" si="22"/>
        <v>00</v>
      </c>
      <c r="CH10" s="22" t="str">
        <f t="shared" si="22"/>
        <v>00</v>
      </c>
      <c r="CI10" s="22" t="str">
        <f t="shared" si="22"/>
        <v>00</v>
      </c>
      <c r="CJ10" s="22" t="str">
        <f t="shared" si="22"/>
        <v>00</v>
      </c>
      <c r="CK10" s="22" t="str">
        <f t="shared" si="22"/>
        <v>00</v>
      </c>
      <c r="CL10" s="22" t="str">
        <f t="shared" si="22"/>
        <v>00</v>
      </c>
      <c r="CM10" s="22" t="str">
        <f t="shared" si="22"/>
        <v>01</v>
      </c>
      <c r="CN10" s="22" t="str">
        <f t="shared" si="22"/>
        <v>00</v>
      </c>
      <c r="CO10" s="22" t="str">
        <f t="shared" si="22"/>
        <v>00</v>
      </c>
      <c r="CP10" s="22" t="str">
        <f t="shared" si="22"/>
        <v>00</v>
      </c>
      <c r="CQ10" s="22" t="str">
        <f t="shared" si="22"/>
        <v>00</v>
      </c>
      <c r="CR10" s="22" t="str">
        <f t="shared" si="22"/>
        <v>00</v>
      </c>
      <c r="CS10" s="22" t="str">
        <f t="shared" si="22"/>
        <v>00</v>
      </c>
      <c r="CT10" s="22" t="str">
        <f t="shared" si="22"/>
        <v>00</v>
      </c>
      <c r="CU10" s="22" t="str">
        <f t="shared" si="22"/>
        <v>00</v>
      </c>
      <c r="CV10" s="22" t="str">
        <f t="shared" si="22"/>
        <v>00</v>
      </c>
      <c r="CW10" s="22" t="str">
        <f t="shared" si="22"/>
        <v>01</v>
      </c>
      <c r="CX10" s="22" t="str">
        <f t="shared" si="22"/>
        <v>00</v>
      </c>
      <c r="CY10" s="22" t="str">
        <f t="shared" si="22"/>
        <v>00</v>
      </c>
      <c r="CZ10" s="22" t="str">
        <f t="shared" si="22"/>
        <v>00</v>
      </c>
      <c r="DA10" s="22" t="str">
        <f t="shared" si="22"/>
        <v>00</v>
      </c>
      <c r="DB10" s="22" t="str">
        <f t="shared" si="22"/>
        <v>00</v>
      </c>
      <c r="DC10" s="22" t="str">
        <f t="shared" si="22"/>
        <v>00</v>
      </c>
      <c r="DD10" s="22" t="str">
        <f t="shared" si="22"/>
        <v>00</v>
      </c>
      <c r="DE10" s="22" t="str">
        <f t="shared" si="22"/>
        <v>00</v>
      </c>
      <c r="DF10" s="22" t="str">
        <f t="shared" si="22"/>
        <v>00</v>
      </c>
      <c r="DG10" s="22" t="str">
        <f t="shared" si="22"/>
        <v>01</v>
      </c>
      <c r="DH10" s="22" t="str">
        <f t="shared" si="22"/>
        <v>00</v>
      </c>
      <c r="DI10" s="22" t="str">
        <f t="shared" si="22"/>
        <v>00</v>
      </c>
      <c r="DJ10" s="22" t="str">
        <f t="shared" si="22"/>
        <v>00</v>
      </c>
      <c r="DK10" s="22" t="str">
        <f t="shared" si="22"/>
        <v>00</v>
      </c>
      <c r="DL10" s="22" t="str">
        <f t="shared" si="22"/>
        <v>00</v>
      </c>
      <c r="DM10" s="22" t="str">
        <f t="shared" si="22"/>
        <v>00</v>
      </c>
      <c r="DN10" s="22" t="str">
        <f t="shared" si="22"/>
        <v>00</v>
      </c>
      <c r="DO10" s="22" t="str">
        <f t="shared" si="22"/>
        <v>00</v>
      </c>
      <c r="DP10" s="22" t="str">
        <f t="shared" si="22"/>
        <v>00</v>
      </c>
      <c r="DQ10" s="22" t="str">
        <f t="shared" si="22"/>
        <v>01</v>
      </c>
      <c r="DR10" s="22" t="str">
        <f t="shared" si="22"/>
        <v>00</v>
      </c>
      <c r="DS10" s="22" t="str">
        <f t="shared" si="22"/>
        <v>00</v>
      </c>
      <c r="DT10" s="22" t="str">
        <f t="shared" si="22"/>
        <v>00</v>
      </c>
      <c r="DU10" s="22" t="str">
        <f t="shared" si="22"/>
        <v>00</v>
      </c>
      <c r="DV10" s="22" t="str">
        <f t="shared" si="22"/>
        <v>00</v>
      </c>
      <c r="DW10" s="22" t="str">
        <f t="shared" si="22"/>
        <v>00</v>
      </c>
      <c r="DX10" s="22" t="str">
        <f t="shared" si="22"/>
        <v>00</v>
      </c>
      <c r="DY10" s="22" t="str">
        <f t="shared" si="22"/>
        <v>00</v>
      </c>
      <c r="DZ10" s="22" t="str">
        <f t="shared" si="22"/>
        <v>00</v>
      </c>
      <c r="EA10" s="22" t="str">
        <f t="shared" si="22"/>
        <v>01</v>
      </c>
      <c r="EB10" s="22" t="str">
        <f t="shared" si="22"/>
        <v>00</v>
      </c>
      <c r="EC10" s="22" t="str">
        <f t="shared" si="22"/>
        <v>00</v>
      </c>
      <c r="ED10" s="22" t="str">
        <f t="shared" si="22"/>
        <v>00</v>
      </c>
      <c r="EE10" s="22" t="str">
        <f t="shared" si="22"/>
        <v>00</v>
      </c>
      <c r="EF10" s="22" t="str">
        <f t="shared" si="22"/>
        <v>00</v>
      </c>
      <c r="EG10" s="22" t="str">
        <f t="shared" si="22"/>
        <v>00</v>
      </c>
      <c r="EH10" s="22" t="str">
        <f t="shared" si="22"/>
        <v>00</v>
      </c>
      <c r="EI10" s="22" t="str">
        <f t="shared" si="22"/>
        <v>00</v>
      </c>
      <c r="EJ10" s="22" t="str">
        <f t="shared" ref="EJ10:GU10" si="23">+CONCATENATE(EJ13,EJ11)</f>
        <v>00</v>
      </c>
      <c r="EK10" s="22" t="str">
        <f t="shared" si="23"/>
        <v>01</v>
      </c>
      <c r="EL10" s="22" t="str">
        <f t="shared" si="23"/>
        <v>00</v>
      </c>
      <c r="EM10" s="22" t="str">
        <f t="shared" si="23"/>
        <v>00</v>
      </c>
      <c r="EN10" s="22" t="str">
        <f t="shared" si="23"/>
        <v>00</v>
      </c>
      <c r="EO10" s="22" t="str">
        <f t="shared" si="23"/>
        <v>00</v>
      </c>
      <c r="EP10" s="22" t="str">
        <f t="shared" si="23"/>
        <v>00</v>
      </c>
      <c r="EQ10" s="22" t="str">
        <f t="shared" si="23"/>
        <v>00</v>
      </c>
      <c r="ER10" s="22" t="str">
        <f t="shared" si="23"/>
        <v>00</v>
      </c>
      <c r="ES10" s="22" t="str">
        <f t="shared" si="23"/>
        <v>00</v>
      </c>
      <c r="ET10" s="22" t="str">
        <f t="shared" si="23"/>
        <v>00</v>
      </c>
      <c r="EU10" s="22" t="str">
        <f t="shared" si="23"/>
        <v>01</v>
      </c>
      <c r="EV10" s="22" t="str">
        <f t="shared" si="23"/>
        <v>00</v>
      </c>
      <c r="EW10" s="22" t="str">
        <f t="shared" si="23"/>
        <v>00</v>
      </c>
      <c r="EX10" s="22" t="str">
        <f t="shared" si="23"/>
        <v>00</v>
      </c>
      <c r="EY10" s="22" t="str">
        <f t="shared" si="23"/>
        <v>00</v>
      </c>
      <c r="EZ10" s="22" t="str">
        <f t="shared" si="23"/>
        <v>00</v>
      </c>
      <c r="FA10" s="22" t="str">
        <f t="shared" si="23"/>
        <v>00</v>
      </c>
      <c r="FB10" s="22" t="str">
        <f t="shared" si="23"/>
        <v>00</v>
      </c>
      <c r="FC10" s="22" t="str">
        <f t="shared" si="23"/>
        <v>00</v>
      </c>
      <c r="FD10" s="22" t="str">
        <f t="shared" si="23"/>
        <v>00</v>
      </c>
      <c r="FE10" s="22" t="str">
        <f t="shared" si="23"/>
        <v>01</v>
      </c>
      <c r="FF10" s="22" t="str">
        <f t="shared" si="23"/>
        <v>00</v>
      </c>
      <c r="FG10" s="22" t="str">
        <f t="shared" si="23"/>
        <v>00</v>
      </c>
      <c r="FH10" s="22" t="str">
        <f t="shared" si="23"/>
        <v>00</v>
      </c>
      <c r="FI10" s="22" t="str">
        <f t="shared" si="23"/>
        <v>00</v>
      </c>
      <c r="FJ10" s="22" t="str">
        <f t="shared" si="23"/>
        <v>00</v>
      </c>
      <c r="FK10" s="22" t="str">
        <f t="shared" si="23"/>
        <v>00</v>
      </c>
      <c r="FL10" s="22" t="str">
        <f t="shared" si="23"/>
        <v>00</v>
      </c>
      <c r="FM10" s="22" t="str">
        <f t="shared" si="23"/>
        <v>00</v>
      </c>
      <c r="FN10" s="22" t="str">
        <f t="shared" si="23"/>
        <v>00</v>
      </c>
      <c r="FO10" s="22" t="str">
        <f t="shared" si="23"/>
        <v>01</v>
      </c>
      <c r="FP10" s="22" t="str">
        <f t="shared" si="23"/>
        <v>00</v>
      </c>
      <c r="FQ10" s="22" t="str">
        <f t="shared" si="23"/>
        <v>00</v>
      </c>
      <c r="FR10" s="22" t="str">
        <f t="shared" si="23"/>
        <v>00</v>
      </c>
      <c r="FS10" s="22" t="str">
        <f t="shared" si="23"/>
        <v>00</v>
      </c>
      <c r="FT10" s="22" t="str">
        <f t="shared" si="23"/>
        <v>00</v>
      </c>
      <c r="FU10" s="22" t="str">
        <f t="shared" si="23"/>
        <v>00</v>
      </c>
      <c r="FV10" s="22" t="str">
        <f t="shared" si="23"/>
        <v>00</v>
      </c>
      <c r="FW10" s="22" t="str">
        <f t="shared" si="23"/>
        <v>00</v>
      </c>
      <c r="FX10" s="22" t="str">
        <f t="shared" si="23"/>
        <v>00</v>
      </c>
      <c r="FY10" s="22" t="str">
        <f t="shared" si="23"/>
        <v>01</v>
      </c>
      <c r="FZ10" s="22" t="str">
        <f t="shared" si="23"/>
        <v>00</v>
      </c>
      <c r="GA10" s="22" t="str">
        <f t="shared" si="23"/>
        <v>00</v>
      </c>
      <c r="GB10" s="22" t="str">
        <f t="shared" si="23"/>
        <v>00</v>
      </c>
      <c r="GC10" s="22" t="str">
        <f t="shared" si="23"/>
        <v>00</v>
      </c>
      <c r="GD10" s="22" t="str">
        <f t="shared" si="23"/>
        <v>00</v>
      </c>
      <c r="GE10" s="22" t="str">
        <f t="shared" si="23"/>
        <v>00</v>
      </c>
      <c r="GF10" s="22" t="str">
        <f t="shared" si="23"/>
        <v>00</v>
      </c>
      <c r="GG10" s="22" t="str">
        <f t="shared" si="23"/>
        <v>00</v>
      </c>
      <c r="GH10" s="22" t="str">
        <f t="shared" si="23"/>
        <v>00</v>
      </c>
      <c r="GI10" s="22" t="str">
        <f t="shared" si="23"/>
        <v>01</v>
      </c>
      <c r="GJ10" s="22" t="str">
        <f t="shared" si="23"/>
        <v>00</v>
      </c>
      <c r="GK10" s="22" t="str">
        <f t="shared" si="23"/>
        <v>00</v>
      </c>
      <c r="GL10" s="22" t="str">
        <f t="shared" si="23"/>
        <v>00</v>
      </c>
      <c r="GM10" s="22" t="str">
        <f t="shared" si="23"/>
        <v>00</v>
      </c>
      <c r="GN10" s="22" t="str">
        <f t="shared" si="23"/>
        <v>00</v>
      </c>
      <c r="GO10" s="22" t="str">
        <f t="shared" si="23"/>
        <v>00</v>
      </c>
      <c r="GP10" s="22" t="str">
        <f t="shared" si="23"/>
        <v>00</v>
      </c>
      <c r="GQ10" s="22" t="str">
        <f t="shared" si="23"/>
        <v>00</v>
      </c>
      <c r="GR10" s="22" t="str">
        <f t="shared" si="23"/>
        <v>00</v>
      </c>
      <c r="GS10" s="22" t="str">
        <f t="shared" si="23"/>
        <v>01</v>
      </c>
      <c r="GT10" s="22" t="str">
        <f t="shared" si="23"/>
        <v>00</v>
      </c>
      <c r="GU10" s="22" t="str">
        <f t="shared" si="23"/>
        <v>00</v>
      </c>
      <c r="GV10" s="22" t="str">
        <f t="shared" ref="GV10:HB10" si="24">+CONCATENATE(GV13,GV11)</f>
        <v>00</v>
      </c>
      <c r="GW10" s="22" t="str">
        <f t="shared" si="24"/>
        <v>00</v>
      </c>
      <c r="GX10" s="22" t="str">
        <f t="shared" si="24"/>
        <v>00</v>
      </c>
      <c r="GY10" s="22" t="str">
        <f t="shared" si="24"/>
        <v>00</v>
      </c>
      <c r="GZ10" s="22" t="str">
        <f t="shared" si="24"/>
        <v>00</v>
      </c>
      <c r="HA10" s="22" t="str">
        <f t="shared" si="24"/>
        <v>00</v>
      </c>
      <c r="HB10" s="22" t="str">
        <f t="shared" si="24"/>
        <v>00</v>
      </c>
      <c r="HD10" s="155"/>
      <c r="HE10" s="155"/>
      <c r="HF10" s="155"/>
      <c r="HG10" s="155"/>
      <c r="HH10" s="155"/>
      <c r="HI10" s="155"/>
      <c r="HJ10" s="155"/>
      <c r="HK10" s="155"/>
      <c r="HL10" s="155"/>
      <c r="HM10" s="746"/>
      <c r="HN10" s="740"/>
      <c r="HO10" s="740"/>
      <c r="HP10" s="740"/>
      <c r="HQ10" s="741"/>
      <c r="HR10" s="741"/>
      <c r="HS10" s="741"/>
      <c r="HT10" s="741"/>
      <c r="HV10" s="22"/>
      <c r="HW10" s="179"/>
      <c r="HX10" s="179"/>
      <c r="HY10" s="179"/>
      <c r="HZ10" s="179"/>
      <c r="IA10" s="179"/>
      <c r="IB10" s="179"/>
      <c r="IC10" s="179"/>
      <c r="ID10" s="179"/>
      <c r="IE10" s="179"/>
      <c r="IF10" s="179"/>
      <c r="IG10" s="22"/>
    </row>
    <row r="11" spans="1:245" ht="15.95" customHeight="1">
      <c r="J11" s="744"/>
      <c r="K11" s="695">
        <f>+Inicio!D21</f>
        <v>1</v>
      </c>
      <c r="L11" s="695">
        <f>+Inicio!D22</f>
        <v>0</v>
      </c>
      <c r="M11" s="695">
        <f>+Inicio!D23</f>
        <v>0</v>
      </c>
      <c r="N11" s="695">
        <f>+Inicio!D24</f>
        <v>0</v>
      </c>
      <c r="O11" s="695">
        <f>+Inicio!D25</f>
        <v>0</v>
      </c>
      <c r="P11" s="695">
        <f>+Inicio!D26</f>
        <v>0</v>
      </c>
      <c r="Q11" s="695">
        <f>+Inicio!D27</f>
        <v>0</v>
      </c>
      <c r="R11" s="695">
        <f>+Inicio!D28</f>
        <v>0</v>
      </c>
      <c r="S11" s="695">
        <f>+Inicio!D29</f>
        <v>0</v>
      </c>
      <c r="T11" s="695">
        <f>+Inicio!D30</f>
        <v>0</v>
      </c>
      <c r="U11" s="695">
        <f>+K11</f>
        <v>1</v>
      </c>
      <c r="V11" s="695">
        <f t="shared" ref="V11:AD11" si="25">+L11</f>
        <v>0</v>
      </c>
      <c r="W11" s="695">
        <f t="shared" si="25"/>
        <v>0</v>
      </c>
      <c r="X11" s="695">
        <f t="shared" si="25"/>
        <v>0</v>
      </c>
      <c r="Y11" s="695">
        <f t="shared" si="25"/>
        <v>0</v>
      </c>
      <c r="Z11" s="695">
        <f t="shared" si="25"/>
        <v>0</v>
      </c>
      <c r="AA11" s="695">
        <f t="shared" si="25"/>
        <v>0</v>
      </c>
      <c r="AB11" s="695">
        <f t="shared" si="25"/>
        <v>0</v>
      </c>
      <c r="AC11" s="695">
        <f t="shared" si="25"/>
        <v>0</v>
      </c>
      <c r="AD11" s="695">
        <f t="shared" si="25"/>
        <v>0</v>
      </c>
      <c r="AE11" s="695">
        <f>+U11</f>
        <v>1</v>
      </c>
      <c r="AF11" s="695">
        <f t="shared" ref="AF11" si="26">+V11</f>
        <v>0</v>
      </c>
      <c r="AG11" s="695">
        <f t="shared" ref="AG11" si="27">+W11</f>
        <v>0</v>
      </c>
      <c r="AH11" s="695">
        <f t="shared" ref="AH11" si="28">+X11</f>
        <v>0</v>
      </c>
      <c r="AI11" s="695">
        <f t="shared" ref="AI11" si="29">+Y11</f>
        <v>0</v>
      </c>
      <c r="AJ11" s="695">
        <f t="shared" ref="AJ11" si="30">+Z11</f>
        <v>0</v>
      </c>
      <c r="AK11" s="695">
        <f t="shared" ref="AK11" si="31">+AA11</f>
        <v>0</v>
      </c>
      <c r="AL11" s="695">
        <f t="shared" ref="AL11" si="32">+AB11</f>
        <v>0</v>
      </c>
      <c r="AM11" s="695">
        <f t="shared" ref="AM11" si="33">+AC11</f>
        <v>0</v>
      </c>
      <c r="AN11" s="695">
        <f t="shared" ref="AN11" si="34">+AD11</f>
        <v>0</v>
      </c>
      <c r="AO11" s="695">
        <f>+AE11</f>
        <v>1</v>
      </c>
      <c r="AP11" s="695">
        <f t="shared" ref="AP11" si="35">+AF11</f>
        <v>0</v>
      </c>
      <c r="AQ11" s="695">
        <f t="shared" ref="AQ11" si="36">+AG11</f>
        <v>0</v>
      </c>
      <c r="AR11" s="695">
        <f t="shared" ref="AR11" si="37">+AH11</f>
        <v>0</v>
      </c>
      <c r="AS11" s="695">
        <f t="shared" ref="AS11" si="38">+AI11</f>
        <v>0</v>
      </c>
      <c r="AT11" s="695">
        <f t="shared" ref="AT11" si="39">+AJ11</f>
        <v>0</v>
      </c>
      <c r="AU11" s="695">
        <f t="shared" ref="AU11" si="40">+AK11</f>
        <v>0</v>
      </c>
      <c r="AV11" s="695">
        <f t="shared" ref="AV11" si="41">+AL11</f>
        <v>0</v>
      </c>
      <c r="AW11" s="695">
        <f t="shared" ref="AW11" si="42">+AM11</f>
        <v>0</v>
      </c>
      <c r="AX11" s="695">
        <f t="shared" ref="AX11" si="43">+AN11</f>
        <v>0</v>
      </c>
      <c r="AY11" s="695">
        <f>+AO11</f>
        <v>1</v>
      </c>
      <c r="AZ11" s="695">
        <f t="shared" ref="AZ11" si="44">+AP11</f>
        <v>0</v>
      </c>
      <c r="BA11" s="695">
        <f t="shared" ref="BA11" si="45">+AQ11</f>
        <v>0</v>
      </c>
      <c r="BB11" s="695">
        <f t="shared" ref="BB11" si="46">+AR11</f>
        <v>0</v>
      </c>
      <c r="BC11" s="695">
        <f t="shared" ref="BC11" si="47">+AS11</f>
        <v>0</v>
      </c>
      <c r="BD11" s="695">
        <f t="shared" ref="BD11" si="48">+AT11</f>
        <v>0</v>
      </c>
      <c r="BE11" s="695">
        <f t="shared" ref="BE11" si="49">+AU11</f>
        <v>0</v>
      </c>
      <c r="BF11" s="695">
        <f t="shared" ref="BF11" si="50">+AV11</f>
        <v>0</v>
      </c>
      <c r="BG11" s="695">
        <f t="shared" ref="BG11" si="51">+AW11</f>
        <v>0</v>
      </c>
      <c r="BH11" s="695">
        <f t="shared" ref="BH11" si="52">+AX11</f>
        <v>0</v>
      </c>
      <c r="BI11" s="695">
        <f>+AY11</f>
        <v>1</v>
      </c>
      <c r="BJ11" s="695">
        <f t="shared" ref="BJ11" si="53">+AZ11</f>
        <v>0</v>
      </c>
      <c r="BK11" s="695">
        <f t="shared" ref="BK11" si="54">+BA11</f>
        <v>0</v>
      </c>
      <c r="BL11" s="695">
        <f t="shared" ref="BL11" si="55">+BB11</f>
        <v>0</v>
      </c>
      <c r="BM11" s="695">
        <f t="shared" ref="BM11" si="56">+BC11</f>
        <v>0</v>
      </c>
      <c r="BN11" s="695">
        <f t="shared" ref="BN11" si="57">+BD11</f>
        <v>0</v>
      </c>
      <c r="BO11" s="695">
        <f t="shared" ref="BO11" si="58">+BE11</f>
        <v>0</v>
      </c>
      <c r="BP11" s="695">
        <f t="shared" ref="BP11" si="59">+BF11</f>
        <v>0</v>
      </c>
      <c r="BQ11" s="695">
        <f t="shared" ref="BQ11" si="60">+BG11</f>
        <v>0</v>
      </c>
      <c r="BR11" s="695">
        <f t="shared" ref="BR11" si="61">+BH11</f>
        <v>0</v>
      </c>
      <c r="BS11" s="695">
        <f>+BI11</f>
        <v>1</v>
      </c>
      <c r="BT11" s="695">
        <f t="shared" ref="BT11" si="62">+BJ11</f>
        <v>0</v>
      </c>
      <c r="BU11" s="695">
        <f t="shared" ref="BU11" si="63">+BK11</f>
        <v>0</v>
      </c>
      <c r="BV11" s="695">
        <f t="shared" ref="BV11" si="64">+BL11</f>
        <v>0</v>
      </c>
      <c r="BW11" s="695">
        <f t="shared" ref="BW11" si="65">+BM11</f>
        <v>0</v>
      </c>
      <c r="BX11" s="695">
        <f t="shared" ref="BX11" si="66">+BN11</f>
        <v>0</v>
      </c>
      <c r="BY11" s="695">
        <f t="shared" ref="BY11" si="67">+BO11</f>
        <v>0</v>
      </c>
      <c r="BZ11" s="695">
        <f t="shared" ref="BZ11" si="68">+BP11</f>
        <v>0</v>
      </c>
      <c r="CA11" s="695">
        <f t="shared" ref="CA11" si="69">+BQ11</f>
        <v>0</v>
      </c>
      <c r="CB11" s="695">
        <f t="shared" ref="CB11" si="70">+BR11</f>
        <v>0</v>
      </c>
      <c r="CC11" s="695">
        <f>+BS11</f>
        <v>1</v>
      </c>
      <c r="CD11" s="695">
        <f t="shared" ref="CD11" si="71">+BT11</f>
        <v>0</v>
      </c>
      <c r="CE11" s="695">
        <f t="shared" ref="CE11" si="72">+BU11</f>
        <v>0</v>
      </c>
      <c r="CF11" s="695">
        <f t="shared" ref="CF11" si="73">+BV11</f>
        <v>0</v>
      </c>
      <c r="CG11" s="695">
        <f t="shared" ref="CG11" si="74">+BW11</f>
        <v>0</v>
      </c>
      <c r="CH11" s="695">
        <f t="shared" ref="CH11" si="75">+BX11</f>
        <v>0</v>
      </c>
      <c r="CI11" s="695">
        <f t="shared" ref="CI11" si="76">+BY11</f>
        <v>0</v>
      </c>
      <c r="CJ11" s="695">
        <f t="shared" ref="CJ11" si="77">+BZ11</f>
        <v>0</v>
      </c>
      <c r="CK11" s="695">
        <f t="shared" ref="CK11" si="78">+CA11</f>
        <v>0</v>
      </c>
      <c r="CL11" s="695">
        <f t="shared" ref="CL11" si="79">+CB11</f>
        <v>0</v>
      </c>
      <c r="CM11" s="695">
        <f>+CC11</f>
        <v>1</v>
      </c>
      <c r="CN11" s="695">
        <f t="shared" ref="CN11" si="80">+CD11</f>
        <v>0</v>
      </c>
      <c r="CO11" s="695">
        <f t="shared" ref="CO11" si="81">+CE11</f>
        <v>0</v>
      </c>
      <c r="CP11" s="695">
        <f t="shared" ref="CP11" si="82">+CF11</f>
        <v>0</v>
      </c>
      <c r="CQ11" s="695">
        <f t="shared" ref="CQ11" si="83">+CG11</f>
        <v>0</v>
      </c>
      <c r="CR11" s="695">
        <f t="shared" ref="CR11" si="84">+CH11</f>
        <v>0</v>
      </c>
      <c r="CS11" s="695">
        <f t="shared" ref="CS11" si="85">+CI11</f>
        <v>0</v>
      </c>
      <c r="CT11" s="695">
        <f t="shared" ref="CT11" si="86">+CJ11</f>
        <v>0</v>
      </c>
      <c r="CU11" s="695">
        <f t="shared" ref="CU11" si="87">+CK11</f>
        <v>0</v>
      </c>
      <c r="CV11" s="695">
        <f t="shared" ref="CV11" si="88">+CL11</f>
        <v>0</v>
      </c>
      <c r="CW11" s="695">
        <f>+CM11</f>
        <v>1</v>
      </c>
      <c r="CX11" s="695">
        <f t="shared" ref="CX11" si="89">+CN11</f>
        <v>0</v>
      </c>
      <c r="CY11" s="695">
        <f t="shared" ref="CY11" si="90">+CO11</f>
        <v>0</v>
      </c>
      <c r="CZ11" s="695">
        <f t="shared" ref="CZ11" si="91">+CP11</f>
        <v>0</v>
      </c>
      <c r="DA11" s="695">
        <f t="shared" ref="DA11" si="92">+CQ11</f>
        <v>0</v>
      </c>
      <c r="DB11" s="695">
        <f t="shared" ref="DB11" si="93">+CR11</f>
        <v>0</v>
      </c>
      <c r="DC11" s="695">
        <f t="shared" ref="DC11" si="94">+CS11</f>
        <v>0</v>
      </c>
      <c r="DD11" s="695">
        <f t="shared" ref="DD11" si="95">+CT11</f>
        <v>0</v>
      </c>
      <c r="DE11" s="695">
        <f t="shared" ref="DE11" si="96">+CU11</f>
        <v>0</v>
      </c>
      <c r="DF11" s="695">
        <f t="shared" ref="DF11" si="97">+CV11</f>
        <v>0</v>
      </c>
      <c r="DG11" s="695">
        <f>+CW11</f>
        <v>1</v>
      </c>
      <c r="DH11" s="695">
        <f t="shared" ref="DH11" si="98">+CX11</f>
        <v>0</v>
      </c>
      <c r="DI11" s="695">
        <f t="shared" ref="DI11" si="99">+CY11</f>
        <v>0</v>
      </c>
      <c r="DJ11" s="695">
        <f t="shared" ref="DJ11" si="100">+CZ11</f>
        <v>0</v>
      </c>
      <c r="DK11" s="695">
        <f t="shared" ref="DK11" si="101">+DA11</f>
        <v>0</v>
      </c>
      <c r="DL11" s="695">
        <f t="shared" ref="DL11" si="102">+DB11</f>
        <v>0</v>
      </c>
      <c r="DM11" s="695">
        <f t="shared" ref="DM11" si="103">+DC11</f>
        <v>0</v>
      </c>
      <c r="DN11" s="695">
        <f t="shared" ref="DN11" si="104">+DD11</f>
        <v>0</v>
      </c>
      <c r="DO11" s="695">
        <f t="shared" ref="DO11" si="105">+DE11</f>
        <v>0</v>
      </c>
      <c r="DP11" s="695">
        <f t="shared" ref="DP11" si="106">+DF11</f>
        <v>0</v>
      </c>
      <c r="DQ11" s="695">
        <f>+DG11</f>
        <v>1</v>
      </c>
      <c r="DR11" s="695">
        <f t="shared" ref="DR11" si="107">+DH11</f>
        <v>0</v>
      </c>
      <c r="DS11" s="695">
        <f t="shared" ref="DS11" si="108">+DI11</f>
        <v>0</v>
      </c>
      <c r="DT11" s="695">
        <f t="shared" ref="DT11" si="109">+DJ11</f>
        <v>0</v>
      </c>
      <c r="DU11" s="695">
        <f t="shared" ref="DU11" si="110">+DK11</f>
        <v>0</v>
      </c>
      <c r="DV11" s="695">
        <f t="shared" ref="DV11" si="111">+DL11</f>
        <v>0</v>
      </c>
      <c r="DW11" s="695">
        <f t="shared" ref="DW11" si="112">+DM11</f>
        <v>0</v>
      </c>
      <c r="DX11" s="695">
        <f t="shared" ref="DX11" si="113">+DN11</f>
        <v>0</v>
      </c>
      <c r="DY11" s="695">
        <f t="shared" ref="DY11" si="114">+DO11</f>
        <v>0</v>
      </c>
      <c r="DZ11" s="695">
        <f t="shared" ref="DZ11" si="115">+DP11</f>
        <v>0</v>
      </c>
      <c r="EA11" s="695">
        <f>+DQ11</f>
        <v>1</v>
      </c>
      <c r="EB11" s="695">
        <f t="shared" ref="EB11" si="116">+DR11</f>
        <v>0</v>
      </c>
      <c r="EC11" s="695">
        <f t="shared" ref="EC11" si="117">+DS11</f>
        <v>0</v>
      </c>
      <c r="ED11" s="695">
        <f t="shared" ref="ED11" si="118">+DT11</f>
        <v>0</v>
      </c>
      <c r="EE11" s="695">
        <f t="shared" ref="EE11" si="119">+DU11</f>
        <v>0</v>
      </c>
      <c r="EF11" s="695">
        <f t="shared" ref="EF11" si="120">+DV11</f>
        <v>0</v>
      </c>
      <c r="EG11" s="695">
        <f t="shared" ref="EG11" si="121">+DW11</f>
        <v>0</v>
      </c>
      <c r="EH11" s="695">
        <f t="shared" ref="EH11" si="122">+DX11</f>
        <v>0</v>
      </c>
      <c r="EI11" s="695">
        <f t="shared" ref="EI11" si="123">+DY11</f>
        <v>0</v>
      </c>
      <c r="EJ11" s="695">
        <f t="shared" ref="EJ11" si="124">+DZ11</f>
        <v>0</v>
      </c>
      <c r="EK11" s="695">
        <f>+EA11</f>
        <v>1</v>
      </c>
      <c r="EL11" s="695">
        <f t="shared" ref="EL11" si="125">+EB11</f>
        <v>0</v>
      </c>
      <c r="EM11" s="695">
        <f t="shared" ref="EM11" si="126">+EC11</f>
        <v>0</v>
      </c>
      <c r="EN11" s="695">
        <f t="shared" ref="EN11" si="127">+ED11</f>
        <v>0</v>
      </c>
      <c r="EO11" s="695">
        <f t="shared" ref="EO11" si="128">+EE11</f>
        <v>0</v>
      </c>
      <c r="EP11" s="695">
        <f t="shared" ref="EP11" si="129">+EF11</f>
        <v>0</v>
      </c>
      <c r="EQ11" s="695">
        <f t="shared" ref="EQ11" si="130">+EG11</f>
        <v>0</v>
      </c>
      <c r="ER11" s="695">
        <f t="shared" ref="ER11" si="131">+EH11</f>
        <v>0</v>
      </c>
      <c r="ES11" s="695">
        <f t="shared" ref="ES11" si="132">+EI11</f>
        <v>0</v>
      </c>
      <c r="ET11" s="695">
        <f t="shared" ref="ET11" si="133">+EJ11</f>
        <v>0</v>
      </c>
      <c r="EU11" s="695">
        <f>+EK11</f>
        <v>1</v>
      </c>
      <c r="EV11" s="695">
        <f t="shared" ref="EV11" si="134">+EL11</f>
        <v>0</v>
      </c>
      <c r="EW11" s="695">
        <f t="shared" ref="EW11" si="135">+EM11</f>
        <v>0</v>
      </c>
      <c r="EX11" s="695">
        <f t="shared" ref="EX11" si="136">+EN11</f>
        <v>0</v>
      </c>
      <c r="EY11" s="695">
        <f t="shared" ref="EY11" si="137">+EO11</f>
        <v>0</v>
      </c>
      <c r="EZ11" s="695">
        <f t="shared" ref="EZ11" si="138">+EP11</f>
        <v>0</v>
      </c>
      <c r="FA11" s="695">
        <f t="shared" ref="FA11" si="139">+EQ11</f>
        <v>0</v>
      </c>
      <c r="FB11" s="695">
        <f t="shared" ref="FB11" si="140">+ER11</f>
        <v>0</v>
      </c>
      <c r="FC11" s="695">
        <f t="shared" ref="FC11" si="141">+ES11</f>
        <v>0</v>
      </c>
      <c r="FD11" s="695">
        <f t="shared" ref="FD11" si="142">+ET11</f>
        <v>0</v>
      </c>
      <c r="FE11" s="695">
        <f>+EU11</f>
        <v>1</v>
      </c>
      <c r="FF11" s="695">
        <f t="shared" ref="FF11" si="143">+EV11</f>
        <v>0</v>
      </c>
      <c r="FG11" s="695">
        <f t="shared" ref="FG11" si="144">+EW11</f>
        <v>0</v>
      </c>
      <c r="FH11" s="695">
        <f t="shared" ref="FH11" si="145">+EX11</f>
        <v>0</v>
      </c>
      <c r="FI11" s="695">
        <f t="shared" ref="FI11" si="146">+EY11</f>
        <v>0</v>
      </c>
      <c r="FJ11" s="695">
        <f t="shared" ref="FJ11" si="147">+EZ11</f>
        <v>0</v>
      </c>
      <c r="FK11" s="695">
        <f t="shared" ref="FK11" si="148">+FA11</f>
        <v>0</v>
      </c>
      <c r="FL11" s="695">
        <f t="shared" ref="FL11" si="149">+FB11</f>
        <v>0</v>
      </c>
      <c r="FM11" s="695">
        <f t="shared" ref="FM11" si="150">+FC11</f>
        <v>0</v>
      </c>
      <c r="FN11" s="695">
        <f t="shared" ref="FN11" si="151">+FD11</f>
        <v>0</v>
      </c>
      <c r="FO11" s="695">
        <f>+FE11</f>
        <v>1</v>
      </c>
      <c r="FP11" s="695">
        <f t="shared" ref="FP11" si="152">+FF11</f>
        <v>0</v>
      </c>
      <c r="FQ11" s="695">
        <f t="shared" ref="FQ11" si="153">+FG11</f>
        <v>0</v>
      </c>
      <c r="FR11" s="695">
        <f t="shared" ref="FR11" si="154">+FH11</f>
        <v>0</v>
      </c>
      <c r="FS11" s="695">
        <f t="shared" ref="FS11" si="155">+FI11</f>
        <v>0</v>
      </c>
      <c r="FT11" s="695">
        <f t="shared" ref="FT11" si="156">+FJ11</f>
        <v>0</v>
      </c>
      <c r="FU11" s="695">
        <f t="shared" ref="FU11" si="157">+FK11</f>
        <v>0</v>
      </c>
      <c r="FV11" s="695">
        <f t="shared" ref="FV11" si="158">+FL11</f>
        <v>0</v>
      </c>
      <c r="FW11" s="695">
        <f t="shared" ref="FW11" si="159">+FM11</f>
        <v>0</v>
      </c>
      <c r="FX11" s="695">
        <f t="shared" ref="FX11" si="160">+FN11</f>
        <v>0</v>
      </c>
      <c r="FY11" s="695">
        <f>+FO11</f>
        <v>1</v>
      </c>
      <c r="FZ11" s="695">
        <f t="shared" ref="FZ11" si="161">+FP11</f>
        <v>0</v>
      </c>
      <c r="GA11" s="695">
        <f t="shared" ref="GA11" si="162">+FQ11</f>
        <v>0</v>
      </c>
      <c r="GB11" s="695">
        <f t="shared" ref="GB11" si="163">+FR11</f>
        <v>0</v>
      </c>
      <c r="GC11" s="695">
        <f t="shared" ref="GC11" si="164">+FS11</f>
        <v>0</v>
      </c>
      <c r="GD11" s="695">
        <f t="shared" ref="GD11" si="165">+FT11</f>
        <v>0</v>
      </c>
      <c r="GE11" s="695">
        <f t="shared" ref="GE11" si="166">+FU11</f>
        <v>0</v>
      </c>
      <c r="GF11" s="695">
        <f t="shared" ref="GF11" si="167">+FV11</f>
        <v>0</v>
      </c>
      <c r="GG11" s="695">
        <f t="shared" ref="GG11" si="168">+FW11</f>
        <v>0</v>
      </c>
      <c r="GH11" s="695">
        <f t="shared" ref="GH11" si="169">+FX11</f>
        <v>0</v>
      </c>
      <c r="GI11" s="695">
        <f>+FY11</f>
        <v>1</v>
      </c>
      <c r="GJ11" s="695">
        <f t="shared" ref="GJ11" si="170">+FZ11</f>
        <v>0</v>
      </c>
      <c r="GK11" s="695">
        <f t="shared" ref="GK11" si="171">+GA11</f>
        <v>0</v>
      </c>
      <c r="GL11" s="695">
        <f t="shared" ref="GL11" si="172">+GB11</f>
        <v>0</v>
      </c>
      <c r="GM11" s="695">
        <f t="shared" ref="GM11" si="173">+GC11</f>
        <v>0</v>
      </c>
      <c r="GN11" s="695">
        <f t="shared" ref="GN11" si="174">+GD11</f>
        <v>0</v>
      </c>
      <c r="GO11" s="695">
        <f t="shared" ref="GO11" si="175">+GE11</f>
        <v>0</v>
      </c>
      <c r="GP11" s="695">
        <f t="shared" ref="GP11" si="176">+GF11</f>
        <v>0</v>
      </c>
      <c r="GQ11" s="695">
        <f t="shared" ref="GQ11" si="177">+GG11</f>
        <v>0</v>
      </c>
      <c r="GR11" s="695">
        <f t="shared" ref="GR11" si="178">+GH11</f>
        <v>0</v>
      </c>
      <c r="GS11" s="695">
        <f>+GI11</f>
        <v>1</v>
      </c>
      <c r="GT11" s="695">
        <f t="shared" ref="GT11" si="179">+GJ11</f>
        <v>0</v>
      </c>
      <c r="GU11" s="695">
        <f t="shared" ref="GU11" si="180">+GK11</f>
        <v>0</v>
      </c>
      <c r="GV11" s="695">
        <f t="shared" ref="GV11" si="181">+GL11</f>
        <v>0</v>
      </c>
      <c r="GW11" s="695">
        <f t="shared" ref="GW11" si="182">+GM11</f>
        <v>0</v>
      </c>
      <c r="GX11" s="695">
        <f t="shared" ref="GX11" si="183">+GN11</f>
        <v>0</v>
      </c>
      <c r="GY11" s="695">
        <f t="shared" ref="GY11" si="184">+GO11</f>
        <v>0</v>
      </c>
      <c r="GZ11" s="695">
        <f t="shared" ref="GZ11" si="185">+GP11</f>
        <v>0</v>
      </c>
      <c r="HA11" s="695">
        <f t="shared" ref="HA11" si="186">+GQ11</f>
        <v>0</v>
      </c>
      <c r="HB11" s="695">
        <f t="shared" ref="HB11" si="187">+GR11</f>
        <v>0</v>
      </c>
      <c r="HM11" s="746"/>
      <c r="HN11" s="740"/>
      <c r="HO11" s="740"/>
      <c r="HP11" s="740"/>
      <c r="HQ11" s="740" t="s">
        <v>17</v>
      </c>
      <c r="HR11" s="740" t="s">
        <v>3</v>
      </c>
      <c r="HS11" s="740" t="s">
        <v>18</v>
      </c>
      <c r="HT11" s="740" t="s">
        <v>6</v>
      </c>
      <c r="HV11" s="179"/>
      <c r="HW11" s="179"/>
      <c r="HX11" s="179"/>
      <c r="HY11" s="179"/>
      <c r="HZ11" s="179"/>
      <c r="IA11" s="179"/>
      <c r="IB11" s="179"/>
      <c r="IC11" s="179"/>
      <c r="ID11" s="179"/>
      <c r="IE11" s="179"/>
      <c r="IF11" s="179"/>
      <c r="IG11" s="22"/>
    </row>
    <row r="12" spans="1:245" s="152" customFormat="1" ht="34.9" customHeight="1">
      <c r="J12" s="744"/>
      <c r="K12" s="174">
        <f>+V_Ma!O59</f>
        <v>0</v>
      </c>
      <c r="L12" s="174"/>
      <c r="M12" s="174"/>
      <c r="N12" s="174"/>
      <c r="O12" s="174"/>
      <c r="P12" s="174"/>
      <c r="Q12" s="174"/>
      <c r="R12" s="174"/>
      <c r="S12" s="174"/>
      <c r="T12" s="174"/>
      <c r="U12" s="174">
        <f>+V_Ma!O60</f>
        <v>0</v>
      </c>
      <c r="V12" s="174"/>
      <c r="W12" s="174"/>
      <c r="X12" s="174"/>
      <c r="Y12" s="174"/>
      <c r="Z12" s="174"/>
      <c r="AA12" s="174"/>
      <c r="AB12" s="174"/>
      <c r="AC12" s="174"/>
      <c r="AD12" s="174"/>
      <c r="AE12" s="174">
        <f>+V_Ma!O61</f>
        <v>0</v>
      </c>
      <c r="AF12" s="174"/>
      <c r="AG12" s="174"/>
      <c r="AH12" s="174"/>
      <c r="AI12" s="174"/>
      <c r="AJ12" s="174"/>
      <c r="AK12" s="174"/>
      <c r="AL12" s="174"/>
      <c r="AM12" s="174"/>
      <c r="AN12" s="174"/>
      <c r="AO12" s="174">
        <f>+V_Ma!O62</f>
        <v>0</v>
      </c>
      <c r="AP12" s="174"/>
      <c r="AQ12" s="174"/>
      <c r="AR12" s="174"/>
      <c r="AS12" s="174"/>
      <c r="AT12" s="174"/>
      <c r="AU12" s="174"/>
      <c r="AV12" s="174"/>
      <c r="AW12" s="174"/>
      <c r="AX12" s="174"/>
      <c r="AY12" s="174">
        <f>+V_Ma!O63</f>
        <v>0</v>
      </c>
      <c r="AZ12" s="174"/>
      <c r="BA12" s="174"/>
      <c r="BB12" s="174"/>
      <c r="BC12" s="174"/>
      <c r="BD12" s="174"/>
      <c r="BE12" s="174"/>
      <c r="BF12" s="174"/>
      <c r="BG12" s="174"/>
      <c r="BH12" s="174"/>
      <c r="BI12" s="174">
        <f>+V_Ma!O64</f>
        <v>0</v>
      </c>
      <c r="BJ12" s="174"/>
      <c r="BK12" s="174"/>
      <c r="BL12" s="174"/>
      <c r="BM12" s="174"/>
      <c r="BN12" s="174"/>
      <c r="BO12" s="174"/>
      <c r="BP12" s="174"/>
      <c r="BQ12" s="174"/>
      <c r="BR12" s="174"/>
      <c r="BS12" s="174">
        <f>+V_Ma!O65</f>
        <v>0</v>
      </c>
      <c r="BT12" s="174"/>
      <c r="BU12" s="174"/>
      <c r="BV12" s="174"/>
      <c r="BW12" s="174"/>
      <c r="BX12" s="174"/>
      <c r="BY12" s="174"/>
      <c r="BZ12" s="174"/>
      <c r="CA12" s="174"/>
      <c r="CB12" s="174"/>
      <c r="CC12" s="174">
        <f>+V_Ma!O66</f>
        <v>0</v>
      </c>
      <c r="CD12" s="174"/>
      <c r="CE12" s="174"/>
      <c r="CF12" s="174"/>
      <c r="CG12" s="174"/>
      <c r="CH12" s="174"/>
      <c r="CI12" s="174"/>
      <c r="CJ12" s="174"/>
      <c r="CK12" s="174"/>
      <c r="CL12" s="174"/>
      <c r="CM12" s="174">
        <f>+V_Ma!O67</f>
        <v>0</v>
      </c>
      <c r="CN12" s="174"/>
      <c r="CO12" s="174"/>
      <c r="CP12" s="174"/>
      <c r="CQ12" s="174"/>
      <c r="CR12" s="174"/>
      <c r="CS12" s="174"/>
      <c r="CT12" s="174"/>
      <c r="CU12" s="174"/>
      <c r="CV12" s="174"/>
      <c r="CW12" s="174">
        <f>+V_Ma!O68</f>
        <v>0</v>
      </c>
      <c r="CX12" s="174"/>
      <c r="CY12" s="174"/>
      <c r="CZ12" s="174"/>
      <c r="DA12" s="174"/>
      <c r="DB12" s="174"/>
      <c r="DC12" s="174"/>
      <c r="DD12" s="174"/>
      <c r="DE12" s="174"/>
      <c r="DF12" s="174"/>
      <c r="DG12" s="174">
        <f>+V_Ma!O69</f>
        <v>0</v>
      </c>
      <c r="DH12" s="174"/>
      <c r="DI12" s="174"/>
      <c r="DJ12" s="174"/>
      <c r="DK12" s="174"/>
      <c r="DL12" s="174"/>
      <c r="DM12" s="174"/>
      <c r="DN12" s="174"/>
      <c r="DO12" s="174"/>
      <c r="DP12" s="174"/>
      <c r="DQ12" s="174">
        <f>+V_Ma!O70</f>
        <v>0</v>
      </c>
      <c r="DR12" s="174"/>
      <c r="DS12" s="174"/>
      <c r="DT12" s="174"/>
      <c r="DU12" s="174"/>
      <c r="DV12" s="174"/>
      <c r="DW12" s="174"/>
      <c r="DX12" s="174"/>
      <c r="DY12" s="174"/>
      <c r="DZ12" s="174"/>
      <c r="EA12" s="174">
        <f>+V_Ma!O71</f>
        <v>0</v>
      </c>
      <c r="EB12" s="174"/>
      <c r="EC12" s="174"/>
      <c r="ED12" s="174"/>
      <c r="EE12" s="174"/>
      <c r="EF12" s="174"/>
      <c r="EG12" s="174"/>
      <c r="EH12" s="174"/>
      <c r="EI12" s="174"/>
      <c r="EJ12" s="174"/>
      <c r="EK12" s="174">
        <f>+V_Ma!O72</f>
        <v>0</v>
      </c>
      <c r="EL12" s="174"/>
      <c r="EM12" s="174"/>
      <c r="EN12" s="174"/>
      <c r="EO12" s="174"/>
      <c r="EP12" s="174"/>
      <c r="EQ12" s="174"/>
      <c r="ER12" s="174"/>
      <c r="ES12" s="174"/>
      <c r="ET12" s="174"/>
      <c r="EU12" s="174">
        <f>+V_Ma!O73</f>
        <v>0</v>
      </c>
      <c r="EV12" s="174"/>
      <c r="EW12" s="174"/>
      <c r="EX12" s="174"/>
      <c r="EY12" s="174"/>
      <c r="EZ12" s="174"/>
      <c r="FA12" s="174"/>
      <c r="FB12" s="174"/>
      <c r="FC12" s="174"/>
      <c r="FD12" s="174"/>
      <c r="FE12" s="174">
        <f>+V_Ma!O74</f>
        <v>0</v>
      </c>
      <c r="FF12" s="174"/>
      <c r="FG12" s="174"/>
      <c r="FH12" s="174"/>
      <c r="FI12" s="174"/>
      <c r="FJ12" s="174"/>
      <c r="FK12" s="174"/>
      <c r="FL12" s="174"/>
      <c r="FM12" s="174"/>
      <c r="FN12" s="174"/>
      <c r="FO12" s="174">
        <f>+V_Ma!O75</f>
        <v>0</v>
      </c>
      <c r="FP12" s="174"/>
      <c r="FQ12" s="174"/>
      <c r="FR12" s="174"/>
      <c r="FS12" s="174"/>
      <c r="FT12" s="174"/>
      <c r="FU12" s="174"/>
      <c r="FV12" s="174"/>
      <c r="FW12" s="174"/>
      <c r="FX12" s="174"/>
      <c r="FY12" s="174">
        <f>+V_Ma!O76</f>
        <v>0</v>
      </c>
      <c r="FZ12" s="174"/>
      <c r="GA12" s="174"/>
      <c r="GB12" s="174"/>
      <c r="GC12" s="174"/>
      <c r="GD12" s="174"/>
      <c r="GE12" s="174"/>
      <c r="GF12" s="174"/>
      <c r="GG12" s="174"/>
      <c r="GH12" s="174"/>
      <c r="GI12" s="174">
        <f>+V_Ma!O77</f>
        <v>0</v>
      </c>
      <c r="GJ12" s="174"/>
      <c r="GK12" s="174"/>
      <c r="GL12" s="174"/>
      <c r="GM12" s="174"/>
      <c r="GN12" s="174"/>
      <c r="GO12" s="174"/>
      <c r="GP12" s="174"/>
      <c r="GQ12" s="174"/>
      <c r="GR12" s="174"/>
      <c r="GS12" s="174">
        <f>+V_Ma!O78</f>
        <v>0</v>
      </c>
      <c r="GT12" s="174"/>
      <c r="GU12" s="174"/>
      <c r="GV12" s="174"/>
      <c r="GW12" s="174"/>
      <c r="GX12" s="174"/>
      <c r="GY12" s="174"/>
      <c r="GZ12" s="174"/>
      <c r="HA12" s="174"/>
      <c r="HB12" s="174"/>
      <c r="HD12" s="155"/>
      <c r="HE12" s="155"/>
      <c r="HF12" s="155"/>
      <c r="HG12" s="155"/>
      <c r="HH12" s="155"/>
      <c r="HI12" s="155"/>
      <c r="HJ12" s="155"/>
      <c r="HK12" s="155"/>
      <c r="HL12" s="155"/>
      <c r="HM12" s="746"/>
      <c r="HN12" s="740"/>
      <c r="HO12" s="740"/>
      <c r="HP12" s="740"/>
      <c r="HQ12" s="740"/>
      <c r="HR12" s="740"/>
      <c r="HS12" s="740"/>
      <c r="HT12" s="740"/>
      <c r="HV12" s="179"/>
      <c r="HW12" s="179"/>
      <c r="HX12" s="179"/>
      <c r="HY12" s="179"/>
      <c r="HZ12" s="179"/>
      <c r="IA12" s="179"/>
      <c r="IB12" s="179"/>
      <c r="IC12" s="179"/>
      <c r="ID12" s="179"/>
      <c r="IE12" s="179"/>
      <c r="IF12" s="179"/>
      <c r="IG12" s="180"/>
    </row>
    <row r="13" spans="1:245" s="11" customFormat="1" ht="23.1" hidden="1" customHeight="1">
      <c r="B13" s="297"/>
      <c r="C13" s="297"/>
      <c r="D13" s="297"/>
      <c r="E13" s="297"/>
      <c r="F13" s="297"/>
      <c r="G13" s="297"/>
      <c r="H13" s="297"/>
      <c r="I13" s="297"/>
      <c r="J13" s="745"/>
      <c r="K13" s="172">
        <f>+K12</f>
        <v>0</v>
      </c>
      <c r="L13" s="172">
        <f>+K13</f>
        <v>0</v>
      </c>
      <c r="M13" s="172">
        <f t="shared" ref="M13:T13" si="188">+L13</f>
        <v>0</v>
      </c>
      <c r="N13" s="172">
        <f t="shared" si="188"/>
        <v>0</v>
      </c>
      <c r="O13" s="172">
        <f t="shared" si="188"/>
        <v>0</v>
      </c>
      <c r="P13" s="172">
        <f t="shared" si="188"/>
        <v>0</v>
      </c>
      <c r="Q13" s="172">
        <f t="shared" si="188"/>
        <v>0</v>
      </c>
      <c r="R13" s="172">
        <f t="shared" si="188"/>
        <v>0</v>
      </c>
      <c r="S13" s="172">
        <f t="shared" si="188"/>
        <v>0</v>
      </c>
      <c r="T13" s="172">
        <f t="shared" si="188"/>
        <v>0</v>
      </c>
      <c r="U13" s="173">
        <f>+U12</f>
        <v>0</v>
      </c>
      <c r="V13" s="172">
        <f>+U13</f>
        <v>0</v>
      </c>
      <c r="W13" s="172">
        <f t="shared" ref="W13:AD13" si="189">+V13</f>
        <v>0</v>
      </c>
      <c r="X13" s="172">
        <f t="shared" si="189"/>
        <v>0</v>
      </c>
      <c r="Y13" s="172">
        <f t="shared" si="189"/>
        <v>0</v>
      </c>
      <c r="Z13" s="172">
        <f t="shared" si="189"/>
        <v>0</v>
      </c>
      <c r="AA13" s="172">
        <f t="shared" si="189"/>
        <v>0</v>
      </c>
      <c r="AB13" s="172">
        <f t="shared" si="189"/>
        <v>0</v>
      </c>
      <c r="AC13" s="172">
        <f t="shared" si="189"/>
        <v>0</v>
      </c>
      <c r="AD13" s="172">
        <f t="shared" si="189"/>
        <v>0</v>
      </c>
      <c r="AE13" s="173">
        <f>+AE12</f>
        <v>0</v>
      </c>
      <c r="AF13" s="172">
        <f>+AE13</f>
        <v>0</v>
      </c>
      <c r="AG13" s="172">
        <f t="shared" ref="AG13:AN13" si="190">+AF13</f>
        <v>0</v>
      </c>
      <c r="AH13" s="172">
        <f t="shared" si="190"/>
        <v>0</v>
      </c>
      <c r="AI13" s="172">
        <f t="shared" si="190"/>
        <v>0</v>
      </c>
      <c r="AJ13" s="172">
        <f t="shared" si="190"/>
        <v>0</v>
      </c>
      <c r="AK13" s="172">
        <f t="shared" si="190"/>
        <v>0</v>
      </c>
      <c r="AL13" s="172">
        <f t="shared" si="190"/>
        <v>0</v>
      </c>
      <c r="AM13" s="172">
        <f t="shared" si="190"/>
        <v>0</v>
      </c>
      <c r="AN13" s="172">
        <f t="shared" si="190"/>
        <v>0</v>
      </c>
      <c r="AO13" s="173">
        <f>+AO12</f>
        <v>0</v>
      </c>
      <c r="AP13" s="172">
        <f>+AO13</f>
        <v>0</v>
      </c>
      <c r="AQ13" s="172">
        <f t="shared" ref="AQ13:AX13" si="191">+AP13</f>
        <v>0</v>
      </c>
      <c r="AR13" s="172">
        <f t="shared" si="191"/>
        <v>0</v>
      </c>
      <c r="AS13" s="172">
        <f t="shared" si="191"/>
        <v>0</v>
      </c>
      <c r="AT13" s="172">
        <f t="shared" si="191"/>
        <v>0</v>
      </c>
      <c r="AU13" s="172">
        <f t="shared" si="191"/>
        <v>0</v>
      </c>
      <c r="AV13" s="172">
        <f t="shared" si="191"/>
        <v>0</v>
      </c>
      <c r="AW13" s="172">
        <f t="shared" si="191"/>
        <v>0</v>
      </c>
      <c r="AX13" s="172">
        <f t="shared" si="191"/>
        <v>0</v>
      </c>
      <c r="AY13" s="173">
        <f>+AY12</f>
        <v>0</v>
      </c>
      <c r="AZ13" s="172">
        <f>+AY13</f>
        <v>0</v>
      </c>
      <c r="BA13" s="172">
        <f t="shared" ref="BA13:BH13" si="192">+AZ13</f>
        <v>0</v>
      </c>
      <c r="BB13" s="172">
        <f t="shared" si="192"/>
        <v>0</v>
      </c>
      <c r="BC13" s="172">
        <f t="shared" si="192"/>
        <v>0</v>
      </c>
      <c r="BD13" s="172">
        <f t="shared" si="192"/>
        <v>0</v>
      </c>
      <c r="BE13" s="172">
        <f t="shared" si="192"/>
        <v>0</v>
      </c>
      <c r="BF13" s="172">
        <f t="shared" si="192"/>
        <v>0</v>
      </c>
      <c r="BG13" s="172">
        <f t="shared" si="192"/>
        <v>0</v>
      </c>
      <c r="BH13" s="172">
        <f t="shared" si="192"/>
        <v>0</v>
      </c>
      <c r="BI13" s="173">
        <f>+BI12</f>
        <v>0</v>
      </c>
      <c r="BJ13" s="172">
        <f>+BI13</f>
        <v>0</v>
      </c>
      <c r="BK13" s="172">
        <f t="shared" ref="BK13:BR13" si="193">+BJ13</f>
        <v>0</v>
      </c>
      <c r="BL13" s="172">
        <f t="shared" si="193"/>
        <v>0</v>
      </c>
      <c r="BM13" s="172">
        <f t="shared" si="193"/>
        <v>0</v>
      </c>
      <c r="BN13" s="172">
        <f t="shared" si="193"/>
        <v>0</v>
      </c>
      <c r="BO13" s="172">
        <f t="shared" si="193"/>
        <v>0</v>
      </c>
      <c r="BP13" s="172">
        <f t="shared" si="193"/>
        <v>0</v>
      </c>
      <c r="BQ13" s="172">
        <f t="shared" si="193"/>
        <v>0</v>
      </c>
      <c r="BR13" s="172">
        <f t="shared" si="193"/>
        <v>0</v>
      </c>
      <c r="BS13" s="173">
        <f>+BS12</f>
        <v>0</v>
      </c>
      <c r="BT13" s="172">
        <f>+BS13</f>
        <v>0</v>
      </c>
      <c r="BU13" s="172">
        <f t="shared" ref="BU13:CB13" si="194">+BT13</f>
        <v>0</v>
      </c>
      <c r="BV13" s="172">
        <f t="shared" si="194"/>
        <v>0</v>
      </c>
      <c r="BW13" s="172">
        <f t="shared" si="194"/>
        <v>0</v>
      </c>
      <c r="BX13" s="172">
        <f t="shared" si="194"/>
        <v>0</v>
      </c>
      <c r="BY13" s="172">
        <f t="shared" si="194"/>
        <v>0</v>
      </c>
      <c r="BZ13" s="172">
        <f t="shared" si="194"/>
        <v>0</v>
      </c>
      <c r="CA13" s="172">
        <f t="shared" si="194"/>
        <v>0</v>
      </c>
      <c r="CB13" s="172">
        <f t="shared" si="194"/>
        <v>0</v>
      </c>
      <c r="CC13" s="173">
        <f>+CC12</f>
        <v>0</v>
      </c>
      <c r="CD13" s="172">
        <f>+CC13</f>
        <v>0</v>
      </c>
      <c r="CE13" s="172">
        <f t="shared" ref="CE13:CL13" si="195">+CD13</f>
        <v>0</v>
      </c>
      <c r="CF13" s="172">
        <f t="shared" si="195"/>
        <v>0</v>
      </c>
      <c r="CG13" s="172">
        <f t="shared" si="195"/>
        <v>0</v>
      </c>
      <c r="CH13" s="172">
        <f t="shared" si="195"/>
        <v>0</v>
      </c>
      <c r="CI13" s="172">
        <f t="shared" si="195"/>
        <v>0</v>
      </c>
      <c r="CJ13" s="172">
        <f t="shared" si="195"/>
        <v>0</v>
      </c>
      <c r="CK13" s="172">
        <f t="shared" si="195"/>
        <v>0</v>
      </c>
      <c r="CL13" s="172">
        <f t="shared" si="195"/>
        <v>0</v>
      </c>
      <c r="CM13" s="173">
        <f>+CM12</f>
        <v>0</v>
      </c>
      <c r="CN13" s="172">
        <f>+CM13</f>
        <v>0</v>
      </c>
      <c r="CO13" s="172">
        <f t="shared" ref="CO13:CV13" si="196">+CN13</f>
        <v>0</v>
      </c>
      <c r="CP13" s="172">
        <f t="shared" si="196"/>
        <v>0</v>
      </c>
      <c r="CQ13" s="172">
        <f t="shared" si="196"/>
        <v>0</v>
      </c>
      <c r="CR13" s="172">
        <f t="shared" si="196"/>
        <v>0</v>
      </c>
      <c r="CS13" s="172">
        <f t="shared" si="196"/>
        <v>0</v>
      </c>
      <c r="CT13" s="172">
        <f t="shared" si="196"/>
        <v>0</v>
      </c>
      <c r="CU13" s="172">
        <f t="shared" si="196"/>
        <v>0</v>
      </c>
      <c r="CV13" s="172">
        <f t="shared" si="196"/>
        <v>0</v>
      </c>
      <c r="CW13" s="173">
        <f>+CW12</f>
        <v>0</v>
      </c>
      <c r="CX13" s="172">
        <f>+CW13</f>
        <v>0</v>
      </c>
      <c r="CY13" s="172">
        <f t="shared" ref="CY13:DF13" si="197">+CX13</f>
        <v>0</v>
      </c>
      <c r="CZ13" s="172">
        <f t="shared" si="197"/>
        <v>0</v>
      </c>
      <c r="DA13" s="172">
        <f t="shared" si="197"/>
        <v>0</v>
      </c>
      <c r="DB13" s="172">
        <f t="shared" si="197"/>
        <v>0</v>
      </c>
      <c r="DC13" s="172">
        <f t="shared" si="197"/>
        <v>0</v>
      </c>
      <c r="DD13" s="172">
        <f t="shared" si="197"/>
        <v>0</v>
      </c>
      <c r="DE13" s="172">
        <f t="shared" si="197"/>
        <v>0</v>
      </c>
      <c r="DF13" s="172">
        <f t="shared" si="197"/>
        <v>0</v>
      </c>
      <c r="DG13" s="173">
        <f>+DG12</f>
        <v>0</v>
      </c>
      <c r="DH13" s="172">
        <f>+DG13</f>
        <v>0</v>
      </c>
      <c r="DI13" s="172">
        <f t="shared" ref="DI13:DP13" si="198">+DH13</f>
        <v>0</v>
      </c>
      <c r="DJ13" s="172">
        <f t="shared" si="198"/>
        <v>0</v>
      </c>
      <c r="DK13" s="172">
        <f t="shared" si="198"/>
        <v>0</v>
      </c>
      <c r="DL13" s="172">
        <f t="shared" si="198"/>
        <v>0</v>
      </c>
      <c r="DM13" s="172">
        <f t="shared" si="198"/>
        <v>0</v>
      </c>
      <c r="DN13" s="172">
        <f t="shared" si="198"/>
        <v>0</v>
      </c>
      <c r="DO13" s="172">
        <f t="shared" si="198"/>
        <v>0</v>
      </c>
      <c r="DP13" s="172">
        <f t="shared" si="198"/>
        <v>0</v>
      </c>
      <c r="DQ13" s="173">
        <f>+DQ12</f>
        <v>0</v>
      </c>
      <c r="DR13" s="172">
        <f>+DQ13</f>
        <v>0</v>
      </c>
      <c r="DS13" s="172">
        <f t="shared" ref="DS13:DZ13" si="199">+DR13</f>
        <v>0</v>
      </c>
      <c r="DT13" s="172">
        <f t="shared" si="199"/>
        <v>0</v>
      </c>
      <c r="DU13" s="172">
        <f t="shared" si="199"/>
        <v>0</v>
      </c>
      <c r="DV13" s="172">
        <f t="shared" si="199"/>
        <v>0</v>
      </c>
      <c r="DW13" s="172">
        <f t="shared" si="199"/>
        <v>0</v>
      </c>
      <c r="DX13" s="172">
        <f t="shared" si="199"/>
        <v>0</v>
      </c>
      <c r="DY13" s="172">
        <f t="shared" si="199"/>
        <v>0</v>
      </c>
      <c r="DZ13" s="172">
        <f t="shared" si="199"/>
        <v>0</v>
      </c>
      <c r="EA13" s="173">
        <f>+EA12</f>
        <v>0</v>
      </c>
      <c r="EB13" s="172">
        <f>+EA13</f>
        <v>0</v>
      </c>
      <c r="EC13" s="172">
        <f t="shared" ref="EC13:EJ13" si="200">+EB13</f>
        <v>0</v>
      </c>
      <c r="ED13" s="172">
        <f t="shared" si="200"/>
        <v>0</v>
      </c>
      <c r="EE13" s="172">
        <f t="shared" si="200"/>
        <v>0</v>
      </c>
      <c r="EF13" s="172">
        <f t="shared" si="200"/>
        <v>0</v>
      </c>
      <c r="EG13" s="172">
        <f t="shared" si="200"/>
        <v>0</v>
      </c>
      <c r="EH13" s="172">
        <f t="shared" si="200"/>
        <v>0</v>
      </c>
      <c r="EI13" s="172">
        <f t="shared" si="200"/>
        <v>0</v>
      </c>
      <c r="EJ13" s="172">
        <f t="shared" si="200"/>
        <v>0</v>
      </c>
      <c r="EK13" s="173">
        <f>+EK12</f>
        <v>0</v>
      </c>
      <c r="EL13" s="172">
        <f>+EK13</f>
        <v>0</v>
      </c>
      <c r="EM13" s="172">
        <f t="shared" ref="EM13:ET13" si="201">+EL13</f>
        <v>0</v>
      </c>
      <c r="EN13" s="172">
        <f t="shared" si="201"/>
        <v>0</v>
      </c>
      <c r="EO13" s="172">
        <f t="shared" si="201"/>
        <v>0</v>
      </c>
      <c r="EP13" s="172">
        <f t="shared" si="201"/>
        <v>0</v>
      </c>
      <c r="EQ13" s="172">
        <f t="shared" si="201"/>
        <v>0</v>
      </c>
      <c r="ER13" s="172">
        <f t="shared" si="201"/>
        <v>0</v>
      </c>
      <c r="ES13" s="172">
        <f t="shared" si="201"/>
        <v>0</v>
      </c>
      <c r="ET13" s="172">
        <f t="shared" si="201"/>
        <v>0</v>
      </c>
      <c r="EU13" s="173">
        <f>+EU12</f>
        <v>0</v>
      </c>
      <c r="EV13" s="172">
        <f>+EU13</f>
        <v>0</v>
      </c>
      <c r="EW13" s="172">
        <f t="shared" ref="EW13:FD13" si="202">+EV13</f>
        <v>0</v>
      </c>
      <c r="EX13" s="172">
        <f t="shared" si="202"/>
        <v>0</v>
      </c>
      <c r="EY13" s="172">
        <f t="shared" si="202"/>
        <v>0</v>
      </c>
      <c r="EZ13" s="172">
        <f t="shared" si="202"/>
        <v>0</v>
      </c>
      <c r="FA13" s="172">
        <f t="shared" si="202"/>
        <v>0</v>
      </c>
      <c r="FB13" s="172">
        <f t="shared" si="202"/>
        <v>0</v>
      </c>
      <c r="FC13" s="172">
        <f t="shared" si="202"/>
        <v>0</v>
      </c>
      <c r="FD13" s="172">
        <f t="shared" si="202"/>
        <v>0</v>
      </c>
      <c r="FE13" s="173">
        <f>+FE12</f>
        <v>0</v>
      </c>
      <c r="FF13" s="172">
        <f>+FE13</f>
        <v>0</v>
      </c>
      <c r="FG13" s="172">
        <f t="shared" ref="FG13:FN13" si="203">+FF13</f>
        <v>0</v>
      </c>
      <c r="FH13" s="172">
        <f t="shared" si="203"/>
        <v>0</v>
      </c>
      <c r="FI13" s="172">
        <f t="shared" si="203"/>
        <v>0</v>
      </c>
      <c r="FJ13" s="172">
        <f t="shared" si="203"/>
        <v>0</v>
      </c>
      <c r="FK13" s="172">
        <f t="shared" si="203"/>
        <v>0</v>
      </c>
      <c r="FL13" s="172">
        <f t="shared" si="203"/>
        <v>0</v>
      </c>
      <c r="FM13" s="172">
        <f t="shared" si="203"/>
        <v>0</v>
      </c>
      <c r="FN13" s="172">
        <f t="shared" si="203"/>
        <v>0</v>
      </c>
      <c r="FO13" s="173">
        <f>+FO12</f>
        <v>0</v>
      </c>
      <c r="FP13" s="172">
        <f>+FO13</f>
        <v>0</v>
      </c>
      <c r="FQ13" s="172">
        <f t="shared" ref="FQ13:FX13" si="204">+FP13</f>
        <v>0</v>
      </c>
      <c r="FR13" s="172">
        <f t="shared" si="204"/>
        <v>0</v>
      </c>
      <c r="FS13" s="172">
        <f t="shared" si="204"/>
        <v>0</v>
      </c>
      <c r="FT13" s="172">
        <f t="shared" si="204"/>
        <v>0</v>
      </c>
      <c r="FU13" s="172">
        <f t="shared" si="204"/>
        <v>0</v>
      </c>
      <c r="FV13" s="172">
        <f t="shared" si="204"/>
        <v>0</v>
      </c>
      <c r="FW13" s="172">
        <f t="shared" si="204"/>
        <v>0</v>
      </c>
      <c r="FX13" s="172">
        <f t="shared" si="204"/>
        <v>0</v>
      </c>
      <c r="FY13" s="173">
        <f>+FY12</f>
        <v>0</v>
      </c>
      <c r="FZ13" s="172">
        <f>+FY13</f>
        <v>0</v>
      </c>
      <c r="GA13" s="172">
        <f t="shared" ref="GA13:GH13" si="205">+FZ13</f>
        <v>0</v>
      </c>
      <c r="GB13" s="172">
        <f t="shared" si="205"/>
        <v>0</v>
      </c>
      <c r="GC13" s="172">
        <f t="shared" si="205"/>
        <v>0</v>
      </c>
      <c r="GD13" s="172">
        <f t="shared" si="205"/>
        <v>0</v>
      </c>
      <c r="GE13" s="172">
        <f t="shared" si="205"/>
        <v>0</v>
      </c>
      <c r="GF13" s="172">
        <f t="shared" si="205"/>
        <v>0</v>
      </c>
      <c r="GG13" s="172">
        <f t="shared" si="205"/>
        <v>0</v>
      </c>
      <c r="GH13" s="172">
        <f t="shared" si="205"/>
        <v>0</v>
      </c>
      <c r="GI13" s="173">
        <f>+GI12</f>
        <v>0</v>
      </c>
      <c r="GJ13" s="172">
        <f>+GI13</f>
        <v>0</v>
      </c>
      <c r="GK13" s="172">
        <f t="shared" ref="GK13:GR13" si="206">+GJ13</f>
        <v>0</v>
      </c>
      <c r="GL13" s="172">
        <f t="shared" si="206"/>
        <v>0</v>
      </c>
      <c r="GM13" s="172">
        <f t="shared" si="206"/>
        <v>0</v>
      </c>
      <c r="GN13" s="172">
        <f t="shared" si="206"/>
        <v>0</v>
      </c>
      <c r="GO13" s="172">
        <f t="shared" si="206"/>
        <v>0</v>
      </c>
      <c r="GP13" s="172">
        <f t="shared" si="206"/>
        <v>0</v>
      </c>
      <c r="GQ13" s="172">
        <f t="shared" si="206"/>
        <v>0</v>
      </c>
      <c r="GR13" s="172">
        <f t="shared" si="206"/>
        <v>0</v>
      </c>
      <c r="GS13" s="173">
        <f>+GS12</f>
        <v>0</v>
      </c>
      <c r="GT13" s="172">
        <f>+GS13</f>
        <v>0</v>
      </c>
      <c r="GU13" s="172">
        <f t="shared" ref="GU13:HB13" si="207">+GT13</f>
        <v>0</v>
      </c>
      <c r="GV13" s="172">
        <f t="shared" si="207"/>
        <v>0</v>
      </c>
      <c r="GW13" s="172">
        <f t="shared" si="207"/>
        <v>0</v>
      </c>
      <c r="GX13" s="172">
        <f t="shared" si="207"/>
        <v>0</v>
      </c>
      <c r="GY13" s="172">
        <f t="shared" si="207"/>
        <v>0</v>
      </c>
      <c r="GZ13" s="172">
        <f t="shared" si="207"/>
        <v>0</v>
      </c>
      <c r="HA13" s="172">
        <f t="shared" si="207"/>
        <v>0</v>
      </c>
      <c r="HB13" s="172">
        <f t="shared" si="207"/>
        <v>0</v>
      </c>
      <c r="HC13" s="178"/>
      <c r="HD13" s="178"/>
      <c r="HE13" s="178"/>
      <c r="HF13" s="178"/>
      <c r="HG13" s="178"/>
      <c r="HH13" s="178"/>
      <c r="HI13" s="178"/>
      <c r="HJ13" s="178"/>
      <c r="HK13" s="178"/>
      <c r="HL13" s="178"/>
      <c r="HM13" s="740"/>
      <c r="HN13" s="740"/>
      <c r="HO13" s="740"/>
      <c r="HP13" s="740"/>
      <c r="HQ13" s="740"/>
      <c r="HR13" s="740"/>
      <c r="HS13" s="740"/>
      <c r="HT13" s="740"/>
      <c r="HV13" s="298"/>
      <c r="HW13" s="299"/>
      <c r="HX13" s="299"/>
      <c r="HY13" s="299"/>
      <c r="HZ13" s="299"/>
      <c r="IA13" s="299"/>
      <c r="IB13" s="299"/>
      <c r="IC13" s="299"/>
      <c r="ID13" s="299"/>
      <c r="IE13" s="299"/>
      <c r="IF13" s="13"/>
    </row>
    <row r="14" spans="1:245" s="11" customFormat="1" ht="22.9" hidden="1" customHeight="1">
      <c r="B14" s="742" t="s">
        <v>179</v>
      </c>
      <c r="C14" s="742"/>
      <c r="D14" s="742"/>
      <c r="E14" s="742"/>
      <c r="F14" s="742" t="s">
        <v>178</v>
      </c>
      <c r="G14" s="742"/>
      <c r="H14" s="742"/>
      <c r="I14" s="743"/>
      <c r="J14" s="745"/>
      <c r="K14" s="14" t="str">
        <f>+CONCATENATE(Inicio!F21,K11,Inicio!G21)</f>
        <v>Ca. Buckinghan1Norte</v>
      </c>
      <c r="L14" s="14" t="str">
        <f>+CONCATENATE(Inicio!F22,L11,Inicio!G22)</f>
        <v>Ca. Buckinghan0Norte</v>
      </c>
      <c r="M14" s="14" t="str">
        <f>+CONCATENATE(Inicio!F23,M11,Inicio!G23)</f>
        <v>Ca. Buckinghan0Norte</v>
      </c>
      <c r="N14" s="14" t="str">
        <f>+CONCATENATE(Inicio!F24,N11,Inicio!G24)</f>
        <v>Ca. Buckinghan0Norte</v>
      </c>
      <c r="O14" s="14" t="str">
        <f>+CONCATENATE(Inicio!F25,O11,Inicio!G25)</f>
        <v>Ca. Buckinghan0Norte</v>
      </c>
      <c r="P14" s="14" t="str">
        <f>+CONCATENATE(Inicio!F26,P11,Inicio!G26)</f>
        <v>Ca. Buckinghan0Norte</v>
      </c>
      <c r="Q14" s="14" t="str">
        <f>+CONCATENATE(Inicio!F27,Q11,Inicio!G27)</f>
        <v>Ca. Buckinghan0Norte</v>
      </c>
      <c r="R14" s="14" t="str">
        <f>+CONCATENATE(Inicio!F28,R11,Inicio!G28)</f>
        <v>Ca. Buckinghan0Norte</v>
      </c>
      <c r="S14" s="14" t="str">
        <f>+CONCATENATE(Inicio!F29,S11,Inicio!G29)</f>
        <v>Ca. Buckinghan0Norte</v>
      </c>
      <c r="T14" s="14" t="str">
        <f>+CONCATENATE(Inicio!F30,T11,Inicio!G30)</f>
        <v>Ca. Buckinghan0Norte</v>
      </c>
      <c r="U14" s="14" t="str">
        <f>+K14</f>
        <v>Ca. Buckinghan1Norte</v>
      </c>
      <c r="V14" s="14" t="str">
        <f t="shared" ref="V14:CG14" si="208">+L14</f>
        <v>Ca. Buckinghan0Norte</v>
      </c>
      <c r="W14" s="14" t="str">
        <f t="shared" si="208"/>
        <v>Ca. Buckinghan0Norte</v>
      </c>
      <c r="X14" s="14" t="str">
        <f t="shared" si="208"/>
        <v>Ca. Buckinghan0Norte</v>
      </c>
      <c r="Y14" s="14" t="str">
        <f t="shared" si="208"/>
        <v>Ca. Buckinghan0Norte</v>
      </c>
      <c r="Z14" s="14" t="str">
        <f t="shared" si="208"/>
        <v>Ca. Buckinghan0Norte</v>
      </c>
      <c r="AA14" s="14" t="str">
        <f t="shared" si="208"/>
        <v>Ca. Buckinghan0Norte</v>
      </c>
      <c r="AB14" s="14" t="str">
        <f t="shared" si="208"/>
        <v>Ca. Buckinghan0Norte</v>
      </c>
      <c r="AC14" s="14" t="str">
        <f t="shared" si="208"/>
        <v>Ca. Buckinghan0Norte</v>
      </c>
      <c r="AD14" s="14" t="str">
        <f t="shared" si="208"/>
        <v>Ca. Buckinghan0Norte</v>
      </c>
      <c r="AE14" s="15" t="str">
        <f t="shared" si="208"/>
        <v>Ca. Buckinghan1Norte</v>
      </c>
      <c r="AF14" s="14" t="str">
        <f t="shared" si="208"/>
        <v>Ca. Buckinghan0Norte</v>
      </c>
      <c r="AG14" s="14" t="str">
        <f t="shared" si="208"/>
        <v>Ca. Buckinghan0Norte</v>
      </c>
      <c r="AH14" s="14" t="str">
        <f t="shared" si="208"/>
        <v>Ca. Buckinghan0Norte</v>
      </c>
      <c r="AI14" s="14" t="str">
        <f t="shared" si="208"/>
        <v>Ca. Buckinghan0Norte</v>
      </c>
      <c r="AJ14" s="14" t="str">
        <f t="shared" si="208"/>
        <v>Ca. Buckinghan0Norte</v>
      </c>
      <c r="AK14" s="14" t="str">
        <f t="shared" si="208"/>
        <v>Ca. Buckinghan0Norte</v>
      </c>
      <c r="AL14" s="14" t="str">
        <f t="shared" si="208"/>
        <v>Ca. Buckinghan0Norte</v>
      </c>
      <c r="AM14" s="14" t="str">
        <f t="shared" si="208"/>
        <v>Ca. Buckinghan0Norte</v>
      </c>
      <c r="AN14" s="14" t="str">
        <f t="shared" si="208"/>
        <v>Ca. Buckinghan0Norte</v>
      </c>
      <c r="AO14" s="15" t="str">
        <f t="shared" si="208"/>
        <v>Ca. Buckinghan1Norte</v>
      </c>
      <c r="AP14" s="14" t="str">
        <f t="shared" si="208"/>
        <v>Ca. Buckinghan0Norte</v>
      </c>
      <c r="AQ14" s="14" t="str">
        <f t="shared" si="208"/>
        <v>Ca. Buckinghan0Norte</v>
      </c>
      <c r="AR14" s="14" t="str">
        <f t="shared" si="208"/>
        <v>Ca. Buckinghan0Norte</v>
      </c>
      <c r="AS14" s="14" t="str">
        <f t="shared" si="208"/>
        <v>Ca. Buckinghan0Norte</v>
      </c>
      <c r="AT14" s="14" t="str">
        <f t="shared" si="208"/>
        <v>Ca. Buckinghan0Norte</v>
      </c>
      <c r="AU14" s="14" t="str">
        <f t="shared" si="208"/>
        <v>Ca. Buckinghan0Norte</v>
      </c>
      <c r="AV14" s="14" t="str">
        <f t="shared" si="208"/>
        <v>Ca. Buckinghan0Norte</v>
      </c>
      <c r="AW14" s="14" t="str">
        <f t="shared" si="208"/>
        <v>Ca. Buckinghan0Norte</v>
      </c>
      <c r="AX14" s="14" t="str">
        <f t="shared" si="208"/>
        <v>Ca. Buckinghan0Norte</v>
      </c>
      <c r="AY14" s="15" t="str">
        <f t="shared" si="208"/>
        <v>Ca. Buckinghan1Norte</v>
      </c>
      <c r="AZ14" s="14" t="str">
        <f t="shared" si="208"/>
        <v>Ca. Buckinghan0Norte</v>
      </c>
      <c r="BA14" s="14" t="str">
        <f t="shared" si="208"/>
        <v>Ca. Buckinghan0Norte</v>
      </c>
      <c r="BB14" s="14" t="str">
        <f t="shared" si="208"/>
        <v>Ca. Buckinghan0Norte</v>
      </c>
      <c r="BC14" s="14" t="str">
        <f t="shared" si="208"/>
        <v>Ca. Buckinghan0Norte</v>
      </c>
      <c r="BD14" s="14" t="str">
        <f t="shared" si="208"/>
        <v>Ca. Buckinghan0Norte</v>
      </c>
      <c r="BE14" s="14" t="str">
        <f t="shared" si="208"/>
        <v>Ca. Buckinghan0Norte</v>
      </c>
      <c r="BF14" s="14" t="str">
        <f t="shared" si="208"/>
        <v>Ca. Buckinghan0Norte</v>
      </c>
      <c r="BG14" s="14" t="str">
        <f t="shared" si="208"/>
        <v>Ca. Buckinghan0Norte</v>
      </c>
      <c r="BH14" s="14" t="str">
        <f t="shared" si="208"/>
        <v>Ca. Buckinghan0Norte</v>
      </c>
      <c r="BI14" s="15" t="str">
        <f t="shared" si="208"/>
        <v>Ca. Buckinghan1Norte</v>
      </c>
      <c r="BJ14" s="14" t="str">
        <f t="shared" si="208"/>
        <v>Ca. Buckinghan0Norte</v>
      </c>
      <c r="BK14" s="14" t="str">
        <f t="shared" si="208"/>
        <v>Ca. Buckinghan0Norte</v>
      </c>
      <c r="BL14" s="14" t="str">
        <f t="shared" si="208"/>
        <v>Ca. Buckinghan0Norte</v>
      </c>
      <c r="BM14" s="14" t="str">
        <f t="shared" si="208"/>
        <v>Ca. Buckinghan0Norte</v>
      </c>
      <c r="BN14" s="14" t="str">
        <f t="shared" si="208"/>
        <v>Ca. Buckinghan0Norte</v>
      </c>
      <c r="BO14" s="14" t="str">
        <f t="shared" si="208"/>
        <v>Ca. Buckinghan0Norte</v>
      </c>
      <c r="BP14" s="14" t="str">
        <f t="shared" si="208"/>
        <v>Ca. Buckinghan0Norte</v>
      </c>
      <c r="BQ14" s="14" t="str">
        <f t="shared" si="208"/>
        <v>Ca. Buckinghan0Norte</v>
      </c>
      <c r="BR14" s="14" t="str">
        <f t="shared" si="208"/>
        <v>Ca. Buckinghan0Norte</v>
      </c>
      <c r="BS14" s="15" t="str">
        <f t="shared" si="208"/>
        <v>Ca. Buckinghan1Norte</v>
      </c>
      <c r="BT14" s="14" t="str">
        <f t="shared" si="208"/>
        <v>Ca. Buckinghan0Norte</v>
      </c>
      <c r="BU14" s="14" t="str">
        <f t="shared" si="208"/>
        <v>Ca. Buckinghan0Norte</v>
      </c>
      <c r="BV14" s="14" t="str">
        <f t="shared" si="208"/>
        <v>Ca. Buckinghan0Norte</v>
      </c>
      <c r="BW14" s="14" t="str">
        <f t="shared" si="208"/>
        <v>Ca. Buckinghan0Norte</v>
      </c>
      <c r="BX14" s="14" t="str">
        <f t="shared" si="208"/>
        <v>Ca. Buckinghan0Norte</v>
      </c>
      <c r="BY14" s="14" t="str">
        <f t="shared" si="208"/>
        <v>Ca. Buckinghan0Norte</v>
      </c>
      <c r="BZ14" s="14" t="str">
        <f t="shared" si="208"/>
        <v>Ca. Buckinghan0Norte</v>
      </c>
      <c r="CA14" s="14" t="str">
        <f t="shared" si="208"/>
        <v>Ca. Buckinghan0Norte</v>
      </c>
      <c r="CB14" s="14" t="str">
        <f t="shared" si="208"/>
        <v>Ca. Buckinghan0Norte</v>
      </c>
      <c r="CC14" s="15" t="str">
        <f t="shared" si="208"/>
        <v>Ca. Buckinghan1Norte</v>
      </c>
      <c r="CD14" s="14" t="str">
        <f t="shared" si="208"/>
        <v>Ca. Buckinghan0Norte</v>
      </c>
      <c r="CE14" s="14" t="str">
        <f t="shared" si="208"/>
        <v>Ca. Buckinghan0Norte</v>
      </c>
      <c r="CF14" s="14" t="str">
        <f t="shared" si="208"/>
        <v>Ca. Buckinghan0Norte</v>
      </c>
      <c r="CG14" s="14" t="str">
        <f t="shared" si="208"/>
        <v>Ca. Buckinghan0Norte</v>
      </c>
      <c r="CH14" s="14" t="str">
        <f t="shared" ref="CH14:ES14" si="209">+BX14</f>
        <v>Ca. Buckinghan0Norte</v>
      </c>
      <c r="CI14" s="14" t="str">
        <f t="shared" si="209"/>
        <v>Ca. Buckinghan0Norte</v>
      </c>
      <c r="CJ14" s="14" t="str">
        <f t="shared" si="209"/>
        <v>Ca. Buckinghan0Norte</v>
      </c>
      <c r="CK14" s="14" t="str">
        <f t="shared" si="209"/>
        <v>Ca. Buckinghan0Norte</v>
      </c>
      <c r="CL14" s="14" t="str">
        <f t="shared" si="209"/>
        <v>Ca. Buckinghan0Norte</v>
      </c>
      <c r="CM14" s="15" t="str">
        <f t="shared" si="209"/>
        <v>Ca. Buckinghan1Norte</v>
      </c>
      <c r="CN14" s="14" t="str">
        <f t="shared" si="209"/>
        <v>Ca. Buckinghan0Norte</v>
      </c>
      <c r="CO14" s="14" t="str">
        <f t="shared" si="209"/>
        <v>Ca. Buckinghan0Norte</v>
      </c>
      <c r="CP14" s="14" t="str">
        <f t="shared" si="209"/>
        <v>Ca. Buckinghan0Norte</v>
      </c>
      <c r="CQ14" s="14" t="str">
        <f t="shared" si="209"/>
        <v>Ca. Buckinghan0Norte</v>
      </c>
      <c r="CR14" s="14" t="str">
        <f t="shared" si="209"/>
        <v>Ca. Buckinghan0Norte</v>
      </c>
      <c r="CS14" s="14" t="str">
        <f t="shared" si="209"/>
        <v>Ca. Buckinghan0Norte</v>
      </c>
      <c r="CT14" s="14" t="str">
        <f t="shared" si="209"/>
        <v>Ca. Buckinghan0Norte</v>
      </c>
      <c r="CU14" s="14" t="str">
        <f t="shared" si="209"/>
        <v>Ca. Buckinghan0Norte</v>
      </c>
      <c r="CV14" s="14" t="str">
        <f t="shared" si="209"/>
        <v>Ca. Buckinghan0Norte</v>
      </c>
      <c r="CW14" s="15" t="str">
        <f t="shared" si="209"/>
        <v>Ca. Buckinghan1Norte</v>
      </c>
      <c r="CX14" s="14" t="str">
        <f t="shared" si="209"/>
        <v>Ca. Buckinghan0Norte</v>
      </c>
      <c r="CY14" s="14" t="str">
        <f t="shared" si="209"/>
        <v>Ca. Buckinghan0Norte</v>
      </c>
      <c r="CZ14" s="14" t="str">
        <f t="shared" si="209"/>
        <v>Ca. Buckinghan0Norte</v>
      </c>
      <c r="DA14" s="14" t="str">
        <f t="shared" si="209"/>
        <v>Ca. Buckinghan0Norte</v>
      </c>
      <c r="DB14" s="14" t="str">
        <f t="shared" si="209"/>
        <v>Ca. Buckinghan0Norte</v>
      </c>
      <c r="DC14" s="14" t="str">
        <f t="shared" si="209"/>
        <v>Ca. Buckinghan0Norte</v>
      </c>
      <c r="DD14" s="14" t="str">
        <f t="shared" si="209"/>
        <v>Ca. Buckinghan0Norte</v>
      </c>
      <c r="DE14" s="14" t="str">
        <f t="shared" si="209"/>
        <v>Ca. Buckinghan0Norte</v>
      </c>
      <c r="DF14" s="14" t="str">
        <f t="shared" si="209"/>
        <v>Ca. Buckinghan0Norte</v>
      </c>
      <c r="DG14" s="15" t="str">
        <f t="shared" si="209"/>
        <v>Ca. Buckinghan1Norte</v>
      </c>
      <c r="DH14" s="14" t="str">
        <f t="shared" si="209"/>
        <v>Ca. Buckinghan0Norte</v>
      </c>
      <c r="DI14" s="14" t="str">
        <f t="shared" si="209"/>
        <v>Ca. Buckinghan0Norte</v>
      </c>
      <c r="DJ14" s="14" t="str">
        <f t="shared" si="209"/>
        <v>Ca. Buckinghan0Norte</v>
      </c>
      <c r="DK14" s="14" t="str">
        <f t="shared" si="209"/>
        <v>Ca. Buckinghan0Norte</v>
      </c>
      <c r="DL14" s="14" t="str">
        <f t="shared" si="209"/>
        <v>Ca. Buckinghan0Norte</v>
      </c>
      <c r="DM14" s="14" t="str">
        <f t="shared" si="209"/>
        <v>Ca. Buckinghan0Norte</v>
      </c>
      <c r="DN14" s="14" t="str">
        <f t="shared" si="209"/>
        <v>Ca. Buckinghan0Norte</v>
      </c>
      <c r="DO14" s="14" t="str">
        <f t="shared" si="209"/>
        <v>Ca. Buckinghan0Norte</v>
      </c>
      <c r="DP14" s="14" t="str">
        <f t="shared" si="209"/>
        <v>Ca. Buckinghan0Norte</v>
      </c>
      <c r="DQ14" s="15" t="str">
        <f t="shared" si="209"/>
        <v>Ca. Buckinghan1Norte</v>
      </c>
      <c r="DR14" s="14" t="str">
        <f t="shared" si="209"/>
        <v>Ca. Buckinghan0Norte</v>
      </c>
      <c r="DS14" s="14" t="str">
        <f t="shared" si="209"/>
        <v>Ca. Buckinghan0Norte</v>
      </c>
      <c r="DT14" s="14" t="str">
        <f t="shared" si="209"/>
        <v>Ca. Buckinghan0Norte</v>
      </c>
      <c r="DU14" s="14" t="str">
        <f t="shared" si="209"/>
        <v>Ca. Buckinghan0Norte</v>
      </c>
      <c r="DV14" s="14" t="str">
        <f t="shared" si="209"/>
        <v>Ca. Buckinghan0Norte</v>
      </c>
      <c r="DW14" s="14" t="str">
        <f t="shared" si="209"/>
        <v>Ca. Buckinghan0Norte</v>
      </c>
      <c r="DX14" s="14" t="str">
        <f t="shared" si="209"/>
        <v>Ca. Buckinghan0Norte</v>
      </c>
      <c r="DY14" s="14" t="str">
        <f t="shared" si="209"/>
        <v>Ca. Buckinghan0Norte</v>
      </c>
      <c r="DZ14" s="14" t="str">
        <f t="shared" si="209"/>
        <v>Ca. Buckinghan0Norte</v>
      </c>
      <c r="EA14" s="15" t="str">
        <f t="shared" si="209"/>
        <v>Ca. Buckinghan1Norte</v>
      </c>
      <c r="EB14" s="14" t="str">
        <f t="shared" si="209"/>
        <v>Ca. Buckinghan0Norte</v>
      </c>
      <c r="EC14" s="14" t="str">
        <f t="shared" si="209"/>
        <v>Ca. Buckinghan0Norte</v>
      </c>
      <c r="ED14" s="14" t="str">
        <f t="shared" si="209"/>
        <v>Ca. Buckinghan0Norte</v>
      </c>
      <c r="EE14" s="14" t="str">
        <f t="shared" si="209"/>
        <v>Ca. Buckinghan0Norte</v>
      </c>
      <c r="EF14" s="14" t="str">
        <f t="shared" si="209"/>
        <v>Ca. Buckinghan0Norte</v>
      </c>
      <c r="EG14" s="14" t="str">
        <f t="shared" si="209"/>
        <v>Ca. Buckinghan0Norte</v>
      </c>
      <c r="EH14" s="14" t="str">
        <f t="shared" si="209"/>
        <v>Ca. Buckinghan0Norte</v>
      </c>
      <c r="EI14" s="14" t="str">
        <f t="shared" si="209"/>
        <v>Ca. Buckinghan0Norte</v>
      </c>
      <c r="EJ14" s="14" t="str">
        <f t="shared" si="209"/>
        <v>Ca. Buckinghan0Norte</v>
      </c>
      <c r="EK14" s="15" t="str">
        <f t="shared" si="209"/>
        <v>Ca. Buckinghan1Norte</v>
      </c>
      <c r="EL14" s="14" t="str">
        <f t="shared" si="209"/>
        <v>Ca. Buckinghan0Norte</v>
      </c>
      <c r="EM14" s="14" t="str">
        <f t="shared" si="209"/>
        <v>Ca. Buckinghan0Norte</v>
      </c>
      <c r="EN14" s="14" t="str">
        <f t="shared" si="209"/>
        <v>Ca. Buckinghan0Norte</v>
      </c>
      <c r="EO14" s="14" t="str">
        <f t="shared" si="209"/>
        <v>Ca. Buckinghan0Norte</v>
      </c>
      <c r="EP14" s="14" t="str">
        <f t="shared" si="209"/>
        <v>Ca. Buckinghan0Norte</v>
      </c>
      <c r="EQ14" s="14" t="str">
        <f t="shared" si="209"/>
        <v>Ca. Buckinghan0Norte</v>
      </c>
      <c r="ER14" s="14" t="str">
        <f t="shared" si="209"/>
        <v>Ca. Buckinghan0Norte</v>
      </c>
      <c r="ES14" s="14" t="str">
        <f t="shared" si="209"/>
        <v>Ca. Buckinghan0Norte</v>
      </c>
      <c r="ET14" s="14" t="str">
        <f t="shared" ref="ET14:HB14" si="210">+EJ14</f>
        <v>Ca. Buckinghan0Norte</v>
      </c>
      <c r="EU14" s="15" t="str">
        <f t="shared" si="210"/>
        <v>Ca. Buckinghan1Norte</v>
      </c>
      <c r="EV14" s="14" t="str">
        <f t="shared" si="210"/>
        <v>Ca. Buckinghan0Norte</v>
      </c>
      <c r="EW14" s="14" t="str">
        <f t="shared" si="210"/>
        <v>Ca. Buckinghan0Norte</v>
      </c>
      <c r="EX14" s="14" t="str">
        <f t="shared" si="210"/>
        <v>Ca. Buckinghan0Norte</v>
      </c>
      <c r="EY14" s="14" t="str">
        <f t="shared" si="210"/>
        <v>Ca. Buckinghan0Norte</v>
      </c>
      <c r="EZ14" s="14" t="str">
        <f t="shared" si="210"/>
        <v>Ca. Buckinghan0Norte</v>
      </c>
      <c r="FA14" s="14" t="str">
        <f t="shared" si="210"/>
        <v>Ca. Buckinghan0Norte</v>
      </c>
      <c r="FB14" s="14" t="str">
        <f t="shared" si="210"/>
        <v>Ca. Buckinghan0Norte</v>
      </c>
      <c r="FC14" s="14" t="str">
        <f t="shared" si="210"/>
        <v>Ca. Buckinghan0Norte</v>
      </c>
      <c r="FD14" s="14" t="str">
        <f t="shared" si="210"/>
        <v>Ca. Buckinghan0Norte</v>
      </c>
      <c r="FE14" s="15" t="str">
        <f t="shared" si="210"/>
        <v>Ca. Buckinghan1Norte</v>
      </c>
      <c r="FF14" s="14" t="str">
        <f t="shared" si="210"/>
        <v>Ca. Buckinghan0Norte</v>
      </c>
      <c r="FG14" s="14" t="str">
        <f t="shared" si="210"/>
        <v>Ca. Buckinghan0Norte</v>
      </c>
      <c r="FH14" s="14" t="str">
        <f t="shared" si="210"/>
        <v>Ca. Buckinghan0Norte</v>
      </c>
      <c r="FI14" s="14" t="str">
        <f t="shared" si="210"/>
        <v>Ca. Buckinghan0Norte</v>
      </c>
      <c r="FJ14" s="14" t="str">
        <f t="shared" si="210"/>
        <v>Ca. Buckinghan0Norte</v>
      </c>
      <c r="FK14" s="14" t="str">
        <f t="shared" si="210"/>
        <v>Ca. Buckinghan0Norte</v>
      </c>
      <c r="FL14" s="14" t="str">
        <f t="shared" si="210"/>
        <v>Ca. Buckinghan0Norte</v>
      </c>
      <c r="FM14" s="14" t="str">
        <f t="shared" si="210"/>
        <v>Ca. Buckinghan0Norte</v>
      </c>
      <c r="FN14" s="14" t="str">
        <f t="shared" si="210"/>
        <v>Ca. Buckinghan0Norte</v>
      </c>
      <c r="FO14" s="15" t="str">
        <f t="shared" si="210"/>
        <v>Ca. Buckinghan1Norte</v>
      </c>
      <c r="FP14" s="14" t="str">
        <f t="shared" si="210"/>
        <v>Ca. Buckinghan0Norte</v>
      </c>
      <c r="FQ14" s="14" t="str">
        <f t="shared" si="210"/>
        <v>Ca. Buckinghan0Norte</v>
      </c>
      <c r="FR14" s="14" t="str">
        <f t="shared" si="210"/>
        <v>Ca. Buckinghan0Norte</v>
      </c>
      <c r="FS14" s="14" t="str">
        <f t="shared" si="210"/>
        <v>Ca. Buckinghan0Norte</v>
      </c>
      <c r="FT14" s="14" t="str">
        <f t="shared" si="210"/>
        <v>Ca. Buckinghan0Norte</v>
      </c>
      <c r="FU14" s="14" t="str">
        <f t="shared" si="210"/>
        <v>Ca. Buckinghan0Norte</v>
      </c>
      <c r="FV14" s="14" t="str">
        <f t="shared" si="210"/>
        <v>Ca. Buckinghan0Norte</v>
      </c>
      <c r="FW14" s="14" t="str">
        <f t="shared" si="210"/>
        <v>Ca. Buckinghan0Norte</v>
      </c>
      <c r="FX14" s="14" t="str">
        <f t="shared" si="210"/>
        <v>Ca. Buckinghan0Norte</v>
      </c>
      <c r="FY14" s="15" t="str">
        <f t="shared" si="210"/>
        <v>Ca. Buckinghan1Norte</v>
      </c>
      <c r="FZ14" s="14" t="str">
        <f t="shared" si="210"/>
        <v>Ca. Buckinghan0Norte</v>
      </c>
      <c r="GA14" s="14" t="str">
        <f t="shared" si="210"/>
        <v>Ca. Buckinghan0Norte</v>
      </c>
      <c r="GB14" s="14" t="str">
        <f t="shared" si="210"/>
        <v>Ca. Buckinghan0Norte</v>
      </c>
      <c r="GC14" s="14" t="str">
        <f t="shared" si="210"/>
        <v>Ca. Buckinghan0Norte</v>
      </c>
      <c r="GD14" s="14" t="str">
        <f t="shared" si="210"/>
        <v>Ca. Buckinghan0Norte</v>
      </c>
      <c r="GE14" s="14" t="str">
        <f t="shared" si="210"/>
        <v>Ca. Buckinghan0Norte</v>
      </c>
      <c r="GF14" s="14" t="str">
        <f t="shared" si="210"/>
        <v>Ca. Buckinghan0Norte</v>
      </c>
      <c r="GG14" s="14" t="str">
        <f t="shared" si="210"/>
        <v>Ca. Buckinghan0Norte</v>
      </c>
      <c r="GH14" s="14" t="str">
        <f t="shared" si="210"/>
        <v>Ca. Buckinghan0Norte</v>
      </c>
      <c r="GI14" s="15" t="str">
        <f t="shared" si="210"/>
        <v>Ca. Buckinghan1Norte</v>
      </c>
      <c r="GJ14" s="14" t="str">
        <f t="shared" si="210"/>
        <v>Ca. Buckinghan0Norte</v>
      </c>
      <c r="GK14" s="14" t="str">
        <f t="shared" si="210"/>
        <v>Ca. Buckinghan0Norte</v>
      </c>
      <c r="GL14" s="14" t="str">
        <f t="shared" si="210"/>
        <v>Ca. Buckinghan0Norte</v>
      </c>
      <c r="GM14" s="14" t="str">
        <f t="shared" si="210"/>
        <v>Ca. Buckinghan0Norte</v>
      </c>
      <c r="GN14" s="14" t="str">
        <f t="shared" si="210"/>
        <v>Ca. Buckinghan0Norte</v>
      </c>
      <c r="GO14" s="14" t="str">
        <f t="shared" si="210"/>
        <v>Ca. Buckinghan0Norte</v>
      </c>
      <c r="GP14" s="14" t="str">
        <f t="shared" si="210"/>
        <v>Ca. Buckinghan0Norte</v>
      </c>
      <c r="GQ14" s="14" t="str">
        <f t="shared" si="210"/>
        <v>Ca. Buckinghan0Norte</v>
      </c>
      <c r="GR14" s="14" t="str">
        <f t="shared" si="210"/>
        <v>Ca. Buckinghan0Norte</v>
      </c>
      <c r="GS14" s="15" t="str">
        <f t="shared" si="210"/>
        <v>Ca. Buckinghan1Norte</v>
      </c>
      <c r="GT14" s="14" t="str">
        <f t="shared" si="210"/>
        <v>Ca. Buckinghan0Norte</v>
      </c>
      <c r="GU14" s="14" t="str">
        <f t="shared" si="210"/>
        <v>Ca. Buckinghan0Norte</v>
      </c>
      <c r="GV14" s="14" t="str">
        <f t="shared" si="210"/>
        <v>Ca. Buckinghan0Norte</v>
      </c>
      <c r="GW14" s="14" t="str">
        <f t="shared" si="210"/>
        <v>Ca. Buckinghan0Norte</v>
      </c>
      <c r="GX14" s="14" t="str">
        <f t="shared" si="210"/>
        <v>Ca. Buckinghan0Norte</v>
      </c>
      <c r="GY14" s="14" t="str">
        <f t="shared" si="210"/>
        <v>Ca. Buckinghan0Norte</v>
      </c>
      <c r="GZ14" s="14" t="str">
        <f t="shared" si="210"/>
        <v>Ca. Buckinghan0Norte</v>
      </c>
      <c r="HA14" s="14" t="str">
        <f t="shared" si="210"/>
        <v>Ca. Buckinghan0Norte</v>
      </c>
      <c r="HB14" s="14" t="str">
        <f t="shared" si="210"/>
        <v>Ca. Buckinghan0Norte</v>
      </c>
      <c r="HC14" s="16" t="str">
        <f t="shared" ref="HC14:HL14" si="211">+GS14</f>
        <v>Ca. Buckinghan1Norte</v>
      </c>
      <c r="HD14" s="16" t="str">
        <f t="shared" si="211"/>
        <v>Ca. Buckinghan0Norte</v>
      </c>
      <c r="HE14" s="16" t="str">
        <f t="shared" si="211"/>
        <v>Ca. Buckinghan0Norte</v>
      </c>
      <c r="HF14" s="16" t="str">
        <f t="shared" si="211"/>
        <v>Ca. Buckinghan0Norte</v>
      </c>
      <c r="HG14" s="16" t="str">
        <f t="shared" si="211"/>
        <v>Ca. Buckinghan0Norte</v>
      </c>
      <c r="HH14" s="16" t="str">
        <f t="shared" si="211"/>
        <v>Ca. Buckinghan0Norte</v>
      </c>
      <c r="HI14" s="16" t="str">
        <f t="shared" si="211"/>
        <v>Ca. Buckinghan0Norte</v>
      </c>
      <c r="HJ14" s="16" t="str">
        <f t="shared" si="211"/>
        <v>Ca. Buckinghan0Norte</v>
      </c>
      <c r="HK14" s="16" t="str">
        <f t="shared" si="211"/>
        <v>Ca. Buckinghan0Norte</v>
      </c>
      <c r="HL14" s="16" t="str">
        <f t="shared" si="211"/>
        <v>Ca. Buckinghan0Norte</v>
      </c>
      <c r="HM14" s="740"/>
      <c r="HN14" s="740"/>
      <c r="HO14" s="740"/>
      <c r="HP14" s="740"/>
      <c r="HQ14" s="740"/>
      <c r="HR14" s="740"/>
      <c r="HS14" s="740"/>
      <c r="HT14" s="740"/>
      <c r="HV14" s="12"/>
      <c r="HW14" s="85"/>
      <c r="HX14" s="85"/>
      <c r="HY14" s="85"/>
      <c r="HZ14" s="85"/>
      <c r="IA14" s="85"/>
      <c r="IB14" s="85"/>
      <c r="IC14" s="85"/>
      <c r="ID14" s="85"/>
      <c r="IE14" s="85"/>
      <c r="IF14" s="13"/>
    </row>
    <row r="15" spans="1:245" s="17" customFormat="1" ht="34.9" customHeight="1">
      <c r="B15" s="300" t="s">
        <v>143</v>
      </c>
      <c r="C15" s="300" t="s">
        <v>144</v>
      </c>
      <c r="D15" s="300" t="s">
        <v>145</v>
      </c>
      <c r="E15" s="300" t="s">
        <v>141</v>
      </c>
      <c r="F15" s="300" t="s">
        <v>143</v>
      </c>
      <c r="G15" s="300" t="s">
        <v>144</v>
      </c>
      <c r="H15" s="300" t="s">
        <v>145</v>
      </c>
      <c r="I15" s="301" t="s">
        <v>141</v>
      </c>
      <c r="J15" s="745"/>
      <c r="K15" s="20">
        <f>+IF(Inicio!E21="","N",Inicio!E21)</f>
        <v>13</v>
      </c>
      <c r="L15" s="20" t="str">
        <f>+IF(Inicio!E22="","N",Inicio!E22)</f>
        <v>N</v>
      </c>
      <c r="M15" s="20" t="str">
        <f>+IF(Inicio!E23="","N",Inicio!E23)</f>
        <v>N</v>
      </c>
      <c r="N15" s="20" t="str">
        <f>+IF(Inicio!E24="","N",Inicio!E24)</f>
        <v>N</v>
      </c>
      <c r="O15" s="20" t="str">
        <f>+IF(Inicio!E25="","N",Inicio!E25)</f>
        <v>N</v>
      </c>
      <c r="P15" s="20" t="str">
        <f>IF(Inicio!E26="","N",Inicio!E26)</f>
        <v>N</v>
      </c>
      <c r="Q15" s="20" t="str">
        <f>+IF(Inicio!E27="","N",Inicio!E27)</f>
        <v>N</v>
      </c>
      <c r="R15" s="20" t="str">
        <f>+IF(Inicio!E28="","N",Inicio!E28)</f>
        <v>N</v>
      </c>
      <c r="S15" s="20" t="str">
        <f>+IF(Inicio!E29="","N",Inicio!E29)</f>
        <v>N</v>
      </c>
      <c r="T15" s="20" t="str">
        <f>IF(Inicio!E30="","N",Inicio!E30)</f>
        <v>N</v>
      </c>
      <c r="U15" s="21">
        <f>+K15</f>
        <v>13</v>
      </c>
      <c r="V15" s="21" t="str">
        <f t="shared" ref="V15:CG15" si="212">+L15</f>
        <v>N</v>
      </c>
      <c r="W15" s="21" t="str">
        <f t="shared" si="212"/>
        <v>N</v>
      </c>
      <c r="X15" s="21" t="str">
        <f t="shared" si="212"/>
        <v>N</v>
      </c>
      <c r="Y15" s="21" t="str">
        <f t="shared" si="212"/>
        <v>N</v>
      </c>
      <c r="Z15" s="21" t="str">
        <f t="shared" si="212"/>
        <v>N</v>
      </c>
      <c r="AA15" s="21" t="str">
        <f t="shared" si="212"/>
        <v>N</v>
      </c>
      <c r="AB15" s="21" t="str">
        <f t="shared" si="212"/>
        <v>N</v>
      </c>
      <c r="AC15" s="21" t="str">
        <f t="shared" si="212"/>
        <v>N</v>
      </c>
      <c r="AD15" s="21" t="str">
        <f t="shared" si="212"/>
        <v>N</v>
      </c>
      <c r="AE15" s="21">
        <f>+U15</f>
        <v>13</v>
      </c>
      <c r="AF15" s="21" t="str">
        <f t="shared" si="212"/>
        <v>N</v>
      </c>
      <c r="AG15" s="21" t="str">
        <f t="shared" si="212"/>
        <v>N</v>
      </c>
      <c r="AH15" s="21" t="str">
        <f t="shared" si="212"/>
        <v>N</v>
      </c>
      <c r="AI15" s="21" t="str">
        <f t="shared" si="212"/>
        <v>N</v>
      </c>
      <c r="AJ15" s="21" t="str">
        <f t="shared" si="212"/>
        <v>N</v>
      </c>
      <c r="AK15" s="21" t="str">
        <f t="shared" si="212"/>
        <v>N</v>
      </c>
      <c r="AL15" s="21" t="str">
        <f t="shared" si="212"/>
        <v>N</v>
      </c>
      <c r="AM15" s="21" t="str">
        <f t="shared" si="212"/>
        <v>N</v>
      </c>
      <c r="AN15" s="21" t="str">
        <f t="shared" si="212"/>
        <v>N</v>
      </c>
      <c r="AO15" s="21">
        <f>+AE15</f>
        <v>13</v>
      </c>
      <c r="AP15" s="21" t="str">
        <f t="shared" si="212"/>
        <v>N</v>
      </c>
      <c r="AQ15" s="21" t="str">
        <f t="shared" si="212"/>
        <v>N</v>
      </c>
      <c r="AR15" s="21" t="str">
        <f t="shared" si="212"/>
        <v>N</v>
      </c>
      <c r="AS15" s="21" t="str">
        <f t="shared" si="212"/>
        <v>N</v>
      </c>
      <c r="AT15" s="21" t="str">
        <f t="shared" si="212"/>
        <v>N</v>
      </c>
      <c r="AU15" s="21" t="str">
        <f t="shared" si="212"/>
        <v>N</v>
      </c>
      <c r="AV15" s="21" t="str">
        <f t="shared" si="212"/>
        <v>N</v>
      </c>
      <c r="AW15" s="21" t="str">
        <f t="shared" si="212"/>
        <v>N</v>
      </c>
      <c r="AX15" s="21" t="str">
        <f t="shared" si="212"/>
        <v>N</v>
      </c>
      <c r="AY15" s="21">
        <f t="shared" si="212"/>
        <v>13</v>
      </c>
      <c r="AZ15" s="21" t="str">
        <f t="shared" si="212"/>
        <v>N</v>
      </c>
      <c r="BA15" s="21" t="str">
        <f t="shared" si="212"/>
        <v>N</v>
      </c>
      <c r="BB15" s="21" t="str">
        <f t="shared" si="212"/>
        <v>N</v>
      </c>
      <c r="BC15" s="21" t="str">
        <f t="shared" si="212"/>
        <v>N</v>
      </c>
      <c r="BD15" s="21" t="str">
        <f t="shared" si="212"/>
        <v>N</v>
      </c>
      <c r="BE15" s="21" t="str">
        <f t="shared" si="212"/>
        <v>N</v>
      </c>
      <c r="BF15" s="21" t="str">
        <f t="shared" si="212"/>
        <v>N</v>
      </c>
      <c r="BG15" s="21" t="str">
        <f t="shared" si="212"/>
        <v>N</v>
      </c>
      <c r="BH15" s="21" t="str">
        <f t="shared" si="212"/>
        <v>N</v>
      </c>
      <c r="BI15" s="21">
        <f t="shared" si="212"/>
        <v>13</v>
      </c>
      <c r="BJ15" s="21" t="str">
        <f t="shared" si="212"/>
        <v>N</v>
      </c>
      <c r="BK15" s="21" t="str">
        <f t="shared" si="212"/>
        <v>N</v>
      </c>
      <c r="BL15" s="21" t="str">
        <f t="shared" si="212"/>
        <v>N</v>
      </c>
      <c r="BM15" s="21" t="str">
        <f t="shared" si="212"/>
        <v>N</v>
      </c>
      <c r="BN15" s="21" t="str">
        <f t="shared" si="212"/>
        <v>N</v>
      </c>
      <c r="BO15" s="21" t="str">
        <f t="shared" si="212"/>
        <v>N</v>
      </c>
      <c r="BP15" s="21" t="str">
        <f t="shared" si="212"/>
        <v>N</v>
      </c>
      <c r="BQ15" s="21" t="str">
        <f t="shared" si="212"/>
        <v>N</v>
      </c>
      <c r="BR15" s="21" t="str">
        <f t="shared" si="212"/>
        <v>N</v>
      </c>
      <c r="BS15" s="21">
        <f t="shared" si="212"/>
        <v>13</v>
      </c>
      <c r="BT15" s="21" t="str">
        <f t="shared" si="212"/>
        <v>N</v>
      </c>
      <c r="BU15" s="21" t="str">
        <f t="shared" si="212"/>
        <v>N</v>
      </c>
      <c r="BV15" s="21" t="str">
        <f t="shared" si="212"/>
        <v>N</v>
      </c>
      <c r="BW15" s="21" t="str">
        <f t="shared" si="212"/>
        <v>N</v>
      </c>
      <c r="BX15" s="21" t="str">
        <f t="shared" si="212"/>
        <v>N</v>
      </c>
      <c r="BY15" s="21" t="str">
        <f t="shared" si="212"/>
        <v>N</v>
      </c>
      <c r="BZ15" s="21" t="str">
        <f t="shared" si="212"/>
        <v>N</v>
      </c>
      <c r="CA15" s="21" t="str">
        <f t="shared" si="212"/>
        <v>N</v>
      </c>
      <c r="CB15" s="21" t="str">
        <f t="shared" si="212"/>
        <v>N</v>
      </c>
      <c r="CC15" s="21">
        <f t="shared" si="212"/>
        <v>13</v>
      </c>
      <c r="CD15" s="21" t="str">
        <f t="shared" si="212"/>
        <v>N</v>
      </c>
      <c r="CE15" s="21" t="str">
        <f t="shared" si="212"/>
        <v>N</v>
      </c>
      <c r="CF15" s="21" t="str">
        <f t="shared" si="212"/>
        <v>N</v>
      </c>
      <c r="CG15" s="21" t="str">
        <f t="shared" si="212"/>
        <v>N</v>
      </c>
      <c r="CH15" s="21" t="str">
        <f t="shared" ref="CH15:DP15" si="213">+BX15</f>
        <v>N</v>
      </c>
      <c r="CI15" s="21" t="str">
        <f t="shared" si="213"/>
        <v>N</v>
      </c>
      <c r="CJ15" s="21" t="str">
        <f t="shared" si="213"/>
        <v>N</v>
      </c>
      <c r="CK15" s="21" t="str">
        <f t="shared" si="213"/>
        <v>N</v>
      </c>
      <c r="CL15" s="21" t="str">
        <f t="shared" si="213"/>
        <v>N</v>
      </c>
      <c r="CM15" s="21">
        <f t="shared" si="213"/>
        <v>13</v>
      </c>
      <c r="CN15" s="21" t="str">
        <f t="shared" si="213"/>
        <v>N</v>
      </c>
      <c r="CO15" s="21" t="str">
        <f t="shared" si="213"/>
        <v>N</v>
      </c>
      <c r="CP15" s="21" t="str">
        <f t="shared" si="213"/>
        <v>N</v>
      </c>
      <c r="CQ15" s="21" t="str">
        <f t="shared" si="213"/>
        <v>N</v>
      </c>
      <c r="CR15" s="21" t="str">
        <f t="shared" si="213"/>
        <v>N</v>
      </c>
      <c r="CS15" s="21" t="str">
        <f t="shared" si="213"/>
        <v>N</v>
      </c>
      <c r="CT15" s="21" t="str">
        <f t="shared" si="213"/>
        <v>N</v>
      </c>
      <c r="CU15" s="21" t="str">
        <f t="shared" si="213"/>
        <v>N</v>
      </c>
      <c r="CV15" s="21" t="str">
        <f t="shared" si="213"/>
        <v>N</v>
      </c>
      <c r="CW15" s="21">
        <f t="shared" si="213"/>
        <v>13</v>
      </c>
      <c r="CX15" s="21" t="str">
        <f t="shared" si="213"/>
        <v>N</v>
      </c>
      <c r="CY15" s="21" t="str">
        <f t="shared" si="213"/>
        <v>N</v>
      </c>
      <c r="CZ15" s="21" t="str">
        <f t="shared" si="213"/>
        <v>N</v>
      </c>
      <c r="DA15" s="21" t="str">
        <f t="shared" si="213"/>
        <v>N</v>
      </c>
      <c r="DB15" s="21" t="str">
        <f t="shared" si="213"/>
        <v>N</v>
      </c>
      <c r="DC15" s="21" t="str">
        <f t="shared" si="213"/>
        <v>N</v>
      </c>
      <c r="DD15" s="21" t="str">
        <f t="shared" si="213"/>
        <v>N</v>
      </c>
      <c r="DE15" s="21" t="str">
        <f t="shared" si="213"/>
        <v>N</v>
      </c>
      <c r="DF15" s="21" t="str">
        <f t="shared" si="213"/>
        <v>N</v>
      </c>
      <c r="DG15" s="21">
        <f t="shared" si="213"/>
        <v>13</v>
      </c>
      <c r="DH15" s="21" t="str">
        <f t="shared" si="213"/>
        <v>N</v>
      </c>
      <c r="DI15" s="21" t="str">
        <f t="shared" si="213"/>
        <v>N</v>
      </c>
      <c r="DJ15" s="21" t="str">
        <f t="shared" si="213"/>
        <v>N</v>
      </c>
      <c r="DK15" s="21" t="str">
        <f t="shared" si="213"/>
        <v>N</v>
      </c>
      <c r="DL15" s="21" t="str">
        <f t="shared" si="213"/>
        <v>N</v>
      </c>
      <c r="DM15" s="21" t="str">
        <f t="shared" si="213"/>
        <v>N</v>
      </c>
      <c r="DN15" s="21" t="str">
        <f t="shared" si="213"/>
        <v>N</v>
      </c>
      <c r="DO15" s="21" t="str">
        <f t="shared" si="213"/>
        <v>N</v>
      </c>
      <c r="DP15" s="21" t="str">
        <f t="shared" si="213"/>
        <v>N</v>
      </c>
      <c r="DQ15" s="21">
        <f t="shared" ref="DQ15:EV15" si="214">+DG15</f>
        <v>13</v>
      </c>
      <c r="DR15" s="21" t="str">
        <f t="shared" si="214"/>
        <v>N</v>
      </c>
      <c r="DS15" s="21" t="str">
        <f t="shared" si="214"/>
        <v>N</v>
      </c>
      <c r="DT15" s="21" t="str">
        <f t="shared" si="214"/>
        <v>N</v>
      </c>
      <c r="DU15" s="21" t="str">
        <f t="shared" si="214"/>
        <v>N</v>
      </c>
      <c r="DV15" s="21" t="str">
        <f t="shared" si="214"/>
        <v>N</v>
      </c>
      <c r="DW15" s="21" t="str">
        <f t="shared" si="214"/>
        <v>N</v>
      </c>
      <c r="DX15" s="21" t="str">
        <f t="shared" si="214"/>
        <v>N</v>
      </c>
      <c r="DY15" s="21" t="str">
        <f t="shared" si="214"/>
        <v>N</v>
      </c>
      <c r="DZ15" s="21" t="str">
        <f t="shared" si="214"/>
        <v>N</v>
      </c>
      <c r="EA15" s="21">
        <f t="shared" si="214"/>
        <v>13</v>
      </c>
      <c r="EB15" s="21" t="str">
        <f t="shared" si="214"/>
        <v>N</v>
      </c>
      <c r="EC15" s="21" t="str">
        <f t="shared" si="214"/>
        <v>N</v>
      </c>
      <c r="ED15" s="21" t="str">
        <f t="shared" si="214"/>
        <v>N</v>
      </c>
      <c r="EE15" s="21" t="str">
        <f t="shared" si="214"/>
        <v>N</v>
      </c>
      <c r="EF15" s="21" t="str">
        <f t="shared" si="214"/>
        <v>N</v>
      </c>
      <c r="EG15" s="21" t="str">
        <f t="shared" si="214"/>
        <v>N</v>
      </c>
      <c r="EH15" s="21" t="str">
        <f t="shared" si="214"/>
        <v>N</v>
      </c>
      <c r="EI15" s="21" t="str">
        <f t="shared" si="214"/>
        <v>N</v>
      </c>
      <c r="EJ15" s="21" t="str">
        <f t="shared" si="214"/>
        <v>N</v>
      </c>
      <c r="EK15" s="21">
        <f t="shared" si="214"/>
        <v>13</v>
      </c>
      <c r="EL15" s="21" t="str">
        <f t="shared" si="214"/>
        <v>N</v>
      </c>
      <c r="EM15" s="21" t="str">
        <f t="shared" si="214"/>
        <v>N</v>
      </c>
      <c r="EN15" s="21" t="str">
        <f t="shared" si="214"/>
        <v>N</v>
      </c>
      <c r="EO15" s="21" t="str">
        <f t="shared" si="214"/>
        <v>N</v>
      </c>
      <c r="EP15" s="21" t="str">
        <f t="shared" si="214"/>
        <v>N</v>
      </c>
      <c r="EQ15" s="21" t="str">
        <f t="shared" si="214"/>
        <v>N</v>
      </c>
      <c r="ER15" s="21" t="str">
        <f t="shared" si="214"/>
        <v>N</v>
      </c>
      <c r="ES15" s="21" t="str">
        <f t="shared" si="214"/>
        <v>N</v>
      </c>
      <c r="ET15" s="21" t="str">
        <f t="shared" si="214"/>
        <v>N</v>
      </c>
      <c r="EU15" s="21">
        <f t="shared" si="214"/>
        <v>13</v>
      </c>
      <c r="EV15" s="21" t="str">
        <f t="shared" si="214"/>
        <v>N</v>
      </c>
      <c r="EW15" s="21" t="str">
        <f t="shared" ref="EW15:GB15" si="215">+EM15</f>
        <v>N</v>
      </c>
      <c r="EX15" s="21" t="str">
        <f t="shared" si="215"/>
        <v>N</v>
      </c>
      <c r="EY15" s="21" t="str">
        <f t="shared" si="215"/>
        <v>N</v>
      </c>
      <c r="EZ15" s="21" t="str">
        <f t="shared" si="215"/>
        <v>N</v>
      </c>
      <c r="FA15" s="21" t="str">
        <f t="shared" si="215"/>
        <v>N</v>
      </c>
      <c r="FB15" s="21" t="str">
        <f t="shared" si="215"/>
        <v>N</v>
      </c>
      <c r="FC15" s="21" t="str">
        <f t="shared" si="215"/>
        <v>N</v>
      </c>
      <c r="FD15" s="21" t="str">
        <f t="shared" si="215"/>
        <v>N</v>
      </c>
      <c r="FE15" s="21">
        <f t="shared" si="215"/>
        <v>13</v>
      </c>
      <c r="FF15" s="21" t="str">
        <f t="shared" si="215"/>
        <v>N</v>
      </c>
      <c r="FG15" s="21" t="str">
        <f t="shared" si="215"/>
        <v>N</v>
      </c>
      <c r="FH15" s="21" t="str">
        <f t="shared" si="215"/>
        <v>N</v>
      </c>
      <c r="FI15" s="21" t="str">
        <f t="shared" si="215"/>
        <v>N</v>
      </c>
      <c r="FJ15" s="21" t="str">
        <f t="shared" si="215"/>
        <v>N</v>
      </c>
      <c r="FK15" s="21" t="str">
        <f t="shared" si="215"/>
        <v>N</v>
      </c>
      <c r="FL15" s="21" t="str">
        <f t="shared" si="215"/>
        <v>N</v>
      </c>
      <c r="FM15" s="21" t="str">
        <f t="shared" si="215"/>
        <v>N</v>
      </c>
      <c r="FN15" s="21" t="str">
        <f t="shared" si="215"/>
        <v>N</v>
      </c>
      <c r="FO15" s="21">
        <f t="shared" si="215"/>
        <v>13</v>
      </c>
      <c r="FP15" s="21" t="str">
        <f t="shared" si="215"/>
        <v>N</v>
      </c>
      <c r="FQ15" s="21" t="str">
        <f t="shared" si="215"/>
        <v>N</v>
      </c>
      <c r="FR15" s="21" t="str">
        <f t="shared" si="215"/>
        <v>N</v>
      </c>
      <c r="FS15" s="21" t="str">
        <f t="shared" si="215"/>
        <v>N</v>
      </c>
      <c r="FT15" s="21" t="str">
        <f t="shared" si="215"/>
        <v>N</v>
      </c>
      <c r="FU15" s="21" t="str">
        <f t="shared" si="215"/>
        <v>N</v>
      </c>
      <c r="FV15" s="21" t="str">
        <f t="shared" si="215"/>
        <v>N</v>
      </c>
      <c r="FW15" s="21" t="str">
        <f t="shared" si="215"/>
        <v>N</v>
      </c>
      <c r="FX15" s="21" t="str">
        <f t="shared" si="215"/>
        <v>N</v>
      </c>
      <c r="FY15" s="21">
        <f t="shared" si="215"/>
        <v>13</v>
      </c>
      <c r="FZ15" s="21" t="str">
        <f t="shared" si="215"/>
        <v>N</v>
      </c>
      <c r="GA15" s="21" t="str">
        <f t="shared" si="215"/>
        <v>N</v>
      </c>
      <c r="GB15" s="21" t="str">
        <f t="shared" si="215"/>
        <v>N</v>
      </c>
      <c r="GC15" s="21" t="str">
        <f t="shared" ref="GC15:HB15" si="216">+FS15</f>
        <v>N</v>
      </c>
      <c r="GD15" s="21" t="str">
        <f t="shared" si="216"/>
        <v>N</v>
      </c>
      <c r="GE15" s="21" t="str">
        <f t="shared" si="216"/>
        <v>N</v>
      </c>
      <c r="GF15" s="21" t="str">
        <f t="shared" si="216"/>
        <v>N</v>
      </c>
      <c r="GG15" s="21" t="str">
        <f t="shared" si="216"/>
        <v>N</v>
      </c>
      <c r="GH15" s="21" t="str">
        <f t="shared" si="216"/>
        <v>N</v>
      </c>
      <c r="GI15" s="21">
        <f t="shared" si="216"/>
        <v>13</v>
      </c>
      <c r="GJ15" s="21" t="str">
        <f t="shared" si="216"/>
        <v>N</v>
      </c>
      <c r="GK15" s="21" t="str">
        <f t="shared" si="216"/>
        <v>N</v>
      </c>
      <c r="GL15" s="21" t="str">
        <f t="shared" si="216"/>
        <v>N</v>
      </c>
      <c r="GM15" s="21" t="str">
        <f t="shared" si="216"/>
        <v>N</v>
      </c>
      <c r="GN15" s="21" t="str">
        <f t="shared" si="216"/>
        <v>N</v>
      </c>
      <c r="GO15" s="21" t="str">
        <f t="shared" si="216"/>
        <v>N</v>
      </c>
      <c r="GP15" s="21" t="str">
        <f t="shared" si="216"/>
        <v>N</v>
      </c>
      <c r="GQ15" s="21" t="str">
        <f t="shared" si="216"/>
        <v>N</v>
      </c>
      <c r="GR15" s="21" t="str">
        <f t="shared" si="216"/>
        <v>N</v>
      </c>
      <c r="GS15" s="21">
        <f t="shared" si="216"/>
        <v>13</v>
      </c>
      <c r="GT15" s="21" t="str">
        <f t="shared" si="216"/>
        <v>N</v>
      </c>
      <c r="GU15" s="21" t="str">
        <f t="shared" si="216"/>
        <v>N</v>
      </c>
      <c r="GV15" s="21" t="str">
        <f t="shared" si="216"/>
        <v>N</v>
      </c>
      <c r="GW15" s="21" t="str">
        <f t="shared" si="216"/>
        <v>N</v>
      </c>
      <c r="GX15" s="21" t="str">
        <f t="shared" si="216"/>
        <v>N</v>
      </c>
      <c r="GY15" s="21" t="str">
        <f t="shared" si="216"/>
        <v>N</v>
      </c>
      <c r="GZ15" s="21" t="str">
        <f t="shared" si="216"/>
        <v>N</v>
      </c>
      <c r="HA15" s="21" t="str">
        <f t="shared" si="216"/>
        <v>N</v>
      </c>
      <c r="HB15" s="21" t="str">
        <f t="shared" si="216"/>
        <v>N</v>
      </c>
      <c r="HC15" s="78">
        <f>+GS15</f>
        <v>13</v>
      </c>
      <c r="HD15" s="78" t="str">
        <f t="shared" ref="HD15:HL15" si="217">+GT15</f>
        <v>N</v>
      </c>
      <c r="HE15" s="78" t="str">
        <f t="shared" si="217"/>
        <v>N</v>
      </c>
      <c r="HF15" s="78" t="str">
        <f t="shared" si="217"/>
        <v>N</v>
      </c>
      <c r="HG15" s="78" t="str">
        <f t="shared" si="217"/>
        <v>N</v>
      </c>
      <c r="HH15" s="78" t="str">
        <f t="shared" si="217"/>
        <v>N</v>
      </c>
      <c r="HI15" s="78" t="str">
        <f t="shared" si="217"/>
        <v>N</v>
      </c>
      <c r="HJ15" s="78" t="str">
        <f t="shared" si="217"/>
        <v>N</v>
      </c>
      <c r="HK15" s="78" t="str">
        <f t="shared" si="217"/>
        <v>N</v>
      </c>
      <c r="HL15" s="177" t="str">
        <f t="shared" si="217"/>
        <v>N</v>
      </c>
      <c r="HM15" s="740"/>
      <c r="HN15" s="740"/>
      <c r="HO15" s="740"/>
      <c r="HP15" s="740"/>
      <c r="HQ15" s="740"/>
      <c r="HR15" s="740"/>
      <c r="HS15" s="740"/>
      <c r="HT15" s="740"/>
      <c r="HV15" s="83">
        <f t="shared" ref="HV15:IE15" si="218">+DG15</f>
        <v>13</v>
      </c>
      <c r="HW15" s="83" t="str">
        <f t="shared" si="218"/>
        <v>N</v>
      </c>
      <c r="HX15" s="83" t="str">
        <f t="shared" si="218"/>
        <v>N</v>
      </c>
      <c r="HY15" s="83" t="str">
        <f t="shared" si="218"/>
        <v>N</v>
      </c>
      <c r="HZ15" s="83" t="str">
        <f t="shared" si="218"/>
        <v>N</v>
      </c>
      <c r="IA15" s="83" t="str">
        <f t="shared" si="218"/>
        <v>N</v>
      </c>
      <c r="IB15" s="83" t="str">
        <f t="shared" si="218"/>
        <v>N</v>
      </c>
      <c r="IC15" s="83" t="str">
        <f t="shared" si="218"/>
        <v>N</v>
      </c>
      <c r="ID15" s="83" t="str">
        <f t="shared" si="218"/>
        <v>N</v>
      </c>
      <c r="IE15" s="83" t="str">
        <f t="shared" si="218"/>
        <v>N</v>
      </c>
    </row>
    <row r="16" spans="1:245" s="28" customFormat="1" ht="21.95" hidden="1" customHeight="1">
      <c r="A16" s="4"/>
      <c r="B16" s="94" t="e">
        <f>+#REF!</f>
        <v>#REF!</v>
      </c>
      <c r="C16" s="94" t="e">
        <f>+#REF!</f>
        <v>#REF!</v>
      </c>
      <c r="D16" s="94" t="e">
        <f>+#REF!</f>
        <v>#REF!</v>
      </c>
      <c r="E16" s="94" t="e">
        <f>+#REF!</f>
        <v>#REF!</v>
      </c>
      <c r="F16" s="94" t="e">
        <f>+#REF!</f>
        <v>#REF!</v>
      </c>
      <c r="G16" s="94" t="e">
        <f>+#REF!</f>
        <v>#REF!</v>
      </c>
      <c r="H16" s="94" t="e">
        <f>+#REF!</f>
        <v>#REF!</v>
      </c>
      <c r="I16" s="94" t="e">
        <f>+#REF!</f>
        <v>#REF!</v>
      </c>
      <c r="J16" s="302" t="s">
        <v>107</v>
      </c>
      <c r="K16" s="511"/>
      <c r="L16" s="512"/>
      <c r="M16" s="512"/>
      <c r="N16" s="512"/>
      <c r="O16" s="512"/>
      <c r="P16" s="512"/>
      <c r="Q16" s="512"/>
      <c r="R16" s="512"/>
      <c r="S16" s="512"/>
      <c r="T16" s="513"/>
      <c r="U16" s="511"/>
      <c r="V16" s="512"/>
      <c r="W16" s="512"/>
      <c r="X16" s="512"/>
      <c r="Y16" s="512"/>
      <c r="Z16" s="512"/>
      <c r="AA16" s="512"/>
      <c r="AB16" s="512"/>
      <c r="AC16" s="512"/>
      <c r="AD16" s="513"/>
      <c r="AE16" s="511"/>
      <c r="AF16" s="512"/>
      <c r="AG16" s="512"/>
      <c r="AH16" s="512"/>
      <c r="AI16" s="512"/>
      <c r="AJ16" s="512"/>
      <c r="AK16" s="512"/>
      <c r="AL16" s="512"/>
      <c r="AM16" s="512"/>
      <c r="AN16" s="513"/>
      <c r="AO16" s="511"/>
      <c r="AP16" s="512"/>
      <c r="AQ16" s="512"/>
      <c r="AR16" s="512"/>
      <c r="AS16" s="512"/>
      <c r="AT16" s="512"/>
      <c r="AU16" s="512"/>
      <c r="AV16" s="512"/>
      <c r="AW16" s="512"/>
      <c r="AX16" s="513"/>
      <c r="AY16" s="511"/>
      <c r="AZ16" s="512"/>
      <c r="BA16" s="512"/>
      <c r="BB16" s="512"/>
      <c r="BC16" s="512"/>
      <c r="BD16" s="512"/>
      <c r="BE16" s="512"/>
      <c r="BF16" s="512"/>
      <c r="BG16" s="512"/>
      <c r="BH16" s="513"/>
      <c r="BI16" s="511"/>
      <c r="BJ16" s="512"/>
      <c r="BK16" s="512"/>
      <c r="BL16" s="512"/>
      <c r="BM16" s="512"/>
      <c r="BN16" s="512"/>
      <c r="BO16" s="512"/>
      <c r="BP16" s="512"/>
      <c r="BQ16" s="512"/>
      <c r="BR16" s="513"/>
      <c r="BS16" s="511"/>
      <c r="BT16" s="512"/>
      <c r="BU16" s="512"/>
      <c r="BV16" s="512"/>
      <c r="BW16" s="512"/>
      <c r="BX16" s="512"/>
      <c r="BY16" s="512"/>
      <c r="BZ16" s="512"/>
      <c r="CA16" s="512"/>
      <c r="CB16" s="513"/>
      <c r="CC16" s="511"/>
      <c r="CD16" s="512"/>
      <c r="CE16" s="512"/>
      <c r="CF16" s="512"/>
      <c r="CG16" s="512"/>
      <c r="CH16" s="512"/>
      <c r="CI16" s="512"/>
      <c r="CJ16" s="512"/>
      <c r="CK16" s="512"/>
      <c r="CL16" s="513"/>
      <c r="CM16" s="511"/>
      <c r="CN16" s="512"/>
      <c r="CO16" s="512"/>
      <c r="CP16" s="512"/>
      <c r="CQ16" s="512"/>
      <c r="CR16" s="512"/>
      <c r="CS16" s="512"/>
      <c r="CT16" s="512"/>
      <c r="CU16" s="512"/>
      <c r="CV16" s="513"/>
      <c r="CW16" s="511"/>
      <c r="CX16" s="512"/>
      <c r="CY16" s="512"/>
      <c r="CZ16" s="512"/>
      <c r="DA16" s="512"/>
      <c r="DB16" s="512"/>
      <c r="DC16" s="512"/>
      <c r="DD16" s="512"/>
      <c r="DE16" s="512"/>
      <c r="DF16" s="513"/>
      <c r="DG16" s="511"/>
      <c r="DH16" s="512"/>
      <c r="DI16" s="512"/>
      <c r="DJ16" s="512"/>
      <c r="DK16" s="512"/>
      <c r="DL16" s="512"/>
      <c r="DM16" s="512"/>
      <c r="DN16" s="512"/>
      <c r="DO16" s="512"/>
      <c r="DP16" s="513"/>
      <c r="DQ16" s="511"/>
      <c r="DR16" s="512"/>
      <c r="DS16" s="512"/>
      <c r="DT16" s="512"/>
      <c r="DU16" s="512"/>
      <c r="DV16" s="512"/>
      <c r="DW16" s="512"/>
      <c r="DX16" s="512"/>
      <c r="DY16" s="512"/>
      <c r="DZ16" s="513"/>
      <c r="EA16" s="511"/>
      <c r="EB16" s="512"/>
      <c r="EC16" s="512"/>
      <c r="ED16" s="512"/>
      <c r="EE16" s="512"/>
      <c r="EF16" s="512"/>
      <c r="EG16" s="512"/>
      <c r="EH16" s="512"/>
      <c r="EI16" s="512"/>
      <c r="EJ16" s="513"/>
      <c r="EK16" s="511"/>
      <c r="EL16" s="512"/>
      <c r="EM16" s="512"/>
      <c r="EN16" s="512"/>
      <c r="EO16" s="512"/>
      <c r="EP16" s="512"/>
      <c r="EQ16" s="512"/>
      <c r="ER16" s="512"/>
      <c r="ES16" s="512"/>
      <c r="ET16" s="513"/>
      <c r="EU16" s="511"/>
      <c r="EV16" s="512"/>
      <c r="EW16" s="512"/>
      <c r="EX16" s="512"/>
      <c r="EY16" s="512"/>
      <c r="EZ16" s="512"/>
      <c r="FA16" s="512"/>
      <c r="FB16" s="512"/>
      <c r="FC16" s="512"/>
      <c r="FD16" s="513"/>
      <c r="FE16" s="511"/>
      <c r="FF16" s="512"/>
      <c r="FG16" s="512"/>
      <c r="FH16" s="512"/>
      <c r="FI16" s="512"/>
      <c r="FJ16" s="512"/>
      <c r="FK16" s="512"/>
      <c r="FL16" s="512"/>
      <c r="FM16" s="512"/>
      <c r="FN16" s="513"/>
      <c r="FO16" s="511"/>
      <c r="FP16" s="512"/>
      <c r="FQ16" s="512"/>
      <c r="FR16" s="512"/>
      <c r="FS16" s="512"/>
      <c r="FT16" s="512"/>
      <c r="FU16" s="512"/>
      <c r="FV16" s="512"/>
      <c r="FW16" s="512"/>
      <c r="FX16" s="513"/>
      <c r="FY16" s="511"/>
      <c r="FZ16" s="512"/>
      <c r="GA16" s="512"/>
      <c r="GB16" s="512"/>
      <c r="GC16" s="512"/>
      <c r="GD16" s="512"/>
      <c r="GE16" s="512"/>
      <c r="GF16" s="512"/>
      <c r="GG16" s="512"/>
      <c r="GH16" s="513"/>
      <c r="GI16" s="511"/>
      <c r="GJ16" s="512"/>
      <c r="GK16" s="512"/>
      <c r="GL16" s="512"/>
      <c r="GM16" s="512"/>
      <c r="GN16" s="512"/>
      <c r="GO16" s="512"/>
      <c r="GP16" s="512"/>
      <c r="GQ16" s="512"/>
      <c r="GR16" s="513"/>
      <c r="GS16" s="511"/>
      <c r="GT16" s="512"/>
      <c r="GU16" s="512"/>
      <c r="GV16" s="512"/>
      <c r="GW16" s="512"/>
      <c r="GX16" s="512"/>
      <c r="GY16" s="512"/>
      <c r="GZ16" s="512"/>
      <c r="HA16" s="512"/>
      <c r="HB16" s="513"/>
      <c r="HC16" s="274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4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4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4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4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4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4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4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4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4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75">
        <f>+SUMIF($K$11:$HB$11,1,K16:HB16)</f>
        <v>0</v>
      </c>
      <c r="HN16" s="275">
        <f>+HM16+SUM(HM109:HM111)</f>
        <v>0</v>
      </c>
      <c r="HO16" s="275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75" t="e">
        <f>+HO16+SUM(HO109:HO111)</f>
        <v>#REF!</v>
      </c>
      <c r="HQ16" s="275">
        <f>+HM16+S!HM16+E!HM16+O!HM16</f>
        <v>0</v>
      </c>
      <c r="HR16" s="275">
        <f>+HQ16+SUM(HQ109:HQ111)</f>
        <v>0</v>
      </c>
      <c r="HS16" s="275" t="e">
        <f>+HO16+S!HO16+E!HO16+O!HO16</f>
        <v>#REF!</v>
      </c>
      <c r="HT16" s="275" t="e">
        <f>+HS16+SUM(HS109:HS111)</f>
        <v>#REF!</v>
      </c>
      <c r="HV16" s="96">
        <f t="shared" ref="HV16:HV43" si="219">+K16+U16+AE16+AO16+AY16+BI16+BS16+CC16+CM16+CW16+DG16+DQ16+EA16+EK16+EU16+FE16+FO16+FY16+GI16+GS16</f>
        <v>0</v>
      </c>
      <c r="HW16" s="96">
        <f t="shared" ref="HW16:HW43" si="220">+L16+V16+AF16+AP16+AZ16+BJ16+BT16+CD16+CN16+CX16+DH16+DR16+EB16+EL16+EV16+FF16+FP16+FZ16+GJ16+GT16</f>
        <v>0</v>
      </c>
      <c r="HX16" s="96">
        <f t="shared" ref="HX16:HX47" si="221">+M16+W16+AG16+AQ16+BA16+BK16+BU16+CE16+CO16+CY16+DI16+DS16+EC16+EM16+EW16+FG16+FQ16+GA16+GK16+GU16</f>
        <v>0</v>
      </c>
      <c r="HY16" s="96">
        <f t="shared" ref="HY16:HY47" si="222">+N16+X16+AH16+AR16+BB16+BL16+BV16+CF16+CP16+CZ16+DJ16+DT16+ED16+EN16+EX16+FH16+FR16+GB16+GL16+GV16</f>
        <v>0</v>
      </c>
      <c r="HZ16" s="96">
        <f t="shared" ref="HZ16:HZ47" si="223">+O16+Y16+AI16+AS16+BC16+BM16+BW16+CG16+CQ16+DA16+DK16+DU16+EE16+EO16+EY16+FI16+FS16+GC16+GM16+GW16</f>
        <v>0</v>
      </c>
      <c r="IA16" s="96">
        <f t="shared" ref="IA16:IA47" si="224">+P16+Z16+AJ16+AT16+BD16+BN16+BX16+CH16+CR16+DB16+DL16+DV16+EF16+EP16+EZ16+FJ16+FT16+GD16+GN16+GX16</f>
        <v>0</v>
      </c>
      <c r="IB16" s="96">
        <f t="shared" ref="IB16:IB47" si="225">+Q16+AA16+AK16+AU16+BE16+BO16+BY16+CI16+CS16+DC16+DM16+DW16+EG16+EQ16+FA16+FK16+FU16+GE16+GO16+GY16</f>
        <v>0</v>
      </c>
      <c r="IC16" s="96">
        <f t="shared" ref="IC16:IC47" si="226">+R16+AB16+AL16+AV16+BF16+BP16+BZ16+CJ16+CT16+DD16+DN16+DX16+EH16+ER16+FB16+FL16+FV16+GF16+GP16+GZ16</f>
        <v>0</v>
      </c>
      <c r="ID16" s="96">
        <f t="shared" ref="ID16:ID47" si="227">+S16+AC16+AM16+AW16+BG16+BQ16+CA16+CK16+CU16+DE16+DO16+DY16+EI16+ES16+FC16+FM16+FW16+GG16+GQ16+HA16</f>
        <v>0</v>
      </c>
      <c r="IE16" s="96">
        <f t="shared" ref="IE16:IE47" si="228">+T16+AD16+AN16+AX16+BH16+BR16+CB16+CL16+CV16+DF16+DP16+DZ16+EJ16+ET16+FD16+FN16+FX16+GH16+GR16+HB16</f>
        <v>0</v>
      </c>
      <c r="IK16" s="94" t="e">
        <f>+IF(F16=1,1,IF(G16=1,1,IF(H16=1,1,IF(I16=1,1,0))))</f>
        <v>#REF!</v>
      </c>
    </row>
    <row r="17" spans="1:245" s="28" customFormat="1" ht="21.95" hidden="1" customHeight="1">
      <c r="A17" s="4"/>
      <c r="B17" s="94" t="e">
        <f>+#REF!</f>
        <v>#REF!</v>
      </c>
      <c r="C17" s="94" t="e">
        <f>+#REF!</f>
        <v>#REF!</v>
      </c>
      <c r="D17" s="94" t="e">
        <f>+#REF!</f>
        <v>#REF!</v>
      </c>
      <c r="E17" s="94" t="e">
        <f>+#REF!</f>
        <v>#REF!</v>
      </c>
      <c r="F17" s="94" t="e">
        <f>+#REF!</f>
        <v>#REF!</v>
      </c>
      <c r="G17" s="94" t="e">
        <f>+#REF!</f>
        <v>#REF!</v>
      </c>
      <c r="H17" s="94" t="e">
        <f>+#REF!</f>
        <v>#REF!</v>
      </c>
      <c r="I17" s="94" t="e">
        <f>+#REF!</f>
        <v>#REF!</v>
      </c>
      <c r="J17" s="18" t="s">
        <v>104</v>
      </c>
      <c r="K17" s="514"/>
      <c r="L17" s="515"/>
      <c r="M17" s="515"/>
      <c r="N17" s="515"/>
      <c r="O17" s="515"/>
      <c r="P17" s="515"/>
      <c r="Q17" s="515"/>
      <c r="R17" s="515"/>
      <c r="S17" s="515"/>
      <c r="T17" s="516"/>
      <c r="U17" s="514"/>
      <c r="V17" s="515"/>
      <c r="W17" s="515"/>
      <c r="X17" s="515"/>
      <c r="Y17" s="515"/>
      <c r="Z17" s="515"/>
      <c r="AA17" s="515"/>
      <c r="AB17" s="515"/>
      <c r="AC17" s="515"/>
      <c r="AD17" s="516"/>
      <c r="AE17" s="514"/>
      <c r="AF17" s="515"/>
      <c r="AG17" s="515"/>
      <c r="AH17" s="515"/>
      <c r="AI17" s="515"/>
      <c r="AJ17" s="515"/>
      <c r="AK17" s="515"/>
      <c r="AL17" s="515"/>
      <c r="AM17" s="515"/>
      <c r="AN17" s="516"/>
      <c r="AO17" s="514"/>
      <c r="AP17" s="515"/>
      <c r="AQ17" s="515"/>
      <c r="AR17" s="515"/>
      <c r="AS17" s="515"/>
      <c r="AT17" s="515"/>
      <c r="AU17" s="515"/>
      <c r="AV17" s="515"/>
      <c r="AW17" s="515"/>
      <c r="AX17" s="516"/>
      <c r="AY17" s="514"/>
      <c r="AZ17" s="515"/>
      <c r="BA17" s="515"/>
      <c r="BB17" s="515"/>
      <c r="BC17" s="515"/>
      <c r="BD17" s="515"/>
      <c r="BE17" s="515"/>
      <c r="BF17" s="515"/>
      <c r="BG17" s="515"/>
      <c r="BH17" s="516"/>
      <c r="BI17" s="514"/>
      <c r="BJ17" s="515"/>
      <c r="BK17" s="515"/>
      <c r="BL17" s="515"/>
      <c r="BM17" s="515"/>
      <c r="BN17" s="515"/>
      <c r="BO17" s="515"/>
      <c r="BP17" s="515"/>
      <c r="BQ17" s="515"/>
      <c r="BR17" s="516"/>
      <c r="BS17" s="514"/>
      <c r="BT17" s="515"/>
      <c r="BU17" s="515"/>
      <c r="BV17" s="515"/>
      <c r="BW17" s="515"/>
      <c r="BX17" s="515"/>
      <c r="BY17" s="515"/>
      <c r="BZ17" s="515"/>
      <c r="CA17" s="515"/>
      <c r="CB17" s="516"/>
      <c r="CC17" s="514"/>
      <c r="CD17" s="515"/>
      <c r="CE17" s="515"/>
      <c r="CF17" s="515"/>
      <c r="CG17" s="515"/>
      <c r="CH17" s="515"/>
      <c r="CI17" s="515"/>
      <c r="CJ17" s="515"/>
      <c r="CK17" s="515"/>
      <c r="CL17" s="516"/>
      <c r="CM17" s="514"/>
      <c r="CN17" s="515"/>
      <c r="CO17" s="515"/>
      <c r="CP17" s="515"/>
      <c r="CQ17" s="515"/>
      <c r="CR17" s="515"/>
      <c r="CS17" s="515"/>
      <c r="CT17" s="515"/>
      <c r="CU17" s="515"/>
      <c r="CV17" s="516"/>
      <c r="CW17" s="514"/>
      <c r="CX17" s="515"/>
      <c r="CY17" s="515"/>
      <c r="CZ17" s="515"/>
      <c r="DA17" s="515"/>
      <c r="DB17" s="515"/>
      <c r="DC17" s="515"/>
      <c r="DD17" s="515"/>
      <c r="DE17" s="515"/>
      <c r="DF17" s="516"/>
      <c r="DG17" s="514"/>
      <c r="DH17" s="515"/>
      <c r="DI17" s="515"/>
      <c r="DJ17" s="515"/>
      <c r="DK17" s="515"/>
      <c r="DL17" s="515"/>
      <c r="DM17" s="515"/>
      <c r="DN17" s="515"/>
      <c r="DO17" s="515"/>
      <c r="DP17" s="516"/>
      <c r="DQ17" s="514"/>
      <c r="DR17" s="515"/>
      <c r="DS17" s="515"/>
      <c r="DT17" s="515"/>
      <c r="DU17" s="515"/>
      <c r="DV17" s="515"/>
      <c r="DW17" s="515"/>
      <c r="DX17" s="515"/>
      <c r="DY17" s="515"/>
      <c r="DZ17" s="516"/>
      <c r="EA17" s="514"/>
      <c r="EB17" s="515"/>
      <c r="EC17" s="515"/>
      <c r="ED17" s="515"/>
      <c r="EE17" s="515"/>
      <c r="EF17" s="515"/>
      <c r="EG17" s="515"/>
      <c r="EH17" s="515"/>
      <c r="EI17" s="515"/>
      <c r="EJ17" s="516"/>
      <c r="EK17" s="514"/>
      <c r="EL17" s="515"/>
      <c r="EM17" s="515"/>
      <c r="EN17" s="515"/>
      <c r="EO17" s="515"/>
      <c r="EP17" s="515"/>
      <c r="EQ17" s="515"/>
      <c r="ER17" s="515"/>
      <c r="ES17" s="515"/>
      <c r="ET17" s="516"/>
      <c r="EU17" s="514"/>
      <c r="EV17" s="515"/>
      <c r="EW17" s="515"/>
      <c r="EX17" s="515"/>
      <c r="EY17" s="515"/>
      <c r="EZ17" s="515"/>
      <c r="FA17" s="515"/>
      <c r="FB17" s="515"/>
      <c r="FC17" s="515"/>
      <c r="FD17" s="516"/>
      <c r="FE17" s="514"/>
      <c r="FF17" s="515"/>
      <c r="FG17" s="515"/>
      <c r="FH17" s="515"/>
      <c r="FI17" s="515"/>
      <c r="FJ17" s="515"/>
      <c r="FK17" s="515"/>
      <c r="FL17" s="515"/>
      <c r="FM17" s="515"/>
      <c r="FN17" s="516"/>
      <c r="FO17" s="514"/>
      <c r="FP17" s="515"/>
      <c r="FQ17" s="515"/>
      <c r="FR17" s="515"/>
      <c r="FS17" s="515"/>
      <c r="FT17" s="515"/>
      <c r="FU17" s="515"/>
      <c r="FV17" s="515"/>
      <c r="FW17" s="515"/>
      <c r="FX17" s="516"/>
      <c r="FY17" s="514"/>
      <c r="FZ17" s="515"/>
      <c r="GA17" s="515"/>
      <c r="GB17" s="515"/>
      <c r="GC17" s="515"/>
      <c r="GD17" s="515"/>
      <c r="GE17" s="515"/>
      <c r="GF17" s="515"/>
      <c r="GG17" s="515"/>
      <c r="GH17" s="516"/>
      <c r="GI17" s="514"/>
      <c r="GJ17" s="515"/>
      <c r="GK17" s="515"/>
      <c r="GL17" s="515"/>
      <c r="GM17" s="515"/>
      <c r="GN17" s="515"/>
      <c r="GO17" s="515"/>
      <c r="GP17" s="515"/>
      <c r="GQ17" s="515"/>
      <c r="GR17" s="516"/>
      <c r="GS17" s="514"/>
      <c r="GT17" s="515"/>
      <c r="GU17" s="515"/>
      <c r="GV17" s="515"/>
      <c r="GW17" s="515"/>
      <c r="GX17" s="515"/>
      <c r="GY17" s="515"/>
      <c r="GZ17" s="515"/>
      <c r="HA17" s="515"/>
      <c r="HB17" s="516"/>
      <c r="HC17" s="77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77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77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77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77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77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77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77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77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77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0">
        <f t="shared" ref="HM17:HM80" si="229">+SUMIF($K$11:$HB$11,1,K17:HB17)</f>
        <v>0</v>
      </c>
      <c r="HN17" s="80">
        <f>+SUM(HM16:HM17)+SUM(HM110:HM111)</f>
        <v>0</v>
      </c>
      <c r="HO17" s="80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0" t="e">
        <f>+SUM(HO16:HO17)+SUM(HO110:HO111)</f>
        <v>#REF!</v>
      </c>
      <c r="HQ17" s="80">
        <f>+HM17+S!HM17+E!HM17+O!HM17</f>
        <v>0</v>
      </c>
      <c r="HR17" s="80">
        <f>+SUM(HQ16:HQ17)+SUM(HQ110:HQ111)</f>
        <v>0</v>
      </c>
      <c r="HS17" s="80" t="e">
        <f>+HO17+S!HO17+E!HO17+O!HO17</f>
        <v>#REF!</v>
      </c>
      <c r="HT17" s="80" t="e">
        <f>+SUM(HS16:HS17)+SUM(HS110:HS111)</f>
        <v>#REF!</v>
      </c>
      <c r="HV17" s="82">
        <f t="shared" si="219"/>
        <v>0</v>
      </c>
      <c r="HW17" s="82">
        <f t="shared" si="220"/>
        <v>0</v>
      </c>
      <c r="HX17" s="82">
        <f t="shared" si="221"/>
        <v>0</v>
      </c>
      <c r="HY17" s="82">
        <f t="shared" si="222"/>
        <v>0</v>
      </c>
      <c r="HZ17" s="82">
        <f t="shared" si="223"/>
        <v>0</v>
      </c>
      <c r="IA17" s="82">
        <f t="shared" si="224"/>
        <v>0</v>
      </c>
      <c r="IB17" s="82">
        <f t="shared" si="225"/>
        <v>0</v>
      </c>
      <c r="IC17" s="82">
        <f t="shared" si="226"/>
        <v>0</v>
      </c>
      <c r="ID17" s="82">
        <f t="shared" si="227"/>
        <v>0</v>
      </c>
      <c r="IE17" s="82">
        <f t="shared" si="228"/>
        <v>0</v>
      </c>
      <c r="IK17" s="94" t="e">
        <f t="shared" ref="IK17:IK80" si="230">+IF(F17=1,1,IF(G17=1,1,IF(H17=1,1,IF(I17=1,1,0))))</f>
        <v>#REF!</v>
      </c>
    </row>
    <row r="18" spans="1:245" s="28" customFormat="1" ht="21.95" hidden="1" customHeight="1">
      <c r="A18" s="4"/>
      <c r="B18" s="94" t="e">
        <f>+#REF!</f>
        <v>#REF!</v>
      </c>
      <c r="C18" s="94" t="e">
        <f>+#REF!</f>
        <v>#REF!</v>
      </c>
      <c r="D18" s="94" t="e">
        <f>+#REF!</f>
        <v>#REF!</v>
      </c>
      <c r="E18" s="94" t="e">
        <f>+#REF!</f>
        <v>#REF!</v>
      </c>
      <c r="F18" s="94" t="e">
        <f>+#REF!</f>
        <v>#REF!</v>
      </c>
      <c r="G18" s="94" t="e">
        <f>+#REF!</f>
        <v>#REF!</v>
      </c>
      <c r="H18" s="94" t="e">
        <f>+#REF!</f>
        <v>#REF!</v>
      </c>
      <c r="I18" s="94" t="e">
        <f>+#REF!</f>
        <v>#REF!</v>
      </c>
      <c r="J18" s="18" t="s">
        <v>105</v>
      </c>
      <c r="K18" s="514"/>
      <c r="L18" s="515"/>
      <c r="M18" s="515"/>
      <c r="N18" s="515"/>
      <c r="O18" s="515"/>
      <c r="P18" s="515"/>
      <c r="Q18" s="515"/>
      <c r="R18" s="515"/>
      <c r="S18" s="515"/>
      <c r="T18" s="516"/>
      <c r="U18" s="514"/>
      <c r="V18" s="515"/>
      <c r="W18" s="515"/>
      <c r="X18" s="515"/>
      <c r="Y18" s="515"/>
      <c r="Z18" s="515"/>
      <c r="AA18" s="515"/>
      <c r="AB18" s="515"/>
      <c r="AC18" s="515"/>
      <c r="AD18" s="516"/>
      <c r="AE18" s="514"/>
      <c r="AF18" s="515"/>
      <c r="AG18" s="515"/>
      <c r="AH18" s="515"/>
      <c r="AI18" s="515"/>
      <c r="AJ18" s="515"/>
      <c r="AK18" s="515"/>
      <c r="AL18" s="515"/>
      <c r="AM18" s="515"/>
      <c r="AN18" s="516"/>
      <c r="AO18" s="514"/>
      <c r="AP18" s="515"/>
      <c r="AQ18" s="515"/>
      <c r="AR18" s="515"/>
      <c r="AS18" s="515"/>
      <c r="AT18" s="515"/>
      <c r="AU18" s="515"/>
      <c r="AV18" s="515"/>
      <c r="AW18" s="515"/>
      <c r="AX18" s="516"/>
      <c r="AY18" s="514"/>
      <c r="AZ18" s="515"/>
      <c r="BA18" s="515"/>
      <c r="BB18" s="515"/>
      <c r="BC18" s="515"/>
      <c r="BD18" s="515"/>
      <c r="BE18" s="515"/>
      <c r="BF18" s="515"/>
      <c r="BG18" s="515"/>
      <c r="BH18" s="516"/>
      <c r="BI18" s="514"/>
      <c r="BJ18" s="515"/>
      <c r="BK18" s="515"/>
      <c r="BL18" s="515"/>
      <c r="BM18" s="515"/>
      <c r="BN18" s="515"/>
      <c r="BO18" s="515"/>
      <c r="BP18" s="515"/>
      <c r="BQ18" s="515"/>
      <c r="BR18" s="516"/>
      <c r="BS18" s="514"/>
      <c r="BT18" s="515"/>
      <c r="BU18" s="515"/>
      <c r="BV18" s="515"/>
      <c r="BW18" s="515"/>
      <c r="BX18" s="515"/>
      <c r="BY18" s="515"/>
      <c r="BZ18" s="515"/>
      <c r="CA18" s="515"/>
      <c r="CB18" s="516"/>
      <c r="CC18" s="514"/>
      <c r="CD18" s="515"/>
      <c r="CE18" s="515"/>
      <c r="CF18" s="515"/>
      <c r="CG18" s="515"/>
      <c r="CH18" s="515"/>
      <c r="CI18" s="515"/>
      <c r="CJ18" s="515"/>
      <c r="CK18" s="515"/>
      <c r="CL18" s="516"/>
      <c r="CM18" s="514"/>
      <c r="CN18" s="515"/>
      <c r="CO18" s="515"/>
      <c r="CP18" s="515"/>
      <c r="CQ18" s="515"/>
      <c r="CR18" s="515"/>
      <c r="CS18" s="515"/>
      <c r="CT18" s="515"/>
      <c r="CU18" s="515"/>
      <c r="CV18" s="516"/>
      <c r="CW18" s="514"/>
      <c r="CX18" s="515"/>
      <c r="CY18" s="515"/>
      <c r="CZ18" s="515"/>
      <c r="DA18" s="515"/>
      <c r="DB18" s="515"/>
      <c r="DC18" s="515"/>
      <c r="DD18" s="515"/>
      <c r="DE18" s="515"/>
      <c r="DF18" s="516"/>
      <c r="DG18" s="514"/>
      <c r="DH18" s="515"/>
      <c r="DI18" s="515"/>
      <c r="DJ18" s="515"/>
      <c r="DK18" s="515"/>
      <c r="DL18" s="515"/>
      <c r="DM18" s="515"/>
      <c r="DN18" s="515"/>
      <c r="DO18" s="515"/>
      <c r="DP18" s="516"/>
      <c r="DQ18" s="514"/>
      <c r="DR18" s="515"/>
      <c r="DS18" s="515"/>
      <c r="DT18" s="515"/>
      <c r="DU18" s="515"/>
      <c r="DV18" s="515"/>
      <c r="DW18" s="515"/>
      <c r="DX18" s="515"/>
      <c r="DY18" s="515"/>
      <c r="DZ18" s="516"/>
      <c r="EA18" s="514"/>
      <c r="EB18" s="515"/>
      <c r="EC18" s="515"/>
      <c r="ED18" s="515"/>
      <c r="EE18" s="515"/>
      <c r="EF18" s="515"/>
      <c r="EG18" s="515"/>
      <c r="EH18" s="515"/>
      <c r="EI18" s="515"/>
      <c r="EJ18" s="516"/>
      <c r="EK18" s="514"/>
      <c r="EL18" s="515"/>
      <c r="EM18" s="515"/>
      <c r="EN18" s="515"/>
      <c r="EO18" s="515"/>
      <c r="EP18" s="515"/>
      <c r="EQ18" s="515"/>
      <c r="ER18" s="515"/>
      <c r="ES18" s="515"/>
      <c r="ET18" s="516"/>
      <c r="EU18" s="514"/>
      <c r="EV18" s="515"/>
      <c r="EW18" s="515"/>
      <c r="EX18" s="515"/>
      <c r="EY18" s="515"/>
      <c r="EZ18" s="515"/>
      <c r="FA18" s="515"/>
      <c r="FB18" s="515"/>
      <c r="FC18" s="515"/>
      <c r="FD18" s="516"/>
      <c r="FE18" s="514"/>
      <c r="FF18" s="515"/>
      <c r="FG18" s="515"/>
      <c r="FH18" s="515"/>
      <c r="FI18" s="515"/>
      <c r="FJ18" s="515"/>
      <c r="FK18" s="515"/>
      <c r="FL18" s="515"/>
      <c r="FM18" s="515"/>
      <c r="FN18" s="516"/>
      <c r="FO18" s="514"/>
      <c r="FP18" s="515"/>
      <c r="FQ18" s="515"/>
      <c r="FR18" s="515"/>
      <c r="FS18" s="515"/>
      <c r="FT18" s="515"/>
      <c r="FU18" s="515"/>
      <c r="FV18" s="515"/>
      <c r="FW18" s="515"/>
      <c r="FX18" s="516"/>
      <c r="FY18" s="514"/>
      <c r="FZ18" s="515"/>
      <c r="GA18" s="515"/>
      <c r="GB18" s="515"/>
      <c r="GC18" s="515"/>
      <c r="GD18" s="515"/>
      <c r="GE18" s="515"/>
      <c r="GF18" s="515"/>
      <c r="GG18" s="515"/>
      <c r="GH18" s="516"/>
      <c r="GI18" s="514"/>
      <c r="GJ18" s="515"/>
      <c r="GK18" s="515"/>
      <c r="GL18" s="515"/>
      <c r="GM18" s="515"/>
      <c r="GN18" s="515"/>
      <c r="GO18" s="515"/>
      <c r="GP18" s="515"/>
      <c r="GQ18" s="515"/>
      <c r="GR18" s="516"/>
      <c r="GS18" s="514"/>
      <c r="GT18" s="515"/>
      <c r="GU18" s="515"/>
      <c r="GV18" s="515"/>
      <c r="GW18" s="515"/>
      <c r="GX18" s="515"/>
      <c r="GY18" s="515"/>
      <c r="GZ18" s="515"/>
      <c r="HA18" s="515"/>
      <c r="HB18" s="516"/>
      <c r="HC18" s="77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77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77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77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77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77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77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77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77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77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0">
        <f t="shared" si="229"/>
        <v>0</v>
      </c>
      <c r="HN18" s="80">
        <f>+SUM(HM16:HM18)+HM111</f>
        <v>0</v>
      </c>
      <c r="HO18" s="80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0" t="e">
        <f>+SUM(HO16:HO18)+HO111</f>
        <v>#REF!</v>
      </c>
      <c r="HQ18" s="80">
        <f>+HM18+S!HM18+E!HM18+O!HM18</f>
        <v>0</v>
      </c>
      <c r="HR18" s="80">
        <f>+SUM(HQ16:HQ18)+HQ111</f>
        <v>0</v>
      </c>
      <c r="HS18" s="80" t="e">
        <f>+HO18+S!HO18+E!HO18+O!HO18</f>
        <v>#REF!</v>
      </c>
      <c r="HT18" s="80" t="e">
        <f>+SUM(HS16:HS18)+HS111</f>
        <v>#REF!</v>
      </c>
      <c r="HV18" s="82">
        <f t="shared" si="219"/>
        <v>0</v>
      </c>
      <c r="HW18" s="82">
        <f t="shared" si="220"/>
        <v>0</v>
      </c>
      <c r="HX18" s="82">
        <f t="shared" si="221"/>
        <v>0</v>
      </c>
      <c r="HY18" s="82">
        <f t="shared" si="222"/>
        <v>0</v>
      </c>
      <c r="HZ18" s="82">
        <f t="shared" si="223"/>
        <v>0</v>
      </c>
      <c r="IA18" s="82">
        <f t="shared" si="224"/>
        <v>0</v>
      </c>
      <c r="IB18" s="82">
        <f t="shared" si="225"/>
        <v>0</v>
      </c>
      <c r="IC18" s="82">
        <f t="shared" si="226"/>
        <v>0</v>
      </c>
      <c r="ID18" s="82">
        <f t="shared" si="227"/>
        <v>0</v>
      </c>
      <c r="IE18" s="82">
        <f t="shared" si="228"/>
        <v>0</v>
      </c>
      <c r="IK18" s="94" t="e">
        <f t="shared" si="230"/>
        <v>#REF!</v>
      </c>
    </row>
    <row r="19" spans="1:245" s="28" customFormat="1" ht="21.95" hidden="1" customHeight="1">
      <c r="A19" s="4"/>
      <c r="B19" s="94" t="e">
        <f>+#REF!</f>
        <v>#REF!</v>
      </c>
      <c r="C19" s="94" t="e">
        <f>+#REF!</f>
        <v>#REF!</v>
      </c>
      <c r="D19" s="94" t="e">
        <f>+#REF!</f>
        <v>#REF!</v>
      </c>
      <c r="E19" s="94" t="e">
        <f>+#REF!</f>
        <v>#REF!</v>
      </c>
      <c r="F19" s="94" t="e">
        <f>+#REF!</f>
        <v>#REF!</v>
      </c>
      <c r="G19" s="94" t="e">
        <f>+#REF!</f>
        <v>#REF!</v>
      </c>
      <c r="H19" s="94" t="e">
        <f>+#REF!</f>
        <v>#REF!</v>
      </c>
      <c r="I19" s="94" t="e">
        <f>+#REF!</f>
        <v>#REF!</v>
      </c>
      <c r="J19" s="303" t="s">
        <v>106</v>
      </c>
      <c r="K19" s="517"/>
      <c r="L19" s="518"/>
      <c r="M19" s="518"/>
      <c r="N19" s="518"/>
      <c r="O19" s="518"/>
      <c r="P19" s="518"/>
      <c r="Q19" s="518"/>
      <c r="R19" s="518"/>
      <c r="S19" s="518"/>
      <c r="T19" s="519"/>
      <c r="U19" s="517"/>
      <c r="V19" s="518"/>
      <c r="W19" s="518"/>
      <c r="X19" s="518"/>
      <c r="Y19" s="518"/>
      <c r="Z19" s="518"/>
      <c r="AA19" s="518"/>
      <c r="AB19" s="518"/>
      <c r="AC19" s="518"/>
      <c r="AD19" s="519"/>
      <c r="AE19" s="517"/>
      <c r="AF19" s="518"/>
      <c r="AG19" s="518"/>
      <c r="AH19" s="518"/>
      <c r="AI19" s="518"/>
      <c r="AJ19" s="518"/>
      <c r="AK19" s="518"/>
      <c r="AL19" s="518"/>
      <c r="AM19" s="518"/>
      <c r="AN19" s="519"/>
      <c r="AO19" s="517"/>
      <c r="AP19" s="518"/>
      <c r="AQ19" s="518"/>
      <c r="AR19" s="518"/>
      <c r="AS19" s="518"/>
      <c r="AT19" s="518"/>
      <c r="AU19" s="518"/>
      <c r="AV19" s="518"/>
      <c r="AW19" s="518"/>
      <c r="AX19" s="519"/>
      <c r="AY19" s="517"/>
      <c r="AZ19" s="518"/>
      <c r="BA19" s="518"/>
      <c r="BB19" s="518"/>
      <c r="BC19" s="518"/>
      <c r="BD19" s="518"/>
      <c r="BE19" s="518"/>
      <c r="BF19" s="518"/>
      <c r="BG19" s="518"/>
      <c r="BH19" s="519"/>
      <c r="BI19" s="517"/>
      <c r="BJ19" s="518"/>
      <c r="BK19" s="518"/>
      <c r="BL19" s="518"/>
      <c r="BM19" s="518"/>
      <c r="BN19" s="518"/>
      <c r="BO19" s="518"/>
      <c r="BP19" s="518"/>
      <c r="BQ19" s="518"/>
      <c r="BR19" s="519"/>
      <c r="BS19" s="517"/>
      <c r="BT19" s="518"/>
      <c r="BU19" s="518"/>
      <c r="BV19" s="518"/>
      <c r="BW19" s="518"/>
      <c r="BX19" s="518"/>
      <c r="BY19" s="518"/>
      <c r="BZ19" s="518"/>
      <c r="CA19" s="518"/>
      <c r="CB19" s="519"/>
      <c r="CC19" s="517"/>
      <c r="CD19" s="518"/>
      <c r="CE19" s="518"/>
      <c r="CF19" s="518"/>
      <c r="CG19" s="518"/>
      <c r="CH19" s="518"/>
      <c r="CI19" s="518"/>
      <c r="CJ19" s="518"/>
      <c r="CK19" s="518"/>
      <c r="CL19" s="519"/>
      <c r="CM19" s="517"/>
      <c r="CN19" s="518"/>
      <c r="CO19" s="518"/>
      <c r="CP19" s="518"/>
      <c r="CQ19" s="518"/>
      <c r="CR19" s="518"/>
      <c r="CS19" s="518"/>
      <c r="CT19" s="518"/>
      <c r="CU19" s="518"/>
      <c r="CV19" s="519"/>
      <c r="CW19" s="517"/>
      <c r="CX19" s="518"/>
      <c r="CY19" s="518"/>
      <c r="CZ19" s="518"/>
      <c r="DA19" s="518"/>
      <c r="DB19" s="518"/>
      <c r="DC19" s="518"/>
      <c r="DD19" s="518"/>
      <c r="DE19" s="518"/>
      <c r="DF19" s="519"/>
      <c r="DG19" s="517"/>
      <c r="DH19" s="518"/>
      <c r="DI19" s="518"/>
      <c r="DJ19" s="518"/>
      <c r="DK19" s="518"/>
      <c r="DL19" s="518"/>
      <c r="DM19" s="518"/>
      <c r="DN19" s="518"/>
      <c r="DO19" s="518"/>
      <c r="DP19" s="519"/>
      <c r="DQ19" s="517"/>
      <c r="DR19" s="518"/>
      <c r="DS19" s="518"/>
      <c r="DT19" s="518"/>
      <c r="DU19" s="518"/>
      <c r="DV19" s="518"/>
      <c r="DW19" s="518"/>
      <c r="DX19" s="518"/>
      <c r="DY19" s="518"/>
      <c r="DZ19" s="519"/>
      <c r="EA19" s="517"/>
      <c r="EB19" s="518"/>
      <c r="EC19" s="518"/>
      <c r="ED19" s="518"/>
      <c r="EE19" s="518"/>
      <c r="EF19" s="518"/>
      <c r="EG19" s="518"/>
      <c r="EH19" s="518"/>
      <c r="EI19" s="518"/>
      <c r="EJ19" s="519"/>
      <c r="EK19" s="517"/>
      <c r="EL19" s="518"/>
      <c r="EM19" s="518"/>
      <c r="EN19" s="518"/>
      <c r="EO19" s="518"/>
      <c r="EP19" s="518"/>
      <c r="EQ19" s="518"/>
      <c r="ER19" s="518"/>
      <c r="ES19" s="518"/>
      <c r="ET19" s="519"/>
      <c r="EU19" s="517"/>
      <c r="EV19" s="518"/>
      <c r="EW19" s="518"/>
      <c r="EX19" s="518"/>
      <c r="EY19" s="518"/>
      <c r="EZ19" s="518"/>
      <c r="FA19" s="518"/>
      <c r="FB19" s="518"/>
      <c r="FC19" s="518"/>
      <c r="FD19" s="519"/>
      <c r="FE19" s="517"/>
      <c r="FF19" s="518"/>
      <c r="FG19" s="518"/>
      <c r="FH19" s="518"/>
      <c r="FI19" s="518"/>
      <c r="FJ19" s="518"/>
      <c r="FK19" s="518"/>
      <c r="FL19" s="518"/>
      <c r="FM19" s="518"/>
      <c r="FN19" s="519"/>
      <c r="FO19" s="517"/>
      <c r="FP19" s="518"/>
      <c r="FQ19" s="518"/>
      <c r="FR19" s="518"/>
      <c r="FS19" s="518"/>
      <c r="FT19" s="518"/>
      <c r="FU19" s="518"/>
      <c r="FV19" s="518"/>
      <c r="FW19" s="518"/>
      <c r="FX19" s="519"/>
      <c r="FY19" s="517"/>
      <c r="FZ19" s="518"/>
      <c r="GA19" s="518"/>
      <c r="GB19" s="518"/>
      <c r="GC19" s="518"/>
      <c r="GD19" s="518"/>
      <c r="GE19" s="518"/>
      <c r="GF19" s="518"/>
      <c r="GG19" s="518"/>
      <c r="GH19" s="519"/>
      <c r="GI19" s="517"/>
      <c r="GJ19" s="518"/>
      <c r="GK19" s="518"/>
      <c r="GL19" s="518"/>
      <c r="GM19" s="518"/>
      <c r="GN19" s="518"/>
      <c r="GO19" s="518"/>
      <c r="GP19" s="518"/>
      <c r="GQ19" s="518"/>
      <c r="GR19" s="519"/>
      <c r="GS19" s="517"/>
      <c r="GT19" s="518"/>
      <c r="GU19" s="518"/>
      <c r="GV19" s="518"/>
      <c r="GW19" s="518"/>
      <c r="GX19" s="518"/>
      <c r="GY19" s="518"/>
      <c r="GZ19" s="518"/>
      <c r="HA19" s="518"/>
      <c r="HB19" s="519"/>
      <c r="HC19" s="271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1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1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1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1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1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1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1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1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1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4">
        <f t="shared" si="229"/>
        <v>0</v>
      </c>
      <c r="HN19" s="272">
        <f t="shared" ref="HN19:HN50" si="231">+SUM(HM16:HM19)</f>
        <v>0</v>
      </c>
      <c r="HO19" s="272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72" t="e">
        <f t="shared" ref="HP19:HP50" si="232">+SUM(HO16:HO19)</f>
        <v>#REF!</v>
      </c>
      <c r="HQ19" s="272">
        <f>+HM19+S!HM19+E!HM19+O!HM19</f>
        <v>0</v>
      </c>
      <c r="HR19" s="272">
        <f t="shared" ref="HR19:HT82" si="233">+SUM(HQ16:HQ19)</f>
        <v>0</v>
      </c>
      <c r="HS19" s="272" t="e">
        <f>+HO19+S!HO19+E!HO19+O!HO19</f>
        <v>#REF!</v>
      </c>
      <c r="HT19" s="272" t="e">
        <f t="shared" si="233"/>
        <v>#REF!</v>
      </c>
      <c r="HV19" s="273">
        <f t="shared" si="219"/>
        <v>0</v>
      </c>
      <c r="HW19" s="273">
        <f t="shared" si="220"/>
        <v>0</v>
      </c>
      <c r="HX19" s="273">
        <f t="shared" si="221"/>
        <v>0</v>
      </c>
      <c r="HY19" s="273">
        <f t="shared" si="222"/>
        <v>0</v>
      </c>
      <c r="HZ19" s="273">
        <f t="shared" si="223"/>
        <v>0</v>
      </c>
      <c r="IA19" s="273">
        <f t="shared" si="224"/>
        <v>0</v>
      </c>
      <c r="IB19" s="273">
        <f t="shared" si="225"/>
        <v>0</v>
      </c>
      <c r="IC19" s="273">
        <f t="shared" si="226"/>
        <v>0</v>
      </c>
      <c r="ID19" s="273">
        <f t="shared" si="227"/>
        <v>0</v>
      </c>
      <c r="IE19" s="273">
        <f t="shared" si="228"/>
        <v>0</v>
      </c>
      <c r="IK19" s="94" t="e">
        <f t="shared" si="230"/>
        <v>#REF!</v>
      </c>
    </row>
    <row r="20" spans="1:245" s="28" customFormat="1" ht="21.95" hidden="1" customHeight="1">
      <c r="A20" s="4"/>
      <c r="B20" s="94" t="e">
        <f>+#REF!</f>
        <v>#REF!</v>
      </c>
      <c r="C20" s="94" t="e">
        <f>+#REF!</f>
        <v>#REF!</v>
      </c>
      <c r="D20" s="94" t="e">
        <f>+#REF!</f>
        <v>#REF!</v>
      </c>
      <c r="E20" s="94" t="e">
        <f>+#REF!</f>
        <v>#REF!</v>
      </c>
      <c r="F20" s="94" t="e">
        <f>+#REF!</f>
        <v>#REF!</v>
      </c>
      <c r="G20" s="94" t="e">
        <f>+#REF!</f>
        <v>#REF!</v>
      </c>
      <c r="H20" s="94" t="e">
        <f>+#REF!</f>
        <v>#REF!</v>
      </c>
      <c r="I20" s="94" t="e">
        <f>+#REF!</f>
        <v>#REF!</v>
      </c>
      <c r="J20" s="302" t="s">
        <v>112</v>
      </c>
      <c r="K20" s="520"/>
      <c r="L20" s="521"/>
      <c r="M20" s="521"/>
      <c r="N20" s="521"/>
      <c r="O20" s="521"/>
      <c r="P20" s="521"/>
      <c r="Q20" s="521"/>
      <c r="R20" s="521"/>
      <c r="S20" s="521"/>
      <c r="T20" s="522"/>
      <c r="U20" s="520"/>
      <c r="V20" s="521"/>
      <c r="W20" s="521"/>
      <c r="X20" s="521"/>
      <c r="Y20" s="521"/>
      <c r="Z20" s="521"/>
      <c r="AA20" s="521"/>
      <c r="AB20" s="521"/>
      <c r="AC20" s="521"/>
      <c r="AD20" s="522"/>
      <c r="AE20" s="520"/>
      <c r="AF20" s="521"/>
      <c r="AG20" s="521"/>
      <c r="AH20" s="521"/>
      <c r="AI20" s="521"/>
      <c r="AJ20" s="521"/>
      <c r="AK20" s="521"/>
      <c r="AL20" s="521"/>
      <c r="AM20" s="521"/>
      <c r="AN20" s="522"/>
      <c r="AO20" s="520"/>
      <c r="AP20" s="521"/>
      <c r="AQ20" s="521"/>
      <c r="AR20" s="521"/>
      <c r="AS20" s="521"/>
      <c r="AT20" s="521"/>
      <c r="AU20" s="521"/>
      <c r="AV20" s="521"/>
      <c r="AW20" s="521"/>
      <c r="AX20" s="522"/>
      <c r="AY20" s="520"/>
      <c r="AZ20" s="521"/>
      <c r="BA20" s="521"/>
      <c r="BB20" s="521"/>
      <c r="BC20" s="521"/>
      <c r="BD20" s="521"/>
      <c r="BE20" s="521"/>
      <c r="BF20" s="521"/>
      <c r="BG20" s="521"/>
      <c r="BH20" s="522"/>
      <c r="BI20" s="520"/>
      <c r="BJ20" s="521"/>
      <c r="BK20" s="521"/>
      <c r="BL20" s="521"/>
      <c r="BM20" s="521"/>
      <c r="BN20" s="521"/>
      <c r="BO20" s="521"/>
      <c r="BP20" s="521"/>
      <c r="BQ20" s="521"/>
      <c r="BR20" s="522"/>
      <c r="BS20" s="520"/>
      <c r="BT20" s="521"/>
      <c r="BU20" s="521"/>
      <c r="BV20" s="521"/>
      <c r="BW20" s="521"/>
      <c r="BX20" s="521"/>
      <c r="BY20" s="521"/>
      <c r="BZ20" s="521"/>
      <c r="CA20" s="521"/>
      <c r="CB20" s="522"/>
      <c r="CC20" s="520"/>
      <c r="CD20" s="521"/>
      <c r="CE20" s="521"/>
      <c r="CF20" s="521"/>
      <c r="CG20" s="521"/>
      <c r="CH20" s="521"/>
      <c r="CI20" s="521"/>
      <c r="CJ20" s="521"/>
      <c r="CK20" s="521"/>
      <c r="CL20" s="522"/>
      <c r="CM20" s="520"/>
      <c r="CN20" s="521"/>
      <c r="CO20" s="521"/>
      <c r="CP20" s="521"/>
      <c r="CQ20" s="521"/>
      <c r="CR20" s="521"/>
      <c r="CS20" s="521"/>
      <c r="CT20" s="521"/>
      <c r="CU20" s="521"/>
      <c r="CV20" s="522"/>
      <c r="CW20" s="520"/>
      <c r="CX20" s="521"/>
      <c r="CY20" s="521"/>
      <c r="CZ20" s="521"/>
      <c r="DA20" s="521"/>
      <c r="DB20" s="521"/>
      <c r="DC20" s="521"/>
      <c r="DD20" s="521"/>
      <c r="DE20" s="521"/>
      <c r="DF20" s="522"/>
      <c r="DG20" s="520"/>
      <c r="DH20" s="521"/>
      <c r="DI20" s="521"/>
      <c r="DJ20" s="521"/>
      <c r="DK20" s="521"/>
      <c r="DL20" s="521"/>
      <c r="DM20" s="521"/>
      <c r="DN20" s="521"/>
      <c r="DO20" s="521"/>
      <c r="DP20" s="522"/>
      <c r="DQ20" s="520"/>
      <c r="DR20" s="521"/>
      <c r="DS20" s="521"/>
      <c r="DT20" s="521"/>
      <c r="DU20" s="521"/>
      <c r="DV20" s="521"/>
      <c r="DW20" s="521"/>
      <c r="DX20" s="521"/>
      <c r="DY20" s="521"/>
      <c r="DZ20" s="522"/>
      <c r="EA20" s="520"/>
      <c r="EB20" s="521"/>
      <c r="EC20" s="521"/>
      <c r="ED20" s="521"/>
      <c r="EE20" s="521"/>
      <c r="EF20" s="521"/>
      <c r="EG20" s="521"/>
      <c r="EH20" s="521"/>
      <c r="EI20" s="521"/>
      <c r="EJ20" s="522"/>
      <c r="EK20" s="520"/>
      <c r="EL20" s="521"/>
      <c r="EM20" s="521"/>
      <c r="EN20" s="521"/>
      <c r="EO20" s="521"/>
      <c r="EP20" s="521"/>
      <c r="EQ20" s="521"/>
      <c r="ER20" s="521"/>
      <c r="ES20" s="521"/>
      <c r="ET20" s="522"/>
      <c r="EU20" s="520"/>
      <c r="EV20" s="521"/>
      <c r="EW20" s="521"/>
      <c r="EX20" s="521"/>
      <c r="EY20" s="521"/>
      <c r="EZ20" s="521"/>
      <c r="FA20" s="521"/>
      <c r="FB20" s="521"/>
      <c r="FC20" s="521"/>
      <c r="FD20" s="522"/>
      <c r="FE20" s="520"/>
      <c r="FF20" s="521"/>
      <c r="FG20" s="521"/>
      <c r="FH20" s="521"/>
      <c r="FI20" s="521"/>
      <c r="FJ20" s="521"/>
      <c r="FK20" s="521"/>
      <c r="FL20" s="521"/>
      <c r="FM20" s="521"/>
      <c r="FN20" s="522"/>
      <c r="FO20" s="520"/>
      <c r="FP20" s="521"/>
      <c r="FQ20" s="521"/>
      <c r="FR20" s="521"/>
      <c r="FS20" s="521"/>
      <c r="FT20" s="521"/>
      <c r="FU20" s="521"/>
      <c r="FV20" s="521"/>
      <c r="FW20" s="521"/>
      <c r="FX20" s="522"/>
      <c r="FY20" s="520"/>
      <c r="FZ20" s="521"/>
      <c r="GA20" s="521"/>
      <c r="GB20" s="521"/>
      <c r="GC20" s="521"/>
      <c r="GD20" s="521"/>
      <c r="GE20" s="521"/>
      <c r="GF20" s="521"/>
      <c r="GG20" s="521"/>
      <c r="GH20" s="522"/>
      <c r="GI20" s="520"/>
      <c r="GJ20" s="521"/>
      <c r="GK20" s="521"/>
      <c r="GL20" s="521"/>
      <c r="GM20" s="521"/>
      <c r="GN20" s="521"/>
      <c r="GO20" s="521"/>
      <c r="GP20" s="521"/>
      <c r="GQ20" s="521"/>
      <c r="GR20" s="522"/>
      <c r="GS20" s="520"/>
      <c r="GT20" s="521"/>
      <c r="GU20" s="521"/>
      <c r="GV20" s="521"/>
      <c r="GW20" s="521"/>
      <c r="GX20" s="521"/>
      <c r="GY20" s="521"/>
      <c r="GZ20" s="521"/>
      <c r="HA20" s="521"/>
      <c r="HB20" s="522"/>
      <c r="HC20" s="274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4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4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4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4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4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4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4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4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4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75">
        <f t="shared" si="229"/>
        <v>0</v>
      </c>
      <c r="HN20" s="275">
        <f t="shared" si="231"/>
        <v>0</v>
      </c>
      <c r="HO20" s="275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75" t="e">
        <f t="shared" si="232"/>
        <v>#REF!</v>
      </c>
      <c r="HQ20" s="275">
        <f>+HM20+S!HM20+E!HM20+O!HM20</f>
        <v>0</v>
      </c>
      <c r="HR20" s="275">
        <f t="shared" si="233"/>
        <v>0</v>
      </c>
      <c r="HS20" s="275" t="e">
        <f>+HO20+S!HO20+E!HO20+O!HO20</f>
        <v>#REF!</v>
      </c>
      <c r="HT20" s="275" t="e">
        <f t="shared" si="233"/>
        <v>#REF!</v>
      </c>
      <c r="HV20" s="96">
        <f t="shared" si="219"/>
        <v>0</v>
      </c>
      <c r="HW20" s="96">
        <f t="shared" si="220"/>
        <v>0</v>
      </c>
      <c r="HX20" s="96">
        <f t="shared" si="221"/>
        <v>0</v>
      </c>
      <c r="HY20" s="96">
        <f t="shared" si="222"/>
        <v>0</v>
      </c>
      <c r="HZ20" s="96">
        <f t="shared" si="223"/>
        <v>0</v>
      </c>
      <c r="IA20" s="96">
        <f t="shared" si="224"/>
        <v>0</v>
      </c>
      <c r="IB20" s="96">
        <f t="shared" si="225"/>
        <v>0</v>
      </c>
      <c r="IC20" s="96">
        <f t="shared" si="226"/>
        <v>0</v>
      </c>
      <c r="ID20" s="96">
        <f t="shared" si="227"/>
        <v>0</v>
      </c>
      <c r="IE20" s="96">
        <f t="shared" si="228"/>
        <v>0</v>
      </c>
      <c r="IK20" s="94" t="e">
        <f t="shared" si="230"/>
        <v>#REF!</v>
      </c>
    </row>
    <row r="21" spans="1:245" s="28" customFormat="1" ht="21.95" hidden="1" customHeight="1">
      <c r="A21" s="4"/>
      <c r="B21" s="94" t="e">
        <f>+#REF!</f>
        <v>#REF!</v>
      </c>
      <c r="C21" s="94" t="e">
        <f>+#REF!</f>
        <v>#REF!</v>
      </c>
      <c r="D21" s="94" t="e">
        <f>+#REF!</f>
        <v>#REF!</v>
      </c>
      <c r="E21" s="94" t="e">
        <f>+#REF!</f>
        <v>#REF!</v>
      </c>
      <c r="F21" s="94" t="e">
        <f>+#REF!</f>
        <v>#REF!</v>
      </c>
      <c r="G21" s="94" t="e">
        <f>+#REF!</f>
        <v>#REF!</v>
      </c>
      <c r="H21" s="94" t="e">
        <f>+#REF!</f>
        <v>#REF!</v>
      </c>
      <c r="I21" s="94" t="e">
        <f>+#REF!</f>
        <v>#REF!</v>
      </c>
      <c r="J21" s="18" t="s">
        <v>113</v>
      </c>
      <c r="K21" s="523"/>
      <c r="L21" s="524"/>
      <c r="M21" s="524"/>
      <c r="N21" s="524"/>
      <c r="O21" s="524"/>
      <c r="P21" s="524"/>
      <c r="Q21" s="524"/>
      <c r="R21" s="524"/>
      <c r="S21" s="524"/>
      <c r="T21" s="525"/>
      <c r="U21" s="523"/>
      <c r="V21" s="524"/>
      <c r="W21" s="524"/>
      <c r="X21" s="524"/>
      <c r="Y21" s="524"/>
      <c r="Z21" s="524"/>
      <c r="AA21" s="524"/>
      <c r="AB21" s="524"/>
      <c r="AC21" s="524"/>
      <c r="AD21" s="525"/>
      <c r="AE21" s="523"/>
      <c r="AF21" s="524"/>
      <c r="AG21" s="524"/>
      <c r="AH21" s="524"/>
      <c r="AI21" s="524"/>
      <c r="AJ21" s="524"/>
      <c r="AK21" s="524"/>
      <c r="AL21" s="524"/>
      <c r="AM21" s="524"/>
      <c r="AN21" s="525"/>
      <c r="AO21" s="523"/>
      <c r="AP21" s="524"/>
      <c r="AQ21" s="524"/>
      <c r="AR21" s="524"/>
      <c r="AS21" s="524"/>
      <c r="AT21" s="524"/>
      <c r="AU21" s="524"/>
      <c r="AV21" s="524"/>
      <c r="AW21" s="524"/>
      <c r="AX21" s="525"/>
      <c r="AY21" s="523"/>
      <c r="AZ21" s="524"/>
      <c r="BA21" s="524"/>
      <c r="BB21" s="524"/>
      <c r="BC21" s="524"/>
      <c r="BD21" s="524"/>
      <c r="BE21" s="524"/>
      <c r="BF21" s="524"/>
      <c r="BG21" s="524"/>
      <c r="BH21" s="525"/>
      <c r="BI21" s="523"/>
      <c r="BJ21" s="524"/>
      <c r="BK21" s="524"/>
      <c r="BL21" s="524"/>
      <c r="BM21" s="524"/>
      <c r="BN21" s="524"/>
      <c r="BO21" s="524"/>
      <c r="BP21" s="524"/>
      <c r="BQ21" s="524"/>
      <c r="BR21" s="525"/>
      <c r="BS21" s="523"/>
      <c r="BT21" s="524"/>
      <c r="BU21" s="524"/>
      <c r="BV21" s="524"/>
      <c r="BW21" s="524"/>
      <c r="BX21" s="524"/>
      <c r="BY21" s="524"/>
      <c r="BZ21" s="524"/>
      <c r="CA21" s="524"/>
      <c r="CB21" s="525"/>
      <c r="CC21" s="523"/>
      <c r="CD21" s="524"/>
      <c r="CE21" s="524"/>
      <c r="CF21" s="524"/>
      <c r="CG21" s="524"/>
      <c r="CH21" s="524"/>
      <c r="CI21" s="524"/>
      <c r="CJ21" s="524"/>
      <c r="CK21" s="524"/>
      <c r="CL21" s="525"/>
      <c r="CM21" s="523"/>
      <c r="CN21" s="524"/>
      <c r="CO21" s="524"/>
      <c r="CP21" s="524"/>
      <c r="CQ21" s="524"/>
      <c r="CR21" s="524"/>
      <c r="CS21" s="524"/>
      <c r="CT21" s="524"/>
      <c r="CU21" s="524"/>
      <c r="CV21" s="525"/>
      <c r="CW21" s="523"/>
      <c r="CX21" s="524"/>
      <c r="CY21" s="524"/>
      <c r="CZ21" s="524"/>
      <c r="DA21" s="524"/>
      <c r="DB21" s="524"/>
      <c r="DC21" s="524"/>
      <c r="DD21" s="524"/>
      <c r="DE21" s="524"/>
      <c r="DF21" s="525"/>
      <c r="DG21" s="523"/>
      <c r="DH21" s="524"/>
      <c r="DI21" s="524"/>
      <c r="DJ21" s="524"/>
      <c r="DK21" s="524"/>
      <c r="DL21" s="524"/>
      <c r="DM21" s="524"/>
      <c r="DN21" s="524"/>
      <c r="DO21" s="524"/>
      <c r="DP21" s="525"/>
      <c r="DQ21" s="523"/>
      <c r="DR21" s="524"/>
      <c r="DS21" s="524"/>
      <c r="DT21" s="524"/>
      <c r="DU21" s="524"/>
      <c r="DV21" s="524"/>
      <c r="DW21" s="524"/>
      <c r="DX21" s="524"/>
      <c r="DY21" s="524"/>
      <c r="DZ21" s="525"/>
      <c r="EA21" s="523"/>
      <c r="EB21" s="524"/>
      <c r="EC21" s="524"/>
      <c r="ED21" s="524"/>
      <c r="EE21" s="524"/>
      <c r="EF21" s="524"/>
      <c r="EG21" s="524"/>
      <c r="EH21" s="524"/>
      <c r="EI21" s="524"/>
      <c r="EJ21" s="525"/>
      <c r="EK21" s="523"/>
      <c r="EL21" s="524"/>
      <c r="EM21" s="524"/>
      <c r="EN21" s="524"/>
      <c r="EO21" s="524"/>
      <c r="EP21" s="524"/>
      <c r="EQ21" s="524"/>
      <c r="ER21" s="524"/>
      <c r="ES21" s="524"/>
      <c r="ET21" s="525"/>
      <c r="EU21" s="523"/>
      <c r="EV21" s="524"/>
      <c r="EW21" s="524"/>
      <c r="EX21" s="524"/>
      <c r="EY21" s="524"/>
      <c r="EZ21" s="524"/>
      <c r="FA21" s="524"/>
      <c r="FB21" s="524"/>
      <c r="FC21" s="524"/>
      <c r="FD21" s="525"/>
      <c r="FE21" s="523"/>
      <c r="FF21" s="524"/>
      <c r="FG21" s="524"/>
      <c r="FH21" s="524"/>
      <c r="FI21" s="524"/>
      <c r="FJ21" s="524"/>
      <c r="FK21" s="524"/>
      <c r="FL21" s="524"/>
      <c r="FM21" s="524"/>
      <c r="FN21" s="525"/>
      <c r="FO21" s="523"/>
      <c r="FP21" s="524"/>
      <c r="FQ21" s="524"/>
      <c r="FR21" s="524"/>
      <c r="FS21" s="524"/>
      <c r="FT21" s="524"/>
      <c r="FU21" s="524"/>
      <c r="FV21" s="524"/>
      <c r="FW21" s="524"/>
      <c r="FX21" s="525"/>
      <c r="FY21" s="523"/>
      <c r="FZ21" s="524"/>
      <c r="GA21" s="524"/>
      <c r="GB21" s="524"/>
      <c r="GC21" s="524"/>
      <c r="GD21" s="524"/>
      <c r="GE21" s="524"/>
      <c r="GF21" s="524"/>
      <c r="GG21" s="524"/>
      <c r="GH21" s="525"/>
      <c r="GI21" s="523"/>
      <c r="GJ21" s="524"/>
      <c r="GK21" s="524"/>
      <c r="GL21" s="524"/>
      <c r="GM21" s="524"/>
      <c r="GN21" s="524"/>
      <c r="GO21" s="524"/>
      <c r="GP21" s="524"/>
      <c r="GQ21" s="524"/>
      <c r="GR21" s="525"/>
      <c r="GS21" s="523"/>
      <c r="GT21" s="524"/>
      <c r="GU21" s="524"/>
      <c r="GV21" s="524"/>
      <c r="GW21" s="524"/>
      <c r="GX21" s="524"/>
      <c r="GY21" s="524"/>
      <c r="GZ21" s="524"/>
      <c r="HA21" s="524"/>
      <c r="HB21" s="525"/>
      <c r="HC21" s="77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77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77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77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77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77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77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77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77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77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0">
        <f t="shared" si="229"/>
        <v>0</v>
      </c>
      <c r="HN21" s="80">
        <f t="shared" si="231"/>
        <v>0</v>
      </c>
      <c r="HO21" s="80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0" t="e">
        <f t="shared" si="232"/>
        <v>#REF!</v>
      </c>
      <c r="HQ21" s="80">
        <f>+HM21+S!HM21+E!HM21+O!HM21</f>
        <v>0</v>
      </c>
      <c r="HR21" s="80">
        <f t="shared" si="233"/>
        <v>0</v>
      </c>
      <c r="HS21" s="80" t="e">
        <f>+HO21+S!HO21+E!HO21+O!HO21</f>
        <v>#REF!</v>
      </c>
      <c r="HT21" s="80" t="e">
        <f t="shared" si="233"/>
        <v>#REF!</v>
      </c>
      <c r="HV21" s="82">
        <f t="shared" si="219"/>
        <v>0</v>
      </c>
      <c r="HW21" s="82">
        <f t="shared" si="220"/>
        <v>0</v>
      </c>
      <c r="HX21" s="82">
        <f t="shared" si="221"/>
        <v>0</v>
      </c>
      <c r="HY21" s="82">
        <f t="shared" si="222"/>
        <v>0</v>
      </c>
      <c r="HZ21" s="82">
        <f t="shared" si="223"/>
        <v>0</v>
      </c>
      <c r="IA21" s="82">
        <f t="shared" si="224"/>
        <v>0</v>
      </c>
      <c r="IB21" s="82">
        <f t="shared" si="225"/>
        <v>0</v>
      </c>
      <c r="IC21" s="82">
        <f t="shared" si="226"/>
        <v>0</v>
      </c>
      <c r="ID21" s="82">
        <f t="shared" si="227"/>
        <v>0</v>
      </c>
      <c r="IE21" s="82">
        <f t="shared" si="228"/>
        <v>0</v>
      </c>
      <c r="IK21" s="94" t="e">
        <f t="shared" si="230"/>
        <v>#REF!</v>
      </c>
    </row>
    <row r="22" spans="1:245" s="28" customFormat="1" ht="21.95" hidden="1" customHeight="1">
      <c r="A22" s="4"/>
      <c r="B22" s="94" t="e">
        <f>+#REF!</f>
        <v>#REF!</v>
      </c>
      <c r="C22" s="94" t="e">
        <f>+#REF!</f>
        <v>#REF!</v>
      </c>
      <c r="D22" s="94" t="e">
        <f>+#REF!</f>
        <v>#REF!</v>
      </c>
      <c r="E22" s="94" t="e">
        <f>+#REF!</f>
        <v>#REF!</v>
      </c>
      <c r="F22" s="94" t="e">
        <f>+#REF!</f>
        <v>#REF!</v>
      </c>
      <c r="G22" s="94" t="e">
        <f>+#REF!</f>
        <v>#REF!</v>
      </c>
      <c r="H22" s="94" t="e">
        <f>+#REF!</f>
        <v>#REF!</v>
      </c>
      <c r="I22" s="94" t="e">
        <f>+#REF!</f>
        <v>#REF!</v>
      </c>
      <c r="J22" s="18" t="s">
        <v>114</v>
      </c>
      <c r="K22" s="523"/>
      <c r="L22" s="524"/>
      <c r="M22" s="524"/>
      <c r="N22" s="524"/>
      <c r="O22" s="524"/>
      <c r="P22" s="524"/>
      <c r="Q22" s="524"/>
      <c r="R22" s="524"/>
      <c r="S22" s="524"/>
      <c r="T22" s="525"/>
      <c r="U22" s="523"/>
      <c r="V22" s="524"/>
      <c r="W22" s="524"/>
      <c r="X22" s="524"/>
      <c r="Y22" s="524"/>
      <c r="Z22" s="524"/>
      <c r="AA22" s="524"/>
      <c r="AB22" s="524"/>
      <c r="AC22" s="524"/>
      <c r="AD22" s="525"/>
      <c r="AE22" s="523"/>
      <c r="AF22" s="524"/>
      <c r="AG22" s="524"/>
      <c r="AH22" s="524"/>
      <c r="AI22" s="524"/>
      <c r="AJ22" s="524"/>
      <c r="AK22" s="524"/>
      <c r="AL22" s="524"/>
      <c r="AM22" s="524"/>
      <c r="AN22" s="525"/>
      <c r="AO22" s="523"/>
      <c r="AP22" s="524"/>
      <c r="AQ22" s="524"/>
      <c r="AR22" s="524"/>
      <c r="AS22" s="524"/>
      <c r="AT22" s="524"/>
      <c r="AU22" s="524"/>
      <c r="AV22" s="524"/>
      <c r="AW22" s="524"/>
      <c r="AX22" s="525"/>
      <c r="AY22" s="523"/>
      <c r="AZ22" s="524"/>
      <c r="BA22" s="524"/>
      <c r="BB22" s="524"/>
      <c r="BC22" s="524"/>
      <c r="BD22" s="524"/>
      <c r="BE22" s="524"/>
      <c r="BF22" s="524"/>
      <c r="BG22" s="524"/>
      <c r="BH22" s="525"/>
      <c r="BI22" s="523"/>
      <c r="BJ22" s="524"/>
      <c r="BK22" s="524"/>
      <c r="BL22" s="524"/>
      <c r="BM22" s="524"/>
      <c r="BN22" s="524"/>
      <c r="BO22" s="524"/>
      <c r="BP22" s="524"/>
      <c r="BQ22" s="524"/>
      <c r="BR22" s="525"/>
      <c r="BS22" s="523"/>
      <c r="BT22" s="524"/>
      <c r="BU22" s="524"/>
      <c r="BV22" s="524"/>
      <c r="BW22" s="524"/>
      <c r="BX22" s="524"/>
      <c r="BY22" s="524"/>
      <c r="BZ22" s="524"/>
      <c r="CA22" s="524"/>
      <c r="CB22" s="525"/>
      <c r="CC22" s="523"/>
      <c r="CD22" s="524"/>
      <c r="CE22" s="524"/>
      <c r="CF22" s="524"/>
      <c r="CG22" s="524"/>
      <c r="CH22" s="524"/>
      <c r="CI22" s="524"/>
      <c r="CJ22" s="524"/>
      <c r="CK22" s="524"/>
      <c r="CL22" s="525"/>
      <c r="CM22" s="523"/>
      <c r="CN22" s="524"/>
      <c r="CO22" s="524"/>
      <c r="CP22" s="524"/>
      <c r="CQ22" s="524"/>
      <c r="CR22" s="524"/>
      <c r="CS22" s="524"/>
      <c r="CT22" s="524"/>
      <c r="CU22" s="524"/>
      <c r="CV22" s="525"/>
      <c r="CW22" s="523"/>
      <c r="CX22" s="524"/>
      <c r="CY22" s="524"/>
      <c r="CZ22" s="524"/>
      <c r="DA22" s="524"/>
      <c r="DB22" s="524"/>
      <c r="DC22" s="524"/>
      <c r="DD22" s="524"/>
      <c r="DE22" s="524"/>
      <c r="DF22" s="525"/>
      <c r="DG22" s="523"/>
      <c r="DH22" s="524"/>
      <c r="DI22" s="524"/>
      <c r="DJ22" s="524"/>
      <c r="DK22" s="524"/>
      <c r="DL22" s="524"/>
      <c r="DM22" s="524"/>
      <c r="DN22" s="524"/>
      <c r="DO22" s="524"/>
      <c r="DP22" s="525"/>
      <c r="DQ22" s="523"/>
      <c r="DR22" s="524"/>
      <c r="DS22" s="524"/>
      <c r="DT22" s="524"/>
      <c r="DU22" s="524"/>
      <c r="DV22" s="524"/>
      <c r="DW22" s="524"/>
      <c r="DX22" s="524"/>
      <c r="DY22" s="524"/>
      <c r="DZ22" s="525"/>
      <c r="EA22" s="523"/>
      <c r="EB22" s="524"/>
      <c r="EC22" s="524"/>
      <c r="ED22" s="524"/>
      <c r="EE22" s="524"/>
      <c r="EF22" s="524"/>
      <c r="EG22" s="524"/>
      <c r="EH22" s="524"/>
      <c r="EI22" s="524"/>
      <c r="EJ22" s="525"/>
      <c r="EK22" s="523"/>
      <c r="EL22" s="524"/>
      <c r="EM22" s="524"/>
      <c r="EN22" s="524"/>
      <c r="EO22" s="524"/>
      <c r="EP22" s="524"/>
      <c r="EQ22" s="524"/>
      <c r="ER22" s="524"/>
      <c r="ES22" s="524"/>
      <c r="ET22" s="525"/>
      <c r="EU22" s="523"/>
      <c r="EV22" s="524"/>
      <c r="EW22" s="524"/>
      <c r="EX22" s="524"/>
      <c r="EY22" s="524"/>
      <c r="EZ22" s="524"/>
      <c r="FA22" s="524"/>
      <c r="FB22" s="524"/>
      <c r="FC22" s="524"/>
      <c r="FD22" s="525"/>
      <c r="FE22" s="523"/>
      <c r="FF22" s="524"/>
      <c r="FG22" s="524"/>
      <c r="FH22" s="524"/>
      <c r="FI22" s="524"/>
      <c r="FJ22" s="524"/>
      <c r="FK22" s="524"/>
      <c r="FL22" s="524"/>
      <c r="FM22" s="524"/>
      <c r="FN22" s="525"/>
      <c r="FO22" s="523"/>
      <c r="FP22" s="524"/>
      <c r="FQ22" s="524"/>
      <c r="FR22" s="524"/>
      <c r="FS22" s="524"/>
      <c r="FT22" s="524"/>
      <c r="FU22" s="524"/>
      <c r="FV22" s="524"/>
      <c r="FW22" s="524"/>
      <c r="FX22" s="525"/>
      <c r="FY22" s="523"/>
      <c r="FZ22" s="524"/>
      <c r="GA22" s="524"/>
      <c r="GB22" s="524"/>
      <c r="GC22" s="524"/>
      <c r="GD22" s="524"/>
      <c r="GE22" s="524"/>
      <c r="GF22" s="524"/>
      <c r="GG22" s="524"/>
      <c r="GH22" s="525"/>
      <c r="GI22" s="523"/>
      <c r="GJ22" s="524"/>
      <c r="GK22" s="524"/>
      <c r="GL22" s="524"/>
      <c r="GM22" s="524"/>
      <c r="GN22" s="524"/>
      <c r="GO22" s="524"/>
      <c r="GP22" s="524"/>
      <c r="GQ22" s="524"/>
      <c r="GR22" s="525"/>
      <c r="GS22" s="523"/>
      <c r="GT22" s="524"/>
      <c r="GU22" s="524"/>
      <c r="GV22" s="524"/>
      <c r="GW22" s="524"/>
      <c r="GX22" s="524"/>
      <c r="GY22" s="524"/>
      <c r="GZ22" s="524"/>
      <c r="HA22" s="524"/>
      <c r="HB22" s="525"/>
      <c r="HC22" s="77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77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77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77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77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77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77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77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77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77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0">
        <f t="shared" si="229"/>
        <v>0</v>
      </c>
      <c r="HN22" s="276">
        <f t="shared" si="231"/>
        <v>0</v>
      </c>
      <c r="HO22" s="80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0" t="e">
        <f t="shared" si="232"/>
        <v>#REF!</v>
      </c>
      <c r="HQ22" s="80">
        <f>+HM22+S!HM22+E!HM22+O!HM22</f>
        <v>0</v>
      </c>
      <c r="HR22" s="80">
        <f t="shared" si="233"/>
        <v>0</v>
      </c>
      <c r="HS22" s="80" t="e">
        <f>+HO22+S!HO22+E!HO22+O!HO22</f>
        <v>#REF!</v>
      </c>
      <c r="HT22" s="80" t="e">
        <f t="shared" si="233"/>
        <v>#REF!</v>
      </c>
      <c r="HV22" s="82">
        <f t="shared" si="219"/>
        <v>0</v>
      </c>
      <c r="HW22" s="82">
        <f t="shared" si="220"/>
        <v>0</v>
      </c>
      <c r="HX22" s="82">
        <f t="shared" si="221"/>
        <v>0</v>
      </c>
      <c r="HY22" s="82">
        <f t="shared" si="222"/>
        <v>0</v>
      </c>
      <c r="HZ22" s="82">
        <f t="shared" si="223"/>
        <v>0</v>
      </c>
      <c r="IA22" s="82">
        <f t="shared" si="224"/>
        <v>0</v>
      </c>
      <c r="IB22" s="82">
        <f t="shared" si="225"/>
        <v>0</v>
      </c>
      <c r="IC22" s="82">
        <f t="shared" si="226"/>
        <v>0</v>
      </c>
      <c r="ID22" s="82">
        <f t="shared" si="227"/>
        <v>0</v>
      </c>
      <c r="IE22" s="82">
        <f t="shared" si="228"/>
        <v>0</v>
      </c>
      <c r="IK22" s="94" t="e">
        <f t="shared" si="230"/>
        <v>#REF!</v>
      </c>
    </row>
    <row r="23" spans="1:245" s="28" customFormat="1" ht="21.95" hidden="1" customHeight="1">
      <c r="A23" s="4"/>
      <c r="B23" s="94" t="e">
        <f>+#REF!</f>
        <v>#REF!</v>
      </c>
      <c r="C23" s="94" t="e">
        <f>+#REF!</f>
        <v>#REF!</v>
      </c>
      <c r="D23" s="94" t="e">
        <f>+#REF!</f>
        <v>#REF!</v>
      </c>
      <c r="E23" s="94" t="e">
        <f>+#REF!</f>
        <v>#REF!</v>
      </c>
      <c r="F23" s="94" t="e">
        <f>+#REF!</f>
        <v>#REF!</v>
      </c>
      <c r="G23" s="94" t="e">
        <f>+#REF!</f>
        <v>#REF!</v>
      </c>
      <c r="H23" s="94" t="e">
        <f>+#REF!</f>
        <v>#REF!</v>
      </c>
      <c r="I23" s="94" t="e">
        <f>+#REF!</f>
        <v>#REF!</v>
      </c>
      <c r="J23" s="303" t="s">
        <v>115</v>
      </c>
      <c r="K23" s="526"/>
      <c r="L23" s="527"/>
      <c r="M23" s="527"/>
      <c r="N23" s="527"/>
      <c r="O23" s="527"/>
      <c r="P23" s="527"/>
      <c r="Q23" s="527"/>
      <c r="R23" s="527"/>
      <c r="S23" s="527"/>
      <c r="T23" s="528"/>
      <c r="U23" s="526"/>
      <c r="V23" s="527"/>
      <c r="W23" s="527"/>
      <c r="X23" s="527"/>
      <c r="Y23" s="527"/>
      <c r="Z23" s="527"/>
      <c r="AA23" s="527"/>
      <c r="AB23" s="527"/>
      <c r="AC23" s="527"/>
      <c r="AD23" s="528"/>
      <c r="AE23" s="526"/>
      <c r="AF23" s="527"/>
      <c r="AG23" s="527"/>
      <c r="AH23" s="527"/>
      <c r="AI23" s="527"/>
      <c r="AJ23" s="527"/>
      <c r="AK23" s="527"/>
      <c r="AL23" s="527"/>
      <c r="AM23" s="527"/>
      <c r="AN23" s="528"/>
      <c r="AO23" s="526"/>
      <c r="AP23" s="527"/>
      <c r="AQ23" s="527"/>
      <c r="AR23" s="527"/>
      <c r="AS23" s="527"/>
      <c r="AT23" s="527"/>
      <c r="AU23" s="527"/>
      <c r="AV23" s="527"/>
      <c r="AW23" s="527"/>
      <c r="AX23" s="528"/>
      <c r="AY23" s="526"/>
      <c r="AZ23" s="527"/>
      <c r="BA23" s="527"/>
      <c r="BB23" s="527"/>
      <c r="BC23" s="527"/>
      <c r="BD23" s="527"/>
      <c r="BE23" s="527"/>
      <c r="BF23" s="527"/>
      <c r="BG23" s="527"/>
      <c r="BH23" s="528"/>
      <c r="BI23" s="526"/>
      <c r="BJ23" s="527"/>
      <c r="BK23" s="527"/>
      <c r="BL23" s="527"/>
      <c r="BM23" s="527"/>
      <c r="BN23" s="527"/>
      <c r="BO23" s="527"/>
      <c r="BP23" s="527"/>
      <c r="BQ23" s="527"/>
      <c r="BR23" s="528"/>
      <c r="BS23" s="526"/>
      <c r="BT23" s="527"/>
      <c r="BU23" s="527"/>
      <c r="BV23" s="527"/>
      <c r="BW23" s="527"/>
      <c r="BX23" s="527"/>
      <c r="BY23" s="527"/>
      <c r="BZ23" s="527"/>
      <c r="CA23" s="527"/>
      <c r="CB23" s="528"/>
      <c r="CC23" s="526"/>
      <c r="CD23" s="527"/>
      <c r="CE23" s="527"/>
      <c r="CF23" s="527"/>
      <c r="CG23" s="527"/>
      <c r="CH23" s="527"/>
      <c r="CI23" s="527"/>
      <c r="CJ23" s="527"/>
      <c r="CK23" s="527"/>
      <c r="CL23" s="528"/>
      <c r="CM23" s="526"/>
      <c r="CN23" s="527"/>
      <c r="CO23" s="527"/>
      <c r="CP23" s="527"/>
      <c r="CQ23" s="527"/>
      <c r="CR23" s="527"/>
      <c r="CS23" s="527"/>
      <c r="CT23" s="527"/>
      <c r="CU23" s="527"/>
      <c r="CV23" s="528"/>
      <c r="CW23" s="526"/>
      <c r="CX23" s="527"/>
      <c r="CY23" s="527"/>
      <c r="CZ23" s="527"/>
      <c r="DA23" s="527"/>
      <c r="DB23" s="527"/>
      <c r="DC23" s="527"/>
      <c r="DD23" s="527"/>
      <c r="DE23" s="527"/>
      <c r="DF23" s="528"/>
      <c r="DG23" s="526"/>
      <c r="DH23" s="527"/>
      <c r="DI23" s="527"/>
      <c r="DJ23" s="527"/>
      <c r="DK23" s="527"/>
      <c r="DL23" s="527"/>
      <c r="DM23" s="527"/>
      <c r="DN23" s="527"/>
      <c r="DO23" s="527"/>
      <c r="DP23" s="528"/>
      <c r="DQ23" s="526"/>
      <c r="DR23" s="527"/>
      <c r="DS23" s="527"/>
      <c r="DT23" s="527"/>
      <c r="DU23" s="527"/>
      <c r="DV23" s="527"/>
      <c r="DW23" s="527"/>
      <c r="DX23" s="527"/>
      <c r="DY23" s="527"/>
      <c r="DZ23" s="528"/>
      <c r="EA23" s="526"/>
      <c r="EB23" s="527"/>
      <c r="EC23" s="527"/>
      <c r="ED23" s="527"/>
      <c r="EE23" s="527"/>
      <c r="EF23" s="527"/>
      <c r="EG23" s="527"/>
      <c r="EH23" s="527"/>
      <c r="EI23" s="527"/>
      <c r="EJ23" s="528"/>
      <c r="EK23" s="526"/>
      <c r="EL23" s="527"/>
      <c r="EM23" s="527"/>
      <c r="EN23" s="527"/>
      <c r="EO23" s="527"/>
      <c r="EP23" s="527"/>
      <c r="EQ23" s="527"/>
      <c r="ER23" s="527"/>
      <c r="ES23" s="527"/>
      <c r="ET23" s="528"/>
      <c r="EU23" s="526"/>
      <c r="EV23" s="527"/>
      <c r="EW23" s="527"/>
      <c r="EX23" s="527"/>
      <c r="EY23" s="527"/>
      <c r="EZ23" s="527"/>
      <c r="FA23" s="527"/>
      <c r="FB23" s="527"/>
      <c r="FC23" s="527"/>
      <c r="FD23" s="528"/>
      <c r="FE23" s="526"/>
      <c r="FF23" s="527"/>
      <c r="FG23" s="527"/>
      <c r="FH23" s="527"/>
      <c r="FI23" s="527"/>
      <c r="FJ23" s="527"/>
      <c r="FK23" s="527"/>
      <c r="FL23" s="527"/>
      <c r="FM23" s="527"/>
      <c r="FN23" s="528"/>
      <c r="FO23" s="526"/>
      <c r="FP23" s="527"/>
      <c r="FQ23" s="527"/>
      <c r="FR23" s="527"/>
      <c r="FS23" s="527"/>
      <c r="FT23" s="527"/>
      <c r="FU23" s="527"/>
      <c r="FV23" s="527"/>
      <c r="FW23" s="527"/>
      <c r="FX23" s="528"/>
      <c r="FY23" s="526"/>
      <c r="FZ23" s="527"/>
      <c r="GA23" s="527"/>
      <c r="GB23" s="527"/>
      <c r="GC23" s="527"/>
      <c r="GD23" s="527"/>
      <c r="GE23" s="527"/>
      <c r="GF23" s="527"/>
      <c r="GG23" s="527"/>
      <c r="GH23" s="528"/>
      <c r="GI23" s="526"/>
      <c r="GJ23" s="527"/>
      <c r="GK23" s="527"/>
      <c r="GL23" s="527"/>
      <c r="GM23" s="527"/>
      <c r="GN23" s="527"/>
      <c r="GO23" s="527"/>
      <c r="GP23" s="527"/>
      <c r="GQ23" s="527"/>
      <c r="GR23" s="528"/>
      <c r="GS23" s="526"/>
      <c r="GT23" s="527"/>
      <c r="GU23" s="527"/>
      <c r="GV23" s="527"/>
      <c r="GW23" s="527"/>
      <c r="GX23" s="527"/>
      <c r="GY23" s="527"/>
      <c r="GZ23" s="527"/>
      <c r="HA23" s="527"/>
      <c r="HB23" s="528"/>
      <c r="HC23" s="271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1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1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1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1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1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1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1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1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1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2">
        <f t="shared" si="229"/>
        <v>0</v>
      </c>
      <c r="HN23" s="272">
        <f t="shared" si="231"/>
        <v>0</v>
      </c>
      <c r="HO23" s="272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72" t="e">
        <f t="shared" si="232"/>
        <v>#REF!</v>
      </c>
      <c r="HQ23" s="272">
        <f>+HM23+S!HM23+E!HM23+O!HM23</f>
        <v>0</v>
      </c>
      <c r="HR23" s="272">
        <f t="shared" si="233"/>
        <v>0</v>
      </c>
      <c r="HS23" s="272" t="e">
        <f>+HO23+S!HO23+E!HO23+O!HO23</f>
        <v>#REF!</v>
      </c>
      <c r="HT23" s="272" t="e">
        <f t="shared" si="233"/>
        <v>#REF!</v>
      </c>
      <c r="HV23" s="273">
        <f t="shared" si="219"/>
        <v>0</v>
      </c>
      <c r="HW23" s="273">
        <f t="shared" si="220"/>
        <v>0</v>
      </c>
      <c r="HX23" s="273">
        <f t="shared" si="221"/>
        <v>0</v>
      </c>
      <c r="HY23" s="273">
        <f t="shared" si="222"/>
        <v>0</v>
      </c>
      <c r="HZ23" s="273">
        <f t="shared" si="223"/>
        <v>0</v>
      </c>
      <c r="IA23" s="273">
        <f t="shared" si="224"/>
        <v>0</v>
      </c>
      <c r="IB23" s="273">
        <f t="shared" si="225"/>
        <v>0</v>
      </c>
      <c r="IC23" s="273">
        <f t="shared" si="226"/>
        <v>0</v>
      </c>
      <c r="ID23" s="273">
        <f t="shared" si="227"/>
        <v>0</v>
      </c>
      <c r="IE23" s="273">
        <f t="shared" si="228"/>
        <v>0</v>
      </c>
      <c r="IK23" s="94" t="e">
        <f t="shared" si="230"/>
        <v>#REF!</v>
      </c>
    </row>
    <row r="24" spans="1:245" s="305" customFormat="1" ht="21.95" hidden="1" customHeight="1">
      <c r="A24" s="4"/>
      <c r="B24" s="94" t="e">
        <f>+#REF!</f>
        <v>#REF!</v>
      </c>
      <c r="C24" s="94" t="e">
        <f>+#REF!</f>
        <v>#REF!</v>
      </c>
      <c r="D24" s="94" t="e">
        <f>+#REF!</f>
        <v>#REF!</v>
      </c>
      <c r="E24" s="94" t="e">
        <f>+#REF!</f>
        <v>#REF!</v>
      </c>
      <c r="F24" s="94" t="e">
        <f>+#REF!</f>
        <v>#REF!</v>
      </c>
      <c r="G24" s="94" t="e">
        <f>+#REF!</f>
        <v>#REF!</v>
      </c>
      <c r="H24" s="94" t="e">
        <f>+#REF!</f>
        <v>#REF!</v>
      </c>
      <c r="I24" s="94" t="e">
        <f>+#REF!</f>
        <v>#REF!</v>
      </c>
      <c r="J24" s="302" t="s">
        <v>116</v>
      </c>
      <c r="K24" s="529"/>
      <c r="L24" s="530"/>
      <c r="M24" s="530"/>
      <c r="N24" s="530"/>
      <c r="O24" s="530"/>
      <c r="P24" s="530"/>
      <c r="Q24" s="530"/>
      <c r="R24" s="530"/>
      <c r="S24" s="530"/>
      <c r="T24" s="531"/>
      <c r="U24" s="529"/>
      <c r="V24" s="530"/>
      <c r="W24" s="530"/>
      <c r="X24" s="530"/>
      <c r="Y24" s="530"/>
      <c r="Z24" s="530"/>
      <c r="AA24" s="530"/>
      <c r="AB24" s="530"/>
      <c r="AC24" s="530"/>
      <c r="AD24" s="531"/>
      <c r="AE24" s="529"/>
      <c r="AF24" s="530"/>
      <c r="AG24" s="530"/>
      <c r="AH24" s="530"/>
      <c r="AI24" s="530"/>
      <c r="AJ24" s="530"/>
      <c r="AK24" s="530"/>
      <c r="AL24" s="530"/>
      <c r="AM24" s="530"/>
      <c r="AN24" s="531"/>
      <c r="AO24" s="529"/>
      <c r="AP24" s="530"/>
      <c r="AQ24" s="530"/>
      <c r="AR24" s="530"/>
      <c r="AS24" s="530"/>
      <c r="AT24" s="530"/>
      <c r="AU24" s="530"/>
      <c r="AV24" s="530"/>
      <c r="AW24" s="530"/>
      <c r="AX24" s="531"/>
      <c r="AY24" s="529"/>
      <c r="AZ24" s="530"/>
      <c r="BA24" s="530"/>
      <c r="BB24" s="530"/>
      <c r="BC24" s="530"/>
      <c r="BD24" s="530"/>
      <c r="BE24" s="530"/>
      <c r="BF24" s="530"/>
      <c r="BG24" s="530"/>
      <c r="BH24" s="531"/>
      <c r="BI24" s="529"/>
      <c r="BJ24" s="530"/>
      <c r="BK24" s="530"/>
      <c r="BL24" s="530"/>
      <c r="BM24" s="530"/>
      <c r="BN24" s="530"/>
      <c r="BO24" s="530"/>
      <c r="BP24" s="530"/>
      <c r="BQ24" s="530"/>
      <c r="BR24" s="531"/>
      <c r="BS24" s="529"/>
      <c r="BT24" s="530"/>
      <c r="BU24" s="530"/>
      <c r="BV24" s="530"/>
      <c r="BW24" s="530"/>
      <c r="BX24" s="530"/>
      <c r="BY24" s="530"/>
      <c r="BZ24" s="530"/>
      <c r="CA24" s="530"/>
      <c r="CB24" s="531"/>
      <c r="CC24" s="529"/>
      <c r="CD24" s="530"/>
      <c r="CE24" s="530"/>
      <c r="CF24" s="530"/>
      <c r="CG24" s="530"/>
      <c r="CH24" s="530"/>
      <c r="CI24" s="530"/>
      <c r="CJ24" s="530"/>
      <c r="CK24" s="530"/>
      <c r="CL24" s="531"/>
      <c r="CM24" s="529"/>
      <c r="CN24" s="530"/>
      <c r="CO24" s="530"/>
      <c r="CP24" s="530"/>
      <c r="CQ24" s="530"/>
      <c r="CR24" s="530"/>
      <c r="CS24" s="530"/>
      <c r="CT24" s="530"/>
      <c r="CU24" s="530"/>
      <c r="CV24" s="531"/>
      <c r="CW24" s="529"/>
      <c r="CX24" s="530"/>
      <c r="CY24" s="530"/>
      <c r="CZ24" s="530"/>
      <c r="DA24" s="530"/>
      <c r="DB24" s="530"/>
      <c r="DC24" s="530"/>
      <c r="DD24" s="530"/>
      <c r="DE24" s="530"/>
      <c r="DF24" s="531"/>
      <c r="DG24" s="529"/>
      <c r="DH24" s="530"/>
      <c r="DI24" s="530"/>
      <c r="DJ24" s="530"/>
      <c r="DK24" s="530"/>
      <c r="DL24" s="530"/>
      <c r="DM24" s="530"/>
      <c r="DN24" s="530"/>
      <c r="DO24" s="530"/>
      <c r="DP24" s="531"/>
      <c r="DQ24" s="529"/>
      <c r="DR24" s="530"/>
      <c r="DS24" s="530"/>
      <c r="DT24" s="530"/>
      <c r="DU24" s="530"/>
      <c r="DV24" s="530"/>
      <c r="DW24" s="530"/>
      <c r="DX24" s="530"/>
      <c r="DY24" s="530"/>
      <c r="DZ24" s="531"/>
      <c r="EA24" s="529"/>
      <c r="EB24" s="530"/>
      <c r="EC24" s="530"/>
      <c r="ED24" s="530"/>
      <c r="EE24" s="530"/>
      <c r="EF24" s="530"/>
      <c r="EG24" s="530"/>
      <c r="EH24" s="530"/>
      <c r="EI24" s="530"/>
      <c r="EJ24" s="531"/>
      <c r="EK24" s="529"/>
      <c r="EL24" s="530"/>
      <c r="EM24" s="530"/>
      <c r="EN24" s="530"/>
      <c r="EO24" s="530"/>
      <c r="EP24" s="530"/>
      <c r="EQ24" s="530"/>
      <c r="ER24" s="530"/>
      <c r="ES24" s="530"/>
      <c r="ET24" s="531"/>
      <c r="EU24" s="529"/>
      <c r="EV24" s="530"/>
      <c r="EW24" s="530"/>
      <c r="EX24" s="530"/>
      <c r="EY24" s="530"/>
      <c r="EZ24" s="530"/>
      <c r="FA24" s="530"/>
      <c r="FB24" s="530"/>
      <c r="FC24" s="530"/>
      <c r="FD24" s="531"/>
      <c r="FE24" s="529"/>
      <c r="FF24" s="530"/>
      <c r="FG24" s="530"/>
      <c r="FH24" s="530"/>
      <c r="FI24" s="530"/>
      <c r="FJ24" s="530"/>
      <c r="FK24" s="530"/>
      <c r="FL24" s="530"/>
      <c r="FM24" s="530"/>
      <c r="FN24" s="531"/>
      <c r="FO24" s="529"/>
      <c r="FP24" s="530"/>
      <c r="FQ24" s="530"/>
      <c r="FR24" s="530"/>
      <c r="FS24" s="530"/>
      <c r="FT24" s="530"/>
      <c r="FU24" s="530"/>
      <c r="FV24" s="530"/>
      <c r="FW24" s="530"/>
      <c r="FX24" s="531"/>
      <c r="FY24" s="529"/>
      <c r="FZ24" s="530"/>
      <c r="GA24" s="530"/>
      <c r="GB24" s="530"/>
      <c r="GC24" s="530"/>
      <c r="GD24" s="530"/>
      <c r="GE24" s="530"/>
      <c r="GF24" s="530"/>
      <c r="GG24" s="530"/>
      <c r="GH24" s="531"/>
      <c r="GI24" s="529"/>
      <c r="GJ24" s="530"/>
      <c r="GK24" s="530"/>
      <c r="GL24" s="530"/>
      <c r="GM24" s="530"/>
      <c r="GN24" s="530"/>
      <c r="GO24" s="530"/>
      <c r="GP24" s="530"/>
      <c r="GQ24" s="530"/>
      <c r="GR24" s="531"/>
      <c r="GS24" s="529"/>
      <c r="GT24" s="530"/>
      <c r="GU24" s="530"/>
      <c r="GV24" s="530"/>
      <c r="GW24" s="530"/>
      <c r="GX24" s="530"/>
      <c r="GY24" s="530"/>
      <c r="GZ24" s="530"/>
      <c r="HA24" s="530"/>
      <c r="HB24" s="531"/>
      <c r="HC24" s="274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4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4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4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4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4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4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4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4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4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75">
        <f t="shared" si="229"/>
        <v>0</v>
      </c>
      <c r="HN24" s="275">
        <f t="shared" si="231"/>
        <v>0</v>
      </c>
      <c r="HO24" s="275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75" t="e">
        <f t="shared" si="232"/>
        <v>#REF!</v>
      </c>
      <c r="HQ24" s="275">
        <f>+HM24+S!HM24+E!HM24+O!HM24</f>
        <v>0</v>
      </c>
      <c r="HR24" s="275">
        <f t="shared" si="233"/>
        <v>0</v>
      </c>
      <c r="HS24" s="275" t="e">
        <f>+HO24+S!HO24+E!HO24+O!HO24</f>
        <v>#REF!</v>
      </c>
      <c r="HT24" s="275" t="e">
        <f t="shared" si="233"/>
        <v>#REF!</v>
      </c>
      <c r="HU24" s="28"/>
      <c r="HV24" s="96">
        <f t="shared" si="219"/>
        <v>0</v>
      </c>
      <c r="HW24" s="96">
        <f t="shared" si="220"/>
        <v>0</v>
      </c>
      <c r="HX24" s="96">
        <f t="shared" si="221"/>
        <v>0</v>
      </c>
      <c r="HY24" s="96">
        <f t="shared" si="222"/>
        <v>0</v>
      </c>
      <c r="HZ24" s="96">
        <f t="shared" si="223"/>
        <v>0</v>
      </c>
      <c r="IA24" s="96">
        <f t="shared" si="224"/>
        <v>0</v>
      </c>
      <c r="IB24" s="96">
        <f t="shared" si="225"/>
        <v>0</v>
      </c>
      <c r="IC24" s="96">
        <f t="shared" si="226"/>
        <v>0</v>
      </c>
      <c r="ID24" s="96">
        <f t="shared" si="227"/>
        <v>0</v>
      </c>
      <c r="IE24" s="96">
        <f t="shared" si="228"/>
        <v>0</v>
      </c>
      <c r="IJ24" s="28"/>
      <c r="IK24" s="94" t="e">
        <f t="shared" si="230"/>
        <v>#REF!</v>
      </c>
    </row>
    <row r="25" spans="1:245" s="305" customFormat="1" ht="21.95" hidden="1" customHeight="1">
      <c r="A25" s="4"/>
      <c r="B25" s="94" t="e">
        <f>+#REF!</f>
        <v>#REF!</v>
      </c>
      <c r="C25" s="94" t="e">
        <f>+#REF!</f>
        <v>#REF!</v>
      </c>
      <c r="D25" s="94" t="e">
        <f>+#REF!</f>
        <v>#REF!</v>
      </c>
      <c r="E25" s="94" t="e">
        <f>+#REF!</f>
        <v>#REF!</v>
      </c>
      <c r="F25" s="94" t="e">
        <f>+#REF!</f>
        <v>#REF!</v>
      </c>
      <c r="G25" s="94" t="e">
        <f>+#REF!</f>
        <v>#REF!</v>
      </c>
      <c r="H25" s="94" t="e">
        <f>+#REF!</f>
        <v>#REF!</v>
      </c>
      <c r="I25" s="94" t="e">
        <f>+#REF!</f>
        <v>#REF!</v>
      </c>
      <c r="J25" s="18" t="s">
        <v>117</v>
      </c>
      <c r="K25" s="532"/>
      <c r="L25" s="533"/>
      <c r="M25" s="533"/>
      <c r="N25" s="533"/>
      <c r="O25" s="533"/>
      <c r="P25" s="533"/>
      <c r="Q25" s="533"/>
      <c r="R25" s="533"/>
      <c r="S25" s="533"/>
      <c r="T25" s="534"/>
      <c r="U25" s="532"/>
      <c r="V25" s="533"/>
      <c r="W25" s="533"/>
      <c r="X25" s="533"/>
      <c r="Y25" s="533"/>
      <c r="Z25" s="533"/>
      <c r="AA25" s="533"/>
      <c r="AB25" s="533"/>
      <c r="AC25" s="533"/>
      <c r="AD25" s="534"/>
      <c r="AE25" s="532"/>
      <c r="AF25" s="533"/>
      <c r="AG25" s="533"/>
      <c r="AH25" s="533"/>
      <c r="AI25" s="533"/>
      <c r="AJ25" s="533"/>
      <c r="AK25" s="533"/>
      <c r="AL25" s="533"/>
      <c r="AM25" s="533"/>
      <c r="AN25" s="534"/>
      <c r="AO25" s="532"/>
      <c r="AP25" s="533"/>
      <c r="AQ25" s="533"/>
      <c r="AR25" s="533"/>
      <c r="AS25" s="533"/>
      <c r="AT25" s="533"/>
      <c r="AU25" s="533"/>
      <c r="AV25" s="533"/>
      <c r="AW25" s="533"/>
      <c r="AX25" s="534"/>
      <c r="AY25" s="532"/>
      <c r="AZ25" s="533"/>
      <c r="BA25" s="533"/>
      <c r="BB25" s="533"/>
      <c r="BC25" s="533"/>
      <c r="BD25" s="533"/>
      <c r="BE25" s="533"/>
      <c r="BF25" s="533"/>
      <c r="BG25" s="533"/>
      <c r="BH25" s="534"/>
      <c r="BI25" s="532"/>
      <c r="BJ25" s="533"/>
      <c r="BK25" s="533"/>
      <c r="BL25" s="533"/>
      <c r="BM25" s="533"/>
      <c r="BN25" s="533"/>
      <c r="BO25" s="533"/>
      <c r="BP25" s="533"/>
      <c r="BQ25" s="533"/>
      <c r="BR25" s="534"/>
      <c r="BS25" s="532"/>
      <c r="BT25" s="533"/>
      <c r="BU25" s="533"/>
      <c r="BV25" s="533"/>
      <c r="BW25" s="533"/>
      <c r="BX25" s="533"/>
      <c r="BY25" s="533"/>
      <c r="BZ25" s="533"/>
      <c r="CA25" s="533"/>
      <c r="CB25" s="534"/>
      <c r="CC25" s="532"/>
      <c r="CD25" s="533"/>
      <c r="CE25" s="533"/>
      <c r="CF25" s="533"/>
      <c r="CG25" s="533"/>
      <c r="CH25" s="533"/>
      <c r="CI25" s="533"/>
      <c r="CJ25" s="533"/>
      <c r="CK25" s="533"/>
      <c r="CL25" s="534"/>
      <c r="CM25" s="532"/>
      <c r="CN25" s="533"/>
      <c r="CO25" s="533"/>
      <c r="CP25" s="533"/>
      <c r="CQ25" s="533"/>
      <c r="CR25" s="533"/>
      <c r="CS25" s="533"/>
      <c r="CT25" s="533"/>
      <c r="CU25" s="533"/>
      <c r="CV25" s="534"/>
      <c r="CW25" s="532"/>
      <c r="CX25" s="533"/>
      <c r="CY25" s="533"/>
      <c r="CZ25" s="533"/>
      <c r="DA25" s="533"/>
      <c r="DB25" s="533"/>
      <c r="DC25" s="533"/>
      <c r="DD25" s="533"/>
      <c r="DE25" s="533"/>
      <c r="DF25" s="534"/>
      <c r="DG25" s="532"/>
      <c r="DH25" s="533"/>
      <c r="DI25" s="533"/>
      <c r="DJ25" s="533"/>
      <c r="DK25" s="533"/>
      <c r="DL25" s="533"/>
      <c r="DM25" s="533"/>
      <c r="DN25" s="533"/>
      <c r="DO25" s="533"/>
      <c r="DP25" s="534"/>
      <c r="DQ25" s="532"/>
      <c r="DR25" s="533"/>
      <c r="DS25" s="533"/>
      <c r="DT25" s="533"/>
      <c r="DU25" s="533"/>
      <c r="DV25" s="533"/>
      <c r="DW25" s="533"/>
      <c r="DX25" s="533"/>
      <c r="DY25" s="533"/>
      <c r="DZ25" s="534"/>
      <c r="EA25" s="532"/>
      <c r="EB25" s="533"/>
      <c r="EC25" s="533"/>
      <c r="ED25" s="533"/>
      <c r="EE25" s="533"/>
      <c r="EF25" s="533"/>
      <c r="EG25" s="533"/>
      <c r="EH25" s="533"/>
      <c r="EI25" s="533"/>
      <c r="EJ25" s="534"/>
      <c r="EK25" s="532"/>
      <c r="EL25" s="533"/>
      <c r="EM25" s="533"/>
      <c r="EN25" s="533"/>
      <c r="EO25" s="533"/>
      <c r="EP25" s="533"/>
      <c r="EQ25" s="533"/>
      <c r="ER25" s="533"/>
      <c r="ES25" s="533"/>
      <c r="ET25" s="534"/>
      <c r="EU25" s="532"/>
      <c r="EV25" s="533"/>
      <c r="EW25" s="533"/>
      <c r="EX25" s="533"/>
      <c r="EY25" s="533"/>
      <c r="EZ25" s="533"/>
      <c r="FA25" s="533"/>
      <c r="FB25" s="533"/>
      <c r="FC25" s="533"/>
      <c r="FD25" s="534"/>
      <c r="FE25" s="532"/>
      <c r="FF25" s="533"/>
      <c r="FG25" s="533"/>
      <c r="FH25" s="533"/>
      <c r="FI25" s="533"/>
      <c r="FJ25" s="533"/>
      <c r="FK25" s="533"/>
      <c r="FL25" s="533"/>
      <c r="FM25" s="533"/>
      <c r="FN25" s="534"/>
      <c r="FO25" s="532"/>
      <c r="FP25" s="533"/>
      <c r="FQ25" s="533"/>
      <c r="FR25" s="533"/>
      <c r="FS25" s="533"/>
      <c r="FT25" s="533"/>
      <c r="FU25" s="533"/>
      <c r="FV25" s="533"/>
      <c r="FW25" s="533"/>
      <c r="FX25" s="534"/>
      <c r="FY25" s="532"/>
      <c r="FZ25" s="533"/>
      <c r="GA25" s="533"/>
      <c r="GB25" s="533"/>
      <c r="GC25" s="533"/>
      <c r="GD25" s="533"/>
      <c r="GE25" s="533"/>
      <c r="GF25" s="533"/>
      <c r="GG25" s="533"/>
      <c r="GH25" s="534"/>
      <c r="GI25" s="532"/>
      <c r="GJ25" s="533"/>
      <c r="GK25" s="533"/>
      <c r="GL25" s="533"/>
      <c r="GM25" s="533"/>
      <c r="GN25" s="533"/>
      <c r="GO25" s="533"/>
      <c r="GP25" s="533"/>
      <c r="GQ25" s="533"/>
      <c r="GR25" s="534"/>
      <c r="GS25" s="532"/>
      <c r="GT25" s="533"/>
      <c r="GU25" s="533"/>
      <c r="GV25" s="533"/>
      <c r="GW25" s="533"/>
      <c r="GX25" s="533"/>
      <c r="GY25" s="533"/>
      <c r="GZ25" s="533"/>
      <c r="HA25" s="533"/>
      <c r="HB25" s="534"/>
      <c r="HC25" s="77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77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77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77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77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77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77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77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77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77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0">
        <f t="shared" si="229"/>
        <v>0</v>
      </c>
      <c r="HN25" s="80">
        <f t="shared" si="231"/>
        <v>0</v>
      </c>
      <c r="HO25" s="80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0" t="e">
        <f t="shared" si="232"/>
        <v>#REF!</v>
      </c>
      <c r="HQ25" s="80">
        <f>+HM25+S!HM25+E!HM25+O!HM25</f>
        <v>0</v>
      </c>
      <c r="HR25" s="80">
        <f t="shared" si="233"/>
        <v>0</v>
      </c>
      <c r="HS25" s="80" t="e">
        <f>+HO25+S!HO25+E!HO25+O!HO25</f>
        <v>#REF!</v>
      </c>
      <c r="HT25" s="80" t="e">
        <f t="shared" si="233"/>
        <v>#REF!</v>
      </c>
      <c r="HU25" s="28"/>
      <c r="HV25" s="82">
        <f t="shared" si="219"/>
        <v>0</v>
      </c>
      <c r="HW25" s="82">
        <f t="shared" si="220"/>
        <v>0</v>
      </c>
      <c r="HX25" s="82">
        <f t="shared" si="221"/>
        <v>0</v>
      </c>
      <c r="HY25" s="82">
        <f t="shared" si="222"/>
        <v>0</v>
      </c>
      <c r="HZ25" s="82">
        <f t="shared" si="223"/>
        <v>0</v>
      </c>
      <c r="IA25" s="82">
        <f t="shared" si="224"/>
        <v>0</v>
      </c>
      <c r="IB25" s="82">
        <f t="shared" si="225"/>
        <v>0</v>
      </c>
      <c r="IC25" s="82">
        <f t="shared" si="226"/>
        <v>0</v>
      </c>
      <c r="ID25" s="82">
        <f t="shared" si="227"/>
        <v>0</v>
      </c>
      <c r="IE25" s="82">
        <f t="shared" si="228"/>
        <v>0</v>
      </c>
      <c r="IJ25" s="28"/>
      <c r="IK25" s="94" t="e">
        <f t="shared" si="230"/>
        <v>#REF!</v>
      </c>
    </row>
    <row r="26" spans="1:245" s="305" customFormat="1" ht="21.95" hidden="1" customHeight="1">
      <c r="A26" s="4"/>
      <c r="B26" s="94" t="e">
        <f>+#REF!</f>
        <v>#REF!</v>
      </c>
      <c r="C26" s="94" t="e">
        <f>+#REF!</f>
        <v>#REF!</v>
      </c>
      <c r="D26" s="94" t="e">
        <f>+#REF!</f>
        <v>#REF!</v>
      </c>
      <c r="E26" s="94" t="e">
        <f>+#REF!</f>
        <v>#REF!</v>
      </c>
      <c r="F26" s="94" t="e">
        <f>+#REF!</f>
        <v>#REF!</v>
      </c>
      <c r="G26" s="94" t="e">
        <f>+#REF!</f>
        <v>#REF!</v>
      </c>
      <c r="H26" s="94" t="e">
        <f>+#REF!</f>
        <v>#REF!</v>
      </c>
      <c r="I26" s="94" t="e">
        <f>+#REF!</f>
        <v>#REF!</v>
      </c>
      <c r="J26" s="18" t="s">
        <v>118</v>
      </c>
      <c r="K26" s="532"/>
      <c r="L26" s="533"/>
      <c r="M26" s="533"/>
      <c r="N26" s="533"/>
      <c r="O26" s="533"/>
      <c r="P26" s="533"/>
      <c r="Q26" s="533"/>
      <c r="R26" s="533"/>
      <c r="S26" s="533"/>
      <c r="T26" s="534"/>
      <c r="U26" s="532"/>
      <c r="V26" s="533"/>
      <c r="W26" s="533"/>
      <c r="X26" s="533"/>
      <c r="Y26" s="533"/>
      <c r="Z26" s="533"/>
      <c r="AA26" s="533"/>
      <c r="AB26" s="533"/>
      <c r="AC26" s="533"/>
      <c r="AD26" s="534"/>
      <c r="AE26" s="532"/>
      <c r="AF26" s="533"/>
      <c r="AG26" s="533"/>
      <c r="AH26" s="533"/>
      <c r="AI26" s="533"/>
      <c r="AJ26" s="533"/>
      <c r="AK26" s="533"/>
      <c r="AL26" s="533"/>
      <c r="AM26" s="533"/>
      <c r="AN26" s="534"/>
      <c r="AO26" s="532"/>
      <c r="AP26" s="533"/>
      <c r="AQ26" s="533"/>
      <c r="AR26" s="533"/>
      <c r="AS26" s="533"/>
      <c r="AT26" s="533"/>
      <c r="AU26" s="533"/>
      <c r="AV26" s="533"/>
      <c r="AW26" s="533"/>
      <c r="AX26" s="534"/>
      <c r="AY26" s="532"/>
      <c r="AZ26" s="533"/>
      <c r="BA26" s="533"/>
      <c r="BB26" s="533"/>
      <c r="BC26" s="533"/>
      <c r="BD26" s="533"/>
      <c r="BE26" s="533"/>
      <c r="BF26" s="533"/>
      <c r="BG26" s="533"/>
      <c r="BH26" s="534"/>
      <c r="BI26" s="532"/>
      <c r="BJ26" s="533"/>
      <c r="BK26" s="533"/>
      <c r="BL26" s="533"/>
      <c r="BM26" s="533"/>
      <c r="BN26" s="533"/>
      <c r="BO26" s="533"/>
      <c r="BP26" s="533"/>
      <c r="BQ26" s="533"/>
      <c r="BR26" s="534"/>
      <c r="BS26" s="532"/>
      <c r="BT26" s="533"/>
      <c r="BU26" s="533"/>
      <c r="BV26" s="533"/>
      <c r="BW26" s="533"/>
      <c r="BX26" s="533"/>
      <c r="BY26" s="533"/>
      <c r="BZ26" s="533"/>
      <c r="CA26" s="533"/>
      <c r="CB26" s="534"/>
      <c r="CC26" s="532"/>
      <c r="CD26" s="533"/>
      <c r="CE26" s="533"/>
      <c r="CF26" s="533"/>
      <c r="CG26" s="533"/>
      <c r="CH26" s="533"/>
      <c r="CI26" s="533"/>
      <c r="CJ26" s="533"/>
      <c r="CK26" s="533"/>
      <c r="CL26" s="534"/>
      <c r="CM26" s="532"/>
      <c r="CN26" s="533"/>
      <c r="CO26" s="533"/>
      <c r="CP26" s="533"/>
      <c r="CQ26" s="533"/>
      <c r="CR26" s="533"/>
      <c r="CS26" s="533"/>
      <c r="CT26" s="533"/>
      <c r="CU26" s="533"/>
      <c r="CV26" s="534"/>
      <c r="CW26" s="532"/>
      <c r="CX26" s="533"/>
      <c r="CY26" s="533"/>
      <c r="CZ26" s="533"/>
      <c r="DA26" s="533"/>
      <c r="DB26" s="533"/>
      <c r="DC26" s="533"/>
      <c r="DD26" s="533"/>
      <c r="DE26" s="533"/>
      <c r="DF26" s="534"/>
      <c r="DG26" s="532"/>
      <c r="DH26" s="533"/>
      <c r="DI26" s="533"/>
      <c r="DJ26" s="533"/>
      <c r="DK26" s="533"/>
      <c r="DL26" s="533"/>
      <c r="DM26" s="533"/>
      <c r="DN26" s="533"/>
      <c r="DO26" s="533"/>
      <c r="DP26" s="534"/>
      <c r="DQ26" s="532"/>
      <c r="DR26" s="533"/>
      <c r="DS26" s="533"/>
      <c r="DT26" s="533"/>
      <c r="DU26" s="533"/>
      <c r="DV26" s="533"/>
      <c r="DW26" s="533"/>
      <c r="DX26" s="533"/>
      <c r="DY26" s="533"/>
      <c r="DZ26" s="534"/>
      <c r="EA26" s="532"/>
      <c r="EB26" s="533"/>
      <c r="EC26" s="533"/>
      <c r="ED26" s="533"/>
      <c r="EE26" s="533"/>
      <c r="EF26" s="533"/>
      <c r="EG26" s="533"/>
      <c r="EH26" s="533"/>
      <c r="EI26" s="533"/>
      <c r="EJ26" s="534"/>
      <c r="EK26" s="532"/>
      <c r="EL26" s="533"/>
      <c r="EM26" s="533"/>
      <c r="EN26" s="533"/>
      <c r="EO26" s="533"/>
      <c r="EP26" s="533"/>
      <c r="EQ26" s="533"/>
      <c r="ER26" s="533"/>
      <c r="ES26" s="533"/>
      <c r="ET26" s="534"/>
      <c r="EU26" s="532"/>
      <c r="EV26" s="533"/>
      <c r="EW26" s="533"/>
      <c r="EX26" s="533"/>
      <c r="EY26" s="533"/>
      <c r="EZ26" s="533"/>
      <c r="FA26" s="533"/>
      <c r="FB26" s="533"/>
      <c r="FC26" s="533"/>
      <c r="FD26" s="534"/>
      <c r="FE26" s="532"/>
      <c r="FF26" s="533"/>
      <c r="FG26" s="533"/>
      <c r="FH26" s="533"/>
      <c r="FI26" s="533"/>
      <c r="FJ26" s="533"/>
      <c r="FK26" s="533"/>
      <c r="FL26" s="533"/>
      <c r="FM26" s="533"/>
      <c r="FN26" s="534"/>
      <c r="FO26" s="532"/>
      <c r="FP26" s="533"/>
      <c r="FQ26" s="533"/>
      <c r="FR26" s="533"/>
      <c r="FS26" s="533"/>
      <c r="FT26" s="533"/>
      <c r="FU26" s="533"/>
      <c r="FV26" s="533"/>
      <c r="FW26" s="533"/>
      <c r="FX26" s="534"/>
      <c r="FY26" s="532"/>
      <c r="FZ26" s="533"/>
      <c r="GA26" s="533"/>
      <c r="GB26" s="533"/>
      <c r="GC26" s="533"/>
      <c r="GD26" s="533"/>
      <c r="GE26" s="533"/>
      <c r="GF26" s="533"/>
      <c r="GG26" s="533"/>
      <c r="GH26" s="534"/>
      <c r="GI26" s="532"/>
      <c r="GJ26" s="533"/>
      <c r="GK26" s="533"/>
      <c r="GL26" s="533"/>
      <c r="GM26" s="533"/>
      <c r="GN26" s="533"/>
      <c r="GO26" s="533"/>
      <c r="GP26" s="533"/>
      <c r="GQ26" s="533"/>
      <c r="GR26" s="534"/>
      <c r="GS26" s="532"/>
      <c r="GT26" s="533"/>
      <c r="GU26" s="533"/>
      <c r="GV26" s="533"/>
      <c r="GW26" s="533"/>
      <c r="GX26" s="533"/>
      <c r="GY26" s="533"/>
      <c r="GZ26" s="533"/>
      <c r="HA26" s="533"/>
      <c r="HB26" s="534"/>
      <c r="HC26" s="77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77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77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77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77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77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77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77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77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77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0">
        <f t="shared" si="229"/>
        <v>0</v>
      </c>
      <c r="HN26" s="80">
        <f t="shared" si="231"/>
        <v>0</v>
      </c>
      <c r="HO26" s="80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0" t="e">
        <f t="shared" si="232"/>
        <v>#REF!</v>
      </c>
      <c r="HQ26" s="80">
        <f>+HM26+S!HM26+E!HM26+O!HM26</f>
        <v>0</v>
      </c>
      <c r="HR26" s="80">
        <f t="shared" si="233"/>
        <v>0</v>
      </c>
      <c r="HS26" s="80" t="e">
        <f>+HO26+S!HO26+E!HO26+O!HO26</f>
        <v>#REF!</v>
      </c>
      <c r="HT26" s="80" t="e">
        <f t="shared" si="233"/>
        <v>#REF!</v>
      </c>
      <c r="HU26" s="28"/>
      <c r="HV26" s="82">
        <f t="shared" si="219"/>
        <v>0</v>
      </c>
      <c r="HW26" s="82">
        <f t="shared" si="220"/>
        <v>0</v>
      </c>
      <c r="HX26" s="82">
        <f t="shared" si="221"/>
        <v>0</v>
      </c>
      <c r="HY26" s="82">
        <f t="shared" si="222"/>
        <v>0</v>
      </c>
      <c r="HZ26" s="82">
        <f t="shared" si="223"/>
        <v>0</v>
      </c>
      <c r="IA26" s="82">
        <f t="shared" si="224"/>
        <v>0</v>
      </c>
      <c r="IB26" s="82">
        <f t="shared" si="225"/>
        <v>0</v>
      </c>
      <c r="IC26" s="82">
        <f t="shared" si="226"/>
        <v>0</v>
      </c>
      <c r="ID26" s="82">
        <f t="shared" si="227"/>
        <v>0</v>
      </c>
      <c r="IE26" s="82">
        <f t="shared" si="228"/>
        <v>0</v>
      </c>
      <c r="IJ26" s="28"/>
      <c r="IK26" s="94" t="e">
        <f t="shared" si="230"/>
        <v>#REF!</v>
      </c>
    </row>
    <row r="27" spans="1:245" s="305" customFormat="1" ht="21.95" hidden="1" customHeight="1">
      <c r="A27" s="4"/>
      <c r="B27" s="94" t="e">
        <f>+#REF!</f>
        <v>#REF!</v>
      </c>
      <c r="C27" s="94" t="e">
        <f>+#REF!</f>
        <v>#REF!</v>
      </c>
      <c r="D27" s="94" t="e">
        <f>+#REF!</f>
        <v>#REF!</v>
      </c>
      <c r="E27" s="94" t="e">
        <f>+#REF!</f>
        <v>#REF!</v>
      </c>
      <c r="F27" s="94" t="e">
        <f>+#REF!</f>
        <v>#REF!</v>
      </c>
      <c r="G27" s="94" t="e">
        <f>+#REF!</f>
        <v>#REF!</v>
      </c>
      <c r="H27" s="94" t="e">
        <f>+#REF!</f>
        <v>#REF!</v>
      </c>
      <c r="I27" s="94" t="e">
        <f>+#REF!</f>
        <v>#REF!</v>
      </c>
      <c r="J27" s="303" t="s">
        <v>119</v>
      </c>
      <c r="K27" s="535"/>
      <c r="L27" s="536"/>
      <c r="M27" s="536"/>
      <c r="N27" s="536"/>
      <c r="O27" s="536"/>
      <c r="P27" s="536"/>
      <c r="Q27" s="536"/>
      <c r="R27" s="536"/>
      <c r="S27" s="536"/>
      <c r="T27" s="537"/>
      <c r="U27" s="535"/>
      <c r="V27" s="536"/>
      <c r="W27" s="536"/>
      <c r="X27" s="536"/>
      <c r="Y27" s="536"/>
      <c r="Z27" s="536"/>
      <c r="AA27" s="536"/>
      <c r="AB27" s="536"/>
      <c r="AC27" s="536"/>
      <c r="AD27" s="537"/>
      <c r="AE27" s="535"/>
      <c r="AF27" s="536"/>
      <c r="AG27" s="536"/>
      <c r="AH27" s="536"/>
      <c r="AI27" s="536"/>
      <c r="AJ27" s="536"/>
      <c r="AK27" s="536"/>
      <c r="AL27" s="536"/>
      <c r="AM27" s="536"/>
      <c r="AN27" s="537"/>
      <c r="AO27" s="535"/>
      <c r="AP27" s="536"/>
      <c r="AQ27" s="536"/>
      <c r="AR27" s="536"/>
      <c r="AS27" s="536"/>
      <c r="AT27" s="536"/>
      <c r="AU27" s="536"/>
      <c r="AV27" s="536"/>
      <c r="AW27" s="536"/>
      <c r="AX27" s="537"/>
      <c r="AY27" s="535"/>
      <c r="AZ27" s="536"/>
      <c r="BA27" s="536"/>
      <c r="BB27" s="536"/>
      <c r="BC27" s="536"/>
      <c r="BD27" s="536"/>
      <c r="BE27" s="536"/>
      <c r="BF27" s="536"/>
      <c r="BG27" s="536"/>
      <c r="BH27" s="537"/>
      <c r="BI27" s="535"/>
      <c r="BJ27" s="536"/>
      <c r="BK27" s="536"/>
      <c r="BL27" s="536"/>
      <c r="BM27" s="536"/>
      <c r="BN27" s="536"/>
      <c r="BO27" s="536"/>
      <c r="BP27" s="536"/>
      <c r="BQ27" s="536"/>
      <c r="BR27" s="537"/>
      <c r="BS27" s="535"/>
      <c r="BT27" s="536"/>
      <c r="BU27" s="536"/>
      <c r="BV27" s="536"/>
      <c r="BW27" s="536"/>
      <c r="BX27" s="536"/>
      <c r="BY27" s="536"/>
      <c r="BZ27" s="536"/>
      <c r="CA27" s="536"/>
      <c r="CB27" s="537"/>
      <c r="CC27" s="535"/>
      <c r="CD27" s="536"/>
      <c r="CE27" s="536"/>
      <c r="CF27" s="536"/>
      <c r="CG27" s="536"/>
      <c r="CH27" s="536"/>
      <c r="CI27" s="536"/>
      <c r="CJ27" s="536"/>
      <c r="CK27" s="536"/>
      <c r="CL27" s="537"/>
      <c r="CM27" s="535"/>
      <c r="CN27" s="536"/>
      <c r="CO27" s="536"/>
      <c r="CP27" s="536"/>
      <c r="CQ27" s="536"/>
      <c r="CR27" s="536"/>
      <c r="CS27" s="536"/>
      <c r="CT27" s="536"/>
      <c r="CU27" s="536"/>
      <c r="CV27" s="537"/>
      <c r="CW27" s="535"/>
      <c r="CX27" s="536"/>
      <c r="CY27" s="536"/>
      <c r="CZ27" s="536"/>
      <c r="DA27" s="536"/>
      <c r="DB27" s="536"/>
      <c r="DC27" s="536"/>
      <c r="DD27" s="536"/>
      <c r="DE27" s="536"/>
      <c r="DF27" s="537"/>
      <c r="DG27" s="535"/>
      <c r="DH27" s="536"/>
      <c r="DI27" s="536"/>
      <c r="DJ27" s="536"/>
      <c r="DK27" s="536"/>
      <c r="DL27" s="536"/>
      <c r="DM27" s="536"/>
      <c r="DN27" s="536"/>
      <c r="DO27" s="536"/>
      <c r="DP27" s="537"/>
      <c r="DQ27" s="535"/>
      <c r="DR27" s="536"/>
      <c r="DS27" s="536"/>
      <c r="DT27" s="536"/>
      <c r="DU27" s="536"/>
      <c r="DV27" s="536"/>
      <c r="DW27" s="536"/>
      <c r="DX27" s="536"/>
      <c r="DY27" s="536"/>
      <c r="DZ27" s="537"/>
      <c r="EA27" s="535"/>
      <c r="EB27" s="536"/>
      <c r="EC27" s="536"/>
      <c r="ED27" s="536"/>
      <c r="EE27" s="536"/>
      <c r="EF27" s="536"/>
      <c r="EG27" s="536"/>
      <c r="EH27" s="536"/>
      <c r="EI27" s="536"/>
      <c r="EJ27" s="537"/>
      <c r="EK27" s="535"/>
      <c r="EL27" s="536"/>
      <c r="EM27" s="536"/>
      <c r="EN27" s="536"/>
      <c r="EO27" s="536"/>
      <c r="EP27" s="536"/>
      <c r="EQ27" s="536"/>
      <c r="ER27" s="536"/>
      <c r="ES27" s="536"/>
      <c r="ET27" s="537"/>
      <c r="EU27" s="535"/>
      <c r="EV27" s="536"/>
      <c r="EW27" s="536"/>
      <c r="EX27" s="536"/>
      <c r="EY27" s="536"/>
      <c r="EZ27" s="536"/>
      <c r="FA27" s="536"/>
      <c r="FB27" s="536"/>
      <c r="FC27" s="536"/>
      <c r="FD27" s="537"/>
      <c r="FE27" s="535"/>
      <c r="FF27" s="536"/>
      <c r="FG27" s="536"/>
      <c r="FH27" s="536"/>
      <c r="FI27" s="536"/>
      <c r="FJ27" s="536"/>
      <c r="FK27" s="536"/>
      <c r="FL27" s="536"/>
      <c r="FM27" s="536"/>
      <c r="FN27" s="537"/>
      <c r="FO27" s="535"/>
      <c r="FP27" s="536"/>
      <c r="FQ27" s="536"/>
      <c r="FR27" s="536"/>
      <c r="FS27" s="536"/>
      <c r="FT27" s="536"/>
      <c r="FU27" s="536"/>
      <c r="FV27" s="536"/>
      <c r="FW27" s="536"/>
      <c r="FX27" s="537"/>
      <c r="FY27" s="535"/>
      <c r="FZ27" s="536"/>
      <c r="GA27" s="536"/>
      <c r="GB27" s="536"/>
      <c r="GC27" s="536"/>
      <c r="GD27" s="536"/>
      <c r="GE27" s="536"/>
      <c r="GF27" s="536"/>
      <c r="GG27" s="536"/>
      <c r="GH27" s="537"/>
      <c r="GI27" s="535"/>
      <c r="GJ27" s="536"/>
      <c r="GK27" s="536"/>
      <c r="GL27" s="536"/>
      <c r="GM27" s="536"/>
      <c r="GN27" s="536"/>
      <c r="GO27" s="536"/>
      <c r="GP27" s="536"/>
      <c r="GQ27" s="536"/>
      <c r="GR27" s="537"/>
      <c r="GS27" s="535"/>
      <c r="GT27" s="536"/>
      <c r="GU27" s="536"/>
      <c r="GV27" s="536"/>
      <c r="GW27" s="536"/>
      <c r="GX27" s="536"/>
      <c r="GY27" s="536"/>
      <c r="GZ27" s="536"/>
      <c r="HA27" s="536"/>
      <c r="HB27" s="537"/>
      <c r="HC27" s="271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1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1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1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1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1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1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1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1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1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2">
        <f t="shared" si="229"/>
        <v>0</v>
      </c>
      <c r="HN27" s="272">
        <f t="shared" si="231"/>
        <v>0</v>
      </c>
      <c r="HO27" s="272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72" t="e">
        <f t="shared" si="232"/>
        <v>#REF!</v>
      </c>
      <c r="HQ27" s="272">
        <f>+HM27+S!HM27+E!HM27+O!HM27</f>
        <v>0</v>
      </c>
      <c r="HR27" s="272">
        <f t="shared" si="233"/>
        <v>0</v>
      </c>
      <c r="HS27" s="272" t="e">
        <f>+HO27+S!HO27+E!HO27+O!HO27</f>
        <v>#REF!</v>
      </c>
      <c r="HT27" s="272" t="e">
        <f t="shared" si="233"/>
        <v>#REF!</v>
      </c>
      <c r="HU27" s="28"/>
      <c r="HV27" s="273">
        <f t="shared" si="219"/>
        <v>0</v>
      </c>
      <c r="HW27" s="273">
        <f t="shared" si="220"/>
        <v>0</v>
      </c>
      <c r="HX27" s="273">
        <f t="shared" si="221"/>
        <v>0</v>
      </c>
      <c r="HY27" s="273">
        <f t="shared" si="222"/>
        <v>0</v>
      </c>
      <c r="HZ27" s="273">
        <f t="shared" si="223"/>
        <v>0</v>
      </c>
      <c r="IA27" s="273">
        <f t="shared" si="224"/>
        <v>0</v>
      </c>
      <c r="IB27" s="273">
        <f t="shared" si="225"/>
        <v>0</v>
      </c>
      <c r="IC27" s="273">
        <f t="shared" si="226"/>
        <v>0</v>
      </c>
      <c r="ID27" s="273">
        <f t="shared" si="227"/>
        <v>0</v>
      </c>
      <c r="IE27" s="273">
        <f t="shared" si="228"/>
        <v>0</v>
      </c>
      <c r="IJ27" s="28"/>
      <c r="IK27" s="94" t="e">
        <f t="shared" si="230"/>
        <v>#REF!</v>
      </c>
    </row>
    <row r="28" spans="1:245" s="305" customFormat="1" ht="21.95" hidden="1" customHeight="1">
      <c r="A28" s="4"/>
      <c r="B28" s="94" t="e">
        <f>+#REF!</f>
        <v>#REF!</v>
      </c>
      <c r="C28" s="94" t="e">
        <f>+#REF!</f>
        <v>#REF!</v>
      </c>
      <c r="D28" s="94" t="e">
        <f>+#REF!</f>
        <v>#REF!</v>
      </c>
      <c r="E28" s="94" t="e">
        <f>+#REF!</f>
        <v>#REF!</v>
      </c>
      <c r="F28" s="94" t="e">
        <f>+#REF!</f>
        <v>#REF!</v>
      </c>
      <c r="G28" s="94" t="e">
        <f>+#REF!</f>
        <v>#REF!</v>
      </c>
      <c r="H28" s="94" t="e">
        <f>+#REF!</f>
        <v>#REF!</v>
      </c>
      <c r="I28" s="94" t="e">
        <f>+#REF!</f>
        <v>#REF!</v>
      </c>
      <c r="J28" s="302" t="s">
        <v>120</v>
      </c>
      <c r="K28" s="538"/>
      <c r="L28" s="539"/>
      <c r="M28" s="539"/>
      <c r="N28" s="539"/>
      <c r="O28" s="539"/>
      <c r="P28" s="539"/>
      <c r="Q28" s="539"/>
      <c r="R28" s="539"/>
      <c r="S28" s="539"/>
      <c r="T28" s="540"/>
      <c r="U28" s="538"/>
      <c r="V28" s="539"/>
      <c r="W28" s="539"/>
      <c r="X28" s="539"/>
      <c r="Y28" s="539"/>
      <c r="Z28" s="539"/>
      <c r="AA28" s="539"/>
      <c r="AB28" s="539"/>
      <c r="AC28" s="539"/>
      <c r="AD28" s="540"/>
      <c r="AE28" s="538"/>
      <c r="AF28" s="539"/>
      <c r="AG28" s="539"/>
      <c r="AH28" s="539"/>
      <c r="AI28" s="539"/>
      <c r="AJ28" s="539"/>
      <c r="AK28" s="539"/>
      <c r="AL28" s="539"/>
      <c r="AM28" s="539"/>
      <c r="AN28" s="540"/>
      <c r="AO28" s="538"/>
      <c r="AP28" s="539"/>
      <c r="AQ28" s="539"/>
      <c r="AR28" s="539"/>
      <c r="AS28" s="539"/>
      <c r="AT28" s="539"/>
      <c r="AU28" s="539"/>
      <c r="AV28" s="539"/>
      <c r="AW28" s="539"/>
      <c r="AX28" s="540"/>
      <c r="AY28" s="538"/>
      <c r="AZ28" s="539"/>
      <c r="BA28" s="539"/>
      <c r="BB28" s="539"/>
      <c r="BC28" s="539"/>
      <c r="BD28" s="539"/>
      <c r="BE28" s="539"/>
      <c r="BF28" s="539"/>
      <c r="BG28" s="539"/>
      <c r="BH28" s="540"/>
      <c r="BI28" s="538"/>
      <c r="BJ28" s="539"/>
      <c r="BK28" s="539"/>
      <c r="BL28" s="539"/>
      <c r="BM28" s="539"/>
      <c r="BN28" s="539"/>
      <c r="BO28" s="539"/>
      <c r="BP28" s="539"/>
      <c r="BQ28" s="539"/>
      <c r="BR28" s="540"/>
      <c r="BS28" s="538"/>
      <c r="BT28" s="539"/>
      <c r="BU28" s="539"/>
      <c r="BV28" s="539"/>
      <c r="BW28" s="539"/>
      <c r="BX28" s="539"/>
      <c r="BY28" s="539"/>
      <c r="BZ28" s="539"/>
      <c r="CA28" s="539"/>
      <c r="CB28" s="540"/>
      <c r="CC28" s="538"/>
      <c r="CD28" s="539"/>
      <c r="CE28" s="539"/>
      <c r="CF28" s="539"/>
      <c r="CG28" s="539"/>
      <c r="CH28" s="539"/>
      <c r="CI28" s="539"/>
      <c r="CJ28" s="539"/>
      <c r="CK28" s="539"/>
      <c r="CL28" s="540"/>
      <c r="CM28" s="538"/>
      <c r="CN28" s="539"/>
      <c r="CO28" s="539"/>
      <c r="CP28" s="539"/>
      <c r="CQ28" s="539"/>
      <c r="CR28" s="539"/>
      <c r="CS28" s="539"/>
      <c r="CT28" s="539"/>
      <c r="CU28" s="539"/>
      <c r="CV28" s="540"/>
      <c r="CW28" s="538"/>
      <c r="CX28" s="539"/>
      <c r="CY28" s="539"/>
      <c r="CZ28" s="539"/>
      <c r="DA28" s="539"/>
      <c r="DB28" s="539"/>
      <c r="DC28" s="539"/>
      <c r="DD28" s="539"/>
      <c r="DE28" s="539"/>
      <c r="DF28" s="540"/>
      <c r="DG28" s="538"/>
      <c r="DH28" s="539"/>
      <c r="DI28" s="539"/>
      <c r="DJ28" s="539"/>
      <c r="DK28" s="539"/>
      <c r="DL28" s="539"/>
      <c r="DM28" s="539"/>
      <c r="DN28" s="539"/>
      <c r="DO28" s="539"/>
      <c r="DP28" s="540"/>
      <c r="DQ28" s="538"/>
      <c r="DR28" s="539"/>
      <c r="DS28" s="539"/>
      <c r="DT28" s="539"/>
      <c r="DU28" s="539"/>
      <c r="DV28" s="539"/>
      <c r="DW28" s="539"/>
      <c r="DX28" s="539"/>
      <c r="DY28" s="539"/>
      <c r="DZ28" s="540"/>
      <c r="EA28" s="538"/>
      <c r="EB28" s="539"/>
      <c r="EC28" s="539"/>
      <c r="ED28" s="539"/>
      <c r="EE28" s="539"/>
      <c r="EF28" s="539"/>
      <c r="EG28" s="539"/>
      <c r="EH28" s="539"/>
      <c r="EI28" s="539"/>
      <c r="EJ28" s="540"/>
      <c r="EK28" s="538"/>
      <c r="EL28" s="539"/>
      <c r="EM28" s="539"/>
      <c r="EN28" s="539"/>
      <c r="EO28" s="539"/>
      <c r="EP28" s="539"/>
      <c r="EQ28" s="539"/>
      <c r="ER28" s="539"/>
      <c r="ES28" s="539"/>
      <c r="ET28" s="540"/>
      <c r="EU28" s="538"/>
      <c r="EV28" s="539"/>
      <c r="EW28" s="539"/>
      <c r="EX28" s="539"/>
      <c r="EY28" s="539"/>
      <c r="EZ28" s="539"/>
      <c r="FA28" s="539"/>
      <c r="FB28" s="539"/>
      <c r="FC28" s="539"/>
      <c r="FD28" s="540"/>
      <c r="FE28" s="538"/>
      <c r="FF28" s="539"/>
      <c r="FG28" s="539"/>
      <c r="FH28" s="539"/>
      <c r="FI28" s="539"/>
      <c r="FJ28" s="539"/>
      <c r="FK28" s="539"/>
      <c r="FL28" s="539"/>
      <c r="FM28" s="539"/>
      <c r="FN28" s="540"/>
      <c r="FO28" s="538"/>
      <c r="FP28" s="539"/>
      <c r="FQ28" s="539"/>
      <c r="FR28" s="539"/>
      <c r="FS28" s="539"/>
      <c r="FT28" s="539"/>
      <c r="FU28" s="539"/>
      <c r="FV28" s="539"/>
      <c r="FW28" s="539"/>
      <c r="FX28" s="540"/>
      <c r="FY28" s="538"/>
      <c r="FZ28" s="539"/>
      <c r="GA28" s="539"/>
      <c r="GB28" s="539"/>
      <c r="GC28" s="539"/>
      <c r="GD28" s="539"/>
      <c r="GE28" s="539"/>
      <c r="GF28" s="539"/>
      <c r="GG28" s="539"/>
      <c r="GH28" s="540"/>
      <c r="GI28" s="538"/>
      <c r="GJ28" s="539"/>
      <c r="GK28" s="539"/>
      <c r="GL28" s="539"/>
      <c r="GM28" s="539"/>
      <c r="GN28" s="539"/>
      <c r="GO28" s="539"/>
      <c r="GP28" s="539"/>
      <c r="GQ28" s="539"/>
      <c r="GR28" s="540"/>
      <c r="GS28" s="538"/>
      <c r="GT28" s="539"/>
      <c r="GU28" s="539"/>
      <c r="GV28" s="539"/>
      <c r="GW28" s="539"/>
      <c r="GX28" s="539"/>
      <c r="GY28" s="539"/>
      <c r="GZ28" s="539"/>
      <c r="HA28" s="539"/>
      <c r="HB28" s="540"/>
      <c r="HC28" s="274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4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4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4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4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4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4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4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4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4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75">
        <f t="shared" si="229"/>
        <v>0</v>
      </c>
      <c r="HN28" s="275">
        <f t="shared" si="231"/>
        <v>0</v>
      </c>
      <c r="HO28" s="275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75" t="e">
        <f t="shared" si="232"/>
        <v>#REF!</v>
      </c>
      <c r="HQ28" s="275">
        <f>+HM28+S!HM28+E!HM28+O!HM28</f>
        <v>0</v>
      </c>
      <c r="HR28" s="275">
        <f t="shared" si="233"/>
        <v>0</v>
      </c>
      <c r="HS28" s="275" t="e">
        <f>+HO28+S!HO28+E!HO28+O!HO28</f>
        <v>#REF!</v>
      </c>
      <c r="HT28" s="275" t="e">
        <f t="shared" si="233"/>
        <v>#REF!</v>
      </c>
      <c r="HU28" s="28"/>
      <c r="HV28" s="96">
        <f t="shared" si="219"/>
        <v>0</v>
      </c>
      <c r="HW28" s="96">
        <f t="shared" si="220"/>
        <v>0</v>
      </c>
      <c r="HX28" s="96">
        <f t="shared" si="221"/>
        <v>0</v>
      </c>
      <c r="HY28" s="96">
        <f t="shared" si="222"/>
        <v>0</v>
      </c>
      <c r="HZ28" s="96">
        <f t="shared" si="223"/>
        <v>0</v>
      </c>
      <c r="IA28" s="96">
        <f t="shared" si="224"/>
        <v>0</v>
      </c>
      <c r="IB28" s="96">
        <f t="shared" si="225"/>
        <v>0</v>
      </c>
      <c r="IC28" s="96">
        <f t="shared" si="226"/>
        <v>0</v>
      </c>
      <c r="ID28" s="96">
        <f t="shared" si="227"/>
        <v>0</v>
      </c>
      <c r="IE28" s="96">
        <f t="shared" si="228"/>
        <v>0</v>
      </c>
      <c r="IJ28" s="28"/>
      <c r="IK28" s="94" t="e">
        <f t="shared" si="230"/>
        <v>#REF!</v>
      </c>
    </row>
    <row r="29" spans="1:245" s="305" customFormat="1" ht="21.95" hidden="1" customHeight="1">
      <c r="A29" s="4"/>
      <c r="B29" s="94" t="e">
        <f>+#REF!</f>
        <v>#REF!</v>
      </c>
      <c r="C29" s="94" t="e">
        <f>+#REF!</f>
        <v>#REF!</v>
      </c>
      <c r="D29" s="94" t="e">
        <f>+#REF!</f>
        <v>#REF!</v>
      </c>
      <c r="E29" s="94" t="e">
        <f>+#REF!</f>
        <v>#REF!</v>
      </c>
      <c r="F29" s="94" t="e">
        <f>+#REF!</f>
        <v>#REF!</v>
      </c>
      <c r="G29" s="94" t="e">
        <f>+#REF!</f>
        <v>#REF!</v>
      </c>
      <c r="H29" s="94" t="e">
        <f>+#REF!</f>
        <v>#REF!</v>
      </c>
      <c r="I29" s="94" t="e">
        <f>+#REF!</f>
        <v>#REF!</v>
      </c>
      <c r="J29" s="18" t="s">
        <v>121</v>
      </c>
      <c r="K29" s="541"/>
      <c r="L29" s="542"/>
      <c r="M29" s="542"/>
      <c r="N29" s="542"/>
      <c r="O29" s="542"/>
      <c r="P29" s="542"/>
      <c r="Q29" s="542"/>
      <c r="R29" s="542"/>
      <c r="S29" s="542"/>
      <c r="T29" s="543"/>
      <c r="U29" s="541"/>
      <c r="V29" s="542"/>
      <c r="W29" s="542"/>
      <c r="X29" s="542"/>
      <c r="Y29" s="542"/>
      <c r="Z29" s="542"/>
      <c r="AA29" s="542"/>
      <c r="AB29" s="542"/>
      <c r="AC29" s="542"/>
      <c r="AD29" s="543"/>
      <c r="AE29" s="541"/>
      <c r="AF29" s="542"/>
      <c r="AG29" s="542"/>
      <c r="AH29" s="542"/>
      <c r="AI29" s="542"/>
      <c r="AJ29" s="542"/>
      <c r="AK29" s="542"/>
      <c r="AL29" s="542"/>
      <c r="AM29" s="542"/>
      <c r="AN29" s="543"/>
      <c r="AO29" s="541"/>
      <c r="AP29" s="542"/>
      <c r="AQ29" s="542"/>
      <c r="AR29" s="542"/>
      <c r="AS29" s="542"/>
      <c r="AT29" s="542"/>
      <c r="AU29" s="542"/>
      <c r="AV29" s="542"/>
      <c r="AW29" s="542"/>
      <c r="AX29" s="543"/>
      <c r="AY29" s="541"/>
      <c r="AZ29" s="542"/>
      <c r="BA29" s="542"/>
      <c r="BB29" s="542"/>
      <c r="BC29" s="542"/>
      <c r="BD29" s="542"/>
      <c r="BE29" s="542"/>
      <c r="BF29" s="542"/>
      <c r="BG29" s="542"/>
      <c r="BH29" s="543"/>
      <c r="BI29" s="541"/>
      <c r="BJ29" s="542"/>
      <c r="BK29" s="542"/>
      <c r="BL29" s="542"/>
      <c r="BM29" s="542"/>
      <c r="BN29" s="542"/>
      <c r="BO29" s="542"/>
      <c r="BP29" s="542"/>
      <c r="BQ29" s="542"/>
      <c r="BR29" s="543"/>
      <c r="BS29" s="541"/>
      <c r="BT29" s="542"/>
      <c r="BU29" s="542"/>
      <c r="BV29" s="542"/>
      <c r="BW29" s="542"/>
      <c r="BX29" s="542"/>
      <c r="BY29" s="542"/>
      <c r="BZ29" s="542"/>
      <c r="CA29" s="542"/>
      <c r="CB29" s="543"/>
      <c r="CC29" s="541"/>
      <c r="CD29" s="542"/>
      <c r="CE29" s="542"/>
      <c r="CF29" s="542"/>
      <c r="CG29" s="542"/>
      <c r="CH29" s="542"/>
      <c r="CI29" s="542"/>
      <c r="CJ29" s="542"/>
      <c r="CK29" s="542"/>
      <c r="CL29" s="543"/>
      <c r="CM29" s="541"/>
      <c r="CN29" s="542"/>
      <c r="CO29" s="542"/>
      <c r="CP29" s="542"/>
      <c r="CQ29" s="542"/>
      <c r="CR29" s="542"/>
      <c r="CS29" s="542"/>
      <c r="CT29" s="542"/>
      <c r="CU29" s="542"/>
      <c r="CV29" s="543"/>
      <c r="CW29" s="541"/>
      <c r="CX29" s="542"/>
      <c r="CY29" s="542"/>
      <c r="CZ29" s="542"/>
      <c r="DA29" s="542"/>
      <c r="DB29" s="542"/>
      <c r="DC29" s="542"/>
      <c r="DD29" s="542"/>
      <c r="DE29" s="542"/>
      <c r="DF29" s="543"/>
      <c r="DG29" s="541"/>
      <c r="DH29" s="542"/>
      <c r="DI29" s="542"/>
      <c r="DJ29" s="542"/>
      <c r="DK29" s="542"/>
      <c r="DL29" s="542"/>
      <c r="DM29" s="542"/>
      <c r="DN29" s="542"/>
      <c r="DO29" s="542"/>
      <c r="DP29" s="543"/>
      <c r="DQ29" s="541"/>
      <c r="DR29" s="542"/>
      <c r="DS29" s="542"/>
      <c r="DT29" s="542"/>
      <c r="DU29" s="542"/>
      <c r="DV29" s="542"/>
      <c r="DW29" s="542"/>
      <c r="DX29" s="542"/>
      <c r="DY29" s="542"/>
      <c r="DZ29" s="543"/>
      <c r="EA29" s="541"/>
      <c r="EB29" s="542"/>
      <c r="EC29" s="542"/>
      <c r="ED29" s="542"/>
      <c r="EE29" s="542"/>
      <c r="EF29" s="542"/>
      <c r="EG29" s="542"/>
      <c r="EH29" s="542"/>
      <c r="EI29" s="542"/>
      <c r="EJ29" s="543"/>
      <c r="EK29" s="541"/>
      <c r="EL29" s="542"/>
      <c r="EM29" s="542"/>
      <c r="EN29" s="542"/>
      <c r="EO29" s="542"/>
      <c r="EP29" s="542"/>
      <c r="EQ29" s="542"/>
      <c r="ER29" s="542"/>
      <c r="ES29" s="542"/>
      <c r="ET29" s="543"/>
      <c r="EU29" s="541"/>
      <c r="EV29" s="542"/>
      <c r="EW29" s="542"/>
      <c r="EX29" s="542"/>
      <c r="EY29" s="542"/>
      <c r="EZ29" s="542"/>
      <c r="FA29" s="542"/>
      <c r="FB29" s="542"/>
      <c r="FC29" s="542"/>
      <c r="FD29" s="543"/>
      <c r="FE29" s="541"/>
      <c r="FF29" s="542"/>
      <c r="FG29" s="542"/>
      <c r="FH29" s="542"/>
      <c r="FI29" s="542"/>
      <c r="FJ29" s="542"/>
      <c r="FK29" s="542"/>
      <c r="FL29" s="542"/>
      <c r="FM29" s="542"/>
      <c r="FN29" s="543"/>
      <c r="FO29" s="541"/>
      <c r="FP29" s="542"/>
      <c r="FQ29" s="542"/>
      <c r="FR29" s="542"/>
      <c r="FS29" s="542"/>
      <c r="FT29" s="542"/>
      <c r="FU29" s="542"/>
      <c r="FV29" s="542"/>
      <c r="FW29" s="542"/>
      <c r="FX29" s="543"/>
      <c r="FY29" s="541"/>
      <c r="FZ29" s="542"/>
      <c r="GA29" s="542"/>
      <c r="GB29" s="542"/>
      <c r="GC29" s="542"/>
      <c r="GD29" s="542"/>
      <c r="GE29" s="542"/>
      <c r="GF29" s="542"/>
      <c r="GG29" s="542"/>
      <c r="GH29" s="543"/>
      <c r="GI29" s="541"/>
      <c r="GJ29" s="542"/>
      <c r="GK29" s="542"/>
      <c r="GL29" s="542"/>
      <c r="GM29" s="542"/>
      <c r="GN29" s="542"/>
      <c r="GO29" s="542"/>
      <c r="GP29" s="542"/>
      <c r="GQ29" s="542"/>
      <c r="GR29" s="543"/>
      <c r="GS29" s="541"/>
      <c r="GT29" s="542"/>
      <c r="GU29" s="542"/>
      <c r="GV29" s="542"/>
      <c r="GW29" s="542"/>
      <c r="GX29" s="542"/>
      <c r="GY29" s="542"/>
      <c r="GZ29" s="542"/>
      <c r="HA29" s="542"/>
      <c r="HB29" s="543"/>
      <c r="HC29" s="77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77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77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77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77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77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77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77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77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77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0">
        <f t="shared" si="229"/>
        <v>0</v>
      </c>
      <c r="HN29" s="80">
        <f t="shared" si="231"/>
        <v>0</v>
      </c>
      <c r="HO29" s="80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0" t="e">
        <f t="shared" si="232"/>
        <v>#REF!</v>
      </c>
      <c r="HQ29" s="80">
        <f>+HM29+S!HM29+E!HM29+O!HM29</f>
        <v>0</v>
      </c>
      <c r="HR29" s="80">
        <f t="shared" si="233"/>
        <v>0</v>
      </c>
      <c r="HS29" s="80" t="e">
        <f>+HO29+S!HO29+E!HO29+O!HO29</f>
        <v>#REF!</v>
      </c>
      <c r="HT29" s="80" t="e">
        <f t="shared" si="233"/>
        <v>#REF!</v>
      </c>
      <c r="HU29" s="28"/>
      <c r="HV29" s="82">
        <f t="shared" si="219"/>
        <v>0</v>
      </c>
      <c r="HW29" s="82">
        <f t="shared" si="220"/>
        <v>0</v>
      </c>
      <c r="HX29" s="82">
        <f t="shared" si="221"/>
        <v>0</v>
      </c>
      <c r="HY29" s="82">
        <f t="shared" si="222"/>
        <v>0</v>
      </c>
      <c r="HZ29" s="82">
        <f t="shared" si="223"/>
        <v>0</v>
      </c>
      <c r="IA29" s="82">
        <f t="shared" si="224"/>
        <v>0</v>
      </c>
      <c r="IB29" s="82">
        <f t="shared" si="225"/>
        <v>0</v>
      </c>
      <c r="IC29" s="82">
        <f t="shared" si="226"/>
        <v>0</v>
      </c>
      <c r="ID29" s="82">
        <f t="shared" si="227"/>
        <v>0</v>
      </c>
      <c r="IE29" s="82">
        <f t="shared" si="228"/>
        <v>0</v>
      </c>
      <c r="IJ29" s="28"/>
      <c r="IK29" s="94" t="e">
        <f t="shared" si="230"/>
        <v>#REF!</v>
      </c>
    </row>
    <row r="30" spans="1:245" s="305" customFormat="1" ht="21.95" hidden="1" customHeight="1">
      <c r="A30" s="4"/>
      <c r="B30" s="94" t="e">
        <f>+#REF!</f>
        <v>#REF!</v>
      </c>
      <c r="C30" s="94" t="e">
        <f>+#REF!</f>
        <v>#REF!</v>
      </c>
      <c r="D30" s="94" t="e">
        <f>+#REF!</f>
        <v>#REF!</v>
      </c>
      <c r="E30" s="94" t="e">
        <f>+#REF!</f>
        <v>#REF!</v>
      </c>
      <c r="F30" s="94" t="e">
        <f>+#REF!</f>
        <v>#REF!</v>
      </c>
      <c r="G30" s="94" t="e">
        <f>+#REF!</f>
        <v>#REF!</v>
      </c>
      <c r="H30" s="94" t="e">
        <f>+#REF!</f>
        <v>#REF!</v>
      </c>
      <c r="I30" s="94" t="e">
        <f>+#REF!</f>
        <v>#REF!</v>
      </c>
      <c r="J30" s="18" t="s">
        <v>122</v>
      </c>
      <c r="K30" s="541"/>
      <c r="L30" s="542"/>
      <c r="M30" s="542"/>
      <c r="N30" s="542"/>
      <c r="O30" s="542"/>
      <c r="P30" s="542"/>
      <c r="Q30" s="542"/>
      <c r="R30" s="542"/>
      <c r="S30" s="542"/>
      <c r="T30" s="543"/>
      <c r="U30" s="541"/>
      <c r="V30" s="542"/>
      <c r="W30" s="542"/>
      <c r="X30" s="542"/>
      <c r="Y30" s="542"/>
      <c r="Z30" s="542"/>
      <c r="AA30" s="542"/>
      <c r="AB30" s="542"/>
      <c r="AC30" s="542"/>
      <c r="AD30" s="543"/>
      <c r="AE30" s="541"/>
      <c r="AF30" s="542"/>
      <c r="AG30" s="542"/>
      <c r="AH30" s="542"/>
      <c r="AI30" s="542"/>
      <c r="AJ30" s="542"/>
      <c r="AK30" s="542"/>
      <c r="AL30" s="542"/>
      <c r="AM30" s="542"/>
      <c r="AN30" s="543"/>
      <c r="AO30" s="541"/>
      <c r="AP30" s="542"/>
      <c r="AQ30" s="542"/>
      <c r="AR30" s="542"/>
      <c r="AS30" s="542"/>
      <c r="AT30" s="542"/>
      <c r="AU30" s="542"/>
      <c r="AV30" s="542"/>
      <c r="AW30" s="542"/>
      <c r="AX30" s="543"/>
      <c r="AY30" s="541"/>
      <c r="AZ30" s="542"/>
      <c r="BA30" s="542"/>
      <c r="BB30" s="542"/>
      <c r="BC30" s="542"/>
      <c r="BD30" s="542"/>
      <c r="BE30" s="542"/>
      <c r="BF30" s="542"/>
      <c r="BG30" s="542"/>
      <c r="BH30" s="543"/>
      <c r="BI30" s="541"/>
      <c r="BJ30" s="542"/>
      <c r="BK30" s="542"/>
      <c r="BL30" s="542"/>
      <c r="BM30" s="542"/>
      <c r="BN30" s="542"/>
      <c r="BO30" s="542"/>
      <c r="BP30" s="542"/>
      <c r="BQ30" s="542"/>
      <c r="BR30" s="543"/>
      <c r="BS30" s="541"/>
      <c r="BT30" s="542"/>
      <c r="BU30" s="542"/>
      <c r="BV30" s="542"/>
      <c r="BW30" s="542"/>
      <c r="BX30" s="542"/>
      <c r="BY30" s="542"/>
      <c r="BZ30" s="542"/>
      <c r="CA30" s="542"/>
      <c r="CB30" s="543"/>
      <c r="CC30" s="541"/>
      <c r="CD30" s="542"/>
      <c r="CE30" s="542"/>
      <c r="CF30" s="542"/>
      <c r="CG30" s="542"/>
      <c r="CH30" s="542"/>
      <c r="CI30" s="542"/>
      <c r="CJ30" s="542"/>
      <c r="CK30" s="542"/>
      <c r="CL30" s="543"/>
      <c r="CM30" s="541"/>
      <c r="CN30" s="542"/>
      <c r="CO30" s="542"/>
      <c r="CP30" s="542"/>
      <c r="CQ30" s="542"/>
      <c r="CR30" s="542"/>
      <c r="CS30" s="542"/>
      <c r="CT30" s="542"/>
      <c r="CU30" s="542"/>
      <c r="CV30" s="543"/>
      <c r="CW30" s="541"/>
      <c r="CX30" s="542"/>
      <c r="CY30" s="542"/>
      <c r="CZ30" s="542"/>
      <c r="DA30" s="542"/>
      <c r="DB30" s="542"/>
      <c r="DC30" s="542"/>
      <c r="DD30" s="542"/>
      <c r="DE30" s="542"/>
      <c r="DF30" s="543"/>
      <c r="DG30" s="541"/>
      <c r="DH30" s="542"/>
      <c r="DI30" s="542"/>
      <c r="DJ30" s="542"/>
      <c r="DK30" s="542"/>
      <c r="DL30" s="542"/>
      <c r="DM30" s="542"/>
      <c r="DN30" s="542"/>
      <c r="DO30" s="542"/>
      <c r="DP30" s="543"/>
      <c r="DQ30" s="541"/>
      <c r="DR30" s="542"/>
      <c r="DS30" s="542"/>
      <c r="DT30" s="542"/>
      <c r="DU30" s="542"/>
      <c r="DV30" s="542"/>
      <c r="DW30" s="542"/>
      <c r="DX30" s="542"/>
      <c r="DY30" s="542"/>
      <c r="DZ30" s="543"/>
      <c r="EA30" s="541"/>
      <c r="EB30" s="542"/>
      <c r="EC30" s="542"/>
      <c r="ED30" s="542"/>
      <c r="EE30" s="542"/>
      <c r="EF30" s="542"/>
      <c r="EG30" s="542"/>
      <c r="EH30" s="542"/>
      <c r="EI30" s="542"/>
      <c r="EJ30" s="543"/>
      <c r="EK30" s="541"/>
      <c r="EL30" s="542"/>
      <c r="EM30" s="542"/>
      <c r="EN30" s="542"/>
      <c r="EO30" s="542"/>
      <c r="EP30" s="542"/>
      <c r="EQ30" s="542"/>
      <c r="ER30" s="542"/>
      <c r="ES30" s="542"/>
      <c r="ET30" s="543"/>
      <c r="EU30" s="541"/>
      <c r="EV30" s="542"/>
      <c r="EW30" s="542"/>
      <c r="EX30" s="542"/>
      <c r="EY30" s="542"/>
      <c r="EZ30" s="542"/>
      <c r="FA30" s="542"/>
      <c r="FB30" s="542"/>
      <c r="FC30" s="542"/>
      <c r="FD30" s="543"/>
      <c r="FE30" s="541"/>
      <c r="FF30" s="542"/>
      <c r="FG30" s="542"/>
      <c r="FH30" s="542"/>
      <c r="FI30" s="542"/>
      <c r="FJ30" s="542"/>
      <c r="FK30" s="542"/>
      <c r="FL30" s="542"/>
      <c r="FM30" s="542"/>
      <c r="FN30" s="543"/>
      <c r="FO30" s="541"/>
      <c r="FP30" s="542"/>
      <c r="FQ30" s="542"/>
      <c r="FR30" s="542"/>
      <c r="FS30" s="542"/>
      <c r="FT30" s="542"/>
      <c r="FU30" s="542"/>
      <c r="FV30" s="542"/>
      <c r="FW30" s="542"/>
      <c r="FX30" s="543"/>
      <c r="FY30" s="541"/>
      <c r="FZ30" s="542"/>
      <c r="GA30" s="542"/>
      <c r="GB30" s="542"/>
      <c r="GC30" s="542"/>
      <c r="GD30" s="542"/>
      <c r="GE30" s="542"/>
      <c r="GF30" s="542"/>
      <c r="GG30" s="542"/>
      <c r="GH30" s="543"/>
      <c r="GI30" s="541"/>
      <c r="GJ30" s="542"/>
      <c r="GK30" s="542"/>
      <c r="GL30" s="542"/>
      <c r="GM30" s="542"/>
      <c r="GN30" s="542"/>
      <c r="GO30" s="542"/>
      <c r="GP30" s="542"/>
      <c r="GQ30" s="542"/>
      <c r="GR30" s="543"/>
      <c r="GS30" s="541"/>
      <c r="GT30" s="542"/>
      <c r="GU30" s="542"/>
      <c r="GV30" s="542"/>
      <c r="GW30" s="542"/>
      <c r="GX30" s="542"/>
      <c r="GY30" s="542"/>
      <c r="GZ30" s="542"/>
      <c r="HA30" s="542"/>
      <c r="HB30" s="543"/>
      <c r="HC30" s="77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77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77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77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77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77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77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77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77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77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0">
        <f t="shared" si="229"/>
        <v>0</v>
      </c>
      <c r="HN30" s="80">
        <f t="shared" si="231"/>
        <v>0</v>
      </c>
      <c r="HO30" s="80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0" t="e">
        <f t="shared" si="232"/>
        <v>#REF!</v>
      </c>
      <c r="HQ30" s="80">
        <f>+HM30+S!HM30+E!HM30+O!HM30</f>
        <v>0</v>
      </c>
      <c r="HR30" s="80">
        <f t="shared" si="233"/>
        <v>0</v>
      </c>
      <c r="HS30" s="80" t="e">
        <f>+HO30+S!HO30+E!HO30+O!HO30</f>
        <v>#REF!</v>
      </c>
      <c r="HT30" s="80" t="e">
        <f t="shared" si="233"/>
        <v>#REF!</v>
      </c>
      <c r="HU30" s="28"/>
      <c r="HV30" s="82">
        <f t="shared" si="219"/>
        <v>0</v>
      </c>
      <c r="HW30" s="82">
        <f t="shared" si="220"/>
        <v>0</v>
      </c>
      <c r="HX30" s="82">
        <f t="shared" si="221"/>
        <v>0</v>
      </c>
      <c r="HY30" s="82">
        <f t="shared" si="222"/>
        <v>0</v>
      </c>
      <c r="HZ30" s="82">
        <f t="shared" si="223"/>
        <v>0</v>
      </c>
      <c r="IA30" s="82">
        <f t="shared" si="224"/>
        <v>0</v>
      </c>
      <c r="IB30" s="82">
        <f t="shared" si="225"/>
        <v>0</v>
      </c>
      <c r="IC30" s="82">
        <f t="shared" si="226"/>
        <v>0</v>
      </c>
      <c r="ID30" s="82">
        <f t="shared" si="227"/>
        <v>0</v>
      </c>
      <c r="IE30" s="82">
        <f t="shared" si="228"/>
        <v>0</v>
      </c>
      <c r="IJ30" s="28"/>
      <c r="IK30" s="94" t="e">
        <f t="shared" si="230"/>
        <v>#REF!</v>
      </c>
    </row>
    <row r="31" spans="1:245" s="305" customFormat="1" ht="21.95" hidden="1" customHeight="1">
      <c r="A31" s="4"/>
      <c r="B31" s="94" t="e">
        <f>+#REF!</f>
        <v>#REF!</v>
      </c>
      <c r="C31" s="94" t="e">
        <f>+#REF!</f>
        <v>#REF!</v>
      </c>
      <c r="D31" s="94" t="e">
        <f>+#REF!</f>
        <v>#REF!</v>
      </c>
      <c r="E31" s="94" t="e">
        <f>+#REF!</f>
        <v>#REF!</v>
      </c>
      <c r="F31" s="94" t="e">
        <f>+#REF!</f>
        <v>#REF!</v>
      </c>
      <c r="G31" s="94" t="e">
        <f>+#REF!</f>
        <v>#REF!</v>
      </c>
      <c r="H31" s="94" t="e">
        <f>+#REF!</f>
        <v>#REF!</v>
      </c>
      <c r="I31" s="94" t="e">
        <f>+#REF!</f>
        <v>#REF!</v>
      </c>
      <c r="J31" s="303" t="s">
        <v>123</v>
      </c>
      <c r="K31" s="544"/>
      <c r="L31" s="545"/>
      <c r="M31" s="545"/>
      <c r="N31" s="545"/>
      <c r="O31" s="545"/>
      <c r="P31" s="545"/>
      <c r="Q31" s="545"/>
      <c r="R31" s="545"/>
      <c r="S31" s="545"/>
      <c r="T31" s="546"/>
      <c r="U31" s="544"/>
      <c r="V31" s="545"/>
      <c r="W31" s="545"/>
      <c r="X31" s="545"/>
      <c r="Y31" s="545"/>
      <c r="Z31" s="545"/>
      <c r="AA31" s="545"/>
      <c r="AB31" s="545"/>
      <c r="AC31" s="545"/>
      <c r="AD31" s="546"/>
      <c r="AE31" s="544"/>
      <c r="AF31" s="545"/>
      <c r="AG31" s="545"/>
      <c r="AH31" s="545"/>
      <c r="AI31" s="545"/>
      <c r="AJ31" s="545"/>
      <c r="AK31" s="545"/>
      <c r="AL31" s="545"/>
      <c r="AM31" s="545"/>
      <c r="AN31" s="546"/>
      <c r="AO31" s="544"/>
      <c r="AP31" s="545"/>
      <c r="AQ31" s="545"/>
      <c r="AR31" s="545"/>
      <c r="AS31" s="545"/>
      <c r="AT31" s="545"/>
      <c r="AU31" s="545"/>
      <c r="AV31" s="545"/>
      <c r="AW31" s="545"/>
      <c r="AX31" s="546"/>
      <c r="AY31" s="544"/>
      <c r="AZ31" s="545"/>
      <c r="BA31" s="545"/>
      <c r="BB31" s="545"/>
      <c r="BC31" s="545"/>
      <c r="BD31" s="545"/>
      <c r="BE31" s="545"/>
      <c r="BF31" s="545"/>
      <c r="BG31" s="545"/>
      <c r="BH31" s="546"/>
      <c r="BI31" s="544"/>
      <c r="BJ31" s="545"/>
      <c r="BK31" s="545"/>
      <c r="BL31" s="545"/>
      <c r="BM31" s="545"/>
      <c r="BN31" s="545"/>
      <c r="BO31" s="545"/>
      <c r="BP31" s="545"/>
      <c r="BQ31" s="545"/>
      <c r="BR31" s="546"/>
      <c r="BS31" s="544"/>
      <c r="BT31" s="545"/>
      <c r="BU31" s="545"/>
      <c r="BV31" s="545"/>
      <c r="BW31" s="545"/>
      <c r="BX31" s="545"/>
      <c r="BY31" s="545"/>
      <c r="BZ31" s="545"/>
      <c r="CA31" s="545"/>
      <c r="CB31" s="546"/>
      <c r="CC31" s="544"/>
      <c r="CD31" s="545"/>
      <c r="CE31" s="545"/>
      <c r="CF31" s="545"/>
      <c r="CG31" s="545"/>
      <c r="CH31" s="545"/>
      <c r="CI31" s="545"/>
      <c r="CJ31" s="545"/>
      <c r="CK31" s="545"/>
      <c r="CL31" s="546"/>
      <c r="CM31" s="544"/>
      <c r="CN31" s="545"/>
      <c r="CO31" s="545"/>
      <c r="CP31" s="545"/>
      <c r="CQ31" s="545"/>
      <c r="CR31" s="545"/>
      <c r="CS31" s="545"/>
      <c r="CT31" s="545"/>
      <c r="CU31" s="545"/>
      <c r="CV31" s="546"/>
      <c r="CW31" s="544"/>
      <c r="CX31" s="545"/>
      <c r="CY31" s="545"/>
      <c r="CZ31" s="545"/>
      <c r="DA31" s="545"/>
      <c r="DB31" s="545"/>
      <c r="DC31" s="545"/>
      <c r="DD31" s="545"/>
      <c r="DE31" s="545"/>
      <c r="DF31" s="546"/>
      <c r="DG31" s="544"/>
      <c r="DH31" s="545"/>
      <c r="DI31" s="545"/>
      <c r="DJ31" s="545"/>
      <c r="DK31" s="545"/>
      <c r="DL31" s="545"/>
      <c r="DM31" s="545"/>
      <c r="DN31" s="545"/>
      <c r="DO31" s="545"/>
      <c r="DP31" s="546"/>
      <c r="DQ31" s="544"/>
      <c r="DR31" s="545"/>
      <c r="DS31" s="545"/>
      <c r="DT31" s="545"/>
      <c r="DU31" s="545"/>
      <c r="DV31" s="545"/>
      <c r="DW31" s="545"/>
      <c r="DX31" s="545"/>
      <c r="DY31" s="545"/>
      <c r="DZ31" s="546"/>
      <c r="EA31" s="544"/>
      <c r="EB31" s="545"/>
      <c r="EC31" s="545"/>
      <c r="ED31" s="545"/>
      <c r="EE31" s="545"/>
      <c r="EF31" s="545"/>
      <c r="EG31" s="545"/>
      <c r="EH31" s="545"/>
      <c r="EI31" s="545"/>
      <c r="EJ31" s="546"/>
      <c r="EK31" s="544"/>
      <c r="EL31" s="545"/>
      <c r="EM31" s="545"/>
      <c r="EN31" s="545"/>
      <c r="EO31" s="545"/>
      <c r="EP31" s="545"/>
      <c r="EQ31" s="545"/>
      <c r="ER31" s="545"/>
      <c r="ES31" s="545"/>
      <c r="ET31" s="546"/>
      <c r="EU31" s="544"/>
      <c r="EV31" s="545"/>
      <c r="EW31" s="545"/>
      <c r="EX31" s="545"/>
      <c r="EY31" s="545"/>
      <c r="EZ31" s="545"/>
      <c r="FA31" s="545"/>
      <c r="FB31" s="545"/>
      <c r="FC31" s="545"/>
      <c r="FD31" s="546"/>
      <c r="FE31" s="544"/>
      <c r="FF31" s="545"/>
      <c r="FG31" s="545"/>
      <c r="FH31" s="545"/>
      <c r="FI31" s="545"/>
      <c r="FJ31" s="545"/>
      <c r="FK31" s="545"/>
      <c r="FL31" s="545"/>
      <c r="FM31" s="545"/>
      <c r="FN31" s="546"/>
      <c r="FO31" s="544"/>
      <c r="FP31" s="545"/>
      <c r="FQ31" s="545"/>
      <c r="FR31" s="545"/>
      <c r="FS31" s="545"/>
      <c r="FT31" s="545"/>
      <c r="FU31" s="545"/>
      <c r="FV31" s="545"/>
      <c r="FW31" s="545"/>
      <c r="FX31" s="546"/>
      <c r="FY31" s="544"/>
      <c r="FZ31" s="545"/>
      <c r="GA31" s="545"/>
      <c r="GB31" s="545"/>
      <c r="GC31" s="545"/>
      <c r="GD31" s="545"/>
      <c r="GE31" s="545"/>
      <c r="GF31" s="545"/>
      <c r="GG31" s="545"/>
      <c r="GH31" s="546"/>
      <c r="GI31" s="544"/>
      <c r="GJ31" s="545"/>
      <c r="GK31" s="545"/>
      <c r="GL31" s="545"/>
      <c r="GM31" s="545"/>
      <c r="GN31" s="545"/>
      <c r="GO31" s="545"/>
      <c r="GP31" s="545"/>
      <c r="GQ31" s="545"/>
      <c r="GR31" s="546"/>
      <c r="GS31" s="544"/>
      <c r="GT31" s="545"/>
      <c r="GU31" s="545"/>
      <c r="GV31" s="545"/>
      <c r="GW31" s="545"/>
      <c r="GX31" s="545"/>
      <c r="GY31" s="545"/>
      <c r="GZ31" s="545"/>
      <c r="HA31" s="545"/>
      <c r="HB31" s="546"/>
      <c r="HC31" s="271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1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1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1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1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1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1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1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1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1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2">
        <f t="shared" si="229"/>
        <v>0</v>
      </c>
      <c r="HN31" s="272">
        <f t="shared" si="231"/>
        <v>0</v>
      </c>
      <c r="HO31" s="272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72" t="e">
        <f t="shared" si="232"/>
        <v>#REF!</v>
      </c>
      <c r="HQ31" s="272">
        <f>+HM31+S!HM31+E!HM31+O!HM31</f>
        <v>0</v>
      </c>
      <c r="HR31" s="272">
        <f t="shared" si="233"/>
        <v>0</v>
      </c>
      <c r="HS31" s="272" t="e">
        <f>+HO31+S!HO31+E!HO31+O!HO31</f>
        <v>#REF!</v>
      </c>
      <c r="HT31" s="272" t="e">
        <f t="shared" si="233"/>
        <v>#REF!</v>
      </c>
      <c r="HU31" s="28"/>
      <c r="HV31" s="273">
        <f t="shared" si="219"/>
        <v>0</v>
      </c>
      <c r="HW31" s="273">
        <f t="shared" si="220"/>
        <v>0</v>
      </c>
      <c r="HX31" s="273">
        <f t="shared" si="221"/>
        <v>0</v>
      </c>
      <c r="HY31" s="273">
        <f t="shared" si="222"/>
        <v>0</v>
      </c>
      <c r="HZ31" s="273">
        <f t="shared" si="223"/>
        <v>0</v>
      </c>
      <c r="IA31" s="273">
        <f t="shared" si="224"/>
        <v>0</v>
      </c>
      <c r="IB31" s="273">
        <f t="shared" si="225"/>
        <v>0</v>
      </c>
      <c r="IC31" s="273">
        <f t="shared" si="226"/>
        <v>0</v>
      </c>
      <c r="ID31" s="273">
        <f t="shared" si="227"/>
        <v>0</v>
      </c>
      <c r="IE31" s="273">
        <f t="shared" si="228"/>
        <v>0</v>
      </c>
      <c r="IJ31" s="28"/>
      <c r="IK31" s="94" t="e">
        <f t="shared" si="230"/>
        <v>#REF!</v>
      </c>
    </row>
    <row r="32" spans="1:245" s="305" customFormat="1" ht="21.95" hidden="1" customHeight="1">
      <c r="A32" s="4"/>
      <c r="B32" s="94" t="e">
        <f>+#REF!</f>
        <v>#REF!</v>
      </c>
      <c r="C32" s="94" t="e">
        <f>+#REF!</f>
        <v>#REF!</v>
      </c>
      <c r="D32" s="94" t="e">
        <f>+#REF!</f>
        <v>#REF!</v>
      </c>
      <c r="E32" s="94" t="e">
        <f>+#REF!</f>
        <v>#REF!</v>
      </c>
      <c r="F32" s="94" t="e">
        <f>+#REF!</f>
        <v>#REF!</v>
      </c>
      <c r="G32" s="94" t="e">
        <f>+#REF!</f>
        <v>#REF!</v>
      </c>
      <c r="H32" s="94" t="e">
        <f>+#REF!</f>
        <v>#REF!</v>
      </c>
      <c r="I32" s="94" t="e">
        <f>+#REF!</f>
        <v>#REF!</v>
      </c>
      <c r="J32" s="302" t="s">
        <v>124</v>
      </c>
      <c r="K32" s="547"/>
      <c r="L32" s="548"/>
      <c r="M32" s="548"/>
      <c r="N32" s="548"/>
      <c r="O32" s="548"/>
      <c r="P32" s="548"/>
      <c r="Q32" s="548"/>
      <c r="R32" s="548"/>
      <c r="S32" s="548"/>
      <c r="T32" s="549"/>
      <c r="U32" s="547"/>
      <c r="V32" s="548"/>
      <c r="W32" s="548"/>
      <c r="X32" s="548"/>
      <c r="Y32" s="548"/>
      <c r="Z32" s="548"/>
      <c r="AA32" s="548"/>
      <c r="AB32" s="548"/>
      <c r="AC32" s="548"/>
      <c r="AD32" s="549"/>
      <c r="AE32" s="547"/>
      <c r="AF32" s="548"/>
      <c r="AG32" s="548"/>
      <c r="AH32" s="548"/>
      <c r="AI32" s="548"/>
      <c r="AJ32" s="548"/>
      <c r="AK32" s="548"/>
      <c r="AL32" s="548"/>
      <c r="AM32" s="548"/>
      <c r="AN32" s="549"/>
      <c r="AO32" s="547"/>
      <c r="AP32" s="548"/>
      <c r="AQ32" s="548"/>
      <c r="AR32" s="548"/>
      <c r="AS32" s="548"/>
      <c r="AT32" s="548"/>
      <c r="AU32" s="548"/>
      <c r="AV32" s="548"/>
      <c r="AW32" s="548"/>
      <c r="AX32" s="549"/>
      <c r="AY32" s="547"/>
      <c r="AZ32" s="548"/>
      <c r="BA32" s="548"/>
      <c r="BB32" s="548"/>
      <c r="BC32" s="548"/>
      <c r="BD32" s="548"/>
      <c r="BE32" s="548"/>
      <c r="BF32" s="548"/>
      <c r="BG32" s="548"/>
      <c r="BH32" s="549"/>
      <c r="BI32" s="547"/>
      <c r="BJ32" s="548"/>
      <c r="BK32" s="548"/>
      <c r="BL32" s="548"/>
      <c r="BM32" s="548"/>
      <c r="BN32" s="548"/>
      <c r="BO32" s="548"/>
      <c r="BP32" s="548"/>
      <c r="BQ32" s="548"/>
      <c r="BR32" s="549"/>
      <c r="BS32" s="547"/>
      <c r="BT32" s="548"/>
      <c r="BU32" s="548"/>
      <c r="BV32" s="548"/>
      <c r="BW32" s="548"/>
      <c r="BX32" s="548"/>
      <c r="BY32" s="548"/>
      <c r="BZ32" s="548"/>
      <c r="CA32" s="548"/>
      <c r="CB32" s="549"/>
      <c r="CC32" s="547"/>
      <c r="CD32" s="548"/>
      <c r="CE32" s="548"/>
      <c r="CF32" s="548"/>
      <c r="CG32" s="548"/>
      <c r="CH32" s="548"/>
      <c r="CI32" s="548"/>
      <c r="CJ32" s="548"/>
      <c r="CK32" s="548"/>
      <c r="CL32" s="549"/>
      <c r="CM32" s="547"/>
      <c r="CN32" s="548"/>
      <c r="CO32" s="548"/>
      <c r="CP32" s="548"/>
      <c r="CQ32" s="548"/>
      <c r="CR32" s="548"/>
      <c r="CS32" s="548"/>
      <c r="CT32" s="548"/>
      <c r="CU32" s="548"/>
      <c r="CV32" s="549"/>
      <c r="CW32" s="547"/>
      <c r="CX32" s="548"/>
      <c r="CY32" s="548"/>
      <c r="CZ32" s="548"/>
      <c r="DA32" s="548"/>
      <c r="DB32" s="548"/>
      <c r="DC32" s="548"/>
      <c r="DD32" s="548"/>
      <c r="DE32" s="548"/>
      <c r="DF32" s="549"/>
      <c r="DG32" s="547"/>
      <c r="DH32" s="548"/>
      <c r="DI32" s="548"/>
      <c r="DJ32" s="548"/>
      <c r="DK32" s="548"/>
      <c r="DL32" s="548"/>
      <c r="DM32" s="548"/>
      <c r="DN32" s="548"/>
      <c r="DO32" s="548"/>
      <c r="DP32" s="549"/>
      <c r="DQ32" s="547"/>
      <c r="DR32" s="548"/>
      <c r="DS32" s="548"/>
      <c r="DT32" s="548"/>
      <c r="DU32" s="548"/>
      <c r="DV32" s="548"/>
      <c r="DW32" s="548"/>
      <c r="DX32" s="548"/>
      <c r="DY32" s="548"/>
      <c r="DZ32" s="549"/>
      <c r="EA32" s="547"/>
      <c r="EB32" s="548"/>
      <c r="EC32" s="548"/>
      <c r="ED32" s="548"/>
      <c r="EE32" s="548"/>
      <c r="EF32" s="548"/>
      <c r="EG32" s="548"/>
      <c r="EH32" s="548"/>
      <c r="EI32" s="548"/>
      <c r="EJ32" s="549"/>
      <c r="EK32" s="547"/>
      <c r="EL32" s="548"/>
      <c r="EM32" s="548"/>
      <c r="EN32" s="548"/>
      <c r="EO32" s="548"/>
      <c r="EP32" s="548"/>
      <c r="EQ32" s="548"/>
      <c r="ER32" s="548"/>
      <c r="ES32" s="548"/>
      <c r="ET32" s="549"/>
      <c r="EU32" s="547"/>
      <c r="EV32" s="548"/>
      <c r="EW32" s="548"/>
      <c r="EX32" s="548"/>
      <c r="EY32" s="548"/>
      <c r="EZ32" s="548"/>
      <c r="FA32" s="548"/>
      <c r="FB32" s="548"/>
      <c r="FC32" s="548"/>
      <c r="FD32" s="549"/>
      <c r="FE32" s="547"/>
      <c r="FF32" s="548"/>
      <c r="FG32" s="548"/>
      <c r="FH32" s="548"/>
      <c r="FI32" s="548"/>
      <c r="FJ32" s="548"/>
      <c r="FK32" s="548"/>
      <c r="FL32" s="548"/>
      <c r="FM32" s="548"/>
      <c r="FN32" s="549"/>
      <c r="FO32" s="547"/>
      <c r="FP32" s="548"/>
      <c r="FQ32" s="548"/>
      <c r="FR32" s="548"/>
      <c r="FS32" s="548"/>
      <c r="FT32" s="548"/>
      <c r="FU32" s="548"/>
      <c r="FV32" s="548"/>
      <c r="FW32" s="548"/>
      <c r="FX32" s="549"/>
      <c r="FY32" s="547"/>
      <c r="FZ32" s="548"/>
      <c r="GA32" s="548"/>
      <c r="GB32" s="548"/>
      <c r="GC32" s="548"/>
      <c r="GD32" s="548"/>
      <c r="GE32" s="548"/>
      <c r="GF32" s="548"/>
      <c r="GG32" s="548"/>
      <c r="GH32" s="549"/>
      <c r="GI32" s="547"/>
      <c r="GJ32" s="548"/>
      <c r="GK32" s="548"/>
      <c r="GL32" s="548"/>
      <c r="GM32" s="548"/>
      <c r="GN32" s="548"/>
      <c r="GO32" s="548"/>
      <c r="GP32" s="548"/>
      <c r="GQ32" s="548"/>
      <c r="GR32" s="549"/>
      <c r="GS32" s="547"/>
      <c r="GT32" s="548"/>
      <c r="GU32" s="548"/>
      <c r="GV32" s="548"/>
      <c r="GW32" s="548"/>
      <c r="GX32" s="548"/>
      <c r="GY32" s="548"/>
      <c r="GZ32" s="548"/>
      <c r="HA32" s="548"/>
      <c r="HB32" s="549"/>
      <c r="HC32" s="274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4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4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4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4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4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4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4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4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4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75">
        <f t="shared" si="229"/>
        <v>0</v>
      </c>
      <c r="HN32" s="275">
        <f t="shared" si="231"/>
        <v>0</v>
      </c>
      <c r="HO32" s="275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75" t="e">
        <f t="shared" si="232"/>
        <v>#REF!</v>
      </c>
      <c r="HQ32" s="275">
        <f>+HM32+S!HM32+E!HM32+O!HM32</f>
        <v>0</v>
      </c>
      <c r="HR32" s="275">
        <f t="shared" si="233"/>
        <v>0</v>
      </c>
      <c r="HS32" s="275" t="e">
        <f>+HO32+S!HO32+E!HO32+O!HO32</f>
        <v>#REF!</v>
      </c>
      <c r="HT32" s="275" t="e">
        <f t="shared" si="233"/>
        <v>#REF!</v>
      </c>
      <c r="HU32" s="28"/>
      <c r="HV32" s="96">
        <f t="shared" si="219"/>
        <v>0</v>
      </c>
      <c r="HW32" s="96">
        <f t="shared" si="220"/>
        <v>0</v>
      </c>
      <c r="HX32" s="96">
        <f t="shared" si="221"/>
        <v>0</v>
      </c>
      <c r="HY32" s="96">
        <f t="shared" si="222"/>
        <v>0</v>
      </c>
      <c r="HZ32" s="96">
        <f t="shared" si="223"/>
        <v>0</v>
      </c>
      <c r="IA32" s="96">
        <f t="shared" si="224"/>
        <v>0</v>
      </c>
      <c r="IB32" s="96">
        <f t="shared" si="225"/>
        <v>0</v>
      </c>
      <c r="IC32" s="96">
        <f t="shared" si="226"/>
        <v>0</v>
      </c>
      <c r="ID32" s="96">
        <f t="shared" si="227"/>
        <v>0</v>
      </c>
      <c r="IE32" s="96">
        <f t="shared" si="228"/>
        <v>0</v>
      </c>
      <c r="IJ32" s="28"/>
      <c r="IK32" s="94" t="e">
        <f t="shared" si="230"/>
        <v>#REF!</v>
      </c>
    </row>
    <row r="33" spans="1:245" s="305" customFormat="1" ht="21.95" hidden="1" customHeight="1">
      <c r="A33" s="4"/>
      <c r="B33" s="94" t="e">
        <f>+#REF!</f>
        <v>#REF!</v>
      </c>
      <c r="C33" s="94" t="e">
        <f>+#REF!</f>
        <v>#REF!</v>
      </c>
      <c r="D33" s="94" t="e">
        <f>+#REF!</f>
        <v>#REF!</v>
      </c>
      <c r="E33" s="94" t="e">
        <f>+#REF!</f>
        <v>#REF!</v>
      </c>
      <c r="F33" s="94" t="e">
        <f>+#REF!</f>
        <v>#REF!</v>
      </c>
      <c r="G33" s="94" t="e">
        <f>+#REF!</f>
        <v>#REF!</v>
      </c>
      <c r="H33" s="94" t="e">
        <f>+#REF!</f>
        <v>#REF!</v>
      </c>
      <c r="I33" s="94" t="e">
        <f>+#REF!</f>
        <v>#REF!</v>
      </c>
      <c r="J33" s="18" t="s">
        <v>125</v>
      </c>
      <c r="K33" s="550"/>
      <c r="L33" s="551"/>
      <c r="M33" s="551"/>
      <c r="N33" s="551"/>
      <c r="O33" s="551"/>
      <c r="P33" s="551"/>
      <c r="Q33" s="551"/>
      <c r="R33" s="551"/>
      <c r="S33" s="551"/>
      <c r="T33" s="552"/>
      <c r="U33" s="550"/>
      <c r="V33" s="551"/>
      <c r="W33" s="551"/>
      <c r="X33" s="551"/>
      <c r="Y33" s="551"/>
      <c r="Z33" s="551"/>
      <c r="AA33" s="551"/>
      <c r="AB33" s="551"/>
      <c r="AC33" s="551"/>
      <c r="AD33" s="552"/>
      <c r="AE33" s="550"/>
      <c r="AF33" s="551"/>
      <c r="AG33" s="551"/>
      <c r="AH33" s="551"/>
      <c r="AI33" s="551"/>
      <c r="AJ33" s="551"/>
      <c r="AK33" s="551"/>
      <c r="AL33" s="551"/>
      <c r="AM33" s="551"/>
      <c r="AN33" s="552"/>
      <c r="AO33" s="550"/>
      <c r="AP33" s="551"/>
      <c r="AQ33" s="551"/>
      <c r="AR33" s="551"/>
      <c r="AS33" s="551"/>
      <c r="AT33" s="551"/>
      <c r="AU33" s="551"/>
      <c r="AV33" s="551"/>
      <c r="AW33" s="551"/>
      <c r="AX33" s="552"/>
      <c r="AY33" s="550"/>
      <c r="AZ33" s="551"/>
      <c r="BA33" s="551"/>
      <c r="BB33" s="551"/>
      <c r="BC33" s="551"/>
      <c r="BD33" s="551"/>
      <c r="BE33" s="551"/>
      <c r="BF33" s="551"/>
      <c r="BG33" s="551"/>
      <c r="BH33" s="552"/>
      <c r="BI33" s="550"/>
      <c r="BJ33" s="551"/>
      <c r="BK33" s="551"/>
      <c r="BL33" s="551"/>
      <c r="BM33" s="551"/>
      <c r="BN33" s="551"/>
      <c r="BO33" s="551"/>
      <c r="BP33" s="551"/>
      <c r="BQ33" s="551"/>
      <c r="BR33" s="552"/>
      <c r="BS33" s="550"/>
      <c r="BT33" s="551"/>
      <c r="BU33" s="551"/>
      <c r="BV33" s="551"/>
      <c r="BW33" s="551"/>
      <c r="BX33" s="551"/>
      <c r="BY33" s="551"/>
      <c r="BZ33" s="551"/>
      <c r="CA33" s="551"/>
      <c r="CB33" s="552"/>
      <c r="CC33" s="550"/>
      <c r="CD33" s="551"/>
      <c r="CE33" s="551"/>
      <c r="CF33" s="551"/>
      <c r="CG33" s="551"/>
      <c r="CH33" s="551"/>
      <c r="CI33" s="551"/>
      <c r="CJ33" s="551"/>
      <c r="CK33" s="551"/>
      <c r="CL33" s="552"/>
      <c r="CM33" s="550"/>
      <c r="CN33" s="551"/>
      <c r="CO33" s="551"/>
      <c r="CP33" s="551"/>
      <c r="CQ33" s="551"/>
      <c r="CR33" s="551"/>
      <c r="CS33" s="551"/>
      <c r="CT33" s="551"/>
      <c r="CU33" s="551"/>
      <c r="CV33" s="552"/>
      <c r="CW33" s="550"/>
      <c r="CX33" s="551"/>
      <c r="CY33" s="551"/>
      <c r="CZ33" s="551"/>
      <c r="DA33" s="551"/>
      <c r="DB33" s="551"/>
      <c r="DC33" s="551"/>
      <c r="DD33" s="551"/>
      <c r="DE33" s="551"/>
      <c r="DF33" s="552"/>
      <c r="DG33" s="550"/>
      <c r="DH33" s="551"/>
      <c r="DI33" s="551"/>
      <c r="DJ33" s="551"/>
      <c r="DK33" s="551"/>
      <c r="DL33" s="551"/>
      <c r="DM33" s="551"/>
      <c r="DN33" s="551"/>
      <c r="DO33" s="551"/>
      <c r="DP33" s="552"/>
      <c r="DQ33" s="550"/>
      <c r="DR33" s="551"/>
      <c r="DS33" s="551"/>
      <c r="DT33" s="551"/>
      <c r="DU33" s="551"/>
      <c r="DV33" s="551"/>
      <c r="DW33" s="551"/>
      <c r="DX33" s="551"/>
      <c r="DY33" s="551"/>
      <c r="DZ33" s="552"/>
      <c r="EA33" s="550"/>
      <c r="EB33" s="551"/>
      <c r="EC33" s="551"/>
      <c r="ED33" s="551"/>
      <c r="EE33" s="551"/>
      <c r="EF33" s="551"/>
      <c r="EG33" s="551"/>
      <c r="EH33" s="551"/>
      <c r="EI33" s="551"/>
      <c r="EJ33" s="552"/>
      <c r="EK33" s="550"/>
      <c r="EL33" s="551"/>
      <c r="EM33" s="551"/>
      <c r="EN33" s="551"/>
      <c r="EO33" s="551"/>
      <c r="EP33" s="551"/>
      <c r="EQ33" s="551"/>
      <c r="ER33" s="551"/>
      <c r="ES33" s="551"/>
      <c r="ET33" s="552"/>
      <c r="EU33" s="550"/>
      <c r="EV33" s="551"/>
      <c r="EW33" s="551"/>
      <c r="EX33" s="551"/>
      <c r="EY33" s="551"/>
      <c r="EZ33" s="551"/>
      <c r="FA33" s="551"/>
      <c r="FB33" s="551"/>
      <c r="FC33" s="551"/>
      <c r="FD33" s="552"/>
      <c r="FE33" s="550"/>
      <c r="FF33" s="551"/>
      <c r="FG33" s="551"/>
      <c r="FH33" s="551"/>
      <c r="FI33" s="551"/>
      <c r="FJ33" s="551"/>
      <c r="FK33" s="551"/>
      <c r="FL33" s="551"/>
      <c r="FM33" s="551"/>
      <c r="FN33" s="552"/>
      <c r="FO33" s="550"/>
      <c r="FP33" s="551"/>
      <c r="FQ33" s="551"/>
      <c r="FR33" s="551"/>
      <c r="FS33" s="551"/>
      <c r="FT33" s="551"/>
      <c r="FU33" s="551"/>
      <c r="FV33" s="551"/>
      <c r="FW33" s="551"/>
      <c r="FX33" s="552"/>
      <c r="FY33" s="550"/>
      <c r="FZ33" s="551"/>
      <c r="GA33" s="551"/>
      <c r="GB33" s="551"/>
      <c r="GC33" s="551"/>
      <c r="GD33" s="551"/>
      <c r="GE33" s="551"/>
      <c r="GF33" s="551"/>
      <c r="GG33" s="551"/>
      <c r="GH33" s="552"/>
      <c r="GI33" s="550"/>
      <c r="GJ33" s="551"/>
      <c r="GK33" s="551"/>
      <c r="GL33" s="551"/>
      <c r="GM33" s="551"/>
      <c r="GN33" s="551"/>
      <c r="GO33" s="551"/>
      <c r="GP33" s="551"/>
      <c r="GQ33" s="551"/>
      <c r="GR33" s="552"/>
      <c r="GS33" s="550"/>
      <c r="GT33" s="551"/>
      <c r="GU33" s="551"/>
      <c r="GV33" s="551"/>
      <c r="GW33" s="551"/>
      <c r="GX33" s="551"/>
      <c r="GY33" s="551"/>
      <c r="GZ33" s="551"/>
      <c r="HA33" s="551"/>
      <c r="HB33" s="552"/>
      <c r="HC33" s="77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77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77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77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77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77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77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77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77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77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0">
        <f t="shared" si="229"/>
        <v>0</v>
      </c>
      <c r="HN33" s="80">
        <f t="shared" si="231"/>
        <v>0</v>
      </c>
      <c r="HO33" s="80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0" t="e">
        <f t="shared" si="232"/>
        <v>#REF!</v>
      </c>
      <c r="HQ33" s="80">
        <f>+HM33+S!HM33+E!HM33+O!HM33</f>
        <v>0</v>
      </c>
      <c r="HR33" s="80">
        <f t="shared" si="233"/>
        <v>0</v>
      </c>
      <c r="HS33" s="80" t="e">
        <f>+HO33+S!HO33+E!HO33+O!HO33</f>
        <v>#REF!</v>
      </c>
      <c r="HT33" s="80" t="e">
        <f t="shared" si="233"/>
        <v>#REF!</v>
      </c>
      <c r="HU33" s="28"/>
      <c r="HV33" s="82">
        <f t="shared" si="219"/>
        <v>0</v>
      </c>
      <c r="HW33" s="82">
        <f t="shared" si="220"/>
        <v>0</v>
      </c>
      <c r="HX33" s="82">
        <f t="shared" si="221"/>
        <v>0</v>
      </c>
      <c r="HY33" s="82">
        <f t="shared" si="222"/>
        <v>0</v>
      </c>
      <c r="HZ33" s="82">
        <f t="shared" si="223"/>
        <v>0</v>
      </c>
      <c r="IA33" s="82">
        <f t="shared" si="224"/>
        <v>0</v>
      </c>
      <c r="IB33" s="82">
        <f t="shared" si="225"/>
        <v>0</v>
      </c>
      <c r="IC33" s="82">
        <f t="shared" si="226"/>
        <v>0</v>
      </c>
      <c r="ID33" s="82">
        <f t="shared" si="227"/>
        <v>0</v>
      </c>
      <c r="IE33" s="82">
        <f t="shared" si="228"/>
        <v>0</v>
      </c>
      <c r="IJ33" s="28"/>
      <c r="IK33" s="94" t="e">
        <f t="shared" si="230"/>
        <v>#REF!</v>
      </c>
    </row>
    <row r="34" spans="1:245" s="305" customFormat="1" ht="21.95" hidden="1" customHeight="1">
      <c r="A34" s="4"/>
      <c r="B34" s="94" t="e">
        <f>+#REF!</f>
        <v>#REF!</v>
      </c>
      <c r="C34" s="94" t="e">
        <f>+#REF!</f>
        <v>#REF!</v>
      </c>
      <c r="D34" s="94" t="e">
        <f>+#REF!</f>
        <v>#REF!</v>
      </c>
      <c r="E34" s="94" t="e">
        <f>+#REF!</f>
        <v>#REF!</v>
      </c>
      <c r="F34" s="94" t="e">
        <f>+#REF!</f>
        <v>#REF!</v>
      </c>
      <c r="G34" s="94" t="e">
        <f>+#REF!</f>
        <v>#REF!</v>
      </c>
      <c r="H34" s="94" t="e">
        <f>+#REF!</f>
        <v>#REF!</v>
      </c>
      <c r="I34" s="94" t="e">
        <f>+#REF!</f>
        <v>#REF!</v>
      </c>
      <c r="J34" s="18" t="s">
        <v>126</v>
      </c>
      <c r="K34" s="550"/>
      <c r="L34" s="551"/>
      <c r="M34" s="551"/>
      <c r="N34" s="551"/>
      <c r="O34" s="551"/>
      <c r="P34" s="551"/>
      <c r="Q34" s="551"/>
      <c r="R34" s="551"/>
      <c r="S34" s="551"/>
      <c r="T34" s="552"/>
      <c r="U34" s="550"/>
      <c r="V34" s="551"/>
      <c r="W34" s="551"/>
      <c r="X34" s="551"/>
      <c r="Y34" s="551"/>
      <c r="Z34" s="551"/>
      <c r="AA34" s="551"/>
      <c r="AB34" s="551"/>
      <c r="AC34" s="551"/>
      <c r="AD34" s="552"/>
      <c r="AE34" s="550"/>
      <c r="AF34" s="551"/>
      <c r="AG34" s="551"/>
      <c r="AH34" s="551"/>
      <c r="AI34" s="551"/>
      <c r="AJ34" s="551"/>
      <c r="AK34" s="551"/>
      <c r="AL34" s="551"/>
      <c r="AM34" s="551"/>
      <c r="AN34" s="552"/>
      <c r="AO34" s="550"/>
      <c r="AP34" s="551"/>
      <c r="AQ34" s="551"/>
      <c r="AR34" s="551"/>
      <c r="AS34" s="551"/>
      <c r="AT34" s="551"/>
      <c r="AU34" s="551"/>
      <c r="AV34" s="551"/>
      <c r="AW34" s="551"/>
      <c r="AX34" s="552"/>
      <c r="AY34" s="550"/>
      <c r="AZ34" s="551"/>
      <c r="BA34" s="551"/>
      <c r="BB34" s="551"/>
      <c r="BC34" s="551"/>
      <c r="BD34" s="551"/>
      <c r="BE34" s="551"/>
      <c r="BF34" s="551"/>
      <c r="BG34" s="551"/>
      <c r="BH34" s="552"/>
      <c r="BI34" s="550"/>
      <c r="BJ34" s="551"/>
      <c r="BK34" s="551"/>
      <c r="BL34" s="551"/>
      <c r="BM34" s="551"/>
      <c r="BN34" s="551"/>
      <c r="BO34" s="551"/>
      <c r="BP34" s="551"/>
      <c r="BQ34" s="551"/>
      <c r="BR34" s="552"/>
      <c r="BS34" s="550"/>
      <c r="BT34" s="551"/>
      <c r="BU34" s="551"/>
      <c r="BV34" s="551"/>
      <c r="BW34" s="551"/>
      <c r="BX34" s="551"/>
      <c r="BY34" s="551"/>
      <c r="BZ34" s="551"/>
      <c r="CA34" s="551"/>
      <c r="CB34" s="552"/>
      <c r="CC34" s="550"/>
      <c r="CD34" s="551"/>
      <c r="CE34" s="551"/>
      <c r="CF34" s="551"/>
      <c r="CG34" s="551"/>
      <c r="CH34" s="551"/>
      <c r="CI34" s="551"/>
      <c r="CJ34" s="551"/>
      <c r="CK34" s="551"/>
      <c r="CL34" s="552"/>
      <c r="CM34" s="550"/>
      <c r="CN34" s="551"/>
      <c r="CO34" s="551"/>
      <c r="CP34" s="551"/>
      <c r="CQ34" s="551"/>
      <c r="CR34" s="551"/>
      <c r="CS34" s="551"/>
      <c r="CT34" s="551"/>
      <c r="CU34" s="551"/>
      <c r="CV34" s="552"/>
      <c r="CW34" s="550"/>
      <c r="CX34" s="551"/>
      <c r="CY34" s="551"/>
      <c r="CZ34" s="551"/>
      <c r="DA34" s="551"/>
      <c r="DB34" s="551"/>
      <c r="DC34" s="551"/>
      <c r="DD34" s="551"/>
      <c r="DE34" s="551"/>
      <c r="DF34" s="552"/>
      <c r="DG34" s="550"/>
      <c r="DH34" s="551"/>
      <c r="DI34" s="551"/>
      <c r="DJ34" s="551"/>
      <c r="DK34" s="551"/>
      <c r="DL34" s="551"/>
      <c r="DM34" s="551"/>
      <c r="DN34" s="551"/>
      <c r="DO34" s="551"/>
      <c r="DP34" s="552"/>
      <c r="DQ34" s="550"/>
      <c r="DR34" s="551"/>
      <c r="DS34" s="551"/>
      <c r="DT34" s="551"/>
      <c r="DU34" s="551"/>
      <c r="DV34" s="551"/>
      <c r="DW34" s="551"/>
      <c r="DX34" s="551"/>
      <c r="DY34" s="551"/>
      <c r="DZ34" s="552"/>
      <c r="EA34" s="550"/>
      <c r="EB34" s="551"/>
      <c r="EC34" s="551"/>
      <c r="ED34" s="551"/>
      <c r="EE34" s="551"/>
      <c r="EF34" s="551"/>
      <c r="EG34" s="551"/>
      <c r="EH34" s="551"/>
      <c r="EI34" s="551"/>
      <c r="EJ34" s="552"/>
      <c r="EK34" s="550"/>
      <c r="EL34" s="551"/>
      <c r="EM34" s="551"/>
      <c r="EN34" s="551"/>
      <c r="EO34" s="551"/>
      <c r="EP34" s="551"/>
      <c r="EQ34" s="551"/>
      <c r="ER34" s="551"/>
      <c r="ES34" s="551"/>
      <c r="ET34" s="552"/>
      <c r="EU34" s="550"/>
      <c r="EV34" s="551"/>
      <c r="EW34" s="551"/>
      <c r="EX34" s="551"/>
      <c r="EY34" s="551"/>
      <c r="EZ34" s="551"/>
      <c r="FA34" s="551"/>
      <c r="FB34" s="551"/>
      <c r="FC34" s="551"/>
      <c r="FD34" s="552"/>
      <c r="FE34" s="550"/>
      <c r="FF34" s="551"/>
      <c r="FG34" s="551"/>
      <c r="FH34" s="551"/>
      <c r="FI34" s="551"/>
      <c r="FJ34" s="551"/>
      <c r="FK34" s="551"/>
      <c r="FL34" s="551"/>
      <c r="FM34" s="551"/>
      <c r="FN34" s="552"/>
      <c r="FO34" s="550"/>
      <c r="FP34" s="551"/>
      <c r="FQ34" s="551"/>
      <c r="FR34" s="551"/>
      <c r="FS34" s="551"/>
      <c r="FT34" s="551"/>
      <c r="FU34" s="551"/>
      <c r="FV34" s="551"/>
      <c r="FW34" s="551"/>
      <c r="FX34" s="552"/>
      <c r="FY34" s="550"/>
      <c r="FZ34" s="551"/>
      <c r="GA34" s="551"/>
      <c r="GB34" s="551"/>
      <c r="GC34" s="551"/>
      <c r="GD34" s="551"/>
      <c r="GE34" s="551"/>
      <c r="GF34" s="551"/>
      <c r="GG34" s="551"/>
      <c r="GH34" s="552"/>
      <c r="GI34" s="550"/>
      <c r="GJ34" s="551"/>
      <c r="GK34" s="551"/>
      <c r="GL34" s="551"/>
      <c r="GM34" s="551"/>
      <c r="GN34" s="551"/>
      <c r="GO34" s="551"/>
      <c r="GP34" s="551"/>
      <c r="GQ34" s="551"/>
      <c r="GR34" s="552"/>
      <c r="GS34" s="550"/>
      <c r="GT34" s="551"/>
      <c r="GU34" s="551"/>
      <c r="GV34" s="551"/>
      <c r="GW34" s="551"/>
      <c r="GX34" s="551"/>
      <c r="GY34" s="551"/>
      <c r="GZ34" s="551"/>
      <c r="HA34" s="551"/>
      <c r="HB34" s="552"/>
      <c r="HC34" s="77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77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77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77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77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77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77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77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77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77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0">
        <f t="shared" si="229"/>
        <v>0</v>
      </c>
      <c r="HN34" s="80">
        <f t="shared" si="231"/>
        <v>0</v>
      </c>
      <c r="HO34" s="80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0" t="e">
        <f t="shared" si="232"/>
        <v>#REF!</v>
      </c>
      <c r="HQ34" s="80">
        <f>+HM34+S!HM34+E!HM34+O!HM34</f>
        <v>0</v>
      </c>
      <c r="HR34" s="80">
        <f t="shared" si="233"/>
        <v>0</v>
      </c>
      <c r="HS34" s="80" t="e">
        <f>+HO34+S!HO34+E!HO34+O!HO34</f>
        <v>#REF!</v>
      </c>
      <c r="HT34" s="80" t="e">
        <f t="shared" si="233"/>
        <v>#REF!</v>
      </c>
      <c r="HU34" s="28"/>
      <c r="HV34" s="82">
        <f t="shared" si="219"/>
        <v>0</v>
      </c>
      <c r="HW34" s="82">
        <f t="shared" si="220"/>
        <v>0</v>
      </c>
      <c r="HX34" s="82">
        <f t="shared" si="221"/>
        <v>0</v>
      </c>
      <c r="HY34" s="82">
        <f t="shared" si="222"/>
        <v>0</v>
      </c>
      <c r="HZ34" s="82">
        <f t="shared" si="223"/>
        <v>0</v>
      </c>
      <c r="IA34" s="82">
        <f t="shared" si="224"/>
        <v>0</v>
      </c>
      <c r="IB34" s="82">
        <f t="shared" si="225"/>
        <v>0</v>
      </c>
      <c r="IC34" s="82">
        <f t="shared" si="226"/>
        <v>0</v>
      </c>
      <c r="ID34" s="82">
        <f t="shared" si="227"/>
        <v>0</v>
      </c>
      <c r="IE34" s="82">
        <f t="shared" si="228"/>
        <v>0</v>
      </c>
      <c r="IJ34" s="28"/>
      <c r="IK34" s="94" t="e">
        <f t="shared" si="230"/>
        <v>#REF!</v>
      </c>
    </row>
    <row r="35" spans="1:245" s="305" customFormat="1" ht="21.95" hidden="1" customHeight="1">
      <c r="A35" s="4"/>
      <c r="B35" s="94" t="e">
        <f>+#REF!</f>
        <v>#REF!</v>
      </c>
      <c r="C35" s="94" t="e">
        <f>+#REF!</f>
        <v>#REF!</v>
      </c>
      <c r="D35" s="94" t="e">
        <f>+#REF!</f>
        <v>#REF!</v>
      </c>
      <c r="E35" s="94" t="e">
        <f>+#REF!</f>
        <v>#REF!</v>
      </c>
      <c r="F35" s="94" t="e">
        <f>+#REF!</f>
        <v>#REF!</v>
      </c>
      <c r="G35" s="94" t="e">
        <f>+#REF!</f>
        <v>#REF!</v>
      </c>
      <c r="H35" s="94" t="e">
        <f>+#REF!</f>
        <v>#REF!</v>
      </c>
      <c r="I35" s="94" t="e">
        <f>+#REF!</f>
        <v>#REF!</v>
      </c>
      <c r="J35" s="303" t="s">
        <v>127</v>
      </c>
      <c r="K35" s="553"/>
      <c r="L35" s="554"/>
      <c r="M35" s="554"/>
      <c r="N35" s="554"/>
      <c r="O35" s="554"/>
      <c r="P35" s="554"/>
      <c r="Q35" s="554"/>
      <c r="R35" s="554"/>
      <c r="S35" s="554"/>
      <c r="T35" s="555"/>
      <c r="U35" s="553"/>
      <c r="V35" s="554"/>
      <c r="W35" s="554"/>
      <c r="X35" s="554"/>
      <c r="Y35" s="554"/>
      <c r="Z35" s="554"/>
      <c r="AA35" s="554"/>
      <c r="AB35" s="554"/>
      <c r="AC35" s="554"/>
      <c r="AD35" s="555"/>
      <c r="AE35" s="553"/>
      <c r="AF35" s="554"/>
      <c r="AG35" s="554"/>
      <c r="AH35" s="554"/>
      <c r="AI35" s="554"/>
      <c r="AJ35" s="554"/>
      <c r="AK35" s="554"/>
      <c r="AL35" s="554"/>
      <c r="AM35" s="554"/>
      <c r="AN35" s="555"/>
      <c r="AO35" s="553"/>
      <c r="AP35" s="554"/>
      <c r="AQ35" s="554"/>
      <c r="AR35" s="554"/>
      <c r="AS35" s="554"/>
      <c r="AT35" s="554"/>
      <c r="AU35" s="554"/>
      <c r="AV35" s="554"/>
      <c r="AW35" s="554"/>
      <c r="AX35" s="555"/>
      <c r="AY35" s="553"/>
      <c r="AZ35" s="554"/>
      <c r="BA35" s="554"/>
      <c r="BB35" s="554"/>
      <c r="BC35" s="554"/>
      <c r="BD35" s="554"/>
      <c r="BE35" s="554"/>
      <c r="BF35" s="554"/>
      <c r="BG35" s="554"/>
      <c r="BH35" s="555"/>
      <c r="BI35" s="553"/>
      <c r="BJ35" s="554"/>
      <c r="BK35" s="554"/>
      <c r="BL35" s="554"/>
      <c r="BM35" s="554"/>
      <c r="BN35" s="554"/>
      <c r="BO35" s="554"/>
      <c r="BP35" s="554"/>
      <c r="BQ35" s="554"/>
      <c r="BR35" s="555"/>
      <c r="BS35" s="553"/>
      <c r="BT35" s="554"/>
      <c r="BU35" s="554"/>
      <c r="BV35" s="554"/>
      <c r="BW35" s="554"/>
      <c r="BX35" s="554"/>
      <c r="BY35" s="554"/>
      <c r="BZ35" s="554"/>
      <c r="CA35" s="554"/>
      <c r="CB35" s="555"/>
      <c r="CC35" s="553"/>
      <c r="CD35" s="554"/>
      <c r="CE35" s="554"/>
      <c r="CF35" s="554"/>
      <c r="CG35" s="554"/>
      <c r="CH35" s="554"/>
      <c r="CI35" s="554"/>
      <c r="CJ35" s="554"/>
      <c r="CK35" s="554"/>
      <c r="CL35" s="555"/>
      <c r="CM35" s="553"/>
      <c r="CN35" s="554"/>
      <c r="CO35" s="554"/>
      <c r="CP35" s="554"/>
      <c r="CQ35" s="554"/>
      <c r="CR35" s="554"/>
      <c r="CS35" s="554"/>
      <c r="CT35" s="554"/>
      <c r="CU35" s="554"/>
      <c r="CV35" s="555"/>
      <c r="CW35" s="553"/>
      <c r="CX35" s="554"/>
      <c r="CY35" s="554"/>
      <c r="CZ35" s="554"/>
      <c r="DA35" s="554"/>
      <c r="DB35" s="554"/>
      <c r="DC35" s="554"/>
      <c r="DD35" s="554"/>
      <c r="DE35" s="554"/>
      <c r="DF35" s="555"/>
      <c r="DG35" s="553"/>
      <c r="DH35" s="554"/>
      <c r="DI35" s="554"/>
      <c r="DJ35" s="554"/>
      <c r="DK35" s="554"/>
      <c r="DL35" s="554"/>
      <c r="DM35" s="554"/>
      <c r="DN35" s="554"/>
      <c r="DO35" s="554"/>
      <c r="DP35" s="555"/>
      <c r="DQ35" s="553"/>
      <c r="DR35" s="554"/>
      <c r="DS35" s="554"/>
      <c r="DT35" s="554"/>
      <c r="DU35" s="554"/>
      <c r="DV35" s="554"/>
      <c r="DW35" s="554"/>
      <c r="DX35" s="554"/>
      <c r="DY35" s="554"/>
      <c r="DZ35" s="555"/>
      <c r="EA35" s="553"/>
      <c r="EB35" s="554"/>
      <c r="EC35" s="554"/>
      <c r="ED35" s="554"/>
      <c r="EE35" s="554"/>
      <c r="EF35" s="554"/>
      <c r="EG35" s="554"/>
      <c r="EH35" s="554"/>
      <c r="EI35" s="554"/>
      <c r="EJ35" s="555"/>
      <c r="EK35" s="553"/>
      <c r="EL35" s="554"/>
      <c r="EM35" s="554"/>
      <c r="EN35" s="554"/>
      <c r="EO35" s="554"/>
      <c r="EP35" s="554"/>
      <c r="EQ35" s="554"/>
      <c r="ER35" s="554"/>
      <c r="ES35" s="554"/>
      <c r="ET35" s="555"/>
      <c r="EU35" s="553"/>
      <c r="EV35" s="554"/>
      <c r="EW35" s="554"/>
      <c r="EX35" s="554"/>
      <c r="EY35" s="554"/>
      <c r="EZ35" s="554"/>
      <c r="FA35" s="554"/>
      <c r="FB35" s="554"/>
      <c r="FC35" s="554"/>
      <c r="FD35" s="555"/>
      <c r="FE35" s="553"/>
      <c r="FF35" s="554"/>
      <c r="FG35" s="554"/>
      <c r="FH35" s="554"/>
      <c r="FI35" s="554"/>
      <c r="FJ35" s="554"/>
      <c r="FK35" s="554"/>
      <c r="FL35" s="554"/>
      <c r="FM35" s="554"/>
      <c r="FN35" s="555"/>
      <c r="FO35" s="553"/>
      <c r="FP35" s="554"/>
      <c r="FQ35" s="554"/>
      <c r="FR35" s="554"/>
      <c r="FS35" s="554"/>
      <c r="FT35" s="554"/>
      <c r="FU35" s="554"/>
      <c r="FV35" s="554"/>
      <c r="FW35" s="554"/>
      <c r="FX35" s="555"/>
      <c r="FY35" s="553"/>
      <c r="FZ35" s="554"/>
      <c r="GA35" s="554"/>
      <c r="GB35" s="554"/>
      <c r="GC35" s="554"/>
      <c r="GD35" s="554"/>
      <c r="GE35" s="554"/>
      <c r="GF35" s="554"/>
      <c r="GG35" s="554"/>
      <c r="GH35" s="555"/>
      <c r="GI35" s="553"/>
      <c r="GJ35" s="554"/>
      <c r="GK35" s="554"/>
      <c r="GL35" s="554"/>
      <c r="GM35" s="554"/>
      <c r="GN35" s="554"/>
      <c r="GO35" s="554"/>
      <c r="GP35" s="554"/>
      <c r="GQ35" s="554"/>
      <c r="GR35" s="555"/>
      <c r="GS35" s="553"/>
      <c r="GT35" s="554"/>
      <c r="GU35" s="554"/>
      <c r="GV35" s="554"/>
      <c r="GW35" s="554"/>
      <c r="GX35" s="554"/>
      <c r="GY35" s="554"/>
      <c r="GZ35" s="554"/>
      <c r="HA35" s="554"/>
      <c r="HB35" s="555"/>
      <c r="HC35" s="271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1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1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1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1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1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1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1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1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1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2">
        <f t="shared" si="229"/>
        <v>0</v>
      </c>
      <c r="HN35" s="272">
        <f t="shared" si="231"/>
        <v>0</v>
      </c>
      <c r="HO35" s="272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72" t="e">
        <f t="shared" si="232"/>
        <v>#REF!</v>
      </c>
      <c r="HQ35" s="272">
        <f>+HM35+S!HM35+E!HM35+O!HM35</f>
        <v>0</v>
      </c>
      <c r="HR35" s="272">
        <f t="shared" si="233"/>
        <v>0</v>
      </c>
      <c r="HS35" s="272" t="e">
        <f>+HO35+S!HO35+E!HO35+O!HO35</f>
        <v>#REF!</v>
      </c>
      <c r="HT35" s="272" t="e">
        <f t="shared" si="233"/>
        <v>#REF!</v>
      </c>
      <c r="HU35" s="28"/>
      <c r="HV35" s="273">
        <f t="shared" si="219"/>
        <v>0</v>
      </c>
      <c r="HW35" s="273">
        <f t="shared" si="220"/>
        <v>0</v>
      </c>
      <c r="HX35" s="273">
        <f t="shared" si="221"/>
        <v>0</v>
      </c>
      <c r="HY35" s="273">
        <f t="shared" si="222"/>
        <v>0</v>
      </c>
      <c r="HZ35" s="273">
        <f t="shared" si="223"/>
        <v>0</v>
      </c>
      <c r="IA35" s="273">
        <f t="shared" si="224"/>
        <v>0</v>
      </c>
      <c r="IB35" s="273">
        <f t="shared" si="225"/>
        <v>0</v>
      </c>
      <c r="IC35" s="273">
        <f t="shared" si="226"/>
        <v>0</v>
      </c>
      <c r="ID35" s="273">
        <f t="shared" si="227"/>
        <v>0</v>
      </c>
      <c r="IE35" s="273">
        <f t="shared" si="228"/>
        <v>0</v>
      </c>
      <c r="IJ35" s="28"/>
      <c r="IK35" s="94" t="e">
        <f t="shared" si="230"/>
        <v>#REF!</v>
      </c>
    </row>
    <row r="36" spans="1:245" s="305" customFormat="1" ht="21.95" hidden="1" customHeight="1">
      <c r="A36" s="4"/>
      <c r="B36" s="94" t="e">
        <f>+#REF!</f>
        <v>#REF!</v>
      </c>
      <c r="C36" s="94" t="e">
        <f>+#REF!</f>
        <v>#REF!</v>
      </c>
      <c r="D36" s="94" t="e">
        <f>+#REF!</f>
        <v>#REF!</v>
      </c>
      <c r="E36" s="94" t="e">
        <f>+#REF!</f>
        <v>#REF!</v>
      </c>
      <c r="F36" s="94" t="e">
        <f>+#REF!</f>
        <v>#REF!</v>
      </c>
      <c r="G36" s="94" t="e">
        <f>+#REF!</f>
        <v>#REF!</v>
      </c>
      <c r="H36" s="94" t="e">
        <f>+#REF!</f>
        <v>#REF!</v>
      </c>
      <c r="I36" s="94" t="e">
        <f>+#REF!</f>
        <v>#REF!</v>
      </c>
      <c r="J36" s="302" t="s">
        <v>128</v>
      </c>
      <c r="K36" s="556"/>
      <c r="L36" s="557"/>
      <c r="M36" s="557"/>
      <c r="N36" s="557"/>
      <c r="O36" s="557"/>
      <c r="P36" s="557"/>
      <c r="Q36" s="557"/>
      <c r="R36" s="557"/>
      <c r="S36" s="557"/>
      <c r="T36" s="558"/>
      <c r="U36" s="556"/>
      <c r="V36" s="557"/>
      <c r="W36" s="557"/>
      <c r="X36" s="557"/>
      <c r="Y36" s="557"/>
      <c r="Z36" s="557"/>
      <c r="AA36" s="557"/>
      <c r="AB36" s="557"/>
      <c r="AC36" s="557"/>
      <c r="AD36" s="558"/>
      <c r="AE36" s="556"/>
      <c r="AF36" s="557"/>
      <c r="AG36" s="557"/>
      <c r="AH36" s="557"/>
      <c r="AI36" s="557"/>
      <c r="AJ36" s="557"/>
      <c r="AK36" s="557"/>
      <c r="AL36" s="557"/>
      <c r="AM36" s="557"/>
      <c r="AN36" s="558"/>
      <c r="AO36" s="556"/>
      <c r="AP36" s="557"/>
      <c r="AQ36" s="557"/>
      <c r="AR36" s="557"/>
      <c r="AS36" s="557"/>
      <c r="AT36" s="557"/>
      <c r="AU36" s="557"/>
      <c r="AV36" s="557"/>
      <c r="AW36" s="557"/>
      <c r="AX36" s="558"/>
      <c r="AY36" s="556"/>
      <c r="AZ36" s="557"/>
      <c r="BA36" s="557"/>
      <c r="BB36" s="557"/>
      <c r="BC36" s="557"/>
      <c r="BD36" s="557"/>
      <c r="BE36" s="557"/>
      <c r="BF36" s="557"/>
      <c r="BG36" s="557"/>
      <c r="BH36" s="558"/>
      <c r="BI36" s="556"/>
      <c r="BJ36" s="557"/>
      <c r="BK36" s="557"/>
      <c r="BL36" s="557"/>
      <c r="BM36" s="557"/>
      <c r="BN36" s="557"/>
      <c r="BO36" s="557"/>
      <c r="BP36" s="557"/>
      <c r="BQ36" s="557"/>
      <c r="BR36" s="558"/>
      <c r="BS36" s="556"/>
      <c r="BT36" s="557"/>
      <c r="BU36" s="557"/>
      <c r="BV36" s="557"/>
      <c r="BW36" s="557"/>
      <c r="BX36" s="557"/>
      <c r="BY36" s="557"/>
      <c r="BZ36" s="557"/>
      <c r="CA36" s="557"/>
      <c r="CB36" s="558"/>
      <c r="CC36" s="556"/>
      <c r="CD36" s="557"/>
      <c r="CE36" s="557"/>
      <c r="CF36" s="557"/>
      <c r="CG36" s="557"/>
      <c r="CH36" s="557"/>
      <c r="CI36" s="557"/>
      <c r="CJ36" s="557"/>
      <c r="CK36" s="557"/>
      <c r="CL36" s="558"/>
      <c r="CM36" s="556"/>
      <c r="CN36" s="557"/>
      <c r="CO36" s="557"/>
      <c r="CP36" s="557"/>
      <c r="CQ36" s="557"/>
      <c r="CR36" s="557"/>
      <c r="CS36" s="557"/>
      <c r="CT36" s="557"/>
      <c r="CU36" s="557"/>
      <c r="CV36" s="558"/>
      <c r="CW36" s="556"/>
      <c r="CX36" s="557"/>
      <c r="CY36" s="557"/>
      <c r="CZ36" s="557"/>
      <c r="DA36" s="557"/>
      <c r="DB36" s="557"/>
      <c r="DC36" s="557"/>
      <c r="DD36" s="557"/>
      <c r="DE36" s="557"/>
      <c r="DF36" s="558"/>
      <c r="DG36" s="556"/>
      <c r="DH36" s="557"/>
      <c r="DI36" s="557"/>
      <c r="DJ36" s="557"/>
      <c r="DK36" s="557"/>
      <c r="DL36" s="557"/>
      <c r="DM36" s="557"/>
      <c r="DN36" s="557"/>
      <c r="DO36" s="557"/>
      <c r="DP36" s="558"/>
      <c r="DQ36" s="556"/>
      <c r="DR36" s="557"/>
      <c r="DS36" s="557"/>
      <c r="DT36" s="557"/>
      <c r="DU36" s="557"/>
      <c r="DV36" s="557"/>
      <c r="DW36" s="557"/>
      <c r="DX36" s="557"/>
      <c r="DY36" s="557"/>
      <c r="DZ36" s="558"/>
      <c r="EA36" s="556"/>
      <c r="EB36" s="557"/>
      <c r="EC36" s="557"/>
      <c r="ED36" s="557"/>
      <c r="EE36" s="557"/>
      <c r="EF36" s="557"/>
      <c r="EG36" s="557"/>
      <c r="EH36" s="557"/>
      <c r="EI36" s="557"/>
      <c r="EJ36" s="558"/>
      <c r="EK36" s="556"/>
      <c r="EL36" s="557"/>
      <c r="EM36" s="557"/>
      <c r="EN36" s="557"/>
      <c r="EO36" s="557"/>
      <c r="EP36" s="557"/>
      <c r="EQ36" s="557"/>
      <c r="ER36" s="557"/>
      <c r="ES36" s="557"/>
      <c r="ET36" s="558"/>
      <c r="EU36" s="556"/>
      <c r="EV36" s="557"/>
      <c r="EW36" s="557"/>
      <c r="EX36" s="557"/>
      <c r="EY36" s="557"/>
      <c r="EZ36" s="557"/>
      <c r="FA36" s="557"/>
      <c r="FB36" s="557"/>
      <c r="FC36" s="557"/>
      <c r="FD36" s="558"/>
      <c r="FE36" s="556"/>
      <c r="FF36" s="557"/>
      <c r="FG36" s="557"/>
      <c r="FH36" s="557"/>
      <c r="FI36" s="557"/>
      <c r="FJ36" s="557"/>
      <c r="FK36" s="557"/>
      <c r="FL36" s="557"/>
      <c r="FM36" s="557"/>
      <c r="FN36" s="558"/>
      <c r="FO36" s="556"/>
      <c r="FP36" s="557"/>
      <c r="FQ36" s="557"/>
      <c r="FR36" s="557"/>
      <c r="FS36" s="557"/>
      <c r="FT36" s="557"/>
      <c r="FU36" s="557"/>
      <c r="FV36" s="557"/>
      <c r="FW36" s="557"/>
      <c r="FX36" s="558"/>
      <c r="FY36" s="556"/>
      <c r="FZ36" s="557"/>
      <c r="GA36" s="557"/>
      <c r="GB36" s="557"/>
      <c r="GC36" s="557"/>
      <c r="GD36" s="557"/>
      <c r="GE36" s="557"/>
      <c r="GF36" s="557"/>
      <c r="GG36" s="557"/>
      <c r="GH36" s="558"/>
      <c r="GI36" s="556"/>
      <c r="GJ36" s="557"/>
      <c r="GK36" s="557"/>
      <c r="GL36" s="557"/>
      <c r="GM36" s="557"/>
      <c r="GN36" s="557"/>
      <c r="GO36" s="557"/>
      <c r="GP36" s="557"/>
      <c r="GQ36" s="557"/>
      <c r="GR36" s="558"/>
      <c r="GS36" s="556"/>
      <c r="GT36" s="557"/>
      <c r="GU36" s="557"/>
      <c r="GV36" s="557"/>
      <c r="GW36" s="557"/>
      <c r="GX36" s="557"/>
      <c r="GY36" s="557"/>
      <c r="GZ36" s="557"/>
      <c r="HA36" s="557"/>
      <c r="HB36" s="558"/>
      <c r="HC36" s="274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4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4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4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4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4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4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4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4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4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75">
        <f t="shared" si="229"/>
        <v>0</v>
      </c>
      <c r="HN36" s="275">
        <f t="shared" si="231"/>
        <v>0</v>
      </c>
      <c r="HO36" s="275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75" t="e">
        <f t="shared" si="232"/>
        <v>#REF!</v>
      </c>
      <c r="HQ36" s="275">
        <f>+HM36+S!HM36+E!HM36+O!HM36</f>
        <v>0</v>
      </c>
      <c r="HR36" s="275">
        <f t="shared" si="233"/>
        <v>0</v>
      </c>
      <c r="HS36" s="275" t="e">
        <f>+HO36+S!HO36+E!HO36+O!HO36</f>
        <v>#REF!</v>
      </c>
      <c r="HT36" s="275" t="e">
        <f t="shared" si="233"/>
        <v>#REF!</v>
      </c>
      <c r="HU36" s="28"/>
      <c r="HV36" s="96">
        <f t="shared" si="219"/>
        <v>0</v>
      </c>
      <c r="HW36" s="96">
        <f t="shared" si="220"/>
        <v>0</v>
      </c>
      <c r="HX36" s="96">
        <f t="shared" si="221"/>
        <v>0</v>
      </c>
      <c r="HY36" s="96">
        <f t="shared" si="222"/>
        <v>0</v>
      </c>
      <c r="HZ36" s="96">
        <f t="shared" si="223"/>
        <v>0</v>
      </c>
      <c r="IA36" s="96">
        <f t="shared" si="224"/>
        <v>0</v>
      </c>
      <c r="IB36" s="96">
        <f t="shared" si="225"/>
        <v>0</v>
      </c>
      <c r="IC36" s="96">
        <f t="shared" si="226"/>
        <v>0</v>
      </c>
      <c r="ID36" s="96">
        <f t="shared" si="227"/>
        <v>0</v>
      </c>
      <c r="IE36" s="96">
        <f t="shared" si="228"/>
        <v>0</v>
      </c>
      <c r="IJ36" s="28"/>
      <c r="IK36" s="94" t="e">
        <f t="shared" si="230"/>
        <v>#REF!</v>
      </c>
    </row>
    <row r="37" spans="1:245" s="305" customFormat="1" ht="21.95" hidden="1" customHeight="1">
      <c r="A37" s="4"/>
      <c r="B37" s="94" t="e">
        <f>+#REF!</f>
        <v>#REF!</v>
      </c>
      <c r="C37" s="94" t="e">
        <f>+#REF!</f>
        <v>#REF!</v>
      </c>
      <c r="D37" s="94" t="e">
        <f>+#REF!</f>
        <v>#REF!</v>
      </c>
      <c r="E37" s="94" t="e">
        <f>+#REF!</f>
        <v>#REF!</v>
      </c>
      <c r="F37" s="94" t="e">
        <f>+#REF!</f>
        <v>#REF!</v>
      </c>
      <c r="G37" s="94" t="e">
        <f>+#REF!</f>
        <v>#REF!</v>
      </c>
      <c r="H37" s="94" t="e">
        <f>+#REF!</f>
        <v>#REF!</v>
      </c>
      <c r="I37" s="94" t="e">
        <f>+#REF!</f>
        <v>#REF!</v>
      </c>
      <c r="J37" s="18" t="s">
        <v>129</v>
      </c>
      <c r="K37" s="559"/>
      <c r="L37" s="560"/>
      <c r="M37" s="560"/>
      <c r="N37" s="560"/>
      <c r="O37" s="560"/>
      <c r="P37" s="560"/>
      <c r="Q37" s="560"/>
      <c r="R37" s="560"/>
      <c r="S37" s="560"/>
      <c r="T37" s="561"/>
      <c r="U37" s="559"/>
      <c r="V37" s="560"/>
      <c r="W37" s="560"/>
      <c r="X37" s="560"/>
      <c r="Y37" s="560"/>
      <c r="Z37" s="560"/>
      <c r="AA37" s="560"/>
      <c r="AB37" s="560"/>
      <c r="AC37" s="560"/>
      <c r="AD37" s="561"/>
      <c r="AE37" s="559"/>
      <c r="AF37" s="560"/>
      <c r="AG37" s="560"/>
      <c r="AH37" s="560"/>
      <c r="AI37" s="560"/>
      <c r="AJ37" s="560"/>
      <c r="AK37" s="560"/>
      <c r="AL37" s="560"/>
      <c r="AM37" s="560"/>
      <c r="AN37" s="561"/>
      <c r="AO37" s="559"/>
      <c r="AP37" s="560"/>
      <c r="AQ37" s="560"/>
      <c r="AR37" s="560"/>
      <c r="AS37" s="560"/>
      <c r="AT37" s="560"/>
      <c r="AU37" s="560"/>
      <c r="AV37" s="560"/>
      <c r="AW37" s="560"/>
      <c r="AX37" s="561"/>
      <c r="AY37" s="559"/>
      <c r="AZ37" s="560"/>
      <c r="BA37" s="560"/>
      <c r="BB37" s="560"/>
      <c r="BC37" s="560"/>
      <c r="BD37" s="560"/>
      <c r="BE37" s="560"/>
      <c r="BF37" s="560"/>
      <c r="BG37" s="560"/>
      <c r="BH37" s="561"/>
      <c r="BI37" s="559"/>
      <c r="BJ37" s="560"/>
      <c r="BK37" s="560"/>
      <c r="BL37" s="560"/>
      <c r="BM37" s="560"/>
      <c r="BN37" s="560"/>
      <c r="BO37" s="560"/>
      <c r="BP37" s="560"/>
      <c r="BQ37" s="560"/>
      <c r="BR37" s="561"/>
      <c r="BS37" s="559"/>
      <c r="BT37" s="560"/>
      <c r="BU37" s="560"/>
      <c r="BV37" s="560"/>
      <c r="BW37" s="560"/>
      <c r="BX37" s="560"/>
      <c r="BY37" s="560"/>
      <c r="BZ37" s="560"/>
      <c r="CA37" s="560"/>
      <c r="CB37" s="561"/>
      <c r="CC37" s="559"/>
      <c r="CD37" s="560"/>
      <c r="CE37" s="560"/>
      <c r="CF37" s="560"/>
      <c r="CG37" s="560"/>
      <c r="CH37" s="560"/>
      <c r="CI37" s="560"/>
      <c r="CJ37" s="560"/>
      <c r="CK37" s="560"/>
      <c r="CL37" s="561"/>
      <c r="CM37" s="559"/>
      <c r="CN37" s="560"/>
      <c r="CO37" s="560"/>
      <c r="CP37" s="560"/>
      <c r="CQ37" s="560"/>
      <c r="CR37" s="560"/>
      <c r="CS37" s="560"/>
      <c r="CT37" s="560"/>
      <c r="CU37" s="560"/>
      <c r="CV37" s="561"/>
      <c r="CW37" s="559"/>
      <c r="CX37" s="560"/>
      <c r="CY37" s="560"/>
      <c r="CZ37" s="560"/>
      <c r="DA37" s="560"/>
      <c r="DB37" s="560"/>
      <c r="DC37" s="560"/>
      <c r="DD37" s="560"/>
      <c r="DE37" s="560"/>
      <c r="DF37" s="561"/>
      <c r="DG37" s="559"/>
      <c r="DH37" s="560"/>
      <c r="DI37" s="560"/>
      <c r="DJ37" s="560"/>
      <c r="DK37" s="560"/>
      <c r="DL37" s="560"/>
      <c r="DM37" s="560"/>
      <c r="DN37" s="560"/>
      <c r="DO37" s="560"/>
      <c r="DP37" s="561"/>
      <c r="DQ37" s="559"/>
      <c r="DR37" s="560"/>
      <c r="DS37" s="560"/>
      <c r="DT37" s="560"/>
      <c r="DU37" s="560"/>
      <c r="DV37" s="560"/>
      <c r="DW37" s="560"/>
      <c r="DX37" s="560"/>
      <c r="DY37" s="560"/>
      <c r="DZ37" s="561"/>
      <c r="EA37" s="559"/>
      <c r="EB37" s="560"/>
      <c r="EC37" s="560"/>
      <c r="ED37" s="560"/>
      <c r="EE37" s="560"/>
      <c r="EF37" s="560"/>
      <c r="EG37" s="560"/>
      <c r="EH37" s="560"/>
      <c r="EI37" s="560"/>
      <c r="EJ37" s="561"/>
      <c r="EK37" s="559"/>
      <c r="EL37" s="560"/>
      <c r="EM37" s="560"/>
      <c r="EN37" s="560"/>
      <c r="EO37" s="560"/>
      <c r="EP37" s="560"/>
      <c r="EQ37" s="560"/>
      <c r="ER37" s="560"/>
      <c r="ES37" s="560"/>
      <c r="ET37" s="561"/>
      <c r="EU37" s="559"/>
      <c r="EV37" s="560"/>
      <c r="EW37" s="560"/>
      <c r="EX37" s="560"/>
      <c r="EY37" s="560"/>
      <c r="EZ37" s="560"/>
      <c r="FA37" s="560"/>
      <c r="FB37" s="560"/>
      <c r="FC37" s="560"/>
      <c r="FD37" s="561"/>
      <c r="FE37" s="559"/>
      <c r="FF37" s="560"/>
      <c r="FG37" s="560"/>
      <c r="FH37" s="560"/>
      <c r="FI37" s="560"/>
      <c r="FJ37" s="560"/>
      <c r="FK37" s="560"/>
      <c r="FL37" s="560"/>
      <c r="FM37" s="560"/>
      <c r="FN37" s="561"/>
      <c r="FO37" s="559"/>
      <c r="FP37" s="560"/>
      <c r="FQ37" s="560"/>
      <c r="FR37" s="560"/>
      <c r="FS37" s="560"/>
      <c r="FT37" s="560"/>
      <c r="FU37" s="560"/>
      <c r="FV37" s="560"/>
      <c r="FW37" s="560"/>
      <c r="FX37" s="561"/>
      <c r="FY37" s="559"/>
      <c r="FZ37" s="560"/>
      <c r="GA37" s="560"/>
      <c r="GB37" s="560"/>
      <c r="GC37" s="560"/>
      <c r="GD37" s="560"/>
      <c r="GE37" s="560"/>
      <c r="GF37" s="560"/>
      <c r="GG37" s="560"/>
      <c r="GH37" s="561"/>
      <c r="GI37" s="559"/>
      <c r="GJ37" s="560"/>
      <c r="GK37" s="560"/>
      <c r="GL37" s="560"/>
      <c r="GM37" s="560"/>
      <c r="GN37" s="560"/>
      <c r="GO37" s="560"/>
      <c r="GP37" s="560"/>
      <c r="GQ37" s="560"/>
      <c r="GR37" s="561"/>
      <c r="GS37" s="559"/>
      <c r="GT37" s="560"/>
      <c r="GU37" s="560"/>
      <c r="GV37" s="560"/>
      <c r="GW37" s="560"/>
      <c r="GX37" s="560"/>
      <c r="GY37" s="560"/>
      <c r="GZ37" s="560"/>
      <c r="HA37" s="560"/>
      <c r="HB37" s="561"/>
      <c r="HC37" s="77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77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77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77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77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77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77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77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77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77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0">
        <f t="shared" si="229"/>
        <v>0</v>
      </c>
      <c r="HN37" s="80">
        <f t="shared" si="231"/>
        <v>0</v>
      </c>
      <c r="HO37" s="80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0" t="e">
        <f t="shared" si="232"/>
        <v>#REF!</v>
      </c>
      <c r="HQ37" s="80">
        <f>+HM37+S!HM37+E!HM37+O!HM37</f>
        <v>0</v>
      </c>
      <c r="HR37" s="80">
        <f t="shared" si="233"/>
        <v>0</v>
      </c>
      <c r="HS37" s="80" t="e">
        <f>+HO37+S!HO37+E!HO37+O!HO37</f>
        <v>#REF!</v>
      </c>
      <c r="HT37" s="80" t="e">
        <f t="shared" si="233"/>
        <v>#REF!</v>
      </c>
      <c r="HU37" s="28"/>
      <c r="HV37" s="82">
        <f t="shared" si="219"/>
        <v>0</v>
      </c>
      <c r="HW37" s="82">
        <f t="shared" si="220"/>
        <v>0</v>
      </c>
      <c r="HX37" s="82">
        <f t="shared" si="221"/>
        <v>0</v>
      </c>
      <c r="HY37" s="82">
        <f t="shared" si="222"/>
        <v>0</v>
      </c>
      <c r="HZ37" s="82">
        <f t="shared" si="223"/>
        <v>0</v>
      </c>
      <c r="IA37" s="82">
        <f t="shared" si="224"/>
        <v>0</v>
      </c>
      <c r="IB37" s="82">
        <f t="shared" si="225"/>
        <v>0</v>
      </c>
      <c r="IC37" s="82">
        <f t="shared" si="226"/>
        <v>0</v>
      </c>
      <c r="ID37" s="82">
        <f t="shared" si="227"/>
        <v>0</v>
      </c>
      <c r="IE37" s="82">
        <f t="shared" si="228"/>
        <v>0</v>
      </c>
      <c r="IJ37" s="28"/>
      <c r="IK37" s="94" t="e">
        <f t="shared" si="230"/>
        <v>#REF!</v>
      </c>
    </row>
    <row r="38" spans="1:245" s="305" customFormat="1" ht="21.95" hidden="1" customHeight="1">
      <c r="A38" s="4"/>
      <c r="B38" s="94" t="e">
        <f>+#REF!</f>
        <v>#REF!</v>
      </c>
      <c r="C38" s="94" t="e">
        <f>+#REF!</f>
        <v>#REF!</v>
      </c>
      <c r="D38" s="94" t="e">
        <f>+#REF!</f>
        <v>#REF!</v>
      </c>
      <c r="E38" s="94" t="e">
        <f>+#REF!</f>
        <v>#REF!</v>
      </c>
      <c r="F38" s="94" t="e">
        <f>+#REF!</f>
        <v>#REF!</v>
      </c>
      <c r="G38" s="94" t="e">
        <f>+#REF!</f>
        <v>#REF!</v>
      </c>
      <c r="H38" s="94" t="e">
        <f>+#REF!</f>
        <v>#REF!</v>
      </c>
      <c r="I38" s="94" t="e">
        <f>+#REF!</f>
        <v>#REF!</v>
      </c>
      <c r="J38" s="18" t="s">
        <v>130</v>
      </c>
      <c r="K38" s="559"/>
      <c r="L38" s="560"/>
      <c r="M38" s="560"/>
      <c r="N38" s="560"/>
      <c r="O38" s="560"/>
      <c r="P38" s="560"/>
      <c r="Q38" s="560"/>
      <c r="R38" s="560"/>
      <c r="S38" s="560"/>
      <c r="T38" s="561"/>
      <c r="U38" s="559"/>
      <c r="V38" s="560"/>
      <c r="W38" s="560"/>
      <c r="X38" s="560"/>
      <c r="Y38" s="560"/>
      <c r="Z38" s="560"/>
      <c r="AA38" s="560"/>
      <c r="AB38" s="560"/>
      <c r="AC38" s="560"/>
      <c r="AD38" s="561"/>
      <c r="AE38" s="559"/>
      <c r="AF38" s="560"/>
      <c r="AG38" s="560"/>
      <c r="AH38" s="560"/>
      <c r="AI38" s="560"/>
      <c r="AJ38" s="560"/>
      <c r="AK38" s="560"/>
      <c r="AL38" s="560"/>
      <c r="AM38" s="560"/>
      <c r="AN38" s="561"/>
      <c r="AO38" s="559"/>
      <c r="AP38" s="560"/>
      <c r="AQ38" s="560"/>
      <c r="AR38" s="560"/>
      <c r="AS38" s="560"/>
      <c r="AT38" s="560"/>
      <c r="AU38" s="560"/>
      <c r="AV38" s="560"/>
      <c r="AW38" s="560"/>
      <c r="AX38" s="561"/>
      <c r="AY38" s="559"/>
      <c r="AZ38" s="560"/>
      <c r="BA38" s="560"/>
      <c r="BB38" s="560"/>
      <c r="BC38" s="560"/>
      <c r="BD38" s="560"/>
      <c r="BE38" s="560"/>
      <c r="BF38" s="560"/>
      <c r="BG38" s="560"/>
      <c r="BH38" s="561"/>
      <c r="BI38" s="559"/>
      <c r="BJ38" s="560"/>
      <c r="BK38" s="560"/>
      <c r="BL38" s="560"/>
      <c r="BM38" s="560"/>
      <c r="BN38" s="560"/>
      <c r="BO38" s="560"/>
      <c r="BP38" s="560"/>
      <c r="BQ38" s="560"/>
      <c r="BR38" s="561"/>
      <c r="BS38" s="559"/>
      <c r="BT38" s="560"/>
      <c r="BU38" s="560"/>
      <c r="BV38" s="560"/>
      <c r="BW38" s="560"/>
      <c r="BX38" s="560"/>
      <c r="BY38" s="560"/>
      <c r="BZ38" s="560"/>
      <c r="CA38" s="560"/>
      <c r="CB38" s="561"/>
      <c r="CC38" s="559"/>
      <c r="CD38" s="560"/>
      <c r="CE38" s="560"/>
      <c r="CF38" s="560"/>
      <c r="CG38" s="560"/>
      <c r="CH38" s="560"/>
      <c r="CI38" s="560"/>
      <c r="CJ38" s="560"/>
      <c r="CK38" s="560"/>
      <c r="CL38" s="561"/>
      <c r="CM38" s="559"/>
      <c r="CN38" s="560"/>
      <c r="CO38" s="560"/>
      <c r="CP38" s="560"/>
      <c r="CQ38" s="560"/>
      <c r="CR38" s="560"/>
      <c r="CS38" s="560"/>
      <c r="CT38" s="560"/>
      <c r="CU38" s="560"/>
      <c r="CV38" s="561"/>
      <c r="CW38" s="559"/>
      <c r="CX38" s="560"/>
      <c r="CY38" s="560"/>
      <c r="CZ38" s="560"/>
      <c r="DA38" s="560"/>
      <c r="DB38" s="560"/>
      <c r="DC38" s="560"/>
      <c r="DD38" s="560"/>
      <c r="DE38" s="560"/>
      <c r="DF38" s="561"/>
      <c r="DG38" s="559"/>
      <c r="DH38" s="560"/>
      <c r="DI38" s="560"/>
      <c r="DJ38" s="560"/>
      <c r="DK38" s="560"/>
      <c r="DL38" s="560"/>
      <c r="DM38" s="560"/>
      <c r="DN38" s="560"/>
      <c r="DO38" s="560"/>
      <c r="DP38" s="561"/>
      <c r="DQ38" s="559"/>
      <c r="DR38" s="560"/>
      <c r="DS38" s="560"/>
      <c r="DT38" s="560"/>
      <c r="DU38" s="560"/>
      <c r="DV38" s="560"/>
      <c r="DW38" s="560"/>
      <c r="DX38" s="560"/>
      <c r="DY38" s="560"/>
      <c r="DZ38" s="561"/>
      <c r="EA38" s="559"/>
      <c r="EB38" s="560"/>
      <c r="EC38" s="560"/>
      <c r="ED38" s="560"/>
      <c r="EE38" s="560"/>
      <c r="EF38" s="560"/>
      <c r="EG38" s="560"/>
      <c r="EH38" s="560"/>
      <c r="EI38" s="560"/>
      <c r="EJ38" s="561"/>
      <c r="EK38" s="559"/>
      <c r="EL38" s="560"/>
      <c r="EM38" s="560"/>
      <c r="EN38" s="560"/>
      <c r="EO38" s="560"/>
      <c r="EP38" s="560"/>
      <c r="EQ38" s="560"/>
      <c r="ER38" s="560"/>
      <c r="ES38" s="560"/>
      <c r="ET38" s="561"/>
      <c r="EU38" s="559"/>
      <c r="EV38" s="560"/>
      <c r="EW38" s="560"/>
      <c r="EX38" s="560"/>
      <c r="EY38" s="560"/>
      <c r="EZ38" s="560"/>
      <c r="FA38" s="560"/>
      <c r="FB38" s="560"/>
      <c r="FC38" s="560"/>
      <c r="FD38" s="561"/>
      <c r="FE38" s="559"/>
      <c r="FF38" s="560"/>
      <c r="FG38" s="560"/>
      <c r="FH38" s="560"/>
      <c r="FI38" s="560"/>
      <c r="FJ38" s="560"/>
      <c r="FK38" s="560"/>
      <c r="FL38" s="560"/>
      <c r="FM38" s="560"/>
      <c r="FN38" s="561"/>
      <c r="FO38" s="559"/>
      <c r="FP38" s="560"/>
      <c r="FQ38" s="560"/>
      <c r="FR38" s="560"/>
      <c r="FS38" s="560"/>
      <c r="FT38" s="560"/>
      <c r="FU38" s="560"/>
      <c r="FV38" s="560"/>
      <c r="FW38" s="560"/>
      <c r="FX38" s="561"/>
      <c r="FY38" s="559"/>
      <c r="FZ38" s="560"/>
      <c r="GA38" s="560"/>
      <c r="GB38" s="560"/>
      <c r="GC38" s="560"/>
      <c r="GD38" s="560"/>
      <c r="GE38" s="560"/>
      <c r="GF38" s="560"/>
      <c r="GG38" s="560"/>
      <c r="GH38" s="561"/>
      <c r="GI38" s="559"/>
      <c r="GJ38" s="560"/>
      <c r="GK38" s="560"/>
      <c r="GL38" s="560"/>
      <c r="GM38" s="560"/>
      <c r="GN38" s="560"/>
      <c r="GO38" s="560"/>
      <c r="GP38" s="560"/>
      <c r="GQ38" s="560"/>
      <c r="GR38" s="561"/>
      <c r="GS38" s="559"/>
      <c r="GT38" s="560"/>
      <c r="GU38" s="560"/>
      <c r="GV38" s="560"/>
      <c r="GW38" s="560"/>
      <c r="GX38" s="560"/>
      <c r="GY38" s="560"/>
      <c r="GZ38" s="560"/>
      <c r="HA38" s="560"/>
      <c r="HB38" s="561"/>
      <c r="HC38" s="77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77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77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77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77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77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77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77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77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77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0">
        <f t="shared" si="229"/>
        <v>0</v>
      </c>
      <c r="HN38" s="80">
        <f t="shared" si="231"/>
        <v>0</v>
      </c>
      <c r="HO38" s="80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0" t="e">
        <f t="shared" si="232"/>
        <v>#REF!</v>
      </c>
      <c r="HQ38" s="80">
        <f>+HM38+S!HM38+E!HM38+O!HM38</f>
        <v>0</v>
      </c>
      <c r="HR38" s="80">
        <f t="shared" si="233"/>
        <v>0</v>
      </c>
      <c r="HS38" s="80" t="e">
        <f>+HO38+S!HO38+E!HO38+O!HO38</f>
        <v>#REF!</v>
      </c>
      <c r="HT38" s="80" t="e">
        <f t="shared" si="233"/>
        <v>#REF!</v>
      </c>
      <c r="HU38" s="28"/>
      <c r="HV38" s="82">
        <f t="shared" si="219"/>
        <v>0</v>
      </c>
      <c r="HW38" s="82">
        <f t="shared" si="220"/>
        <v>0</v>
      </c>
      <c r="HX38" s="82">
        <f t="shared" si="221"/>
        <v>0</v>
      </c>
      <c r="HY38" s="82">
        <f t="shared" si="222"/>
        <v>0</v>
      </c>
      <c r="HZ38" s="82">
        <f t="shared" si="223"/>
        <v>0</v>
      </c>
      <c r="IA38" s="82">
        <f t="shared" si="224"/>
        <v>0</v>
      </c>
      <c r="IB38" s="82">
        <f t="shared" si="225"/>
        <v>0</v>
      </c>
      <c r="IC38" s="82">
        <f t="shared" si="226"/>
        <v>0</v>
      </c>
      <c r="ID38" s="82">
        <f t="shared" si="227"/>
        <v>0</v>
      </c>
      <c r="IE38" s="82">
        <f t="shared" si="228"/>
        <v>0</v>
      </c>
      <c r="IJ38" s="28"/>
      <c r="IK38" s="94" t="e">
        <f t="shared" si="230"/>
        <v>#REF!</v>
      </c>
    </row>
    <row r="39" spans="1:245" s="305" customFormat="1" ht="21.95" hidden="1" customHeight="1">
      <c r="A39" s="4"/>
      <c r="B39" s="94" t="e">
        <f>+#REF!</f>
        <v>#REF!</v>
      </c>
      <c r="C39" s="94" t="e">
        <f>+#REF!</f>
        <v>#REF!</v>
      </c>
      <c r="D39" s="94" t="e">
        <f>+#REF!</f>
        <v>#REF!</v>
      </c>
      <c r="E39" s="94" t="e">
        <f>+#REF!</f>
        <v>#REF!</v>
      </c>
      <c r="F39" s="94" t="e">
        <f>+#REF!</f>
        <v>#REF!</v>
      </c>
      <c r="G39" s="94" t="e">
        <f>+#REF!</f>
        <v>#REF!</v>
      </c>
      <c r="H39" s="94" t="e">
        <f>+#REF!</f>
        <v>#REF!</v>
      </c>
      <c r="I39" s="94" t="e">
        <f>+#REF!</f>
        <v>#REF!</v>
      </c>
      <c r="J39" s="303" t="s">
        <v>131</v>
      </c>
      <c r="K39" s="562"/>
      <c r="L39" s="563"/>
      <c r="M39" s="563"/>
      <c r="N39" s="563"/>
      <c r="O39" s="563"/>
      <c r="P39" s="563"/>
      <c r="Q39" s="563"/>
      <c r="R39" s="563"/>
      <c r="S39" s="563"/>
      <c r="T39" s="564"/>
      <c r="U39" s="562"/>
      <c r="V39" s="563"/>
      <c r="W39" s="563"/>
      <c r="X39" s="563"/>
      <c r="Y39" s="563"/>
      <c r="Z39" s="563"/>
      <c r="AA39" s="563"/>
      <c r="AB39" s="563"/>
      <c r="AC39" s="563"/>
      <c r="AD39" s="564"/>
      <c r="AE39" s="562"/>
      <c r="AF39" s="563"/>
      <c r="AG39" s="563"/>
      <c r="AH39" s="563"/>
      <c r="AI39" s="563"/>
      <c r="AJ39" s="563"/>
      <c r="AK39" s="563"/>
      <c r="AL39" s="563"/>
      <c r="AM39" s="563"/>
      <c r="AN39" s="564"/>
      <c r="AO39" s="562"/>
      <c r="AP39" s="563"/>
      <c r="AQ39" s="563"/>
      <c r="AR39" s="563"/>
      <c r="AS39" s="563"/>
      <c r="AT39" s="563"/>
      <c r="AU39" s="563"/>
      <c r="AV39" s="563"/>
      <c r="AW39" s="563"/>
      <c r="AX39" s="564"/>
      <c r="AY39" s="562"/>
      <c r="AZ39" s="563"/>
      <c r="BA39" s="563"/>
      <c r="BB39" s="563"/>
      <c r="BC39" s="563"/>
      <c r="BD39" s="563"/>
      <c r="BE39" s="563"/>
      <c r="BF39" s="563"/>
      <c r="BG39" s="563"/>
      <c r="BH39" s="564"/>
      <c r="BI39" s="562"/>
      <c r="BJ39" s="563"/>
      <c r="BK39" s="563"/>
      <c r="BL39" s="563"/>
      <c r="BM39" s="563"/>
      <c r="BN39" s="563"/>
      <c r="BO39" s="563"/>
      <c r="BP39" s="563"/>
      <c r="BQ39" s="563"/>
      <c r="BR39" s="564"/>
      <c r="BS39" s="562"/>
      <c r="BT39" s="563"/>
      <c r="BU39" s="563"/>
      <c r="BV39" s="563"/>
      <c r="BW39" s="563"/>
      <c r="BX39" s="563"/>
      <c r="BY39" s="563"/>
      <c r="BZ39" s="563"/>
      <c r="CA39" s="563"/>
      <c r="CB39" s="564"/>
      <c r="CC39" s="562"/>
      <c r="CD39" s="563"/>
      <c r="CE39" s="563"/>
      <c r="CF39" s="563"/>
      <c r="CG39" s="563"/>
      <c r="CH39" s="563"/>
      <c r="CI39" s="563"/>
      <c r="CJ39" s="563"/>
      <c r="CK39" s="563"/>
      <c r="CL39" s="564"/>
      <c r="CM39" s="562"/>
      <c r="CN39" s="563"/>
      <c r="CO39" s="563"/>
      <c r="CP39" s="563"/>
      <c r="CQ39" s="563"/>
      <c r="CR39" s="563"/>
      <c r="CS39" s="563"/>
      <c r="CT39" s="563"/>
      <c r="CU39" s="563"/>
      <c r="CV39" s="564"/>
      <c r="CW39" s="562"/>
      <c r="CX39" s="563"/>
      <c r="CY39" s="563"/>
      <c r="CZ39" s="563"/>
      <c r="DA39" s="563"/>
      <c r="DB39" s="563"/>
      <c r="DC39" s="563"/>
      <c r="DD39" s="563"/>
      <c r="DE39" s="563"/>
      <c r="DF39" s="564"/>
      <c r="DG39" s="562"/>
      <c r="DH39" s="563"/>
      <c r="DI39" s="563"/>
      <c r="DJ39" s="563"/>
      <c r="DK39" s="563"/>
      <c r="DL39" s="563"/>
      <c r="DM39" s="563"/>
      <c r="DN39" s="563"/>
      <c r="DO39" s="563"/>
      <c r="DP39" s="564"/>
      <c r="DQ39" s="562"/>
      <c r="DR39" s="563"/>
      <c r="DS39" s="563"/>
      <c r="DT39" s="563"/>
      <c r="DU39" s="563"/>
      <c r="DV39" s="563"/>
      <c r="DW39" s="563"/>
      <c r="DX39" s="563"/>
      <c r="DY39" s="563"/>
      <c r="DZ39" s="564"/>
      <c r="EA39" s="562"/>
      <c r="EB39" s="563"/>
      <c r="EC39" s="563"/>
      <c r="ED39" s="563"/>
      <c r="EE39" s="563"/>
      <c r="EF39" s="563"/>
      <c r="EG39" s="563"/>
      <c r="EH39" s="563"/>
      <c r="EI39" s="563"/>
      <c r="EJ39" s="564"/>
      <c r="EK39" s="562"/>
      <c r="EL39" s="563"/>
      <c r="EM39" s="563"/>
      <c r="EN39" s="563"/>
      <c r="EO39" s="563"/>
      <c r="EP39" s="563"/>
      <c r="EQ39" s="563"/>
      <c r="ER39" s="563"/>
      <c r="ES39" s="563"/>
      <c r="ET39" s="564"/>
      <c r="EU39" s="562"/>
      <c r="EV39" s="563"/>
      <c r="EW39" s="563"/>
      <c r="EX39" s="563"/>
      <c r="EY39" s="563"/>
      <c r="EZ39" s="563"/>
      <c r="FA39" s="563"/>
      <c r="FB39" s="563"/>
      <c r="FC39" s="563"/>
      <c r="FD39" s="564"/>
      <c r="FE39" s="562"/>
      <c r="FF39" s="563"/>
      <c r="FG39" s="563"/>
      <c r="FH39" s="563"/>
      <c r="FI39" s="563"/>
      <c r="FJ39" s="563"/>
      <c r="FK39" s="563"/>
      <c r="FL39" s="563"/>
      <c r="FM39" s="563"/>
      <c r="FN39" s="564"/>
      <c r="FO39" s="562"/>
      <c r="FP39" s="563"/>
      <c r="FQ39" s="563"/>
      <c r="FR39" s="563"/>
      <c r="FS39" s="563"/>
      <c r="FT39" s="563"/>
      <c r="FU39" s="563"/>
      <c r="FV39" s="563"/>
      <c r="FW39" s="563"/>
      <c r="FX39" s="564"/>
      <c r="FY39" s="562"/>
      <c r="FZ39" s="563"/>
      <c r="GA39" s="563"/>
      <c r="GB39" s="563"/>
      <c r="GC39" s="563"/>
      <c r="GD39" s="563"/>
      <c r="GE39" s="563"/>
      <c r="GF39" s="563"/>
      <c r="GG39" s="563"/>
      <c r="GH39" s="564"/>
      <c r="GI39" s="562"/>
      <c r="GJ39" s="563"/>
      <c r="GK39" s="563"/>
      <c r="GL39" s="563"/>
      <c r="GM39" s="563"/>
      <c r="GN39" s="563"/>
      <c r="GO39" s="563"/>
      <c r="GP39" s="563"/>
      <c r="GQ39" s="563"/>
      <c r="GR39" s="564"/>
      <c r="GS39" s="562"/>
      <c r="GT39" s="563"/>
      <c r="GU39" s="563"/>
      <c r="GV39" s="563"/>
      <c r="GW39" s="563"/>
      <c r="GX39" s="563"/>
      <c r="GY39" s="563"/>
      <c r="GZ39" s="563"/>
      <c r="HA39" s="563"/>
      <c r="HB39" s="564"/>
      <c r="HC39" s="271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1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1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1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1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1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1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1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1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1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2">
        <f t="shared" si="229"/>
        <v>0</v>
      </c>
      <c r="HN39" s="272">
        <f t="shared" si="231"/>
        <v>0</v>
      </c>
      <c r="HO39" s="272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72" t="e">
        <f t="shared" si="232"/>
        <v>#REF!</v>
      </c>
      <c r="HQ39" s="272">
        <f>+HM39+S!HM39+E!HM39+O!HM39</f>
        <v>0</v>
      </c>
      <c r="HR39" s="272">
        <f t="shared" si="233"/>
        <v>0</v>
      </c>
      <c r="HS39" s="272" t="e">
        <f>+HO39+S!HO39+E!HO39+O!HO39</f>
        <v>#REF!</v>
      </c>
      <c r="HT39" s="272" t="e">
        <f t="shared" si="233"/>
        <v>#REF!</v>
      </c>
      <c r="HU39" s="28"/>
      <c r="HV39" s="273">
        <f t="shared" si="219"/>
        <v>0</v>
      </c>
      <c r="HW39" s="273">
        <f t="shared" si="220"/>
        <v>0</v>
      </c>
      <c r="HX39" s="273">
        <f t="shared" si="221"/>
        <v>0</v>
      </c>
      <c r="HY39" s="273">
        <f t="shared" si="222"/>
        <v>0</v>
      </c>
      <c r="HZ39" s="273">
        <f t="shared" si="223"/>
        <v>0</v>
      </c>
      <c r="IA39" s="273">
        <f t="shared" si="224"/>
        <v>0</v>
      </c>
      <c r="IB39" s="273">
        <f t="shared" si="225"/>
        <v>0</v>
      </c>
      <c r="IC39" s="273">
        <f t="shared" si="226"/>
        <v>0</v>
      </c>
      <c r="ID39" s="273">
        <f t="shared" si="227"/>
        <v>0</v>
      </c>
      <c r="IE39" s="273">
        <f t="shared" si="228"/>
        <v>0</v>
      </c>
      <c r="IJ39" s="28"/>
      <c r="IK39" s="94" t="e">
        <f t="shared" si="230"/>
        <v>#REF!</v>
      </c>
    </row>
    <row r="40" spans="1:245" s="28" customFormat="1" ht="21.95" customHeight="1">
      <c r="A40" s="4"/>
      <c r="B40" s="94" t="e">
        <f>+#REF!</f>
        <v>#REF!</v>
      </c>
      <c r="C40" s="94" t="e">
        <f>+#REF!</f>
        <v>#REF!</v>
      </c>
      <c r="D40" s="94" t="e">
        <f>+#REF!</f>
        <v>#REF!</v>
      </c>
      <c r="E40" s="94" t="e">
        <f>+#REF!</f>
        <v>#REF!</v>
      </c>
      <c r="F40" s="94" t="e">
        <f>+#REF!</f>
        <v>#REF!</v>
      </c>
      <c r="G40" s="94" t="e">
        <f>+#REF!</f>
        <v>#REF!</v>
      </c>
      <c r="H40" s="94" t="e">
        <f>+#REF!</f>
        <v>#REF!</v>
      </c>
      <c r="I40" s="94" t="e">
        <f>+#REF!</f>
        <v>#REF!</v>
      </c>
      <c r="J40" s="302" t="s">
        <v>82</v>
      </c>
      <c r="K40" s="565">
        <v>0</v>
      </c>
      <c r="L40" s="566">
        <v>0</v>
      </c>
      <c r="M40" s="685">
        <v>0</v>
      </c>
      <c r="N40" s="685">
        <v>0</v>
      </c>
      <c r="O40" s="685">
        <v>0</v>
      </c>
      <c r="P40" s="566">
        <v>0</v>
      </c>
      <c r="Q40" s="566">
        <v>0</v>
      </c>
      <c r="R40" s="566">
        <v>0</v>
      </c>
      <c r="S40" s="566">
        <v>0</v>
      </c>
      <c r="T40" s="567">
        <v>0</v>
      </c>
      <c r="U40" s="565">
        <v>1</v>
      </c>
      <c r="V40" s="566">
        <v>0</v>
      </c>
      <c r="W40" s="685">
        <v>0</v>
      </c>
      <c r="X40" s="685">
        <v>0</v>
      </c>
      <c r="Y40" s="685">
        <v>0</v>
      </c>
      <c r="Z40" s="565">
        <v>0</v>
      </c>
      <c r="AA40" s="566">
        <v>0</v>
      </c>
      <c r="AB40" s="685">
        <v>0</v>
      </c>
      <c r="AC40" s="685">
        <v>0</v>
      </c>
      <c r="AD40" s="685">
        <v>0</v>
      </c>
      <c r="AE40" s="565">
        <v>0</v>
      </c>
      <c r="AF40" s="566">
        <v>0</v>
      </c>
      <c r="AG40" s="685">
        <v>0</v>
      </c>
      <c r="AH40" s="685">
        <v>0</v>
      </c>
      <c r="AI40" s="685">
        <v>0</v>
      </c>
      <c r="AJ40" s="565">
        <v>0</v>
      </c>
      <c r="AK40" s="566">
        <v>0</v>
      </c>
      <c r="AL40" s="685">
        <v>0</v>
      </c>
      <c r="AM40" s="685">
        <v>0</v>
      </c>
      <c r="AN40" s="685">
        <v>0</v>
      </c>
      <c r="AO40" s="565">
        <v>0</v>
      </c>
      <c r="AP40" s="566">
        <v>0</v>
      </c>
      <c r="AQ40" s="685">
        <v>0</v>
      </c>
      <c r="AR40" s="685">
        <v>0</v>
      </c>
      <c r="AS40" s="685">
        <v>0</v>
      </c>
      <c r="AT40" s="565">
        <v>0</v>
      </c>
      <c r="AU40" s="566">
        <v>0</v>
      </c>
      <c r="AV40" s="685">
        <v>0</v>
      </c>
      <c r="AW40" s="685">
        <v>0</v>
      </c>
      <c r="AX40" s="685">
        <v>0</v>
      </c>
      <c r="AY40" s="565">
        <v>0</v>
      </c>
      <c r="AZ40" s="566">
        <v>0</v>
      </c>
      <c r="BA40" s="685">
        <v>0</v>
      </c>
      <c r="BB40" s="685">
        <v>0</v>
      </c>
      <c r="BC40" s="685">
        <v>0</v>
      </c>
      <c r="BD40" s="565">
        <v>0</v>
      </c>
      <c r="BE40" s="566">
        <v>0</v>
      </c>
      <c r="BF40" s="685">
        <v>0</v>
      </c>
      <c r="BG40" s="685">
        <v>0</v>
      </c>
      <c r="BH40" s="685">
        <v>0</v>
      </c>
      <c r="BI40" s="565">
        <v>0</v>
      </c>
      <c r="BJ40" s="566">
        <v>0</v>
      </c>
      <c r="BK40" s="685">
        <v>0</v>
      </c>
      <c r="BL40" s="685">
        <v>0</v>
      </c>
      <c r="BM40" s="685">
        <v>0</v>
      </c>
      <c r="BN40" s="565">
        <v>0</v>
      </c>
      <c r="BO40" s="566">
        <v>0</v>
      </c>
      <c r="BP40" s="685">
        <v>0</v>
      </c>
      <c r="BQ40" s="685">
        <v>0</v>
      </c>
      <c r="BR40" s="685">
        <v>0</v>
      </c>
      <c r="BS40" s="565">
        <v>9</v>
      </c>
      <c r="BT40" s="566">
        <v>0</v>
      </c>
      <c r="BU40" s="685">
        <v>0</v>
      </c>
      <c r="BV40" s="685">
        <v>0</v>
      </c>
      <c r="BW40" s="685">
        <v>0</v>
      </c>
      <c r="BX40" s="565">
        <v>0</v>
      </c>
      <c r="BY40" s="566">
        <v>0</v>
      </c>
      <c r="BZ40" s="685">
        <v>0</v>
      </c>
      <c r="CA40" s="685">
        <v>0</v>
      </c>
      <c r="CB40" s="685">
        <v>0</v>
      </c>
      <c r="CC40" s="565">
        <v>0</v>
      </c>
      <c r="CD40" s="566">
        <v>0</v>
      </c>
      <c r="CE40" s="685">
        <v>0</v>
      </c>
      <c r="CF40" s="685">
        <v>0</v>
      </c>
      <c r="CG40" s="685">
        <v>0</v>
      </c>
      <c r="CH40" s="565">
        <v>0</v>
      </c>
      <c r="CI40" s="566">
        <v>0</v>
      </c>
      <c r="CJ40" s="685">
        <v>0</v>
      </c>
      <c r="CK40" s="685">
        <v>0</v>
      </c>
      <c r="CL40" s="685">
        <v>0</v>
      </c>
      <c r="CM40" s="565">
        <v>0</v>
      </c>
      <c r="CN40" s="566">
        <v>0</v>
      </c>
      <c r="CO40" s="685">
        <v>0</v>
      </c>
      <c r="CP40" s="685">
        <v>0</v>
      </c>
      <c r="CQ40" s="685">
        <v>0</v>
      </c>
      <c r="CR40" s="565">
        <v>0</v>
      </c>
      <c r="CS40" s="566">
        <v>0</v>
      </c>
      <c r="CT40" s="685">
        <v>0</v>
      </c>
      <c r="CU40" s="685">
        <v>0</v>
      </c>
      <c r="CV40" s="685">
        <v>0</v>
      </c>
      <c r="CW40" s="565">
        <v>0</v>
      </c>
      <c r="CX40" s="566">
        <v>0</v>
      </c>
      <c r="CY40" s="685">
        <v>0</v>
      </c>
      <c r="CZ40" s="685">
        <v>0</v>
      </c>
      <c r="DA40" s="685">
        <v>0</v>
      </c>
      <c r="DB40" s="565">
        <v>0</v>
      </c>
      <c r="DC40" s="566">
        <v>0</v>
      </c>
      <c r="DD40" s="685">
        <v>0</v>
      </c>
      <c r="DE40" s="685">
        <v>0</v>
      </c>
      <c r="DF40" s="685">
        <v>0</v>
      </c>
      <c r="DG40" s="565">
        <v>0</v>
      </c>
      <c r="DH40" s="566"/>
      <c r="DI40" s="685"/>
      <c r="DJ40" s="685"/>
      <c r="DK40" s="685"/>
      <c r="DL40" s="566"/>
      <c r="DM40" s="566"/>
      <c r="DN40" s="566"/>
      <c r="DO40" s="566"/>
      <c r="DP40" s="567"/>
      <c r="DQ40" s="565"/>
      <c r="DR40" s="566"/>
      <c r="DS40" s="566"/>
      <c r="DT40" s="566"/>
      <c r="DU40" s="566"/>
      <c r="DV40" s="566"/>
      <c r="DW40" s="566"/>
      <c r="DX40" s="566"/>
      <c r="DY40" s="566"/>
      <c r="DZ40" s="567"/>
      <c r="EA40" s="565"/>
      <c r="EB40" s="566"/>
      <c r="EC40" s="566"/>
      <c r="ED40" s="566"/>
      <c r="EE40" s="566"/>
      <c r="EF40" s="566"/>
      <c r="EG40" s="566"/>
      <c r="EH40" s="566"/>
      <c r="EI40" s="566"/>
      <c r="EJ40" s="567"/>
      <c r="EK40" s="565"/>
      <c r="EL40" s="566"/>
      <c r="EM40" s="566"/>
      <c r="EN40" s="566"/>
      <c r="EO40" s="566"/>
      <c r="EP40" s="566"/>
      <c r="EQ40" s="566"/>
      <c r="ER40" s="566"/>
      <c r="ES40" s="566"/>
      <c r="ET40" s="567"/>
      <c r="EU40" s="565"/>
      <c r="EV40" s="566"/>
      <c r="EW40" s="566"/>
      <c r="EX40" s="566"/>
      <c r="EY40" s="566"/>
      <c r="EZ40" s="566"/>
      <c r="FA40" s="566"/>
      <c r="FB40" s="566"/>
      <c r="FC40" s="566"/>
      <c r="FD40" s="567"/>
      <c r="FE40" s="565"/>
      <c r="FF40" s="566"/>
      <c r="FG40" s="566"/>
      <c r="FH40" s="566"/>
      <c r="FI40" s="566"/>
      <c r="FJ40" s="566"/>
      <c r="FK40" s="566"/>
      <c r="FL40" s="566"/>
      <c r="FM40" s="566"/>
      <c r="FN40" s="567"/>
      <c r="FO40" s="565"/>
      <c r="FP40" s="566"/>
      <c r="FQ40" s="566"/>
      <c r="FR40" s="566"/>
      <c r="FS40" s="566"/>
      <c r="FT40" s="566"/>
      <c r="FU40" s="566"/>
      <c r="FV40" s="566"/>
      <c r="FW40" s="566"/>
      <c r="FX40" s="567"/>
      <c r="FY40" s="565"/>
      <c r="FZ40" s="566"/>
      <c r="GA40" s="566"/>
      <c r="GB40" s="566"/>
      <c r="GC40" s="566"/>
      <c r="GD40" s="566"/>
      <c r="GE40" s="566"/>
      <c r="GF40" s="566"/>
      <c r="GG40" s="566"/>
      <c r="GH40" s="567"/>
      <c r="GI40" s="565"/>
      <c r="GJ40" s="566"/>
      <c r="GK40" s="566"/>
      <c r="GL40" s="566"/>
      <c r="GM40" s="566"/>
      <c r="GN40" s="566"/>
      <c r="GO40" s="566"/>
      <c r="GP40" s="566"/>
      <c r="GQ40" s="566"/>
      <c r="GR40" s="567"/>
      <c r="GS40" s="565"/>
      <c r="GT40" s="566"/>
      <c r="GU40" s="566"/>
      <c r="GV40" s="566"/>
      <c r="GW40" s="566"/>
      <c r="GX40" s="566"/>
      <c r="GY40" s="566"/>
      <c r="GZ40" s="566"/>
      <c r="HA40" s="566"/>
      <c r="HB40" s="567"/>
      <c r="HC40" s="274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4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4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4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4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4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4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4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4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4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75">
        <f>+SUMIF($K$11:$HB$11,1,K40:HB40)</f>
        <v>10</v>
      </c>
      <c r="HN40" s="275">
        <f t="shared" si="231"/>
        <v>10</v>
      </c>
      <c r="HO40" s="275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75" t="e">
        <f t="shared" si="232"/>
        <v>#REF!</v>
      </c>
      <c r="HQ40" s="275">
        <f>+HM40+S!HM40+E!HM40+O!HM40</f>
        <v>314</v>
      </c>
      <c r="HR40" s="275">
        <f t="shared" si="233"/>
        <v>314</v>
      </c>
      <c r="HS40" s="275" t="e">
        <f>+HO40+S!HO40+E!HO40+O!HO40</f>
        <v>#REF!</v>
      </c>
      <c r="HT40" s="275" t="e">
        <f t="shared" si="233"/>
        <v>#REF!</v>
      </c>
      <c r="HV40" s="96">
        <f t="shared" si="219"/>
        <v>10</v>
      </c>
      <c r="HW40" s="96">
        <f t="shared" si="220"/>
        <v>0</v>
      </c>
      <c r="HX40" s="96">
        <f t="shared" si="221"/>
        <v>0</v>
      </c>
      <c r="HY40" s="96">
        <f t="shared" si="222"/>
        <v>0</v>
      </c>
      <c r="HZ40" s="96">
        <f t="shared" si="223"/>
        <v>0</v>
      </c>
      <c r="IA40" s="96">
        <f t="shared" si="224"/>
        <v>0</v>
      </c>
      <c r="IB40" s="96">
        <f t="shared" si="225"/>
        <v>0</v>
      </c>
      <c r="IC40" s="96">
        <f t="shared" si="226"/>
        <v>0</v>
      </c>
      <c r="ID40" s="96">
        <f t="shared" si="227"/>
        <v>0</v>
      </c>
      <c r="IE40" s="96">
        <f t="shared" si="228"/>
        <v>0</v>
      </c>
      <c r="IK40" s="94" t="e">
        <f t="shared" si="230"/>
        <v>#REF!</v>
      </c>
    </row>
    <row r="41" spans="1:245" s="28" customFormat="1" ht="21.95" customHeight="1">
      <c r="A41" s="4"/>
      <c r="B41" s="94" t="e">
        <f>+#REF!</f>
        <v>#REF!</v>
      </c>
      <c r="C41" s="94" t="e">
        <f>+#REF!</f>
        <v>#REF!</v>
      </c>
      <c r="D41" s="94" t="e">
        <f>+#REF!</f>
        <v>#REF!</v>
      </c>
      <c r="E41" s="94" t="e">
        <f>+#REF!</f>
        <v>#REF!</v>
      </c>
      <c r="F41" s="94" t="e">
        <f>+#REF!</f>
        <v>#REF!</v>
      </c>
      <c r="G41" s="94" t="e">
        <f>+#REF!</f>
        <v>#REF!</v>
      </c>
      <c r="H41" s="94" t="e">
        <f>+#REF!</f>
        <v>#REF!</v>
      </c>
      <c r="I41" s="94" t="e">
        <f>+#REF!</f>
        <v>#REF!</v>
      </c>
      <c r="J41" s="18" t="s">
        <v>83</v>
      </c>
      <c r="K41" s="568">
        <v>0</v>
      </c>
      <c r="L41" s="882">
        <v>0</v>
      </c>
      <c r="M41" s="882">
        <v>0</v>
      </c>
      <c r="N41" s="882">
        <v>0</v>
      </c>
      <c r="O41" s="882">
        <v>0</v>
      </c>
      <c r="P41" s="882">
        <v>0</v>
      </c>
      <c r="Q41" s="882">
        <v>0</v>
      </c>
      <c r="R41" s="882">
        <v>0</v>
      </c>
      <c r="S41" s="882">
        <v>0</v>
      </c>
      <c r="T41" s="570">
        <v>0</v>
      </c>
      <c r="U41" s="568">
        <v>1</v>
      </c>
      <c r="V41" s="882">
        <v>0</v>
      </c>
      <c r="W41" s="882">
        <v>0</v>
      </c>
      <c r="X41" s="882">
        <v>0</v>
      </c>
      <c r="Y41" s="882">
        <v>0</v>
      </c>
      <c r="Z41" s="882">
        <v>0</v>
      </c>
      <c r="AA41" s="882">
        <v>0</v>
      </c>
      <c r="AB41" s="882">
        <v>0</v>
      </c>
      <c r="AC41" s="882">
        <v>0</v>
      </c>
      <c r="AD41" s="570">
        <v>0</v>
      </c>
      <c r="AE41" s="568">
        <v>0</v>
      </c>
      <c r="AF41" s="882">
        <v>0</v>
      </c>
      <c r="AG41" s="882">
        <v>0</v>
      </c>
      <c r="AH41" s="882">
        <v>0</v>
      </c>
      <c r="AI41" s="882">
        <v>0</v>
      </c>
      <c r="AJ41" s="882">
        <v>0</v>
      </c>
      <c r="AK41" s="882">
        <v>0</v>
      </c>
      <c r="AL41" s="882">
        <v>0</v>
      </c>
      <c r="AM41" s="882">
        <v>0</v>
      </c>
      <c r="AN41" s="570">
        <v>0</v>
      </c>
      <c r="AO41" s="568">
        <v>0</v>
      </c>
      <c r="AP41" s="882">
        <v>0</v>
      </c>
      <c r="AQ41" s="882">
        <v>0</v>
      </c>
      <c r="AR41" s="882">
        <v>0</v>
      </c>
      <c r="AS41" s="882">
        <v>0</v>
      </c>
      <c r="AT41" s="882">
        <v>0</v>
      </c>
      <c r="AU41" s="882">
        <v>0</v>
      </c>
      <c r="AV41" s="882">
        <v>0</v>
      </c>
      <c r="AW41" s="882">
        <v>0</v>
      </c>
      <c r="AX41" s="570">
        <v>0</v>
      </c>
      <c r="AY41" s="568">
        <v>0</v>
      </c>
      <c r="AZ41" s="882">
        <v>0</v>
      </c>
      <c r="BA41" s="882">
        <v>0</v>
      </c>
      <c r="BB41" s="882">
        <v>0</v>
      </c>
      <c r="BC41" s="882">
        <v>0</v>
      </c>
      <c r="BD41" s="882">
        <v>0</v>
      </c>
      <c r="BE41" s="882">
        <v>0</v>
      </c>
      <c r="BF41" s="882">
        <v>0</v>
      </c>
      <c r="BG41" s="882">
        <v>0</v>
      </c>
      <c r="BH41" s="570">
        <v>0</v>
      </c>
      <c r="BI41" s="568">
        <v>0</v>
      </c>
      <c r="BJ41" s="882">
        <v>0</v>
      </c>
      <c r="BK41" s="882">
        <v>0</v>
      </c>
      <c r="BL41" s="882">
        <v>0</v>
      </c>
      <c r="BM41" s="882">
        <v>0</v>
      </c>
      <c r="BN41" s="882">
        <v>0</v>
      </c>
      <c r="BO41" s="882">
        <v>0</v>
      </c>
      <c r="BP41" s="882">
        <v>0</v>
      </c>
      <c r="BQ41" s="882">
        <v>0</v>
      </c>
      <c r="BR41" s="570">
        <v>0</v>
      </c>
      <c r="BS41" s="568">
        <v>12</v>
      </c>
      <c r="BT41" s="882">
        <v>0</v>
      </c>
      <c r="BU41" s="882">
        <v>0</v>
      </c>
      <c r="BV41" s="882">
        <v>0</v>
      </c>
      <c r="BW41" s="882">
        <v>0</v>
      </c>
      <c r="BX41" s="882">
        <v>0</v>
      </c>
      <c r="BY41" s="882">
        <v>0</v>
      </c>
      <c r="BZ41" s="882">
        <v>0</v>
      </c>
      <c r="CA41" s="882">
        <v>0</v>
      </c>
      <c r="CB41" s="570">
        <v>0</v>
      </c>
      <c r="CC41" s="568">
        <v>0</v>
      </c>
      <c r="CD41" s="882">
        <v>0</v>
      </c>
      <c r="CE41" s="882">
        <v>0</v>
      </c>
      <c r="CF41" s="882">
        <v>0</v>
      </c>
      <c r="CG41" s="882">
        <v>0</v>
      </c>
      <c r="CH41" s="882">
        <v>0</v>
      </c>
      <c r="CI41" s="882">
        <v>0</v>
      </c>
      <c r="CJ41" s="882">
        <v>0</v>
      </c>
      <c r="CK41" s="882">
        <v>0</v>
      </c>
      <c r="CL41" s="570">
        <v>0</v>
      </c>
      <c r="CM41" s="568">
        <v>1</v>
      </c>
      <c r="CN41" s="882">
        <v>0</v>
      </c>
      <c r="CO41" s="882">
        <v>0</v>
      </c>
      <c r="CP41" s="882">
        <v>0</v>
      </c>
      <c r="CQ41" s="882">
        <v>0</v>
      </c>
      <c r="CR41" s="882">
        <v>0</v>
      </c>
      <c r="CS41" s="882">
        <v>0</v>
      </c>
      <c r="CT41" s="882">
        <v>0</v>
      </c>
      <c r="CU41" s="882">
        <v>0</v>
      </c>
      <c r="CV41" s="570">
        <v>0</v>
      </c>
      <c r="CW41" s="568">
        <v>0</v>
      </c>
      <c r="CX41" s="882">
        <v>0</v>
      </c>
      <c r="CY41" s="882">
        <v>0</v>
      </c>
      <c r="CZ41" s="882">
        <v>0</v>
      </c>
      <c r="DA41" s="882">
        <v>0</v>
      </c>
      <c r="DB41" s="882">
        <v>0</v>
      </c>
      <c r="DC41" s="882">
        <v>0</v>
      </c>
      <c r="DD41" s="882">
        <v>0</v>
      </c>
      <c r="DE41" s="882">
        <v>0</v>
      </c>
      <c r="DF41" s="570">
        <v>0</v>
      </c>
      <c r="DG41" s="568">
        <v>0</v>
      </c>
      <c r="DH41" s="569"/>
      <c r="DI41" s="569"/>
      <c r="DJ41" s="569"/>
      <c r="DK41" s="569"/>
      <c r="DL41" s="569"/>
      <c r="DM41" s="569"/>
      <c r="DN41" s="569"/>
      <c r="DO41" s="569"/>
      <c r="DP41" s="570"/>
      <c r="DQ41" s="568"/>
      <c r="DR41" s="569"/>
      <c r="DS41" s="569"/>
      <c r="DT41" s="569"/>
      <c r="DU41" s="569"/>
      <c r="DV41" s="569"/>
      <c r="DW41" s="569"/>
      <c r="DX41" s="569"/>
      <c r="DY41" s="569"/>
      <c r="DZ41" s="570"/>
      <c r="EA41" s="568"/>
      <c r="EB41" s="569"/>
      <c r="EC41" s="569"/>
      <c r="ED41" s="569"/>
      <c r="EE41" s="569"/>
      <c r="EF41" s="569"/>
      <c r="EG41" s="569"/>
      <c r="EH41" s="569"/>
      <c r="EI41" s="569"/>
      <c r="EJ41" s="570"/>
      <c r="EK41" s="568"/>
      <c r="EL41" s="569"/>
      <c r="EM41" s="569"/>
      <c r="EN41" s="569"/>
      <c r="EO41" s="569"/>
      <c r="EP41" s="569"/>
      <c r="EQ41" s="569"/>
      <c r="ER41" s="569"/>
      <c r="ES41" s="569"/>
      <c r="ET41" s="570"/>
      <c r="EU41" s="568"/>
      <c r="EV41" s="569"/>
      <c r="EW41" s="569"/>
      <c r="EX41" s="569"/>
      <c r="EY41" s="569"/>
      <c r="EZ41" s="569"/>
      <c r="FA41" s="569"/>
      <c r="FB41" s="569"/>
      <c r="FC41" s="569"/>
      <c r="FD41" s="570"/>
      <c r="FE41" s="568"/>
      <c r="FF41" s="569"/>
      <c r="FG41" s="569"/>
      <c r="FH41" s="569"/>
      <c r="FI41" s="569"/>
      <c r="FJ41" s="569"/>
      <c r="FK41" s="569"/>
      <c r="FL41" s="569"/>
      <c r="FM41" s="569"/>
      <c r="FN41" s="570"/>
      <c r="FO41" s="568"/>
      <c r="FP41" s="569"/>
      <c r="FQ41" s="569"/>
      <c r="FR41" s="569"/>
      <c r="FS41" s="569"/>
      <c r="FT41" s="569"/>
      <c r="FU41" s="569"/>
      <c r="FV41" s="569"/>
      <c r="FW41" s="569"/>
      <c r="FX41" s="570"/>
      <c r="FY41" s="568"/>
      <c r="FZ41" s="569"/>
      <c r="GA41" s="569"/>
      <c r="GB41" s="569"/>
      <c r="GC41" s="569"/>
      <c r="GD41" s="569"/>
      <c r="GE41" s="569"/>
      <c r="GF41" s="569"/>
      <c r="GG41" s="569"/>
      <c r="GH41" s="570"/>
      <c r="GI41" s="568"/>
      <c r="GJ41" s="569"/>
      <c r="GK41" s="569"/>
      <c r="GL41" s="569"/>
      <c r="GM41" s="569"/>
      <c r="GN41" s="569"/>
      <c r="GO41" s="569"/>
      <c r="GP41" s="569"/>
      <c r="GQ41" s="569"/>
      <c r="GR41" s="570"/>
      <c r="GS41" s="568"/>
      <c r="GT41" s="569"/>
      <c r="GU41" s="569"/>
      <c r="GV41" s="569"/>
      <c r="GW41" s="569"/>
      <c r="GX41" s="569"/>
      <c r="GY41" s="569"/>
      <c r="GZ41" s="569"/>
      <c r="HA41" s="569"/>
      <c r="HB41" s="570"/>
      <c r="HC41" s="77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77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77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77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77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77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77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77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77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77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0">
        <f t="shared" si="229"/>
        <v>14</v>
      </c>
      <c r="HN41" s="80">
        <f t="shared" si="231"/>
        <v>24</v>
      </c>
      <c r="HO41" s="80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0" t="e">
        <f t="shared" si="232"/>
        <v>#REF!</v>
      </c>
      <c r="HQ41" s="80">
        <f>+HM41+S!HM41+E!HM41+O!HM41</f>
        <v>361</v>
      </c>
      <c r="HR41" s="80">
        <f t="shared" si="233"/>
        <v>675</v>
      </c>
      <c r="HS41" s="80" t="e">
        <f>+HO41+S!HO41+E!HO41+O!HO41</f>
        <v>#REF!</v>
      </c>
      <c r="HT41" s="80" t="e">
        <f t="shared" si="233"/>
        <v>#REF!</v>
      </c>
      <c r="HV41" s="82">
        <f t="shared" si="219"/>
        <v>14</v>
      </c>
      <c r="HW41" s="82">
        <f t="shared" si="220"/>
        <v>0</v>
      </c>
      <c r="HX41" s="82">
        <f t="shared" si="221"/>
        <v>0</v>
      </c>
      <c r="HY41" s="82">
        <f t="shared" si="222"/>
        <v>0</v>
      </c>
      <c r="HZ41" s="82">
        <f t="shared" si="223"/>
        <v>0</v>
      </c>
      <c r="IA41" s="82">
        <f t="shared" si="224"/>
        <v>0</v>
      </c>
      <c r="IB41" s="82">
        <f t="shared" si="225"/>
        <v>0</v>
      </c>
      <c r="IC41" s="82">
        <f t="shared" si="226"/>
        <v>0</v>
      </c>
      <c r="ID41" s="82">
        <f t="shared" si="227"/>
        <v>0</v>
      </c>
      <c r="IE41" s="82">
        <f t="shared" si="228"/>
        <v>0</v>
      </c>
      <c r="IK41" s="94" t="e">
        <f t="shared" si="230"/>
        <v>#REF!</v>
      </c>
    </row>
    <row r="42" spans="1:245" s="28" customFormat="1" ht="21.95" customHeight="1">
      <c r="A42" s="4"/>
      <c r="B42" s="94" t="e">
        <f>+#REF!</f>
        <v>#REF!</v>
      </c>
      <c r="C42" s="94" t="e">
        <f>+#REF!</f>
        <v>#REF!</v>
      </c>
      <c r="D42" s="94" t="e">
        <f>+#REF!</f>
        <v>#REF!</v>
      </c>
      <c r="E42" s="94" t="e">
        <f>+#REF!</f>
        <v>#REF!</v>
      </c>
      <c r="F42" s="94" t="e">
        <f>+#REF!</f>
        <v>#REF!</v>
      </c>
      <c r="G42" s="94" t="e">
        <f>+#REF!</f>
        <v>#REF!</v>
      </c>
      <c r="H42" s="94" t="e">
        <f>+#REF!</f>
        <v>#REF!</v>
      </c>
      <c r="I42" s="94" t="e">
        <f>+#REF!</f>
        <v>#REF!</v>
      </c>
      <c r="J42" s="18" t="s">
        <v>84</v>
      </c>
      <c r="K42" s="571">
        <v>1</v>
      </c>
      <c r="L42" s="883">
        <v>0</v>
      </c>
      <c r="M42" s="883">
        <v>0</v>
      </c>
      <c r="N42" s="882">
        <v>0</v>
      </c>
      <c r="O42" s="882">
        <v>0</v>
      </c>
      <c r="P42" s="882">
        <v>0</v>
      </c>
      <c r="Q42" s="882">
        <v>0</v>
      </c>
      <c r="R42" s="882">
        <v>0</v>
      </c>
      <c r="S42" s="882">
        <v>0</v>
      </c>
      <c r="T42" s="570">
        <v>0</v>
      </c>
      <c r="U42" s="571">
        <v>0</v>
      </c>
      <c r="V42" s="883">
        <v>0</v>
      </c>
      <c r="W42" s="883">
        <v>0</v>
      </c>
      <c r="X42" s="882">
        <v>0</v>
      </c>
      <c r="Y42" s="882">
        <v>0</v>
      </c>
      <c r="Z42" s="882">
        <v>0</v>
      </c>
      <c r="AA42" s="882">
        <v>0</v>
      </c>
      <c r="AB42" s="882">
        <v>0</v>
      </c>
      <c r="AC42" s="882">
        <v>0</v>
      </c>
      <c r="AD42" s="570">
        <v>0</v>
      </c>
      <c r="AE42" s="571">
        <v>0</v>
      </c>
      <c r="AF42" s="883">
        <v>0</v>
      </c>
      <c r="AG42" s="883">
        <v>0</v>
      </c>
      <c r="AH42" s="882">
        <v>0</v>
      </c>
      <c r="AI42" s="882">
        <v>0</v>
      </c>
      <c r="AJ42" s="882">
        <v>0</v>
      </c>
      <c r="AK42" s="882">
        <v>0</v>
      </c>
      <c r="AL42" s="882">
        <v>0</v>
      </c>
      <c r="AM42" s="882">
        <v>0</v>
      </c>
      <c r="AN42" s="570">
        <v>0</v>
      </c>
      <c r="AO42" s="571">
        <v>0</v>
      </c>
      <c r="AP42" s="883">
        <v>0</v>
      </c>
      <c r="AQ42" s="883">
        <v>0</v>
      </c>
      <c r="AR42" s="882">
        <v>0</v>
      </c>
      <c r="AS42" s="882">
        <v>0</v>
      </c>
      <c r="AT42" s="882">
        <v>0</v>
      </c>
      <c r="AU42" s="882">
        <v>0</v>
      </c>
      <c r="AV42" s="882">
        <v>0</v>
      </c>
      <c r="AW42" s="882">
        <v>0</v>
      </c>
      <c r="AX42" s="570">
        <v>0</v>
      </c>
      <c r="AY42" s="571">
        <v>0</v>
      </c>
      <c r="AZ42" s="883">
        <v>0</v>
      </c>
      <c r="BA42" s="883">
        <v>0</v>
      </c>
      <c r="BB42" s="882">
        <v>0</v>
      </c>
      <c r="BC42" s="882">
        <v>0</v>
      </c>
      <c r="BD42" s="882">
        <v>0</v>
      </c>
      <c r="BE42" s="882">
        <v>0</v>
      </c>
      <c r="BF42" s="882">
        <v>0</v>
      </c>
      <c r="BG42" s="882">
        <v>0</v>
      </c>
      <c r="BH42" s="570">
        <v>0</v>
      </c>
      <c r="BI42" s="571">
        <v>0</v>
      </c>
      <c r="BJ42" s="883">
        <v>0</v>
      </c>
      <c r="BK42" s="883">
        <v>0</v>
      </c>
      <c r="BL42" s="882">
        <v>0</v>
      </c>
      <c r="BM42" s="882">
        <v>0</v>
      </c>
      <c r="BN42" s="882">
        <v>0</v>
      </c>
      <c r="BO42" s="882">
        <v>0</v>
      </c>
      <c r="BP42" s="882">
        <v>0</v>
      </c>
      <c r="BQ42" s="882">
        <v>0</v>
      </c>
      <c r="BR42" s="570">
        <v>0</v>
      </c>
      <c r="BS42" s="571">
        <v>15</v>
      </c>
      <c r="BT42" s="883">
        <v>0</v>
      </c>
      <c r="BU42" s="883">
        <v>0</v>
      </c>
      <c r="BV42" s="882">
        <v>0</v>
      </c>
      <c r="BW42" s="882">
        <v>0</v>
      </c>
      <c r="BX42" s="882">
        <v>0</v>
      </c>
      <c r="BY42" s="882">
        <v>0</v>
      </c>
      <c r="BZ42" s="882">
        <v>0</v>
      </c>
      <c r="CA42" s="882">
        <v>0</v>
      </c>
      <c r="CB42" s="570">
        <v>0</v>
      </c>
      <c r="CC42" s="571">
        <v>0</v>
      </c>
      <c r="CD42" s="883">
        <v>0</v>
      </c>
      <c r="CE42" s="883">
        <v>0</v>
      </c>
      <c r="CF42" s="882">
        <v>0</v>
      </c>
      <c r="CG42" s="882">
        <v>0</v>
      </c>
      <c r="CH42" s="882">
        <v>0</v>
      </c>
      <c r="CI42" s="882">
        <v>0</v>
      </c>
      <c r="CJ42" s="882">
        <v>0</v>
      </c>
      <c r="CK42" s="882">
        <v>0</v>
      </c>
      <c r="CL42" s="570">
        <v>0</v>
      </c>
      <c r="CM42" s="571">
        <v>0</v>
      </c>
      <c r="CN42" s="883">
        <v>0</v>
      </c>
      <c r="CO42" s="883">
        <v>0</v>
      </c>
      <c r="CP42" s="882">
        <v>0</v>
      </c>
      <c r="CQ42" s="882">
        <v>0</v>
      </c>
      <c r="CR42" s="882">
        <v>0</v>
      </c>
      <c r="CS42" s="882">
        <v>0</v>
      </c>
      <c r="CT42" s="882">
        <v>0</v>
      </c>
      <c r="CU42" s="882">
        <v>0</v>
      </c>
      <c r="CV42" s="570">
        <v>0</v>
      </c>
      <c r="CW42" s="571">
        <v>0</v>
      </c>
      <c r="CX42" s="883">
        <v>0</v>
      </c>
      <c r="CY42" s="883">
        <v>0</v>
      </c>
      <c r="CZ42" s="882">
        <v>0</v>
      </c>
      <c r="DA42" s="882">
        <v>0</v>
      </c>
      <c r="DB42" s="882">
        <v>0</v>
      </c>
      <c r="DC42" s="882">
        <v>0</v>
      </c>
      <c r="DD42" s="882">
        <v>0</v>
      </c>
      <c r="DE42" s="882">
        <v>0</v>
      </c>
      <c r="DF42" s="570">
        <v>0</v>
      </c>
      <c r="DG42" s="571">
        <v>0</v>
      </c>
      <c r="DH42" s="572"/>
      <c r="DI42" s="572"/>
      <c r="DJ42" s="569"/>
      <c r="DK42" s="569"/>
      <c r="DL42" s="569"/>
      <c r="DM42" s="569"/>
      <c r="DN42" s="569"/>
      <c r="DO42" s="569"/>
      <c r="DP42" s="570"/>
      <c r="DQ42" s="571"/>
      <c r="DR42" s="572"/>
      <c r="DS42" s="572"/>
      <c r="DT42" s="569"/>
      <c r="DU42" s="569"/>
      <c r="DV42" s="569"/>
      <c r="DW42" s="569"/>
      <c r="DX42" s="569"/>
      <c r="DY42" s="569"/>
      <c r="DZ42" s="570"/>
      <c r="EA42" s="571"/>
      <c r="EB42" s="572"/>
      <c r="EC42" s="572"/>
      <c r="ED42" s="569"/>
      <c r="EE42" s="569"/>
      <c r="EF42" s="569"/>
      <c r="EG42" s="569"/>
      <c r="EH42" s="569"/>
      <c r="EI42" s="569"/>
      <c r="EJ42" s="570"/>
      <c r="EK42" s="571"/>
      <c r="EL42" s="572"/>
      <c r="EM42" s="572"/>
      <c r="EN42" s="569"/>
      <c r="EO42" s="569"/>
      <c r="EP42" s="569"/>
      <c r="EQ42" s="569"/>
      <c r="ER42" s="569"/>
      <c r="ES42" s="569"/>
      <c r="ET42" s="570"/>
      <c r="EU42" s="571"/>
      <c r="EV42" s="572"/>
      <c r="EW42" s="572"/>
      <c r="EX42" s="569"/>
      <c r="EY42" s="569"/>
      <c r="EZ42" s="569"/>
      <c r="FA42" s="569"/>
      <c r="FB42" s="569"/>
      <c r="FC42" s="569"/>
      <c r="FD42" s="570"/>
      <c r="FE42" s="571"/>
      <c r="FF42" s="572"/>
      <c r="FG42" s="572"/>
      <c r="FH42" s="569"/>
      <c r="FI42" s="569"/>
      <c r="FJ42" s="569"/>
      <c r="FK42" s="569"/>
      <c r="FL42" s="569"/>
      <c r="FM42" s="569"/>
      <c r="FN42" s="570"/>
      <c r="FO42" s="571"/>
      <c r="FP42" s="572"/>
      <c r="FQ42" s="572"/>
      <c r="FR42" s="569"/>
      <c r="FS42" s="569"/>
      <c r="FT42" s="569"/>
      <c r="FU42" s="569"/>
      <c r="FV42" s="569"/>
      <c r="FW42" s="569"/>
      <c r="FX42" s="570"/>
      <c r="FY42" s="571"/>
      <c r="FZ42" s="572"/>
      <c r="GA42" s="572"/>
      <c r="GB42" s="569"/>
      <c r="GC42" s="569"/>
      <c r="GD42" s="569"/>
      <c r="GE42" s="569"/>
      <c r="GF42" s="569"/>
      <c r="GG42" s="569"/>
      <c r="GH42" s="570"/>
      <c r="GI42" s="571"/>
      <c r="GJ42" s="572"/>
      <c r="GK42" s="572"/>
      <c r="GL42" s="569"/>
      <c r="GM42" s="569"/>
      <c r="GN42" s="569"/>
      <c r="GO42" s="569"/>
      <c r="GP42" s="569"/>
      <c r="GQ42" s="569"/>
      <c r="GR42" s="570"/>
      <c r="GS42" s="571"/>
      <c r="GT42" s="572"/>
      <c r="GU42" s="572"/>
      <c r="GV42" s="569"/>
      <c r="GW42" s="569"/>
      <c r="GX42" s="569"/>
      <c r="GY42" s="569"/>
      <c r="GZ42" s="569"/>
      <c r="HA42" s="569"/>
      <c r="HB42" s="570"/>
      <c r="HC42" s="77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77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77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77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77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77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77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77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77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77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0">
        <f t="shared" si="229"/>
        <v>16</v>
      </c>
      <c r="HN42" s="80">
        <f t="shared" si="231"/>
        <v>40</v>
      </c>
      <c r="HO42" s="80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0" t="e">
        <f t="shared" si="232"/>
        <v>#REF!</v>
      </c>
      <c r="HQ42" s="80">
        <f>+HM42+S!HM42+E!HM42+O!HM42</f>
        <v>370</v>
      </c>
      <c r="HR42" s="80">
        <f t="shared" si="233"/>
        <v>1045</v>
      </c>
      <c r="HS42" s="80" t="e">
        <f>+HO42+S!HO42+E!HO42+O!HO42</f>
        <v>#REF!</v>
      </c>
      <c r="HT42" s="80" t="e">
        <f t="shared" si="233"/>
        <v>#REF!</v>
      </c>
      <c r="HV42" s="82">
        <f t="shared" si="219"/>
        <v>16</v>
      </c>
      <c r="HW42" s="82">
        <f t="shared" si="220"/>
        <v>0</v>
      </c>
      <c r="HX42" s="82">
        <f t="shared" si="221"/>
        <v>0</v>
      </c>
      <c r="HY42" s="82">
        <f t="shared" si="222"/>
        <v>0</v>
      </c>
      <c r="HZ42" s="82">
        <f t="shared" si="223"/>
        <v>0</v>
      </c>
      <c r="IA42" s="82">
        <f t="shared" si="224"/>
        <v>0</v>
      </c>
      <c r="IB42" s="82">
        <f t="shared" si="225"/>
        <v>0</v>
      </c>
      <c r="IC42" s="82">
        <f t="shared" si="226"/>
        <v>0</v>
      </c>
      <c r="ID42" s="82">
        <f t="shared" si="227"/>
        <v>0</v>
      </c>
      <c r="IE42" s="82">
        <f t="shared" si="228"/>
        <v>0</v>
      </c>
      <c r="IK42" s="94" t="e">
        <f t="shared" si="230"/>
        <v>#REF!</v>
      </c>
    </row>
    <row r="43" spans="1:245" s="28" customFormat="1" ht="21.95" customHeight="1">
      <c r="A43" s="4"/>
      <c r="B43" s="94" t="e">
        <f>+#REF!</f>
        <v>#REF!</v>
      </c>
      <c r="C43" s="94" t="e">
        <f>+#REF!</f>
        <v>#REF!</v>
      </c>
      <c r="D43" s="94" t="e">
        <f>+#REF!</f>
        <v>#REF!</v>
      </c>
      <c r="E43" s="94" t="e">
        <f>+#REF!</f>
        <v>#REF!</v>
      </c>
      <c r="F43" s="94" t="e">
        <f>+#REF!</f>
        <v>#REF!</v>
      </c>
      <c r="G43" s="94" t="e">
        <f>+#REF!</f>
        <v>#REF!</v>
      </c>
      <c r="H43" s="94" t="e">
        <f>+#REF!</f>
        <v>#REF!</v>
      </c>
      <c r="I43" s="94" t="e">
        <f>+#REF!</f>
        <v>#REF!</v>
      </c>
      <c r="J43" s="303" t="s">
        <v>85</v>
      </c>
      <c r="K43" s="573">
        <v>1</v>
      </c>
      <c r="L43" s="574">
        <v>0</v>
      </c>
      <c r="M43" s="574">
        <v>0</v>
      </c>
      <c r="N43" s="574">
        <v>0</v>
      </c>
      <c r="O43" s="574">
        <v>0</v>
      </c>
      <c r="P43" s="574">
        <v>0</v>
      </c>
      <c r="Q43" s="574">
        <v>0</v>
      </c>
      <c r="R43" s="574">
        <v>0</v>
      </c>
      <c r="S43" s="574">
        <v>0</v>
      </c>
      <c r="T43" s="575">
        <v>0</v>
      </c>
      <c r="U43" s="573">
        <v>1</v>
      </c>
      <c r="V43" s="574">
        <v>0</v>
      </c>
      <c r="W43" s="574">
        <v>0</v>
      </c>
      <c r="X43" s="576">
        <v>0</v>
      </c>
      <c r="Y43" s="576">
        <v>0</v>
      </c>
      <c r="Z43" s="576">
        <v>0</v>
      </c>
      <c r="AA43" s="576">
        <v>0</v>
      </c>
      <c r="AB43" s="576">
        <v>0</v>
      </c>
      <c r="AC43" s="576">
        <v>0</v>
      </c>
      <c r="AD43" s="575">
        <v>0</v>
      </c>
      <c r="AE43" s="573">
        <v>0</v>
      </c>
      <c r="AF43" s="574">
        <v>0</v>
      </c>
      <c r="AG43" s="574">
        <v>0</v>
      </c>
      <c r="AH43" s="576">
        <v>0</v>
      </c>
      <c r="AI43" s="576">
        <v>0</v>
      </c>
      <c r="AJ43" s="576">
        <v>0</v>
      </c>
      <c r="AK43" s="576">
        <v>0</v>
      </c>
      <c r="AL43" s="576">
        <v>0</v>
      </c>
      <c r="AM43" s="576">
        <v>0</v>
      </c>
      <c r="AN43" s="575">
        <v>0</v>
      </c>
      <c r="AO43" s="573">
        <v>0</v>
      </c>
      <c r="AP43" s="574">
        <v>0</v>
      </c>
      <c r="AQ43" s="574">
        <v>0</v>
      </c>
      <c r="AR43" s="576">
        <v>0</v>
      </c>
      <c r="AS43" s="576">
        <v>0</v>
      </c>
      <c r="AT43" s="576">
        <v>0</v>
      </c>
      <c r="AU43" s="576">
        <v>0</v>
      </c>
      <c r="AV43" s="576">
        <v>0</v>
      </c>
      <c r="AW43" s="576">
        <v>0</v>
      </c>
      <c r="AX43" s="575">
        <v>0</v>
      </c>
      <c r="AY43" s="573">
        <v>0</v>
      </c>
      <c r="AZ43" s="574">
        <v>0</v>
      </c>
      <c r="BA43" s="574">
        <v>0</v>
      </c>
      <c r="BB43" s="576">
        <v>0</v>
      </c>
      <c r="BC43" s="576">
        <v>0</v>
      </c>
      <c r="BD43" s="576">
        <v>0</v>
      </c>
      <c r="BE43" s="576">
        <v>0</v>
      </c>
      <c r="BF43" s="576">
        <v>0</v>
      </c>
      <c r="BG43" s="576">
        <v>0</v>
      </c>
      <c r="BH43" s="575">
        <v>0</v>
      </c>
      <c r="BI43" s="573">
        <v>0</v>
      </c>
      <c r="BJ43" s="574">
        <v>0</v>
      </c>
      <c r="BK43" s="574">
        <v>0</v>
      </c>
      <c r="BL43" s="576">
        <v>0</v>
      </c>
      <c r="BM43" s="576">
        <v>0</v>
      </c>
      <c r="BN43" s="576">
        <v>0</v>
      </c>
      <c r="BO43" s="576">
        <v>0</v>
      </c>
      <c r="BP43" s="576">
        <v>0</v>
      </c>
      <c r="BQ43" s="576">
        <v>0</v>
      </c>
      <c r="BR43" s="575">
        <v>0</v>
      </c>
      <c r="BS43" s="573">
        <v>15</v>
      </c>
      <c r="BT43" s="574">
        <v>0</v>
      </c>
      <c r="BU43" s="574">
        <v>0</v>
      </c>
      <c r="BV43" s="576">
        <v>0</v>
      </c>
      <c r="BW43" s="576">
        <v>0</v>
      </c>
      <c r="BX43" s="576">
        <v>0</v>
      </c>
      <c r="BY43" s="576">
        <v>0</v>
      </c>
      <c r="BZ43" s="576">
        <v>0</v>
      </c>
      <c r="CA43" s="576">
        <v>0</v>
      </c>
      <c r="CB43" s="575">
        <v>0</v>
      </c>
      <c r="CC43" s="573">
        <v>0</v>
      </c>
      <c r="CD43" s="574">
        <v>0</v>
      </c>
      <c r="CE43" s="574">
        <v>0</v>
      </c>
      <c r="CF43" s="576">
        <v>0</v>
      </c>
      <c r="CG43" s="576">
        <v>0</v>
      </c>
      <c r="CH43" s="576">
        <v>0</v>
      </c>
      <c r="CI43" s="576">
        <v>0</v>
      </c>
      <c r="CJ43" s="576">
        <v>0</v>
      </c>
      <c r="CK43" s="576">
        <v>0</v>
      </c>
      <c r="CL43" s="575">
        <v>0</v>
      </c>
      <c r="CM43" s="573">
        <v>0</v>
      </c>
      <c r="CN43" s="574">
        <v>0</v>
      </c>
      <c r="CO43" s="574">
        <v>0</v>
      </c>
      <c r="CP43" s="576">
        <v>0</v>
      </c>
      <c r="CQ43" s="576">
        <v>0</v>
      </c>
      <c r="CR43" s="576">
        <v>0</v>
      </c>
      <c r="CS43" s="576">
        <v>0</v>
      </c>
      <c r="CT43" s="576">
        <v>0</v>
      </c>
      <c r="CU43" s="576">
        <v>0</v>
      </c>
      <c r="CV43" s="575">
        <v>0</v>
      </c>
      <c r="CW43" s="573">
        <v>0</v>
      </c>
      <c r="CX43" s="574">
        <v>0</v>
      </c>
      <c r="CY43" s="574">
        <v>0</v>
      </c>
      <c r="CZ43" s="576">
        <v>0</v>
      </c>
      <c r="DA43" s="576">
        <v>0</v>
      </c>
      <c r="DB43" s="576">
        <v>0</v>
      </c>
      <c r="DC43" s="576">
        <v>0</v>
      </c>
      <c r="DD43" s="576">
        <v>0</v>
      </c>
      <c r="DE43" s="576">
        <v>0</v>
      </c>
      <c r="DF43" s="575">
        <v>0</v>
      </c>
      <c r="DG43" s="573">
        <v>0</v>
      </c>
      <c r="DH43" s="574"/>
      <c r="DI43" s="574"/>
      <c r="DJ43" s="576"/>
      <c r="DK43" s="576"/>
      <c r="DL43" s="576"/>
      <c r="DM43" s="576"/>
      <c r="DN43" s="576"/>
      <c r="DO43" s="576"/>
      <c r="DP43" s="575"/>
      <c r="DQ43" s="573"/>
      <c r="DR43" s="574"/>
      <c r="DS43" s="574"/>
      <c r="DT43" s="576"/>
      <c r="DU43" s="576"/>
      <c r="DV43" s="576"/>
      <c r="DW43" s="576"/>
      <c r="DX43" s="576"/>
      <c r="DY43" s="576"/>
      <c r="DZ43" s="575"/>
      <c r="EA43" s="573"/>
      <c r="EB43" s="574"/>
      <c r="EC43" s="574"/>
      <c r="ED43" s="576"/>
      <c r="EE43" s="576"/>
      <c r="EF43" s="576"/>
      <c r="EG43" s="576"/>
      <c r="EH43" s="576"/>
      <c r="EI43" s="576"/>
      <c r="EJ43" s="575"/>
      <c r="EK43" s="573"/>
      <c r="EL43" s="574"/>
      <c r="EM43" s="574"/>
      <c r="EN43" s="576"/>
      <c r="EO43" s="576"/>
      <c r="EP43" s="576"/>
      <c r="EQ43" s="576"/>
      <c r="ER43" s="576"/>
      <c r="ES43" s="576"/>
      <c r="ET43" s="575"/>
      <c r="EU43" s="573"/>
      <c r="EV43" s="574"/>
      <c r="EW43" s="574"/>
      <c r="EX43" s="576"/>
      <c r="EY43" s="576"/>
      <c r="EZ43" s="576"/>
      <c r="FA43" s="576"/>
      <c r="FB43" s="576"/>
      <c r="FC43" s="576"/>
      <c r="FD43" s="575"/>
      <c r="FE43" s="573"/>
      <c r="FF43" s="574"/>
      <c r="FG43" s="574"/>
      <c r="FH43" s="576"/>
      <c r="FI43" s="576"/>
      <c r="FJ43" s="576"/>
      <c r="FK43" s="576"/>
      <c r="FL43" s="576"/>
      <c r="FM43" s="576"/>
      <c r="FN43" s="575"/>
      <c r="FO43" s="573"/>
      <c r="FP43" s="574"/>
      <c r="FQ43" s="574"/>
      <c r="FR43" s="576"/>
      <c r="FS43" s="576"/>
      <c r="FT43" s="576"/>
      <c r="FU43" s="576"/>
      <c r="FV43" s="576"/>
      <c r="FW43" s="576"/>
      <c r="FX43" s="575"/>
      <c r="FY43" s="573"/>
      <c r="FZ43" s="574"/>
      <c r="GA43" s="574"/>
      <c r="GB43" s="576"/>
      <c r="GC43" s="576"/>
      <c r="GD43" s="576"/>
      <c r="GE43" s="576"/>
      <c r="GF43" s="576"/>
      <c r="GG43" s="576"/>
      <c r="GH43" s="575"/>
      <c r="GI43" s="573"/>
      <c r="GJ43" s="574"/>
      <c r="GK43" s="574"/>
      <c r="GL43" s="576"/>
      <c r="GM43" s="576"/>
      <c r="GN43" s="576"/>
      <c r="GO43" s="576"/>
      <c r="GP43" s="576"/>
      <c r="GQ43" s="576"/>
      <c r="GR43" s="575"/>
      <c r="GS43" s="573"/>
      <c r="GT43" s="574"/>
      <c r="GU43" s="574"/>
      <c r="GV43" s="576"/>
      <c r="GW43" s="576"/>
      <c r="GX43" s="576"/>
      <c r="GY43" s="576"/>
      <c r="GZ43" s="576"/>
      <c r="HA43" s="576"/>
      <c r="HB43" s="575"/>
      <c r="HC43" s="271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1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1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1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1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1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1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1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1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1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2">
        <f t="shared" si="229"/>
        <v>17</v>
      </c>
      <c r="HN43" s="272">
        <f t="shared" si="231"/>
        <v>57</v>
      </c>
      <c r="HO43" s="272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72" t="e">
        <f t="shared" si="232"/>
        <v>#REF!</v>
      </c>
      <c r="HQ43" s="272">
        <f>+HM43+S!HM43+E!HM43+O!HM43</f>
        <v>446</v>
      </c>
      <c r="HR43" s="272">
        <f t="shared" si="233"/>
        <v>1491</v>
      </c>
      <c r="HS43" s="272" t="e">
        <f>+HO43+S!HO43+E!HO43+O!HO43</f>
        <v>#REF!</v>
      </c>
      <c r="HT43" s="272" t="e">
        <f t="shared" si="233"/>
        <v>#REF!</v>
      </c>
      <c r="HV43" s="273">
        <f t="shared" si="219"/>
        <v>17</v>
      </c>
      <c r="HW43" s="273">
        <f t="shared" si="220"/>
        <v>0</v>
      </c>
      <c r="HX43" s="273">
        <f t="shared" si="221"/>
        <v>0</v>
      </c>
      <c r="HY43" s="273">
        <f t="shared" si="222"/>
        <v>0</v>
      </c>
      <c r="HZ43" s="273">
        <f t="shared" si="223"/>
        <v>0</v>
      </c>
      <c r="IA43" s="273">
        <f t="shared" si="224"/>
        <v>0</v>
      </c>
      <c r="IB43" s="273">
        <f t="shared" si="225"/>
        <v>0</v>
      </c>
      <c r="IC43" s="273">
        <f t="shared" si="226"/>
        <v>0</v>
      </c>
      <c r="ID43" s="273">
        <f t="shared" si="227"/>
        <v>0</v>
      </c>
      <c r="IE43" s="273">
        <f t="shared" si="228"/>
        <v>0</v>
      </c>
      <c r="IK43" s="94" t="e">
        <f t="shared" si="230"/>
        <v>#REF!</v>
      </c>
    </row>
    <row r="44" spans="1:245" s="305" customFormat="1" ht="21.95" customHeight="1">
      <c r="A44" s="4"/>
      <c r="B44" s="94" t="e">
        <f>+#REF!</f>
        <v>#REF!</v>
      </c>
      <c r="C44" s="94" t="e">
        <f>+#REF!</f>
        <v>#REF!</v>
      </c>
      <c r="D44" s="94" t="e">
        <f>+#REF!</f>
        <v>#REF!</v>
      </c>
      <c r="E44" s="94" t="e">
        <f>+#REF!</f>
        <v>#REF!</v>
      </c>
      <c r="F44" s="94" t="e">
        <f>+#REF!</f>
        <v>#REF!</v>
      </c>
      <c r="G44" s="94" t="e">
        <f>+#REF!</f>
        <v>#REF!</v>
      </c>
      <c r="H44" s="94" t="e">
        <f>+#REF!</f>
        <v>#REF!</v>
      </c>
      <c r="I44" s="94" t="e">
        <f>+#REF!</f>
        <v>#REF!</v>
      </c>
      <c r="J44" s="302" t="s">
        <v>26</v>
      </c>
      <c r="K44" s="577">
        <v>0</v>
      </c>
      <c r="L44" s="578">
        <v>0</v>
      </c>
      <c r="M44" s="578">
        <v>0</v>
      </c>
      <c r="N44" s="578">
        <v>0</v>
      </c>
      <c r="O44" s="578">
        <v>0</v>
      </c>
      <c r="P44" s="578">
        <v>0</v>
      </c>
      <c r="Q44" s="578">
        <v>0</v>
      </c>
      <c r="R44" s="578">
        <v>0</v>
      </c>
      <c r="S44" s="578">
        <v>0</v>
      </c>
      <c r="T44" s="531">
        <v>0</v>
      </c>
      <c r="U44" s="577">
        <v>1</v>
      </c>
      <c r="V44" s="578">
        <v>0</v>
      </c>
      <c r="W44" s="578">
        <v>0</v>
      </c>
      <c r="X44" s="530">
        <v>0</v>
      </c>
      <c r="Y44" s="530">
        <v>0</v>
      </c>
      <c r="Z44" s="530">
        <v>0</v>
      </c>
      <c r="AA44" s="530">
        <v>0</v>
      </c>
      <c r="AB44" s="530">
        <v>0</v>
      </c>
      <c r="AC44" s="530">
        <v>0</v>
      </c>
      <c r="AD44" s="531">
        <v>0</v>
      </c>
      <c r="AE44" s="577">
        <v>0</v>
      </c>
      <c r="AF44" s="578">
        <v>0</v>
      </c>
      <c r="AG44" s="579">
        <v>0</v>
      </c>
      <c r="AH44" s="578">
        <v>0</v>
      </c>
      <c r="AI44" s="530">
        <v>0</v>
      </c>
      <c r="AJ44" s="530">
        <v>0</v>
      </c>
      <c r="AK44" s="530">
        <v>0</v>
      </c>
      <c r="AL44" s="530">
        <v>0</v>
      </c>
      <c r="AM44" s="530">
        <v>0</v>
      </c>
      <c r="AN44" s="531">
        <v>0</v>
      </c>
      <c r="AO44" s="577">
        <v>0</v>
      </c>
      <c r="AP44" s="578">
        <v>0</v>
      </c>
      <c r="AQ44" s="578">
        <v>0</v>
      </c>
      <c r="AR44" s="530">
        <v>0</v>
      </c>
      <c r="AS44" s="530">
        <v>0</v>
      </c>
      <c r="AT44" s="530">
        <v>0</v>
      </c>
      <c r="AU44" s="530">
        <v>0</v>
      </c>
      <c r="AV44" s="530">
        <v>0</v>
      </c>
      <c r="AW44" s="530">
        <v>0</v>
      </c>
      <c r="AX44" s="531">
        <v>0</v>
      </c>
      <c r="AY44" s="577">
        <v>0</v>
      </c>
      <c r="AZ44" s="578">
        <v>0</v>
      </c>
      <c r="BA44" s="578">
        <v>0</v>
      </c>
      <c r="BB44" s="578">
        <v>0</v>
      </c>
      <c r="BC44" s="530">
        <v>0</v>
      </c>
      <c r="BD44" s="530">
        <v>0</v>
      </c>
      <c r="BE44" s="530">
        <v>0</v>
      </c>
      <c r="BF44" s="530">
        <v>0</v>
      </c>
      <c r="BG44" s="530">
        <v>0</v>
      </c>
      <c r="BH44" s="531">
        <v>0</v>
      </c>
      <c r="BI44" s="577">
        <v>0</v>
      </c>
      <c r="BJ44" s="578">
        <v>0</v>
      </c>
      <c r="BK44" s="578">
        <v>0</v>
      </c>
      <c r="BL44" s="530">
        <v>0</v>
      </c>
      <c r="BM44" s="530">
        <v>0</v>
      </c>
      <c r="BN44" s="530">
        <v>0</v>
      </c>
      <c r="BO44" s="530">
        <v>0</v>
      </c>
      <c r="BP44" s="530">
        <v>0</v>
      </c>
      <c r="BQ44" s="530">
        <v>0</v>
      </c>
      <c r="BR44" s="531">
        <v>0</v>
      </c>
      <c r="BS44" s="577">
        <v>18</v>
      </c>
      <c r="BT44" s="578">
        <v>0</v>
      </c>
      <c r="BU44" s="578">
        <v>0</v>
      </c>
      <c r="BV44" s="530">
        <v>0</v>
      </c>
      <c r="BW44" s="530">
        <v>0</v>
      </c>
      <c r="BX44" s="530">
        <v>0</v>
      </c>
      <c r="BY44" s="530">
        <v>0</v>
      </c>
      <c r="BZ44" s="530">
        <v>0</v>
      </c>
      <c r="CA44" s="530">
        <v>0</v>
      </c>
      <c r="CB44" s="531">
        <v>0</v>
      </c>
      <c r="CC44" s="577">
        <v>0</v>
      </c>
      <c r="CD44" s="578">
        <v>0</v>
      </c>
      <c r="CE44" s="578">
        <v>0</v>
      </c>
      <c r="CF44" s="530">
        <v>0</v>
      </c>
      <c r="CG44" s="530">
        <v>0</v>
      </c>
      <c r="CH44" s="530">
        <v>0</v>
      </c>
      <c r="CI44" s="530">
        <v>0</v>
      </c>
      <c r="CJ44" s="530">
        <v>0</v>
      </c>
      <c r="CK44" s="530">
        <v>0</v>
      </c>
      <c r="CL44" s="531">
        <v>0</v>
      </c>
      <c r="CM44" s="577">
        <v>0</v>
      </c>
      <c r="CN44" s="578">
        <v>0</v>
      </c>
      <c r="CO44" s="578">
        <v>0</v>
      </c>
      <c r="CP44" s="530">
        <v>0</v>
      </c>
      <c r="CQ44" s="530">
        <v>0</v>
      </c>
      <c r="CR44" s="530">
        <v>0</v>
      </c>
      <c r="CS44" s="530">
        <v>0</v>
      </c>
      <c r="CT44" s="530">
        <v>0</v>
      </c>
      <c r="CU44" s="530">
        <v>0</v>
      </c>
      <c r="CV44" s="531">
        <v>0</v>
      </c>
      <c r="CW44" s="577">
        <v>0</v>
      </c>
      <c r="CX44" s="578">
        <v>0</v>
      </c>
      <c r="CY44" s="578">
        <v>0</v>
      </c>
      <c r="CZ44" s="530">
        <v>0</v>
      </c>
      <c r="DA44" s="530">
        <v>0</v>
      </c>
      <c r="DB44" s="530">
        <v>0</v>
      </c>
      <c r="DC44" s="530">
        <v>0</v>
      </c>
      <c r="DD44" s="530">
        <v>0</v>
      </c>
      <c r="DE44" s="530">
        <v>0</v>
      </c>
      <c r="DF44" s="531">
        <v>0</v>
      </c>
      <c r="DG44" s="577">
        <v>0</v>
      </c>
      <c r="DH44" s="578"/>
      <c r="DI44" s="578"/>
      <c r="DJ44" s="530"/>
      <c r="DK44" s="530"/>
      <c r="DL44" s="530"/>
      <c r="DM44" s="530"/>
      <c r="DN44" s="530"/>
      <c r="DO44" s="530"/>
      <c r="DP44" s="531"/>
      <c r="DQ44" s="577"/>
      <c r="DR44" s="578"/>
      <c r="DS44" s="578"/>
      <c r="DT44" s="530"/>
      <c r="DU44" s="530"/>
      <c r="DV44" s="530"/>
      <c r="DW44" s="530"/>
      <c r="DX44" s="530"/>
      <c r="DY44" s="530"/>
      <c r="DZ44" s="531"/>
      <c r="EA44" s="577"/>
      <c r="EB44" s="578"/>
      <c r="EC44" s="578"/>
      <c r="ED44" s="530"/>
      <c r="EE44" s="530"/>
      <c r="EF44" s="530"/>
      <c r="EG44" s="530"/>
      <c r="EH44" s="530"/>
      <c r="EI44" s="530"/>
      <c r="EJ44" s="531"/>
      <c r="EK44" s="577"/>
      <c r="EL44" s="578"/>
      <c r="EM44" s="578"/>
      <c r="EN44" s="530"/>
      <c r="EO44" s="530"/>
      <c r="EP44" s="530"/>
      <c r="EQ44" s="530"/>
      <c r="ER44" s="530"/>
      <c r="ES44" s="530"/>
      <c r="ET44" s="531"/>
      <c r="EU44" s="577"/>
      <c r="EV44" s="578"/>
      <c r="EW44" s="578"/>
      <c r="EX44" s="530"/>
      <c r="EY44" s="530"/>
      <c r="EZ44" s="530"/>
      <c r="FA44" s="530"/>
      <c r="FB44" s="530"/>
      <c r="FC44" s="530"/>
      <c r="FD44" s="531"/>
      <c r="FE44" s="577"/>
      <c r="FF44" s="578"/>
      <c r="FG44" s="578"/>
      <c r="FH44" s="530"/>
      <c r="FI44" s="530"/>
      <c r="FJ44" s="530"/>
      <c r="FK44" s="530"/>
      <c r="FL44" s="530"/>
      <c r="FM44" s="530"/>
      <c r="FN44" s="531"/>
      <c r="FO44" s="577"/>
      <c r="FP44" s="578"/>
      <c r="FQ44" s="578"/>
      <c r="FR44" s="530"/>
      <c r="FS44" s="530"/>
      <c r="FT44" s="530"/>
      <c r="FU44" s="530"/>
      <c r="FV44" s="530"/>
      <c r="FW44" s="530"/>
      <c r="FX44" s="531"/>
      <c r="FY44" s="577"/>
      <c r="FZ44" s="578"/>
      <c r="GA44" s="578"/>
      <c r="GB44" s="530"/>
      <c r="GC44" s="530"/>
      <c r="GD44" s="530"/>
      <c r="GE44" s="530"/>
      <c r="GF44" s="530"/>
      <c r="GG44" s="530"/>
      <c r="GH44" s="531"/>
      <c r="GI44" s="577"/>
      <c r="GJ44" s="578"/>
      <c r="GK44" s="578"/>
      <c r="GL44" s="530"/>
      <c r="GM44" s="530"/>
      <c r="GN44" s="530"/>
      <c r="GO44" s="530"/>
      <c r="GP44" s="530"/>
      <c r="GQ44" s="530"/>
      <c r="GR44" s="531"/>
      <c r="GS44" s="577"/>
      <c r="GT44" s="578"/>
      <c r="GU44" s="578"/>
      <c r="GV44" s="530"/>
      <c r="GW44" s="530"/>
      <c r="GX44" s="530"/>
      <c r="GY44" s="530"/>
      <c r="GZ44" s="530"/>
      <c r="HA44" s="530"/>
      <c r="HB44" s="531"/>
      <c r="HC44" s="274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4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4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4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4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4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4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4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4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4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75">
        <f t="shared" si="229"/>
        <v>19</v>
      </c>
      <c r="HN44" s="275">
        <f t="shared" si="231"/>
        <v>66</v>
      </c>
      <c r="HO44" s="275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75" t="e">
        <f t="shared" si="232"/>
        <v>#REF!</v>
      </c>
      <c r="HQ44" s="275">
        <f>+HM44+S!HM44+E!HM44+O!HM44</f>
        <v>403</v>
      </c>
      <c r="HR44" s="275">
        <f t="shared" si="233"/>
        <v>1580</v>
      </c>
      <c r="HS44" s="275" t="e">
        <f>+HO44+S!HO44+E!HO44+O!HO44</f>
        <v>#REF!</v>
      </c>
      <c r="HT44" s="275" t="e">
        <f t="shared" si="233"/>
        <v>#REF!</v>
      </c>
      <c r="HU44" s="28"/>
      <c r="HV44" s="96">
        <f t="shared" ref="HV44:HV55" si="234">+K44+U44+AE44+AO44+AY44+BI44+BS44+CC44+CM44+CW44+DG44+DQ44+EA44+EK44+EU44+FE44+FO44+FY44+GI44+GS44</f>
        <v>19</v>
      </c>
      <c r="HW44" s="96">
        <f t="shared" ref="HW44:HW55" si="235">+L44+V44+AF44+AP44+AZ44+BJ44+BT44+CD44+CN44+CX44+DH44+DR44+EB44+EL44+EV44+FF44+FP44+FZ44+GJ44+GT44</f>
        <v>0</v>
      </c>
      <c r="HX44" s="96">
        <f t="shared" si="221"/>
        <v>0</v>
      </c>
      <c r="HY44" s="96">
        <f t="shared" si="222"/>
        <v>0</v>
      </c>
      <c r="HZ44" s="96">
        <f t="shared" si="223"/>
        <v>0</v>
      </c>
      <c r="IA44" s="96">
        <f t="shared" si="224"/>
        <v>0</v>
      </c>
      <c r="IB44" s="96">
        <f t="shared" si="225"/>
        <v>0</v>
      </c>
      <c r="IC44" s="96">
        <f t="shared" si="226"/>
        <v>0</v>
      </c>
      <c r="ID44" s="96">
        <f t="shared" si="227"/>
        <v>0</v>
      </c>
      <c r="IE44" s="96">
        <f t="shared" si="228"/>
        <v>0</v>
      </c>
      <c r="IG44" s="306"/>
      <c r="IJ44" s="28"/>
      <c r="IK44" s="94" t="e">
        <f t="shared" si="230"/>
        <v>#REF!</v>
      </c>
    </row>
    <row r="45" spans="1:245" s="305" customFormat="1" ht="21.95" customHeight="1">
      <c r="A45" s="4"/>
      <c r="B45" s="94" t="e">
        <f>+#REF!</f>
        <v>#REF!</v>
      </c>
      <c r="C45" s="94" t="e">
        <f>+#REF!</f>
        <v>#REF!</v>
      </c>
      <c r="D45" s="94" t="e">
        <f>+#REF!</f>
        <v>#REF!</v>
      </c>
      <c r="E45" s="94" t="e">
        <f>+#REF!</f>
        <v>#REF!</v>
      </c>
      <c r="F45" s="94" t="e">
        <f>+#REF!</f>
        <v>#REF!</v>
      </c>
      <c r="G45" s="94" t="e">
        <f>+#REF!</f>
        <v>#REF!</v>
      </c>
      <c r="H45" s="94" t="e">
        <f>+#REF!</f>
        <v>#REF!</v>
      </c>
      <c r="I45" s="94" t="e">
        <f>+#REF!</f>
        <v>#REF!</v>
      </c>
      <c r="J45" s="18" t="s">
        <v>27</v>
      </c>
      <c r="K45" s="580">
        <v>0</v>
      </c>
      <c r="L45" s="884">
        <v>0</v>
      </c>
      <c r="M45" s="884">
        <v>0</v>
      </c>
      <c r="N45" s="884">
        <v>0</v>
      </c>
      <c r="O45" s="884">
        <v>0</v>
      </c>
      <c r="P45" s="884">
        <v>0</v>
      </c>
      <c r="Q45" s="884">
        <v>0</v>
      </c>
      <c r="R45" s="884">
        <v>0</v>
      </c>
      <c r="S45" s="884">
        <v>0</v>
      </c>
      <c r="T45" s="534">
        <v>0</v>
      </c>
      <c r="U45" s="580">
        <v>0</v>
      </c>
      <c r="V45" s="884">
        <v>0</v>
      </c>
      <c r="W45" s="884">
        <v>0</v>
      </c>
      <c r="X45" s="885">
        <v>0</v>
      </c>
      <c r="Y45" s="885">
        <v>0</v>
      </c>
      <c r="Z45" s="885">
        <v>0</v>
      </c>
      <c r="AA45" s="885">
        <v>0</v>
      </c>
      <c r="AB45" s="885">
        <v>0</v>
      </c>
      <c r="AC45" s="885">
        <v>0</v>
      </c>
      <c r="AD45" s="534">
        <v>0</v>
      </c>
      <c r="AE45" s="580">
        <v>0</v>
      </c>
      <c r="AF45" s="884">
        <v>0</v>
      </c>
      <c r="AG45" s="886">
        <v>0</v>
      </c>
      <c r="AH45" s="884">
        <v>0</v>
      </c>
      <c r="AI45" s="885">
        <v>0</v>
      </c>
      <c r="AJ45" s="885">
        <v>0</v>
      </c>
      <c r="AK45" s="885">
        <v>0</v>
      </c>
      <c r="AL45" s="885">
        <v>0</v>
      </c>
      <c r="AM45" s="885">
        <v>0</v>
      </c>
      <c r="AN45" s="534">
        <v>0</v>
      </c>
      <c r="AO45" s="580">
        <v>0</v>
      </c>
      <c r="AP45" s="884">
        <v>0</v>
      </c>
      <c r="AQ45" s="884">
        <v>0</v>
      </c>
      <c r="AR45" s="885">
        <v>0</v>
      </c>
      <c r="AS45" s="885">
        <v>0</v>
      </c>
      <c r="AT45" s="885">
        <v>0</v>
      </c>
      <c r="AU45" s="885">
        <v>0</v>
      </c>
      <c r="AV45" s="885">
        <v>0</v>
      </c>
      <c r="AW45" s="885">
        <v>0</v>
      </c>
      <c r="AX45" s="534">
        <v>0</v>
      </c>
      <c r="AY45" s="580">
        <v>0</v>
      </c>
      <c r="AZ45" s="884">
        <v>0</v>
      </c>
      <c r="BA45" s="884">
        <v>0</v>
      </c>
      <c r="BB45" s="884">
        <v>0</v>
      </c>
      <c r="BC45" s="885">
        <v>0</v>
      </c>
      <c r="BD45" s="885">
        <v>0</v>
      </c>
      <c r="BE45" s="885">
        <v>0</v>
      </c>
      <c r="BF45" s="885">
        <v>0</v>
      </c>
      <c r="BG45" s="885">
        <v>0</v>
      </c>
      <c r="BH45" s="534">
        <v>0</v>
      </c>
      <c r="BI45" s="580">
        <v>0</v>
      </c>
      <c r="BJ45" s="884">
        <v>0</v>
      </c>
      <c r="BK45" s="884">
        <v>0</v>
      </c>
      <c r="BL45" s="885">
        <v>0</v>
      </c>
      <c r="BM45" s="885">
        <v>0</v>
      </c>
      <c r="BN45" s="885">
        <v>0</v>
      </c>
      <c r="BO45" s="885">
        <v>0</v>
      </c>
      <c r="BP45" s="885">
        <v>0</v>
      </c>
      <c r="BQ45" s="885">
        <v>0</v>
      </c>
      <c r="BR45" s="534">
        <v>0</v>
      </c>
      <c r="BS45" s="580">
        <v>21</v>
      </c>
      <c r="BT45" s="884">
        <v>0</v>
      </c>
      <c r="BU45" s="884">
        <v>0</v>
      </c>
      <c r="BV45" s="885">
        <v>0</v>
      </c>
      <c r="BW45" s="885">
        <v>0</v>
      </c>
      <c r="BX45" s="885">
        <v>0</v>
      </c>
      <c r="BY45" s="885">
        <v>0</v>
      </c>
      <c r="BZ45" s="885">
        <v>0</v>
      </c>
      <c r="CA45" s="885">
        <v>0</v>
      </c>
      <c r="CB45" s="534">
        <v>0</v>
      </c>
      <c r="CC45" s="580">
        <v>0</v>
      </c>
      <c r="CD45" s="884">
        <v>0</v>
      </c>
      <c r="CE45" s="884">
        <v>0</v>
      </c>
      <c r="CF45" s="885">
        <v>0</v>
      </c>
      <c r="CG45" s="885">
        <v>0</v>
      </c>
      <c r="CH45" s="885">
        <v>0</v>
      </c>
      <c r="CI45" s="885">
        <v>0</v>
      </c>
      <c r="CJ45" s="885">
        <v>0</v>
      </c>
      <c r="CK45" s="885">
        <v>0</v>
      </c>
      <c r="CL45" s="534">
        <v>0</v>
      </c>
      <c r="CM45" s="580">
        <v>0</v>
      </c>
      <c r="CN45" s="884">
        <v>0</v>
      </c>
      <c r="CO45" s="884">
        <v>0</v>
      </c>
      <c r="CP45" s="885">
        <v>0</v>
      </c>
      <c r="CQ45" s="885">
        <v>0</v>
      </c>
      <c r="CR45" s="885">
        <v>0</v>
      </c>
      <c r="CS45" s="885">
        <v>0</v>
      </c>
      <c r="CT45" s="885">
        <v>0</v>
      </c>
      <c r="CU45" s="885">
        <v>0</v>
      </c>
      <c r="CV45" s="534">
        <v>0</v>
      </c>
      <c r="CW45" s="580">
        <v>0</v>
      </c>
      <c r="CX45" s="884">
        <v>0</v>
      </c>
      <c r="CY45" s="884">
        <v>0</v>
      </c>
      <c r="CZ45" s="885">
        <v>0</v>
      </c>
      <c r="DA45" s="885">
        <v>0</v>
      </c>
      <c r="DB45" s="885">
        <v>0</v>
      </c>
      <c r="DC45" s="885">
        <v>0</v>
      </c>
      <c r="DD45" s="885">
        <v>0</v>
      </c>
      <c r="DE45" s="885">
        <v>0</v>
      </c>
      <c r="DF45" s="534">
        <v>0</v>
      </c>
      <c r="DG45" s="580">
        <v>0</v>
      </c>
      <c r="DH45" s="581"/>
      <c r="DI45" s="581"/>
      <c r="DJ45" s="533"/>
      <c r="DK45" s="533"/>
      <c r="DL45" s="533"/>
      <c r="DM45" s="533"/>
      <c r="DN45" s="533"/>
      <c r="DO45" s="533"/>
      <c r="DP45" s="534"/>
      <c r="DQ45" s="580"/>
      <c r="DR45" s="581"/>
      <c r="DS45" s="581"/>
      <c r="DT45" s="533"/>
      <c r="DU45" s="533"/>
      <c r="DV45" s="533"/>
      <c r="DW45" s="533"/>
      <c r="DX45" s="533"/>
      <c r="DY45" s="533"/>
      <c r="DZ45" s="534"/>
      <c r="EA45" s="580"/>
      <c r="EB45" s="581"/>
      <c r="EC45" s="581"/>
      <c r="ED45" s="533"/>
      <c r="EE45" s="533"/>
      <c r="EF45" s="533"/>
      <c r="EG45" s="533"/>
      <c r="EH45" s="533"/>
      <c r="EI45" s="533"/>
      <c r="EJ45" s="534"/>
      <c r="EK45" s="580"/>
      <c r="EL45" s="581"/>
      <c r="EM45" s="581"/>
      <c r="EN45" s="533"/>
      <c r="EO45" s="533"/>
      <c r="EP45" s="533"/>
      <c r="EQ45" s="533"/>
      <c r="ER45" s="533"/>
      <c r="ES45" s="533"/>
      <c r="ET45" s="534"/>
      <c r="EU45" s="580"/>
      <c r="EV45" s="581"/>
      <c r="EW45" s="581"/>
      <c r="EX45" s="533"/>
      <c r="EY45" s="533"/>
      <c r="EZ45" s="533"/>
      <c r="FA45" s="533"/>
      <c r="FB45" s="533"/>
      <c r="FC45" s="533"/>
      <c r="FD45" s="534"/>
      <c r="FE45" s="580"/>
      <c r="FF45" s="581"/>
      <c r="FG45" s="581"/>
      <c r="FH45" s="533"/>
      <c r="FI45" s="533"/>
      <c r="FJ45" s="533"/>
      <c r="FK45" s="533"/>
      <c r="FL45" s="533"/>
      <c r="FM45" s="533"/>
      <c r="FN45" s="534"/>
      <c r="FO45" s="580"/>
      <c r="FP45" s="581"/>
      <c r="FQ45" s="581"/>
      <c r="FR45" s="533"/>
      <c r="FS45" s="533"/>
      <c r="FT45" s="533"/>
      <c r="FU45" s="533"/>
      <c r="FV45" s="533"/>
      <c r="FW45" s="533"/>
      <c r="FX45" s="534"/>
      <c r="FY45" s="580"/>
      <c r="FZ45" s="581"/>
      <c r="GA45" s="581"/>
      <c r="GB45" s="533"/>
      <c r="GC45" s="533"/>
      <c r="GD45" s="533"/>
      <c r="GE45" s="533"/>
      <c r="GF45" s="533"/>
      <c r="GG45" s="533"/>
      <c r="GH45" s="534"/>
      <c r="GI45" s="580"/>
      <c r="GJ45" s="581"/>
      <c r="GK45" s="581"/>
      <c r="GL45" s="533"/>
      <c r="GM45" s="533"/>
      <c r="GN45" s="533"/>
      <c r="GO45" s="533"/>
      <c r="GP45" s="533"/>
      <c r="GQ45" s="533"/>
      <c r="GR45" s="534"/>
      <c r="GS45" s="580"/>
      <c r="GT45" s="581"/>
      <c r="GU45" s="581"/>
      <c r="GV45" s="533"/>
      <c r="GW45" s="533"/>
      <c r="GX45" s="533"/>
      <c r="GY45" s="533"/>
      <c r="GZ45" s="533"/>
      <c r="HA45" s="533"/>
      <c r="HB45" s="534"/>
      <c r="HC45" s="77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77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77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77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77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77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77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77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77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77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0">
        <f t="shared" si="229"/>
        <v>21</v>
      </c>
      <c r="HN45" s="80">
        <f t="shared" si="231"/>
        <v>73</v>
      </c>
      <c r="HO45" s="80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0" t="e">
        <f t="shared" si="232"/>
        <v>#REF!</v>
      </c>
      <c r="HQ45" s="80">
        <f>+HM45+S!HM45+E!HM45+O!HM45</f>
        <v>444</v>
      </c>
      <c r="HR45" s="80">
        <f t="shared" si="233"/>
        <v>1663</v>
      </c>
      <c r="HS45" s="80" t="e">
        <f>+HO45+S!HO45+E!HO45+O!HO45</f>
        <v>#REF!</v>
      </c>
      <c r="HT45" s="80" t="e">
        <f t="shared" si="233"/>
        <v>#REF!</v>
      </c>
      <c r="HU45" s="28"/>
      <c r="HV45" s="82">
        <f t="shared" si="234"/>
        <v>21</v>
      </c>
      <c r="HW45" s="82">
        <f t="shared" si="235"/>
        <v>0</v>
      </c>
      <c r="HX45" s="82">
        <f t="shared" si="221"/>
        <v>0</v>
      </c>
      <c r="HY45" s="82">
        <f t="shared" si="222"/>
        <v>0</v>
      </c>
      <c r="HZ45" s="82">
        <f t="shared" si="223"/>
        <v>0</v>
      </c>
      <c r="IA45" s="82">
        <f t="shared" si="224"/>
        <v>0</v>
      </c>
      <c r="IB45" s="82">
        <f t="shared" si="225"/>
        <v>0</v>
      </c>
      <c r="IC45" s="82">
        <f t="shared" si="226"/>
        <v>0</v>
      </c>
      <c r="ID45" s="82">
        <f t="shared" si="227"/>
        <v>0</v>
      </c>
      <c r="IE45" s="82">
        <f t="shared" si="228"/>
        <v>0</v>
      </c>
      <c r="IG45" s="306"/>
      <c r="IJ45" s="28"/>
      <c r="IK45" s="94" t="e">
        <f t="shared" si="230"/>
        <v>#REF!</v>
      </c>
    </row>
    <row r="46" spans="1:245" s="305" customFormat="1" ht="21.95" customHeight="1">
      <c r="A46" s="4"/>
      <c r="B46" s="94" t="e">
        <f>+#REF!</f>
        <v>#REF!</v>
      </c>
      <c r="C46" s="94" t="e">
        <f>+#REF!</f>
        <v>#REF!</v>
      </c>
      <c r="D46" s="94" t="e">
        <f>+#REF!</f>
        <v>#REF!</v>
      </c>
      <c r="E46" s="94" t="e">
        <f>+#REF!</f>
        <v>#REF!</v>
      </c>
      <c r="F46" s="94" t="e">
        <f>+#REF!</f>
        <v>#REF!</v>
      </c>
      <c r="G46" s="94" t="e">
        <f>+#REF!</f>
        <v>#REF!</v>
      </c>
      <c r="H46" s="94" t="e">
        <f>+#REF!</f>
        <v>#REF!</v>
      </c>
      <c r="I46" s="94" t="e">
        <f>+#REF!</f>
        <v>#REF!</v>
      </c>
      <c r="J46" s="18" t="s">
        <v>28</v>
      </c>
      <c r="K46" s="580">
        <v>0</v>
      </c>
      <c r="L46" s="884">
        <v>0</v>
      </c>
      <c r="M46" s="884">
        <v>0</v>
      </c>
      <c r="N46" s="884">
        <v>0</v>
      </c>
      <c r="O46" s="884">
        <v>0</v>
      </c>
      <c r="P46" s="884">
        <v>0</v>
      </c>
      <c r="Q46" s="884">
        <v>0</v>
      </c>
      <c r="R46" s="884">
        <v>0</v>
      </c>
      <c r="S46" s="884">
        <v>0</v>
      </c>
      <c r="T46" s="534">
        <v>0</v>
      </c>
      <c r="U46" s="580">
        <v>0</v>
      </c>
      <c r="V46" s="884">
        <v>0</v>
      </c>
      <c r="W46" s="884">
        <v>0</v>
      </c>
      <c r="X46" s="885">
        <v>0</v>
      </c>
      <c r="Y46" s="885">
        <v>0</v>
      </c>
      <c r="Z46" s="885">
        <v>0</v>
      </c>
      <c r="AA46" s="885">
        <v>0</v>
      </c>
      <c r="AB46" s="885">
        <v>0</v>
      </c>
      <c r="AC46" s="885">
        <v>0</v>
      </c>
      <c r="AD46" s="534">
        <v>0</v>
      </c>
      <c r="AE46" s="580">
        <v>0</v>
      </c>
      <c r="AF46" s="884">
        <v>0</v>
      </c>
      <c r="AG46" s="886">
        <v>0</v>
      </c>
      <c r="AH46" s="884">
        <v>0</v>
      </c>
      <c r="AI46" s="885">
        <v>0</v>
      </c>
      <c r="AJ46" s="885">
        <v>0</v>
      </c>
      <c r="AK46" s="885">
        <v>0</v>
      </c>
      <c r="AL46" s="885">
        <v>0</v>
      </c>
      <c r="AM46" s="885">
        <v>0</v>
      </c>
      <c r="AN46" s="534">
        <v>0</v>
      </c>
      <c r="AO46" s="580">
        <v>0</v>
      </c>
      <c r="AP46" s="884">
        <v>0</v>
      </c>
      <c r="AQ46" s="884">
        <v>0</v>
      </c>
      <c r="AR46" s="885">
        <v>0</v>
      </c>
      <c r="AS46" s="885">
        <v>0</v>
      </c>
      <c r="AT46" s="885">
        <v>0</v>
      </c>
      <c r="AU46" s="885">
        <v>0</v>
      </c>
      <c r="AV46" s="885">
        <v>0</v>
      </c>
      <c r="AW46" s="885">
        <v>0</v>
      </c>
      <c r="AX46" s="534">
        <v>0</v>
      </c>
      <c r="AY46" s="580">
        <v>0</v>
      </c>
      <c r="AZ46" s="884">
        <v>0</v>
      </c>
      <c r="BA46" s="884">
        <v>0</v>
      </c>
      <c r="BB46" s="884">
        <v>0</v>
      </c>
      <c r="BC46" s="885">
        <v>0</v>
      </c>
      <c r="BD46" s="885">
        <v>0</v>
      </c>
      <c r="BE46" s="885">
        <v>0</v>
      </c>
      <c r="BF46" s="885">
        <v>0</v>
      </c>
      <c r="BG46" s="885">
        <v>0</v>
      </c>
      <c r="BH46" s="534">
        <v>0</v>
      </c>
      <c r="BI46" s="580">
        <v>0</v>
      </c>
      <c r="BJ46" s="884">
        <v>0</v>
      </c>
      <c r="BK46" s="884">
        <v>0</v>
      </c>
      <c r="BL46" s="885">
        <v>0</v>
      </c>
      <c r="BM46" s="885">
        <v>0</v>
      </c>
      <c r="BN46" s="885">
        <v>0</v>
      </c>
      <c r="BO46" s="885">
        <v>0</v>
      </c>
      <c r="BP46" s="885">
        <v>0</v>
      </c>
      <c r="BQ46" s="885">
        <v>0</v>
      </c>
      <c r="BR46" s="534">
        <v>0</v>
      </c>
      <c r="BS46" s="580">
        <v>18</v>
      </c>
      <c r="BT46" s="884">
        <v>0</v>
      </c>
      <c r="BU46" s="884">
        <v>0</v>
      </c>
      <c r="BV46" s="885">
        <v>0</v>
      </c>
      <c r="BW46" s="885">
        <v>0</v>
      </c>
      <c r="BX46" s="885">
        <v>0</v>
      </c>
      <c r="BY46" s="885">
        <v>0</v>
      </c>
      <c r="BZ46" s="885">
        <v>0</v>
      </c>
      <c r="CA46" s="885">
        <v>0</v>
      </c>
      <c r="CB46" s="534">
        <v>0</v>
      </c>
      <c r="CC46" s="580">
        <v>0</v>
      </c>
      <c r="CD46" s="884">
        <v>0</v>
      </c>
      <c r="CE46" s="884">
        <v>0</v>
      </c>
      <c r="CF46" s="885">
        <v>0</v>
      </c>
      <c r="CG46" s="885">
        <v>0</v>
      </c>
      <c r="CH46" s="885">
        <v>0</v>
      </c>
      <c r="CI46" s="885">
        <v>0</v>
      </c>
      <c r="CJ46" s="885">
        <v>0</v>
      </c>
      <c r="CK46" s="885">
        <v>0</v>
      </c>
      <c r="CL46" s="534">
        <v>0</v>
      </c>
      <c r="CM46" s="580">
        <v>0</v>
      </c>
      <c r="CN46" s="884">
        <v>0</v>
      </c>
      <c r="CO46" s="884">
        <v>0</v>
      </c>
      <c r="CP46" s="885">
        <v>0</v>
      </c>
      <c r="CQ46" s="885">
        <v>0</v>
      </c>
      <c r="CR46" s="885">
        <v>0</v>
      </c>
      <c r="CS46" s="885">
        <v>0</v>
      </c>
      <c r="CT46" s="885">
        <v>0</v>
      </c>
      <c r="CU46" s="885">
        <v>0</v>
      </c>
      <c r="CV46" s="534">
        <v>0</v>
      </c>
      <c r="CW46" s="580">
        <v>0</v>
      </c>
      <c r="CX46" s="884">
        <v>0</v>
      </c>
      <c r="CY46" s="884">
        <v>0</v>
      </c>
      <c r="CZ46" s="885">
        <v>0</v>
      </c>
      <c r="DA46" s="885">
        <v>0</v>
      </c>
      <c r="DB46" s="885">
        <v>0</v>
      </c>
      <c r="DC46" s="885">
        <v>0</v>
      </c>
      <c r="DD46" s="885">
        <v>0</v>
      </c>
      <c r="DE46" s="885">
        <v>0</v>
      </c>
      <c r="DF46" s="534">
        <v>0</v>
      </c>
      <c r="DG46" s="580">
        <v>0</v>
      </c>
      <c r="DH46" s="581"/>
      <c r="DI46" s="581"/>
      <c r="DJ46" s="533"/>
      <c r="DK46" s="533"/>
      <c r="DL46" s="533"/>
      <c r="DM46" s="533"/>
      <c r="DN46" s="533"/>
      <c r="DO46" s="533"/>
      <c r="DP46" s="534"/>
      <c r="DQ46" s="580"/>
      <c r="DR46" s="581"/>
      <c r="DS46" s="581"/>
      <c r="DT46" s="533"/>
      <c r="DU46" s="533"/>
      <c r="DV46" s="533"/>
      <c r="DW46" s="533"/>
      <c r="DX46" s="533"/>
      <c r="DY46" s="533"/>
      <c r="DZ46" s="534"/>
      <c r="EA46" s="580"/>
      <c r="EB46" s="581"/>
      <c r="EC46" s="581"/>
      <c r="ED46" s="533"/>
      <c r="EE46" s="533"/>
      <c r="EF46" s="533"/>
      <c r="EG46" s="533"/>
      <c r="EH46" s="533"/>
      <c r="EI46" s="533"/>
      <c r="EJ46" s="534"/>
      <c r="EK46" s="580"/>
      <c r="EL46" s="581"/>
      <c r="EM46" s="581"/>
      <c r="EN46" s="533"/>
      <c r="EO46" s="533"/>
      <c r="EP46" s="533"/>
      <c r="EQ46" s="533"/>
      <c r="ER46" s="533"/>
      <c r="ES46" s="533"/>
      <c r="ET46" s="534"/>
      <c r="EU46" s="580"/>
      <c r="EV46" s="581"/>
      <c r="EW46" s="581"/>
      <c r="EX46" s="533"/>
      <c r="EY46" s="533"/>
      <c r="EZ46" s="533"/>
      <c r="FA46" s="533"/>
      <c r="FB46" s="533"/>
      <c r="FC46" s="533"/>
      <c r="FD46" s="534"/>
      <c r="FE46" s="580"/>
      <c r="FF46" s="581"/>
      <c r="FG46" s="581"/>
      <c r="FH46" s="533"/>
      <c r="FI46" s="533"/>
      <c r="FJ46" s="533"/>
      <c r="FK46" s="533"/>
      <c r="FL46" s="533"/>
      <c r="FM46" s="533"/>
      <c r="FN46" s="534"/>
      <c r="FO46" s="580"/>
      <c r="FP46" s="581"/>
      <c r="FQ46" s="581"/>
      <c r="FR46" s="533"/>
      <c r="FS46" s="533"/>
      <c r="FT46" s="533"/>
      <c r="FU46" s="533"/>
      <c r="FV46" s="533"/>
      <c r="FW46" s="533"/>
      <c r="FX46" s="534"/>
      <c r="FY46" s="580"/>
      <c r="FZ46" s="581"/>
      <c r="GA46" s="581"/>
      <c r="GB46" s="533"/>
      <c r="GC46" s="533"/>
      <c r="GD46" s="533"/>
      <c r="GE46" s="533"/>
      <c r="GF46" s="533"/>
      <c r="GG46" s="533"/>
      <c r="GH46" s="534"/>
      <c r="GI46" s="580"/>
      <c r="GJ46" s="581"/>
      <c r="GK46" s="581"/>
      <c r="GL46" s="533"/>
      <c r="GM46" s="533"/>
      <c r="GN46" s="533"/>
      <c r="GO46" s="533"/>
      <c r="GP46" s="533"/>
      <c r="GQ46" s="533"/>
      <c r="GR46" s="534"/>
      <c r="GS46" s="580"/>
      <c r="GT46" s="581"/>
      <c r="GU46" s="581"/>
      <c r="GV46" s="533"/>
      <c r="GW46" s="533"/>
      <c r="GX46" s="533"/>
      <c r="GY46" s="533"/>
      <c r="GZ46" s="533"/>
      <c r="HA46" s="533"/>
      <c r="HB46" s="534"/>
      <c r="HC46" s="77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77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77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77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77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77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77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77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77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77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0">
        <f>+SUMIF($K$11:$HB$11,1,K46:HB46)</f>
        <v>18</v>
      </c>
      <c r="HN46" s="80">
        <f t="shared" si="231"/>
        <v>75</v>
      </c>
      <c r="HO46" s="80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0" t="e">
        <f t="shared" si="232"/>
        <v>#REF!</v>
      </c>
      <c r="HQ46" s="80">
        <f>+HM46+S!HM46+E!HM46+O!HM46</f>
        <v>473</v>
      </c>
      <c r="HR46" s="80">
        <f t="shared" si="233"/>
        <v>1766</v>
      </c>
      <c r="HS46" s="80" t="e">
        <f>+HO46+S!HO46+E!HO46+O!HO46</f>
        <v>#REF!</v>
      </c>
      <c r="HT46" s="80" t="e">
        <f t="shared" si="233"/>
        <v>#REF!</v>
      </c>
      <c r="HU46" s="28"/>
      <c r="HV46" s="82">
        <f t="shared" si="234"/>
        <v>18</v>
      </c>
      <c r="HW46" s="82">
        <f t="shared" si="235"/>
        <v>0</v>
      </c>
      <c r="HX46" s="82">
        <f t="shared" si="221"/>
        <v>0</v>
      </c>
      <c r="HY46" s="82">
        <f t="shared" si="222"/>
        <v>0</v>
      </c>
      <c r="HZ46" s="82">
        <f t="shared" si="223"/>
        <v>0</v>
      </c>
      <c r="IA46" s="82">
        <f t="shared" si="224"/>
        <v>0</v>
      </c>
      <c r="IB46" s="82">
        <f t="shared" si="225"/>
        <v>0</v>
      </c>
      <c r="IC46" s="82">
        <f t="shared" si="226"/>
        <v>0</v>
      </c>
      <c r="ID46" s="82">
        <f t="shared" si="227"/>
        <v>0</v>
      </c>
      <c r="IE46" s="82">
        <f t="shared" si="228"/>
        <v>0</v>
      </c>
      <c r="IG46" s="306"/>
      <c r="IJ46" s="28"/>
      <c r="IK46" s="94" t="e">
        <f t="shared" si="230"/>
        <v>#REF!</v>
      </c>
    </row>
    <row r="47" spans="1:245" s="305" customFormat="1" ht="21.95" customHeight="1">
      <c r="A47" s="4"/>
      <c r="B47" s="94" t="e">
        <f>+#REF!</f>
        <v>#REF!</v>
      </c>
      <c r="C47" s="94" t="e">
        <f>+#REF!</f>
        <v>#REF!</v>
      </c>
      <c r="D47" s="94" t="e">
        <f>+#REF!</f>
        <v>#REF!</v>
      </c>
      <c r="E47" s="94" t="e">
        <f>+#REF!</f>
        <v>#REF!</v>
      </c>
      <c r="F47" s="94" t="e">
        <f>+#REF!</f>
        <v>#REF!</v>
      </c>
      <c r="G47" s="94" t="e">
        <f>+#REF!</f>
        <v>#REF!</v>
      </c>
      <c r="H47" s="94" t="e">
        <f>+#REF!</f>
        <v>#REF!</v>
      </c>
      <c r="I47" s="94" t="e">
        <f>+#REF!</f>
        <v>#REF!</v>
      </c>
      <c r="J47" s="303" t="s">
        <v>29</v>
      </c>
      <c r="K47" s="582">
        <v>1</v>
      </c>
      <c r="L47" s="583">
        <v>0</v>
      </c>
      <c r="M47" s="583">
        <v>0</v>
      </c>
      <c r="N47" s="583">
        <v>0</v>
      </c>
      <c r="O47" s="583">
        <v>0</v>
      </c>
      <c r="P47" s="583">
        <v>0</v>
      </c>
      <c r="Q47" s="583">
        <v>0</v>
      </c>
      <c r="R47" s="583">
        <v>0</v>
      </c>
      <c r="S47" s="583">
        <v>0</v>
      </c>
      <c r="T47" s="537">
        <v>0</v>
      </c>
      <c r="U47" s="582">
        <v>1</v>
      </c>
      <c r="V47" s="583">
        <v>0</v>
      </c>
      <c r="W47" s="583">
        <v>0</v>
      </c>
      <c r="X47" s="536">
        <v>0</v>
      </c>
      <c r="Y47" s="536">
        <v>0</v>
      </c>
      <c r="Z47" s="536">
        <v>0</v>
      </c>
      <c r="AA47" s="536">
        <v>0</v>
      </c>
      <c r="AB47" s="536">
        <v>0</v>
      </c>
      <c r="AC47" s="536">
        <v>0</v>
      </c>
      <c r="AD47" s="537">
        <v>0</v>
      </c>
      <c r="AE47" s="582">
        <v>0</v>
      </c>
      <c r="AF47" s="583">
        <v>0</v>
      </c>
      <c r="AG47" s="584">
        <v>0</v>
      </c>
      <c r="AH47" s="583">
        <v>0</v>
      </c>
      <c r="AI47" s="536">
        <v>0</v>
      </c>
      <c r="AJ47" s="536">
        <v>0</v>
      </c>
      <c r="AK47" s="536">
        <v>0</v>
      </c>
      <c r="AL47" s="536">
        <v>0</v>
      </c>
      <c r="AM47" s="536">
        <v>0</v>
      </c>
      <c r="AN47" s="537">
        <v>0</v>
      </c>
      <c r="AO47" s="582">
        <v>0</v>
      </c>
      <c r="AP47" s="583">
        <v>0</v>
      </c>
      <c r="AQ47" s="583">
        <v>0</v>
      </c>
      <c r="AR47" s="536">
        <v>0</v>
      </c>
      <c r="AS47" s="536">
        <v>0</v>
      </c>
      <c r="AT47" s="536">
        <v>0</v>
      </c>
      <c r="AU47" s="536">
        <v>0</v>
      </c>
      <c r="AV47" s="536">
        <v>0</v>
      </c>
      <c r="AW47" s="536">
        <v>0</v>
      </c>
      <c r="AX47" s="537">
        <v>0</v>
      </c>
      <c r="AY47" s="582">
        <v>0</v>
      </c>
      <c r="AZ47" s="583">
        <v>0</v>
      </c>
      <c r="BA47" s="583">
        <v>0</v>
      </c>
      <c r="BB47" s="583">
        <v>0</v>
      </c>
      <c r="BC47" s="536">
        <v>0</v>
      </c>
      <c r="BD47" s="536">
        <v>0</v>
      </c>
      <c r="BE47" s="536">
        <v>0</v>
      </c>
      <c r="BF47" s="536">
        <v>0</v>
      </c>
      <c r="BG47" s="536">
        <v>0</v>
      </c>
      <c r="BH47" s="537">
        <v>0</v>
      </c>
      <c r="BI47" s="582">
        <v>0</v>
      </c>
      <c r="BJ47" s="583">
        <v>0</v>
      </c>
      <c r="BK47" s="583">
        <v>0</v>
      </c>
      <c r="BL47" s="536">
        <v>0</v>
      </c>
      <c r="BM47" s="536">
        <v>0</v>
      </c>
      <c r="BN47" s="536">
        <v>0</v>
      </c>
      <c r="BO47" s="536">
        <v>0</v>
      </c>
      <c r="BP47" s="536">
        <v>0</v>
      </c>
      <c r="BQ47" s="536">
        <v>0</v>
      </c>
      <c r="BR47" s="537">
        <v>0</v>
      </c>
      <c r="BS47" s="582">
        <v>15</v>
      </c>
      <c r="BT47" s="583">
        <v>0</v>
      </c>
      <c r="BU47" s="583">
        <v>0</v>
      </c>
      <c r="BV47" s="536">
        <v>0</v>
      </c>
      <c r="BW47" s="536">
        <v>0</v>
      </c>
      <c r="BX47" s="536">
        <v>0</v>
      </c>
      <c r="BY47" s="536">
        <v>0</v>
      </c>
      <c r="BZ47" s="536">
        <v>0</v>
      </c>
      <c r="CA47" s="536">
        <v>0</v>
      </c>
      <c r="CB47" s="537">
        <v>0</v>
      </c>
      <c r="CC47" s="582">
        <v>0</v>
      </c>
      <c r="CD47" s="583">
        <v>0</v>
      </c>
      <c r="CE47" s="583">
        <v>0</v>
      </c>
      <c r="CF47" s="536">
        <v>0</v>
      </c>
      <c r="CG47" s="536">
        <v>0</v>
      </c>
      <c r="CH47" s="536">
        <v>0</v>
      </c>
      <c r="CI47" s="536">
        <v>0</v>
      </c>
      <c r="CJ47" s="536">
        <v>0</v>
      </c>
      <c r="CK47" s="536">
        <v>0</v>
      </c>
      <c r="CL47" s="537">
        <v>0</v>
      </c>
      <c r="CM47" s="582">
        <v>0</v>
      </c>
      <c r="CN47" s="583">
        <v>0</v>
      </c>
      <c r="CO47" s="583">
        <v>0</v>
      </c>
      <c r="CP47" s="536">
        <v>0</v>
      </c>
      <c r="CQ47" s="536">
        <v>0</v>
      </c>
      <c r="CR47" s="536">
        <v>0</v>
      </c>
      <c r="CS47" s="536">
        <v>0</v>
      </c>
      <c r="CT47" s="536">
        <v>0</v>
      </c>
      <c r="CU47" s="536">
        <v>0</v>
      </c>
      <c r="CV47" s="537">
        <v>0</v>
      </c>
      <c r="CW47" s="582">
        <v>0</v>
      </c>
      <c r="CX47" s="583">
        <v>0</v>
      </c>
      <c r="CY47" s="583">
        <v>0</v>
      </c>
      <c r="CZ47" s="536">
        <v>0</v>
      </c>
      <c r="DA47" s="536">
        <v>0</v>
      </c>
      <c r="DB47" s="536">
        <v>0</v>
      </c>
      <c r="DC47" s="536">
        <v>0</v>
      </c>
      <c r="DD47" s="536">
        <v>0</v>
      </c>
      <c r="DE47" s="536">
        <v>0</v>
      </c>
      <c r="DF47" s="537">
        <v>0</v>
      </c>
      <c r="DG47" s="582">
        <v>0</v>
      </c>
      <c r="DH47" s="583"/>
      <c r="DI47" s="583"/>
      <c r="DJ47" s="536"/>
      <c r="DK47" s="536"/>
      <c r="DL47" s="536"/>
      <c r="DM47" s="536"/>
      <c r="DN47" s="536"/>
      <c r="DO47" s="536"/>
      <c r="DP47" s="537"/>
      <c r="DQ47" s="582"/>
      <c r="DR47" s="583"/>
      <c r="DS47" s="583"/>
      <c r="DT47" s="536"/>
      <c r="DU47" s="536"/>
      <c r="DV47" s="536"/>
      <c r="DW47" s="536"/>
      <c r="DX47" s="536"/>
      <c r="DY47" s="536"/>
      <c r="DZ47" s="537"/>
      <c r="EA47" s="582"/>
      <c r="EB47" s="583"/>
      <c r="EC47" s="583"/>
      <c r="ED47" s="536"/>
      <c r="EE47" s="536"/>
      <c r="EF47" s="536"/>
      <c r="EG47" s="536"/>
      <c r="EH47" s="536"/>
      <c r="EI47" s="536"/>
      <c r="EJ47" s="537"/>
      <c r="EK47" s="582"/>
      <c r="EL47" s="583"/>
      <c r="EM47" s="583"/>
      <c r="EN47" s="536"/>
      <c r="EO47" s="536"/>
      <c r="EP47" s="536"/>
      <c r="EQ47" s="536"/>
      <c r="ER47" s="536"/>
      <c r="ES47" s="536"/>
      <c r="ET47" s="537"/>
      <c r="EU47" s="582"/>
      <c r="EV47" s="583"/>
      <c r="EW47" s="583"/>
      <c r="EX47" s="536"/>
      <c r="EY47" s="536"/>
      <c r="EZ47" s="536"/>
      <c r="FA47" s="536"/>
      <c r="FB47" s="536"/>
      <c r="FC47" s="536"/>
      <c r="FD47" s="537"/>
      <c r="FE47" s="582"/>
      <c r="FF47" s="583"/>
      <c r="FG47" s="583"/>
      <c r="FH47" s="536"/>
      <c r="FI47" s="536"/>
      <c r="FJ47" s="536"/>
      <c r="FK47" s="536"/>
      <c r="FL47" s="536"/>
      <c r="FM47" s="536"/>
      <c r="FN47" s="537"/>
      <c r="FO47" s="582"/>
      <c r="FP47" s="583"/>
      <c r="FQ47" s="583"/>
      <c r="FR47" s="536"/>
      <c r="FS47" s="536"/>
      <c r="FT47" s="536"/>
      <c r="FU47" s="536"/>
      <c r="FV47" s="536"/>
      <c r="FW47" s="536"/>
      <c r="FX47" s="537"/>
      <c r="FY47" s="582"/>
      <c r="FZ47" s="583"/>
      <c r="GA47" s="583"/>
      <c r="GB47" s="536"/>
      <c r="GC47" s="536"/>
      <c r="GD47" s="536"/>
      <c r="GE47" s="536"/>
      <c r="GF47" s="536"/>
      <c r="GG47" s="536"/>
      <c r="GH47" s="537"/>
      <c r="GI47" s="582"/>
      <c r="GJ47" s="583"/>
      <c r="GK47" s="583"/>
      <c r="GL47" s="536"/>
      <c r="GM47" s="536"/>
      <c r="GN47" s="536"/>
      <c r="GO47" s="536"/>
      <c r="GP47" s="536"/>
      <c r="GQ47" s="536"/>
      <c r="GR47" s="537"/>
      <c r="GS47" s="582"/>
      <c r="GT47" s="583"/>
      <c r="GU47" s="583"/>
      <c r="GV47" s="536"/>
      <c r="GW47" s="536"/>
      <c r="GX47" s="536"/>
      <c r="GY47" s="536"/>
      <c r="GZ47" s="536"/>
      <c r="HA47" s="536"/>
      <c r="HB47" s="537"/>
      <c r="HC47" s="271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1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1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1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1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1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1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1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1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1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2">
        <f t="shared" si="229"/>
        <v>17</v>
      </c>
      <c r="HN47" s="272">
        <f t="shared" si="231"/>
        <v>75</v>
      </c>
      <c r="HO47" s="272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72" t="e">
        <f t="shared" si="232"/>
        <v>#REF!</v>
      </c>
      <c r="HQ47" s="272">
        <f>+HM47+S!HM47+E!HM47+O!HM47</f>
        <v>482</v>
      </c>
      <c r="HR47" s="272">
        <f t="shared" si="233"/>
        <v>1802</v>
      </c>
      <c r="HS47" s="272" t="e">
        <f>+HO47+S!HO47+E!HO47+O!HO47</f>
        <v>#REF!</v>
      </c>
      <c r="HT47" s="272" t="e">
        <f t="shared" si="233"/>
        <v>#REF!</v>
      </c>
      <c r="HU47" s="28"/>
      <c r="HV47" s="273">
        <f t="shared" si="234"/>
        <v>17</v>
      </c>
      <c r="HW47" s="273">
        <f t="shared" si="235"/>
        <v>0</v>
      </c>
      <c r="HX47" s="273">
        <f t="shared" si="221"/>
        <v>0</v>
      </c>
      <c r="HY47" s="273">
        <f t="shared" si="222"/>
        <v>0</v>
      </c>
      <c r="HZ47" s="273">
        <f t="shared" si="223"/>
        <v>0</v>
      </c>
      <c r="IA47" s="273">
        <f t="shared" si="224"/>
        <v>0</v>
      </c>
      <c r="IB47" s="273">
        <f t="shared" si="225"/>
        <v>0</v>
      </c>
      <c r="IC47" s="273">
        <f t="shared" si="226"/>
        <v>0</v>
      </c>
      <c r="ID47" s="273">
        <f t="shared" si="227"/>
        <v>0</v>
      </c>
      <c r="IE47" s="273">
        <f t="shared" si="228"/>
        <v>0</v>
      </c>
      <c r="IG47" s="306"/>
      <c r="IJ47" s="28"/>
      <c r="IK47" s="94" t="e">
        <f t="shared" si="230"/>
        <v>#REF!</v>
      </c>
    </row>
    <row r="48" spans="1:245" s="305" customFormat="1" ht="21.95" customHeight="1">
      <c r="A48" s="4"/>
      <c r="B48" s="94" t="e">
        <f>+#REF!</f>
        <v>#REF!</v>
      </c>
      <c r="C48" s="94" t="e">
        <f>+#REF!</f>
        <v>#REF!</v>
      </c>
      <c r="D48" s="94" t="e">
        <f>+#REF!</f>
        <v>#REF!</v>
      </c>
      <c r="E48" s="94" t="e">
        <f>+#REF!</f>
        <v>#REF!</v>
      </c>
      <c r="F48" s="94" t="e">
        <f>+#REF!</f>
        <v>#REF!</v>
      </c>
      <c r="G48" s="94" t="e">
        <f>+#REF!</f>
        <v>#REF!</v>
      </c>
      <c r="H48" s="94" t="e">
        <f>+#REF!</f>
        <v>#REF!</v>
      </c>
      <c r="I48" s="94" t="e">
        <f>+#REF!</f>
        <v>#REF!</v>
      </c>
      <c r="J48" s="302" t="s">
        <v>30</v>
      </c>
      <c r="K48" s="585">
        <v>0</v>
      </c>
      <c r="L48" s="586">
        <v>0</v>
      </c>
      <c r="M48" s="586">
        <v>0</v>
      </c>
      <c r="N48" s="586">
        <v>0</v>
      </c>
      <c r="O48" s="586">
        <v>0</v>
      </c>
      <c r="P48" s="586">
        <v>0</v>
      </c>
      <c r="Q48" s="586">
        <v>0</v>
      </c>
      <c r="R48" s="586">
        <v>0</v>
      </c>
      <c r="S48" s="586">
        <v>0</v>
      </c>
      <c r="T48" s="587">
        <v>0</v>
      </c>
      <c r="U48" s="585">
        <v>0</v>
      </c>
      <c r="V48" s="586">
        <v>0</v>
      </c>
      <c r="W48" s="586">
        <v>0</v>
      </c>
      <c r="X48" s="586">
        <v>0</v>
      </c>
      <c r="Y48" s="586">
        <v>0</v>
      </c>
      <c r="Z48" s="586">
        <v>0</v>
      </c>
      <c r="AA48" s="586">
        <v>0</v>
      </c>
      <c r="AB48" s="586">
        <v>0</v>
      </c>
      <c r="AC48" s="586">
        <v>0</v>
      </c>
      <c r="AD48" s="587">
        <v>0</v>
      </c>
      <c r="AE48" s="585">
        <v>0</v>
      </c>
      <c r="AF48" s="586">
        <v>0</v>
      </c>
      <c r="AG48" s="586">
        <v>0</v>
      </c>
      <c r="AH48" s="586">
        <v>0</v>
      </c>
      <c r="AI48" s="586">
        <v>0</v>
      </c>
      <c r="AJ48" s="586">
        <v>0</v>
      </c>
      <c r="AK48" s="586">
        <v>0</v>
      </c>
      <c r="AL48" s="586">
        <v>0</v>
      </c>
      <c r="AM48" s="586">
        <v>0</v>
      </c>
      <c r="AN48" s="587">
        <v>0</v>
      </c>
      <c r="AO48" s="585">
        <v>0</v>
      </c>
      <c r="AP48" s="586">
        <v>0</v>
      </c>
      <c r="AQ48" s="586">
        <v>0</v>
      </c>
      <c r="AR48" s="586">
        <v>0</v>
      </c>
      <c r="AS48" s="586">
        <v>0</v>
      </c>
      <c r="AT48" s="586">
        <v>0</v>
      </c>
      <c r="AU48" s="586">
        <v>0</v>
      </c>
      <c r="AV48" s="586">
        <v>0</v>
      </c>
      <c r="AW48" s="586">
        <v>0</v>
      </c>
      <c r="AX48" s="587">
        <v>0</v>
      </c>
      <c r="AY48" s="585">
        <v>0</v>
      </c>
      <c r="AZ48" s="586">
        <v>0</v>
      </c>
      <c r="BA48" s="586">
        <v>0</v>
      </c>
      <c r="BB48" s="586">
        <v>0</v>
      </c>
      <c r="BC48" s="586">
        <v>0</v>
      </c>
      <c r="BD48" s="586">
        <v>0</v>
      </c>
      <c r="BE48" s="586">
        <v>0</v>
      </c>
      <c r="BF48" s="586">
        <v>0</v>
      </c>
      <c r="BG48" s="586">
        <v>0</v>
      </c>
      <c r="BH48" s="587">
        <v>0</v>
      </c>
      <c r="BI48" s="585">
        <v>0</v>
      </c>
      <c r="BJ48" s="586">
        <v>0</v>
      </c>
      <c r="BK48" s="586">
        <v>0</v>
      </c>
      <c r="BL48" s="586">
        <v>0</v>
      </c>
      <c r="BM48" s="586">
        <v>0</v>
      </c>
      <c r="BN48" s="586">
        <v>0</v>
      </c>
      <c r="BO48" s="586">
        <v>0</v>
      </c>
      <c r="BP48" s="586">
        <v>0</v>
      </c>
      <c r="BQ48" s="586">
        <v>0</v>
      </c>
      <c r="BR48" s="587">
        <v>0</v>
      </c>
      <c r="BS48" s="585">
        <v>14</v>
      </c>
      <c r="BT48" s="586">
        <v>0</v>
      </c>
      <c r="BU48" s="586">
        <v>0</v>
      </c>
      <c r="BV48" s="586">
        <v>0</v>
      </c>
      <c r="BW48" s="586">
        <v>0</v>
      </c>
      <c r="BX48" s="586">
        <v>0</v>
      </c>
      <c r="BY48" s="586">
        <v>0</v>
      </c>
      <c r="BZ48" s="586">
        <v>0</v>
      </c>
      <c r="CA48" s="586">
        <v>0</v>
      </c>
      <c r="CB48" s="587">
        <v>0</v>
      </c>
      <c r="CC48" s="585">
        <v>0</v>
      </c>
      <c r="CD48" s="586">
        <v>0</v>
      </c>
      <c r="CE48" s="586">
        <v>0</v>
      </c>
      <c r="CF48" s="586">
        <v>0</v>
      </c>
      <c r="CG48" s="586">
        <v>0</v>
      </c>
      <c r="CH48" s="586">
        <v>0</v>
      </c>
      <c r="CI48" s="586">
        <v>0</v>
      </c>
      <c r="CJ48" s="586">
        <v>0</v>
      </c>
      <c r="CK48" s="586">
        <v>0</v>
      </c>
      <c r="CL48" s="587">
        <v>0</v>
      </c>
      <c r="CM48" s="585">
        <v>0</v>
      </c>
      <c r="CN48" s="586">
        <v>0</v>
      </c>
      <c r="CO48" s="586">
        <v>0</v>
      </c>
      <c r="CP48" s="586">
        <v>0</v>
      </c>
      <c r="CQ48" s="586">
        <v>0</v>
      </c>
      <c r="CR48" s="586">
        <v>0</v>
      </c>
      <c r="CS48" s="586">
        <v>0</v>
      </c>
      <c r="CT48" s="586">
        <v>0</v>
      </c>
      <c r="CU48" s="586">
        <v>0</v>
      </c>
      <c r="CV48" s="587">
        <v>0</v>
      </c>
      <c r="CW48" s="585">
        <v>0</v>
      </c>
      <c r="CX48" s="586">
        <v>0</v>
      </c>
      <c r="CY48" s="586">
        <v>0</v>
      </c>
      <c r="CZ48" s="586">
        <v>0</v>
      </c>
      <c r="DA48" s="586">
        <v>0</v>
      </c>
      <c r="DB48" s="586">
        <v>0</v>
      </c>
      <c r="DC48" s="586">
        <v>0</v>
      </c>
      <c r="DD48" s="586">
        <v>0</v>
      </c>
      <c r="DE48" s="586">
        <v>0</v>
      </c>
      <c r="DF48" s="587">
        <v>0</v>
      </c>
      <c r="DG48" s="585">
        <v>0</v>
      </c>
      <c r="DH48" s="586"/>
      <c r="DI48" s="586"/>
      <c r="DJ48" s="586"/>
      <c r="DK48" s="586"/>
      <c r="DL48" s="586"/>
      <c r="DM48" s="586"/>
      <c r="DN48" s="586"/>
      <c r="DO48" s="586"/>
      <c r="DP48" s="587"/>
      <c r="DQ48" s="585"/>
      <c r="DR48" s="586"/>
      <c r="DS48" s="586"/>
      <c r="DT48" s="586"/>
      <c r="DU48" s="586"/>
      <c r="DV48" s="586"/>
      <c r="DW48" s="586"/>
      <c r="DX48" s="586"/>
      <c r="DY48" s="586"/>
      <c r="DZ48" s="587"/>
      <c r="EA48" s="585"/>
      <c r="EB48" s="586"/>
      <c r="EC48" s="586"/>
      <c r="ED48" s="586"/>
      <c r="EE48" s="586"/>
      <c r="EF48" s="586"/>
      <c r="EG48" s="586"/>
      <c r="EH48" s="586"/>
      <c r="EI48" s="586"/>
      <c r="EJ48" s="587"/>
      <c r="EK48" s="585"/>
      <c r="EL48" s="586"/>
      <c r="EM48" s="586"/>
      <c r="EN48" s="586"/>
      <c r="EO48" s="586"/>
      <c r="EP48" s="586"/>
      <c r="EQ48" s="586"/>
      <c r="ER48" s="586"/>
      <c r="ES48" s="586"/>
      <c r="ET48" s="587"/>
      <c r="EU48" s="585"/>
      <c r="EV48" s="586"/>
      <c r="EW48" s="586"/>
      <c r="EX48" s="586"/>
      <c r="EY48" s="586"/>
      <c r="EZ48" s="586"/>
      <c r="FA48" s="586"/>
      <c r="FB48" s="586"/>
      <c r="FC48" s="586"/>
      <c r="FD48" s="587"/>
      <c r="FE48" s="585"/>
      <c r="FF48" s="586"/>
      <c r="FG48" s="586"/>
      <c r="FH48" s="586"/>
      <c r="FI48" s="586"/>
      <c r="FJ48" s="586"/>
      <c r="FK48" s="586"/>
      <c r="FL48" s="586"/>
      <c r="FM48" s="586"/>
      <c r="FN48" s="587"/>
      <c r="FO48" s="585"/>
      <c r="FP48" s="586"/>
      <c r="FQ48" s="586"/>
      <c r="FR48" s="586"/>
      <c r="FS48" s="586"/>
      <c r="FT48" s="586"/>
      <c r="FU48" s="586"/>
      <c r="FV48" s="586"/>
      <c r="FW48" s="586"/>
      <c r="FX48" s="587"/>
      <c r="FY48" s="585"/>
      <c r="FZ48" s="586"/>
      <c r="GA48" s="586"/>
      <c r="GB48" s="586"/>
      <c r="GC48" s="586"/>
      <c r="GD48" s="586"/>
      <c r="GE48" s="586"/>
      <c r="GF48" s="586"/>
      <c r="GG48" s="586"/>
      <c r="GH48" s="587"/>
      <c r="GI48" s="585"/>
      <c r="GJ48" s="586"/>
      <c r="GK48" s="586"/>
      <c r="GL48" s="586"/>
      <c r="GM48" s="586"/>
      <c r="GN48" s="586"/>
      <c r="GO48" s="586"/>
      <c r="GP48" s="586"/>
      <c r="GQ48" s="586"/>
      <c r="GR48" s="587"/>
      <c r="GS48" s="585"/>
      <c r="GT48" s="586"/>
      <c r="GU48" s="586"/>
      <c r="GV48" s="586"/>
      <c r="GW48" s="586"/>
      <c r="GX48" s="586"/>
      <c r="GY48" s="586"/>
      <c r="GZ48" s="586"/>
      <c r="HA48" s="586"/>
      <c r="HB48" s="587"/>
      <c r="HC48" s="274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4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4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4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4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4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4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4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4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4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75">
        <f t="shared" si="229"/>
        <v>14</v>
      </c>
      <c r="HN48" s="275">
        <f t="shared" si="231"/>
        <v>70</v>
      </c>
      <c r="HO48" s="275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75" t="e">
        <f t="shared" si="232"/>
        <v>#REF!</v>
      </c>
      <c r="HQ48" s="275">
        <f>+HM48+S!HM48+E!HM48+O!HM48</f>
        <v>542</v>
      </c>
      <c r="HR48" s="275">
        <f t="shared" si="233"/>
        <v>1941</v>
      </c>
      <c r="HS48" s="275" t="e">
        <f>+HO48+S!HO48+E!HO48+O!HO48</f>
        <v>#REF!</v>
      </c>
      <c r="HT48" s="275" t="e">
        <f t="shared" si="233"/>
        <v>#REF!</v>
      </c>
      <c r="HU48" s="28"/>
      <c r="HV48" s="96">
        <f t="shared" si="234"/>
        <v>14</v>
      </c>
      <c r="HW48" s="96">
        <f t="shared" si="235"/>
        <v>0</v>
      </c>
      <c r="HX48" s="96">
        <f t="shared" ref="HX48:HX79" si="236">+M48+W48+AG48+AQ48+BA48+BK48+BU48+CE48+CO48+CY48+DI48+DS48+EC48+EM48+EW48+FG48+FQ48+GA48+GK48+GU48</f>
        <v>0</v>
      </c>
      <c r="HY48" s="96">
        <f t="shared" ref="HY48:HY79" si="237">+N48+X48+AH48+AR48+BB48+BL48+BV48+CF48+CP48+CZ48+DJ48+DT48+ED48+EN48+EX48+FH48+FR48+GB48+GL48+GV48</f>
        <v>0</v>
      </c>
      <c r="HZ48" s="96">
        <f t="shared" ref="HZ48:HZ79" si="238">+O48+Y48+AI48+AS48+BC48+BM48+BW48+CG48+CQ48+DA48+DK48+DU48+EE48+EO48+EY48+FI48+FS48+GC48+GM48+GW48</f>
        <v>0</v>
      </c>
      <c r="IA48" s="96">
        <f t="shared" ref="IA48:IA79" si="239">+P48+Z48+AJ48+AT48+BD48+BN48+BX48+CH48+CR48+DB48+DL48+DV48+EF48+EP48+EZ48+FJ48+FT48+GD48+GN48+GX48</f>
        <v>0</v>
      </c>
      <c r="IB48" s="96">
        <f t="shared" ref="IB48:IB79" si="240">+Q48+AA48+AK48+AU48+BE48+BO48+BY48+CI48+CS48+DC48+DM48+DW48+EG48+EQ48+FA48+FK48+FU48+GE48+GO48+GY48</f>
        <v>0</v>
      </c>
      <c r="IC48" s="96">
        <f t="shared" ref="IC48:IC79" si="241">+R48+AB48+AL48+AV48+BF48+BP48+BZ48+CJ48+CT48+DD48+DN48+DX48+EH48+ER48+FB48+FL48+FV48+GF48+GP48+GZ48</f>
        <v>0</v>
      </c>
      <c r="ID48" s="96">
        <f t="shared" ref="ID48:ID79" si="242">+S48+AC48+AM48+AW48+BG48+BQ48+CA48+CK48+CU48+DE48+DO48+DY48+EI48+ES48+FC48+FM48+FW48+GG48+GQ48+HA48</f>
        <v>0</v>
      </c>
      <c r="IE48" s="96">
        <f t="shared" ref="IE48:IE79" si="243">+T48+AD48+AN48+AX48+BH48+BR48+CB48+CL48+CV48+DF48+DP48+DZ48+EJ48+ET48+FD48+FN48+FX48+GH48+GR48+HB48</f>
        <v>0</v>
      </c>
      <c r="IG48" s="306"/>
      <c r="IJ48" s="28"/>
      <c r="IK48" s="94" t="e">
        <f t="shared" si="230"/>
        <v>#REF!</v>
      </c>
    </row>
    <row r="49" spans="1:245" s="305" customFormat="1" ht="21.95" customHeight="1">
      <c r="A49" s="4"/>
      <c r="B49" s="94" t="e">
        <f>+#REF!</f>
        <v>#REF!</v>
      </c>
      <c r="C49" s="94" t="e">
        <f>+#REF!</f>
        <v>#REF!</v>
      </c>
      <c r="D49" s="94" t="e">
        <f>+#REF!</f>
        <v>#REF!</v>
      </c>
      <c r="E49" s="94" t="e">
        <f>+#REF!</f>
        <v>#REF!</v>
      </c>
      <c r="F49" s="94" t="e">
        <f>+#REF!</f>
        <v>#REF!</v>
      </c>
      <c r="G49" s="94" t="e">
        <f>+#REF!</f>
        <v>#REF!</v>
      </c>
      <c r="H49" s="94" t="e">
        <f>+#REF!</f>
        <v>#REF!</v>
      </c>
      <c r="I49" s="94" t="e">
        <f>+#REF!</f>
        <v>#REF!</v>
      </c>
      <c r="J49" s="18" t="s">
        <v>31</v>
      </c>
      <c r="K49" s="588">
        <v>0</v>
      </c>
      <c r="L49" s="887">
        <v>0</v>
      </c>
      <c r="M49" s="887">
        <v>0</v>
      </c>
      <c r="N49" s="887">
        <v>0</v>
      </c>
      <c r="O49" s="887">
        <v>0</v>
      </c>
      <c r="P49" s="887">
        <v>0</v>
      </c>
      <c r="Q49" s="887">
        <v>0</v>
      </c>
      <c r="R49" s="887">
        <v>0</v>
      </c>
      <c r="S49" s="887">
        <v>0</v>
      </c>
      <c r="T49" s="590">
        <v>0</v>
      </c>
      <c r="U49" s="588">
        <v>2</v>
      </c>
      <c r="V49" s="887">
        <v>0</v>
      </c>
      <c r="W49" s="887">
        <v>0</v>
      </c>
      <c r="X49" s="887">
        <v>0</v>
      </c>
      <c r="Y49" s="887">
        <v>0</v>
      </c>
      <c r="Z49" s="887">
        <v>0</v>
      </c>
      <c r="AA49" s="887">
        <v>0</v>
      </c>
      <c r="AB49" s="887">
        <v>0</v>
      </c>
      <c r="AC49" s="887">
        <v>0</v>
      </c>
      <c r="AD49" s="590">
        <v>0</v>
      </c>
      <c r="AE49" s="588">
        <v>0</v>
      </c>
      <c r="AF49" s="887">
        <v>0</v>
      </c>
      <c r="AG49" s="887">
        <v>0</v>
      </c>
      <c r="AH49" s="887">
        <v>0</v>
      </c>
      <c r="AI49" s="887">
        <v>0</v>
      </c>
      <c r="AJ49" s="887">
        <v>0</v>
      </c>
      <c r="AK49" s="887">
        <v>0</v>
      </c>
      <c r="AL49" s="887">
        <v>0</v>
      </c>
      <c r="AM49" s="887">
        <v>0</v>
      </c>
      <c r="AN49" s="590">
        <v>0</v>
      </c>
      <c r="AO49" s="588">
        <v>0</v>
      </c>
      <c r="AP49" s="887">
        <v>0</v>
      </c>
      <c r="AQ49" s="887">
        <v>0</v>
      </c>
      <c r="AR49" s="887">
        <v>0</v>
      </c>
      <c r="AS49" s="887">
        <v>0</v>
      </c>
      <c r="AT49" s="887">
        <v>0</v>
      </c>
      <c r="AU49" s="887">
        <v>0</v>
      </c>
      <c r="AV49" s="887">
        <v>0</v>
      </c>
      <c r="AW49" s="887">
        <v>0</v>
      </c>
      <c r="AX49" s="590">
        <v>0</v>
      </c>
      <c r="AY49" s="588">
        <v>0</v>
      </c>
      <c r="AZ49" s="887">
        <v>0</v>
      </c>
      <c r="BA49" s="887">
        <v>0</v>
      </c>
      <c r="BB49" s="887">
        <v>0</v>
      </c>
      <c r="BC49" s="887">
        <v>0</v>
      </c>
      <c r="BD49" s="887">
        <v>0</v>
      </c>
      <c r="BE49" s="887">
        <v>0</v>
      </c>
      <c r="BF49" s="887">
        <v>0</v>
      </c>
      <c r="BG49" s="887">
        <v>0</v>
      </c>
      <c r="BH49" s="590">
        <v>0</v>
      </c>
      <c r="BI49" s="588">
        <v>1</v>
      </c>
      <c r="BJ49" s="887">
        <v>0</v>
      </c>
      <c r="BK49" s="887">
        <v>0</v>
      </c>
      <c r="BL49" s="887">
        <v>0</v>
      </c>
      <c r="BM49" s="887">
        <v>0</v>
      </c>
      <c r="BN49" s="887">
        <v>0</v>
      </c>
      <c r="BO49" s="887">
        <v>0</v>
      </c>
      <c r="BP49" s="887">
        <v>0</v>
      </c>
      <c r="BQ49" s="887">
        <v>0</v>
      </c>
      <c r="BR49" s="590">
        <v>0</v>
      </c>
      <c r="BS49" s="588">
        <v>13</v>
      </c>
      <c r="BT49" s="887">
        <v>0</v>
      </c>
      <c r="BU49" s="887">
        <v>0</v>
      </c>
      <c r="BV49" s="887">
        <v>0</v>
      </c>
      <c r="BW49" s="887">
        <v>0</v>
      </c>
      <c r="BX49" s="887">
        <v>0</v>
      </c>
      <c r="BY49" s="887">
        <v>0</v>
      </c>
      <c r="BZ49" s="887">
        <v>0</v>
      </c>
      <c r="CA49" s="887">
        <v>0</v>
      </c>
      <c r="CB49" s="590">
        <v>0</v>
      </c>
      <c r="CC49" s="588">
        <v>0</v>
      </c>
      <c r="CD49" s="887">
        <v>0</v>
      </c>
      <c r="CE49" s="887">
        <v>0</v>
      </c>
      <c r="CF49" s="887">
        <v>0</v>
      </c>
      <c r="CG49" s="887">
        <v>0</v>
      </c>
      <c r="CH49" s="887">
        <v>0</v>
      </c>
      <c r="CI49" s="887">
        <v>0</v>
      </c>
      <c r="CJ49" s="887">
        <v>0</v>
      </c>
      <c r="CK49" s="887">
        <v>0</v>
      </c>
      <c r="CL49" s="590">
        <v>0</v>
      </c>
      <c r="CM49" s="588">
        <v>1</v>
      </c>
      <c r="CN49" s="887">
        <v>0</v>
      </c>
      <c r="CO49" s="887">
        <v>0</v>
      </c>
      <c r="CP49" s="887">
        <v>0</v>
      </c>
      <c r="CQ49" s="887">
        <v>0</v>
      </c>
      <c r="CR49" s="887">
        <v>0</v>
      </c>
      <c r="CS49" s="887">
        <v>0</v>
      </c>
      <c r="CT49" s="887">
        <v>0</v>
      </c>
      <c r="CU49" s="887">
        <v>0</v>
      </c>
      <c r="CV49" s="590">
        <v>0</v>
      </c>
      <c r="CW49" s="588">
        <v>0</v>
      </c>
      <c r="CX49" s="887">
        <v>0</v>
      </c>
      <c r="CY49" s="887">
        <v>0</v>
      </c>
      <c r="CZ49" s="887">
        <v>0</v>
      </c>
      <c r="DA49" s="887">
        <v>0</v>
      </c>
      <c r="DB49" s="887">
        <v>0</v>
      </c>
      <c r="DC49" s="887">
        <v>0</v>
      </c>
      <c r="DD49" s="887">
        <v>0</v>
      </c>
      <c r="DE49" s="887">
        <v>0</v>
      </c>
      <c r="DF49" s="590">
        <v>0</v>
      </c>
      <c r="DG49" s="588">
        <v>0</v>
      </c>
      <c r="DH49" s="589"/>
      <c r="DI49" s="589"/>
      <c r="DJ49" s="589"/>
      <c r="DK49" s="589"/>
      <c r="DL49" s="589"/>
      <c r="DM49" s="589"/>
      <c r="DN49" s="589"/>
      <c r="DO49" s="589"/>
      <c r="DP49" s="590"/>
      <c r="DQ49" s="588"/>
      <c r="DR49" s="589"/>
      <c r="DS49" s="589"/>
      <c r="DT49" s="589"/>
      <c r="DU49" s="589"/>
      <c r="DV49" s="589"/>
      <c r="DW49" s="589"/>
      <c r="DX49" s="589"/>
      <c r="DY49" s="589"/>
      <c r="DZ49" s="590"/>
      <c r="EA49" s="588"/>
      <c r="EB49" s="589"/>
      <c r="EC49" s="589"/>
      <c r="ED49" s="589"/>
      <c r="EE49" s="589"/>
      <c r="EF49" s="589"/>
      <c r="EG49" s="589"/>
      <c r="EH49" s="589"/>
      <c r="EI49" s="589"/>
      <c r="EJ49" s="590"/>
      <c r="EK49" s="588"/>
      <c r="EL49" s="589"/>
      <c r="EM49" s="589"/>
      <c r="EN49" s="589"/>
      <c r="EO49" s="589"/>
      <c r="EP49" s="589"/>
      <c r="EQ49" s="589"/>
      <c r="ER49" s="589"/>
      <c r="ES49" s="589"/>
      <c r="ET49" s="590"/>
      <c r="EU49" s="588"/>
      <c r="EV49" s="589"/>
      <c r="EW49" s="589"/>
      <c r="EX49" s="589"/>
      <c r="EY49" s="589"/>
      <c r="EZ49" s="589"/>
      <c r="FA49" s="589"/>
      <c r="FB49" s="589"/>
      <c r="FC49" s="589"/>
      <c r="FD49" s="590"/>
      <c r="FE49" s="588"/>
      <c r="FF49" s="589"/>
      <c r="FG49" s="589"/>
      <c r="FH49" s="589"/>
      <c r="FI49" s="589"/>
      <c r="FJ49" s="589"/>
      <c r="FK49" s="589"/>
      <c r="FL49" s="589"/>
      <c r="FM49" s="589"/>
      <c r="FN49" s="590"/>
      <c r="FO49" s="588"/>
      <c r="FP49" s="589"/>
      <c r="FQ49" s="589"/>
      <c r="FR49" s="589"/>
      <c r="FS49" s="589"/>
      <c r="FT49" s="589"/>
      <c r="FU49" s="589"/>
      <c r="FV49" s="589"/>
      <c r="FW49" s="589"/>
      <c r="FX49" s="590"/>
      <c r="FY49" s="588"/>
      <c r="FZ49" s="589"/>
      <c r="GA49" s="589"/>
      <c r="GB49" s="589"/>
      <c r="GC49" s="589"/>
      <c r="GD49" s="589"/>
      <c r="GE49" s="589"/>
      <c r="GF49" s="589"/>
      <c r="GG49" s="589"/>
      <c r="GH49" s="590"/>
      <c r="GI49" s="588"/>
      <c r="GJ49" s="589"/>
      <c r="GK49" s="589"/>
      <c r="GL49" s="589"/>
      <c r="GM49" s="589"/>
      <c r="GN49" s="589"/>
      <c r="GO49" s="589"/>
      <c r="GP49" s="589"/>
      <c r="GQ49" s="589"/>
      <c r="GR49" s="590"/>
      <c r="GS49" s="588"/>
      <c r="GT49" s="589"/>
      <c r="GU49" s="589"/>
      <c r="GV49" s="589"/>
      <c r="GW49" s="589"/>
      <c r="GX49" s="589"/>
      <c r="GY49" s="589"/>
      <c r="GZ49" s="589"/>
      <c r="HA49" s="589"/>
      <c r="HB49" s="590"/>
      <c r="HC49" s="77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77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77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77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77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77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77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77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77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77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0">
        <f t="shared" si="229"/>
        <v>17</v>
      </c>
      <c r="HN49" s="80">
        <f t="shared" si="231"/>
        <v>66</v>
      </c>
      <c r="HO49" s="80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0" t="e">
        <f t="shared" si="232"/>
        <v>#REF!</v>
      </c>
      <c r="HQ49" s="80">
        <f>+HM49+S!HM49+E!HM49+O!HM49</f>
        <v>459</v>
      </c>
      <c r="HR49" s="80">
        <f t="shared" si="233"/>
        <v>1956</v>
      </c>
      <c r="HS49" s="80" t="e">
        <f>+HO49+S!HO49+E!HO49+O!HO49</f>
        <v>#REF!</v>
      </c>
      <c r="HT49" s="80" t="e">
        <f t="shared" si="233"/>
        <v>#REF!</v>
      </c>
      <c r="HU49" s="28"/>
      <c r="HV49" s="82">
        <f t="shared" si="234"/>
        <v>17</v>
      </c>
      <c r="HW49" s="82">
        <f t="shared" si="235"/>
        <v>0</v>
      </c>
      <c r="HX49" s="82">
        <f t="shared" si="236"/>
        <v>0</v>
      </c>
      <c r="HY49" s="82">
        <f t="shared" si="237"/>
        <v>0</v>
      </c>
      <c r="HZ49" s="82">
        <f t="shared" si="238"/>
        <v>0</v>
      </c>
      <c r="IA49" s="82">
        <f t="shared" si="239"/>
        <v>0</v>
      </c>
      <c r="IB49" s="82">
        <f t="shared" si="240"/>
        <v>0</v>
      </c>
      <c r="IC49" s="82">
        <f t="shared" si="241"/>
        <v>0</v>
      </c>
      <c r="ID49" s="82">
        <f t="shared" si="242"/>
        <v>0</v>
      </c>
      <c r="IE49" s="82">
        <f t="shared" si="243"/>
        <v>0</v>
      </c>
      <c r="IG49" s="306"/>
      <c r="IJ49" s="28"/>
      <c r="IK49" s="94" t="e">
        <f t="shared" si="230"/>
        <v>#REF!</v>
      </c>
    </row>
    <row r="50" spans="1:245" s="28" customFormat="1" ht="21.95" customHeight="1">
      <c r="A50" s="4"/>
      <c r="B50" s="94" t="e">
        <f>+#REF!</f>
        <v>#REF!</v>
      </c>
      <c r="C50" s="94" t="e">
        <f>+#REF!</f>
        <v>#REF!</v>
      </c>
      <c r="D50" s="94" t="e">
        <f>+#REF!</f>
        <v>#REF!</v>
      </c>
      <c r="E50" s="94" t="e">
        <f>+#REF!</f>
        <v>#REF!</v>
      </c>
      <c r="F50" s="94" t="e">
        <f>+#REF!</f>
        <v>#REF!</v>
      </c>
      <c r="G50" s="94" t="e">
        <f>+#REF!</f>
        <v>#REF!</v>
      </c>
      <c r="H50" s="94" t="e">
        <f>+#REF!</f>
        <v>#REF!</v>
      </c>
      <c r="I50" s="94" t="e">
        <f>+#REF!</f>
        <v>#REF!</v>
      </c>
      <c r="J50" s="18" t="s">
        <v>32</v>
      </c>
      <c r="K50" s="591">
        <v>0</v>
      </c>
      <c r="L50" s="888">
        <v>0</v>
      </c>
      <c r="M50" s="888">
        <v>0</v>
      </c>
      <c r="N50" s="887">
        <v>0</v>
      </c>
      <c r="O50" s="887">
        <v>0</v>
      </c>
      <c r="P50" s="887">
        <v>0</v>
      </c>
      <c r="Q50" s="887">
        <v>0</v>
      </c>
      <c r="R50" s="887">
        <v>0</v>
      </c>
      <c r="S50" s="887">
        <v>0</v>
      </c>
      <c r="T50" s="590">
        <v>0</v>
      </c>
      <c r="U50" s="591">
        <v>1</v>
      </c>
      <c r="V50" s="888">
        <v>0</v>
      </c>
      <c r="W50" s="888">
        <v>0</v>
      </c>
      <c r="X50" s="887">
        <v>0</v>
      </c>
      <c r="Y50" s="887">
        <v>0</v>
      </c>
      <c r="Z50" s="887">
        <v>0</v>
      </c>
      <c r="AA50" s="887">
        <v>0</v>
      </c>
      <c r="AB50" s="887">
        <v>0</v>
      </c>
      <c r="AC50" s="887">
        <v>0</v>
      </c>
      <c r="AD50" s="590">
        <v>0</v>
      </c>
      <c r="AE50" s="591">
        <v>0</v>
      </c>
      <c r="AF50" s="888">
        <v>0</v>
      </c>
      <c r="AG50" s="888">
        <v>0</v>
      </c>
      <c r="AH50" s="887">
        <v>0</v>
      </c>
      <c r="AI50" s="887">
        <v>0</v>
      </c>
      <c r="AJ50" s="887">
        <v>0</v>
      </c>
      <c r="AK50" s="887">
        <v>0</v>
      </c>
      <c r="AL50" s="887">
        <v>0</v>
      </c>
      <c r="AM50" s="887">
        <v>0</v>
      </c>
      <c r="AN50" s="590">
        <v>0</v>
      </c>
      <c r="AO50" s="591">
        <v>0</v>
      </c>
      <c r="AP50" s="888">
        <v>0</v>
      </c>
      <c r="AQ50" s="888">
        <v>0</v>
      </c>
      <c r="AR50" s="887">
        <v>0</v>
      </c>
      <c r="AS50" s="887">
        <v>0</v>
      </c>
      <c r="AT50" s="887">
        <v>0</v>
      </c>
      <c r="AU50" s="887">
        <v>0</v>
      </c>
      <c r="AV50" s="887">
        <v>0</v>
      </c>
      <c r="AW50" s="887">
        <v>0</v>
      </c>
      <c r="AX50" s="590">
        <v>0</v>
      </c>
      <c r="AY50" s="591">
        <v>0</v>
      </c>
      <c r="AZ50" s="888">
        <v>0</v>
      </c>
      <c r="BA50" s="888">
        <v>0</v>
      </c>
      <c r="BB50" s="887">
        <v>0</v>
      </c>
      <c r="BC50" s="887">
        <v>0</v>
      </c>
      <c r="BD50" s="887">
        <v>0</v>
      </c>
      <c r="BE50" s="887">
        <v>0</v>
      </c>
      <c r="BF50" s="887">
        <v>0</v>
      </c>
      <c r="BG50" s="887">
        <v>0</v>
      </c>
      <c r="BH50" s="590">
        <v>0</v>
      </c>
      <c r="BI50" s="591">
        <v>0</v>
      </c>
      <c r="BJ50" s="888">
        <v>0</v>
      </c>
      <c r="BK50" s="888">
        <v>0</v>
      </c>
      <c r="BL50" s="887">
        <v>0</v>
      </c>
      <c r="BM50" s="887">
        <v>0</v>
      </c>
      <c r="BN50" s="887">
        <v>0</v>
      </c>
      <c r="BO50" s="887">
        <v>0</v>
      </c>
      <c r="BP50" s="887">
        <v>0</v>
      </c>
      <c r="BQ50" s="887">
        <v>0</v>
      </c>
      <c r="BR50" s="590">
        <v>0</v>
      </c>
      <c r="BS50" s="591">
        <v>12</v>
      </c>
      <c r="BT50" s="888">
        <v>0</v>
      </c>
      <c r="BU50" s="888">
        <v>0</v>
      </c>
      <c r="BV50" s="887">
        <v>0</v>
      </c>
      <c r="BW50" s="887">
        <v>0</v>
      </c>
      <c r="BX50" s="887">
        <v>0</v>
      </c>
      <c r="BY50" s="887">
        <v>0</v>
      </c>
      <c r="BZ50" s="887">
        <v>0</v>
      </c>
      <c r="CA50" s="887">
        <v>0</v>
      </c>
      <c r="CB50" s="590">
        <v>0</v>
      </c>
      <c r="CC50" s="591">
        <v>0</v>
      </c>
      <c r="CD50" s="888">
        <v>0</v>
      </c>
      <c r="CE50" s="888">
        <v>0</v>
      </c>
      <c r="CF50" s="887">
        <v>0</v>
      </c>
      <c r="CG50" s="887">
        <v>0</v>
      </c>
      <c r="CH50" s="887">
        <v>0</v>
      </c>
      <c r="CI50" s="887">
        <v>0</v>
      </c>
      <c r="CJ50" s="887">
        <v>0</v>
      </c>
      <c r="CK50" s="887">
        <v>0</v>
      </c>
      <c r="CL50" s="590">
        <v>0</v>
      </c>
      <c r="CM50" s="591">
        <v>0</v>
      </c>
      <c r="CN50" s="888">
        <v>0</v>
      </c>
      <c r="CO50" s="888">
        <v>0</v>
      </c>
      <c r="CP50" s="887">
        <v>0</v>
      </c>
      <c r="CQ50" s="887">
        <v>0</v>
      </c>
      <c r="CR50" s="887">
        <v>0</v>
      </c>
      <c r="CS50" s="887">
        <v>0</v>
      </c>
      <c r="CT50" s="887">
        <v>0</v>
      </c>
      <c r="CU50" s="887">
        <v>0</v>
      </c>
      <c r="CV50" s="590">
        <v>0</v>
      </c>
      <c r="CW50" s="591">
        <v>0</v>
      </c>
      <c r="CX50" s="888">
        <v>0</v>
      </c>
      <c r="CY50" s="888">
        <v>0</v>
      </c>
      <c r="CZ50" s="887">
        <v>0</v>
      </c>
      <c r="DA50" s="887">
        <v>0</v>
      </c>
      <c r="DB50" s="887">
        <v>0</v>
      </c>
      <c r="DC50" s="887">
        <v>0</v>
      </c>
      <c r="DD50" s="887">
        <v>0</v>
      </c>
      <c r="DE50" s="887">
        <v>0</v>
      </c>
      <c r="DF50" s="590">
        <v>0</v>
      </c>
      <c r="DG50" s="591">
        <v>0</v>
      </c>
      <c r="DH50" s="592"/>
      <c r="DI50" s="592"/>
      <c r="DJ50" s="589"/>
      <c r="DK50" s="589"/>
      <c r="DL50" s="589"/>
      <c r="DM50" s="589"/>
      <c r="DN50" s="589"/>
      <c r="DO50" s="589"/>
      <c r="DP50" s="590"/>
      <c r="DQ50" s="591"/>
      <c r="DR50" s="592"/>
      <c r="DS50" s="592"/>
      <c r="DT50" s="589"/>
      <c r="DU50" s="589"/>
      <c r="DV50" s="589"/>
      <c r="DW50" s="589"/>
      <c r="DX50" s="589"/>
      <c r="DY50" s="589"/>
      <c r="DZ50" s="590"/>
      <c r="EA50" s="591"/>
      <c r="EB50" s="592"/>
      <c r="EC50" s="592"/>
      <c r="ED50" s="589"/>
      <c r="EE50" s="589"/>
      <c r="EF50" s="589"/>
      <c r="EG50" s="589"/>
      <c r="EH50" s="589"/>
      <c r="EI50" s="589"/>
      <c r="EJ50" s="590"/>
      <c r="EK50" s="591"/>
      <c r="EL50" s="592"/>
      <c r="EM50" s="592"/>
      <c r="EN50" s="589"/>
      <c r="EO50" s="589"/>
      <c r="EP50" s="589"/>
      <c r="EQ50" s="589"/>
      <c r="ER50" s="589"/>
      <c r="ES50" s="589"/>
      <c r="ET50" s="590"/>
      <c r="EU50" s="591"/>
      <c r="EV50" s="592"/>
      <c r="EW50" s="592"/>
      <c r="EX50" s="589"/>
      <c r="EY50" s="589"/>
      <c r="EZ50" s="589"/>
      <c r="FA50" s="589"/>
      <c r="FB50" s="589"/>
      <c r="FC50" s="589"/>
      <c r="FD50" s="590"/>
      <c r="FE50" s="591"/>
      <c r="FF50" s="592"/>
      <c r="FG50" s="592"/>
      <c r="FH50" s="589"/>
      <c r="FI50" s="589"/>
      <c r="FJ50" s="589"/>
      <c r="FK50" s="589"/>
      <c r="FL50" s="589"/>
      <c r="FM50" s="589"/>
      <c r="FN50" s="590"/>
      <c r="FO50" s="591"/>
      <c r="FP50" s="592"/>
      <c r="FQ50" s="592"/>
      <c r="FR50" s="589"/>
      <c r="FS50" s="589"/>
      <c r="FT50" s="589"/>
      <c r="FU50" s="589"/>
      <c r="FV50" s="589"/>
      <c r="FW50" s="589"/>
      <c r="FX50" s="590"/>
      <c r="FY50" s="591"/>
      <c r="FZ50" s="592"/>
      <c r="GA50" s="592"/>
      <c r="GB50" s="589"/>
      <c r="GC50" s="589"/>
      <c r="GD50" s="589"/>
      <c r="GE50" s="589"/>
      <c r="GF50" s="589"/>
      <c r="GG50" s="589"/>
      <c r="GH50" s="590"/>
      <c r="GI50" s="591"/>
      <c r="GJ50" s="592"/>
      <c r="GK50" s="592"/>
      <c r="GL50" s="589"/>
      <c r="GM50" s="589"/>
      <c r="GN50" s="589"/>
      <c r="GO50" s="589"/>
      <c r="GP50" s="589"/>
      <c r="GQ50" s="589"/>
      <c r="GR50" s="590"/>
      <c r="GS50" s="591"/>
      <c r="GT50" s="592"/>
      <c r="GU50" s="592"/>
      <c r="GV50" s="589"/>
      <c r="GW50" s="589"/>
      <c r="GX50" s="589"/>
      <c r="GY50" s="589"/>
      <c r="GZ50" s="589"/>
      <c r="HA50" s="589"/>
      <c r="HB50" s="590"/>
      <c r="HC50" s="77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77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77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77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77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77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77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77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77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77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0">
        <f t="shared" si="229"/>
        <v>13</v>
      </c>
      <c r="HN50" s="80">
        <f t="shared" si="231"/>
        <v>61</v>
      </c>
      <c r="HO50" s="80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0" t="e">
        <f t="shared" si="232"/>
        <v>#REF!</v>
      </c>
      <c r="HQ50" s="80">
        <f>+HM50+S!HM50+E!HM50+O!HM50</f>
        <v>448</v>
      </c>
      <c r="HR50" s="80">
        <f t="shared" si="233"/>
        <v>1931</v>
      </c>
      <c r="HS50" s="80" t="e">
        <f>+HO50+S!HO50+E!HO50+O!HO50</f>
        <v>#REF!</v>
      </c>
      <c r="HT50" s="80" t="e">
        <f t="shared" si="233"/>
        <v>#REF!</v>
      </c>
      <c r="HV50" s="82">
        <f t="shared" si="234"/>
        <v>13</v>
      </c>
      <c r="HW50" s="82">
        <f t="shared" si="235"/>
        <v>0</v>
      </c>
      <c r="HX50" s="82">
        <f t="shared" si="236"/>
        <v>0</v>
      </c>
      <c r="HY50" s="82">
        <f t="shared" si="237"/>
        <v>0</v>
      </c>
      <c r="HZ50" s="82">
        <f t="shared" si="238"/>
        <v>0</v>
      </c>
      <c r="IA50" s="82">
        <f t="shared" si="239"/>
        <v>0</v>
      </c>
      <c r="IB50" s="82">
        <f t="shared" si="240"/>
        <v>0</v>
      </c>
      <c r="IC50" s="82">
        <f t="shared" si="241"/>
        <v>0</v>
      </c>
      <c r="ID50" s="82">
        <f t="shared" si="242"/>
        <v>0</v>
      </c>
      <c r="IE50" s="82">
        <f t="shared" si="243"/>
        <v>0</v>
      </c>
      <c r="IG50" s="50"/>
      <c r="IK50" s="94" t="e">
        <f t="shared" si="230"/>
        <v>#REF!</v>
      </c>
    </row>
    <row r="51" spans="1:245" s="28" customFormat="1" ht="21.95" customHeight="1">
      <c r="A51" s="4"/>
      <c r="B51" s="94" t="e">
        <f>+#REF!</f>
        <v>#REF!</v>
      </c>
      <c r="C51" s="94" t="e">
        <f>+#REF!</f>
        <v>#REF!</v>
      </c>
      <c r="D51" s="94" t="e">
        <f>+#REF!</f>
        <v>#REF!</v>
      </c>
      <c r="E51" s="94" t="e">
        <f>+#REF!</f>
        <v>#REF!</v>
      </c>
      <c r="F51" s="94" t="e">
        <f>+#REF!</f>
        <v>#REF!</v>
      </c>
      <c r="G51" s="94" t="e">
        <f>+#REF!</f>
        <v>#REF!</v>
      </c>
      <c r="H51" s="94" t="e">
        <f>+#REF!</f>
        <v>#REF!</v>
      </c>
      <c r="I51" s="94" t="e">
        <f>+#REF!</f>
        <v>#REF!</v>
      </c>
      <c r="J51" s="303" t="s">
        <v>33</v>
      </c>
      <c r="K51" s="593">
        <v>0</v>
      </c>
      <c r="L51" s="594">
        <v>0</v>
      </c>
      <c r="M51" s="594">
        <v>0</v>
      </c>
      <c r="N51" s="594">
        <v>0</v>
      </c>
      <c r="O51" s="594">
        <v>0</v>
      </c>
      <c r="P51" s="594">
        <v>0</v>
      </c>
      <c r="Q51" s="594">
        <v>0</v>
      </c>
      <c r="R51" s="594">
        <v>0</v>
      </c>
      <c r="S51" s="594">
        <v>0</v>
      </c>
      <c r="T51" s="595">
        <v>0</v>
      </c>
      <c r="U51" s="593">
        <v>0</v>
      </c>
      <c r="V51" s="594">
        <v>0</v>
      </c>
      <c r="W51" s="594">
        <v>0</v>
      </c>
      <c r="X51" s="596">
        <v>0</v>
      </c>
      <c r="Y51" s="596">
        <v>0</v>
      </c>
      <c r="Z51" s="596">
        <v>0</v>
      </c>
      <c r="AA51" s="596">
        <v>0</v>
      </c>
      <c r="AB51" s="596">
        <v>0</v>
      </c>
      <c r="AC51" s="596">
        <v>0</v>
      </c>
      <c r="AD51" s="595">
        <v>0</v>
      </c>
      <c r="AE51" s="593">
        <v>0</v>
      </c>
      <c r="AF51" s="594">
        <v>0</v>
      </c>
      <c r="AG51" s="594">
        <v>0</v>
      </c>
      <c r="AH51" s="596">
        <v>0</v>
      </c>
      <c r="AI51" s="596">
        <v>0</v>
      </c>
      <c r="AJ51" s="596">
        <v>0</v>
      </c>
      <c r="AK51" s="596">
        <v>0</v>
      </c>
      <c r="AL51" s="596">
        <v>0</v>
      </c>
      <c r="AM51" s="596">
        <v>0</v>
      </c>
      <c r="AN51" s="595">
        <v>0</v>
      </c>
      <c r="AO51" s="593">
        <v>0</v>
      </c>
      <c r="AP51" s="594">
        <v>0</v>
      </c>
      <c r="AQ51" s="594">
        <v>0</v>
      </c>
      <c r="AR51" s="596">
        <v>0</v>
      </c>
      <c r="AS51" s="596">
        <v>0</v>
      </c>
      <c r="AT51" s="596">
        <v>0</v>
      </c>
      <c r="AU51" s="596">
        <v>0</v>
      </c>
      <c r="AV51" s="596">
        <v>0</v>
      </c>
      <c r="AW51" s="596">
        <v>0</v>
      </c>
      <c r="AX51" s="595">
        <v>0</v>
      </c>
      <c r="AY51" s="593">
        <v>0</v>
      </c>
      <c r="AZ51" s="594">
        <v>0</v>
      </c>
      <c r="BA51" s="594">
        <v>0</v>
      </c>
      <c r="BB51" s="596">
        <v>0</v>
      </c>
      <c r="BC51" s="596">
        <v>0</v>
      </c>
      <c r="BD51" s="596">
        <v>0</v>
      </c>
      <c r="BE51" s="596">
        <v>0</v>
      </c>
      <c r="BF51" s="596">
        <v>0</v>
      </c>
      <c r="BG51" s="596">
        <v>0</v>
      </c>
      <c r="BH51" s="595">
        <v>0</v>
      </c>
      <c r="BI51" s="593">
        <v>0</v>
      </c>
      <c r="BJ51" s="594">
        <v>0</v>
      </c>
      <c r="BK51" s="594">
        <v>0</v>
      </c>
      <c r="BL51" s="596">
        <v>0</v>
      </c>
      <c r="BM51" s="596">
        <v>0</v>
      </c>
      <c r="BN51" s="596">
        <v>0</v>
      </c>
      <c r="BO51" s="596">
        <v>0</v>
      </c>
      <c r="BP51" s="596">
        <v>0</v>
      </c>
      <c r="BQ51" s="596">
        <v>0</v>
      </c>
      <c r="BR51" s="595">
        <v>0</v>
      </c>
      <c r="BS51" s="593">
        <v>9</v>
      </c>
      <c r="BT51" s="594">
        <v>0</v>
      </c>
      <c r="BU51" s="594">
        <v>0</v>
      </c>
      <c r="BV51" s="596">
        <v>0</v>
      </c>
      <c r="BW51" s="596">
        <v>0</v>
      </c>
      <c r="BX51" s="596">
        <v>0</v>
      </c>
      <c r="BY51" s="596">
        <v>0</v>
      </c>
      <c r="BZ51" s="596">
        <v>0</v>
      </c>
      <c r="CA51" s="596">
        <v>0</v>
      </c>
      <c r="CB51" s="595">
        <v>0</v>
      </c>
      <c r="CC51" s="593">
        <v>0</v>
      </c>
      <c r="CD51" s="594">
        <v>0</v>
      </c>
      <c r="CE51" s="594">
        <v>0</v>
      </c>
      <c r="CF51" s="596">
        <v>0</v>
      </c>
      <c r="CG51" s="596">
        <v>0</v>
      </c>
      <c r="CH51" s="596">
        <v>0</v>
      </c>
      <c r="CI51" s="596">
        <v>0</v>
      </c>
      <c r="CJ51" s="596">
        <v>0</v>
      </c>
      <c r="CK51" s="596">
        <v>0</v>
      </c>
      <c r="CL51" s="595">
        <v>0</v>
      </c>
      <c r="CM51" s="593">
        <v>0</v>
      </c>
      <c r="CN51" s="594">
        <v>0</v>
      </c>
      <c r="CO51" s="594">
        <v>0</v>
      </c>
      <c r="CP51" s="596">
        <v>0</v>
      </c>
      <c r="CQ51" s="596">
        <v>0</v>
      </c>
      <c r="CR51" s="596">
        <v>0</v>
      </c>
      <c r="CS51" s="596">
        <v>0</v>
      </c>
      <c r="CT51" s="596">
        <v>0</v>
      </c>
      <c r="CU51" s="596">
        <v>0</v>
      </c>
      <c r="CV51" s="595">
        <v>0</v>
      </c>
      <c r="CW51" s="593">
        <v>0</v>
      </c>
      <c r="CX51" s="594">
        <v>0</v>
      </c>
      <c r="CY51" s="594">
        <v>0</v>
      </c>
      <c r="CZ51" s="596">
        <v>0</v>
      </c>
      <c r="DA51" s="596">
        <v>0</v>
      </c>
      <c r="DB51" s="596">
        <v>0</v>
      </c>
      <c r="DC51" s="596">
        <v>0</v>
      </c>
      <c r="DD51" s="596">
        <v>0</v>
      </c>
      <c r="DE51" s="596">
        <v>0</v>
      </c>
      <c r="DF51" s="595">
        <v>0</v>
      </c>
      <c r="DG51" s="593">
        <v>0</v>
      </c>
      <c r="DH51" s="594"/>
      <c r="DI51" s="594"/>
      <c r="DJ51" s="596"/>
      <c r="DK51" s="596"/>
      <c r="DL51" s="596"/>
      <c r="DM51" s="596"/>
      <c r="DN51" s="596"/>
      <c r="DO51" s="596"/>
      <c r="DP51" s="595"/>
      <c r="DQ51" s="593"/>
      <c r="DR51" s="594"/>
      <c r="DS51" s="594"/>
      <c r="DT51" s="596"/>
      <c r="DU51" s="596"/>
      <c r="DV51" s="596"/>
      <c r="DW51" s="596"/>
      <c r="DX51" s="596"/>
      <c r="DY51" s="596"/>
      <c r="DZ51" s="595"/>
      <c r="EA51" s="593"/>
      <c r="EB51" s="594"/>
      <c r="EC51" s="594"/>
      <c r="ED51" s="596"/>
      <c r="EE51" s="596"/>
      <c r="EF51" s="596"/>
      <c r="EG51" s="596"/>
      <c r="EH51" s="596"/>
      <c r="EI51" s="596"/>
      <c r="EJ51" s="595"/>
      <c r="EK51" s="593"/>
      <c r="EL51" s="594"/>
      <c r="EM51" s="594"/>
      <c r="EN51" s="596"/>
      <c r="EO51" s="596"/>
      <c r="EP51" s="596"/>
      <c r="EQ51" s="596"/>
      <c r="ER51" s="596"/>
      <c r="ES51" s="596"/>
      <c r="ET51" s="595"/>
      <c r="EU51" s="593"/>
      <c r="EV51" s="594"/>
      <c r="EW51" s="594"/>
      <c r="EX51" s="596"/>
      <c r="EY51" s="596"/>
      <c r="EZ51" s="596"/>
      <c r="FA51" s="596"/>
      <c r="FB51" s="596"/>
      <c r="FC51" s="596"/>
      <c r="FD51" s="595"/>
      <c r="FE51" s="593"/>
      <c r="FF51" s="594"/>
      <c r="FG51" s="594"/>
      <c r="FH51" s="596"/>
      <c r="FI51" s="596"/>
      <c r="FJ51" s="596"/>
      <c r="FK51" s="596"/>
      <c r="FL51" s="596"/>
      <c r="FM51" s="596"/>
      <c r="FN51" s="595"/>
      <c r="FO51" s="593"/>
      <c r="FP51" s="594"/>
      <c r="FQ51" s="594"/>
      <c r="FR51" s="596"/>
      <c r="FS51" s="596"/>
      <c r="FT51" s="596"/>
      <c r="FU51" s="596"/>
      <c r="FV51" s="596"/>
      <c r="FW51" s="596"/>
      <c r="FX51" s="595"/>
      <c r="FY51" s="593"/>
      <c r="FZ51" s="594"/>
      <c r="GA51" s="594"/>
      <c r="GB51" s="596"/>
      <c r="GC51" s="596"/>
      <c r="GD51" s="596"/>
      <c r="GE51" s="596"/>
      <c r="GF51" s="596"/>
      <c r="GG51" s="596"/>
      <c r="GH51" s="595"/>
      <c r="GI51" s="593"/>
      <c r="GJ51" s="594"/>
      <c r="GK51" s="594"/>
      <c r="GL51" s="596"/>
      <c r="GM51" s="596"/>
      <c r="GN51" s="596"/>
      <c r="GO51" s="596"/>
      <c r="GP51" s="596"/>
      <c r="GQ51" s="596"/>
      <c r="GR51" s="595"/>
      <c r="GS51" s="593"/>
      <c r="GT51" s="594"/>
      <c r="GU51" s="594"/>
      <c r="GV51" s="596"/>
      <c r="GW51" s="596"/>
      <c r="GX51" s="596"/>
      <c r="GY51" s="596"/>
      <c r="GZ51" s="596"/>
      <c r="HA51" s="596"/>
      <c r="HB51" s="595"/>
      <c r="HC51" s="271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1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1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1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1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1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1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1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1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1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2">
        <f t="shared" si="229"/>
        <v>9</v>
      </c>
      <c r="HN51" s="272">
        <f t="shared" ref="HN51:HN82" si="244">+SUM(HM48:HM51)</f>
        <v>53</v>
      </c>
      <c r="HO51" s="272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72" t="e">
        <f t="shared" ref="HP51:HP82" si="245">+SUM(HO48:HO51)</f>
        <v>#REF!</v>
      </c>
      <c r="HQ51" s="272">
        <f>+HM51+S!HM51+E!HM51+O!HM51</f>
        <v>407</v>
      </c>
      <c r="HR51" s="272">
        <f t="shared" si="233"/>
        <v>1856</v>
      </c>
      <c r="HS51" s="272" t="e">
        <f>+HO51+S!HO51+E!HO51+O!HO51</f>
        <v>#REF!</v>
      </c>
      <c r="HT51" s="272" t="e">
        <f t="shared" si="233"/>
        <v>#REF!</v>
      </c>
      <c r="HV51" s="273">
        <f t="shared" si="234"/>
        <v>9</v>
      </c>
      <c r="HW51" s="273">
        <f t="shared" si="235"/>
        <v>0</v>
      </c>
      <c r="HX51" s="273">
        <f t="shared" si="236"/>
        <v>0</v>
      </c>
      <c r="HY51" s="273">
        <f t="shared" si="237"/>
        <v>0</v>
      </c>
      <c r="HZ51" s="273">
        <f t="shared" si="238"/>
        <v>0</v>
      </c>
      <c r="IA51" s="273">
        <f t="shared" si="239"/>
        <v>0</v>
      </c>
      <c r="IB51" s="273">
        <f t="shared" si="240"/>
        <v>0</v>
      </c>
      <c r="IC51" s="273">
        <f t="shared" si="241"/>
        <v>0</v>
      </c>
      <c r="ID51" s="273">
        <f t="shared" si="242"/>
        <v>0</v>
      </c>
      <c r="IE51" s="273">
        <f t="shared" si="243"/>
        <v>0</v>
      </c>
      <c r="IG51" s="50"/>
      <c r="IK51" s="94" t="e">
        <f t="shared" si="230"/>
        <v>#REF!</v>
      </c>
    </row>
    <row r="52" spans="1:245" s="28" customFormat="1" ht="21.95" hidden="1" customHeight="1">
      <c r="A52" s="4"/>
      <c r="B52" s="94" t="e">
        <f>+#REF!</f>
        <v>#REF!</v>
      </c>
      <c r="C52" s="94" t="e">
        <f>+#REF!</f>
        <v>#REF!</v>
      </c>
      <c r="D52" s="94" t="e">
        <f>+#REF!</f>
        <v>#REF!</v>
      </c>
      <c r="E52" s="94" t="e">
        <f>+#REF!</f>
        <v>#REF!</v>
      </c>
      <c r="F52" s="94" t="e">
        <f>+#REF!</f>
        <v>#REF!</v>
      </c>
      <c r="G52" s="94" t="e">
        <f>+#REF!</f>
        <v>#REF!</v>
      </c>
      <c r="H52" s="94" t="e">
        <f>+#REF!</f>
        <v>#REF!</v>
      </c>
      <c r="I52" s="94" t="e">
        <f>+#REF!</f>
        <v>#REF!</v>
      </c>
      <c r="J52" s="302" t="s">
        <v>34</v>
      </c>
      <c r="K52" s="597">
        <v>0</v>
      </c>
      <c r="L52" s="598">
        <v>0</v>
      </c>
      <c r="M52" s="598">
        <v>0</v>
      </c>
      <c r="N52" s="566">
        <v>0</v>
      </c>
      <c r="O52" s="566">
        <v>0</v>
      </c>
      <c r="P52" s="566">
        <v>0</v>
      </c>
      <c r="Q52" s="566">
        <v>0</v>
      </c>
      <c r="R52" s="566">
        <v>0</v>
      </c>
      <c r="S52" s="566">
        <v>0</v>
      </c>
      <c r="T52" s="567">
        <v>0</v>
      </c>
      <c r="U52" s="597">
        <v>0</v>
      </c>
      <c r="V52" s="598">
        <v>0</v>
      </c>
      <c r="W52" s="598">
        <v>0</v>
      </c>
      <c r="X52" s="566">
        <v>0</v>
      </c>
      <c r="Y52" s="566">
        <v>0</v>
      </c>
      <c r="Z52" s="566">
        <v>0</v>
      </c>
      <c r="AA52" s="566">
        <v>0</v>
      </c>
      <c r="AB52" s="566">
        <v>0</v>
      </c>
      <c r="AC52" s="566">
        <v>0</v>
      </c>
      <c r="AD52" s="567">
        <v>0</v>
      </c>
      <c r="AE52" s="597">
        <v>0</v>
      </c>
      <c r="AF52" s="598">
        <v>0</v>
      </c>
      <c r="AG52" s="599">
        <v>0</v>
      </c>
      <c r="AH52" s="598">
        <v>0</v>
      </c>
      <c r="AI52" s="566">
        <v>0</v>
      </c>
      <c r="AJ52" s="566">
        <v>0</v>
      </c>
      <c r="AK52" s="566">
        <v>0</v>
      </c>
      <c r="AL52" s="566">
        <v>0</v>
      </c>
      <c r="AM52" s="566">
        <v>0</v>
      </c>
      <c r="AN52" s="567">
        <v>0</v>
      </c>
      <c r="AO52" s="597">
        <v>0</v>
      </c>
      <c r="AP52" s="598">
        <v>0</v>
      </c>
      <c r="AQ52" s="598">
        <v>0</v>
      </c>
      <c r="AR52" s="566">
        <v>0</v>
      </c>
      <c r="AS52" s="566">
        <v>0</v>
      </c>
      <c r="AT52" s="566">
        <v>0</v>
      </c>
      <c r="AU52" s="566">
        <v>0</v>
      </c>
      <c r="AV52" s="566">
        <v>0</v>
      </c>
      <c r="AW52" s="566">
        <v>0</v>
      </c>
      <c r="AX52" s="567">
        <v>0</v>
      </c>
      <c r="AY52" s="597">
        <v>0</v>
      </c>
      <c r="AZ52" s="598">
        <v>0</v>
      </c>
      <c r="BA52" s="598">
        <v>0</v>
      </c>
      <c r="BB52" s="598">
        <v>0</v>
      </c>
      <c r="BC52" s="566">
        <v>0</v>
      </c>
      <c r="BD52" s="566">
        <v>0</v>
      </c>
      <c r="BE52" s="566">
        <v>0</v>
      </c>
      <c r="BF52" s="566">
        <v>0</v>
      </c>
      <c r="BG52" s="566">
        <v>0</v>
      </c>
      <c r="BH52" s="567">
        <v>0</v>
      </c>
      <c r="BI52" s="597">
        <v>0</v>
      </c>
      <c r="BJ52" s="598">
        <v>0</v>
      </c>
      <c r="BK52" s="598">
        <v>0</v>
      </c>
      <c r="BL52" s="566">
        <v>0</v>
      </c>
      <c r="BM52" s="566">
        <v>0</v>
      </c>
      <c r="BN52" s="566">
        <v>0</v>
      </c>
      <c r="BO52" s="566">
        <v>0</v>
      </c>
      <c r="BP52" s="566">
        <v>0</v>
      </c>
      <c r="BQ52" s="566">
        <v>0</v>
      </c>
      <c r="BR52" s="567">
        <v>0</v>
      </c>
      <c r="BS52" s="597">
        <v>0</v>
      </c>
      <c r="BT52" s="598">
        <v>0</v>
      </c>
      <c r="BU52" s="598">
        <v>0</v>
      </c>
      <c r="BV52" s="566">
        <v>0</v>
      </c>
      <c r="BW52" s="566">
        <v>0</v>
      </c>
      <c r="BX52" s="566">
        <v>0</v>
      </c>
      <c r="BY52" s="566">
        <v>0</v>
      </c>
      <c r="BZ52" s="566">
        <v>0</v>
      </c>
      <c r="CA52" s="566">
        <v>0</v>
      </c>
      <c r="CB52" s="567">
        <v>0</v>
      </c>
      <c r="CC52" s="597">
        <v>0</v>
      </c>
      <c r="CD52" s="598">
        <v>0</v>
      </c>
      <c r="CE52" s="598">
        <v>0</v>
      </c>
      <c r="CF52" s="566">
        <v>0</v>
      </c>
      <c r="CG52" s="566">
        <v>0</v>
      </c>
      <c r="CH52" s="566">
        <v>0</v>
      </c>
      <c r="CI52" s="566">
        <v>0</v>
      </c>
      <c r="CJ52" s="566">
        <v>0</v>
      </c>
      <c r="CK52" s="566">
        <v>0</v>
      </c>
      <c r="CL52" s="567">
        <v>0</v>
      </c>
      <c r="CM52" s="597">
        <v>0</v>
      </c>
      <c r="CN52" s="598">
        <v>0</v>
      </c>
      <c r="CO52" s="598">
        <v>0</v>
      </c>
      <c r="CP52" s="566">
        <v>0</v>
      </c>
      <c r="CQ52" s="566">
        <v>0</v>
      </c>
      <c r="CR52" s="566">
        <v>0</v>
      </c>
      <c r="CS52" s="566">
        <v>0</v>
      </c>
      <c r="CT52" s="566">
        <v>0</v>
      </c>
      <c r="CU52" s="566">
        <v>0</v>
      </c>
      <c r="CV52" s="567">
        <v>0</v>
      </c>
      <c r="CW52" s="597">
        <v>0</v>
      </c>
      <c r="CX52" s="598">
        <v>0</v>
      </c>
      <c r="CY52" s="598">
        <v>0</v>
      </c>
      <c r="CZ52" s="566">
        <v>0</v>
      </c>
      <c r="DA52" s="566">
        <v>0</v>
      </c>
      <c r="DB52" s="566">
        <v>0</v>
      </c>
      <c r="DC52" s="566">
        <v>0</v>
      </c>
      <c r="DD52" s="566">
        <v>0</v>
      </c>
      <c r="DE52" s="566">
        <v>0</v>
      </c>
      <c r="DF52" s="567">
        <v>0</v>
      </c>
      <c r="DG52" s="597">
        <v>0</v>
      </c>
      <c r="DH52" s="598"/>
      <c r="DI52" s="598"/>
      <c r="DJ52" s="566"/>
      <c r="DK52" s="566"/>
      <c r="DL52" s="566"/>
      <c r="DM52" s="566"/>
      <c r="DN52" s="566"/>
      <c r="DO52" s="566"/>
      <c r="DP52" s="567"/>
      <c r="DQ52" s="597"/>
      <c r="DR52" s="598"/>
      <c r="DS52" s="598"/>
      <c r="DT52" s="566"/>
      <c r="DU52" s="566"/>
      <c r="DV52" s="566"/>
      <c r="DW52" s="566"/>
      <c r="DX52" s="566"/>
      <c r="DY52" s="566"/>
      <c r="DZ52" s="567"/>
      <c r="EA52" s="597"/>
      <c r="EB52" s="598"/>
      <c r="EC52" s="598"/>
      <c r="ED52" s="566"/>
      <c r="EE52" s="566"/>
      <c r="EF52" s="566"/>
      <c r="EG52" s="566"/>
      <c r="EH52" s="566"/>
      <c r="EI52" s="566"/>
      <c r="EJ52" s="567"/>
      <c r="EK52" s="597"/>
      <c r="EL52" s="598"/>
      <c r="EM52" s="598"/>
      <c r="EN52" s="566"/>
      <c r="EO52" s="566"/>
      <c r="EP52" s="566"/>
      <c r="EQ52" s="566"/>
      <c r="ER52" s="566"/>
      <c r="ES52" s="566"/>
      <c r="ET52" s="567"/>
      <c r="EU52" s="597"/>
      <c r="EV52" s="598"/>
      <c r="EW52" s="598"/>
      <c r="EX52" s="566"/>
      <c r="EY52" s="566"/>
      <c r="EZ52" s="566"/>
      <c r="FA52" s="566"/>
      <c r="FB52" s="566"/>
      <c r="FC52" s="566"/>
      <c r="FD52" s="567"/>
      <c r="FE52" s="597"/>
      <c r="FF52" s="598"/>
      <c r="FG52" s="598"/>
      <c r="FH52" s="566"/>
      <c r="FI52" s="566"/>
      <c r="FJ52" s="566"/>
      <c r="FK52" s="566"/>
      <c r="FL52" s="566"/>
      <c r="FM52" s="566"/>
      <c r="FN52" s="567"/>
      <c r="FO52" s="597"/>
      <c r="FP52" s="598"/>
      <c r="FQ52" s="598"/>
      <c r="FR52" s="566"/>
      <c r="FS52" s="566"/>
      <c r="FT52" s="566"/>
      <c r="FU52" s="566"/>
      <c r="FV52" s="566"/>
      <c r="FW52" s="566"/>
      <c r="FX52" s="567"/>
      <c r="FY52" s="597"/>
      <c r="FZ52" s="598"/>
      <c r="GA52" s="598"/>
      <c r="GB52" s="566"/>
      <c r="GC52" s="566"/>
      <c r="GD52" s="566"/>
      <c r="GE52" s="566"/>
      <c r="GF52" s="566"/>
      <c r="GG52" s="566"/>
      <c r="GH52" s="567"/>
      <c r="GI52" s="597"/>
      <c r="GJ52" s="598"/>
      <c r="GK52" s="598"/>
      <c r="GL52" s="566"/>
      <c r="GM52" s="566"/>
      <c r="GN52" s="566"/>
      <c r="GO52" s="566"/>
      <c r="GP52" s="566"/>
      <c r="GQ52" s="566"/>
      <c r="GR52" s="567"/>
      <c r="GS52" s="597"/>
      <c r="GT52" s="598"/>
      <c r="GU52" s="598"/>
      <c r="GV52" s="566"/>
      <c r="GW52" s="566"/>
      <c r="GX52" s="566"/>
      <c r="GY52" s="566"/>
      <c r="GZ52" s="566"/>
      <c r="HA52" s="566"/>
      <c r="HB52" s="567"/>
      <c r="HC52" s="274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4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4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4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4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4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4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4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4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4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75">
        <f t="shared" si="229"/>
        <v>0</v>
      </c>
      <c r="HN52" s="275">
        <f t="shared" si="244"/>
        <v>39</v>
      </c>
      <c r="HO52" s="275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75" t="e">
        <f>+SUM(HO49:HO52)</f>
        <v>#REF!</v>
      </c>
      <c r="HQ52" s="275">
        <f>+HM52+S!HM52+E!HM52+O!HM52</f>
        <v>0</v>
      </c>
      <c r="HR52" s="275">
        <f t="shared" si="233"/>
        <v>1314</v>
      </c>
      <c r="HS52" s="275" t="e">
        <f>+HO52+S!HO52+E!HO52+O!HO52</f>
        <v>#REF!</v>
      </c>
      <c r="HT52" s="275" t="e">
        <f t="shared" si="233"/>
        <v>#REF!</v>
      </c>
      <c r="HV52" s="96">
        <f t="shared" si="234"/>
        <v>0</v>
      </c>
      <c r="HW52" s="96">
        <f t="shared" si="235"/>
        <v>0</v>
      </c>
      <c r="HX52" s="96">
        <f t="shared" si="236"/>
        <v>0</v>
      </c>
      <c r="HY52" s="96">
        <f t="shared" si="237"/>
        <v>0</v>
      </c>
      <c r="HZ52" s="96">
        <f t="shared" si="238"/>
        <v>0</v>
      </c>
      <c r="IA52" s="96">
        <f t="shared" si="239"/>
        <v>0</v>
      </c>
      <c r="IB52" s="96">
        <f t="shared" si="240"/>
        <v>0</v>
      </c>
      <c r="IC52" s="96">
        <f t="shared" si="241"/>
        <v>0</v>
      </c>
      <c r="ID52" s="96">
        <f t="shared" si="242"/>
        <v>0</v>
      </c>
      <c r="IE52" s="96">
        <f t="shared" si="243"/>
        <v>0</v>
      </c>
      <c r="IG52" s="50"/>
      <c r="IK52" s="94" t="e">
        <f t="shared" si="230"/>
        <v>#REF!</v>
      </c>
    </row>
    <row r="53" spans="1:245" s="28" customFormat="1" ht="21.95" hidden="1" customHeight="1">
      <c r="A53" s="4"/>
      <c r="B53" s="94" t="e">
        <f>+#REF!</f>
        <v>#REF!</v>
      </c>
      <c r="C53" s="94" t="e">
        <f>+#REF!</f>
        <v>#REF!</v>
      </c>
      <c r="D53" s="94" t="e">
        <f>+#REF!</f>
        <v>#REF!</v>
      </c>
      <c r="E53" s="94" t="e">
        <f>+#REF!</f>
        <v>#REF!</v>
      </c>
      <c r="F53" s="94" t="e">
        <f>+#REF!</f>
        <v>#REF!</v>
      </c>
      <c r="G53" s="94" t="e">
        <f>+#REF!</f>
        <v>#REF!</v>
      </c>
      <c r="H53" s="94" t="e">
        <f>+#REF!</f>
        <v>#REF!</v>
      </c>
      <c r="I53" s="94" t="e">
        <f>+#REF!</f>
        <v>#REF!</v>
      </c>
      <c r="J53" s="18" t="s">
        <v>35</v>
      </c>
      <c r="K53" s="571">
        <v>0</v>
      </c>
      <c r="L53" s="883">
        <v>0</v>
      </c>
      <c r="M53" s="883">
        <v>0</v>
      </c>
      <c r="N53" s="882">
        <v>0</v>
      </c>
      <c r="O53" s="882">
        <v>0</v>
      </c>
      <c r="P53" s="882">
        <v>0</v>
      </c>
      <c r="Q53" s="882">
        <v>0</v>
      </c>
      <c r="R53" s="882">
        <v>0</v>
      </c>
      <c r="S53" s="882">
        <v>0</v>
      </c>
      <c r="T53" s="570">
        <v>0</v>
      </c>
      <c r="U53" s="571">
        <v>0</v>
      </c>
      <c r="V53" s="883">
        <v>0</v>
      </c>
      <c r="W53" s="883">
        <v>0</v>
      </c>
      <c r="X53" s="882">
        <v>0</v>
      </c>
      <c r="Y53" s="882">
        <v>0</v>
      </c>
      <c r="Z53" s="882">
        <v>0</v>
      </c>
      <c r="AA53" s="882">
        <v>0</v>
      </c>
      <c r="AB53" s="882">
        <v>0</v>
      </c>
      <c r="AC53" s="882">
        <v>0</v>
      </c>
      <c r="AD53" s="570">
        <v>0</v>
      </c>
      <c r="AE53" s="571">
        <v>0</v>
      </c>
      <c r="AF53" s="883">
        <v>0</v>
      </c>
      <c r="AG53" s="889">
        <v>0</v>
      </c>
      <c r="AH53" s="883">
        <v>0</v>
      </c>
      <c r="AI53" s="882">
        <v>0</v>
      </c>
      <c r="AJ53" s="882">
        <v>0</v>
      </c>
      <c r="AK53" s="882">
        <v>0</v>
      </c>
      <c r="AL53" s="882">
        <v>0</v>
      </c>
      <c r="AM53" s="882">
        <v>0</v>
      </c>
      <c r="AN53" s="570">
        <v>0</v>
      </c>
      <c r="AO53" s="571">
        <v>0</v>
      </c>
      <c r="AP53" s="883">
        <v>0</v>
      </c>
      <c r="AQ53" s="883">
        <v>0</v>
      </c>
      <c r="AR53" s="882">
        <v>0</v>
      </c>
      <c r="AS53" s="882">
        <v>0</v>
      </c>
      <c r="AT53" s="882">
        <v>0</v>
      </c>
      <c r="AU53" s="882">
        <v>0</v>
      </c>
      <c r="AV53" s="882">
        <v>0</v>
      </c>
      <c r="AW53" s="882">
        <v>0</v>
      </c>
      <c r="AX53" s="570">
        <v>0</v>
      </c>
      <c r="AY53" s="571">
        <v>0</v>
      </c>
      <c r="AZ53" s="883">
        <v>0</v>
      </c>
      <c r="BA53" s="883">
        <v>0</v>
      </c>
      <c r="BB53" s="883">
        <v>0</v>
      </c>
      <c r="BC53" s="882">
        <v>0</v>
      </c>
      <c r="BD53" s="882">
        <v>0</v>
      </c>
      <c r="BE53" s="882">
        <v>0</v>
      </c>
      <c r="BF53" s="882">
        <v>0</v>
      </c>
      <c r="BG53" s="882">
        <v>0</v>
      </c>
      <c r="BH53" s="570">
        <v>0</v>
      </c>
      <c r="BI53" s="571">
        <v>0</v>
      </c>
      <c r="BJ53" s="883">
        <v>0</v>
      </c>
      <c r="BK53" s="883">
        <v>0</v>
      </c>
      <c r="BL53" s="882">
        <v>0</v>
      </c>
      <c r="BM53" s="882">
        <v>0</v>
      </c>
      <c r="BN53" s="882">
        <v>0</v>
      </c>
      <c r="BO53" s="882">
        <v>0</v>
      </c>
      <c r="BP53" s="882">
        <v>0</v>
      </c>
      <c r="BQ53" s="882">
        <v>0</v>
      </c>
      <c r="BR53" s="570">
        <v>0</v>
      </c>
      <c r="BS53" s="571">
        <v>0</v>
      </c>
      <c r="BT53" s="883">
        <v>0</v>
      </c>
      <c r="BU53" s="883">
        <v>0</v>
      </c>
      <c r="BV53" s="882">
        <v>0</v>
      </c>
      <c r="BW53" s="882">
        <v>0</v>
      </c>
      <c r="BX53" s="882">
        <v>0</v>
      </c>
      <c r="BY53" s="882">
        <v>0</v>
      </c>
      <c r="BZ53" s="882">
        <v>0</v>
      </c>
      <c r="CA53" s="882">
        <v>0</v>
      </c>
      <c r="CB53" s="570">
        <v>0</v>
      </c>
      <c r="CC53" s="571">
        <v>0</v>
      </c>
      <c r="CD53" s="883">
        <v>0</v>
      </c>
      <c r="CE53" s="883">
        <v>0</v>
      </c>
      <c r="CF53" s="882">
        <v>0</v>
      </c>
      <c r="CG53" s="882">
        <v>0</v>
      </c>
      <c r="CH53" s="882">
        <v>0</v>
      </c>
      <c r="CI53" s="882">
        <v>0</v>
      </c>
      <c r="CJ53" s="882">
        <v>0</v>
      </c>
      <c r="CK53" s="882">
        <v>0</v>
      </c>
      <c r="CL53" s="570">
        <v>0</v>
      </c>
      <c r="CM53" s="571">
        <v>0</v>
      </c>
      <c r="CN53" s="883">
        <v>0</v>
      </c>
      <c r="CO53" s="883">
        <v>0</v>
      </c>
      <c r="CP53" s="882">
        <v>0</v>
      </c>
      <c r="CQ53" s="882">
        <v>0</v>
      </c>
      <c r="CR53" s="882">
        <v>0</v>
      </c>
      <c r="CS53" s="882">
        <v>0</v>
      </c>
      <c r="CT53" s="882">
        <v>0</v>
      </c>
      <c r="CU53" s="882">
        <v>0</v>
      </c>
      <c r="CV53" s="570">
        <v>0</v>
      </c>
      <c r="CW53" s="571">
        <v>0</v>
      </c>
      <c r="CX53" s="883">
        <v>0</v>
      </c>
      <c r="CY53" s="883">
        <v>0</v>
      </c>
      <c r="CZ53" s="882">
        <v>0</v>
      </c>
      <c r="DA53" s="882">
        <v>0</v>
      </c>
      <c r="DB53" s="882">
        <v>0</v>
      </c>
      <c r="DC53" s="882">
        <v>0</v>
      </c>
      <c r="DD53" s="882">
        <v>0</v>
      </c>
      <c r="DE53" s="882">
        <v>0</v>
      </c>
      <c r="DF53" s="570">
        <v>0</v>
      </c>
      <c r="DG53" s="571">
        <v>0</v>
      </c>
      <c r="DH53" s="572"/>
      <c r="DI53" s="572"/>
      <c r="DJ53" s="569"/>
      <c r="DK53" s="569"/>
      <c r="DL53" s="569"/>
      <c r="DM53" s="569"/>
      <c r="DN53" s="569"/>
      <c r="DO53" s="569"/>
      <c r="DP53" s="570"/>
      <c r="DQ53" s="571"/>
      <c r="DR53" s="572"/>
      <c r="DS53" s="572"/>
      <c r="DT53" s="569"/>
      <c r="DU53" s="569"/>
      <c r="DV53" s="569"/>
      <c r="DW53" s="569"/>
      <c r="DX53" s="569"/>
      <c r="DY53" s="569"/>
      <c r="DZ53" s="570"/>
      <c r="EA53" s="571"/>
      <c r="EB53" s="572"/>
      <c r="EC53" s="572"/>
      <c r="ED53" s="569"/>
      <c r="EE53" s="569"/>
      <c r="EF53" s="569"/>
      <c r="EG53" s="569"/>
      <c r="EH53" s="569"/>
      <c r="EI53" s="569"/>
      <c r="EJ53" s="570"/>
      <c r="EK53" s="571"/>
      <c r="EL53" s="572"/>
      <c r="EM53" s="572"/>
      <c r="EN53" s="569"/>
      <c r="EO53" s="569"/>
      <c r="EP53" s="569"/>
      <c r="EQ53" s="569"/>
      <c r="ER53" s="569"/>
      <c r="ES53" s="569"/>
      <c r="ET53" s="570"/>
      <c r="EU53" s="571"/>
      <c r="EV53" s="572"/>
      <c r="EW53" s="572"/>
      <c r="EX53" s="569"/>
      <c r="EY53" s="569"/>
      <c r="EZ53" s="569"/>
      <c r="FA53" s="569"/>
      <c r="FB53" s="569"/>
      <c r="FC53" s="569"/>
      <c r="FD53" s="570"/>
      <c r="FE53" s="571"/>
      <c r="FF53" s="572"/>
      <c r="FG53" s="572"/>
      <c r="FH53" s="569"/>
      <c r="FI53" s="569"/>
      <c r="FJ53" s="569"/>
      <c r="FK53" s="569"/>
      <c r="FL53" s="569"/>
      <c r="FM53" s="569"/>
      <c r="FN53" s="570"/>
      <c r="FO53" s="571"/>
      <c r="FP53" s="572"/>
      <c r="FQ53" s="572"/>
      <c r="FR53" s="569"/>
      <c r="FS53" s="569"/>
      <c r="FT53" s="569"/>
      <c r="FU53" s="569"/>
      <c r="FV53" s="569"/>
      <c r="FW53" s="569"/>
      <c r="FX53" s="570"/>
      <c r="FY53" s="571"/>
      <c r="FZ53" s="572"/>
      <c r="GA53" s="572"/>
      <c r="GB53" s="569"/>
      <c r="GC53" s="569"/>
      <c r="GD53" s="569"/>
      <c r="GE53" s="569"/>
      <c r="GF53" s="569"/>
      <c r="GG53" s="569"/>
      <c r="GH53" s="570"/>
      <c r="GI53" s="571"/>
      <c r="GJ53" s="572"/>
      <c r="GK53" s="572"/>
      <c r="GL53" s="569"/>
      <c r="GM53" s="569"/>
      <c r="GN53" s="569"/>
      <c r="GO53" s="569"/>
      <c r="GP53" s="569"/>
      <c r="GQ53" s="569"/>
      <c r="GR53" s="570"/>
      <c r="GS53" s="571"/>
      <c r="GT53" s="572"/>
      <c r="GU53" s="572"/>
      <c r="GV53" s="569"/>
      <c r="GW53" s="569"/>
      <c r="GX53" s="569"/>
      <c r="GY53" s="569"/>
      <c r="GZ53" s="569"/>
      <c r="HA53" s="569"/>
      <c r="HB53" s="570"/>
      <c r="HC53" s="77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77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77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77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77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77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77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77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77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77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0">
        <f t="shared" si="229"/>
        <v>0</v>
      </c>
      <c r="HN53" s="80">
        <f t="shared" si="244"/>
        <v>22</v>
      </c>
      <c r="HO53" s="80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0" t="e">
        <f t="shared" si="245"/>
        <v>#REF!</v>
      </c>
      <c r="HQ53" s="80">
        <f>+HM53+S!HM53+E!HM53+O!HM53</f>
        <v>0</v>
      </c>
      <c r="HR53" s="80">
        <f t="shared" si="233"/>
        <v>855</v>
      </c>
      <c r="HS53" s="80" t="e">
        <f>+HO53+S!HO53+E!HO53+O!HO53</f>
        <v>#REF!</v>
      </c>
      <c r="HT53" s="80" t="e">
        <f t="shared" si="233"/>
        <v>#REF!</v>
      </c>
      <c r="HV53" s="82">
        <f t="shared" si="234"/>
        <v>0</v>
      </c>
      <c r="HW53" s="82">
        <f t="shared" si="235"/>
        <v>0</v>
      </c>
      <c r="HX53" s="82">
        <f t="shared" si="236"/>
        <v>0</v>
      </c>
      <c r="HY53" s="82">
        <f t="shared" si="237"/>
        <v>0</v>
      </c>
      <c r="HZ53" s="82">
        <f t="shared" si="238"/>
        <v>0</v>
      </c>
      <c r="IA53" s="82">
        <f t="shared" si="239"/>
        <v>0</v>
      </c>
      <c r="IB53" s="82">
        <f t="shared" si="240"/>
        <v>0</v>
      </c>
      <c r="IC53" s="82">
        <f t="shared" si="241"/>
        <v>0</v>
      </c>
      <c r="ID53" s="82">
        <f t="shared" si="242"/>
        <v>0</v>
      </c>
      <c r="IE53" s="82">
        <f t="shared" si="243"/>
        <v>0</v>
      </c>
      <c r="IG53" s="50"/>
      <c r="IK53" s="94" t="e">
        <f t="shared" si="230"/>
        <v>#REF!</v>
      </c>
    </row>
    <row r="54" spans="1:245" s="28" customFormat="1" ht="21.95" hidden="1" customHeight="1">
      <c r="A54" s="4"/>
      <c r="B54" s="94" t="e">
        <f>+#REF!</f>
        <v>#REF!</v>
      </c>
      <c r="C54" s="94" t="e">
        <f>+#REF!</f>
        <v>#REF!</v>
      </c>
      <c r="D54" s="94" t="e">
        <f>+#REF!</f>
        <v>#REF!</v>
      </c>
      <c r="E54" s="94" t="e">
        <f>+#REF!</f>
        <v>#REF!</v>
      </c>
      <c r="F54" s="94" t="e">
        <f>+#REF!</f>
        <v>#REF!</v>
      </c>
      <c r="G54" s="94" t="e">
        <f>+#REF!</f>
        <v>#REF!</v>
      </c>
      <c r="H54" s="94" t="e">
        <f>+#REF!</f>
        <v>#REF!</v>
      </c>
      <c r="I54" s="94" t="e">
        <f>+#REF!</f>
        <v>#REF!</v>
      </c>
      <c r="J54" s="18" t="s">
        <v>36</v>
      </c>
      <c r="K54" s="571">
        <v>0</v>
      </c>
      <c r="L54" s="883">
        <v>0</v>
      </c>
      <c r="M54" s="883">
        <v>0</v>
      </c>
      <c r="N54" s="882">
        <v>0</v>
      </c>
      <c r="O54" s="882">
        <v>0</v>
      </c>
      <c r="P54" s="882">
        <v>0</v>
      </c>
      <c r="Q54" s="882">
        <v>0</v>
      </c>
      <c r="R54" s="882">
        <v>0</v>
      </c>
      <c r="S54" s="882">
        <v>0</v>
      </c>
      <c r="T54" s="570">
        <v>0</v>
      </c>
      <c r="U54" s="571">
        <v>0</v>
      </c>
      <c r="V54" s="883">
        <v>0</v>
      </c>
      <c r="W54" s="883">
        <v>0</v>
      </c>
      <c r="X54" s="882">
        <v>0</v>
      </c>
      <c r="Y54" s="882">
        <v>0</v>
      </c>
      <c r="Z54" s="882">
        <v>0</v>
      </c>
      <c r="AA54" s="882">
        <v>0</v>
      </c>
      <c r="AB54" s="882">
        <v>0</v>
      </c>
      <c r="AC54" s="882">
        <v>0</v>
      </c>
      <c r="AD54" s="570">
        <v>0</v>
      </c>
      <c r="AE54" s="571">
        <v>0</v>
      </c>
      <c r="AF54" s="883">
        <v>0</v>
      </c>
      <c r="AG54" s="889">
        <v>0</v>
      </c>
      <c r="AH54" s="883">
        <v>0</v>
      </c>
      <c r="AI54" s="882">
        <v>0</v>
      </c>
      <c r="AJ54" s="882">
        <v>0</v>
      </c>
      <c r="AK54" s="882">
        <v>0</v>
      </c>
      <c r="AL54" s="882">
        <v>0</v>
      </c>
      <c r="AM54" s="882">
        <v>0</v>
      </c>
      <c r="AN54" s="570">
        <v>0</v>
      </c>
      <c r="AO54" s="571">
        <v>0</v>
      </c>
      <c r="AP54" s="883">
        <v>0</v>
      </c>
      <c r="AQ54" s="883">
        <v>0</v>
      </c>
      <c r="AR54" s="882">
        <v>0</v>
      </c>
      <c r="AS54" s="882">
        <v>0</v>
      </c>
      <c r="AT54" s="882">
        <v>0</v>
      </c>
      <c r="AU54" s="882">
        <v>0</v>
      </c>
      <c r="AV54" s="882">
        <v>0</v>
      </c>
      <c r="AW54" s="882">
        <v>0</v>
      </c>
      <c r="AX54" s="570">
        <v>0</v>
      </c>
      <c r="AY54" s="571">
        <v>0</v>
      </c>
      <c r="AZ54" s="883">
        <v>0</v>
      </c>
      <c r="BA54" s="883">
        <v>0</v>
      </c>
      <c r="BB54" s="883">
        <v>0</v>
      </c>
      <c r="BC54" s="882">
        <v>0</v>
      </c>
      <c r="BD54" s="882">
        <v>0</v>
      </c>
      <c r="BE54" s="882">
        <v>0</v>
      </c>
      <c r="BF54" s="882">
        <v>0</v>
      </c>
      <c r="BG54" s="882">
        <v>0</v>
      </c>
      <c r="BH54" s="570">
        <v>0</v>
      </c>
      <c r="BI54" s="571">
        <v>0</v>
      </c>
      <c r="BJ54" s="883">
        <v>0</v>
      </c>
      <c r="BK54" s="883">
        <v>0</v>
      </c>
      <c r="BL54" s="882">
        <v>0</v>
      </c>
      <c r="BM54" s="882">
        <v>0</v>
      </c>
      <c r="BN54" s="882">
        <v>0</v>
      </c>
      <c r="BO54" s="882">
        <v>0</v>
      </c>
      <c r="BP54" s="882">
        <v>0</v>
      </c>
      <c r="BQ54" s="882">
        <v>0</v>
      </c>
      <c r="BR54" s="570">
        <v>0</v>
      </c>
      <c r="BS54" s="571">
        <v>0</v>
      </c>
      <c r="BT54" s="883">
        <v>0</v>
      </c>
      <c r="BU54" s="883">
        <v>0</v>
      </c>
      <c r="BV54" s="882">
        <v>0</v>
      </c>
      <c r="BW54" s="882">
        <v>0</v>
      </c>
      <c r="BX54" s="882">
        <v>0</v>
      </c>
      <c r="BY54" s="882">
        <v>0</v>
      </c>
      <c r="BZ54" s="882">
        <v>0</v>
      </c>
      <c r="CA54" s="882">
        <v>0</v>
      </c>
      <c r="CB54" s="570">
        <v>0</v>
      </c>
      <c r="CC54" s="571">
        <v>0</v>
      </c>
      <c r="CD54" s="883">
        <v>0</v>
      </c>
      <c r="CE54" s="883">
        <v>0</v>
      </c>
      <c r="CF54" s="882">
        <v>0</v>
      </c>
      <c r="CG54" s="882">
        <v>0</v>
      </c>
      <c r="CH54" s="882">
        <v>0</v>
      </c>
      <c r="CI54" s="882">
        <v>0</v>
      </c>
      <c r="CJ54" s="882">
        <v>0</v>
      </c>
      <c r="CK54" s="882">
        <v>0</v>
      </c>
      <c r="CL54" s="570">
        <v>0</v>
      </c>
      <c r="CM54" s="571">
        <v>0</v>
      </c>
      <c r="CN54" s="883">
        <v>0</v>
      </c>
      <c r="CO54" s="883">
        <v>0</v>
      </c>
      <c r="CP54" s="882">
        <v>0</v>
      </c>
      <c r="CQ54" s="882">
        <v>0</v>
      </c>
      <c r="CR54" s="882">
        <v>0</v>
      </c>
      <c r="CS54" s="882">
        <v>0</v>
      </c>
      <c r="CT54" s="882">
        <v>0</v>
      </c>
      <c r="CU54" s="882">
        <v>0</v>
      </c>
      <c r="CV54" s="570">
        <v>0</v>
      </c>
      <c r="CW54" s="571">
        <v>0</v>
      </c>
      <c r="CX54" s="883">
        <v>0</v>
      </c>
      <c r="CY54" s="883">
        <v>0</v>
      </c>
      <c r="CZ54" s="882">
        <v>0</v>
      </c>
      <c r="DA54" s="882">
        <v>0</v>
      </c>
      <c r="DB54" s="882">
        <v>0</v>
      </c>
      <c r="DC54" s="882">
        <v>0</v>
      </c>
      <c r="DD54" s="882">
        <v>0</v>
      </c>
      <c r="DE54" s="882">
        <v>0</v>
      </c>
      <c r="DF54" s="570">
        <v>0</v>
      </c>
      <c r="DG54" s="571">
        <v>0</v>
      </c>
      <c r="DH54" s="572"/>
      <c r="DI54" s="572"/>
      <c r="DJ54" s="569"/>
      <c r="DK54" s="569"/>
      <c r="DL54" s="569"/>
      <c r="DM54" s="569"/>
      <c r="DN54" s="569"/>
      <c r="DO54" s="569"/>
      <c r="DP54" s="570"/>
      <c r="DQ54" s="571"/>
      <c r="DR54" s="572"/>
      <c r="DS54" s="572"/>
      <c r="DT54" s="569"/>
      <c r="DU54" s="569"/>
      <c r="DV54" s="569"/>
      <c r="DW54" s="569"/>
      <c r="DX54" s="569"/>
      <c r="DY54" s="569"/>
      <c r="DZ54" s="570"/>
      <c r="EA54" s="571"/>
      <c r="EB54" s="572"/>
      <c r="EC54" s="572"/>
      <c r="ED54" s="569"/>
      <c r="EE54" s="569"/>
      <c r="EF54" s="569"/>
      <c r="EG54" s="569"/>
      <c r="EH54" s="569"/>
      <c r="EI54" s="569"/>
      <c r="EJ54" s="570"/>
      <c r="EK54" s="571"/>
      <c r="EL54" s="572"/>
      <c r="EM54" s="572"/>
      <c r="EN54" s="569"/>
      <c r="EO54" s="569"/>
      <c r="EP54" s="569"/>
      <c r="EQ54" s="569"/>
      <c r="ER54" s="569"/>
      <c r="ES54" s="569"/>
      <c r="ET54" s="570"/>
      <c r="EU54" s="571"/>
      <c r="EV54" s="572"/>
      <c r="EW54" s="572"/>
      <c r="EX54" s="569"/>
      <c r="EY54" s="569"/>
      <c r="EZ54" s="569"/>
      <c r="FA54" s="569"/>
      <c r="FB54" s="569"/>
      <c r="FC54" s="569"/>
      <c r="FD54" s="570"/>
      <c r="FE54" s="571"/>
      <c r="FF54" s="572"/>
      <c r="FG54" s="572"/>
      <c r="FH54" s="569"/>
      <c r="FI54" s="569"/>
      <c r="FJ54" s="569"/>
      <c r="FK54" s="569"/>
      <c r="FL54" s="569"/>
      <c r="FM54" s="569"/>
      <c r="FN54" s="570"/>
      <c r="FO54" s="571"/>
      <c r="FP54" s="572"/>
      <c r="FQ54" s="572"/>
      <c r="FR54" s="569"/>
      <c r="FS54" s="569"/>
      <c r="FT54" s="569"/>
      <c r="FU54" s="569"/>
      <c r="FV54" s="569"/>
      <c r="FW54" s="569"/>
      <c r="FX54" s="570"/>
      <c r="FY54" s="571"/>
      <c r="FZ54" s="572"/>
      <c r="GA54" s="572"/>
      <c r="GB54" s="569"/>
      <c r="GC54" s="569"/>
      <c r="GD54" s="569"/>
      <c r="GE54" s="569"/>
      <c r="GF54" s="569"/>
      <c r="GG54" s="569"/>
      <c r="GH54" s="570"/>
      <c r="GI54" s="571"/>
      <c r="GJ54" s="572"/>
      <c r="GK54" s="572"/>
      <c r="GL54" s="569"/>
      <c r="GM54" s="569"/>
      <c r="GN54" s="569"/>
      <c r="GO54" s="569"/>
      <c r="GP54" s="569"/>
      <c r="GQ54" s="569"/>
      <c r="GR54" s="570"/>
      <c r="GS54" s="571"/>
      <c r="GT54" s="572"/>
      <c r="GU54" s="572"/>
      <c r="GV54" s="569"/>
      <c r="GW54" s="569"/>
      <c r="GX54" s="569"/>
      <c r="GY54" s="569"/>
      <c r="GZ54" s="569"/>
      <c r="HA54" s="569"/>
      <c r="HB54" s="570"/>
      <c r="HC54" s="77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77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77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77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77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77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77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77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77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77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0">
        <f t="shared" si="229"/>
        <v>0</v>
      </c>
      <c r="HN54" s="80">
        <f t="shared" si="244"/>
        <v>9</v>
      </c>
      <c r="HO54" s="80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0" t="e">
        <f t="shared" si="245"/>
        <v>#REF!</v>
      </c>
      <c r="HQ54" s="80">
        <f>+HM54+S!HM54+E!HM54+O!HM54</f>
        <v>0</v>
      </c>
      <c r="HR54" s="80">
        <f t="shared" si="233"/>
        <v>407</v>
      </c>
      <c r="HS54" s="80" t="e">
        <f>+HO54+S!HO54+E!HO54+O!HO54</f>
        <v>#REF!</v>
      </c>
      <c r="HT54" s="80" t="e">
        <f t="shared" si="233"/>
        <v>#REF!</v>
      </c>
      <c r="HV54" s="82">
        <f t="shared" si="234"/>
        <v>0</v>
      </c>
      <c r="HW54" s="82">
        <f t="shared" si="235"/>
        <v>0</v>
      </c>
      <c r="HX54" s="82">
        <f t="shared" si="236"/>
        <v>0</v>
      </c>
      <c r="HY54" s="82">
        <f t="shared" si="237"/>
        <v>0</v>
      </c>
      <c r="HZ54" s="82">
        <f t="shared" si="238"/>
        <v>0</v>
      </c>
      <c r="IA54" s="82">
        <f t="shared" si="239"/>
        <v>0</v>
      </c>
      <c r="IB54" s="82">
        <f t="shared" si="240"/>
        <v>0</v>
      </c>
      <c r="IC54" s="82">
        <f t="shared" si="241"/>
        <v>0</v>
      </c>
      <c r="ID54" s="82">
        <f t="shared" si="242"/>
        <v>0</v>
      </c>
      <c r="IE54" s="82">
        <f t="shared" si="243"/>
        <v>0</v>
      </c>
      <c r="IG54" s="50"/>
      <c r="IK54" s="94" t="e">
        <f t="shared" si="230"/>
        <v>#REF!</v>
      </c>
    </row>
    <row r="55" spans="1:245" s="305" customFormat="1" ht="21.95" hidden="1" customHeight="1">
      <c r="A55" s="4"/>
      <c r="B55" s="94" t="e">
        <f>+#REF!</f>
        <v>#REF!</v>
      </c>
      <c r="C55" s="94" t="e">
        <f>+#REF!</f>
        <v>#REF!</v>
      </c>
      <c r="D55" s="94" t="e">
        <f>+#REF!</f>
        <v>#REF!</v>
      </c>
      <c r="E55" s="94" t="e">
        <f>+#REF!</f>
        <v>#REF!</v>
      </c>
      <c r="F55" s="94" t="e">
        <f>+#REF!</f>
        <v>#REF!</v>
      </c>
      <c r="G55" s="94" t="e">
        <f>+#REF!</f>
        <v>#REF!</v>
      </c>
      <c r="H55" s="94" t="e">
        <f>+#REF!</f>
        <v>#REF!</v>
      </c>
      <c r="I55" s="94" t="e">
        <f>+#REF!</f>
        <v>#REF!</v>
      </c>
      <c r="J55" s="303" t="s">
        <v>37</v>
      </c>
      <c r="K55" s="573">
        <v>0</v>
      </c>
      <c r="L55" s="574">
        <v>0</v>
      </c>
      <c r="M55" s="574">
        <v>0</v>
      </c>
      <c r="N55" s="576">
        <v>0</v>
      </c>
      <c r="O55" s="576">
        <v>0</v>
      </c>
      <c r="P55" s="576">
        <v>0</v>
      </c>
      <c r="Q55" s="576">
        <v>0</v>
      </c>
      <c r="R55" s="576">
        <v>0</v>
      </c>
      <c r="S55" s="576">
        <v>0</v>
      </c>
      <c r="T55" s="575">
        <v>0</v>
      </c>
      <c r="U55" s="573">
        <v>0</v>
      </c>
      <c r="V55" s="574">
        <v>0</v>
      </c>
      <c r="W55" s="574">
        <v>0</v>
      </c>
      <c r="X55" s="576">
        <v>0</v>
      </c>
      <c r="Y55" s="576">
        <v>0</v>
      </c>
      <c r="Z55" s="576">
        <v>0</v>
      </c>
      <c r="AA55" s="576">
        <v>0</v>
      </c>
      <c r="AB55" s="576">
        <v>0</v>
      </c>
      <c r="AC55" s="576">
        <v>0</v>
      </c>
      <c r="AD55" s="575">
        <v>0</v>
      </c>
      <c r="AE55" s="573">
        <v>0</v>
      </c>
      <c r="AF55" s="574">
        <v>0</v>
      </c>
      <c r="AG55" s="600">
        <v>0</v>
      </c>
      <c r="AH55" s="574">
        <v>0</v>
      </c>
      <c r="AI55" s="576">
        <v>0</v>
      </c>
      <c r="AJ55" s="576">
        <v>0</v>
      </c>
      <c r="AK55" s="576">
        <v>0</v>
      </c>
      <c r="AL55" s="576">
        <v>0</v>
      </c>
      <c r="AM55" s="576">
        <v>0</v>
      </c>
      <c r="AN55" s="575">
        <v>0</v>
      </c>
      <c r="AO55" s="573">
        <v>0</v>
      </c>
      <c r="AP55" s="574">
        <v>0</v>
      </c>
      <c r="AQ55" s="574">
        <v>0</v>
      </c>
      <c r="AR55" s="576">
        <v>0</v>
      </c>
      <c r="AS55" s="576">
        <v>0</v>
      </c>
      <c r="AT55" s="576">
        <v>0</v>
      </c>
      <c r="AU55" s="576">
        <v>0</v>
      </c>
      <c r="AV55" s="576">
        <v>0</v>
      </c>
      <c r="AW55" s="576">
        <v>0</v>
      </c>
      <c r="AX55" s="575">
        <v>0</v>
      </c>
      <c r="AY55" s="573">
        <v>0</v>
      </c>
      <c r="AZ55" s="574">
        <v>0</v>
      </c>
      <c r="BA55" s="574">
        <v>0</v>
      </c>
      <c r="BB55" s="574">
        <v>0</v>
      </c>
      <c r="BC55" s="576">
        <v>0</v>
      </c>
      <c r="BD55" s="576">
        <v>0</v>
      </c>
      <c r="BE55" s="576">
        <v>0</v>
      </c>
      <c r="BF55" s="576">
        <v>0</v>
      </c>
      <c r="BG55" s="576">
        <v>0</v>
      </c>
      <c r="BH55" s="575">
        <v>0</v>
      </c>
      <c r="BI55" s="573">
        <v>0</v>
      </c>
      <c r="BJ55" s="574">
        <v>0</v>
      </c>
      <c r="BK55" s="574">
        <v>0</v>
      </c>
      <c r="BL55" s="576">
        <v>0</v>
      </c>
      <c r="BM55" s="576">
        <v>0</v>
      </c>
      <c r="BN55" s="576">
        <v>0</v>
      </c>
      <c r="BO55" s="576">
        <v>0</v>
      </c>
      <c r="BP55" s="576">
        <v>0</v>
      </c>
      <c r="BQ55" s="576">
        <v>0</v>
      </c>
      <c r="BR55" s="575">
        <v>0</v>
      </c>
      <c r="BS55" s="573">
        <v>0</v>
      </c>
      <c r="BT55" s="574">
        <v>0</v>
      </c>
      <c r="BU55" s="574">
        <v>0</v>
      </c>
      <c r="BV55" s="576">
        <v>0</v>
      </c>
      <c r="BW55" s="576">
        <v>0</v>
      </c>
      <c r="BX55" s="576">
        <v>0</v>
      </c>
      <c r="BY55" s="576">
        <v>0</v>
      </c>
      <c r="BZ55" s="576">
        <v>0</v>
      </c>
      <c r="CA55" s="576">
        <v>0</v>
      </c>
      <c r="CB55" s="575">
        <v>0</v>
      </c>
      <c r="CC55" s="573">
        <v>0</v>
      </c>
      <c r="CD55" s="574">
        <v>0</v>
      </c>
      <c r="CE55" s="574">
        <v>0</v>
      </c>
      <c r="CF55" s="576">
        <v>0</v>
      </c>
      <c r="CG55" s="576">
        <v>0</v>
      </c>
      <c r="CH55" s="576">
        <v>0</v>
      </c>
      <c r="CI55" s="576">
        <v>0</v>
      </c>
      <c r="CJ55" s="576">
        <v>0</v>
      </c>
      <c r="CK55" s="576">
        <v>0</v>
      </c>
      <c r="CL55" s="575">
        <v>0</v>
      </c>
      <c r="CM55" s="573">
        <v>0</v>
      </c>
      <c r="CN55" s="574">
        <v>0</v>
      </c>
      <c r="CO55" s="574">
        <v>0</v>
      </c>
      <c r="CP55" s="576">
        <v>0</v>
      </c>
      <c r="CQ55" s="576">
        <v>0</v>
      </c>
      <c r="CR55" s="576">
        <v>0</v>
      </c>
      <c r="CS55" s="576">
        <v>0</v>
      </c>
      <c r="CT55" s="576">
        <v>0</v>
      </c>
      <c r="CU55" s="576">
        <v>0</v>
      </c>
      <c r="CV55" s="575">
        <v>0</v>
      </c>
      <c r="CW55" s="573">
        <v>0</v>
      </c>
      <c r="CX55" s="574">
        <v>0</v>
      </c>
      <c r="CY55" s="574">
        <v>0</v>
      </c>
      <c r="CZ55" s="576">
        <v>0</v>
      </c>
      <c r="DA55" s="576">
        <v>0</v>
      </c>
      <c r="DB55" s="576">
        <v>0</v>
      </c>
      <c r="DC55" s="576">
        <v>0</v>
      </c>
      <c r="DD55" s="576">
        <v>0</v>
      </c>
      <c r="DE55" s="576">
        <v>0</v>
      </c>
      <c r="DF55" s="575">
        <v>0</v>
      </c>
      <c r="DG55" s="573">
        <v>0</v>
      </c>
      <c r="DH55" s="574"/>
      <c r="DI55" s="574"/>
      <c r="DJ55" s="576"/>
      <c r="DK55" s="576"/>
      <c r="DL55" s="576"/>
      <c r="DM55" s="576"/>
      <c r="DN55" s="576"/>
      <c r="DO55" s="576"/>
      <c r="DP55" s="575"/>
      <c r="DQ55" s="573"/>
      <c r="DR55" s="574"/>
      <c r="DS55" s="574"/>
      <c r="DT55" s="576"/>
      <c r="DU55" s="576"/>
      <c r="DV55" s="576"/>
      <c r="DW55" s="576"/>
      <c r="DX55" s="576"/>
      <c r="DY55" s="576"/>
      <c r="DZ55" s="575"/>
      <c r="EA55" s="573"/>
      <c r="EB55" s="574"/>
      <c r="EC55" s="574"/>
      <c r="ED55" s="576"/>
      <c r="EE55" s="576"/>
      <c r="EF55" s="576"/>
      <c r="EG55" s="576"/>
      <c r="EH55" s="576"/>
      <c r="EI55" s="576"/>
      <c r="EJ55" s="575"/>
      <c r="EK55" s="573"/>
      <c r="EL55" s="574"/>
      <c r="EM55" s="574"/>
      <c r="EN55" s="576"/>
      <c r="EO55" s="576"/>
      <c r="EP55" s="576"/>
      <c r="EQ55" s="576"/>
      <c r="ER55" s="576"/>
      <c r="ES55" s="576"/>
      <c r="ET55" s="575"/>
      <c r="EU55" s="573"/>
      <c r="EV55" s="574"/>
      <c r="EW55" s="574"/>
      <c r="EX55" s="576"/>
      <c r="EY55" s="576"/>
      <c r="EZ55" s="576"/>
      <c r="FA55" s="576"/>
      <c r="FB55" s="576"/>
      <c r="FC55" s="576"/>
      <c r="FD55" s="575"/>
      <c r="FE55" s="573"/>
      <c r="FF55" s="574"/>
      <c r="FG55" s="574"/>
      <c r="FH55" s="576"/>
      <c r="FI55" s="576"/>
      <c r="FJ55" s="576"/>
      <c r="FK55" s="576"/>
      <c r="FL55" s="576"/>
      <c r="FM55" s="576"/>
      <c r="FN55" s="575"/>
      <c r="FO55" s="573"/>
      <c r="FP55" s="574"/>
      <c r="FQ55" s="574"/>
      <c r="FR55" s="576"/>
      <c r="FS55" s="576"/>
      <c r="FT55" s="576"/>
      <c r="FU55" s="576"/>
      <c r="FV55" s="576"/>
      <c r="FW55" s="576"/>
      <c r="FX55" s="575"/>
      <c r="FY55" s="573"/>
      <c r="FZ55" s="574"/>
      <c r="GA55" s="574"/>
      <c r="GB55" s="576"/>
      <c r="GC55" s="576"/>
      <c r="GD55" s="576"/>
      <c r="GE55" s="576"/>
      <c r="GF55" s="576"/>
      <c r="GG55" s="576"/>
      <c r="GH55" s="575"/>
      <c r="GI55" s="573"/>
      <c r="GJ55" s="574"/>
      <c r="GK55" s="574"/>
      <c r="GL55" s="576"/>
      <c r="GM55" s="576"/>
      <c r="GN55" s="576"/>
      <c r="GO55" s="576"/>
      <c r="GP55" s="576"/>
      <c r="GQ55" s="576"/>
      <c r="GR55" s="575"/>
      <c r="GS55" s="573"/>
      <c r="GT55" s="574"/>
      <c r="GU55" s="574"/>
      <c r="GV55" s="576"/>
      <c r="GW55" s="576"/>
      <c r="GX55" s="576"/>
      <c r="GY55" s="576"/>
      <c r="GZ55" s="576"/>
      <c r="HA55" s="576"/>
      <c r="HB55" s="575"/>
      <c r="HC55" s="271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1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1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1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1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1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1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1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1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1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2">
        <f t="shared" si="229"/>
        <v>0</v>
      </c>
      <c r="HN55" s="272">
        <f t="shared" si="244"/>
        <v>0</v>
      </c>
      <c r="HO55" s="272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72" t="e">
        <f t="shared" si="245"/>
        <v>#REF!</v>
      </c>
      <c r="HQ55" s="272">
        <f>+HM55+S!HM55+E!HM55+O!HM55</f>
        <v>0</v>
      </c>
      <c r="HR55" s="272">
        <f t="shared" si="233"/>
        <v>0</v>
      </c>
      <c r="HS55" s="272" t="e">
        <f>+HO55+S!HO55+E!HO55+O!HO55</f>
        <v>#REF!</v>
      </c>
      <c r="HT55" s="272" t="e">
        <f t="shared" si="233"/>
        <v>#REF!</v>
      </c>
      <c r="HU55" s="28"/>
      <c r="HV55" s="273">
        <f t="shared" si="234"/>
        <v>0</v>
      </c>
      <c r="HW55" s="273">
        <f t="shared" si="235"/>
        <v>0</v>
      </c>
      <c r="HX55" s="273">
        <f t="shared" si="236"/>
        <v>0</v>
      </c>
      <c r="HY55" s="273">
        <f t="shared" si="237"/>
        <v>0</v>
      </c>
      <c r="HZ55" s="273">
        <f t="shared" si="238"/>
        <v>0</v>
      </c>
      <c r="IA55" s="273">
        <f t="shared" si="239"/>
        <v>0</v>
      </c>
      <c r="IB55" s="273">
        <f t="shared" si="240"/>
        <v>0</v>
      </c>
      <c r="IC55" s="273">
        <f t="shared" si="241"/>
        <v>0</v>
      </c>
      <c r="ID55" s="273">
        <f t="shared" si="242"/>
        <v>0</v>
      </c>
      <c r="IE55" s="273">
        <f t="shared" si="243"/>
        <v>0</v>
      </c>
      <c r="IG55" s="306"/>
      <c r="IJ55" s="28"/>
      <c r="IK55" s="94" t="e">
        <f t="shared" si="230"/>
        <v>#REF!</v>
      </c>
    </row>
    <row r="56" spans="1:245" s="28" customFormat="1" ht="21.95" hidden="1" customHeight="1">
      <c r="A56" s="4"/>
      <c r="B56" s="94" t="e">
        <f>+#REF!</f>
        <v>#REF!</v>
      </c>
      <c r="C56" s="94" t="e">
        <f>+#REF!</f>
        <v>#REF!</v>
      </c>
      <c r="D56" s="94" t="e">
        <f>+#REF!</f>
        <v>#REF!</v>
      </c>
      <c r="E56" s="94" t="e">
        <f>+#REF!</f>
        <v>#REF!</v>
      </c>
      <c r="F56" s="94" t="e">
        <f>+#REF!</f>
        <v>#REF!</v>
      </c>
      <c r="G56" s="94" t="e">
        <f>+#REF!</f>
        <v>#REF!</v>
      </c>
      <c r="H56" s="94" t="e">
        <f>+#REF!</f>
        <v>#REF!</v>
      </c>
      <c r="I56" s="94" t="e">
        <f>+#REF!</f>
        <v>#REF!</v>
      </c>
      <c r="J56" s="302" t="s">
        <v>38</v>
      </c>
      <c r="K56" s="601">
        <v>0</v>
      </c>
      <c r="L56" s="602">
        <v>0</v>
      </c>
      <c r="M56" s="603">
        <v>0</v>
      </c>
      <c r="N56" s="557">
        <v>0</v>
      </c>
      <c r="O56" s="557">
        <v>0</v>
      </c>
      <c r="P56" s="557">
        <v>0</v>
      </c>
      <c r="Q56" s="557">
        <v>0</v>
      </c>
      <c r="R56" s="557">
        <v>0</v>
      </c>
      <c r="S56" s="557">
        <v>0</v>
      </c>
      <c r="T56" s="558">
        <v>0</v>
      </c>
      <c r="U56" s="601">
        <v>0</v>
      </c>
      <c r="V56" s="603">
        <v>0</v>
      </c>
      <c r="W56" s="603">
        <v>0</v>
      </c>
      <c r="X56" s="557">
        <v>0</v>
      </c>
      <c r="Y56" s="557">
        <v>0</v>
      </c>
      <c r="Z56" s="557">
        <v>0</v>
      </c>
      <c r="AA56" s="557">
        <v>0</v>
      </c>
      <c r="AB56" s="557">
        <v>0</v>
      </c>
      <c r="AC56" s="557">
        <v>0</v>
      </c>
      <c r="AD56" s="558">
        <v>0</v>
      </c>
      <c r="AE56" s="601">
        <v>0</v>
      </c>
      <c r="AF56" s="603">
        <v>0</v>
      </c>
      <c r="AG56" s="602">
        <v>0</v>
      </c>
      <c r="AH56" s="603">
        <v>0</v>
      </c>
      <c r="AI56" s="557">
        <v>0</v>
      </c>
      <c r="AJ56" s="557">
        <v>0</v>
      </c>
      <c r="AK56" s="557">
        <v>0</v>
      </c>
      <c r="AL56" s="557">
        <v>0</v>
      </c>
      <c r="AM56" s="557">
        <v>0</v>
      </c>
      <c r="AN56" s="558">
        <v>0</v>
      </c>
      <c r="AO56" s="601">
        <v>0</v>
      </c>
      <c r="AP56" s="603">
        <v>0</v>
      </c>
      <c r="AQ56" s="603">
        <v>0</v>
      </c>
      <c r="AR56" s="557">
        <v>0</v>
      </c>
      <c r="AS56" s="557">
        <v>0</v>
      </c>
      <c r="AT56" s="557">
        <v>0</v>
      </c>
      <c r="AU56" s="557">
        <v>0</v>
      </c>
      <c r="AV56" s="557">
        <v>0</v>
      </c>
      <c r="AW56" s="557">
        <v>0</v>
      </c>
      <c r="AX56" s="558">
        <v>0</v>
      </c>
      <c r="AY56" s="601">
        <v>0</v>
      </c>
      <c r="AZ56" s="603">
        <v>0</v>
      </c>
      <c r="BA56" s="603">
        <v>0</v>
      </c>
      <c r="BB56" s="603">
        <v>0</v>
      </c>
      <c r="BC56" s="557">
        <v>0</v>
      </c>
      <c r="BD56" s="557">
        <v>0</v>
      </c>
      <c r="BE56" s="557">
        <v>0</v>
      </c>
      <c r="BF56" s="557">
        <v>0</v>
      </c>
      <c r="BG56" s="557">
        <v>0</v>
      </c>
      <c r="BH56" s="558">
        <v>0</v>
      </c>
      <c r="BI56" s="601">
        <v>0</v>
      </c>
      <c r="BJ56" s="603">
        <v>0</v>
      </c>
      <c r="BK56" s="603">
        <v>0</v>
      </c>
      <c r="BL56" s="557">
        <v>0</v>
      </c>
      <c r="BM56" s="557">
        <v>0</v>
      </c>
      <c r="BN56" s="557">
        <v>0</v>
      </c>
      <c r="BO56" s="557">
        <v>0</v>
      </c>
      <c r="BP56" s="557">
        <v>0</v>
      </c>
      <c r="BQ56" s="557">
        <v>0</v>
      </c>
      <c r="BR56" s="558">
        <v>0</v>
      </c>
      <c r="BS56" s="601">
        <v>0</v>
      </c>
      <c r="BT56" s="603">
        <v>0</v>
      </c>
      <c r="BU56" s="603">
        <v>0</v>
      </c>
      <c r="BV56" s="557">
        <v>0</v>
      </c>
      <c r="BW56" s="557">
        <v>0</v>
      </c>
      <c r="BX56" s="557">
        <v>0</v>
      </c>
      <c r="BY56" s="557">
        <v>0</v>
      </c>
      <c r="BZ56" s="557">
        <v>0</v>
      </c>
      <c r="CA56" s="557">
        <v>0</v>
      </c>
      <c r="CB56" s="558">
        <v>0</v>
      </c>
      <c r="CC56" s="601">
        <v>0</v>
      </c>
      <c r="CD56" s="603">
        <v>0</v>
      </c>
      <c r="CE56" s="603">
        <v>0</v>
      </c>
      <c r="CF56" s="557">
        <v>0</v>
      </c>
      <c r="CG56" s="557">
        <v>0</v>
      </c>
      <c r="CH56" s="557">
        <v>0</v>
      </c>
      <c r="CI56" s="557">
        <v>0</v>
      </c>
      <c r="CJ56" s="557">
        <v>0</v>
      </c>
      <c r="CK56" s="557">
        <v>0</v>
      </c>
      <c r="CL56" s="558">
        <v>0</v>
      </c>
      <c r="CM56" s="601">
        <v>0</v>
      </c>
      <c r="CN56" s="603">
        <v>0</v>
      </c>
      <c r="CO56" s="603">
        <v>0</v>
      </c>
      <c r="CP56" s="557">
        <v>0</v>
      </c>
      <c r="CQ56" s="557">
        <v>0</v>
      </c>
      <c r="CR56" s="557">
        <v>0</v>
      </c>
      <c r="CS56" s="557">
        <v>0</v>
      </c>
      <c r="CT56" s="557">
        <v>0</v>
      </c>
      <c r="CU56" s="557">
        <v>0</v>
      </c>
      <c r="CV56" s="558">
        <v>0</v>
      </c>
      <c r="CW56" s="601">
        <v>0</v>
      </c>
      <c r="CX56" s="603">
        <v>0</v>
      </c>
      <c r="CY56" s="603">
        <v>0</v>
      </c>
      <c r="CZ56" s="557">
        <v>0</v>
      </c>
      <c r="DA56" s="557">
        <v>0</v>
      </c>
      <c r="DB56" s="557">
        <v>0</v>
      </c>
      <c r="DC56" s="557">
        <v>0</v>
      </c>
      <c r="DD56" s="557">
        <v>0</v>
      </c>
      <c r="DE56" s="557">
        <v>0</v>
      </c>
      <c r="DF56" s="558">
        <v>0</v>
      </c>
      <c r="DG56" s="601">
        <v>0</v>
      </c>
      <c r="DH56" s="603"/>
      <c r="DI56" s="603"/>
      <c r="DJ56" s="557"/>
      <c r="DK56" s="557"/>
      <c r="DL56" s="557"/>
      <c r="DM56" s="557"/>
      <c r="DN56" s="557"/>
      <c r="DO56" s="557"/>
      <c r="DP56" s="558"/>
      <c r="DQ56" s="601"/>
      <c r="DR56" s="603"/>
      <c r="DS56" s="603"/>
      <c r="DT56" s="557"/>
      <c r="DU56" s="557"/>
      <c r="DV56" s="557"/>
      <c r="DW56" s="557"/>
      <c r="DX56" s="557"/>
      <c r="DY56" s="557"/>
      <c r="DZ56" s="558"/>
      <c r="EA56" s="601"/>
      <c r="EB56" s="603"/>
      <c r="EC56" s="603"/>
      <c r="ED56" s="557"/>
      <c r="EE56" s="557"/>
      <c r="EF56" s="557"/>
      <c r="EG56" s="557"/>
      <c r="EH56" s="557"/>
      <c r="EI56" s="557"/>
      <c r="EJ56" s="558"/>
      <c r="EK56" s="601"/>
      <c r="EL56" s="603"/>
      <c r="EM56" s="603"/>
      <c r="EN56" s="557"/>
      <c r="EO56" s="557"/>
      <c r="EP56" s="557"/>
      <c r="EQ56" s="557"/>
      <c r="ER56" s="557"/>
      <c r="ES56" s="557"/>
      <c r="ET56" s="558"/>
      <c r="EU56" s="601"/>
      <c r="EV56" s="603"/>
      <c r="EW56" s="603"/>
      <c r="EX56" s="557"/>
      <c r="EY56" s="557"/>
      <c r="EZ56" s="557"/>
      <c r="FA56" s="557"/>
      <c r="FB56" s="557"/>
      <c r="FC56" s="557"/>
      <c r="FD56" s="558"/>
      <c r="FE56" s="601"/>
      <c r="FF56" s="603"/>
      <c r="FG56" s="603"/>
      <c r="FH56" s="557"/>
      <c r="FI56" s="557"/>
      <c r="FJ56" s="557"/>
      <c r="FK56" s="557"/>
      <c r="FL56" s="557"/>
      <c r="FM56" s="557"/>
      <c r="FN56" s="558"/>
      <c r="FO56" s="601"/>
      <c r="FP56" s="603"/>
      <c r="FQ56" s="603"/>
      <c r="FR56" s="557"/>
      <c r="FS56" s="557"/>
      <c r="FT56" s="557"/>
      <c r="FU56" s="557"/>
      <c r="FV56" s="557"/>
      <c r="FW56" s="557"/>
      <c r="FX56" s="558"/>
      <c r="FY56" s="601"/>
      <c r="FZ56" s="603"/>
      <c r="GA56" s="603"/>
      <c r="GB56" s="557"/>
      <c r="GC56" s="557"/>
      <c r="GD56" s="557"/>
      <c r="GE56" s="557"/>
      <c r="GF56" s="557"/>
      <c r="GG56" s="557"/>
      <c r="GH56" s="558"/>
      <c r="GI56" s="601"/>
      <c r="GJ56" s="603"/>
      <c r="GK56" s="603"/>
      <c r="GL56" s="557"/>
      <c r="GM56" s="557"/>
      <c r="GN56" s="557"/>
      <c r="GO56" s="557"/>
      <c r="GP56" s="557"/>
      <c r="GQ56" s="557"/>
      <c r="GR56" s="558"/>
      <c r="GS56" s="601"/>
      <c r="GT56" s="603"/>
      <c r="GU56" s="603"/>
      <c r="GV56" s="557"/>
      <c r="GW56" s="557"/>
      <c r="GX56" s="557"/>
      <c r="GY56" s="557"/>
      <c r="GZ56" s="557"/>
      <c r="HA56" s="557"/>
      <c r="HB56" s="558"/>
      <c r="HC56" s="274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4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4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4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4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4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4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4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4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4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75">
        <f t="shared" si="229"/>
        <v>0</v>
      </c>
      <c r="HN56" s="275">
        <f t="shared" si="244"/>
        <v>0</v>
      </c>
      <c r="HO56" s="275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75" t="e">
        <f t="shared" si="245"/>
        <v>#REF!</v>
      </c>
      <c r="HQ56" s="275">
        <f>+HM56+S!HM56+E!HM56+O!HM56</f>
        <v>0</v>
      </c>
      <c r="HR56" s="275">
        <f t="shared" si="233"/>
        <v>0</v>
      </c>
      <c r="HS56" s="275" t="e">
        <f>+HO56+S!HO56+E!HO56+O!HO56</f>
        <v>#REF!</v>
      </c>
      <c r="HT56" s="275" t="e">
        <f t="shared" si="233"/>
        <v>#REF!</v>
      </c>
      <c r="HV56" s="96">
        <f t="shared" ref="HV56:HV79" si="246">+K56+U56+AE56+AO56+AY56+BI56+BS56+CC56+CM56+CW56+DG56+DQ56+EA56+EK56+EU56+FE56+FO56+FY56+GI56+GS56</f>
        <v>0</v>
      </c>
      <c r="HW56" s="96">
        <f t="shared" ref="HW56:HW79" si="247">+L56+V56+AF56+AP56+AZ56+BJ56+BT56+CD56+CN56+CX56+DH56+DR56+EB56+EL56+EV56+FF56+FP56+FZ56+GJ56+GT56</f>
        <v>0</v>
      </c>
      <c r="HX56" s="96">
        <f t="shared" si="236"/>
        <v>0</v>
      </c>
      <c r="HY56" s="96">
        <f t="shared" si="237"/>
        <v>0</v>
      </c>
      <c r="HZ56" s="96">
        <f t="shared" si="238"/>
        <v>0</v>
      </c>
      <c r="IA56" s="96">
        <f t="shared" si="239"/>
        <v>0</v>
      </c>
      <c r="IB56" s="96">
        <f t="shared" si="240"/>
        <v>0</v>
      </c>
      <c r="IC56" s="96">
        <f t="shared" si="241"/>
        <v>0</v>
      </c>
      <c r="ID56" s="96">
        <f t="shared" si="242"/>
        <v>0</v>
      </c>
      <c r="IE56" s="96">
        <f t="shared" si="243"/>
        <v>0</v>
      </c>
      <c r="IG56" s="50"/>
      <c r="IK56" s="94" t="e">
        <f t="shared" si="230"/>
        <v>#REF!</v>
      </c>
    </row>
    <row r="57" spans="1:245" s="28" customFormat="1" ht="21.95" hidden="1" customHeight="1">
      <c r="A57" s="4"/>
      <c r="B57" s="94" t="e">
        <f>+#REF!</f>
        <v>#REF!</v>
      </c>
      <c r="C57" s="94" t="e">
        <f>+#REF!</f>
        <v>#REF!</v>
      </c>
      <c r="D57" s="94" t="e">
        <f>+#REF!</f>
        <v>#REF!</v>
      </c>
      <c r="E57" s="94" t="e">
        <f>+#REF!</f>
        <v>#REF!</v>
      </c>
      <c r="F57" s="94" t="e">
        <f>+#REF!</f>
        <v>#REF!</v>
      </c>
      <c r="G57" s="94" t="e">
        <f>+#REF!</f>
        <v>#REF!</v>
      </c>
      <c r="H57" s="94" t="e">
        <f>+#REF!</f>
        <v>#REF!</v>
      </c>
      <c r="I57" s="94" t="e">
        <f>+#REF!</f>
        <v>#REF!</v>
      </c>
      <c r="J57" s="18" t="s">
        <v>39</v>
      </c>
      <c r="K57" s="604">
        <v>0</v>
      </c>
      <c r="L57" s="890">
        <v>0</v>
      </c>
      <c r="M57" s="891">
        <v>0</v>
      </c>
      <c r="N57" s="892">
        <v>0</v>
      </c>
      <c r="O57" s="892">
        <v>0</v>
      </c>
      <c r="P57" s="892">
        <v>0</v>
      </c>
      <c r="Q57" s="892">
        <v>0</v>
      </c>
      <c r="R57" s="892">
        <v>0</v>
      </c>
      <c r="S57" s="892">
        <v>0</v>
      </c>
      <c r="T57" s="561">
        <v>0</v>
      </c>
      <c r="U57" s="604">
        <v>0</v>
      </c>
      <c r="V57" s="891">
        <v>0</v>
      </c>
      <c r="W57" s="891">
        <v>0</v>
      </c>
      <c r="X57" s="892">
        <v>0</v>
      </c>
      <c r="Y57" s="892">
        <v>0</v>
      </c>
      <c r="Z57" s="892">
        <v>0</v>
      </c>
      <c r="AA57" s="892">
        <v>0</v>
      </c>
      <c r="AB57" s="892">
        <v>0</v>
      </c>
      <c r="AC57" s="892">
        <v>0</v>
      </c>
      <c r="AD57" s="561">
        <v>0</v>
      </c>
      <c r="AE57" s="604">
        <v>0</v>
      </c>
      <c r="AF57" s="891">
        <v>0</v>
      </c>
      <c r="AG57" s="890">
        <v>0</v>
      </c>
      <c r="AH57" s="891">
        <v>0</v>
      </c>
      <c r="AI57" s="892">
        <v>0</v>
      </c>
      <c r="AJ57" s="892">
        <v>0</v>
      </c>
      <c r="AK57" s="892">
        <v>0</v>
      </c>
      <c r="AL57" s="892">
        <v>0</v>
      </c>
      <c r="AM57" s="892">
        <v>0</v>
      </c>
      <c r="AN57" s="561">
        <v>0</v>
      </c>
      <c r="AO57" s="604">
        <v>0</v>
      </c>
      <c r="AP57" s="891">
        <v>0</v>
      </c>
      <c r="AQ57" s="891">
        <v>0</v>
      </c>
      <c r="AR57" s="892">
        <v>0</v>
      </c>
      <c r="AS57" s="892">
        <v>0</v>
      </c>
      <c r="AT57" s="892">
        <v>0</v>
      </c>
      <c r="AU57" s="892">
        <v>0</v>
      </c>
      <c r="AV57" s="892">
        <v>0</v>
      </c>
      <c r="AW57" s="892">
        <v>0</v>
      </c>
      <c r="AX57" s="561">
        <v>0</v>
      </c>
      <c r="AY57" s="604">
        <v>0</v>
      </c>
      <c r="AZ57" s="891">
        <v>0</v>
      </c>
      <c r="BA57" s="891">
        <v>0</v>
      </c>
      <c r="BB57" s="891">
        <v>0</v>
      </c>
      <c r="BC57" s="892">
        <v>0</v>
      </c>
      <c r="BD57" s="892">
        <v>0</v>
      </c>
      <c r="BE57" s="892">
        <v>0</v>
      </c>
      <c r="BF57" s="892">
        <v>0</v>
      </c>
      <c r="BG57" s="892">
        <v>0</v>
      </c>
      <c r="BH57" s="561">
        <v>0</v>
      </c>
      <c r="BI57" s="604">
        <v>0</v>
      </c>
      <c r="BJ57" s="891">
        <v>0</v>
      </c>
      <c r="BK57" s="891">
        <v>0</v>
      </c>
      <c r="BL57" s="892">
        <v>0</v>
      </c>
      <c r="BM57" s="892">
        <v>0</v>
      </c>
      <c r="BN57" s="892">
        <v>0</v>
      </c>
      <c r="BO57" s="892">
        <v>0</v>
      </c>
      <c r="BP57" s="892">
        <v>0</v>
      </c>
      <c r="BQ57" s="892">
        <v>0</v>
      </c>
      <c r="BR57" s="561">
        <v>0</v>
      </c>
      <c r="BS57" s="604">
        <v>0</v>
      </c>
      <c r="BT57" s="891">
        <v>0</v>
      </c>
      <c r="BU57" s="891">
        <v>0</v>
      </c>
      <c r="BV57" s="892">
        <v>0</v>
      </c>
      <c r="BW57" s="892">
        <v>0</v>
      </c>
      <c r="BX57" s="892">
        <v>0</v>
      </c>
      <c r="BY57" s="892">
        <v>0</v>
      </c>
      <c r="BZ57" s="892">
        <v>0</v>
      </c>
      <c r="CA57" s="892">
        <v>0</v>
      </c>
      <c r="CB57" s="561">
        <v>0</v>
      </c>
      <c r="CC57" s="604">
        <v>0</v>
      </c>
      <c r="CD57" s="891">
        <v>0</v>
      </c>
      <c r="CE57" s="891">
        <v>0</v>
      </c>
      <c r="CF57" s="892">
        <v>0</v>
      </c>
      <c r="CG57" s="892">
        <v>0</v>
      </c>
      <c r="CH57" s="892">
        <v>0</v>
      </c>
      <c r="CI57" s="892">
        <v>0</v>
      </c>
      <c r="CJ57" s="892">
        <v>0</v>
      </c>
      <c r="CK57" s="892">
        <v>0</v>
      </c>
      <c r="CL57" s="561">
        <v>0</v>
      </c>
      <c r="CM57" s="604">
        <v>0</v>
      </c>
      <c r="CN57" s="891">
        <v>0</v>
      </c>
      <c r="CO57" s="891">
        <v>0</v>
      </c>
      <c r="CP57" s="892">
        <v>0</v>
      </c>
      <c r="CQ57" s="892">
        <v>0</v>
      </c>
      <c r="CR57" s="892">
        <v>0</v>
      </c>
      <c r="CS57" s="892">
        <v>0</v>
      </c>
      <c r="CT57" s="892">
        <v>0</v>
      </c>
      <c r="CU57" s="892">
        <v>0</v>
      </c>
      <c r="CV57" s="561">
        <v>0</v>
      </c>
      <c r="CW57" s="604">
        <v>0</v>
      </c>
      <c r="CX57" s="891">
        <v>0</v>
      </c>
      <c r="CY57" s="891">
        <v>0</v>
      </c>
      <c r="CZ57" s="892">
        <v>0</v>
      </c>
      <c r="DA57" s="892">
        <v>0</v>
      </c>
      <c r="DB57" s="892">
        <v>0</v>
      </c>
      <c r="DC57" s="892">
        <v>0</v>
      </c>
      <c r="DD57" s="892">
        <v>0</v>
      </c>
      <c r="DE57" s="892">
        <v>0</v>
      </c>
      <c r="DF57" s="561">
        <v>0</v>
      </c>
      <c r="DG57" s="604">
        <v>0</v>
      </c>
      <c r="DH57" s="606"/>
      <c r="DI57" s="606"/>
      <c r="DJ57" s="560"/>
      <c r="DK57" s="560"/>
      <c r="DL57" s="560"/>
      <c r="DM57" s="560"/>
      <c r="DN57" s="560"/>
      <c r="DO57" s="560"/>
      <c r="DP57" s="561"/>
      <c r="DQ57" s="604"/>
      <c r="DR57" s="606"/>
      <c r="DS57" s="606"/>
      <c r="DT57" s="560"/>
      <c r="DU57" s="560"/>
      <c r="DV57" s="560"/>
      <c r="DW57" s="560"/>
      <c r="DX57" s="560"/>
      <c r="DY57" s="560"/>
      <c r="DZ57" s="561"/>
      <c r="EA57" s="604"/>
      <c r="EB57" s="606"/>
      <c r="EC57" s="606"/>
      <c r="ED57" s="560"/>
      <c r="EE57" s="560"/>
      <c r="EF57" s="560"/>
      <c r="EG57" s="560"/>
      <c r="EH57" s="560"/>
      <c r="EI57" s="560"/>
      <c r="EJ57" s="561"/>
      <c r="EK57" s="604"/>
      <c r="EL57" s="606"/>
      <c r="EM57" s="606"/>
      <c r="EN57" s="560"/>
      <c r="EO57" s="560"/>
      <c r="EP57" s="560"/>
      <c r="EQ57" s="560"/>
      <c r="ER57" s="560"/>
      <c r="ES57" s="560"/>
      <c r="ET57" s="561"/>
      <c r="EU57" s="604"/>
      <c r="EV57" s="606"/>
      <c r="EW57" s="606"/>
      <c r="EX57" s="560"/>
      <c r="EY57" s="560"/>
      <c r="EZ57" s="560"/>
      <c r="FA57" s="560"/>
      <c r="FB57" s="560"/>
      <c r="FC57" s="560"/>
      <c r="FD57" s="561"/>
      <c r="FE57" s="604"/>
      <c r="FF57" s="606"/>
      <c r="FG57" s="606"/>
      <c r="FH57" s="560"/>
      <c r="FI57" s="560"/>
      <c r="FJ57" s="560"/>
      <c r="FK57" s="560"/>
      <c r="FL57" s="560"/>
      <c r="FM57" s="560"/>
      <c r="FN57" s="561"/>
      <c r="FO57" s="604"/>
      <c r="FP57" s="606"/>
      <c r="FQ57" s="606"/>
      <c r="FR57" s="560"/>
      <c r="FS57" s="560"/>
      <c r="FT57" s="560"/>
      <c r="FU57" s="560"/>
      <c r="FV57" s="560"/>
      <c r="FW57" s="560"/>
      <c r="FX57" s="561"/>
      <c r="FY57" s="604"/>
      <c r="FZ57" s="606"/>
      <c r="GA57" s="606"/>
      <c r="GB57" s="560"/>
      <c r="GC57" s="560"/>
      <c r="GD57" s="560"/>
      <c r="GE57" s="560"/>
      <c r="GF57" s="560"/>
      <c r="GG57" s="560"/>
      <c r="GH57" s="561"/>
      <c r="GI57" s="604"/>
      <c r="GJ57" s="606"/>
      <c r="GK57" s="606"/>
      <c r="GL57" s="560"/>
      <c r="GM57" s="560"/>
      <c r="GN57" s="560"/>
      <c r="GO57" s="560"/>
      <c r="GP57" s="560"/>
      <c r="GQ57" s="560"/>
      <c r="GR57" s="561"/>
      <c r="GS57" s="604"/>
      <c r="GT57" s="606"/>
      <c r="GU57" s="606"/>
      <c r="GV57" s="560"/>
      <c r="GW57" s="560"/>
      <c r="GX57" s="560"/>
      <c r="GY57" s="560"/>
      <c r="GZ57" s="560"/>
      <c r="HA57" s="560"/>
      <c r="HB57" s="561"/>
      <c r="HC57" s="77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77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77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77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77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77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77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77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77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77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0">
        <f t="shared" si="229"/>
        <v>0</v>
      </c>
      <c r="HN57" s="80">
        <f t="shared" si="244"/>
        <v>0</v>
      </c>
      <c r="HO57" s="80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0" t="e">
        <f t="shared" si="245"/>
        <v>#REF!</v>
      </c>
      <c r="HQ57" s="80">
        <f>+HM57+S!HM57+E!HM57+O!HM57</f>
        <v>0</v>
      </c>
      <c r="HR57" s="80">
        <f t="shared" si="233"/>
        <v>0</v>
      </c>
      <c r="HS57" s="80" t="e">
        <f>+HO57+S!HO57+E!HO57+O!HO57</f>
        <v>#REF!</v>
      </c>
      <c r="HT57" s="80" t="e">
        <f t="shared" si="233"/>
        <v>#REF!</v>
      </c>
      <c r="HV57" s="82">
        <f t="shared" si="246"/>
        <v>0</v>
      </c>
      <c r="HW57" s="82">
        <f t="shared" si="247"/>
        <v>0</v>
      </c>
      <c r="HX57" s="82">
        <f t="shared" si="236"/>
        <v>0</v>
      </c>
      <c r="HY57" s="82">
        <f t="shared" si="237"/>
        <v>0</v>
      </c>
      <c r="HZ57" s="82">
        <f t="shared" si="238"/>
        <v>0</v>
      </c>
      <c r="IA57" s="82">
        <f t="shared" si="239"/>
        <v>0</v>
      </c>
      <c r="IB57" s="82">
        <f t="shared" si="240"/>
        <v>0</v>
      </c>
      <c r="IC57" s="82">
        <f t="shared" si="241"/>
        <v>0</v>
      </c>
      <c r="ID57" s="82">
        <f t="shared" si="242"/>
        <v>0</v>
      </c>
      <c r="IE57" s="82">
        <f t="shared" si="243"/>
        <v>0</v>
      </c>
      <c r="IG57" s="50"/>
      <c r="IK57" s="94" t="e">
        <f t="shared" si="230"/>
        <v>#REF!</v>
      </c>
    </row>
    <row r="58" spans="1:245" s="28" customFormat="1" ht="21.95" hidden="1" customHeight="1">
      <c r="A58" s="4"/>
      <c r="B58" s="94" t="e">
        <f>+#REF!</f>
        <v>#REF!</v>
      </c>
      <c r="C58" s="94" t="e">
        <f>+#REF!</f>
        <v>#REF!</v>
      </c>
      <c r="D58" s="94" t="e">
        <f>+#REF!</f>
        <v>#REF!</v>
      </c>
      <c r="E58" s="94" t="e">
        <f>+#REF!</f>
        <v>#REF!</v>
      </c>
      <c r="F58" s="94" t="e">
        <f>+#REF!</f>
        <v>#REF!</v>
      </c>
      <c r="G58" s="94" t="e">
        <f>+#REF!</f>
        <v>#REF!</v>
      </c>
      <c r="H58" s="94" t="e">
        <f>+#REF!</f>
        <v>#REF!</v>
      </c>
      <c r="I58" s="94" t="e">
        <f>+#REF!</f>
        <v>#REF!</v>
      </c>
      <c r="J58" s="18" t="s">
        <v>40</v>
      </c>
      <c r="K58" s="604">
        <v>0</v>
      </c>
      <c r="L58" s="890">
        <v>0</v>
      </c>
      <c r="M58" s="891">
        <v>0</v>
      </c>
      <c r="N58" s="892">
        <v>0</v>
      </c>
      <c r="O58" s="892">
        <v>0</v>
      </c>
      <c r="P58" s="892">
        <v>0</v>
      </c>
      <c r="Q58" s="892">
        <v>0</v>
      </c>
      <c r="R58" s="892">
        <v>0</v>
      </c>
      <c r="S58" s="892">
        <v>0</v>
      </c>
      <c r="T58" s="561">
        <v>0</v>
      </c>
      <c r="U58" s="604">
        <v>0</v>
      </c>
      <c r="V58" s="891">
        <v>0</v>
      </c>
      <c r="W58" s="891">
        <v>0</v>
      </c>
      <c r="X58" s="892">
        <v>0</v>
      </c>
      <c r="Y58" s="892">
        <v>0</v>
      </c>
      <c r="Z58" s="892">
        <v>0</v>
      </c>
      <c r="AA58" s="892">
        <v>0</v>
      </c>
      <c r="AB58" s="892">
        <v>0</v>
      </c>
      <c r="AC58" s="892">
        <v>0</v>
      </c>
      <c r="AD58" s="561">
        <v>0</v>
      </c>
      <c r="AE58" s="604">
        <v>0</v>
      </c>
      <c r="AF58" s="891">
        <v>0</v>
      </c>
      <c r="AG58" s="890">
        <v>0</v>
      </c>
      <c r="AH58" s="891">
        <v>0</v>
      </c>
      <c r="AI58" s="892">
        <v>0</v>
      </c>
      <c r="AJ58" s="892">
        <v>0</v>
      </c>
      <c r="AK58" s="892">
        <v>0</v>
      </c>
      <c r="AL58" s="892">
        <v>0</v>
      </c>
      <c r="AM58" s="892">
        <v>0</v>
      </c>
      <c r="AN58" s="561">
        <v>0</v>
      </c>
      <c r="AO58" s="604">
        <v>0</v>
      </c>
      <c r="AP58" s="891">
        <v>0</v>
      </c>
      <c r="AQ58" s="891">
        <v>0</v>
      </c>
      <c r="AR58" s="892">
        <v>0</v>
      </c>
      <c r="AS58" s="892">
        <v>0</v>
      </c>
      <c r="AT58" s="892">
        <v>0</v>
      </c>
      <c r="AU58" s="892">
        <v>0</v>
      </c>
      <c r="AV58" s="892">
        <v>0</v>
      </c>
      <c r="AW58" s="892">
        <v>0</v>
      </c>
      <c r="AX58" s="561">
        <v>0</v>
      </c>
      <c r="AY58" s="604">
        <v>0</v>
      </c>
      <c r="AZ58" s="891">
        <v>0</v>
      </c>
      <c r="BA58" s="891">
        <v>0</v>
      </c>
      <c r="BB58" s="891">
        <v>0</v>
      </c>
      <c r="BC58" s="892">
        <v>0</v>
      </c>
      <c r="BD58" s="892">
        <v>0</v>
      </c>
      <c r="BE58" s="892">
        <v>0</v>
      </c>
      <c r="BF58" s="892">
        <v>0</v>
      </c>
      <c r="BG58" s="892">
        <v>0</v>
      </c>
      <c r="BH58" s="561">
        <v>0</v>
      </c>
      <c r="BI58" s="604">
        <v>0</v>
      </c>
      <c r="BJ58" s="891">
        <v>0</v>
      </c>
      <c r="BK58" s="891">
        <v>0</v>
      </c>
      <c r="BL58" s="892">
        <v>0</v>
      </c>
      <c r="BM58" s="892">
        <v>0</v>
      </c>
      <c r="BN58" s="892">
        <v>0</v>
      </c>
      <c r="BO58" s="892">
        <v>0</v>
      </c>
      <c r="BP58" s="892">
        <v>0</v>
      </c>
      <c r="BQ58" s="892">
        <v>0</v>
      </c>
      <c r="BR58" s="561">
        <v>0</v>
      </c>
      <c r="BS58" s="604">
        <v>0</v>
      </c>
      <c r="BT58" s="891">
        <v>0</v>
      </c>
      <c r="BU58" s="891">
        <v>0</v>
      </c>
      <c r="BV58" s="892">
        <v>0</v>
      </c>
      <c r="BW58" s="892">
        <v>0</v>
      </c>
      <c r="BX58" s="892">
        <v>0</v>
      </c>
      <c r="BY58" s="892">
        <v>0</v>
      </c>
      <c r="BZ58" s="892">
        <v>0</v>
      </c>
      <c r="CA58" s="892">
        <v>0</v>
      </c>
      <c r="CB58" s="561">
        <v>0</v>
      </c>
      <c r="CC58" s="604">
        <v>0</v>
      </c>
      <c r="CD58" s="891">
        <v>0</v>
      </c>
      <c r="CE58" s="891">
        <v>0</v>
      </c>
      <c r="CF58" s="892">
        <v>0</v>
      </c>
      <c r="CG58" s="892">
        <v>0</v>
      </c>
      <c r="CH58" s="892">
        <v>0</v>
      </c>
      <c r="CI58" s="892">
        <v>0</v>
      </c>
      <c r="CJ58" s="892">
        <v>0</v>
      </c>
      <c r="CK58" s="892">
        <v>0</v>
      </c>
      <c r="CL58" s="561">
        <v>0</v>
      </c>
      <c r="CM58" s="604">
        <v>0</v>
      </c>
      <c r="CN58" s="891">
        <v>0</v>
      </c>
      <c r="CO58" s="891">
        <v>0</v>
      </c>
      <c r="CP58" s="892">
        <v>0</v>
      </c>
      <c r="CQ58" s="892">
        <v>0</v>
      </c>
      <c r="CR58" s="892">
        <v>0</v>
      </c>
      <c r="CS58" s="892">
        <v>0</v>
      </c>
      <c r="CT58" s="892">
        <v>0</v>
      </c>
      <c r="CU58" s="892">
        <v>0</v>
      </c>
      <c r="CV58" s="561">
        <v>0</v>
      </c>
      <c r="CW58" s="604">
        <v>0</v>
      </c>
      <c r="CX58" s="891">
        <v>0</v>
      </c>
      <c r="CY58" s="891">
        <v>0</v>
      </c>
      <c r="CZ58" s="892">
        <v>0</v>
      </c>
      <c r="DA58" s="892">
        <v>0</v>
      </c>
      <c r="DB58" s="892">
        <v>0</v>
      </c>
      <c r="DC58" s="892">
        <v>0</v>
      </c>
      <c r="DD58" s="892">
        <v>0</v>
      </c>
      <c r="DE58" s="892">
        <v>0</v>
      </c>
      <c r="DF58" s="561">
        <v>0</v>
      </c>
      <c r="DG58" s="604">
        <v>0</v>
      </c>
      <c r="DH58" s="606"/>
      <c r="DI58" s="606"/>
      <c r="DJ58" s="560"/>
      <c r="DK58" s="560"/>
      <c r="DL58" s="560"/>
      <c r="DM58" s="560"/>
      <c r="DN58" s="560"/>
      <c r="DO58" s="560"/>
      <c r="DP58" s="561"/>
      <c r="DQ58" s="604"/>
      <c r="DR58" s="606"/>
      <c r="DS58" s="606"/>
      <c r="DT58" s="560"/>
      <c r="DU58" s="560"/>
      <c r="DV58" s="560"/>
      <c r="DW58" s="560"/>
      <c r="DX58" s="560"/>
      <c r="DY58" s="560"/>
      <c r="DZ58" s="561"/>
      <c r="EA58" s="604"/>
      <c r="EB58" s="606"/>
      <c r="EC58" s="606"/>
      <c r="ED58" s="560"/>
      <c r="EE58" s="560"/>
      <c r="EF58" s="560"/>
      <c r="EG58" s="560"/>
      <c r="EH58" s="560"/>
      <c r="EI58" s="560"/>
      <c r="EJ58" s="561"/>
      <c r="EK58" s="604"/>
      <c r="EL58" s="606"/>
      <c r="EM58" s="606"/>
      <c r="EN58" s="560"/>
      <c r="EO58" s="560"/>
      <c r="EP58" s="560"/>
      <c r="EQ58" s="560"/>
      <c r="ER58" s="560"/>
      <c r="ES58" s="560"/>
      <c r="ET58" s="561"/>
      <c r="EU58" s="604"/>
      <c r="EV58" s="606"/>
      <c r="EW58" s="606"/>
      <c r="EX58" s="560"/>
      <c r="EY58" s="560"/>
      <c r="EZ58" s="560"/>
      <c r="FA58" s="560"/>
      <c r="FB58" s="560"/>
      <c r="FC58" s="560"/>
      <c r="FD58" s="561"/>
      <c r="FE58" s="604"/>
      <c r="FF58" s="606"/>
      <c r="FG58" s="606"/>
      <c r="FH58" s="560"/>
      <c r="FI58" s="560"/>
      <c r="FJ58" s="560"/>
      <c r="FK58" s="560"/>
      <c r="FL58" s="560"/>
      <c r="FM58" s="560"/>
      <c r="FN58" s="561"/>
      <c r="FO58" s="604"/>
      <c r="FP58" s="606"/>
      <c r="FQ58" s="606"/>
      <c r="FR58" s="560"/>
      <c r="FS58" s="560"/>
      <c r="FT58" s="560"/>
      <c r="FU58" s="560"/>
      <c r="FV58" s="560"/>
      <c r="FW58" s="560"/>
      <c r="FX58" s="561"/>
      <c r="FY58" s="604"/>
      <c r="FZ58" s="606"/>
      <c r="GA58" s="606"/>
      <c r="GB58" s="560"/>
      <c r="GC58" s="560"/>
      <c r="GD58" s="560"/>
      <c r="GE58" s="560"/>
      <c r="GF58" s="560"/>
      <c r="GG58" s="560"/>
      <c r="GH58" s="561"/>
      <c r="GI58" s="604"/>
      <c r="GJ58" s="606"/>
      <c r="GK58" s="606"/>
      <c r="GL58" s="560"/>
      <c r="GM58" s="560"/>
      <c r="GN58" s="560"/>
      <c r="GO58" s="560"/>
      <c r="GP58" s="560"/>
      <c r="GQ58" s="560"/>
      <c r="GR58" s="561"/>
      <c r="GS58" s="604"/>
      <c r="GT58" s="606"/>
      <c r="GU58" s="606"/>
      <c r="GV58" s="560"/>
      <c r="GW58" s="560"/>
      <c r="GX58" s="560"/>
      <c r="GY58" s="560"/>
      <c r="GZ58" s="560"/>
      <c r="HA58" s="560"/>
      <c r="HB58" s="561"/>
      <c r="HC58" s="77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77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77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77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77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77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77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77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77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77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0">
        <f t="shared" si="229"/>
        <v>0</v>
      </c>
      <c r="HN58" s="80">
        <f t="shared" si="244"/>
        <v>0</v>
      </c>
      <c r="HO58" s="80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0" t="e">
        <f t="shared" si="245"/>
        <v>#REF!</v>
      </c>
      <c r="HQ58" s="80">
        <f>+HM58+S!HM58+E!HM58+O!HM58</f>
        <v>0</v>
      </c>
      <c r="HR58" s="80">
        <f t="shared" si="233"/>
        <v>0</v>
      </c>
      <c r="HS58" s="80" t="e">
        <f>+HO58+S!HO58+E!HO58+O!HO58</f>
        <v>#REF!</v>
      </c>
      <c r="HT58" s="80" t="e">
        <f t="shared" si="233"/>
        <v>#REF!</v>
      </c>
      <c r="HV58" s="82">
        <f t="shared" si="246"/>
        <v>0</v>
      </c>
      <c r="HW58" s="82">
        <f t="shared" si="247"/>
        <v>0</v>
      </c>
      <c r="HX58" s="82">
        <f t="shared" si="236"/>
        <v>0</v>
      </c>
      <c r="HY58" s="82">
        <f t="shared" si="237"/>
        <v>0</v>
      </c>
      <c r="HZ58" s="82">
        <f t="shared" si="238"/>
        <v>0</v>
      </c>
      <c r="IA58" s="82">
        <f t="shared" si="239"/>
        <v>0</v>
      </c>
      <c r="IB58" s="82">
        <f t="shared" si="240"/>
        <v>0</v>
      </c>
      <c r="IC58" s="82">
        <f t="shared" si="241"/>
        <v>0</v>
      </c>
      <c r="ID58" s="82">
        <f t="shared" si="242"/>
        <v>0</v>
      </c>
      <c r="IE58" s="82">
        <f t="shared" si="243"/>
        <v>0</v>
      </c>
      <c r="IG58" s="50"/>
      <c r="IK58" s="94" t="e">
        <f t="shared" si="230"/>
        <v>#REF!</v>
      </c>
    </row>
    <row r="59" spans="1:245" s="28" customFormat="1" ht="21.95" hidden="1" customHeight="1">
      <c r="A59" s="4"/>
      <c r="B59" s="94" t="e">
        <f>+#REF!</f>
        <v>#REF!</v>
      </c>
      <c r="C59" s="94" t="e">
        <f>+#REF!</f>
        <v>#REF!</v>
      </c>
      <c r="D59" s="94" t="e">
        <f>+#REF!</f>
        <v>#REF!</v>
      </c>
      <c r="E59" s="94" t="e">
        <f>+#REF!</f>
        <v>#REF!</v>
      </c>
      <c r="F59" s="94" t="e">
        <f>+#REF!</f>
        <v>#REF!</v>
      </c>
      <c r="G59" s="94" t="e">
        <f>+#REF!</f>
        <v>#REF!</v>
      </c>
      <c r="H59" s="94" t="e">
        <f>+#REF!</f>
        <v>#REF!</v>
      </c>
      <c r="I59" s="94" t="e">
        <f>+#REF!</f>
        <v>#REF!</v>
      </c>
      <c r="J59" s="303" t="s">
        <v>41</v>
      </c>
      <c r="K59" s="607">
        <v>0</v>
      </c>
      <c r="L59" s="608">
        <v>0</v>
      </c>
      <c r="M59" s="609">
        <v>0</v>
      </c>
      <c r="N59" s="563">
        <v>0</v>
      </c>
      <c r="O59" s="563">
        <v>0</v>
      </c>
      <c r="P59" s="563">
        <v>0</v>
      </c>
      <c r="Q59" s="563">
        <v>0</v>
      </c>
      <c r="R59" s="563">
        <v>0</v>
      </c>
      <c r="S59" s="563">
        <v>0</v>
      </c>
      <c r="T59" s="564">
        <v>0</v>
      </c>
      <c r="U59" s="607">
        <v>0</v>
      </c>
      <c r="V59" s="609">
        <v>0</v>
      </c>
      <c r="W59" s="609">
        <v>0</v>
      </c>
      <c r="X59" s="563">
        <v>0</v>
      </c>
      <c r="Y59" s="563">
        <v>0</v>
      </c>
      <c r="Z59" s="563">
        <v>0</v>
      </c>
      <c r="AA59" s="563">
        <v>0</v>
      </c>
      <c r="AB59" s="563">
        <v>0</v>
      </c>
      <c r="AC59" s="563">
        <v>0</v>
      </c>
      <c r="AD59" s="564">
        <v>0</v>
      </c>
      <c r="AE59" s="607">
        <v>0</v>
      </c>
      <c r="AF59" s="609">
        <v>0</v>
      </c>
      <c r="AG59" s="608">
        <v>0</v>
      </c>
      <c r="AH59" s="609">
        <v>0</v>
      </c>
      <c r="AI59" s="563">
        <v>0</v>
      </c>
      <c r="AJ59" s="563">
        <v>0</v>
      </c>
      <c r="AK59" s="563">
        <v>0</v>
      </c>
      <c r="AL59" s="563">
        <v>0</v>
      </c>
      <c r="AM59" s="563">
        <v>0</v>
      </c>
      <c r="AN59" s="564">
        <v>0</v>
      </c>
      <c r="AO59" s="607">
        <v>0</v>
      </c>
      <c r="AP59" s="609">
        <v>0</v>
      </c>
      <c r="AQ59" s="609">
        <v>0</v>
      </c>
      <c r="AR59" s="563">
        <v>0</v>
      </c>
      <c r="AS59" s="563">
        <v>0</v>
      </c>
      <c r="AT59" s="563">
        <v>0</v>
      </c>
      <c r="AU59" s="563">
        <v>0</v>
      </c>
      <c r="AV59" s="563">
        <v>0</v>
      </c>
      <c r="AW59" s="563">
        <v>0</v>
      </c>
      <c r="AX59" s="564">
        <v>0</v>
      </c>
      <c r="AY59" s="607">
        <v>0</v>
      </c>
      <c r="AZ59" s="609">
        <v>0</v>
      </c>
      <c r="BA59" s="609">
        <v>0</v>
      </c>
      <c r="BB59" s="609">
        <v>0</v>
      </c>
      <c r="BC59" s="563">
        <v>0</v>
      </c>
      <c r="BD59" s="563">
        <v>0</v>
      </c>
      <c r="BE59" s="563">
        <v>0</v>
      </c>
      <c r="BF59" s="563">
        <v>0</v>
      </c>
      <c r="BG59" s="563">
        <v>0</v>
      </c>
      <c r="BH59" s="564">
        <v>0</v>
      </c>
      <c r="BI59" s="607">
        <v>0</v>
      </c>
      <c r="BJ59" s="609">
        <v>0</v>
      </c>
      <c r="BK59" s="609">
        <v>0</v>
      </c>
      <c r="BL59" s="563">
        <v>0</v>
      </c>
      <c r="BM59" s="563">
        <v>0</v>
      </c>
      <c r="BN59" s="563">
        <v>0</v>
      </c>
      <c r="BO59" s="563">
        <v>0</v>
      </c>
      <c r="BP59" s="563">
        <v>0</v>
      </c>
      <c r="BQ59" s="563">
        <v>0</v>
      </c>
      <c r="BR59" s="564">
        <v>0</v>
      </c>
      <c r="BS59" s="607">
        <v>0</v>
      </c>
      <c r="BT59" s="609">
        <v>0</v>
      </c>
      <c r="BU59" s="609">
        <v>0</v>
      </c>
      <c r="BV59" s="563">
        <v>0</v>
      </c>
      <c r="BW59" s="563">
        <v>0</v>
      </c>
      <c r="BX59" s="563">
        <v>0</v>
      </c>
      <c r="BY59" s="563">
        <v>0</v>
      </c>
      <c r="BZ59" s="563">
        <v>0</v>
      </c>
      <c r="CA59" s="563">
        <v>0</v>
      </c>
      <c r="CB59" s="564">
        <v>0</v>
      </c>
      <c r="CC59" s="607">
        <v>0</v>
      </c>
      <c r="CD59" s="609">
        <v>0</v>
      </c>
      <c r="CE59" s="609">
        <v>0</v>
      </c>
      <c r="CF59" s="563">
        <v>0</v>
      </c>
      <c r="CG59" s="563">
        <v>0</v>
      </c>
      <c r="CH59" s="563">
        <v>0</v>
      </c>
      <c r="CI59" s="563">
        <v>0</v>
      </c>
      <c r="CJ59" s="563">
        <v>0</v>
      </c>
      <c r="CK59" s="563">
        <v>0</v>
      </c>
      <c r="CL59" s="564">
        <v>0</v>
      </c>
      <c r="CM59" s="607">
        <v>0</v>
      </c>
      <c r="CN59" s="609">
        <v>0</v>
      </c>
      <c r="CO59" s="609">
        <v>0</v>
      </c>
      <c r="CP59" s="563">
        <v>0</v>
      </c>
      <c r="CQ59" s="563">
        <v>0</v>
      </c>
      <c r="CR59" s="563">
        <v>0</v>
      </c>
      <c r="CS59" s="563">
        <v>0</v>
      </c>
      <c r="CT59" s="563">
        <v>0</v>
      </c>
      <c r="CU59" s="563">
        <v>0</v>
      </c>
      <c r="CV59" s="564">
        <v>0</v>
      </c>
      <c r="CW59" s="607">
        <v>0</v>
      </c>
      <c r="CX59" s="609">
        <v>0</v>
      </c>
      <c r="CY59" s="609">
        <v>0</v>
      </c>
      <c r="CZ59" s="563">
        <v>0</v>
      </c>
      <c r="DA59" s="563">
        <v>0</v>
      </c>
      <c r="DB59" s="563">
        <v>0</v>
      </c>
      <c r="DC59" s="563">
        <v>0</v>
      </c>
      <c r="DD59" s="563">
        <v>0</v>
      </c>
      <c r="DE59" s="563">
        <v>0</v>
      </c>
      <c r="DF59" s="564">
        <v>0</v>
      </c>
      <c r="DG59" s="607">
        <v>0</v>
      </c>
      <c r="DH59" s="609"/>
      <c r="DI59" s="609"/>
      <c r="DJ59" s="563"/>
      <c r="DK59" s="563"/>
      <c r="DL59" s="563"/>
      <c r="DM59" s="563"/>
      <c r="DN59" s="563"/>
      <c r="DO59" s="563"/>
      <c r="DP59" s="564"/>
      <c r="DQ59" s="607"/>
      <c r="DR59" s="609"/>
      <c r="DS59" s="609"/>
      <c r="DT59" s="563"/>
      <c r="DU59" s="563"/>
      <c r="DV59" s="563"/>
      <c r="DW59" s="563"/>
      <c r="DX59" s="563"/>
      <c r="DY59" s="563"/>
      <c r="DZ59" s="564"/>
      <c r="EA59" s="607"/>
      <c r="EB59" s="609"/>
      <c r="EC59" s="609"/>
      <c r="ED59" s="563"/>
      <c r="EE59" s="563"/>
      <c r="EF59" s="563"/>
      <c r="EG59" s="563"/>
      <c r="EH59" s="563"/>
      <c r="EI59" s="563"/>
      <c r="EJ59" s="564"/>
      <c r="EK59" s="607"/>
      <c r="EL59" s="609"/>
      <c r="EM59" s="609"/>
      <c r="EN59" s="563"/>
      <c r="EO59" s="563"/>
      <c r="EP59" s="563"/>
      <c r="EQ59" s="563"/>
      <c r="ER59" s="563"/>
      <c r="ES59" s="563"/>
      <c r="ET59" s="564"/>
      <c r="EU59" s="607"/>
      <c r="EV59" s="609"/>
      <c r="EW59" s="609"/>
      <c r="EX59" s="563"/>
      <c r="EY59" s="563"/>
      <c r="EZ59" s="563"/>
      <c r="FA59" s="563"/>
      <c r="FB59" s="563"/>
      <c r="FC59" s="563"/>
      <c r="FD59" s="564"/>
      <c r="FE59" s="607"/>
      <c r="FF59" s="609"/>
      <c r="FG59" s="609"/>
      <c r="FH59" s="563"/>
      <c r="FI59" s="563"/>
      <c r="FJ59" s="563"/>
      <c r="FK59" s="563"/>
      <c r="FL59" s="563"/>
      <c r="FM59" s="563"/>
      <c r="FN59" s="564"/>
      <c r="FO59" s="607"/>
      <c r="FP59" s="609"/>
      <c r="FQ59" s="609"/>
      <c r="FR59" s="563"/>
      <c r="FS59" s="563"/>
      <c r="FT59" s="563"/>
      <c r="FU59" s="563"/>
      <c r="FV59" s="563"/>
      <c r="FW59" s="563"/>
      <c r="FX59" s="564"/>
      <c r="FY59" s="607"/>
      <c r="FZ59" s="609"/>
      <c r="GA59" s="609"/>
      <c r="GB59" s="563"/>
      <c r="GC59" s="563"/>
      <c r="GD59" s="563"/>
      <c r="GE59" s="563"/>
      <c r="GF59" s="563"/>
      <c r="GG59" s="563"/>
      <c r="GH59" s="564"/>
      <c r="GI59" s="607"/>
      <c r="GJ59" s="609"/>
      <c r="GK59" s="609"/>
      <c r="GL59" s="563"/>
      <c r="GM59" s="563"/>
      <c r="GN59" s="563"/>
      <c r="GO59" s="563"/>
      <c r="GP59" s="563"/>
      <c r="GQ59" s="563"/>
      <c r="GR59" s="564"/>
      <c r="GS59" s="607"/>
      <c r="GT59" s="609"/>
      <c r="GU59" s="609"/>
      <c r="GV59" s="563"/>
      <c r="GW59" s="563"/>
      <c r="GX59" s="563"/>
      <c r="GY59" s="563"/>
      <c r="GZ59" s="563"/>
      <c r="HA59" s="563"/>
      <c r="HB59" s="564"/>
      <c r="HC59" s="271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1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1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1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1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1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1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1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1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1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2">
        <f t="shared" si="229"/>
        <v>0</v>
      </c>
      <c r="HN59" s="272">
        <f t="shared" si="244"/>
        <v>0</v>
      </c>
      <c r="HO59" s="272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72" t="e">
        <f t="shared" si="245"/>
        <v>#REF!</v>
      </c>
      <c r="HQ59" s="272">
        <f>+HM59+S!HM59+E!HM59+O!HM59</f>
        <v>0</v>
      </c>
      <c r="HR59" s="272">
        <f t="shared" si="233"/>
        <v>0</v>
      </c>
      <c r="HS59" s="272" t="e">
        <f>+HO59+S!HO59+E!HO59+O!HO59</f>
        <v>#REF!</v>
      </c>
      <c r="HT59" s="272" t="e">
        <f t="shared" si="233"/>
        <v>#REF!</v>
      </c>
      <c r="HV59" s="273">
        <f t="shared" si="246"/>
        <v>0</v>
      </c>
      <c r="HW59" s="273">
        <f t="shared" si="247"/>
        <v>0</v>
      </c>
      <c r="HX59" s="273">
        <f t="shared" si="236"/>
        <v>0</v>
      </c>
      <c r="HY59" s="273">
        <f t="shared" si="237"/>
        <v>0</v>
      </c>
      <c r="HZ59" s="273">
        <f t="shared" si="238"/>
        <v>0</v>
      </c>
      <c r="IA59" s="273">
        <f t="shared" si="239"/>
        <v>0</v>
      </c>
      <c r="IB59" s="273">
        <f t="shared" si="240"/>
        <v>0</v>
      </c>
      <c r="IC59" s="273">
        <f t="shared" si="241"/>
        <v>0</v>
      </c>
      <c r="ID59" s="273">
        <f t="shared" si="242"/>
        <v>0</v>
      </c>
      <c r="IE59" s="273">
        <f t="shared" si="243"/>
        <v>0</v>
      </c>
      <c r="IG59" s="50"/>
      <c r="IK59" s="94" t="e">
        <f t="shared" si="230"/>
        <v>#REF!</v>
      </c>
    </row>
    <row r="60" spans="1:245" s="28" customFormat="1" ht="21.95" hidden="1" customHeight="1">
      <c r="A60" s="4"/>
      <c r="B60" s="94" t="e">
        <f>+#REF!</f>
        <v>#REF!</v>
      </c>
      <c r="C60" s="94" t="e">
        <f>+#REF!</f>
        <v>#REF!</v>
      </c>
      <c r="D60" s="94" t="e">
        <f>+#REF!</f>
        <v>#REF!</v>
      </c>
      <c r="E60" s="94" t="e">
        <f>+#REF!</f>
        <v>#REF!</v>
      </c>
      <c r="F60" s="94" t="e">
        <f>+#REF!</f>
        <v>#REF!</v>
      </c>
      <c r="G60" s="94" t="e">
        <f>+#REF!</f>
        <v>#REF!</v>
      </c>
      <c r="H60" s="94" t="e">
        <f>+#REF!</f>
        <v>#REF!</v>
      </c>
      <c r="I60" s="94" t="e">
        <f>+#REF!</f>
        <v>#REF!</v>
      </c>
      <c r="J60" s="18" t="s">
        <v>42</v>
      </c>
      <c r="K60" s="523">
        <v>0</v>
      </c>
      <c r="L60" s="893">
        <v>0</v>
      </c>
      <c r="M60" s="893">
        <v>0</v>
      </c>
      <c r="N60" s="893">
        <v>0</v>
      </c>
      <c r="O60" s="893">
        <v>0</v>
      </c>
      <c r="P60" s="893">
        <v>0</v>
      </c>
      <c r="Q60" s="893">
        <v>0</v>
      </c>
      <c r="R60" s="893">
        <v>0</v>
      </c>
      <c r="S60" s="893">
        <v>0</v>
      </c>
      <c r="T60" s="525">
        <v>0</v>
      </c>
      <c r="U60" s="523">
        <v>0</v>
      </c>
      <c r="V60" s="893">
        <v>0</v>
      </c>
      <c r="W60" s="893">
        <v>0</v>
      </c>
      <c r="X60" s="893">
        <v>0</v>
      </c>
      <c r="Y60" s="893">
        <v>0</v>
      </c>
      <c r="Z60" s="893">
        <v>0</v>
      </c>
      <c r="AA60" s="893">
        <v>0</v>
      </c>
      <c r="AB60" s="893">
        <v>0</v>
      </c>
      <c r="AC60" s="893">
        <v>0</v>
      </c>
      <c r="AD60" s="525">
        <v>0</v>
      </c>
      <c r="AE60" s="523">
        <v>0</v>
      </c>
      <c r="AF60" s="893">
        <v>0</v>
      </c>
      <c r="AG60" s="893">
        <v>0</v>
      </c>
      <c r="AH60" s="893">
        <v>0</v>
      </c>
      <c r="AI60" s="893">
        <v>0</v>
      </c>
      <c r="AJ60" s="893">
        <v>0</v>
      </c>
      <c r="AK60" s="893">
        <v>0</v>
      </c>
      <c r="AL60" s="893">
        <v>0</v>
      </c>
      <c r="AM60" s="893">
        <v>0</v>
      </c>
      <c r="AN60" s="525">
        <v>0</v>
      </c>
      <c r="AO60" s="523">
        <v>0</v>
      </c>
      <c r="AP60" s="893">
        <v>0</v>
      </c>
      <c r="AQ60" s="893">
        <v>0</v>
      </c>
      <c r="AR60" s="893">
        <v>0</v>
      </c>
      <c r="AS60" s="893">
        <v>0</v>
      </c>
      <c r="AT60" s="893">
        <v>0</v>
      </c>
      <c r="AU60" s="893">
        <v>0</v>
      </c>
      <c r="AV60" s="893">
        <v>0</v>
      </c>
      <c r="AW60" s="893">
        <v>0</v>
      </c>
      <c r="AX60" s="525">
        <v>0</v>
      </c>
      <c r="AY60" s="523">
        <v>0</v>
      </c>
      <c r="AZ60" s="893">
        <v>0</v>
      </c>
      <c r="BA60" s="893">
        <v>0</v>
      </c>
      <c r="BB60" s="893">
        <v>0</v>
      </c>
      <c r="BC60" s="893">
        <v>0</v>
      </c>
      <c r="BD60" s="893">
        <v>0</v>
      </c>
      <c r="BE60" s="893">
        <v>0</v>
      </c>
      <c r="BF60" s="893">
        <v>0</v>
      </c>
      <c r="BG60" s="893">
        <v>0</v>
      </c>
      <c r="BH60" s="525">
        <v>0</v>
      </c>
      <c r="BI60" s="523">
        <v>0</v>
      </c>
      <c r="BJ60" s="893">
        <v>0</v>
      </c>
      <c r="BK60" s="893">
        <v>0</v>
      </c>
      <c r="BL60" s="893">
        <v>0</v>
      </c>
      <c r="BM60" s="893">
        <v>0</v>
      </c>
      <c r="BN60" s="893">
        <v>0</v>
      </c>
      <c r="BO60" s="893">
        <v>0</v>
      </c>
      <c r="BP60" s="893">
        <v>0</v>
      </c>
      <c r="BQ60" s="893">
        <v>0</v>
      </c>
      <c r="BR60" s="525">
        <v>0</v>
      </c>
      <c r="BS60" s="523">
        <v>0</v>
      </c>
      <c r="BT60" s="893">
        <v>0</v>
      </c>
      <c r="BU60" s="893">
        <v>0</v>
      </c>
      <c r="BV60" s="893">
        <v>0</v>
      </c>
      <c r="BW60" s="893">
        <v>0</v>
      </c>
      <c r="BX60" s="893">
        <v>0</v>
      </c>
      <c r="BY60" s="893">
        <v>0</v>
      </c>
      <c r="BZ60" s="893">
        <v>0</v>
      </c>
      <c r="CA60" s="893">
        <v>0</v>
      </c>
      <c r="CB60" s="525">
        <v>0</v>
      </c>
      <c r="CC60" s="523">
        <v>0</v>
      </c>
      <c r="CD60" s="893">
        <v>0</v>
      </c>
      <c r="CE60" s="893">
        <v>0</v>
      </c>
      <c r="CF60" s="893">
        <v>0</v>
      </c>
      <c r="CG60" s="893">
        <v>0</v>
      </c>
      <c r="CH60" s="893">
        <v>0</v>
      </c>
      <c r="CI60" s="893">
        <v>0</v>
      </c>
      <c r="CJ60" s="893">
        <v>0</v>
      </c>
      <c r="CK60" s="893">
        <v>0</v>
      </c>
      <c r="CL60" s="525">
        <v>0</v>
      </c>
      <c r="CM60" s="523">
        <v>0</v>
      </c>
      <c r="CN60" s="893">
        <v>0</v>
      </c>
      <c r="CO60" s="893">
        <v>0</v>
      </c>
      <c r="CP60" s="893">
        <v>0</v>
      </c>
      <c r="CQ60" s="893">
        <v>0</v>
      </c>
      <c r="CR60" s="893">
        <v>0</v>
      </c>
      <c r="CS60" s="893">
        <v>0</v>
      </c>
      <c r="CT60" s="893">
        <v>0</v>
      </c>
      <c r="CU60" s="893">
        <v>0</v>
      </c>
      <c r="CV60" s="525">
        <v>0</v>
      </c>
      <c r="CW60" s="523">
        <v>0</v>
      </c>
      <c r="CX60" s="893">
        <v>0</v>
      </c>
      <c r="CY60" s="893">
        <v>0</v>
      </c>
      <c r="CZ60" s="893">
        <v>0</v>
      </c>
      <c r="DA60" s="893">
        <v>0</v>
      </c>
      <c r="DB60" s="893">
        <v>0</v>
      </c>
      <c r="DC60" s="893">
        <v>0</v>
      </c>
      <c r="DD60" s="893">
        <v>0</v>
      </c>
      <c r="DE60" s="893">
        <v>0</v>
      </c>
      <c r="DF60" s="525">
        <v>0</v>
      </c>
      <c r="DG60" s="523">
        <v>0</v>
      </c>
      <c r="DH60" s="524"/>
      <c r="DI60" s="524"/>
      <c r="DJ60" s="524"/>
      <c r="DK60" s="524"/>
      <c r="DL60" s="524"/>
      <c r="DM60" s="524"/>
      <c r="DN60" s="524"/>
      <c r="DO60" s="524"/>
      <c r="DP60" s="525"/>
      <c r="DQ60" s="523"/>
      <c r="DR60" s="524"/>
      <c r="DS60" s="524"/>
      <c r="DT60" s="524"/>
      <c r="DU60" s="524"/>
      <c r="DV60" s="524"/>
      <c r="DW60" s="524"/>
      <c r="DX60" s="524"/>
      <c r="DY60" s="524"/>
      <c r="DZ60" s="525"/>
      <c r="EA60" s="523"/>
      <c r="EB60" s="524"/>
      <c r="EC60" s="524"/>
      <c r="ED60" s="524"/>
      <c r="EE60" s="524"/>
      <c r="EF60" s="524"/>
      <c r="EG60" s="524"/>
      <c r="EH60" s="524"/>
      <c r="EI60" s="524"/>
      <c r="EJ60" s="525"/>
      <c r="EK60" s="523"/>
      <c r="EL60" s="524"/>
      <c r="EM60" s="524"/>
      <c r="EN60" s="524"/>
      <c r="EO60" s="524"/>
      <c r="EP60" s="524"/>
      <c r="EQ60" s="524"/>
      <c r="ER60" s="524"/>
      <c r="ES60" s="524"/>
      <c r="ET60" s="525"/>
      <c r="EU60" s="523"/>
      <c r="EV60" s="524"/>
      <c r="EW60" s="524"/>
      <c r="EX60" s="524"/>
      <c r="EY60" s="524"/>
      <c r="EZ60" s="524"/>
      <c r="FA60" s="524"/>
      <c r="FB60" s="524"/>
      <c r="FC60" s="524"/>
      <c r="FD60" s="525"/>
      <c r="FE60" s="523"/>
      <c r="FF60" s="524"/>
      <c r="FG60" s="524"/>
      <c r="FH60" s="524"/>
      <c r="FI60" s="524"/>
      <c r="FJ60" s="524"/>
      <c r="FK60" s="524"/>
      <c r="FL60" s="524"/>
      <c r="FM60" s="524"/>
      <c r="FN60" s="525"/>
      <c r="FO60" s="523"/>
      <c r="FP60" s="524"/>
      <c r="FQ60" s="524"/>
      <c r="FR60" s="524"/>
      <c r="FS60" s="524"/>
      <c r="FT60" s="524"/>
      <c r="FU60" s="524"/>
      <c r="FV60" s="524"/>
      <c r="FW60" s="524"/>
      <c r="FX60" s="525"/>
      <c r="FY60" s="523"/>
      <c r="FZ60" s="524"/>
      <c r="GA60" s="524"/>
      <c r="GB60" s="524"/>
      <c r="GC60" s="524"/>
      <c r="GD60" s="524"/>
      <c r="GE60" s="524"/>
      <c r="GF60" s="524"/>
      <c r="GG60" s="524"/>
      <c r="GH60" s="525"/>
      <c r="GI60" s="523"/>
      <c r="GJ60" s="524"/>
      <c r="GK60" s="524"/>
      <c r="GL60" s="524"/>
      <c r="GM60" s="524"/>
      <c r="GN60" s="524"/>
      <c r="GO60" s="524"/>
      <c r="GP60" s="524"/>
      <c r="GQ60" s="524"/>
      <c r="GR60" s="525"/>
      <c r="GS60" s="523"/>
      <c r="GT60" s="524"/>
      <c r="GU60" s="524"/>
      <c r="GV60" s="524"/>
      <c r="GW60" s="524"/>
      <c r="GX60" s="524"/>
      <c r="GY60" s="524"/>
      <c r="GZ60" s="524"/>
      <c r="HA60" s="524"/>
      <c r="HB60" s="525"/>
      <c r="HC60" s="77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77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77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77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77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77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77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77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77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77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0">
        <f t="shared" si="229"/>
        <v>0</v>
      </c>
      <c r="HN60" s="80">
        <f t="shared" si="244"/>
        <v>0</v>
      </c>
      <c r="HO60" s="80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80" t="e">
        <f t="shared" si="245"/>
        <v>#REF!</v>
      </c>
      <c r="HQ60" s="80">
        <f>+HM60+S!HM60+E!HM60+O!HM60</f>
        <v>0</v>
      </c>
      <c r="HR60" s="80">
        <f t="shared" si="233"/>
        <v>0</v>
      </c>
      <c r="HS60" s="80" t="e">
        <f>+HO60+S!HO60+E!HO60+O!HO60</f>
        <v>#REF!</v>
      </c>
      <c r="HT60" s="80" t="e">
        <f t="shared" si="233"/>
        <v>#REF!</v>
      </c>
      <c r="HV60" s="96">
        <f t="shared" si="246"/>
        <v>0</v>
      </c>
      <c r="HW60" s="96">
        <f t="shared" si="247"/>
        <v>0</v>
      </c>
      <c r="HX60" s="96">
        <f t="shared" si="236"/>
        <v>0</v>
      </c>
      <c r="HY60" s="96">
        <f t="shared" si="237"/>
        <v>0</v>
      </c>
      <c r="HZ60" s="96">
        <f t="shared" si="238"/>
        <v>0</v>
      </c>
      <c r="IA60" s="96">
        <f t="shared" si="239"/>
        <v>0</v>
      </c>
      <c r="IB60" s="96">
        <f t="shared" si="240"/>
        <v>0</v>
      </c>
      <c r="IC60" s="96">
        <f t="shared" si="241"/>
        <v>0</v>
      </c>
      <c r="ID60" s="96">
        <f t="shared" si="242"/>
        <v>0</v>
      </c>
      <c r="IE60" s="96">
        <f t="shared" si="243"/>
        <v>0</v>
      </c>
      <c r="IG60" s="50"/>
      <c r="IK60" s="94" t="e">
        <f t="shared" si="230"/>
        <v>#REF!</v>
      </c>
    </row>
    <row r="61" spans="1:245" s="28" customFormat="1" ht="21.95" hidden="1" customHeight="1">
      <c r="A61" s="4"/>
      <c r="B61" s="94" t="e">
        <f>+#REF!</f>
        <v>#REF!</v>
      </c>
      <c r="C61" s="94" t="e">
        <f>+#REF!</f>
        <v>#REF!</v>
      </c>
      <c r="D61" s="94" t="e">
        <f>+#REF!</f>
        <v>#REF!</v>
      </c>
      <c r="E61" s="94" t="e">
        <f>+#REF!</f>
        <v>#REF!</v>
      </c>
      <c r="F61" s="94" t="e">
        <f>+#REF!</f>
        <v>#REF!</v>
      </c>
      <c r="G61" s="94" t="e">
        <f>+#REF!</f>
        <v>#REF!</v>
      </c>
      <c r="H61" s="94" t="e">
        <f>+#REF!</f>
        <v>#REF!</v>
      </c>
      <c r="I61" s="94" t="e">
        <f>+#REF!</f>
        <v>#REF!</v>
      </c>
      <c r="J61" s="18" t="s">
        <v>43</v>
      </c>
      <c r="K61" s="523">
        <v>0</v>
      </c>
      <c r="L61" s="893">
        <v>0</v>
      </c>
      <c r="M61" s="893">
        <v>0</v>
      </c>
      <c r="N61" s="893">
        <v>0</v>
      </c>
      <c r="O61" s="893">
        <v>0</v>
      </c>
      <c r="P61" s="893">
        <v>0</v>
      </c>
      <c r="Q61" s="893">
        <v>0</v>
      </c>
      <c r="R61" s="893">
        <v>0</v>
      </c>
      <c r="S61" s="893">
        <v>0</v>
      </c>
      <c r="T61" s="525">
        <v>0</v>
      </c>
      <c r="U61" s="523">
        <v>0</v>
      </c>
      <c r="V61" s="893">
        <v>0</v>
      </c>
      <c r="W61" s="893">
        <v>0</v>
      </c>
      <c r="X61" s="893">
        <v>0</v>
      </c>
      <c r="Y61" s="893">
        <v>0</v>
      </c>
      <c r="Z61" s="893">
        <v>0</v>
      </c>
      <c r="AA61" s="893">
        <v>0</v>
      </c>
      <c r="AB61" s="893">
        <v>0</v>
      </c>
      <c r="AC61" s="893">
        <v>0</v>
      </c>
      <c r="AD61" s="525">
        <v>0</v>
      </c>
      <c r="AE61" s="523">
        <v>0</v>
      </c>
      <c r="AF61" s="893">
        <v>0</v>
      </c>
      <c r="AG61" s="893">
        <v>0</v>
      </c>
      <c r="AH61" s="893">
        <v>0</v>
      </c>
      <c r="AI61" s="893">
        <v>0</v>
      </c>
      <c r="AJ61" s="893">
        <v>0</v>
      </c>
      <c r="AK61" s="893">
        <v>0</v>
      </c>
      <c r="AL61" s="893">
        <v>0</v>
      </c>
      <c r="AM61" s="893">
        <v>0</v>
      </c>
      <c r="AN61" s="525">
        <v>0</v>
      </c>
      <c r="AO61" s="523">
        <v>0</v>
      </c>
      <c r="AP61" s="893">
        <v>0</v>
      </c>
      <c r="AQ61" s="893">
        <v>0</v>
      </c>
      <c r="AR61" s="893">
        <v>0</v>
      </c>
      <c r="AS61" s="893">
        <v>0</v>
      </c>
      <c r="AT61" s="893">
        <v>0</v>
      </c>
      <c r="AU61" s="893">
        <v>0</v>
      </c>
      <c r="AV61" s="893">
        <v>0</v>
      </c>
      <c r="AW61" s="893">
        <v>0</v>
      </c>
      <c r="AX61" s="525">
        <v>0</v>
      </c>
      <c r="AY61" s="523">
        <v>0</v>
      </c>
      <c r="AZ61" s="893">
        <v>0</v>
      </c>
      <c r="BA61" s="893">
        <v>0</v>
      </c>
      <c r="BB61" s="893">
        <v>0</v>
      </c>
      <c r="BC61" s="893">
        <v>0</v>
      </c>
      <c r="BD61" s="893">
        <v>0</v>
      </c>
      <c r="BE61" s="893">
        <v>0</v>
      </c>
      <c r="BF61" s="893">
        <v>0</v>
      </c>
      <c r="BG61" s="893">
        <v>0</v>
      </c>
      <c r="BH61" s="525">
        <v>0</v>
      </c>
      <c r="BI61" s="523">
        <v>0</v>
      </c>
      <c r="BJ61" s="893">
        <v>0</v>
      </c>
      <c r="BK61" s="893">
        <v>0</v>
      </c>
      <c r="BL61" s="893">
        <v>0</v>
      </c>
      <c r="BM61" s="893">
        <v>0</v>
      </c>
      <c r="BN61" s="893">
        <v>0</v>
      </c>
      <c r="BO61" s="893">
        <v>0</v>
      </c>
      <c r="BP61" s="893">
        <v>0</v>
      </c>
      <c r="BQ61" s="893">
        <v>0</v>
      </c>
      <c r="BR61" s="525">
        <v>0</v>
      </c>
      <c r="BS61" s="523">
        <v>0</v>
      </c>
      <c r="BT61" s="893">
        <v>0</v>
      </c>
      <c r="BU61" s="893">
        <v>0</v>
      </c>
      <c r="BV61" s="893">
        <v>0</v>
      </c>
      <c r="BW61" s="893">
        <v>0</v>
      </c>
      <c r="BX61" s="893">
        <v>0</v>
      </c>
      <c r="BY61" s="893">
        <v>0</v>
      </c>
      <c r="BZ61" s="893">
        <v>0</v>
      </c>
      <c r="CA61" s="893">
        <v>0</v>
      </c>
      <c r="CB61" s="525">
        <v>0</v>
      </c>
      <c r="CC61" s="523">
        <v>0</v>
      </c>
      <c r="CD61" s="893">
        <v>0</v>
      </c>
      <c r="CE61" s="893">
        <v>0</v>
      </c>
      <c r="CF61" s="893">
        <v>0</v>
      </c>
      <c r="CG61" s="893">
        <v>0</v>
      </c>
      <c r="CH61" s="893">
        <v>0</v>
      </c>
      <c r="CI61" s="893">
        <v>0</v>
      </c>
      <c r="CJ61" s="893">
        <v>0</v>
      </c>
      <c r="CK61" s="893">
        <v>0</v>
      </c>
      <c r="CL61" s="525">
        <v>0</v>
      </c>
      <c r="CM61" s="523">
        <v>0</v>
      </c>
      <c r="CN61" s="893">
        <v>0</v>
      </c>
      <c r="CO61" s="893">
        <v>0</v>
      </c>
      <c r="CP61" s="893">
        <v>0</v>
      </c>
      <c r="CQ61" s="893">
        <v>0</v>
      </c>
      <c r="CR61" s="893">
        <v>0</v>
      </c>
      <c r="CS61" s="893">
        <v>0</v>
      </c>
      <c r="CT61" s="893">
        <v>0</v>
      </c>
      <c r="CU61" s="893">
        <v>0</v>
      </c>
      <c r="CV61" s="525">
        <v>0</v>
      </c>
      <c r="CW61" s="523">
        <v>0</v>
      </c>
      <c r="CX61" s="893">
        <v>0</v>
      </c>
      <c r="CY61" s="893">
        <v>0</v>
      </c>
      <c r="CZ61" s="893">
        <v>0</v>
      </c>
      <c r="DA61" s="893">
        <v>0</v>
      </c>
      <c r="DB61" s="893">
        <v>0</v>
      </c>
      <c r="DC61" s="893">
        <v>0</v>
      </c>
      <c r="DD61" s="893">
        <v>0</v>
      </c>
      <c r="DE61" s="893">
        <v>0</v>
      </c>
      <c r="DF61" s="525">
        <v>0</v>
      </c>
      <c r="DG61" s="523">
        <v>0</v>
      </c>
      <c r="DH61" s="524"/>
      <c r="DI61" s="524"/>
      <c r="DJ61" s="524"/>
      <c r="DK61" s="524"/>
      <c r="DL61" s="524"/>
      <c r="DM61" s="524"/>
      <c r="DN61" s="524"/>
      <c r="DO61" s="524"/>
      <c r="DP61" s="525"/>
      <c r="DQ61" s="523"/>
      <c r="DR61" s="524"/>
      <c r="DS61" s="524"/>
      <c r="DT61" s="524"/>
      <c r="DU61" s="524"/>
      <c r="DV61" s="524"/>
      <c r="DW61" s="524"/>
      <c r="DX61" s="524"/>
      <c r="DY61" s="524"/>
      <c r="DZ61" s="525"/>
      <c r="EA61" s="523"/>
      <c r="EB61" s="524"/>
      <c r="EC61" s="524"/>
      <c r="ED61" s="524"/>
      <c r="EE61" s="524"/>
      <c r="EF61" s="524"/>
      <c r="EG61" s="524"/>
      <c r="EH61" s="524"/>
      <c r="EI61" s="524"/>
      <c r="EJ61" s="525"/>
      <c r="EK61" s="523"/>
      <c r="EL61" s="524"/>
      <c r="EM61" s="524"/>
      <c r="EN61" s="524"/>
      <c r="EO61" s="524"/>
      <c r="EP61" s="524"/>
      <c r="EQ61" s="524"/>
      <c r="ER61" s="524"/>
      <c r="ES61" s="524"/>
      <c r="ET61" s="525"/>
      <c r="EU61" s="523"/>
      <c r="EV61" s="524"/>
      <c r="EW61" s="524"/>
      <c r="EX61" s="524"/>
      <c r="EY61" s="524"/>
      <c r="EZ61" s="524"/>
      <c r="FA61" s="524"/>
      <c r="FB61" s="524"/>
      <c r="FC61" s="524"/>
      <c r="FD61" s="525"/>
      <c r="FE61" s="523"/>
      <c r="FF61" s="524"/>
      <c r="FG61" s="524"/>
      <c r="FH61" s="524"/>
      <c r="FI61" s="524"/>
      <c r="FJ61" s="524"/>
      <c r="FK61" s="524"/>
      <c r="FL61" s="524"/>
      <c r="FM61" s="524"/>
      <c r="FN61" s="525"/>
      <c r="FO61" s="523"/>
      <c r="FP61" s="524"/>
      <c r="FQ61" s="524"/>
      <c r="FR61" s="524"/>
      <c r="FS61" s="524"/>
      <c r="FT61" s="524"/>
      <c r="FU61" s="524"/>
      <c r="FV61" s="524"/>
      <c r="FW61" s="524"/>
      <c r="FX61" s="525"/>
      <c r="FY61" s="523"/>
      <c r="FZ61" s="524"/>
      <c r="GA61" s="524"/>
      <c r="GB61" s="524"/>
      <c r="GC61" s="524"/>
      <c r="GD61" s="524"/>
      <c r="GE61" s="524"/>
      <c r="GF61" s="524"/>
      <c r="GG61" s="524"/>
      <c r="GH61" s="525"/>
      <c r="GI61" s="523"/>
      <c r="GJ61" s="524"/>
      <c r="GK61" s="524"/>
      <c r="GL61" s="524"/>
      <c r="GM61" s="524"/>
      <c r="GN61" s="524"/>
      <c r="GO61" s="524"/>
      <c r="GP61" s="524"/>
      <c r="GQ61" s="524"/>
      <c r="GR61" s="525"/>
      <c r="GS61" s="523"/>
      <c r="GT61" s="524"/>
      <c r="GU61" s="524"/>
      <c r="GV61" s="524"/>
      <c r="GW61" s="524"/>
      <c r="GX61" s="524"/>
      <c r="GY61" s="524"/>
      <c r="GZ61" s="524"/>
      <c r="HA61" s="524"/>
      <c r="HB61" s="525"/>
      <c r="HC61" s="77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77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77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77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77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77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77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77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77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77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0">
        <f t="shared" si="229"/>
        <v>0</v>
      </c>
      <c r="HN61" s="80">
        <f t="shared" si="244"/>
        <v>0</v>
      </c>
      <c r="HO61" s="80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0" t="e">
        <f t="shared" si="245"/>
        <v>#REF!</v>
      </c>
      <c r="HQ61" s="80">
        <f>+HM61+S!HM61+E!HM61+O!HM61</f>
        <v>0</v>
      </c>
      <c r="HR61" s="80">
        <f t="shared" si="233"/>
        <v>0</v>
      </c>
      <c r="HS61" s="80" t="e">
        <f>+HO61+S!HO61+E!HO61+O!HO61</f>
        <v>#REF!</v>
      </c>
      <c r="HT61" s="80" t="e">
        <f t="shared" si="233"/>
        <v>#REF!</v>
      </c>
      <c r="HV61" s="82">
        <f t="shared" si="246"/>
        <v>0</v>
      </c>
      <c r="HW61" s="82">
        <f t="shared" si="247"/>
        <v>0</v>
      </c>
      <c r="HX61" s="82">
        <f t="shared" si="236"/>
        <v>0</v>
      </c>
      <c r="HY61" s="82">
        <f t="shared" si="237"/>
        <v>0</v>
      </c>
      <c r="HZ61" s="82">
        <f t="shared" si="238"/>
        <v>0</v>
      </c>
      <c r="IA61" s="82">
        <f t="shared" si="239"/>
        <v>0</v>
      </c>
      <c r="IB61" s="82">
        <f t="shared" si="240"/>
        <v>0</v>
      </c>
      <c r="IC61" s="82">
        <f t="shared" si="241"/>
        <v>0</v>
      </c>
      <c r="ID61" s="82">
        <f t="shared" si="242"/>
        <v>0</v>
      </c>
      <c r="IE61" s="82">
        <f t="shared" si="243"/>
        <v>0</v>
      </c>
      <c r="IG61" s="50"/>
      <c r="IK61" s="94" t="e">
        <f t="shared" si="230"/>
        <v>#REF!</v>
      </c>
    </row>
    <row r="62" spans="1:245" s="28" customFormat="1" ht="21.95" hidden="1" customHeight="1">
      <c r="A62" s="4"/>
      <c r="B62" s="94" t="e">
        <f>+#REF!</f>
        <v>#REF!</v>
      </c>
      <c r="C62" s="94" t="e">
        <f>+#REF!</f>
        <v>#REF!</v>
      </c>
      <c r="D62" s="94" t="e">
        <f>+#REF!</f>
        <v>#REF!</v>
      </c>
      <c r="E62" s="94" t="e">
        <f>+#REF!</f>
        <v>#REF!</v>
      </c>
      <c r="F62" s="94" t="e">
        <f>+#REF!</f>
        <v>#REF!</v>
      </c>
      <c r="G62" s="94" t="e">
        <f>+#REF!</f>
        <v>#REF!</v>
      </c>
      <c r="H62" s="94" t="e">
        <f>+#REF!</f>
        <v>#REF!</v>
      </c>
      <c r="I62" s="94" t="e">
        <f>+#REF!</f>
        <v>#REF!</v>
      </c>
      <c r="J62" s="18" t="s">
        <v>44</v>
      </c>
      <c r="K62" s="523">
        <v>0</v>
      </c>
      <c r="L62" s="893">
        <v>0</v>
      </c>
      <c r="M62" s="893">
        <v>0</v>
      </c>
      <c r="N62" s="893">
        <v>0</v>
      </c>
      <c r="O62" s="893">
        <v>0</v>
      </c>
      <c r="P62" s="893">
        <v>0</v>
      </c>
      <c r="Q62" s="893">
        <v>0</v>
      </c>
      <c r="R62" s="893">
        <v>0</v>
      </c>
      <c r="S62" s="893">
        <v>0</v>
      </c>
      <c r="T62" s="525">
        <v>0</v>
      </c>
      <c r="U62" s="523">
        <v>0</v>
      </c>
      <c r="V62" s="893">
        <v>0</v>
      </c>
      <c r="W62" s="893">
        <v>0</v>
      </c>
      <c r="X62" s="893">
        <v>0</v>
      </c>
      <c r="Y62" s="893">
        <v>0</v>
      </c>
      <c r="Z62" s="893">
        <v>0</v>
      </c>
      <c r="AA62" s="893">
        <v>0</v>
      </c>
      <c r="AB62" s="893">
        <v>0</v>
      </c>
      <c r="AC62" s="893">
        <v>0</v>
      </c>
      <c r="AD62" s="525">
        <v>0</v>
      </c>
      <c r="AE62" s="523">
        <v>0</v>
      </c>
      <c r="AF62" s="893">
        <v>0</v>
      </c>
      <c r="AG62" s="893">
        <v>0</v>
      </c>
      <c r="AH62" s="893">
        <v>0</v>
      </c>
      <c r="AI62" s="893">
        <v>0</v>
      </c>
      <c r="AJ62" s="893">
        <v>0</v>
      </c>
      <c r="AK62" s="893">
        <v>0</v>
      </c>
      <c r="AL62" s="893">
        <v>0</v>
      </c>
      <c r="AM62" s="893">
        <v>0</v>
      </c>
      <c r="AN62" s="525">
        <v>0</v>
      </c>
      <c r="AO62" s="523">
        <v>0</v>
      </c>
      <c r="AP62" s="893">
        <v>0</v>
      </c>
      <c r="AQ62" s="893">
        <v>0</v>
      </c>
      <c r="AR62" s="893">
        <v>0</v>
      </c>
      <c r="AS62" s="893">
        <v>0</v>
      </c>
      <c r="AT62" s="893">
        <v>0</v>
      </c>
      <c r="AU62" s="893">
        <v>0</v>
      </c>
      <c r="AV62" s="893">
        <v>0</v>
      </c>
      <c r="AW62" s="893">
        <v>0</v>
      </c>
      <c r="AX62" s="525">
        <v>0</v>
      </c>
      <c r="AY62" s="523">
        <v>0</v>
      </c>
      <c r="AZ62" s="893">
        <v>0</v>
      </c>
      <c r="BA62" s="893">
        <v>0</v>
      </c>
      <c r="BB62" s="893">
        <v>0</v>
      </c>
      <c r="BC62" s="893">
        <v>0</v>
      </c>
      <c r="BD62" s="893">
        <v>0</v>
      </c>
      <c r="BE62" s="893">
        <v>0</v>
      </c>
      <c r="BF62" s="893">
        <v>0</v>
      </c>
      <c r="BG62" s="893">
        <v>0</v>
      </c>
      <c r="BH62" s="525">
        <v>0</v>
      </c>
      <c r="BI62" s="523">
        <v>0</v>
      </c>
      <c r="BJ62" s="893">
        <v>0</v>
      </c>
      <c r="BK62" s="893">
        <v>0</v>
      </c>
      <c r="BL62" s="893">
        <v>0</v>
      </c>
      <c r="BM62" s="893">
        <v>0</v>
      </c>
      <c r="BN62" s="893">
        <v>0</v>
      </c>
      <c r="BO62" s="893">
        <v>0</v>
      </c>
      <c r="BP62" s="893">
        <v>0</v>
      </c>
      <c r="BQ62" s="893">
        <v>0</v>
      </c>
      <c r="BR62" s="525">
        <v>0</v>
      </c>
      <c r="BS62" s="523">
        <v>0</v>
      </c>
      <c r="BT62" s="893">
        <v>0</v>
      </c>
      <c r="BU62" s="893">
        <v>0</v>
      </c>
      <c r="BV62" s="893">
        <v>0</v>
      </c>
      <c r="BW62" s="893">
        <v>0</v>
      </c>
      <c r="BX62" s="893">
        <v>0</v>
      </c>
      <c r="BY62" s="893">
        <v>0</v>
      </c>
      <c r="BZ62" s="893">
        <v>0</v>
      </c>
      <c r="CA62" s="893">
        <v>0</v>
      </c>
      <c r="CB62" s="525">
        <v>0</v>
      </c>
      <c r="CC62" s="523">
        <v>0</v>
      </c>
      <c r="CD62" s="893">
        <v>0</v>
      </c>
      <c r="CE62" s="893">
        <v>0</v>
      </c>
      <c r="CF62" s="893">
        <v>0</v>
      </c>
      <c r="CG62" s="893">
        <v>0</v>
      </c>
      <c r="CH62" s="893">
        <v>0</v>
      </c>
      <c r="CI62" s="893">
        <v>0</v>
      </c>
      <c r="CJ62" s="893">
        <v>0</v>
      </c>
      <c r="CK62" s="893">
        <v>0</v>
      </c>
      <c r="CL62" s="525">
        <v>0</v>
      </c>
      <c r="CM62" s="523">
        <v>0</v>
      </c>
      <c r="CN62" s="893">
        <v>0</v>
      </c>
      <c r="CO62" s="893">
        <v>0</v>
      </c>
      <c r="CP62" s="893">
        <v>0</v>
      </c>
      <c r="CQ62" s="893">
        <v>0</v>
      </c>
      <c r="CR62" s="893">
        <v>0</v>
      </c>
      <c r="CS62" s="893">
        <v>0</v>
      </c>
      <c r="CT62" s="893">
        <v>0</v>
      </c>
      <c r="CU62" s="893">
        <v>0</v>
      </c>
      <c r="CV62" s="525">
        <v>0</v>
      </c>
      <c r="CW62" s="523">
        <v>0</v>
      </c>
      <c r="CX62" s="893">
        <v>0</v>
      </c>
      <c r="CY62" s="893">
        <v>0</v>
      </c>
      <c r="CZ62" s="893">
        <v>0</v>
      </c>
      <c r="DA62" s="893">
        <v>0</v>
      </c>
      <c r="DB62" s="893">
        <v>0</v>
      </c>
      <c r="DC62" s="893">
        <v>0</v>
      </c>
      <c r="DD62" s="893">
        <v>0</v>
      </c>
      <c r="DE62" s="893">
        <v>0</v>
      </c>
      <c r="DF62" s="525">
        <v>0</v>
      </c>
      <c r="DG62" s="523">
        <v>0</v>
      </c>
      <c r="DH62" s="524"/>
      <c r="DI62" s="524"/>
      <c r="DJ62" s="524"/>
      <c r="DK62" s="524"/>
      <c r="DL62" s="524"/>
      <c r="DM62" s="524"/>
      <c r="DN62" s="524"/>
      <c r="DO62" s="524"/>
      <c r="DP62" s="525"/>
      <c r="DQ62" s="523"/>
      <c r="DR62" s="524"/>
      <c r="DS62" s="524"/>
      <c r="DT62" s="524"/>
      <c r="DU62" s="524"/>
      <c r="DV62" s="524"/>
      <c r="DW62" s="524"/>
      <c r="DX62" s="524"/>
      <c r="DY62" s="524"/>
      <c r="DZ62" s="525"/>
      <c r="EA62" s="523"/>
      <c r="EB62" s="524"/>
      <c r="EC62" s="524"/>
      <c r="ED62" s="524"/>
      <c r="EE62" s="524"/>
      <c r="EF62" s="524"/>
      <c r="EG62" s="524"/>
      <c r="EH62" s="524"/>
      <c r="EI62" s="524"/>
      <c r="EJ62" s="525"/>
      <c r="EK62" s="523"/>
      <c r="EL62" s="524"/>
      <c r="EM62" s="524"/>
      <c r="EN62" s="524"/>
      <c r="EO62" s="524"/>
      <c r="EP62" s="524"/>
      <c r="EQ62" s="524"/>
      <c r="ER62" s="524"/>
      <c r="ES62" s="524"/>
      <c r="ET62" s="525"/>
      <c r="EU62" s="523"/>
      <c r="EV62" s="524"/>
      <c r="EW62" s="524"/>
      <c r="EX62" s="524"/>
      <c r="EY62" s="524"/>
      <c r="EZ62" s="524"/>
      <c r="FA62" s="524"/>
      <c r="FB62" s="524"/>
      <c r="FC62" s="524"/>
      <c r="FD62" s="525"/>
      <c r="FE62" s="523"/>
      <c r="FF62" s="524"/>
      <c r="FG62" s="524"/>
      <c r="FH62" s="524"/>
      <c r="FI62" s="524"/>
      <c r="FJ62" s="524"/>
      <c r="FK62" s="524"/>
      <c r="FL62" s="524"/>
      <c r="FM62" s="524"/>
      <c r="FN62" s="525"/>
      <c r="FO62" s="523"/>
      <c r="FP62" s="524"/>
      <c r="FQ62" s="524"/>
      <c r="FR62" s="524"/>
      <c r="FS62" s="524"/>
      <c r="FT62" s="524"/>
      <c r="FU62" s="524"/>
      <c r="FV62" s="524"/>
      <c r="FW62" s="524"/>
      <c r="FX62" s="525"/>
      <c r="FY62" s="523"/>
      <c r="FZ62" s="524"/>
      <c r="GA62" s="524"/>
      <c r="GB62" s="524"/>
      <c r="GC62" s="524"/>
      <c r="GD62" s="524"/>
      <c r="GE62" s="524"/>
      <c r="GF62" s="524"/>
      <c r="GG62" s="524"/>
      <c r="GH62" s="525"/>
      <c r="GI62" s="523"/>
      <c r="GJ62" s="524"/>
      <c r="GK62" s="524"/>
      <c r="GL62" s="524"/>
      <c r="GM62" s="524"/>
      <c r="GN62" s="524"/>
      <c r="GO62" s="524"/>
      <c r="GP62" s="524"/>
      <c r="GQ62" s="524"/>
      <c r="GR62" s="525"/>
      <c r="GS62" s="523"/>
      <c r="GT62" s="524"/>
      <c r="GU62" s="524"/>
      <c r="GV62" s="524"/>
      <c r="GW62" s="524"/>
      <c r="GX62" s="524"/>
      <c r="GY62" s="524"/>
      <c r="GZ62" s="524"/>
      <c r="HA62" s="524"/>
      <c r="HB62" s="525"/>
      <c r="HC62" s="77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77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77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77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77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77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77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77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77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77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0">
        <f t="shared" si="229"/>
        <v>0</v>
      </c>
      <c r="HN62" s="80">
        <f t="shared" si="244"/>
        <v>0</v>
      </c>
      <c r="HO62" s="80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0" t="e">
        <f t="shared" si="245"/>
        <v>#REF!</v>
      </c>
      <c r="HQ62" s="80">
        <f>+HM62+S!HM62+E!HM62+O!HM62</f>
        <v>0</v>
      </c>
      <c r="HR62" s="80">
        <f t="shared" si="233"/>
        <v>0</v>
      </c>
      <c r="HS62" s="80" t="e">
        <f>+HO62+S!HO62+E!HO62+O!HO62</f>
        <v>#REF!</v>
      </c>
      <c r="HT62" s="80" t="e">
        <f t="shared" si="233"/>
        <v>#REF!</v>
      </c>
      <c r="HV62" s="82">
        <f t="shared" si="246"/>
        <v>0</v>
      </c>
      <c r="HW62" s="82">
        <f t="shared" si="247"/>
        <v>0</v>
      </c>
      <c r="HX62" s="82">
        <f t="shared" si="236"/>
        <v>0</v>
      </c>
      <c r="HY62" s="82">
        <f t="shared" si="237"/>
        <v>0</v>
      </c>
      <c r="HZ62" s="82">
        <f t="shared" si="238"/>
        <v>0</v>
      </c>
      <c r="IA62" s="82">
        <f t="shared" si="239"/>
        <v>0</v>
      </c>
      <c r="IB62" s="82">
        <f t="shared" si="240"/>
        <v>0</v>
      </c>
      <c r="IC62" s="82">
        <f t="shared" si="241"/>
        <v>0</v>
      </c>
      <c r="ID62" s="82">
        <f t="shared" si="242"/>
        <v>0</v>
      </c>
      <c r="IE62" s="82">
        <f t="shared" si="243"/>
        <v>0</v>
      </c>
      <c r="IG62" s="50"/>
      <c r="IK62" s="94" t="e">
        <f t="shared" si="230"/>
        <v>#REF!</v>
      </c>
    </row>
    <row r="63" spans="1:245" s="28" customFormat="1" ht="21.95" hidden="1" customHeight="1">
      <c r="A63" s="4"/>
      <c r="B63" s="94" t="e">
        <f>+#REF!</f>
        <v>#REF!</v>
      </c>
      <c r="C63" s="94" t="e">
        <f>+#REF!</f>
        <v>#REF!</v>
      </c>
      <c r="D63" s="94" t="e">
        <f>+#REF!</f>
        <v>#REF!</v>
      </c>
      <c r="E63" s="94" t="e">
        <f>+#REF!</f>
        <v>#REF!</v>
      </c>
      <c r="F63" s="94" t="e">
        <f>+#REF!</f>
        <v>#REF!</v>
      </c>
      <c r="G63" s="94" t="e">
        <f>+#REF!</f>
        <v>#REF!</v>
      </c>
      <c r="H63" s="94" t="e">
        <f>+#REF!</f>
        <v>#REF!</v>
      </c>
      <c r="I63" s="94" t="e">
        <f>+#REF!</f>
        <v>#REF!</v>
      </c>
      <c r="J63" s="18" t="s">
        <v>45</v>
      </c>
      <c r="K63" s="523">
        <v>0</v>
      </c>
      <c r="L63" s="893">
        <v>0</v>
      </c>
      <c r="M63" s="893">
        <v>0</v>
      </c>
      <c r="N63" s="893">
        <v>0</v>
      </c>
      <c r="O63" s="893">
        <v>0</v>
      </c>
      <c r="P63" s="893">
        <v>0</v>
      </c>
      <c r="Q63" s="893">
        <v>0</v>
      </c>
      <c r="R63" s="893">
        <v>0</v>
      </c>
      <c r="S63" s="893">
        <v>0</v>
      </c>
      <c r="T63" s="525">
        <v>0</v>
      </c>
      <c r="U63" s="523">
        <v>0</v>
      </c>
      <c r="V63" s="893">
        <v>0</v>
      </c>
      <c r="W63" s="893">
        <v>0</v>
      </c>
      <c r="X63" s="893">
        <v>0</v>
      </c>
      <c r="Y63" s="893">
        <v>0</v>
      </c>
      <c r="Z63" s="893">
        <v>0</v>
      </c>
      <c r="AA63" s="893">
        <v>0</v>
      </c>
      <c r="AB63" s="893">
        <v>0</v>
      </c>
      <c r="AC63" s="893">
        <v>0</v>
      </c>
      <c r="AD63" s="525">
        <v>0</v>
      </c>
      <c r="AE63" s="523">
        <v>0</v>
      </c>
      <c r="AF63" s="893">
        <v>0</v>
      </c>
      <c r="AG63" s="893">
        <v>0</v>
      </c>
      <c r="AH63" s="893">
        <v>0</v>
      </c>
      <c r="AI63" s="893">
        <v>0</v>
      </c>
      <c r="AJ63" s="893">
        <v>0</v>
      </c>
      <c r="AK63" s="893">
        <v>0</v>
      </c>
      <c r="AL63" s="893">
        <v>0</v>
      </c>
      <c r="AM63" s="893">
        <v>0</v>
      </c>
      <c r="AN63" s="525">
        <v>0</v>
      </c>
      <c r="AO63" s="523">
        <v>0</v>
      </c>
      <c r="AP63" s="893">
        <v>0</v>
      </c>
      <c r="AQ63" s="893">
        <v>0</v>
      </c>
      <c r="AR63" s="893">
        <v>0</v>
      </c>
      <c r="AS63" s="893">
        <v>0</v>
      </c>
      <c r="AT63" s="893">
        <v>0</v>
      </c>
      <c r="AU63" s="893">
        <v>0</v>
      </c>
      <c r="AV63" s="893">
        <v>0</v>
      </c>
      <c r="AW63" s="893">
        <v>0</v>
      </c>
      <c r="AX63" s="525">
        <v>0</v>
      </c>
      <c r="AY63" s="523">
        <v>0</v>
      </c>
      <c r="AZ63" s="893">
        <v>0</v>
      </c>
      <c r="BA63" s="893">
        <v>0</v>
      </c>
      <c r="BB63" s="893">
        <v>0</v>
      </c>
      <c r="BC63" s="893">
        <v>0</v>
      </c>
      <c r="BD63" s="893">
        <v>0</v>
      </c>
      <c r="BE63" s="893">
        <v>0</v>
      </c>
      <c r="BF63" s="893">
        <v>0</v>
      </c>
      <c r="BG63" s="893">
        <v>0</v>
      </c>
      <c r="BH63" s="525">
        <v>0</v>
      </c>
      <c r="BI63" s="523">
        <v>0</v>
      </c>
      <c r="BJ63" s="893">
        <v>0</v>
      </c>
      <c r="BK63" s="893">
        <v>0</v>
      </c>
      <c r="BL63" s="893">
        <v>0</v>
      </c>
      <c r="BM63" s="893">
        <v>0</v>
      </c>
      <c r="BN63" s="893">
        <v>0</v>
      </c>
      <c r="BO63" s="893">
        <v>0</v>
      </c>
      <c r="BP63" s="893">
        <v>0</v>
      </c>
      <c r="BQ63" s="893">
        <v>0</v>
      </c>
      <c r="BR63" s="525">
        <v>0</v>
      </c>
      <c r="BS63" s="523">
        <v>0</v>
      </c>
      <c r="BT63" s="893">
        <v>0</v>
      </c>
      <c r="BU63" s="893">
        <v>0</v>
      </c>
      <c r="BV63" s="893">
        <v>0</v>
      </c>
      <c r="BW63" s="893">
        <v>0</v>
      </c>
      <c r="BX63" s="893">
        <v>0</v>
      </c>
      <c r="BY63" s="893">
        <v>0</v>
      </c>
      <c r="BZ63" s="893">
        <v>0</v>
      </c>
      <c r="CA63" s="893">
        <v>0</v>
      </c>
      <c r="CB63" s="525">
        <v>0</v>
      </c>
      <c r="CC63" s="523">
        <v>0</v>
      </c>
      <c r="CD63" s="893">
        <v>0</v>
      </c>
      <c r="CE63" s="893">
        <v>0</v>
      </c>
      <c r="CF63" s="893">
        <v>0</v>
      </c>
      <c r="CG63" s="893">
        <v>0</v>
      </c>
      <c r="CH63" s="893">
        <v>0</v>
      </c>
      <c r="CI63" s="893">
        <v>0</v>
      </c>
      <c r="CJ63" s="893">
        <v>0</v>
      </c>
      <c r="CK63" s="893">
        <v>0</v>
      </c>
      <c r="CL63" s="525">
        <v>0</v>
      </c>
      <c r="CM63" s="523">
        <v>0</v>
      </c>
      <c r="CN63" s="893">
        <v>0</v>
      </c>
      <c r="CO63" s="893">
        <v>0</v>
      </c>
      <c r="CP63" s="893">
        <v>0</v>
      </c>
      <c r="CQ63" s="893">
        <v>0</v>
      </c>
      <c r="CR63" s="893">
        <v>0</v>
      </c>
      <c r="CS63" s="893">
        <v>0</v>
      </c>
      <c r="CT63" s="893">
        <v>0</v>
      </c>
      <c r="CU63" s="893">
        <v>0</v>
      </c>
      <c r="CV63" s="525">
        <v>0</v>
      </c>
      <c r="CW63" s="523">
        <v>0</v>
      </c>
      <c r="CX63" s="893">
        <v>0</v>
      </c>
      <c r="CY63" s="893">
        <v>0</v>
      </c>
      <c r="CZ63" s="893">
        <v>0</v>
      </c>
      <c r="DA63" s="893">
        <v>0</v>
      </c>
      <c r="DB63" s="893">
        <v>0</v>
      </c>
      <c r="DC63" s="893">
        <v>0</v>
      </c>
      <c r="DD63" s="893">
        <v>0</v>
      </c>
      <c r="DE63" s="893">
        <v>0</v>
      </c>
      <c r="DF63" s="525">
        <v>0</v>
      </c>
      <c r="DG63" s="523">
        <v>0</v>
      </c>
      <c r="DH63" s="524"/>
      <c r="DI63" s="524"/>
      <c r="DJ63" s="524"/>
      <c r="DK63" s="524"/>
      <c r="DL63" s="524"/>
      <c r="DM63" s="524"/>
      <c r="DN63" s="524"/>
      <c r="DO63" s="524"/>
      <c r="DP63" s="525"/>
      <c r="DQ63" s="523"/>
      <c r="DR63" s="524"/>
      <c r="DS63" s="524"/>
      <c r="DT63" s="524"/>
      <c r="DU63" s="524"/>
      <c r="DV63" s="524"/>
      <c r="DW63" s="524"/>
      <c r="DX63" s="524"/>
      <c r="DY63" s="524"/>
      <c r="DZ63" s="525"/>
      <c r="EA63" s="523"/>
      <c r="EB63" s="524"/>
      <c r="EC63" s="524"/>
      <c r="ED63" s="524"/>
      <c r="EE63" s="524"/>
      <c r="EF63" s="524"/>
      <c r="EG63" s="524"/>
      <c r="EH63" s="524"/>
      <c r="EI63" s="524"/>
      <c r="EJ63" s="525"/>
      <c r="EK63" s="523"/>
      <c r="EL63" s="524"/>
      <c r="EM63" s="524"/>
      <c r="EN63" s="524"/>
      <c r="EO63" s="524"/>
      <c r="EP63" s="524"/>
      <c r="EQ63" s="524"/>
      <c r="ER63" s="524"/>
      <c r="ES63" s="524"/>
      <c r="ET63" s="525"/>
      <c r="EU63" s="523"/>
      <c r="EV63" s="524"/>
      <c r="EW63" s="524"/>
      <c r="EX63" s="524"/>
      <c r="EY63" s="524"/>
      <c r="EZ63" s="524"/>
      <c r="FA63" s="524"/>
      <c r="FB63" s="524"/>
      <c r="FC63" s="524"/>
      <c r="FD63" s="525"/>
      <c r="FE63" s="523"/>
      <c r="FF63" s="524"/>
      <c r="FG63" s="524"/>
      <c r="FH63" s="524"/>
      <c r="FI63" s="524"/>
      <c r="FJ63" s="524"/>
      <c r="FK63" s="524"/>
      <c r="FL63" s="524"/>
      <c r="FM63" s="524"/>
      <c r="FN63" s="525"/>
      <c r="FO63" s="523"/>
      <c r="FP63" s="524"/>
      <c r="FQ63" s="524"/>
      <c r="FR63" s="524"/>
      <c r="FS63" s="524"/>
      <c r="FT63" s="524"/>
      <c r="FU63" s="524"/>
      <c r="FV63" s="524"/>
      <c r="FW63" s="524"/>
      <c r="FX63" s="525"/>
      <c r="FY63" s="523"/>
      <c r="FZ63" s="524"/>
      <c r="GA63" s="524"/>
      <c r="GB63" s="524"/>
      <c r="GC63" s="524"/>
      <c r="GD63" s="524"/>
      <c r="GE63" s="524"/>
      <c r="GF63" s="524"/>
      <c r="GG63" s="524"/>
      <c r="GH63" s="525"/>
      <c r="GI63" s="523"/>
      <c r="GJ63" s="524"/>
      <c r="GK63" s="524"/>
      <c r="GL63" s="524"/>
      <c r="GM63" s="524"/>
      <c r="GN63" s="524"/>
      <c r="GO63" s="524"/>
      <c r="GP63" s="524"/>
      <c r="GQ63" s="524"/>
      <c r="GR63" s="525"/>
      <c r="GS63" s="523"/>
      <c r="GT63" s="524"/>
      <c r="GU63" s="524"/>
      <c r="GV63" s="524"/>
      <c r="GW63" s="524"/>
      <c r="GX63" s="524"/>
      <c r="GY63" s="524"/>
      <c r="GZ63" s="524"/>
      <c r="HA63" s="524"/>
      <c r="HB63" s="525"/>
      <c r="HC63" s="77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77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77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77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77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77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77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77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77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77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0">
        <f t="shared" si="229"/>
        <v>0</v>
      </c>
      <c r="HN63" s="80">
        <f t="shared" si="244"/>
        <v>0</v>
      </c>
      <c r="HO63" s="80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80" t="e">
        <f t="shared" si="245"/>
        <v>#REF!</v>
      </c>
      <c r="HQ63" s="80">
        <f>+HM63+S!HM63+E!HM63+O!HM63</f>
        <v>0</v>
      </c>
      <c r="HR63" s="80">
        <f t="shared" si="233"/>
        <v>0</v>
      </c>
      <c r="HS63" s="80" t="e">
        <f>+HO63+S!HO63+E!HO63+O!HO63</f>
        <v>#REF!</v>
      </c>
      <c r="HT63" s="80" t="e">
        <f t="shared" si="233"/>
        <v>#REF!</v>
      </c>
      <c r="HV63" s="273">
        <f t="shared" si="246"/>
        <v>0</v>
      </c>
      <c r="HW63" s="273">
        <f t="shared" si="247"/>
        <v>0</v>
      </c>
      <c r="HX63" s="273">
        <f t="shared" si="236"/>
        <v>0</v>
      </c>
      <c r="HY63" s="273">
        <f t="shared" si="237"/>
        <v>0</v>
      </c>
      <c r="HZ63" s="273">
        <f t="shared" si="238"/>
        <v>0</v>
      </c>
      <c r="IA63" s="273">
        <f t="shared" si="239"/>
        <v>0</v>
      </c>
      <c r="IB63" s="273">
        <f t="shared" si="240"/>
        <v>0</v>
      </c>
      <c r="IC63" s="273">
        <f t="shared" si="241"/>
        <v>0</v>
      </c>
      <c r="ID63" s="273">
        <f t="shared" si="242"/>
        <v>0</v>
      </c>
      <c r="IE63" s="273">
        <f t="shared" si="243"/>
        <v>0</v>
      </c>
      <c r="IG63" s="50"/>
      <c r="IK63" s="94" t="e">
        <f t="shared" si="230"/>
        <v>#REF!</v>
      </c>
    </row>
    <row r="64" spans="1:245" s="28" customFormat="1" ht="21.95" hidden="1" customHeight="1">
      <c r="A64" s="4"/>
      <c r="B64" s="94" t="e">
        <f>+#REF!</f>
        <v>#REF!</v>
      </c>
      <c r="C64" s="94" t="e">
        <f>+#REF!</f>
        <v>#REF!</v>
      </c>
      <c r="D64" s="94" t="e">
        <f>+#REF!</f>
        <v>#REF!</v>
      </c>
      <c r="E64" s="94" t="e">
        <f>+#REF!</f>
        <v>#REF!</v>
      </c>
      <c r="F64" s="94" t="e">
        <f>+#REF!</f>
        <v>#REF!</v>
      </c>
      <c r="G64" s="94" t="e">
        <f>+#REF!</f>
        <v>#REF!</v>
      </c>
      <c r="H64" s="94" t="e">
        <f>+#REF!</f>
        <v>#REF!</v>
      </c>
      <c r="I64" s="94" t="e">
        <f>+#REF!</f>
        <v>#REF!</v>
      </c>
      <c r="J64" s="302" t="s">
        <v>46</v>
      </c>
      <c r="K64" s="529">
        <v>0</v>
      </c>
      <c r="L64" s="530">
        <v>0</v>
      </c>
      <c r="M64" s="530">
        <v>0</v>
      </c>
      <c r="N64" s="530">
        <v>0</v>
      </c>
      <c r="O64" s="530">
        <v>0</v>
      </c>
      <c r="P64" s="530">
        <v>0</v>
      </c>
      <c r="Q64" s="530">
        <v>0</v>
      </c>
      <c r="R64" s="530">
        <v>0</v>
      </c>
      <c r="S64" s="530">
        <v>0</v>
      </c>
      <c r="T64" s="531">
        <v>0</v>
      </c>
      <c r="U64" s="529">
        <v>0</v>
      </c>
      <c r="V64" s="530">
        <v>0</v>
      </c>
      <c r="W64" s="530">
        <v>0</v>
      </c>
      <c r="X64" s="530">
        <v>0</v>
      </c>
      <c r="Y64" s="530">
        <v>0</v>
      </c>
      <c r="Z64" s="530">
        <v>0</v>
      </c>
      <c r="AA64" s="530">
        <v>0</v>
      </c>
      <c r="AB64" s="530">
        <v>0</v>
      </c>
      <c r="AC64" s="530">
        <v>0</v>
      </c>
      <c r="AD64" s="531">
        <v>0</v>
      </c>
      <c r="AE64" s="529">
        <v>0</v>
      </c>
      <c r="AF64" s="530">
        <v>0</v>
      </c>
      <c r="AG64" s="530">
        <v>0</v>
      </c>
      <c r="AH64" s="530">
        <v>0</v>
      </c>
      <c r="AI64" s="530">
        <v>0</v>
      </c>
      <c r="AJ64" s="530">
        <v>0</v>
      </c>
      <c r="AK64" s="530">
        <v>0</v>
      </c>
      <c r="AL64" s="530">
        <v>0</v>
      </c>
      <c r="AM64" s="530">
        <v>0</v>
      </c>
      <c r="AN64" s="531">
        <v>0</v>
      </c>
      <c r="AO64" s="529">
        <v>0</v>
      </c>
      <c r="AP64" s="530">
        <v>0</v>
      </c>
      <c r="AQ64" s="530">
        <v>0</v>
      </c>
      <c r="AR64" s="530">
        <v>0</v>
      </c>
      <c r="AS64" s="530">
        <v>0</v>
      </c>
      <c r="AT64" s="530">
        <v>0</v>
      </c>
      <c r="AU64" s="530">
        <v>0</v>
      </c>
      <c r="AV64" s="530">
        <v>0</v>
      </c>
      <c r="AW64" s="530">
        <v>0</v>
      </c>
      <c r="AX64" s="531">
        <v>0</v>
      </c>
      <c r="AY64" s="529">
        <v>0</v>
      </c>
      <c r="AZ64" s="530">
        <v>0</v>
      </c>
      <c r="BA64" s="530">
        <v>0</v>
      </c>
      <c r="BB64" s="530">
        <v>0</v>
      </c>
      <c r="BC64" s="530">
        <v>0</v>
      </c>
      <c r="BD64" s="530">
        <v>0</v>
      </c>
      <c r="BE64" s="530">
        <v>0</v>
      </c>
      <c r="BF64" s="530">
        <v>0</v>
      </c>
      <c r="BG64" s="530">
        <v>0</v>
      </c>
      <c r="BH64" s="531">
        <v>0</v>
      </c>
      <c r="BI64" s="529">
        <v>0</v>
      </c>
      <c r="BJ64" s="530">
        <v>0</v>
      </c>
      <c r="BK64" s="530">
        <v>0</v>
      </c>
      <c r="BL64" s="530">
        <v>0</v>
      </c>
      <c r="BM64" s="530">
        <v>0</v>
      </c>
      <c r="BN64" s="530">
        <v>0</v>
      </c>
      <c r="BO64" s="530">
        <v>0</v>
      </c>
      <c r="BP64" s="530">
        <v>0</v>
      </c>
      <c r="BQ64" s="530">
        <v>0</v>
      </c>
      <c r="BR64" s="531">
        <v>0</v>
      </c>
      <c r="BS64" s="529">
        <v>0</v>
      </c>
      <c r="BT64" s="530">
        <v>0</v>
      </c>
      <c r="BU64" s="530">
        <v>0</v>
      </c>
      <c r="BV64" s="530">
        <v>0</v>
      </c>
      <c r="BW64" s="530">
        <v>0</v>
      </c>
      <c r="BX64" s="530">
        <v>0</v>
      </c>
      <c r="BY64" s="530">
        <v>0</v>
      </c>
      <c r="BZ64" s="530">
        <v>0</v>
      </c>
      <c r="CA64" s="530">
        <v>0</v>
      </c>
      <c r="CB64" s="531">
        <v>0</v>
      </c>
      <c r="CC64" s="529">
        <v>0</v>
      </c>
      <c r="CD64" s="530">
        <v>0</v>
      </c>
      <c r="CE64" s="530">
        <v>0</v>
      </c>
      <c r="CF64" s="530">
        <v>0</v>
      </c>
      <c r="CG64" s="530">
        <v>0</v>
      </c>
      <c r="CH64" s="530">
        <v>0</v>
      </c>
      <c r="CI64" s="530">
        <v>0</v>
      </c>
      <c r="CJ64" s="530">
        <v>0</v>
      </c>
      <c r="CK64" s="530">
        <v>0</v>
      </c>
      <c r="CL64" s="531">
        <v>0</v>
      </c>
      <c r="CM64" s="529">
        <v>0</v>
      </c>
      <c r="CN64" s="530">
        <v>0</v>
      </c>
      <c r="CO64" s="530">
        <v>0</v>
      </c>
      <c r="CP64" s="530">
        <v>0</v>
      </c>
      <c r="CQ64" s="530">
        <v>0</v>
      </c>
      <c r="CR64" s="530">
        <v>0</v>
      </c>
      <c r="CS64" s="530">
        <v>0</v>
      </c>
      <c r="CT64" s="530">
        <v>0</v>
      </c>
      <c r="CU64" s="530">
        <v>0</v>
      </c>
      <c r="CV64" s="531">
        <v>0</v>
      </c>
      <c r="CW64" s="529">
        <v>0</v>
      </c>
      <c r="CX64" s="530">
        <v>0</v>
      </c>
      <c r="CY64" s="530">
        <v>0</v>
      </c>
      <c r="CZ64" s="530">
        <v>0</v>
      </c>
      <c r="DA64" s="530">
        <v>0</v>
      </c>
      <c r="DB64" s="530">
        <v>0</v>
      </c>
      <c r="DC64" s="530">
        <v>0</v>
      </c>
      <c r="DD64" s="530">
        <v>0</v>
      </c>
      <c r="DE64" s="530">
        <v>0</v>
      </c>
      <c r="DF64" s="531">
        <v>0</v>
      </c>
      <c r="DG64" s="529">
        <v>0</v>
      </c>
      <c r="DH64" s="530"/>
      <c r="DI64" s="530"/>
      <c r="DJ64" s="530"/>
      <c r="DK64" s="530"/>
      <c r="DL64" s="530"/>
      <c r="DM64" s="530"/>
      <c r="DN64" s="530"/>
      <c r="DO64" s="530"/>
      <c r="DP64" s="531"/>
      <c r="DQ64" s="529"/>
      <c r="DR64" s="530"/>
      <c r="DS64" s="530"/>
      <c r="DT64" s="530"/>
      <c r="DU64" s="530"/>
      <c r="DV64" s="530"/>
      <c r="DW64" s="530"/>
      <c r="DX64" s="530"/>
      <c r="DY64" s="530"/>
      <c r="DZ64" s="531"/>
      <c r="EA64" s="529"/>
      <c r="EB64" s="530"/>
      <c r="EC64" s="530"/>
      <c r="ED64" s="530"/>
      <c r="EE64" s="530"/>
      <c r="EF64" s="530"/>
      <c r="EG64" s="530"/>
      <c r="EH64" s="530"/>
      <c r="EI64" s="530"/>
      <c r="EJ64" s="531"/>
      <c r="EK64" s="529"/>
      <c r="EL64" s="530"/>
      <c r="EM64" s="530"/>
      <c r="EN64" s="530"/>
      <c r="EO64" s="530"/>
      <c r="EP64" s="530"/>
      <c r="EQ64" s="530"/>
      <c r="ER64" s="530"/>
      <c r="ES64" s="530"/>
      <c r="ET64" s="531"/>
      <c r="EU64" s="529"/>
      <c r="EV64" s="530"/>
      <c r="EW64" s="530"/>
      <c r="EX64" s="530"/>
      <c r="EY64" s="530"/>
      <c r="EZ64" s="530"/>
      <c r="FA64" s="530"/>
      <c r="FB64" s="530"/>
      <c r="FC64" s="530"/>
      <c r="FD64" s="531"/>
      <c r="FE64" s="529"/>
      <c r="FF64" s="530"/>
      <c r="FG64" s="530"/>
      <c r="FH64" s="530"/>
      <c r="FI64" s="530"/>
      <c r="FJ64" s="530"/>
      <c r="FK64" s="530"/>
      <c r="FL64" s="530"/>
      <c r="FM64" s="530"/>
      <c r="FN64" s="531"/>
      <c r="FO64" s="529"/>
      <c r="FP64" s="530"/>
      <c r="FQ64" s="530"/>
      <c r="FR64" s="530"/>
      <c r="FS64" s="530"/>
      <c r="FT64" s="530"/>
      <c r="FU64" s="530"/>
      <c r="FV64" s="530"/>
      <c r="FW64" s="530"/>
      <c r="FX64" s="531"/>
      <c r="FY64" s="529"/>
      <c r="FZ64" s="530"/>
      <c r="GA64" s="530"/>
      <c r="GB64" s="530"/>
      <c r="GC64" s="530"/>
      <c r="GD64" s="530"/>
      <c r="GE64" s="530"/>
      <c r="GF64" s="530"/>
      <c r="GG64" s="530"/>
      <c r="GH64" s="531"/>
      <c r="GI64" s="529"/>
      <c r="GJ64" s="530"/>
      <c r="GK64" s="530"/>
      <c r="GL64" s="530"/>
      <c r="GM64" s="530"/>
      <c r="GN64" s="530"/>
      <c r="GO64" s="530"/>
      <c r="GP64" s="530"/>
      <c r="GQ64" s="530"/>
      <c r="GR64" s="531"/>
      <c r="GS64" s="529"/>
      <c r="GT64" s="530"/>
      <c r="GU64" s="530"/>
      <c r="GV64" s="530"/>
      <c r="GW64" s="530"/>
      <c r="GX64" s="530"/>
      <c r="GY64" s="530"/>
      <c r="GZ64" s="530"/>
      <c r="HA64" s="530"/>
      <c r="HB64" s="531"/>
      <c r="HC64" s="274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4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4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4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4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4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4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4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4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4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75">
        <f t="shared" si="229"/>
        <v>0</v>
      </c>
      <c r="HN64" s="275">
        <f t="shared" si="244"/>
        <v>0</v>
      </c>
      <c r="HO64" s="275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75" t="e">
        <f t="shared" si="245"/>
        <v>#REF!</v>
      </c>
      <c r="HQ64" s="275">
        <f>+HM64+S!HM64+E!HM64+O!HM64</f>
        <v>0</v>
      </c>
      <c r="HR64" s="275">
        <f t="shared" si="233"/>
        <v>0</v>
      </c>
      <c r="HS64" s="275" t="e">
        <f>+HO64+S!HO64+E!HO64+O!HO64</f>
        <v>#REF!</v>
      </c>
      <c r="HT64" s="275" t="e">
        <f t="shared" si="233"/>
        <v>#REF!</v>
      </c>
      <c r="HV64" s="96">
        <f t="shared" si="246"/>
        <v>0</v>
      </c>
      <c r="HW64" s="96">
        <f t="shared" si="247"/>
        <v>0</v>
      </c>
      <c r="HX64" s="96">
        <f t="shared" si="236"/>
        <v>0</v>
      </c>
      <c r="HY64" s="96">
        <f t="shared" si="237"/>
        <v>0</v>
      </c>
      <c r="HZ64" s="96">
        <f t="shared" si="238"/>
        <v>0</v>
      </c>
      <c r="IA64" s="96">
        <f t="shared" si="239"/>
        <v>0</v>
      </c>
      <c r="IB64" s="96">
        <f t="shared" si="240"/>
        <v>0</v>
      </c>
      <c r="IC64" s="96">
        <f t="shared" si="241"/>
        <v>0</v>
      </c>
      <c r="ID64" s="96">
        <f t="shared" si="242"/>
        <v>0</v>
      </c>
      <c r="IE64" s="96">
        <f t="shared" si="243"/>
        <v>0</v>
      </c>
      <c r="IG64" s="50"/>
      <c r="IK64" s="94" t="e">
        <f t="shared" si="230"/>
        <v>#REF!</v>
      </c>
    </row>
    <row r="65" spans="1:245" s="28" customFormat="1" ht="21.95" hidden="1" customHeight="1">
      <c r="A65" s="4"/>
      <c r="B65" s="94" t="e">
        <f>+#REF!</f>
        <v>#REF!</v>
      </c>
      <c r="C65" s="94" t="e">
        <f>+#REF!</f>
        <v>#REF!</v>
      </c>
      <c r="D65" s="94" t="e">
        <f>+#REF!</f>
        <v>#REF!</v>
      </c>
      <c r="E65" s="94" t="e">
        <f>+#REF!</f>
        <v>#REF!</v>
      </c>
      <c r="F65" s="94" t="e">
        <f>+#REF!</f>
        <v>#REF!</v>
      </c>
      <c r="G65" s="94" t="e">
        <f>+#REF!</f>
        <v>#REF!</v>
      </c>
      <c r="H65" s="94" t="e">
        <f>+#REF!</f>
        <v>#REF!</v>
      </c>
      <c r="I65" s="94" t="e">
        <f>+#REF!</f>
        <v>#REF!</v>
      </c>
      <c r="J65" s="18" t="s">
        <v>47</v>
      </c>
      <c r="K65" s="532">
        <v>0</v>
      </c>
      <c r="L65" s="885">
        <v>0</v>
      </c>
      <c r="M65" s="885">
        <v>0</v>
      </c>
      <c r="N65" s="885">
        <v>0</v>
      </c>
      <c r="O65" s="885">
        <v>0</v>
      </c>
      <c r="P65" s="885">
        <v>0</v>
      </c>
      <c r="Q65" s="885">
        <v>0</v>
      </c>
      <c r="R65" s="885">
        <v>0</v>
      </c>
      <c r="S65" s="885">
        <v>0</v>
      </c>
      <c r="T65" s="534">
        <v>0</v>
      </c>
      <c r="U65" s="532">
        <v>0</v>
      </c>
      <c r="V65" s="885">
        <v>0</v>
      </c>
      <c r="W65" s="885">
        <v>0</v>
      </c>
      <c r="X65" s="885">
        <v>0</v>
      </c>
      <c r="Y65" s="885">
        <v>0</v>
      </c>
      <c r="Z65" s="885">
        <v>0</v>
      </c>
      <c r="AA65" s="885">
        <v>0</v>
      </c>
      <c r="AB65" s="885">
        <v>0</v>
      </c>
      <c r="AC65" s="885">
        <v>0</v>
      </c>
      <c r="AD65" s="534">
        <v>0</v>
      </c>
      <c r="AE65" s="532">
        <v>0</v>
      </c>
      <c r="AF65" s="885">
        <v>0</v>
      </c>
      <c r="AG65" s="885">
        <v>0</v>
      </c>
      <c r="AH65" s="885">
        <v>0</v>
      </c>
      <c r="AI65" s="885">
        <v>0</v>
      </c>
      <c r="AJ65" s="885">
        <v>0</v>
      </c>
      <c r="AK65" s="885">
        <v>0</v>
      </c>
      <c r="AL65" s="885">
        <v>0</v>
      </c>
      <c r="AM65" s="885">
        <v>0</v>
      </c>
      <c r="AN65" s="534">
        <v>0</v>
      </c>
      <c r="AO65" s="532">
        <v>0</v>
      </c>
      <c r="AP65" s="885">
        <v>0</v>
      </c>
      <c r="AQ65" s="885">
        <v>0</v>
      </c>
      <c r="AR65" s="885">
        <v>0</v>
      </c>
      <c r="AS65" s="885">
        <v>0</v>
      </c>
      <c r="AT65" s="885">
        <v>0</v>
      </c>
      <c r="AU65" s="885">
        <v>0</v>
      </c>
      <c r="AV65" s="885">
        <v>0</v>
      </c>
      <c r="AW65" s="885">
        <v>0</v>
      </c>
      <c r="AX65" s="534">
        <v>0</v>
      </c>
      <c r="AY65" s="532">
        <v>0</v>
      </c>
      <c r="AZ65" s="885">
        <v>0</v>
      </c>
      <c r="BA65" s="885">
        <v>0</v>
      </c>
      <c r="BB65" s="885">
        <v>0</v>
      </c>
      <c r="BC65" s="885">
        <v>0</v>
      </c>
      <c r="BD65" s="885">
        <v>0</v>
      </c>
      <c r="BE65" s="885">
        <v>0</v>
      </c>
      <c r="BF65" s="885">
        <v>0</v>
      </c>
      <c r="BG65" s="885">
        <v>0</v>
      </c>
      <c r="BH65" s="534">
        <v>0</v>
      </c>
      <c r="BI65" s="532">
        <v>0</v>
      </c>
      <c r="BJ65" s="885">
        <v>0</v>
      </c>
      <c r="BK65" s="885">
        <v>0</v>
      </c>
      <c r="BL65" s="885">
        <v>0</v>
      </c>
      <c r="BM65" s="885">
        <v>0</v>
      </c>
      <c r="BN65" s="885">
        <v>0</v>
      </c>
      <c r="BO65" s="885">
        <v>0</v>
      </c>
      <c r="BP65" s="885">
        <v>0</v>
      </c>
      <c r="BQ65" s="885">
        <v>0</v>
      </c>
      <c r="BR65" s="534">
        <v>0</v>
      </c>
      <c r="BS65" s="532">
        <v>0</v>
      </c>
      <c r="BT65" s="885">
        <v>0</v>
      </c>
      <c r="BU65" s="885">
        <v>0</v>
      </c>
      <c r="BV65" s="885">
        <v>0</v>
      </c>
      <c r="BW65" s="885">
        <v>0</v>
      </c>
      <c r="BX65" s="885">
        <v>0</v>
      </c>
      <c r="BY65" s="885">
        <v>0</v>
      </c>
      <c r="BZ65" s="885">
        <v>0</v>
      </c>
      <c r="CA65" s="885">
        <v>0</v>
      </c>
      <c r="CB65" s="534">
        <v>0</v>
      </c>
      <c r="CC65" s="532">
        <v>0</v>
      </c>
      <c r="CD65" s="885">
        <v>0</v>
      </c>
      <c r="CE65" s="885">
        <v>0</v>
      </c>
      <c r="CF65" s="885">
        <v>0</v>
      </c>
      <c r="CG65" s="885">
        <v>0</v>
      </c>
      <c r="CH65" s="885">
        <v>0</v>
      </c>
      <c r="CI65" s="885">
        <v>0</v>
      </c>
      <c r="CJ65" s="885">
        <v>0</v>
      </c>
      <c r="CK65" s="885">
        <v>0</v>
      </c>
      <c r="CL65" s="534">
        <v>0</v>
      </c>
      <c r="CM65" s="532">
        <v>0</v>
      </c>
      <c r="CN65" s="885">
        <v>0</v>
      </c>
      <c r="CO65" s="885">
        <v>0</v>
      </c>
      <c r="CP65" s="885">
        <v>0</v>
      </c>
      <c r="CQ65" s="885">
        <v>0</v>
      </c>
      <c r="CR65" s="885">
        <v>0</v>
      </c>
      <c r="CS65" s="885">
        <v>0</v>
      </c>
      <c r="CT65" s="885">
        <v>0</v>
      </c>
      <c r="CU65" s="885">
        <v>0</v>
      </c>
      <c r="CV65" s="534">
        <v>0</v>
      </c>
      <c r="CW65" s="532">
        <v>0</v>
      </c>
      <c r="CX65" s="885">
        <v>0</v>
      </c>
      <c r="CY65" s="885">
        <v>0</v>
      </c>
      <c r="CZ65" s="885">
        <v>0</v>
      </c>
      <c r="DA65" s="885">
        <v>0</v>
      </c>
      <c r="DB65" s="885">
        <v>0</v>
      </c>
      <c r="DC65" s="885">
        <v>0</v>
      </c>
      <c r="DD65" s="885">
        <v>0</v>
      </c>
      <c r="DE65" s="885">
        <v>0</v>
      </c>
      <c r="DF65" s="534">
        <v>0</v>
      </c>
      <c r="DG65" s="532">
        <v>0</v>
      </c>
      <c r="DH65" s="533"/>
      <c r="DI65" s="533"/>
      <c r="DJ65" s="533"/>
      <c r="DK65" s="533"/>
      <c r="DL65" s="533"/>
      <c r="DM65" s="533"/>
      <c r="DN65" s="533"/>
      <c r="DO65" s="533"/>
      <c r="DP65" s="534"/>
      <c r="DQ65" s="532"/>
      <c r="DR65" s="533"/>
      <c r="DS65" s="533"/>
      <c r="DT65" s="533"/>
      <c r="DU65" s="533"/>
      <c r="DV65" s="533"/>
      <c r="DW65" s="533"/>
      <c r="DX65" s="533"/>
      <c r="DY65" s="533"/>
      <c r="DZ65" s="534"/>
      <c r="EA65" s="532"/>
      <c r="EB65" s="533"/>
      <c r="EC65" s="533"/>
      <c r="ED65" s="533"/>
      <c r="EE65" s="533"/>
      <c r="EF65" s="533"/>
      <c r="EG65" s="533"/>
      <c r="EH65" s="533"/>
      <c r="EI65" s="533"/>
      <c r="EJ65" s="534"/>
      <c r="EK65" s="532"/>
      <c r="EL65" s="533"/>
      <c r="EM65" s="533"/>
      <c r="EN65" s="533"/>
      <c r="EO65" s="533"/>
      <c r="EP65" s="533"/>
      <c r="EQ65" s="533"/>
      <c r="ER65" s="533"/>
      <c r="ES65" s="533"/>
      <c r="ET65" s="534"/>
      <c r="EU65" s="532"/>
      <c r="EV65" s="533"/>
      <c r="EW65" s="533"/>
      <c r="EX65" s="533"/>
      <c r="EY65" s="533"/>
      <c r="EZ65" s="533"/>
      <c r="FA65" s="533"/>
      <c r="FB65" s="533"/>
      <c r="FC65" s="533"/>
      <c r="FD65" s="534"/>
      <c r="FE65" s="532"/>
      <c r="FF65" s="533"/>
      <c r="FG65" s="533"/>
      <c r="FH65" s="533"/>
      <c r="FI65" s="533"/>
      <c r="FJ65" s="533"/>
      <c r="FK65" s="533"/>
      <c r="FL65" s="533"/>
      <c r="FM65" s="533"/>
      <c r="FN65" s="534"/>
      <c r="FO65" s="532"/>
      <c r="FP65" s="533"/>
      <c r="FQ65" s="533"/>
      <c r="FR65" s="533"/>
      <c r="FS65" s="533"/>
      <c r="FT65" s="533"/>
      <c r="FU65" s="533"/>
      <c r="FV65" s="533"/>
      <c r="FW65" s="533"/>
      <c r="FX65" s="534"/>
      <c r="FY65" s="532"/>
      <c r="FZ65" s="533"/>
      <c r="GA65" s="533"/>
      <c r="GB65" s="533"/>
      <c r="GC65" s="533"/>
      <c r="GD65" s="533"/>
      <c r="GE65" s="533"/>
      <c r="GF65" s="533"/>
      <c r="GG65" s="533"/>
      <c r="GH65" s="534"/>
      <c r="GI65" s="532"/>
      <c r="GJ65" s="533"/>
      <c r="GK65" s="533"/>
      <c r="GL65" s="533"/>
      <c r="GM65" s="533"/>
      <c r="GN65" s="533"/>
      <c r="GO65" s="533"/>
      <c r="GP65" s="533"/>
      <c r="GQ65" s="533"/>
      <c r="GR65" s="534"/>
      <c r="GS65" s="532"/>
      <c r="GT65" s="533"/>
      <c r="GU65" s="533"/>
      <c r="GV65" s="533"/>
      <c r="GW65" s="533"/>
      <c r="GX65" s="533"/>
      <c r="GY65" s="533"/>
      <c r="GZ65" s="533"/>
      <c r="HA65" s="533"/>
      <c r="HB65" s="534"/>
      <c r="HC65" s="77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77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77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77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77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77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77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77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77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77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0">
        <f t="shared" si="229"/>
        <v>0</v>
      </c>
      <c r="HN65" s="80">
        <f t="shared" si="244"/>
        <v>0</v>
      </c>
      <c r="HO65" s="80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0" t="e">
        <f t="shared" si="245"/>
        <v>#REF!</v>
      </c>
      <c r="HQ65" s="80">
        <f>+HM65+S!HM65+E!HM65+O!HM65</f>
        <v>0</v>
      </c>
      <c r="HR65" s="80">
        <f t="shared" si="233"/>
        <v>0</v>
      </c>
      <c r="HS65" s="80" t="e">
        <f>+HO65+S!HO65+E!HO65+O!HO65</f>
        <v>#REF!</v>
      </c>
      <c r="HT65" s="80" t="e">
        <f t="shared" si="233"/>
        <v>#REF!</v>
      </c>
      <c r="HV65" s="82">
        <f t="shared" si="246"/>
        <v>0</v>
      </c>
      <c r="HW65" s="82">
        <f t="shared" si="247"/>
        <v>0</v>
      </c>
      <c r="HX65" s="82">
        <f t="shared" si="236"/>
        <v>0</v>
      </c>
      <c r="HY65" s="82">
        <f t="shared" si="237"/>
        <v>0</v>
      </c>
      <c r="HZ65" s="82">
        <f t="shared" si="238"/>
        <v>0</v>
      </c>
      <c r="IA65" s="82">
        <f t="shared" si="239"/>
        <v>0</v>
      </c>
      <c r="IB65" s="82">
        <f t="shared" si="240"/>
        <v>0</v>
      </c>
      <c r="IC65" s="82">
        <f t="shared" si="241"/>
        <v>0</v>
      </c>
      <c r="ID65" s="82">
        <f t="shared" si="242"/>
        <v>0</v>
      </c>
      <c r="IE65" s="82">
        <f t="shared" si="243"/>
        <v>0</v>
      </c>
      <c r="IG65" s="50"/>
      <c r="IK65" s="94" t="e">
        <f t="shared" si="230"/>
        <v>#REF!</v>
      </c>
    </row>
    <row r="66" spans="1:245" s="28" customFormat="1" ht="21.95" hidden="1" customHeight="1">
      <c r="A66" s="4"/>
      <c r="B66" s="94" t="e">
        <f>+#REF!</f>
        <v>#REF!</v>
      </c>
      <c r="C66" s="94" t="e">
        <f>+#REF!</f>
        <v>#REF!</v>
      </c>
      <c r="D66" s="94" t="e">
        <f>+#REF!</f>
        <v>#REF!</v>
      </c>
      <c r="E66" s="94" t="e">
        <f>+#REF!</f>
        <v>#REF!</v>
      </c>
      <c r="F66" s="94" t="e">
        <f>+#REF!</f>
        <v>#REF!</v>
      </c>
      <c r="G66" s="94" t="e">
        <f>+#REF!</f>
        <v>#REF!</v>
      </c>
      <c r="H66" s="94" t="e">
        <f>+#REF!</f>
        <v>#REF!</v>
      </c>
      <c r="I66" s="94" t="e">
        <f>+#REF!</f>
        <v>#REF!</v>
      </c>
      <c r="J66" s="18" t="s">
        <v>48</v>
      </c>
      <c r="K66" s="532">
        <v>0</v>
      </c>
      <c r="L66" s="885">
        <v>0</v>
      </c>
      <c r="M66" s="885">
        <v>0</v>
      </c>
      <c r="N66" s="885">
        <v>0</v>
      </c>
      <c r="O66" s="885">
        <v>0</v>
      </c>
      <c r="P66" s="885">
        <v>0</v>
      </c>
      <c r="Q66" s="885">
        <v>0</v>
      </c>
      <c r="R66" s="885">
        <v>0</v>
      </c>
      <c r="S66" s="885">
        <v>0</v>
      </c>
      <c r="T66" s="534">
        <v>0</v>
      </c>
      <c r="U66" s="532">
        <v>0</v>
      </c>
      <c r="V66" s="885">
        <v>0</v>
      </c>
      <c r="W66" s="885">
        <v>0</v>
      </c>
      <c r="X66" s="885">
        <v>0</v>
      </c>
      <c r="Y66" s="885">
        <v>0</v>
      </c>
      <c r="Z66" s="885">
        <v>0</v>
      </c>
      <c r="AA66" s="885">
        <v>0</v>
      </c>
      <c r="AB66" s="885">
        <v>0</v>
      </c>
      <c r="AC66" s="885">
        <v>0</v>
      </c>
      <c r="AD66" s="534">
        <v>0</v>
      </c>
      <c r="AE66" s="532">
        <v>0</v>
      </c>
      <c r="AF66" s="885">
        <v>0</v>
      </c>
      <c r="AG66" s="885">
        <v>0</v>
      </c>
      <c r="AH66" s="885">
        <v>0</v>
      </c>
      <c r="AI66" s="885">
        <v>0</v>
      </c>
      <c r="AJ66" s="885">
        <v>0</v>
      </c>
      <c r="AK66" s="885">
        <v>0</v>
      </c>
      <c r="AL66" s="885">
        <v>0</v>
      </c>
      <c r="AM66" s="885">
        <v>0</v>
      </c>
      <c r="AN66" s="534">
        <v>0</v>
      </c>
      <c r="AO66" s="532">
        <v>0</v>
      </c>
      <c r="AP66" s="885">
        <v>0</v>
      </c>
      <c r="AQ66" s="885">
        <v>0</v>
      </c>
      <c r="AR66" s="885">
        <v>0</v>
      </c>
      <c r="AS66" s="885">
        <v>0</v>
      </c>
      <c r="AT66" s="885">
        <v>0</v>
      </c>
      <c r="AU66" s="885">
        <v>0</v>
      </c>
      <c r="AV66" s="885">
        <v>0</v>
      </c>
      <c r="AW66" s="885">
        <v>0</v>
      </c>
      <c r="AX66" s="534">
        <v>0</v>
      </c>
      <c r="AY66" s="532">
        <v>0</v>
      </c>
      <c r="AZ66" s="885">
        <v>0</v>
      </c>
      <c r="BA66" s="885">
        <v>0</v>
      </c>
      <c r="BB66" s="885">
        <v>0</v>
      </c>
      <c r="BC66" s="885">
        <v>0</v>
      </c>
      <c r="BD66" s="885">
        <v>0</v>
      </c>
      <c r="BE66" s="885">
        <v>0</v>
      </c>
      <c r="BF66" s="885">
        <v>0</v>
      </c>
      <c r="BG66" s="885">
        <v>0</v>
      </c>
      <c r="BH66" s="534">
        <v>0</v>
      </c>
      <c r="BI66" s="532">
        <v>0</v>
      </c>
      <c r="BJ66" s="885">
        <v>0</v>
      </c>
      <c r="BK66" s="885">
        <v>0</v>
      </c>
      <c r="BL66" s="885">
        <v>0</v>
      </c>
      <c r="BM66" s="885">
        <v>0</v>
      </c>
      <c r="BN66" s="885">
        <v>0</v>
      </c>
      <c r="BO66" s="885">
        <v>0</v>
      </c>
      <c r="BP66" s="885">
        <v>0</v>
      </c>
      <c r="BQ66" s="885">
        <v>0</v>
      </c>
      <c r="BR66" s="534">
        <v>0</v>
      </c>
      <c r="BS66" s="532">
        <v>0</v>
      </c>
      <c r="BT66" s="885">
        <v>0</v>
      </c>
      <c r="BU66" s="885">
        <v>0</v>
      </c>
      <c r="BV66" s="885">
        <v>0</v>
      </c>
      <c r="BW66" s="885">
        <v>0</v>
      </c>
      <c r="BX66" s="885">
        <v>0</v>
      </c>
      <c r="BY66" s="885">
        <v>0</v>
      </c>
      <c r="BZ66" s="885">
        <v>0</v>
      </c>
      <c r="CA66" s="885">
        <v>0</v>
      </c>
      <c r="CB66" s="534">
        <v>0</v>
      </c>
      <c r="CC66" s="532">
        <v>0</v>
      </c>
      <c r="CD66" s="885">
        <v>0</v>
      </c>
      <c r="CE66" s="885">
        <v>0</v>
      </c>
      <c r="CF66" s="885">
        <v>0</v>
      </c>
      <c r="CG66" s="885">
        <v>0</v>
      </c>
      <c r="CH66" s="885">
        <v>0</v>
      </c>
      <c r="CI66" s="885">
        <v>0</v>
      </c>
      <c r="CJ66" s="885">
        <v>0</v>
      </c>
      <c r="CK66" s="885">
        <v>0</v>
      </c>
      <c r="CL66" s="534">
        <v>0</v>
      </c>
      <c r="CM66" s="532">
        <v>0</v>
      </c>
      <c r="CN66" s="885">
        <v>0</v>
      </c>
      <c r="CO66" s="885">
        <v>0</v>
      </c>
      <c r="CP66" s="885">
        <v>0</v>
      </c>
      <c r="CQ66" s="885">
        <v>0</v>
      </c>
      <c r="CR66" s="885">
        <v>0</v>
      </c>
      <c r="CS66" s="885">
        <v>0</v>
      </c>
      <c r="CT66" s="885">
        <v>0</v>
      </c>
      <c r="CU66" s="885">
        <v>0</v>
      </c>
      <c r="CV66" s="534">
        <v>0</v>
      </c>
      <c r="CW66" s="532">
        <v>0</v>
      </c>
      <c r="CX66" s="885">
        <v>0</v>
      </c>
      <c r="CY66" s="885">
        <v>0</v>
      </c>
      <c r="CZ66" s="885">
        <v>0</v>
      </c>
      <c r="DA66" s="885">
        <v>0</v>
      </c>
      <c r="DB66" s="885">
        <v>0</v>
      </c>
      <c r="DC66" s="885">
        <v>0</v>
      </c>
      <c r="DD66" s="885">
        <v>0</v>
      </c>
      <c r="DE66" s="885">
        <v>0</v>
      </c>
      <c r="DF66" s="534">
        <v>0</v>
      </c>
      <c r="DG66" s="532">
        <v>0</v>
      </c>
      <c r="DH66" s="533"/>
      <c r="DI66" s="533"/>
      <c r="DJ66" s="533"/>
      <c r="DK66" s="533"/>
      <c r="DL66" s="533"/>
      <c r="DM66" s="533"/>
      <c r="DN66" s="533"/>
      <c r="DO66" s="533"/>
      <c r="DP66" s="534"/>
      <c r="DQ66" s="532"/>
      <c r="DR66" s="533"/>
      <c r="DS66" s="533"/>
      <c r="DT66" s="533"/>
      <c r="DU66" s="533"/>
      <c r="DV66" s="533"/>
      <c r="DW66" s="533"/>
      <c r="DX66" s="533"/>
      <c r="DY66" s="533"/>
      <c r="DZ66" s="534"/>
      <c r="EA66" s="532"/>
      <c r="EB66" s="533"/>
      <c r="EC66" s="533"/>
      <c r="ED66" s="533"/>
      <c r="EE66" s="533"/>
      <c r="EF66" s="533"/>
      <c r="EG66" s="533"/>
      <c r="EH66" s="533"/>
      <c r="EI66" s="533"/>
      <c r="EJ66" s="534"/>
      <c r="EK66" s="532"/>
      <c r="EL66" s="533"/>
      <c r="EM66" s="533"/>
      <c r="EN66" s="533"/>
      <c r="EO66" s="533"/>
      <c r="EP66" s="533"/>
      <c r="EQ66" s="533"/>
      <c r="ER66" s="533"/>
      <c r="ES66" s="533"/>
      <c r="ET66" s="534"/>
      <c r="EU66" s="532"/>
      <c r="EV66" s="533"/>
      <c r="EW66" s="533"/>
      <c r="EX66" s="533"/>
      <c r="EY66" s="533"/>
      <c r="EZ66" s="533"/>
      <c r="FA66" s="533"/>
      <c r="FB66" s="533"/>
      <c r="FC66" s="533"/>
      <c r="FD66" s="534"/>
      <c r="FE66" s="532"/>
      <c r="FF66" s="533"/>
      <c r="FG66" s="533"/>
      <c r="FH66" s="533"/>
      <c r="FI66" s="533"/>
      <c r="FJ66" s="533"/>
      <c r="FK66" s="533"/>
      <c r="FL66" s="533"/>
      <c r="FM66" s="533"/>
      <c r="FN66" s="534"/>
      <c r="FO66" s="532"/>
      <c r="FP66" s="533"/>
      <c r="FQ66" s="533"/>
      <c r="FR66" s="533"/>
      <c r="FS66" s="533"/>
      <c r="FT66" s="533"/>
      <c r="FU66" s="533"/>
      <c r="FV66" s="533"/>
      <c r="FW66" s="533"/>
      <c r="FX66" s="534"/>
      <c r="FY66" s="532"/>
      <c r="FZ66" s="533"/>
      <c r="GA66" s="533"/>
      <c r="GB66" s="533"/>
      <c r="GC66" s="533"/>
      <c r="GD66" s="533"/>
      <c r="GE66" s="533"/>
      <c r="GF66" s="533"/>
      <c r="GG66" s="533"/>
      <c r="GH66" s="534"/>
      <c r="GI66" s="532"/>
      <c r="GJ66" s="533"/>
      <c r="GK66" s="533"/>
      <c r="GL66" s="533"/>
      <c r="GM66" s="533"/>
      <c r="GN66" s="533"/>
      <c r="GO66" s="533"/>
      <c r="GP66" s="533"/>
      <c r="GQ66" s="533"/>
      <c r="GR66" s="534"/>
      <c r="GS66" s="532"/>
      <c r="GT66" s="533"/>
      <c r="GU66" s="533"/>
      <c r="GV66" s="533"/>
      <c r="GW66" s="533"/>
      <c r="GX66" s="533"/>
      <c r="GY66" s="533"/>
      <c r="GZ66" s="533"/>
      <c r="HA66" s="533"/>
      <c r="HB66" s="534"/>
      <c r="HC66" s="77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77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77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77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77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77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77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77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77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77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0">
        <f t="shared" si="229"/>
        <v>0</v>
      </c>
      <c r="HN66" s="80">
        <f t="shared" si="244"/>
        <v>0</v>
      </c>
      <c r="HO66" s="80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0" t="e">
        <f t="shared" si="245"/>
        <v>#REF!</v>
      </c>
      <c r="HQ66" s="80">
        <f>+HM66+S!HM66+E!HM66+O!HM66</f>
        <v>1</v>
      </c>
      <c r="HR66" s="80">
        <f t="shared" si="233"/>
        <v>1</v>
      </c>
      <c r="HS66" s="80" t="e">
        <f>+HO66+S!HO66+E!HO66+O!HO66</f>
        <v>#REF!</v>
      </c>
      <c r="HT66" s="80" t="e">
        <f t="shared" si="233"/>
        <v>#REF!</v>
      </c>
      <c r="HV66" s="82">
        <f t="shared" si="246"/>
        <v>0</v>
      </c>
      <c r="HW66" s="82">
        <f t="shared" si="247"/>
        <v>0</v>
      </c>
      <c r="HX66" s="82">
        <f t="shared" si="236"/>
        <v>0</v>
      </c>
      <c r="HY66" s="82">
        <f t="shared" si="237"/>
        <v>0</v>
      </c>
      <c r="HZ66" s="82">
        <f t="shared" si="238"/>
        <v>0</v>
      </c>
      <c r="IA66" s="82">
        <f t="shared" si="239"/>
        <v>0</v>
      </c>
      <c r="IB66" s="82">
        <f t="shared" si="240"/>
        <v>0</v>
      </c>
      <c r="IC66" s="82">
        <f t="shared" si="241"/>
        <v>0</v>
      </c>
      <c r="ID66" s="82">
        <f t="shared" si="242"/>
        <v>0</v>
      </c>
      <c r="IE66" s="82">
        <f t="shared" si="243"/>
        <v>0</v>
      </c>
      <c r="IG66" s="50"/>
      <c r="IK66" s="94" t="e">
        <f t="shared" si="230"/>
        <v>#REF!</v>
      </c>
    </row>
    <row r="67" spans="1:245" s="28" customFormat="1" ht="21.95" hidden="1" customHeight="1">
      <c r="A67" s="4"/>
      <c r="B67" s="94" t="e">
        <f>+#REF!</f>
        <v>#REF!</v>
      </c>
      <c r="C67" s="94" t="e">
        <f>+#REF!</f>
        <v>#REF!</v>
      </c>
      <c r="D67" s="94" t="e">
        <f>+#REF!</f>
        <v>#REF!</v>
      </c>
      <c r="E67" s="94" t="e">
        <f>+#REF!</f>
        <v>#REF!</v>
      </c>
      <c r="F67" s="94" t="e">
        <f>+#REF!</f>
        <v>#REF!</v>
      </c>
      <c r="G67" s="94" t="e">
        <f>+#REF!</f>
        <v>#REF!</v>
      </c>
      <c r="H67" s="94" t="e">
        <f>+#REF!</f>
        <v>#REF!</v>
      </c>
      <c r="I67" s="94" t="e">
        <f>+#REF!</f>
        <v>#REF!</v>
      </c>
      <c r="J67" s="303" t="s">
        <v>49</v>
      </c>
      <c r="K67" s="535">
        <v>0</v>
      </c>
      <c r="L67" s="536">
        <v>0</v>
      </c>
      <c r="M67" s="536">
        <v>0</v>
      </c>
      <c r="N67" s="536">
        <v>0</v>
      </c>
      <c r="O67" s="536">
        <v>0</v>
      </c>
      <c r="P67" s="536">
        <v>0</v>
      </c>
      <c r="Q67" s="536">
        <v>0</v>
      </c>
      <c r="R67" s="536">
        <v>0</v>
      </c>
      <c r="S67" s="536">
        <v>0</v>
      </c>
      <c r="T67" s="537">
        <v>0</v>
      </c>
      <c r="U67" s="535">
        <v>0</v>
      </c>
      <c r="V67" s="536">
        <v>0</v>
      </c>
      <c r="W67" s="536">
        <v>0</v>
      </c>
      <c r="X67" s="536">
        <v>0</v>
      </c>
      <c r="Y67" s="536">
        <v>0</v>
      </c>
      <c r="Z67" s="536">
        <v>0</v>
      </c>
      <c r="AA67" s="536">
        <v>0</v>
      </c>
      <c r="AB67" s="536">
        <v>0</v>
      </c>
      <c r="AC67" s="536">
        <v>0</v>
      </c>
      <c r="AD67" s="537">
        <v>0</v>
      </c>
      <c r="AE67" s="535">
        <v>0</v>
      </c>
      <c r="AF67" s="536">
        <v>0</v>
      </c>
      <c r="AG67" s="536">
        <v>0</v>
      </c>
      <c r="AH67" s="536">
        <v>0</v>
      </c>
      <c r="AI67" s="536">
        <v>0</v>
      </c>
      <c r="AJ67" s="536">
        <v>0</v>
      </c>
      <c r="AK67" s="536">
        <v>0</v>
      </c>
      <c r="AL67" s="536">
        <v>0</v>
      </c>
      <c r="AM67" s="536">
        <v>0</v>
      </c>
      <c r="AN67" s="537">
        <v>0</v>
      </c>
      <c r="AO67" s="535">
        <v>0</v>
      </c>
      <c r="AP67" s="536">
        <v>0</v>
      </c>
      <c r="AQ67" s="536">
        <v>0</v>
      </c>
      <c r="AR67" s="536">
        <v>0</v>
      </c>
      <c r="AS67" s="536">
        <v>0</v>
      </c>
      <c r="AT67" s="536">
        <v>0</v>
      </c>
      <c r="AU67" s="536">
        <v>0</v>
      </c>
      <c r="AV67" s="536">
        <v>0</v>
      </c>
      <c r="AW67" s="536">
        <v>0</v>
      </c>
      <c r="AX67" s="537">
        <v>0</v>
      </c>
      <c r="AY67" s="535">
        <v>0</v>
      </c>
      <c r="AZ67" s="536">
        <v>0</v>
      </c>
      <c r="BA67" s="536">
        <v>0</v>
      </c>
      <c r="BB67" s="536">
        <v>0</v>
      </c>
      <c r="BC67" s="536">
        <v>0</v>
      </c>
      <c r="BD67" s="536">
        <v>0</v>
      </c>
      <c r="BE67" s="536">
        <v>0</v>
      </c>
      <c r="BF67" s="536">
        <v>0</v>
      </c>
      <c r="BG67" s="536">
        <v>0</v>
      </c>
      <c r="BH67" s="537">
        <v>0</v>
      </c>
      <c r="BI67" s="535">
        <v>0</v>
      </c>
      <c r="BJ67" s="536">
        <v>0</v>
      </c>
      <c r="BK67" s="536">
        <v>0</v>
      </c>
      <c r="BL67" s="536">
        <v>0</v>
      </c>
      <c r="BM67" s="536">
        <v>0</v>
      </c>
      <c r="BN67" s="536">
        <v>0</v>
      </c>
      <c r="BO67" s="536">
        <v>0</v>
      </c>
      <c r="BP67" s="536">
        <v>0</v>
      </c>
      <c r="BQ67" s="536">
        <v>0</v>
      </c>
      <c r="BR67" s="537">
        <v>0</v>
      </c>
      <c r="BS67" s="535">
        <v>0</v>
      </c>
      <c r="BT67" s="536">
        <v>0</v>
      </c>
      <c r="BU67" s="536">
        <v>0</v>
      </c>
      <c r="BV67" s="536">
        <v>0</v>
      </c>
      <c r="BW67" s="536">
        <v>0</v>
      </c>
      <c r="BX67" s="536">
        <v>0</v>
      </c>
      <c r="BY67" s="536">
        <v>0</v>
      </c>
      <c r="BZ67" s="536">
        <v>0</v>
      </c>
      <c r="CA67" s="536">
        <v>0</v>
      </c>
      <c r="CB67" s="537">
        <v>0</v>
      </c>
      <c r="CC67" s="535">
        <v>0</v>
      </c>
      <c r="CD67" s="536">
        <v>0</v>
      </c>
      <c r="CE67" s="536">
        <v>0</v>
      </c>
      <c r="CF67" s="536">
        <v>0</v>
      </c>
      <c r="CG67" s="536">
        <v>0</v>
      </c>
      <c r="CH67" s="536">
        <v>0</v>
      </c>
      <c r="CI67" s="536">
        <v>0</v>
      </c>
      <c r="CJ67" s="536">
        <v>0</v>
      </c>
      <c r="CK67" s="536">
        <v>0</v>
      </c>
      <c r="CL67" s="537">
        <v>0</v>
      </c>
      <c r="CM67" s="535">
        <v>0</v>
      </c>
      <c r="CN67" s="536">
        <v>0</v>
      </c>
      <c r="CO67" s="536">
        <v>0</v>
      </c>
      <c r="CP67" s="536">
        <v>0</v>
      </c>
      <c r="CQ67" s="536">
        <v>0</v>
      </c>
      <c r="CR67" s="536">
        <v>0</v>
      </c>
      <c r="CS67" s="536">
        <v>0</v>
      </c>
      <c r="CT67" s="536">
        <v>0</v>
      </c>
      <c r="CU67" s="536">
        <v>0</v>
      </c>
      <c r="CV67" s="537">
        <v>0</v>
      </c>
      <c r="CW67" s="535">
        <v>0</v>
      </c>
      <c r="CX67" s="536">
        <v>0</v>
      </c>
      <c r="CY67" s="536">
        <v>0</v>
      </c>
      <c r="CZ67" s="536">
        <v>0</v>
      </c>
      <c r="DA67" s="536">
        <v>0</v>
      </c>
      <c r="DB67" s="536">
        <v>0</v>
      </c>
      <c r="DC67" s="536">
        <v>0</v>
      </c>
      <c r="DD67" s="536">
        <v>0</v>
      </c>
      <c r="DE67" s="536">
        <v>0</v>
      </c>
      <c r="DF67" s="537">
        <v>0</v>
      </c>
      <c r="DG67" s="535">
        <v>0</v>
      </c>
      <c r="DH67" s="536"/>
      <c r="DI67" s="536"/>
      <c r="DJ67" s="536"/>
      <c r="DK67" s="536"/>
      <c r="DL67" s="536"/>
      <c r="DM67" s="536"/>
      <c r="DN67" s="536"/>
      <c r="DO67" s="536"/>
      <c r="DP67" s="537"/>
      <c r="DQ67" s="535"/>
      <c r="DR67" s="536"/>
      <c r="DS67" s="536"/>
      <c r="DT67" s="536"/>
      <c r="DU67" s="536"/>
      <c r="DV67" s="536"/>
      <c r="DW67" s="536"/>
      <c r="DX67" s="536"/>
      <c r="DY67" s="536"/>
      <c r="DZ67" s="537"/>
      <c r="EA67" s="535"/>
      <c r="EB67" s="536"/>
      <c r="EC67" s="536"/>
      <c r="ED67" s="536"/>
      <c r="EE67" s="536"/>
      <c r="EF67" s="536"/>
      <c r="EG67" s="536"/>
      <c r="EH67" s="536"/>
      <c r="EI67" s="536"/>
      <c r="EJ67" s="537"/>
      <c r="EK67" s="535"/>
      <c r="EL67" s="536"/>
      <c r="EM67" s="536"/>
      <c r="EN67" s="536"/>
      <c r="EO67" s="536"/>
      <c r="EP67" s="536"/>
      <c r="EQ67" s="536"/>
      <c r="ER67" s="536"/>
      <c r="ES67" s="536"/>
      <c r="ET67" s="537"/>
      <c r="EU67" s="535"/>
      <c r="EV67" s="536"/>
      <c r="EW67" s="536"/>
      <c r="EX67" s="536"/>
      <c r="EY67" s="536"/>
      <c r="EZ67" s="536"/>
      <c r="FA67" s="536"/>
      <c r="FB67" s="536"/>
      <c r="FC67" s="536"/>
      <c r="FD67" s="537"/>
      <c r="FE67" s="535"/>
      <c r="FF67" s="536"/>
      <c r="FG67" s="536"/>
      <c r="FH67" s="536"/>
      <c r="FI67" s="536"/>
      <c r="FJ67" s="536"/>
      <c r="FK67" s="536"/>
      <c r="FL67" s="536"/>
      <c r="FM67" s="536"/>
      <c r="FN67" s="537"/>
      <c r="FO67" s="535"/>
      <c r="FP67" s="536"/>
      <c r="FQ67" s="536"/>
      <c r="FR67" s="536"/>
      <c r="FS67" s="536"/>
      <c r="FT67" s="536"/>
      <c r="FU67" s="536"/>
      <c r="FV67" s="536"/>
      <c r="FW67" s="536"/>
      <c r="FX67" s="537"/>
      <c r="FY67" s="535"/>
      <c r="FZ67" s="536"/>
      <c r="GA67" s="536"/>
      <c r="GB67" s="536"/>
      <c r="GC67" s="536"/>
      <c r="GD67" s="536"/>
      <c r="GE67" s="536"/>
      <c r="GF67" s="536"/>
      <c r="GG67" s="536"/>
      <c r="GH67" s="537"/>
      <c r="GI67" s="535"/>
      <c r="GJ67" s="536"/>
      <c r="GK67" s="536"/>
      <c r="GL67" s="536"/>
      <c r="GM67" s="536"/>
      <c r="GN67" s="536"/>
      <c r="GO67" s="536"/>
      <c r="GP67" s="536"/>
      <c r="GQ67" s="536"/>
      <c r="GR67" s="537"/>
      <c r="GS67" s="535"/>
      <c r="GT67" s="536"/>
      <c r="GU67" s="536"/>
      <c r="GV67" s="536"/>
      <c r="GW67" s="536"/>
      <c r="GX67" s="536"/>
      <c r="GY67" s="536"/>
      <c r="GZ67" s="536"/>
      <c r="HA67" s="536"/>
      <c r="HB67" s="537"/>
      <c r="HC67" s="271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1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1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1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1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1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1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1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1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1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2">
        <f t="shared" si="229"/>
        <v>0</v>
      </c>
      <c r="HN67" s="272">
        <f t="shared" si="244"/>
        <v>0</v>
      </c>
      <c r="HO67" s="272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72" t="e">
        <f t="shared" si="245"/>
        <v>#REF!</v>
      </c>
      <c r="HQ67" s="272">
        <f>+HM67+S!HM67+E!HM67+O!HM67</f>
        <v>0</v>
      </c>
      <c r="HR67" s="272">
        <f t="shared" si="233"/>
        <v>1</v>
      </c>
      <c r="HS67" s="272" t="e">
        <f>+HO67+S!HO67+E!HO67+O!HO67</f>
        <v>#REF!</v>
      </c>
      <c r="HT67" s="272" t="e">
        <f t="shared" si="233"/>
        <v>#REF!</v>
      </c>
      <c r="HV67" s="273">
        <f t="shared" si="246"/>
        <v>0</v>
      </c>
      <c r="HW67" s="273">
        <f t="shared" si="247"/>
        <v>0</v>
      </c>
      <c r="HX67" s="273">
        <f t="shared" si="236"/>
        <v>0</v>
      </c>
      <c r="HY67" s="273">
        <f t="shared" si="237"/>
        <v>0</v>
      </c>
      <c r="HZ67" s="273">
        <f t="shared" si="238"/>
        <v>0</v>
      </c>
      <c r="IA67" s="273">
        <f t="shared" si="239"/>
        <v>0</v>
      </c>
      <c r="IB67" s="273">
        <f t="shared" si="240"/>
        <v>0</v>
      </c>
      <c r="IC67" s="273">
        <f t="shared" si="241"/>
        <v>0</v>
      </c>
      <c r="ID67" s="273">
        <f t="shared" si="242"/>
        <v>0</v>
      </c>
      <c r="IE67" s="273">
        <f t="shared" si="243"/>
        <v>0</v>
      </c>
      <c r="IG67" s="50"/>
      <c r="IK67" s="94" t="e">
        <f t="shared" si="230"/>
        <v>#REF!</v>
      </c>
    </row>
    <row r="68" spans="1:245" s="28" customFormat="1" ht="21.95" hidden="1" customHeight="1">
      <c r="A68" s="4"/>
      <c r="B68" s="94" t="e">
        <f>+#REF!</f>
        <v>#REF!</v>
      </c>
      <c r="C68" s="94" t="e">
        <f>+#REF!</f>
        <v>#REF!</v>
      </c>
      <c r="D68" s="94" t="e">
        <f>+#REF!</f>
        <v>#REF!</v>
      </c>
      <c r="E68" s="94" t="e">
        <f>+#REF!</f>
        <v>#REF!</v>
      </c>
      <c r="F68" s="94" t="e">
        <f>+#REF!</f>
        <v>#REF!</v>
      </c>
      <c r="G68" s="94" t="e">
        <f>+#REF!</f>
        <v>#REF!</v>
      </c>
      <c r="H68" s="94" t="e">
        <f>+#REF!</f>
        <v>#REF!</v>
      </c>
      <c r="I68" s="94" t="e">
        <f>+#REF!</f>
        <v>#REF!</v>
      </c>
      <c r="J68" s="302" t="s">
        <v>50</v>
      </c>
      <c r="K68" s="538">
        <v>0</v>
      </c>
      <c r="L68" s="539">
        <v>0</v>
      </c>
      <c r="M68" s="539">
        <v>0</v>
      </c>
      <c r="N68" s="539">
        <v>0</v>
      </c>
      <c r="O68" s="539">
        <v>0</v>
      </c>
      <c r="P68" s="539">
        <v>0</v>
      </c>
      <c r="Q68" s="539">
        <v>0</v>
      </c>
      <c r="R68" s="539">
        <v>0</v>
      </c>
      <c r="S68" s="539">
        <v>0</v>
      </c>
      <c r="T68" s="540">
        <v>0</v>
      </c>
      <c r="U68" s="538">
        <v>0</v>
      </c>
      <c r="V68" s="539">
        <v>0</v>
      </c>
      <c r="W68" s="539">
        <v>0</v>
      </c>
      <c r="X68" s="539">
        <v>0</v>
      </c>
      <c r="Y68" s="539">
        <v>0</v>
      </c>
      <c r="Z68" s="539">
        <v>0</v>
      </c>
      <c r="AA68" s="539">
        <v>0</v>
      </c>
      <c r="AB68" s="539">
        <v>0</v>
      </c>
      <c r="AC68" s="539">
        <v>0</v>
      </c>
      <c r="AD68" s="540">
        <v>0</v>
      </c>
      <c r="AE68" s="538">
        <v>0</v>
      </c>
      <c r="AF68" s="539">
        <v>0</v>
      </c>
      <c r="AG68" s="539">
        <v>0</v>
      </c>
      <c r="AH68" s="539">
        <v>0</v>
      </c>
      <c r="AI68" s="539">
        <v>0</v>
      </c>
      <c r="AJ68" s="539">
        <v>0</v>
      </c>
      <c r="AK68" s="539">
        <v>0</v>
      </c>
      <c r="AL68" s="539">
        <v>0</v>
      </c>
      <c r="AM68" s="539">
        <v>0</v>
      </c>
      <c r="AN68" s="540">
        <v>0</v>
      </c>
      <c r="AO68" s="538">
        <v>0</v>
      </c>
      <c r="AP68" s="539">
        <v>0</v>
      </c>
      <c r="AQ68" s="539">
        <v>0</v>
      </c>
      <c r="AR68" s="539">
        <v>0</v>
      </c>
      <c r="AS68" s="539">
        <v>0</v>
      </c>
      <c r="AT68" s="539">
        <v>0</v>
      </c>
      <c r="AU68" s="539">
        <v>0</v>
      </c>
      <c r="AV68" s="539">
        <v>0</v>
      </c>
      <c r="AW68" s="539">
        <v>0</v>
      </c>
      <c r="AX68" s="540">
        <v>0</v>
      </c>
      <c r="AY68" s="538">
        <v>0</v>
      </c>
      <c r="AZ68" s="539">
        <v>0</v>
      </c>
      <c r="BA68" s="539">
        <v>0</v>
      </c>
      <c r="BB68" s="539">
        <v>0</v>
      </c>
      <c r="BC68" s="539">
        <v>0</v>
      </c>
      <c r="BD68" s="539">
        <v>0</v>
      </c>
      <c r="BE68" s="539">
        <v>0</v>
      </c>
      <c r="BF68" s="539">
        <v>0</v>
      </c>
      <c r="BG68" s="539">
        <v>0</v>
      </c>
      <c r="BH68" s="540">
        <v>0</v>
      </c>
      <c r="BI68" s="538">
        <v>0</v>
      </c>
      <c r="BJ68" s="539">
        <v>0</v>
      </c>
      <c r="BK68" s="539">
        <v>0</v>
      </c>
      <c r="BL68" s="539">
        <v>0</v>
      </c>
      <c r="BM68" s="539">
        <v>0</v>
      </c>
      <c r="BN68" s="539">
        <v>0</v>
      </c>
      <c r="BO68" s="539">
        <v>0</v>
      </c>
      <c r="BP68" s="539">
        <v>0</v>
      </c>
      <c r="BQ68" s="539">
        <v>0</v>
      </c>
      <c r="BR68" s="540">
        <v>0</v>
      </c>
      <c r="BS68" s="538">
        <v>0</v>
      </c>
      <c r="BT68" s="539">
        <v>0</v>
      </c>
      <c r="BU68" s="539">
        <v>0</v>
      </c>
      <c r="BV68" s="539">
        <v>0</v>
      </c>
      <c r="BW68" s="539">
        <v>0</v>
      </c>
      <c r="BX68" s="539">
        <v>0</v>
      </c>
      <c r="BY68" s="539">
        <v>0</v>
      </c>
      <c r="BZ68" s="539">
        <v>0</v>
      </c>
      <c r="CA68" s="539">
        <v>0</v>
      </c>
      <c r="CB68" s="540">
        <v>0</v>
      </c>
      <c r="CC68" s="538">
        <v>0</v>
      </c>
      <c r="CD68" s="539">
        <v>0</v>
      </c>
      <c r="CE68" s="539">
        <v>0</v>
      </c>
      <c r="CF68" s="539">
        <v>0</v>
      </c>
      <c r="CG68" s="539">
        <v>0</v>
      </c>
      <c r="CH68" s="539">
        <v>0</v>
      </c>
      <c r="CI68" s="539">
        <v>0</v>
      </c>
      <c r="CJ68" s="539">
        <v>0</v>
      </c>
      <c r="CK68" s="539">
        <v>0</v>
      </c>
      <c r="CL68" s="540">
        <v>0</v>
      </c>
      <c r="CM68" s="538">
        <v>0</v>
      </c>
      <c r="CN68" s="539">
        <v>0</v>
      </c>
      <c r="CO68" s="539">
        <v>0</v>
      </c>
      <c r="CP68" s="539">
        <v>0</v>
      </c>
      <c r="CQ68" s="539">
        <v>0</v>
      </c>
      <c r="CR68" s="539">
        <v>0</v>
      </c>
      <c r="CS68" s="539">
        <v>0</v>
      </c>
      <c r="CT68" s="539">
        <v>0</v>
      </c>
      <c r="CU68" s="539">
        <v>0</v>
      </c>
      <c r="CV68" s="540">
        <v>0</v>
      </c>
      <c r="CW68" s="538">
        <v>0</v>
      </c>
      <c r="CX68" s="539">
        <v>0</v>
      </c>
      <c r="CY68" s="539">
        <v>0</v>
      </c>
      <c r="CZ68" s="539">
        <v>0</v>
      </c>
      <c r="DA68" s="539">
        <v>0</v>
      </c>
      <c r="DB68" s="539">
        <v>0</v>
      </c>
      <c r="DC68" s="539">
        <v>0</v>
      </c>
      <c r="DD68" s="539">
        <v>0</v>
      </c>
      <c r="DE68" s="539">
        <v>0</v>
      </c>
      <c r="DF68" s="540">
        <v>0</v>
      </c>
      <c r="DG68" s="538">
        <v>0</v>
      </c>
      <c r="DH68" s="539"/>
      <c r="DI68" s="539"/>
      <c r="DJ68" s="539"/>
      <c r="DK68" s="539"/>
      <c r="DL68" s="539"/>
      <c r="DM68" s="539"/>
      <c r="DN68" s="539"/>
      <c r="DO68" s="539"/>
      <c r="DP68" s="540"/>
      <c r="DQ68" s="538"/>
      <c r="DR68" s="539"/>
      <c r="DS68" s="539"/>
      <c r="DT68" s="539"/>
      <c r="DU68" s="539"/>
      <c r="DV68" s="539"/>
      <c r="DW68" s="539"/>
      <c r="DX68" s="539"/>
      <c r="DY68" s="539"/>
      <c r="DZ68" s="540"/>
      <c r="EA68" s="538"/>
      <c r="EB68" s="539"/>
      <c r="EC68" s="539"/>
      <c r="ED68" s="539"/>
      <c r="EE68" s="539"/>
      <c r="EF68" s="539"/>
      <c r="EG68" s="539"/>
      <c r="EH68" s="539"/>
      <c r="EI68" s="539"/>
      <c r="EJ68" s="540"/>
      <c r="EK68" s="538"/>
      <c r="EL68" s="539"/>
      <c r="EM68" s="539"/>
      <c r="EN68" s="539"/>
      <c r="EO68" s="539"/>
      <c r="EP68" s="539"/>
      <c r="EQ68" s="539"/>
      <c r="ER68" s="539"/>
      <c r="ES68" s="539"/>
      <c r="ET68" s="540"/>
      <c r="EU68" s="538"/>
      <c r="EV68" s="539"/>
      <c r="EW68" s="539"/>
      <c r="EX68" s="539"/>
      <c r="EY68" s="539"/>
      <c r="EZ68" s="539"/>
      <c r="FA68" s="539"/>
      <c r="FB68" s="539"/>
      <c r="FC68" s="539"/>
      <c r="FD68" s="540"/>
      <c r="FE68" s="538"/>
      <c r="FF68" s="539"/>
      <c r="FG68" s="539"/>
      <c r="FH68" s="539"/>
      <c r="FI68" s="539"/>
      <c r="FJ68" s="539"/>
      <c r="FK68" s="539"/>
      <c r="FL68" s="539"/>
      <c r="FM68" s="539"/>
      <c r="FN68" s="540"/>
      <c r="FO68" s="538"/>
      <c r="FP68" s="539"/>
      <c r="FQ68" s="539"/>
      <c r="FR68" s="539"/>
      <c r="FS68" s="539"/>
      <c r="FT68" s="539"/>
      <c r="FU68" s="539"/>
      <c r="FV68" s="539"/>
      <c r="FW68" s="539"/>
      <c r="FX68" s="540"/>
      <c r="FY68" s="538"/>
      <c r="FZ68" s="539"/>
      <c r="GA68" s="539"/>
      <c r="GB68" s="539"/>
      <c r="GC68" s="539"/>
      <c r="GD68" s="539"/>
      <c r="GE68" s="539"/>
      <c r="GF68" s="539"/>
      <c r="GG68" s="539"/>
      <c r="GH68" s="540"/>
      <c r="GI68" s="538"/>
      <c r="GJ68" s="539"/>
      <c r="GK68" s="539"/>
      <c r="GL68" s="539"/>
      <c r="GM68" s="539"/>
      <c r="GN68" s="539"/>
      <c r="GO68" s="539"/>
      <c r="GP68" s="539"/>
      <c r="GQ68" s="539"/>
      <c r="GR68" s="540"/>
      <c r="GS68" s="538"/>
      <c r="GT68" s="539"/>
      <c r="GU68" s="539"/>
      <c r="GV68" s="539"/>
      <c r="GW68" s="539"/>
      <c r="GX68" s="539"/>
      <c r="GY68" s="539"/>
      <c r="GZ68" s="539"/>
      <c r="HA68" s="539"/>
      <c r="HB68" s="540"/>
      <c r="HC68" s="274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4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4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4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4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4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4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4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4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4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75">
        <f t="shared" si="229"/>
        <v>0</v>
      </c>
      <c r="HN68" s="275">
        <f t="shared" si="244"/>
        <v>0</v>
      </c>
      <c r="HO68" s="275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75" t="e">
        <f t="shared" si="245"/>
        <v>#REF!</v>
      </c>
      <c r="HQ68" s="275">
        <f>+HM68+S!HM68+E!HM68+O!HM68</f>
        <v>0</v>
      </c>
      <c r="HR68" s="275">
        <f t="shared" si="233"/>
        <v>1</v>
      </c>
      <c r="HS68" s="275" t="e">
        <f>+HO68+S!HO68+E!HO68+O!HO68</f>
        <v>#REF!</v>
      </c>
      <c r="HT68" s="275" t="e">
        <f t="shared" si="233"/>
        <v>#REF!</v>
      </c>
      <c r="HV68" s="96">
        <f t="shared" si="246"/>
        <v>0</v>
      </c>
      <c r="HW68" s="96">
        <f t="shared" si="247"/>
        <v>0</v>
      </c>
      <c r="HX68" s="96">
        <f t="shared" si="236"/>
        <v>0</v>
      </c>
      <c r="HY68" s="96">
        <f t="shared" si="237"/>
        <v>0</v>
      </c>
      <c r="HZ68" s="96">
        <f t="shared" si="238"/>
        <v>0</v>
      </c>
      <c r="IA68" s="96">
        <f t="shared" si="239"/>
        <v>0</v>
      </c>
      <c r="IB68" s="96">
        <f t="shared" si="240"/>
        <v>0</v>
      </c>
      <c r="IC68" s="96">
        <f t="shared" si="241"/>
        <v>0</v>
      </c>
      <c r="ID68" s="96">
        <f t="shared" si="242"/>
        <v>0</v>
      </c>
      <c r="IE68" s="96">
        <f t="shared" si="243"/>
        <v>0</v>
      </c>
      <c r="IG68" s="50"/>
      <c r="IK68" s="94" t="e">
        <f t="shared" si="230"/>
        <v>#REF!</v>
      </c>
    </row>
    <row r="69" spans="1:245" s="28" customFormat="1" ht="21.95" hidden="1" customHeight="1">
      <c r="A69" s="4"/>
      <c r="B69" s="94" t="e">
        <f>+#REF!</f>
        <v>#REF!</v>
      </c>
      <c r="C69" s="94" t="e">
        <f>+#REF!</f>
        <v>#REF!</v>
      </c>
      <c r="D69" s="94" t="e">
        <f>+#REF!</f>
        <v>#REF!</v>
      </c>
      <c r="E69" s="94" t="e">
        <f>+#REF!</f>
        <v>#REF!</v>
      </c>
      <c r="F69" s="94" t="e">
        <f>+#REF!</f>
        <v>#REF!</v>
      </c>
      <c r="G69" s="94" t="e">
        <f>+#REF!</f>
        <v>#REF!</v>
      </c>
      <c r="H69" s="94" t="e">
        <f>+#REF!</f>
        <v>#REF!</v>
      </c>
      <c r="I69" s="94" t="e">
        <f>+#REF!</f>
        <v>#REF!</v>
      </c>
      <c r="J69" s="18" t="s">
        <v>51</v>
      </c>
      <c r="K69" s="541">
        <v>0</v>
      </c>
      <c r="L69" s="894">
        <v>0</v>
      </c>
      <c r="M69" s="894">
        <v>0</v>
      </c>
      <c r="N69" s="894">
        <v>0</v>
      </c>
      <c r="O69" s="894">
        <v>0</v>
      </c>
      <c r="P69" s="894">
        <v>0</v>
      </c>
      <c r="Q69" s="894">
        <v>0</v>
      </c>
      <c r="R69" s="894">
        <v>0</v>
      </c>
      <c r="S69" s="894">
        <v>0</v>
      </c>
      <c r="T69" s="543">
        <v>0</v>
      </c>
      <c r="U69" s="541">
        <v>0</v>
      </c>
      <c r="V69" s="894">
        <v>0</v>
      </c>
      <c r="W69" s="894">
        <v>0</v>
      </c>
      <c r="X69" s="894">
        <v>0</v>
      </c>
      <c r="Y69" s="894">
        <v>0</v>
      </c>
      <c r="Z69" s="894">
        <v>0</v>
      </c>
      <c r="AA69" s="894">
        <v>0</v>
      </c>
      <c r="AB69" s="894">
        <v>0</v>
      </c>
      <c r="AC69" s="894">
        <v>0</v>
      </c>
      <c r="AD69" s="543">
        <v>0</v>
      </c>
      <c r="AE69" s="541">
        <v>0</v>
      </c>
      <c r="AF69" s="894">
        <v>0</v>
      </c>
      <c r="AG69" s="894">
        <v>0</v>
      </c>
      <c r="AH69" s="894">
        <v>0</v>
      </c>
      <c r="AI69" s="894">
        <v>0</v>
      </c>
      <c r="AJ69" s="894">
        <v>0</v>
      </c>
      <c r="AK69" s="894">
        <v>0</v>
      </c>
      <c r="AL69" s="894">
        <v>0</v>
      </c>
      <c r="AM69" s="894">
        <v>0</v>
      </c>
      <c r="AN69" s="543">
        <v>0</v>
      </c>
      <c r="AO69" s="541">
        <v>0</v>
      </c>
      <c r="AP69" s="894">
        <v>0</v>
      </c>
      <c r="AQ69" s="894">
        <v>0</v>
      </c>
      <c r="AR69" s="894">
        <v>0</v>
      </c>
      <c r="AS69" s="894">
        <v>0</v>
      </c>
      <c r="AT69" s="894">
        <v>0</v>
      </c>
      <c r="AU69" s="894">
        <v>0</v>
      </c>
      <c r="AV69" s="894">
        <v>0</v>
      </c>
      <c r="AW69" s="894">
        <v>0</v>
      </c>
      <c r="AX69" s="543">
        <v>0</v>
      </c>
      <c r="AY69" s="541">
        <v>0</v>
      </c>
      <c r="AZ69" s="894">
        <v>0</v>
      </c>
      <c r="BA69" s="894">
        <v>0</v>
      </c>
      <c r="BB69" s="894">
        <v>0</v>
      </c>
      <c r="BC69" s="894">
        <v>0</v>
      </c>
      <c r="BD69" s="894">
        <v>0</v>
      </c>
      <c r="BE69" s="894">
        <v>0</v>
      </c>
      <c r="BF69" s="894">
        <v>0</v>
      </c>
      <c r="BG69" s="894">
        <v>0</v>
      </c>
      <c r="BH69" s="543">
        <v>0</v>
      </c>
      <c r="BI69" s="541">
        <v>0</v>
      </c>
      <c r="BJ69" s="894">
        <v>0</v>
      </c>
      <c r="BK69" s="894">
        <v>0</v>
      </c>
      <c r="BL69" s="894">
        <v>0</v>
      </c>
      <c r="BM69" s="894">
        <v>0</v>
      </c>
      <c r="BN69" s="894">
        <v>0</v>
      </c>
      <c r="BO69" s="894">
        <v>0</v>
      </c>
      <c r="BP69" s="894">
        <v>0</v>
      </c>
      <c r="BQ69" s="894">
        <v>0</v>
      </c>
      <c r="BR69" s="543">
        <v>0</v>
      </c>
      <c r="BS69" s="541">
        <v>0</v>
      </c>
      <c r="BT69" s="894">
        <v>0</v>
      </c>
      <c r="BU69" s="894">
        <v>0</v>
      </c>
      <c r="BV69" s="894">
        <v>0</v>
      </c>
      <c r="BW69" s="894">
        <v>0</v>
      </c>
      <c r="BX69" s="894">
        <v>0</v>
      </c>
      <c r="BY69" s="894">
        <v>0</v>
      </c>
      <c r="BZ69" s="894">
        <v>0</v>
      </c>
      <c r="CA69" s="894">
        <v>0</v>
      </c>
      <c r="CB69" s="543">
        <v>0</v>
      </c>
      <c r="CC69" s="541">
        <v>0</v>
      </c>
      <c r="CD69" s="894">
        <v>0</v>
      </c>
      <c r="CE69" s="894">
        <v>0</v>
      </c>
      <c r="CF69" s="894">
        <v>0</v>
      </c>
      <c r="CG69" s="894">
        <v>0</v>
      </c>
      <c r="CH69" s="894">
        <v>0</v>
      </c>
      <c r="CI69" s="894">
        <v>0</v>
      </c>
      <c r="CJ69" s="894">
        <v>0</v>
      </c>
      <c r="CK69" s="894">
        <v>0</v>
      </c>
      <c r="CL69" s="543">
        <v>0</v>
      </c>
      <c r="CM69" s="541">
        <v>0</v>
      </c>
      <c r="CN69" s="894">
        <v>0</v>
      </c>
      <c r="CO69" s="894">
        <v>0</v>
      </c>
      <c r="CP69" s="894">
        <v>0</v>
      </c>
      <c r="CQ69" s="894">
        <v>0</v>
      </c>
      <c r="CR69" s="894">
        <v>0</v>
      </c>
      <c r="CS69" s="894">
        <v>0</v>
      </c>
      <c r="CT69" s="894">
        <v>0</v>
      </c>
      <c r="CU69" s="894">
        <v>0</v>
      </c>
      <c r="CV69" s="543">
        <v>0</v>
      </c>
      <c r="CW69" s="541">
        <v>0</v>
      </c>
      <c r="CX69" s="894">
        <v>0</v>
      </c>
      <c r="CY69" s="894">
        <v>0</v>
      </c>
      <c r="CZ69" s="894">
        <v>0</v>
      </c>
      <c r="DA69" s="894">
        <v>0</v>
      </c>
      <c r="DB69" s="894">
        <v>0</v>
      </c>
      <c r="DC69" s="894">
        <v>0</v>
      </c>
      <c r="DD69" s="894">
        <v>0</v>
      </c>
      <c r="DE69" s="894">
        <v>0</v>
      </c>
      <c r="DF69" s="543">
        <v>0</v>
      </c>
      <c r="DG69" s="541">
        <v>0</v>
      </c>
      <c r="DH69" s="542"/>
      <c r="DI69" s="542"/>
      <c r="DJ69" s="542"/>
      <c r="DK69" s="542"/>
      <c r="DL69" s="542"/>
      <c r="DM69" s="542"/>
      <c r="DN69" s="542"/>
      <c r="DO69" s="542"/>
      <c r="DP69" s="543"/>
      <c r="DQ69" s="541"/>
      <c r="DR69" s="542"/>
      <c r="DS69" s="542"/>
      <c r="DT69" s="542"/>
      <c r="DU69" s="542"/>
      <c r="DV69" s="542"/>
      <c r="DW69" s="542"/>
      <c r="DX69" s="542"/>
      <c r="DY69" s="542"/>
      <c r="DZ69" s="543"/>
      <c r="EA69" s="541"/>
      <c r="EB69" s="542"/>
      <c r="EC69" s="542"/>
      <c r="ED69" s="542"/>
      <c r="EE69" s="542"/>
      <c r="EF69" s="542"/>
      <c r="EG69" s="542"/>
      <c r="EH69" s="542"/>
      <c r="EI69" s="542"/>
      <c r="EJ69" s="543"/>
      <c r="EK69" s="541"/>
      <c r="EL69" s="542"/>
      <c r="EM69" s="542"/>
      <c r="EN69" s="542"/>
      <c r="EO69" s="542"/>
      <c r="EP69" s="542"/>
      <c r="EQ69" s="542"/>
      <c r="ER69" s="542"/>
      <c r="ES69" s="542"/>
      <c r="ET69" s="543"/>
      <c r="EU69" s="541"/>
      <c r="EV69" s="542"/>
      <c r="EW69" s="542"/>
      <c r="EX69" s="542"/>
      <c r="EY69" s="542"/>
      <c r="EZ69" s="542"/>
      <c r="FA69" s="542"/>
      <c r="FB69" s="542"/>
      <c r="FC69" s="542"/>
      <c r="FD69" s="543"/>
      <c r="FE69" s="541"/>
      <c r="FF69" s="542"/>
      <c r="FG69" s="542"/>
      <c r="FH69" s="542"/>
      <c r="FI69" s="542"/>
      <c r="FJ69" s="542"/>
      <c r="FK69" s="542"/>
      <c r="FL69" s="542"/>
      <c r="FM69" s="542"/>
      <c r="FN69" s="543"/>
      <c r="FO69" s="541"/>
      <c r="FP69" s="542"/>
      <c r="FQ69" s="542"/>
      <c r="FR69" s="542"/>
      <c r="FS69" s="542"/>
      <c r="FT69" s="542"/>
      <c r="FU69" s="542"/>
      <c r="FV69" s="542"/>
      <c r="FW69" s="542"/>
      <c r="FX69" s="543"/>
      <c r="FY69" s="541"/>
      <c r="FZ69" s="542"/>
      <c r="GA69" s="542"/>
      <c r="GB69" s="542"/>
      <c r="GC69" s="542"/>
      <c r="GD69" s="542"/>
      <c r="GE69" s="542"/>
      <c r="GF69" s="542"/>
      <c r="GG69" s="542"/>
      <c r="GH69" s="543"/>
      <c r="GI69" s="541"/>
      <c r="GJ69" s="542"/>
      <c r="GK69" s="542"/>
      <c r="GL69" s="542"/>
      <c r="GM69" s="542"/>
      <c r="GN69" s="542"/>
      <c r="GO69" s="542"/>
      <c r="GP69" s="542"/>
      <c r="GQ69" s="542"/>
      <c r="GR69" s="543"/>
      <c r="GS69" s="541"/>
      <c r="GT69" s="542"/>
      <c r="GU69" s="542"/>
      <c r="GV69" s="542"/>
      <c r="GW69" s="542"/>
      <c r="GX69" s="542"/>
      <c r="GY69" s="542"/>
      <c r="GZ69" s="542"/>
      <c r="HA69" s="542"/>
      <c r="HB69" s="543"/>
      <c r="HC69" s="77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77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77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77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77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77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77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77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77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77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0">
        <f t="shared" si="229"/>
        <v>0</v>
      </c>
      <c r="HN69" s="80">
        <f t="shared" si="244"/>
        <v>0</v>
      </c>
      <c r="HO69" s="80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0" t="e">
        <f t="shared" si="245"/>
        <v>#REF!</v>
      </c>
      <c r="HQ69" s="80">
        <f>+HM69+S!HM69+E!HM69+O!HM69</f>
        <v>0</v>
      </c>
      <c r="HR69" s="80">
        <f t="shared" si="233"/>
        <v>1</v>
      </c>
      <c r="HS69" s="80" t="e">
        <f>+HO69+S!HO69+E!HO69+O!HO69</f>
        <v>#REF!</v>
      </c>
      <c r="HT69" s="80" t="e">
        <f t="shared" si="233"/>
        <v>#REF!</v>
      </c>
      <c r="HV69" s="82">
        <f t="shared" si="246"/>
        <v>0</v>
      </c>
      <c r="HW69" s="82">
        <f t="shared" si="247"/>
        <v>0</v>
      </c>
      <c r="HX69" s="82">
        <f t="shared" si="236"/>
        <v>0</v>
      </c>
      <c r="HY69" s="82">
        <f t="shared" si="237"/>
        <v>0</v>
      </c>
      <c r="HZ69" s="82">
        <f t="shared" si="238"/>
        <v>0</v>
      </c>
      <c r="IA69" s="82">
        <f t="shared" si="239"/>
        <v>0</v>
      </c>
      <c r="IB69" s="82">
        <f t="shared" si="240"/>
        <v>0</v>
      </c>
      <c r="IC69" s="82">
        <f t="shared" si="241"/>
        <v>0</v>
      </c>
      <c r="ID69" s="82">
        <f t="shared" si="242"/>
        <v>0</v>
      </c>
      <c r="IE69" s="82">
        <f t="shared" si="243"/>
        <v>0</v>
      </c>
      <c r="IG69" s="50"/>
      <c r="IK69" s="94" t="e">
        <f t="shared" si="230"/>
        <v>#REF!</v>
      </c>
    </row>
    <row r="70" spans="1:245" s="28" customFormat="1" ht="21.95" hidden="1" customHeight="1">
      <c r="A70" s="4"/>
      <c r="B70" s="94" t="e">
        <f>+#REF!</f>
        <v>#REF!</v>
      </c>
      <c r="C70" s="94" t="e">
        <f>+#REF!</f>
        <v>#REF!</v>
      </c>
      <c r="D70" s="94" t="e">
        <f>+#REF!</f>
        <v>#REF!</v>
      </c>
      <c r="E70" s="94" t="e">
        <f>+#REF!</f>
        <v>#REF!</v>
      </c>
      <c r="F70" s="94" t="e">
        <f>+#REF!</f>
        <v>#REF!</v>
      </c>
      <c r="G70" s="94" t="e">
        <f>+#REF!</f>
        <v>#REF!</v>
      </c>
      <c r="H70" s="94" t="e">
        <f>+#REF!</f>
        <v>#REF!</v>
      </c>
      <c r="I70" s="94" t="e">
        <f>+#REF!</f>
        <v>#REF!</v>
      </c>
      <c r="J70" s="18" t="s">
        <v>52</v>
      </c>
      <c r="K70" s="541">
        <v>0</v>
      </c>
      <c r="L70" s="894">
        <v>0</v>
      </c>
      <c r="M70" s="894">
        <v>0</v>
      </c>
      <c r="N70" s="894">
        <v>0</v>
      </c>
      <c r="O70" s="894">
        <v>0</v>
      </c>
      <c r="P70" s="894">
        <v>0</v>
      </c>
      <c r="Q70" s="894">
        <v>0</v>
      </c>
      <c r="R70" s="894">
        <v>0</v>
      </c>
      <c r="S70" s="894">
        <v>0</v>
      </c>
      <c r="T70" s="543">
        <v>0</v>
      </c>
      <c r="U70" s="541">
        <v>0</v>
      </c>
      <c r="V70" s="894">
        <v>0</v>
      </c>
      <c r="W70" s="894">
        <v>0</v>
      </c>
      <c r="X70" s="894">
        <v>0</v>
      </c>
      <c r="Y70" s="894">
        <v>0</v>
      </c>
      <c r="Z70" s="894">
        <v>0</v>
      </c>
      <c r="AA70" s="894">
        <v>0</v>
      </c>
      <c r="AB70" s="894">
        <v>0</v>
      </c>
      <c r="AC70" s="894">
        <v>0</v>
      </c>
      <c r="AD70" s="543">
        <v>0</v>
      </c>
      <c r="AE70" s="541">
        <v>0</v>
      </c>
      <c r="AF70" s="894">
        <v>0</v>
      </c>
      <c r="AG70" s="894">
        <v>0</v>
      </c>
      <c r="AH70" s="894">
        <v>0</v>
      </c>
      <c r="AI70" s="894">
        <v>0</v>
      </c>
      <c r="AJ70" s="894">
        <v>0</v>
      </c>
      <c r="AK70" s="894">
        <v>0</v>
      </c>
      <c r="AL70" s="894">
        <v>0</v>
      </c>
      <c r="AM70" s="894">
        <v>0</v>
      </c>
      <c r="AN70" s="543">
        <v>0</v>
      </c>
      <c r="AO70" s="541">
        <v>0</v>
      </c>
      <c r="AP70" s="894">
        <v>0</v>
      </c>
      <c r="AQ70" s="894">
        <v>0</v>
      </c>
      <c r="AR70" s="894">
        <v>0</v>
      </c>
      <c r="AS70" s="894">
        <v>0</v>
      </c>
      <c r="AT70" s="894">
        <v>0</v>
      </c>
      <c r="AU70" s="894">
        <v>0</v>
      </c>
      <c r="AV70" s="894">
        <v>0</v>
      </c>
      <c r="AW70" s="894">
        <v>0</v>
      </c>
      <c r="AX70" s="543">
        <v>0</v>
      </c>
      <c r="AY70" s="541">
        <v>0</v>
      </c>
      <c r="AZ70" s="894">
        <v>0</v>
      </c>
      <c r="BA70" s="894">
        <v>0</v>
      </c>
      <c r="BB70" s="894">
        <v>0</v>
      </c>
      <c r="BC70" s="894">
        <v>0</v>
      </c>
      <c r="BD70" s="894">
        <v>0</v>
      </c>
      <c r="BE70" s="894">
        <v>0</v>
      </c>
      <c r="BF70" s="894">
        <v>0</v>
      </c>
      <c r="BG70" s="894">
        <v>0</v>
      </c>
      <c r="BH70" s="543">
        <v>0</v>
      </c>
      <c r="BI70" s="541">
        <v>0</v>
      </c>
      <c r="BJ70" s="894">
        <v>0</v>
      </c>
      <c r="BK70" s="894">
        <v>0</v>
      </c>
      <c r="BL70" s="894">
        <v>0</v>
      </c>
      <c r="BM70" s="894">
        <v>0</v>
      </c>
      <c r="BN70" s="894">
        <v>0</v>
      </c>
      <c r="BO70" s="894">
        <v>0</v>
      </c>
      <c r="BP70" s="894">
        <v>0</v>
      </c>
      <c r="BQ70" s="894">
        <v>0</v>
      </c>
      <c r="BR70" s="543">
        <v>0</v>
      </c>
      <c r="BS70" s="541">
        <v>0</v>
      </c>
      <c r="BT70" s="894">
        <v>0</v>
      </c>
      <c r="BU70" s="894">
        <v>0</v>
      </c>
      <c r="BV70" s="894">
        <v>0</v>
      </c>
      <c r="BW70" s="894">
        <v>0</v>
      </c>
      <c r="BX70" s="894">
        <v>0</v>
      </c>
      <c r="BY70" s="894">
        <v>0</v>
      </c>
      <c r="BZ70" s="894">
        <v>0</v>
      </c>
      <c r="CA70" s="894">
        <v>0</v>
      </c>
      <c r="CB70" s="543">
        <v>0</v>
      </c>
      <c r="CC70" s="541">
        <v>0</v>
      </c>
      <c r="CD70" s="894">
        <v>0</v>
      </c>
      <c r="CE70" s="894">
        <v>0</v>
      </c>
      <c r="CF70" s="894">
        <v>0</v>
      </c>
      <c r="CG70" s="894">
        <v>0</v>
      </c>
      <c r="CH70" s="894">
        <v>0</v>
      </c>
      <c r="CI70" s="894">
        <v>0</v>
      </c>
      <c r="CJ70" s="894">
        <v>0</v>
      </c>
      <c r="CK70" s="894">
        <v>0</v>
      </c>
      <c r="CL70" s="543">
        <v>0</v>
      </c>
      <c r="CM70" s="541">
        <v>0</v>
      </c>
      <c r="CN70" s="894">
        <v>0</v>
      </c>
      <c r="CO70" s="894">
        <v>0</v>
      </c>
      <c r="CP70" s="894">
        <v>0</v>
      </c>
      <c r="CQ70" s="894">
        <v>0</v>
      </c>
      <c r="CR70" s="894">
        <v>0</v>
      </c>
      <c r="CS70" s="894">
        <v>0</v>
      </c>
      <c r="CT70" s="894">
        <v>0</v>
      </c>
      <c r="CU70" s="894">
        <v>0</v>
      </c>
      <c r="CV70" s="543">
        <v>0</v>
      </c>
      <c r="CW70" s="541">
        <v>0</v>
      </c>
      <c r="CX70" s="894">
        <v>0</v>
      </c>
      <c r="CY70" s="894">
        <v>0</v>
      </c>
      <c r="CZ70" s="894">
        <v>0</v>
      </c>
      <c r="DA70" s="894">
        <v>0</v>
      </c>
      <c r="DB70" s="894">
        <v>0</v>
      </c>
      <c r="DC70" s="894">
        <v>0</v>
      </c>
      <c r="DD70" s="894">
        <v>0</v>
      </c>
      <c r="DE70" s="894">
        <v>0</v>
      </c>
      <c r="DF70" s="543">
        <v>0</v>
      </c>
      <c r="DG70" s="541">
        <v>0</v>
      </c>
      <c r="DH70" s="542"/>
      <c r="DI70" s="542"/>
      <c r="DJ70" s="542"/>
      <c r="DK70" s="542"/>
      <c r="DL70" s="542"/>
      <c r="DM70" s="542"/>
      <c r="DN70" s="542"/>
      <c r="DO70" s="542"/>
      <c r="DP70" s="543"/>
      <c r="DQ70" s="541"/>
      <c r="DR70" s="542"/>
      <c r="DS70" s="542"/>
      <c r="DT70" s="542"/>
      <c r="DU70" s="542"/>
      <c r="DV70" s="542"/>
      <c r="DW70" s="542"/>
      <c r="DX70" s="542"/>
      <c r="DY70" s="542"/>
      <c r="DZ70" s="543"/>
      <c r="EA70" s="541"/>
      <c r="EB70" s="542"/>
      <c r="EC70" s="542"/>
      <c r="ED70" s="542"/>
      <c r="EE70" s="542"/>
      <c r="EF70" s="542"/>
      <c r="EG70" s="542"/>
      <c r="EH70" s="542"/>
      <c r="EI70" s="542"/>
      <c r="EJ70" s="543"/>
      <c r="EK70" s="541"/>
      <c r="EL70" s="542"/>
      <c r="EM70" s="542"/>
      <c r="EN70" s="542"/>
      <c r="EO70" s="542"/>
      <c r="EP70" s="542"/>
      <c r="EQ70" s="542"/>
      <c r="ER70" s="542"/>
      <c r="ES70" s="542"/>
      <c r="ET70" s="543"/>
      <c r="EU70" s="541"/>
      <c r="EV70" s="542"/>
      <c r="EW70" s="542"/>
      <c r="EX70" s="542"/>
      <c r="EY70" s="542"/>
      <c r="EZ70" s="542"/>
      <c r="FA70" s="542"/>
      <c r="FB70" s="542"/>
      <c r="FC70" s="542"/>
      <c r="FD70" s="543"/>
      <c r="FE70" s="541"/>
      <c r="FF70" s="542"/>
      <c r="FG70" s="542"/>
      <c r="FH70" s="542"/>
      <c r="FI70" s="542"/>
      <c r="FJ70" s="542"/>
      <c r="FK70" s="542"/>
      <c r="FL70" s="542"/>
      <c r="FM70" s="542"/>
      <c r="FN70" s="543"/>
      <c r="FO70" s="541"/>
      <c r="FP70" s="542"/>
      <c r="FQ70" s="542"/>
      <c r="FR70" s="542"/>
      <c r="FS70" s="542"/>
      <c r="FT70" s="542"/>
      <c r="FU70" s="542"/>
      <c r="FV70" s="542"/>
      <c r="FW70" s="542"/>
      <c r="FX70" s="543"/>
      <c r="FY70" s="541"/>
      <c r="FZ70" s="542"/>
      <c r="GA70" s="542"/>
      <c r="GB70" s="542"/>
      <c r="GC70" s="542"/>
      <c r="GD70" s="542"/>
      <c r="GE70" s="542"/>
      <c r="GF70" s="542"/>
      <c r="GG70" s="542"/>
      <c r="GH70" s="543"/>
      <c r="GI70" s="541"/>
      <c r="GJ70" s="542"/>
      <c r="GK70" s="542"/>
      <c r="GL70" s="542"/>
      <c r="GM70" s="542"/>
      <c r="GN70" s="542"/>
      <c r="GO70" s="542"/>
      <c r="GP70" s="542"/>
      <c r="GQ70" s="542"/>
      <c r="GR70" s="543"/>
      <c r="GS70" s="541"/>
      <c r="GT70" s="542"/>
      <c r="GU70" s="542"/>
      <c r="GV70" s="542"/>
      <c r="GW70" s="542"/>
      <c r="GX70" s="542"/>
      <c r="GY70" s="542"/>
      <c r="GZ70" s="542"/>
      <c r="HA70" s="542"/>
      <c r="HB70" s="543"/>
      <c r="HC70" s="77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77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77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77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77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77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77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77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77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77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0">
        <f t="shared" si="229"/>
        <v>0</v>
      </c>
      <c r="HN70" s="80">
        <f t="shared" si="244"/>
        <v>0</v>
      </c>
      <c r="HO70" s="80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0" t="e">
        <f t="shared" si="245"/>
        <v>#REF!</v>
      </c>
      <c r="HQ70" s="80">
        <f>+HM70+S!HM70+E!HM70+O!HM70</f>
        <v>0</v>
      </c>
      <c r="HR70" s="80">
        <f t="shared" si="233"/>
        <v>0</v>
      </c>
      <c r="HS70" s="80" t="e">
        <f>+HO70+S!HO70+E!HO70+O!HO70</f>
        <v>#REF!</v>
      </c>
      <c r="HT70" s="80" t="e">
        <f t="shared" si="233"/>
        <v>#REF!</v>
      </c>
      <c r="HV70" s="82">
        <f t="shared" si="246"/>
        <v>0</v>
      </c>
      <c r="HW70" s="82">
        <f t="shared" si="247"/>
        <v>0</v>
      </c>
      <c r="HX70" s="82">
        <f t="shared" si="236"/>
        <v>0</v>
      </c>
      <c r="HY70" s="82">
        <f t="shared" si="237"/>
        <v>0</v>
      </c>
      <c r="HZ70" s="82">
        <f t="shared" si="238"/>
        <v>0</v>
      </c>
      <c r="IA70" s="82">
        <f t="shared" si="239"/>
        <v>0</v>
      </c>
      <c r="IB70" s="82">
        <f t="shared" si="240"/>
        <v>0</v>
      </c>
      <c r="IC70" s="82">
        <f t="shared" si="241"/>
        <v>0</v>
      </c>
      <c r="ID70" s="82">
        <f t="shared" si="242"/>
        <v>0</v>
      </c>
      <c r="IE70" s="82">
        <f t="shared" si="243"/>
        <v>0</v>
      </c>
      <c r="IG70" s="50"/>
      <c r="IK70" s="94" t="e">
        <f t="shared" si="230"/>
        <v>#REF!</v>
      </c>
    </row>
    <row r="71" spans="1:245" s="28" customFormat="1" ht="21.95" hidden="1" customHeight="1">
      <c r="A71" s="4"/>
      <c r="B71" s="94" t="e">
        <f>+#REF!</f>
        <v>#REF!</v>
      </c>
      <c r="C71" s="94" t="e">
        <f>+#REF!</f>
        <v>#REF!</v>
      </c>
      <c r="D71" s="94" t="e">
        <f>+#REF!</f>
        <v>#REF!</v>
      </c>
      <c r="E71" s="94" t="e">
        <f>+#REF!</f>
        <v>#REF!</v>
      </c>
      <c r="F71" s="94" t="e">
        <f>+#REF!</f>
        <v>#REF!</v>
      </c>
      <c r="G71" s="94" t="e">
        <f>+#REF!</f>
        <v>#REF!</v>
      </c>
      <c r="H71" s="94" t="e">
        <f>+#REF!</f>
        <v>#REF!</v>
      </c>
      <c r="I71" s="94" t="e">
        <f>+#REF!</f>
        <v>#REF!</v>
      </c>
      <c r="J71" s="303" t="s">
        <v>53</v>
      </c>
      <c r="K71" s="544">
        <v>0</v>
      </c>
      <c r="L71" s="545">
        <v>0</v>
      </c>
      <c r="M71" s="545">
        <v>0</v>
      </c>
      <c r="N71" s="545">
        <v>0</v>
      </c>
      <c r="O71" s="545">
        <v>0</v>
      </c>
      <c r="P71" s="545">
        <v>0</v>
      </c>
      <c r="Q71" s="545">
        <v>0</v>
      </c>
      <c r="R71" s="545">
        <v>0</v>
      </c>
      <c r="S71" s="545">
        <v>0</v>
      </c>
      <c r="T71" s="546">
        <v>0</v>
      </c>
      <c r="U71" s="544">
        <v>0</v>
      </c>
      <c r="V71" s="545">
        <v>0</v>
      </c>
      <c r="W71" s="545">
        <v>0</v>
      </c>
      <c r="X71" s="545">
        <v>0</v>
      </c>
      <c r="Y71" s="545">
        <v>0</v>
      </c>
      <c r="Z71" s="545">
        <v>0</v>
      </c>
      <c r="AA71" s="545">
        <v>0</v>
      </c>
      <c r="AB71" s="545">
        <v>0</v>
      </c>
      <c r="AC71" s="545">
        <v>0</v>
      </c>
      <c r="AD71" s="546">
        <v>0</v>
      </c>
      <c r="AE71" s="544">
        <v>0</v>
      </c>
      <c r="AF71" s="545">
        <v>0</v>
      </c>
      <c r="AG71" s="545">
        <v>0</v>
      </c>
      <c r="AH71" s="545">
        <v>0</v>
      </c>
      <c r="AI71" s="545">
        <v>0</v>
      </c>
      <c r="AJ71" s="545">
        <v>0</v>
      </c>
      <c r="AK71" s="545">
        <v>0</v>
      </c>
      <c r="AL71" s="545">
        <v>0</v>
      </c>
      <c r="AM71" s="545">
        <v>0</v>
      </c>
      <c r="AN71" s="546">
        <v>0</v>
      </c>
      <c r="AO71" s="544">
        <v>0</v>
      </c>
      <c r="AP71" s="545">
        <v>0</v>
      </c>
      <c r="AQ71" s="545">
        <v>0</v>
      </c>
      <c r="AR71" s="545">
        <v>0</v>
      </c>
      <c r="AS71" s="545">
        <v>0</v>
      </c>
      <c r="AT71" s="545">
        <v>0</v>
      </c>
      <c r="AU71" s="545">
        <v>0</v>
      </c>
      <c r="AV71" s="545">
        <v>0</v>
      </c>
      <c r="AW71" s="545">
        <v>0</v>
      </c>
      <c r="AX71" s="546">
        <v>0</v>
      </c>
      <c r="AY71" s="544">
        <v>0</v>
      </c>
      <c r="AZ71" s="545">
        <v>0</v>
      </c>
      <c r="BA71" s="545">
        <v>0</v>
      </c>
      <c r="BB71" s="545">
        <v>0</v>
      </c>
      <c r="BC71" s="545">
        <v>0</v>
      </c>
      <c r="BD71" s="545">
        <v>0</v>
      </c>
      <c r="BE71" s="545">
        <v>0</v>
      </c>
      <c r="BF71" s="545">
        <v>0</v>
      </c>
      <c r="BG71" s="545">
        <v>0</v>
      </c>
      <c r="BH71" s="546">
        <v>0</v>
      </c>
      <c r="BI71" s="544">
        <v>0</v>
      </c>
      <c r="BJ71" s="545">
        <v>0</v>
      </c>
      <c r="BK71" s="545">
        <v>0</v>
      </c>
      <c r="BL71" s="545">
        <v>0</v>
      </c>
      <c r="BM71" s="545">
        <v>0</v>
      </c>
      <c r="BN71" s="545">
        <v>0</v>
      </c>
      <c r="BO71" s="545">
        <v>0</v>
      </c>
      <c r="BP71" s="545">
        <v>0</v>
      </c>
      <c r="BQ71" s="545">
        <v>0</v>
      </c>
      <c r="BR71" s="546">
        <v>0</v>
      </c>
      <c r="BS71" s="544">
        <v>0</v>
      </c>
      <c r="BT71" s="545">
        <v>0</v>
      </c>
      <c r="BU71" s="545">
        <v>0</v>
      </c>
      <c r="BV71" s="545">
        <v>0</v>
      </c>
      <c r="BW71" s="545">
        <v>0</v>
      </c>
      <c r="BX71" s="545">
        <v>0</v>
      </c>
      <c r="BY71" s="545">
        <v>0</v>
      </c>
      <c r="BZ71" s="545">
        <v>0</v>
      </c>
      <c r="CA71" s="545">
        <v>0</v>
      </c>
      <c r="CB71" s="546">
        <v>0</v>
      </c>
      <c r="CC71" s="544">
        <v>0</v>
      </c>
      <c r="CD71" s="545">
        <v>0</v>
      </c>
      <c r="CE71" s="545">
        <v>0</v>
      </c>
      <c r="CF71" s="545">
        <v>0</v>
      </c>
      <c r="CG71" s="545">
        <v>0</v>
      </c>
      <c r="CH71" s="545">
        <v>0</v>
      </c>
      <c r="CI71" s="545">
        <v>0</v>
      </c>
      <c r="CJ71" s="545">
        <v>0</v>
      </c>
      <c r="CK71" s="545">
        <v>0</v>
      </c>
      <c r="CL71" s="546">
        <v>0</v>
      </c>
      <c r="CM71" s="544">
        <v>0</v>
      </c>
      <c r="CN71" s="545">
        <v>0</v>
      </c>
      <c r="CO71" s="545">
        <v>0</v>
      </c>
      <c r="CP71" s="545">
        <v>0</v>
      </c>
      <c r="CQ71" s="545">
        <v>0</v>
      </c>
      <c r="CR71" s="545">
        <v>0</v>
      </c>
      <c r="CS71" s="545">
        <v>0</v>
      </c>
      <c r="CT71" s="545">
        <v>0</v>
      </c>
      <c r="CU71" s="545">
        <v>0</v>
      </c>
      <c r="CV71" s="546">
        <v>0</v>
      </c>
      <c r="CW71" s="544">
        <v>0</v>
      </c>
      <c r="CX71" s="545">
        <v>0</v>
      </c>
      <c r="CY71" s="545">
        <v>0</v>
      </c>
      <c r="CZ71" s="545">
        <v>0</v>
      </c>
      <c r="DA71" s="545">
        <v>0</v>
      </c>
      <c r="DB71" s="545">
        <v>0</v>
      </c>
      <c r="DC71" s="545">
        <v>0</v>
      </c>
      <c r="DD71" s="545">
        <v>0</v>
      </c>
      <c r="DE71" s="545">
        <v>0</v>
      </c>
      <c r="DF71" s="546">
        <v>0</v>
      </c>
      <c r="DG71" s="544">
        <v>0</v>
      </c>
      <c r="DH71" s="545"/>
      <c r="DI71" s="545"/>
      <c r="DJ71" s="545"/>
      <c r="DK71" s="545"/>
      <c r="DL71" s="545"/>
      <c r="DM71" s="545"/>
      <c r="DN71" s="545"/>
      <c r="DO71" s="545"/>
      <c r="DP71" s="546"/>
      <c r="DQ71" s="544"/>
      <c r="DR71" s="545"/>
      <c r="DS71" s="545"/>
      <c r="DT71" s="545"/>
      <c r="DU71" s="545"/>
      <c r="DV71" s="545"/>
      <c r="DW71" s="545"/>
      <c r="DX71" s="545"/>
      <c r="DY71" s="545"/>
      <c r="DZ71" s="546"/>
      <c r="EA71" s="544"/>
      <c r="EB71" s="545"/>
      <c r="EC71" s="545"/>
      <c r="ED71" s="545"/>
      <c r="EE71" s="545"/>
      <c r="EF71" s="545"/>
      <c r="EG71" s="545"/>
      <c r="EH71" s="545"/>
      <c r="EI71" s="545"/>
      <c r="EJ71" s="546"/>
      <c r="EK71" s="544"/>
      <c r="EL71" s="545"/>
      <c r="EM71" s="545"/>
      <c r="EN71" s="545"/>
      <c r="EO71" s="545"/>
      <c r="EP71" s="545"/>
      <c r="EQ71" s="545"/>
      <c r="ER71" s="545"/>
      <c r="ES71" s="545"/>
      <c r="ET71" s="546"/>
      <c r="EU71" s="544"/>
      <c r="EV71" s="545"/>
      <c r="EW71" s="545"/>
      <c r="EX71" s="545"/>
      <c r="EY71" s="545"/>
      <c r="EZ71" s="545"/>
      <c r="FA71" s="545"/>
      <c r="FB71" s="545"/>
      <c r="FC71" s="545"/>
      <c r="FD71" s="546"/>
      <c r="FE71" s="544"/>
      <c r="FF71" s="545"/>
      <c r="FG71" s="545"/>
      <c r="FH71" s="545"/>
      <c r="FI71" s="545"/>
      <c r="FJ71" s="545"/>
      <c r="FK71" s="545"/>
      <c r="FL71" s="545"/>
      <c r="FM71" s="545"/>
      <c r="FN71" s="546"/>
      <c r="FO71" s="544"/>
      <c r="FP71" s="545"/>
      <c r="FQ71" s="545"/>
      <c r="FR71" s="545"/>
      <c r="FS71" s="545"/>
      <c r="FT71" s="545"/>
      <c r="FU71" s="545"/>
      <c r="FV71" s="545"/>
      <c r="FW71" s="545"/>
      <c r="FX71" s="546"/>
      <c r="FY71" s="544"/>
      <c r="FZ71" s="545"/>
      <c r="GA71" s="545"/>
      <c r="GB71" s="545"/>
      <c r="GC71" s="545"/>
      <c r="GD71" s="545"/>
      <c r="GE71" s="545"/>
      <c r="GF71" s="545"/>
      <c r="GG71" s="545"/>
      <c r="GH71" s="546"/>
      <c r="GI71" s="544"/>
      <c r="GJ71" s="545"/>
      <c r="GK71" s="545"/>
      <c r="GL71" s="545"/>
      <c r="GM71" s="545"/>
      <c r="GN71" s="545"/>
      <c r="GO71" s="545"/>
      <c r="GP71" s="545"/>
      <c r="GQ71" s="545"/>
      <c r="GR71" s="546"/>
      <c r="GS71" s="544"/>
      <c r="GT71" s="545"/>
      <c r="GU71" s="545"/>
      <c r="GV71" s="545"/>
      <c r="GW71" s="545"/>
      <c r="GX71" s="545"/>
      <c r="GY71" s="545"/>
      <c r="GZ71" s="545"/>
      <c r="HA71" s="545"/>
      <c r="HB71" s="546"/>
      <c r="HC71" s="271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1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1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1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1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1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1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1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1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1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2">
        <f t="shared" si="229"/>
        <v>0</v>
      </c>
      <c r="HN71" s="272">
        <f t="shared" si="244"/>
        <v>0</v>
      </c>
      <c r="HO71" s="272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72" t="e">
        <f t="shared" si="245"/>
        <v>#REF!</v>
      </c>
      <c r="HQ71" s="272">
        <f>+HM71+S!HM71+E!HM71+O!HM71</f>
        <v>0</v>
      </c>
      <c r="HR71" s="272">
        <f t="shared" si="233"/>
        <v>0</v>
      </c>
      <c r="HS71" s="272" t="e">
        <f>+HO71+S!HO71+E!HO71+O!HO71</f>
        <v>#REF!</v>
      </c>
      <c r="HT71" s="272" t="e">
        <f t="shared" si="233"/>
        <v>#REF!</v>
      </c>
      <c r="HV71" s="273">
        <f t="shared" si="246"/>
        <v>0</v>
      </c>
      <c r="HW71" s="273">
        <f t="shared" si="247"/>
        <v>0</v>
      </c>
      <c r="HX71" s="273">
        <f t="shared" si="236"/>
        <v>0</v>
      </c>
      <c r="HY71" s="273">
        <f t="shared" si="237"/>
        <v>0</v>
      </c>
      <c r="HZ71" s="273">
        <f t="shared" si="238"/>
        <v>0</v>
      </c>
      <c r="IA71" s="273">
        <f t="shared" si="239"/>
        <v>0</v>
      </c>
      <c r="IB71" s="273">
        <f t="shared" si="240"/>
        <v>0</v>
      </c>
      <c r="IC71" s="273">
        <f t="shared" si="241"/>
        <v>0</v>
      </c>
      <c r="ID71" s="273">
        <f t="shared" si="242"/>
        <v>0</v>
      </c>
      <c r="IE71" s="273">
        <f t="shared" si="243"/>
        <v>0</v>
      </c>
      <c r="IG71" s="50"/>
      <c r="IK71" s="94" t="e">
        <f t="shared" si="230"/>
        <v>#REF!</v>
      </c>
    </row>
    <row r="72" spans="1:245" s="28" customFormat="1" ht="21.95" hidden="1" customHeight="1">
      <c r="A72" s="4"/>
      <c r="B72" s="94" t="e">
        <f>+#REF!</f>
        <v>#REF!</v>
      </c>
      <c r="C72" s="94" t="e">
        <f>+#REF!</f>
        <v>#REF!</v>
      </c>
      <c r="D72" s="94" t="e">
        <f>+#REF!</f>
        <v>#REF!</v>
      </c>
      <c r="E72" s="94" t="e">
        <f>+#REF!</f>
        <v>#REF!</v>
      </c>
      <c r="F72" s="94" t="e">
        <f>+#REF!</f>
        <v>#REF!</v>
      </c>
      <c r="G72" s="94" t="e">
        <f>+#REF!</f>
        <v>#REF!</v>
      </c>
      <c r="H72" s="94" t="e">
        <f>+#REF!</f>
        <v>#REF!</v>
      </c>
      <c r="I72" s="94" t="e">
        <f>+#REF!</f>
        <v>#REF!</v>
      </c>
      <c r="J72" s="302" t="s">
        <v>54</v>
      </c>
      <c r="K72" s="547">
        <v>0</v>
      </c>
      <c r="L72" s="548">
        <v>0</v>
      </c>
      <c r="M72" s="548">
        <v>0</v>
      </c>
      <c r="N72" s="548">
        <v>0</v>
      </c>
      <c r="O72" s="548">
        <v>0</v>
      </c>
      <c r="P72" s="548">
        <v>0</v>
      </c>
      <c r="Q72" s="548">
        <v>0</v>
      </c>
      <c r="R72" s="548">
        <v>0</v>
      </c>
      <c r="S72" s="548">
        <v>0</v>
      </c>
      <c r="T72" s="549">
        <v>0</v>
      </c>
      <c r="U72" s="547">
        <v>0</v>
      </c>
      <c r="V72" s="548">
        <v>0</v>
      </c>
      <c r="W72" s="548">
        <v>0</v>
      </c>
      <c r="X72" s="548">
        <v>0</v>
      </c>
      <c r="Y72" s="548">
        <v>0</v>
      </c>
      <c r="Z72" s="548">
        <v>0</v>
      </c>
      <c r="AA72" s="548">
        <v>0</v>
      </c>
      <c r="AB72" s="548">
        <v>0</v>
      </c>
      <c r="AC72" s="548">
        <v>0</v>
      </c>
      <c r="AD72" s="549">
        <v>0</v>
      </c>
      <c r="AE72" s="547">
        <v>0</v>
      </c>
      <c r="AF72" s="548">
        <v>0</v>
      </c>
      <c r="AG72" s="548">
        <v>0</v>
      </c>
      <c r="AH72" s="548">
        <v>0</v>
      </c>
      <c r="AI72" s="548">
        <v>0</v>
      </c>
      <c r="AJ72" s="548">
        <v>0</v>
      </c>
      <c r="AK72" s="548">
        <v>0</v>
      </c>
      <c r="AL72" s="548">
        <v>0</v>
      </c>
      <c r="AM72" s="548">
        <v>0</v>
      </c>
      <c r="AN72" s="549">
        <v>0</v>
      </c>
      <c r="AO72" s="547">
        <v>0</v>
      </c>
      <c r="AP72" s="548">
        <v>0</v>
      </c>
      <c r="AQ72" s="548">
        <v>0</v>
      </c>
      <c r="AR72" s="548">
        <v>0</v>
      </c>
      <c r="AS72" s="548">
        <v>0</v>
      </c>
      <c r="AT72" s="548">
        <v>0</v>
      </c>
      <c r="AU72" s="548">
        <v>0</v>
      </c>
      <c r="AV72" s="548">
        <v>0</v>
      </c>
      <c r="AW72" s="548">
        <v>0</v>
      </c>
      <c r="AX72" s="549">
        <v>0</v>
      </c>
      <c r="AY72" s="547">
        <v>0</v>
      </c>
      <c r="AZ72" s="548">
        <v>0</v>
      </c>
      <c r="BA72" s="548">
        <v>0</v>
      </c>
      <c r="BB72" s="548">
        <v>0</v>
      </c>
      <c r="BC72" s="548">
        <v>0</v>
      </c>
      <c r="BD72" s="548">
        <v>0</v>
      </c>
      <c r="BE72" s="548">
        <v>0</v>
      </c>
      <c r="BF72" s="548">
        <v>0</v>
      </c>
      <c r="BG72" s="548">
        <v>0</v>
      </c>
      <c r="BH72" s="549">
        <v>0</v>
      </c>
      <c r="BI72" s="547">
        <v>0</v>
      </c>
      <c r="BJ72" s="548">
        <v>0</v>
      </c>
      <c r="BK72" s="548">
        <v>0</v>
      </c>
      <c r="BL72" s="548">
        <v>0</v>
      </c>
      <c r="BM72" s="548">
        <v>0</v>
      </c>
      <c r="BN72" s="548">
        <v>0</v>
      </c>
      <c r="BO72" s="548">
        <v>0</v>
      </c>
      <c r="BP72" s="548">
        <v>0</v>
      </c>
      <c r="BQ72" s="548">
        <v>0</v>
      </c>
      <c r="BR72" s="549">
        <v>0</v>
      </c>
      <c r="BS72" s="547">
        <v>0</v>
      </c>
      <c r="BT72" s="548">
        <v>0</v>
      </c>
      <c r="BU72" s="548">
        <v>0</v>
      </c>
      <c r="BV72" s="548">
        <v>0</v>
      </c>
      <c r="BW72" s="548">
        <v>0</v>
      </c>
      <c r="BX72" s="548">
        <v>0</v>
      </c>
      <c r="BY72" s="548">
        <v>0</v>
      </c>
      <c r="BZ72" s="548">
        <v>0</v>
      </c>
      <c r="CA72" s="548">
        <v>0</v>
      </c>
      <c r="CB72" s="549">
        <v>0</v>
      </c>
      <c r="CC72" s="547">
        <v>0</v>
      </c>
      <c r="CD72" s="548">
        <v>0</v>
      </c>
      <c r="CE72" s="548">
        <v>0</v>
      </c>
      <c r="CF72" s="548">
        <v>0</v>
      </c>
      <c r="CG72" s="548">
        <v>0</v>
      </c>
      <c r="CH72" s="548">
        <v>0</v>
      </c>
      <c r="CI72" s="548">
        <v>0</v>
      </c>
      <c r="CJ72" s="548">
        <v>0</v>
      </c>
      <c r="CK72" s="548">
        <v>0</v>
      </c>
      <c r="CL72" s="549">
        <v>0</v>
      </c>
      <c r="CM72" s="547">
        <v>0</v>
      </c>
      <c r="CN72" s="548">
        <v>0</v>
      </c>
      <c r="CO72" s="548">
        <v>0</v>
      </c>
      <c r="CP72" s="548">
        <v>0</v>
      </c>
      <c r="CQ72" s="548">
        <v>0</v>
      </c>
      <c r="CR72" s="548">
        <v>0</v>
      </c>
      <c r="CS72" s="548">
        <v>0</v>
      </c>
      <c r="CT72" s="548">
        <v>0</v>
      </c>
      <c r="CU72" s="548">
        <v>0</v>
      </c>
      <c r="CV72" s="549">
        <v>0</v>
      </c>
      <c r="CW72" s="547">
        <v>0</v>
      </c>
      <c r="CX72" s="548">
        <v>0</v>
      </c>
      <c r="CY72" s="548">
        <v>0</v>
      </c>
      <c r="CZ72" s="548">
        <v>0</v>
      </c>
      <c r="DA72" s="548">
        <v>0</v>
      </c>
      <c r="DB72" s="548">
        <v>0</v>
      </c>
      <c r="DC72" s="548">
        <v>0</v>
      </c>
      <c r="DD72" s="548">
        <v>0</v>
      </c>
      <c r="DE72" s="548">
        <v>0</v>
      </c>
      <c r="DF72" s="549">
        <v>0</v>
      </c>
      <c r="DG72" s="547">
        <v>0</v>
      </c>
      <c r="DH72" s="548"/>
      <c r="DI72" s="548"/>
      <c r="DJ72" s="548"/>
      <c r="DK72" s="548"/>
      <c r="DL72" s="548"/>
      <c r="DM72" s="548"/>
      <c r="DN72" s="548"/>
      <c r="DO72" s="548"/>
      <c r="DP72" s="549"/>
      <c r="DQ72" s="547"/>
      <c r="DR72" s="548"/>
      <c r="DS72" s="548"/>
      <c r="DT72" s="548"/>
      <c r="DU72" s="548"/>
      <c r="DV72" s="548"/>
      <c r="DW72" s="548"/>
      <c r="DX72" s="548"/>
      <c r="DY72" s="548"/>
      <c r="DZ72" s="549"/>
      <c r="EA72" s="547"/>
      <c r="EB72" s="548"/>
      <c r="EC72" s="548"/>
      <c r="ED72" s="548"/>
      <c r="EE72" s="548"/>
      <c r="EF72" s="548"/>
      <c r="EG72" s="548"/>
      <c r="EH72" s="548"/>
      <c r="EI72" s="548"/>
      <c r="EJ72" s="549"/>
      <c r="EK72" s="547"/>
      <c r="EL72" s="548"/>
      <c r="EM72" s="548"/>
      <c r="EN72" s="548"/>
      <c r="EO72" s="548"/>
      <c r="EP72" s="548"/>
      <c r="EQ72" s="548"/>
      <c r="ER72" s="548"/>
      <c r="ES72" s="548"/>
      <c r="ET72" s="549"/>
      <c r="EU72" s="547"/>
      <c r="EV72" s="548"/>
      <c r="EW72" s="548"/>
      <c r="EX72" s="548"/>
      <c r="EY72" s="548"/>
      <c r="EZ72" s="548"/>
      <c r="FA72" s="548"/>
      <c r="FB72" s="548"/>
      <c r="FC72" s="548"/>
      <c r="FD72" s="549"/>
      <c r="FE72" s="547"/>
      <c r="FF72" s="548"/>
      <c r="FG72" s="548"/>
      <c r="FH72" s="548"/>
      <c r="FI72" s="548"/>
      <c r="FJ72" s="548"/>
      <c r="FK72" s="548"/>
      <c r="FL72" s="548"/>
      <c r="FM72" s="548"/>
      <c r="FN72" s="549"/>
      <c r="FO72" s="547"/>
      <c r="FP72" s="548"/>
      <c r="FQ72" s="548"/>
      <c r="FR72" s="548"/>
      <c r="FS72" s="548"/>
      <c r="FT72" s="548"/>
      <c r="FU72" s="548"/>
      <c r="FV72" s="548"/>
      <c r="FW72" s="548"/>
      <c r="FX72" s="549"/>
      <c r="FY72" s="547"/>
      <c r="FZ72" s="548"/>
      <c r="GA72" s="548"/>
      <c r="GB72" s="548"/>
      <c r="GC72" s="548"/>
      <c r="GD72" s="548"/>
      <c r="GE72" s="548"/>
      <c r="GF72" s="548"/>
      <c r="GG72" s="548"/>
      <c r="GH72" s="549"/>
      <c r="GI72" s="547"/>
      <c r="GJ72" s="548"/>
      <c r="GK72" s="548"/>
      <c r="GL72" s="548"/>
      <c r="GM72" s="548"/>
      <c r="GN72" s="548"/>
      <c r="GO72" s="548"/>
      <c r="GP72" s="548"/>
      <c r="GQ72" s="548"/>
      <c r="GR72" s="549"/>
      <c r="GS72" s="547"/>
      <c r="GT72" s="548"/>
      <c r="GU72" s="548"/>
      <c r="GV72" s="548"/>
      <c r="GW72" s="548"/>
      <c r="GX72" s="548"/>
      <c r="GY72" s="548"/>
      <c r="GZ72" s="548"/>
      <c r="HA72" s="548"/>
      <c r="HB72" s="549"/>
      <c r="HC72" s="274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4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4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4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4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4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4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4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4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4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75">
        <f t="shared" si="229"/>
        <v>0</v>
      </c>
      <c r="HN72" s="275">
        <f t="shared" si="244"/>
        <v>0</v>
      </c>
      <c r="HO72" s="275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75" t="e">
        <f t="shared" si="245"/>
        <v>#REF!</v>
      </c>
      <c r="HQ72" s="275">
        <f>+HM72+S!HM72+E!HM72+O!HM72</f>
        <v>0</v>
      </c>
      <c r="HR72" s="275">
        <f t="shared" si="233"/>
        <v>0</v>
      </c>
      <c r="HS72" s="275" t="e">
        <f>+HO72+S!HO72+E!HO72+O!HO72</f>
        <v>#REF!</v>
      </c>
      <c r="HT72" s="275" t="e">
        <f t="shared" si="233"/>
        <v>#REF!</v>
      </c>
      <c r="HV72" s="96">
        <f t="shared" si="246"/>
        <v>0</v>
      </c>
      <c r="HW72" s="96">
        <f t="shared" si="247"/>
        <v>0</v>
      </c>
      <c r="HX72" s="96">
        <f t="shared" si="236"/>
        <v>0</v>
      </c>
      <c r="HY72" s="96">
        <f t="shared" si="237"/>
        <v>0</v>
      </c>
      <c r="HZ72" s="96">
        <f t="shared" si="238"/>
        <v>0</v>
      </c>
      <c r="IA72" s="96">
        <f t="shared" si="239"/>
        <v>0</v>
      </c>
      <c r="IB72" s="96">
        <f t="shared" si="240"/>
        <v>0</v>
      </c>
      <c r="IC72" s="96">
        <f t="shared" si="241"/>
        <v>0</v>
      </c>
      <c r="ID72" s="96">
        <f t="shared" si="242"/>
        <v>0</v>
      </c>
      <c r="IE72" s="96">
        <f t="shared" si="243"/>
        <v>0</v>
      </c>
      <c r="IG72" s="50"/>
      <c r="IK72" s="94" t="e">
        <f t="shared" si="230"/>
        <v>#REF!</v>
      </c>
    </row>
    <row r="73" spans="1:245" s="28" customFormat="1" ht="21.95" hidden="1" customHeight="1">
      <c r="A73" s="4"/>
      <c r="B73" s="94" t="e">
        <f>+#REF!</f>
        <v>#REF!</v>
      </c>
      <c r="C73" s="94" t="e">
        <f>+#REF!</f>
        <v>#REF!</v>
      </c>
      <c r="D73" s="94" t="e">
        <f>+#REF!</f>
        <v>#REF!</v>
      </c>
      <c r="E73" s="94" t="e">
        <f>+#REF!</f>
        <v>#REF!</v>
      </c>
      <c r="F73" s="94" t="e">
        <f>+#REF!</f>
        <v>#REF!</v>
      </c>
      <c r="G73" s="94" t="e">
        <f>+#REF!</f>
        <v>#REF!</v>
      </c>
      <c r="H73" s="94" t="e">
        <f>+#REF!</f>
        <v>#REF!</v>
      </c>
      <c r="I73" s="94" t="e">
        <f>+#REF!</f>
        <v>#REF!</v>
      </c>
      <c r="J73" s="18" t="s">
        <v>55</v>
      </c>
      <c r="K73" s="550">
        <v>0</v>
      </c>
      <c r="L73" s="895">
        <v>0</v>
      </c>
      <c r="M73" s="895">
        <v>0</v>
      </c>
      <c r="N73" s="895">
        <v>0</v>
      </c>
      <c r="O73" s="895">
        <v>0</v>
      </c>
      <c r="P73" s="895">
        <v>0</v>
      </c>
      <c r="Q73" s="895">
        <v>0</v>
      </c>
      <c r="R73" s="895">
        <v>0</v>
      </c>
      <c r="S73" s="895">
        <v>0</v>
      </c>
      <c r="T73" s="552">
        <v>0</v>
      </c>
      <c r="U73" s="550">
        <v>0</v>
      </c>
      <c r="V73" s="895">
        <v>0</v>
      </c>
      <c r="W73" s="895">
        <v>0</v>
      </c>
      <c r="X73" s="895">
        <v>0</v>
      </c>
      <c r="Y73" s="895">
        <v>0</v>
      </c>
      <c r="Z73" s="895">
        <v>0</v>
      </c>
      <c r="AA73" s="895">
        <v>0</v>
      </c>
      <c r="AB73" s="895">
        <v>0</v>
      </c>
      <c r="AC73" s="895">
        <v>0</v>
      </c>
      <c r="AD73" s="552">
        <v>0</v>
      </c>
      <c r="AE73" s="550">
        <v>0</v>
      </c>
      <c r="AF73" s="895">
        <v>0</v>
      </c>
      <c r="AG73" s="895">
        <v>0</v>
      </c>
      <c r="AH73" s="895">
        <v>0</v>
      </c>
      <c r="AI73" s="895">
        <v>0</v>
      </c>
      <c r="AJ73" s="895">
        <v>0</v>
      </c>
      <c r="AK73" s="895">
        <v>0</v>
      </c>
      <c r="AL73" s="895">
        <v>0</v>
      </c>
      <c r="AM73" s="895">
        <v>0</v>
      </c>
      <c r="AN73" s="552">
        <v>0</v>
      </c>
      <c r="AO73" s="550">
        <v>0</v>
      </c>
      <c r="AP73" s="895">
        <v>0</v>
      </c>
      <c r="AQ73" s="895">
        <v>0</v>
      </c>
      <c r="AR73" s="895">
        <v>0</v>
      </c>
      <c r="AS73" s="895">
        <v>0</v>
      </c>
      <c r="AT73" s="895">
        <v>0</v>
      </c>
      <c r="AU73" s="895">
        <v>0</v>
      </c>
      <c r="AV73" s="895">
        <v>0</v>
      </c>
      <c r="AW73" s="895">
        <v>0</v>
      </c>
      <c r="AX73" s="552">
        <v>0</v>
      </c>
      <c r="AY73" s="550">
        <v>0</v>
      </c>
      <c r="AZ73" s="895">
        <v>0</v>
      </c>
      <c r="BA73" s="895">
        <v>0</v>
      </c>
      <c r="BB73" s="895">
        <v>0</v>
      </c>
      <c r="BC73" s="895">
        <v>0</v>
      </c>
      <c r="BD73" s="895">
        <v>0</v>
      </c>
      <c r="BE73" s="895">
        <v>0</v>
      </c>
      <c r="BF73" s="895">
        <v>0</v>
      </c>
      <c r="BG73" s="895">
        <v>0</v>
      </c>
      <c r="BH73" s="552">
        <v>0</v>
      </c>
      <c r="BI73" s="550">
        <v>0</v>
      </c>
      <c r="BJ73" s="895">
        <v>0</v>
      </c>
      <c r="BK73" s="895">
        <v>0</v>
      </c>
      <c r="BL73" s="895">
        <v>0</v>
      </c>
      <c r="BM73" s="895">
        <v>0</v>
      </c>
      <c r="BN73" s="895">
        <v>0</v>
      </c>
      <c r="BO73" s="895">
        <v>0</v>
      </c>
      <c r="BP73" s="895">
        <v>0</v>
      </c>
      <c r="BQ73" s="895">
        <v>0</v>
      </c>
      <c r="BR73" s="552">
        <v>0</v>
      </c>
      <c r="BS73" s="550">
        <v>0</v>
      </c>
      <c r="BT73" s="895">
        <v>0</v>
      </c>
      <c r="BU73" s="895">
        <v>0</v>
      </c>
      <c r="BV73" s="895">
        <v>0</v>
      </c>
      <c r="BW73" s="895">
        <v>0</v>
      </c>
      <c r="BX73" s="895">
        <v>0</v>
      </c>
      <c r="BY73" s="895">
        <v>0</v>
      </c>
      <c r="BZ73" s="895">
        <v>0</v>
      </c>
      <c r="CA73" s="895">
        <v>0</v>
      </c>
      <c r="CB73" s="552">
        <v>0</v>
      </c>
      <c r="CC73" s="550">
        <v>0</v>
      </c>
      <c r="CD73" s="895">
        <v>0</v>
      </c>
      <c r="CE73" s="895">
        <v>0</v>
      </c>
      <c r="CF73" s="895">
        <v>0</v>
      </c>
      <c r="CG73" s="895">
        <v>0</v>
      </c>
      <c r="CH73" s="895">
        <v>0</v>
      </c>
      <c r="CI73" s="895">
        <v>0</v>
      </c>
      <c r="CJ73" s="895">
        <v>0</v>
      </c>
      <c r="CK73" s="895">
        <v>0</v>
      </c>
      <c r="CL73" s="552">
        <v>0</v>
      </c>
      <c r="CM73" s="550">
        <v>0</v>
      </c>
      <c r="CN73" s="895">
        <v>0</v>
      </c>
      <c r="CO73" s="895">
        <v>0</v>
      </c>
      <c r="CP73" s="895">
        <v>0</v>
      </c>
      <c r="CQ73" s="895">
        <v>0</v>
      </c>
      <c r="CR73" s="895">
        <v>0</v>
      </c>
      <c r="CS73" s="895">
        <v>0</v>
      </c>
      <c r="CT73" s="895">
        <v>0</v>
      </c>
      <c r="CU73" s="895">
        <v>0</v>
      </c>
      <c r="CV73" s="552">
        <v>0</v>
      </c>
      <c r="CW73" s="550">
        <v>0</v>
      </c>
      <c r="CX73" s="895">
        <v>0</v>
      </c>
      <c r="CY73" s="895">
        <v>0</v>
      </c>
      <c r="CZ73" s="895">
        <v>0</v>
      </c>
      <c r="DA73" s="895">
        <v>0</v>
      </c>
      <c r="DB73" s="895">
        <v>0</v>
      </c>
      <c r="DC73" s="895">
        <v>0</v>
      </c>
      <c r="DD73" s="895">
        <v>0</v>
      </c>
      <c r="DE73" s="895">
        <v>0</v>
      </c>
      <c r="DF73" s="552">
        <v>0</v>
      </c>
      <c r="DG73" s="550">
        <v>0</v>
      </c>
      <c r="DH73" s="551"/>
      <c r="DI73" s="551"/>
      <c r="DJ73" s="551"/>
      <c r="DK73" s="551"/>
      <c r="DL73" s="551"/>
      <c r="DM73" s="551"/>
      <c r="DN73" s="551"/>
      <c r="DO73" s="551"/>
      <c r="DP73" s="552"/>
      <c r="DQ73" s="550"/>
      <c r="DR73" s="551"/>
      <c r="DS73" s="551"/>
      <c r="DT73" s="551"/>
      <c r="DU73" s="551"/>
      <c r="DV73" s="551"/>
      <c r="DW73" s="551"/>
      <c r="DX73" s="551"/>
      <c r="DY73" s="551"/>
      <c r="DZ73" s="552"/>
      <c r="EA73" s="550"/>
      <c r="EB73" s="551"/>
      <c r="EC73" s="551"/>
      <c r="ED73" s="551"/>
      <c r="EE73" s="551"/>
      <c r="EF73" s="551"/>
      <c r="EG73" s="551"/>
      <c r="EH73" s="551"/>
      <c r="EI73" s="551"/>
      <c r="EJ73" s="552"/>
      <c r="EK73" s="550"/>
      <c r="EL73" s="551"/>
      <c r="EM73" s="551"/>
      <c r="EN73" s="551"/>
      <c r="EO73" s="551"/>
      <c r="EP73" s="551"/>
      <c r="EQ73" s="551"/>
      <c r="ER73" s="551"/>
      <c r="ES73" s="551"/>
      <c r="ET73" s="552"/>
      <c r="EU73" s="550"/>
      <c r="EV73" s="551"/>
      <c r="EW73" s="551"/>
      <c r="EX73" s="551"/>
      <c r="EY73" s="551"/>
      <c r="EZ73" s="551"/>
      <c r="FA73" s="551"/>
      <c r="FB73" s="551"/>
      <c r="FC73" s="551"/>
      <c r="FD73" s="552"/>
      <c r="FE73" s="550"/>
      <c r="FF73" s="551"/>
      <c r="FG73" s="551"/>
      <c r="FH73" s="551"/>
      <c r="FI73" s="551"/>
      <c r="FJ73" s="551"/>
      <c r="FK73" s="551"/>
      <c r="FL73" s="551"/>
      <c r="FM73" s="551"/>
      <c r="FN73" s="552"/>
      <c r="FO73" s="550"/>
      <c r="FP73" s="551"/>
      <c r="FQ73" s="551"/>
      <c r="FR73" s="551"/>
      <c r="FS73" s="551"/>
      <c r="FT73" s="551"/>
      <c r="FU73" s="551"/>
      <c r="FV73" s="551"/>
      <c r="FW73" s="551"/>
      <c r="FX73" s="552"/>
      <c r="FY73" s="550"/>
      <c r="FZ73" s="551"/>
      <c r="GA73" s="551"/>
      <c r="GB73" s="551"/>
      <c r="GC73" s="551"/>
      <c r="GD73" s="551"/>
      <c r="GE73" s="551"/>
      <c r="GF73" s="551"/>
      <c r="GG73" s="551"/>
      <c r="GH73" s="552"/>
      <c r="GI73" s="550"/>
      <c r="GJ73" s="551"/>
      <c r="GK73" s="551"/>
      <c r="GL73" s="551"/>
      <c r="GM73" s="551"/>
      <c r="GN73" s="551"/>
      <c r="GO73" s="551"/>
      <c r="GP73" s="551"/>
      <c r="GQ73" s="551"/>
      <c r="GR73" s="552"/>
      <c r="GS73" s="550"/>
      <c r="GT73" s="551"/>
      <c r="GU73" s="551"/>
      <c r="GV73" s="551"/>
      <c r="GW73" s="551"/>
      <c r="GX73" s="551"/>
      <c r="GY73" s="551"/>
      <c r="GZ73" s="551"/>
      <c r="HA73" s="551"/>
      <c r="HB73" s="552"/>
      <c r="HC73" s="77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77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77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77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77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77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77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77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77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77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0">
        <f t="shared" si="229"/>
        <v>0</v>
      </c>
      <c r="HN73" s="80">
        <f t="shared" si="244"/>
        <v>0</v>
      </c>
      <c r="HO73" s="80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0" t="e">
        <f t="shared" si="245"/>
        <v>#REF!</v>
      </c>
      <c r="HQ73" s="80">
        <f>+HM73+S!HM73+E!HM73+O!HM73</f>
        <v>0</v>
      </c>
      <c r="HR73" s="80">
        <f t="shared" si="233"/>
        <v>0</v>
      </c>
      <c r="HS73" s="80" t="e">
        <f>+HO73+S!HO73+E!HO73+O!HO73</f>
        <v>#REF!</v>
      </c>
      <c r="HT73" s="80" t="e">
        <f t="shared" si="233"/>
        <v>#REF!</v>
      </c>
      <c r="HV73" s="82">
        <f t="shared" si="246"/>
        <v>0</v>
      </c>
      <c r="HW73" s="82">
        <f t="shared" si="247"/>
        <v>0</v>
      </c>
      <c r="HX73" s="82">
        <f t="shared" si="236"/>
        <v>0</v>
      </c>
      <c r="HY73" s="82">
        <f t="shared" si="237"/>
        <v>0</v>
      </c>
      <c r="HZ73" s="82">
        <f t="shared" si="238"/>
        <v>0</v>
      </c>
      <c r="IA73" s="82">
        <f t="shared" si="239"/>
        <v>0</v>
      </c>
      <c r="IB73" s="82">
        <f t="shared" si="240"/>
        <v>0</v>
      </c>
      <c r="IC73" s="82">
        <f t="shared" si="241"/>
        <v>0</v>
      </c>
      <c r="ID73" s="82">
        <f t="shared" si="242"/>
        <v>0</v>
      </c>
      <c r="IE73" s="82">
        <f t="shared" si="243"/>
        <v>0</v>
      </c>
      <c r="IG73" s="50"/>
      <c r="IK73" s="94" t="e">
        <f t="shared" si="230"/>
        <v>#REF!</v>
      </c>
    </row>
    <row r="74" spans="1:245" s="28" customFormat="1" ht="21.95" hidden="1" customHeight="1">
      <c r="A74" s="4"/>
      <c r="B74" s="94" t="e">
        <f>+#REF!</f>
        <v>#REF!</v>
      </c>
      <c r="C74" s="94" t="e">
        <f>+#REF!</f>
        <v>#REF!</v>
      </c>
      <c r="D74" s="94" t="e">
        <f>+#REF!</f>
        <v>#REF!</v>
      </c>
      <c r="E74" s="94" t="e">
        <f>+#REF!</f>
        <v>#REF!</v>
      </c>
      <c r="F74" s="94" t="e">
        <f>+#REF!</f>
        <v>#REF!</v>
      </c>
      <c r="G74" s="94" t="e">
        <f>+#REF!</f>
        <v>#REF!</v>
      </c>
      <c r="H74" s="94" t="e">
        <f>+#REF!</f>
        <v>#REF!</v>
      </c>
      <c r="I74" s="94" t="e">
        <f>+#REF!</f>
        <v>#REF!</v>
      </c>
      <c r="J74" s="18" t="s">
        <v>56</v>
      </c>
      <c r="K74" s="550">
        <v>0</v>
      </c>
      <c r="L74" s="895">
        <v>0</v>
      </c>
      <c r="M74" s="895">
        <v>0</v>
      </c>
      <c r="N74" s="895">
        <v>0</v>
      </c>
      <c r="O74" s="895">
        <v>0</v>
      </c>
      <c r="P74" s="895">
        <v>0</v>
      </c>
      <c r="Q74" s="895">
        <v>0</v>
      </c>
      <c r="R74" s="895">
        <v>0</v>
      </c>
      <c r="S74" s="895">
        <v>0</v>
      </c>
      <c r="T74" s="552">
        <v>0</v>
      </c>
      <c r="U74" s="550">
        <v>0</v>
      </c>
      <c r="V74" s="895">
        <v>0</v>
      </c>
      <c r="W74" s="895">
        <v>0</v>
      </c>
      <c r="X74" s="895">
        <v>0</v>
      </c>
      <c r="Y74" s="895">
        <v>0</v>
      </c>
      <c r="Z74" s="895">
        <v>0</v>
      </c>
      <c r="AA74" s="895">
        <v>0</v>
      </c>
      <c r="AB74" s="895">
        <v>0</v>
      </c>
      <c r="AC74" s="895">
        <v>0</v>
      </c>
      <c r="AD74" s="552">
        <v>0</v>
      </c>
      <c r="AE74" s="550">
        <v>0</v>
      </c>
      <c r="AF74" s="895">
        <v>0</v>
      </c>
      <c r="AG74" s="895">
        <v>0</v>
      </c>
      <c r="AH74" s="895">
        <v>0</v>
      </c>
      <c r="AI74" s="895">
        <v>0</v>
      </c>
      <c r="AJ74" s="895">
        <v>0</v>
      </c>
      <c r="AK74" s="895">
        <v>0</v>
      </c>
      <c r="AL74" s="895">
        <v>0</v>
      </c>
      <c r="AM74" s="895">
        <v>0</v>
      </c>
      <c r="AN74" s="552">
        <v>0</v>
      </c>
      <c r="AO74" s="550">
        <v>0</v>
      </c>
      <c r="AP74" s="895">
        <v>0</v>
      </c>
      <c r="AQ74" s="895">
        <v>0</v>
      </c>
      <c r="AR74" s="895">
        <v>0</v>
      </c>
      <c r="AS74" s="895">
        <v>0</v>
      </c>
      <c r="AT74" s="895">
        <v>0</v>
      </c>
      <c r="AU74" s="895">
        <v>0</v>
      </c>
      <c r="AV74" s="895">
        <v>0</v>
      </c>
      <c r="AW74" s="895">
        <v>0</v>
      </c>
      <c r="AX74" s="552">
        <v>0</v>
      </c>
      <c r="AY74" s="550">
        <v>0</v>
      </c>
      <c r="AZ74" s="895">
        <v>0</v>
      </c>
      <c r="BA74" s="895">
        <v>0</v>
      </c>
      <c r="BB74" s="895">
        <v>0</v>
      </c>
      <c r="BC74" s="895">
        <v>0</v>
      </c>
      <c r="BD74" s="895">
        <v>0</v>
      </c>
      <c r="BE74" s="895">
        <v>0</v>
      </c>
      <c r="BF74" s="895">
        <v>0</v>
      </c>
      <c r="BG74" s="895">
        <v>0</v>
      </c>
      <c r="BH74" s="552">
        <v>0</v>
      </c>
      <c r="BI74" s="550">
        <v>0</v>
      </c>
      <c r="BJ74" s="895">
        <v>0</v>
      </c>
      <c r="BK74" s="895">
        <v>0</v>
      </c>
      <c r="BL74" s="895">
        <v>0</v>
      </c>
      <c r="BM74" s="895">
        <v>0</v>
      </c>
      <c r="BN74" s="895">
        <v>0</v>
      </c>
      <c r="BO74" s="895">
        <v>0</v>
      </c>
      <c r="BP74" s="895">
        <v>0</v>
      </c>
      <c r="BQ74" s="895">
        <v>0</v>
      </c>
      <c r="BR74" s="552">
        <v>0</v>
      </c>
      <c r="BS74" s="550">
        <v>0</v>
      </c>
      <c r="BT74" s="895">
        <v>0</v>
      </c>
      <c r="BU74" s="895">
        <v>0</v>
      </c>
      <c r="BV74" s="895">
        <v>0</v>
      </c>
      <c r="BW74" s="895">
        <v>0</v>
      </c>
      <c r="BX74" s="895">
        <v>0</v>
      </c>
      <c r="BY74" s="895">
        <v>0</v>
      </c>
      <c r="BZ74" s="895">
        <v>0</v>
      </c>
      <c r="CA74" s="895">
        <v>0</v>
      </c>
      <c r="CB74" s="552">
        <v>0</v>
      </c>
      <c r="CC74" s="550">
        <v>0</v>
      </c>
      <c r="CD74" s="895">
        <v>0</v>
      </c>
      <c r="CE74" s="895">
        <v>0</v>
      </c>
      <c r="CF74" s="895">
        <v>0</v>
      </c>
      <c r="CG74" s="895">
        <v>0</v>
      </c>
      <c r="CH74" s="895">
        <v>0</v>
      </c>
      <c r="CI74" s="895">
        <v>0</v>
      </c>
      <c r="CJ74" s="895">
        <v>0</v>
      </c>
      <c r="CK74" s="895">
        <v>0</v>
      </c>
      <c r="CL74" s="552">
        <v>0</v>
      </c>
      <c r="CM74" s="550">
        <v>0</v>
      </c>
      <c r="CN74" s="895">
        <v>0</v>
      </c>
      <c r="CO74" s="895">
        <v>0</v>
      </c>
      <c r="CP74" s="895">
        <v>0</v>
      </c>
      <c r="CQ74" s="895">
        <v>0</v>
      </c>
      <c r="CR74" s="895">
        <v>0</v>
      </c>
      <c r="CS74" s="895">
        <v>0</v>
      </c>
      <c r="CT74" s="895">
        <v>0</v>
      </c>
      <c r="CU74" s="895">
        <v>0</v>
      </c>
      <c r="CV74" s="552">
        <v>0</v>
      </c>
      <c r="CW74" s="550">
        <v>0</v>
      </c>
      <c r="CX74" s="895">
        <v>0</v>
      </c>
      <c r="CY74" s="895">
        <v>0</v>
      </c>
      <c r="CZ74" s="895">
        <v>0</v>
      </c>
      <c r="DA74" s="895">
        <v>0</v>
      </c>
      <c r="DB74" s="895">
        <v>0</v>
      </c>
      <c r="DC74" s="895">
        <v>0</v>
      </c>
      <c r="DD74" s="895">
        <v>0</v>
      </c>
      <c r="DE74" s="895">
        <v>0</v>
      </c>
      <c r="DF74" s="552">
        <v>0</v>
      </c>
      <c r="DG74" s="550">
        <v>0</v>
      </c>
      <c r="DH74" s="551"/>
      <c r="DI74" s="551"/>
      <c r="DJ74" s="551"/>
      <c r="DK74" s="551"/>
      <c r="DL74" s="551"/>
      <c r="DM74" s="551"/>
      <c r="DN74" s="551"/>
      <c r="DO74" s="551"/>
      <c r="DP74" s="552"/>
      <c r="DQ74" s="550"/>
      <c r="DR74" s="551"/>
      <c r="DS74" s="551"/>
      <c r="DT74" s="551"/>
      <c r="DU74" s="551"/>
      <c r="DV74" s="551"/>
      <c r="DW74" s="551"/>
      <c r="DX74" s="551"/>
      <c r="DY74" s="551"/>
      <c r="DZ74" s="552"/>
      <c r="EA74" s="550"/>
      <c r="EB74" s="551"/>
      <c r="EC74" s="551"/>
      <c r="ED74" s="551"/>
      <c r="EE74" s="551"/>
      <c r="EF74" s="551"/>
      <c r="EG74" s="551"/>
      <c r="EH74" s="551"/>
      <c r="EI74" s="551"/>
      <c r="EJ74" s="552"/>
      <c r="EK74" s="550"/>
      <c r="EL74" s="551"/>
      <c r="EM74" s="551"/>
      <c r="EN74" s="551"/>
      <c r="EO74" s="551"/>
      <c r="EP74" s="551"/>
      <c r="EQ74" s="551"/>
      <c r="ER74" s="551"/>
      <c r="ES74" s="551"/>
      <c r="ET74" s="552"/>
      <c r="EU74" s="550"/>
      <c r="EV74" s="551"/>
      <c r="EW74" s="551"/>
      <c r="EX74" s="551"/>
      <c r="EY74" s="551"/>
      <c r="EZ74" s="551"/>
      <c r="FA74" s="551"/>
      <c r="FB74" s="551"/>
      <c r="FC74" s="551"/>
      <c r="FD74" s="552"/>
      <c r="FE74" s="550"/>
      <c r="FF74" s="551"/>
      <c r="FG74" s="551"/>
      <c r="FH74" s="551"/>
      <c r="FI74" s="551"/>
      <c r="FJ74" s="551"/>
      <c r="FK74" s="551"/>
      <c r="FL74" s="551"/>
      <c r="FM74" s="551"/>
      <c r="FN74" s="552"/>
      <c r="FO74" s="550"/>
      <c r="FP74" s="551"/>
      <c r="FQ74" s="551"/>
      <c r="FR74" s="551"/>
      <c r="FS74" s="551"/>
      <c r="FT74" s="551"/>
      <c r="FU74" s="551"/>
      <c r="FV74" s="551"/>
      <c r="FW74" s="551"/>
      <c r="FX74" s="552"/>
      <c r="FY74" s="550"/>
      <c r="FZ74" s="551"/>
      <c r="GA74" s="551"/>
      <c r="GB74" s="551"/>
      <c r="GC74" s="551"/>
      <c r="GD74" s="551"/>
      <c r="GE74" s="551"/>
      <c r="GF74" s="551"/>
      <c r="GG74" s="551"/>
      <c r="GH74" s="552"/>
      <c r="GI74" s="550"/>
      <c r="GJ74" s="551"/>
      <c r="GK74" s="551"/>
      <c r="GL74" s="551"/>
      <c r="GM74" s="551"/>
      <c r="GN74" s="551"/>
      <c r="GO74" s="551"/>
      <c r="GP74" s="551"/>
      <c r="GQ74" s="551"/>
      <c r="GR74" s="552"/>
      <c r="GS74" s="550"/>
      <c r="GT74" s="551"/>
      <c r="GU74" s="551"/>
      <c r="GV74" s="551"/>
      <c r="GW74" s="551"/>
      <c r="GX74" s="551"/>
      <c r="GY74" s="551"/>
      <c r="GZ74" s="551"/>
      <c r="HA74" s="551"/>
      <c r="HB74" s="552"/>
      <c r="HC74" s="77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77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77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77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77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77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77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77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77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77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0">
        <f t="shared" si="229"/>
        <v>0</v>
      </c>
      <c r="HN74" s="80">
        <f t="shared" si="244"/>
        <v>0</v>
      </c>
      <c r="HO74" s="80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0" t="e">
        <f t="shared" si="245"/>
        <v>#REF!</v>
      </c>
      <c r="HQ74" s="80">
        <f>+HM74+S!HM74+E!HM74+O!HM74</f>
        <v>0</v>
      </c>
      <c r="HR74" s="80">
        <f t="shared" si="233"/>
        <v>0</v>
      </c>
      <c r="HS74" s="80" t="e">
        <f>+HO74+S!HO74+E!HO74+O!HO74</f>
        <v>#REF!</v>
      </c>
      <c r="HT74" s="80" t="e">
        <f t="shared" si="233"/>
        <v>#REF!</v>
      </c>
      <c r="HV74" s="82">
        <f t="shared" si="246"/>
        <v>0</v>
      </c>
      <c r="HW74" s="82">
        <f t="shared" si="247"/>
        <v>0</v>
      </c>
      <c r="HX74" s="82">
        <f t="shared" si="236"/>
        <v>0</v>
      </c>
      <c r="HY74" s="82">
        <f t="shared" si="237"/>
        <v>0</v>
      </c>
      <c r="HZ74" s="82">
        <f t="shared" si="238"/>
        <v>0</v>
      </c>
      <c r="IA74" s="82">
        <f t="shared" si="239"/>
        <v>0</v>
      </c>
      <c r="IB74" s="82">
        <f t="shared" si="240"/>
        <v>0</v>
      </c>
      <c r="IC74" s="82">
        <f t="shared" si="241"/>
        <v>0</v>
      </c>
      <c r="ID74" s="82">
        <f t="shared" si="242"/>
        <v>0</v>
      </c>
      <c r="IE74" s="82">
        <f t="shared" si="243"/>
        <v>0</v>
      </c>
      <c r="IG74" s="50"/>
      <c r="IK74" s="94" t="e">
        <f t="shared" si="230"/>
        <v>#REF!</v>
      </c>
    </row>
    <row r="75" spans="1:245" s="28" customFormat="1" ht="21.95" hidden="1" customHeight="1">
      <c r="A75" s="4"/>
      <c r="B75" s="94" t="e">
        <f>+#REF!</f>
        <v>#REF!</v>
      </c>
      <c r="C75" s="94" t="e">
        <f>+#REF!</f>
        <v>#REF!</v>
      </c>
      <c r="D75" s="94" t="e">
        <f>+#REF!</f>
        <v>#REF!</v>
      </c>
      <c r="E75" s="94" t="e">
        <f>+#REF!</f>
        <v>#REF!</v>
      </c>
      <c r="F75" s="94" t="e">
        <f>+#REF!</f>
        <v>#REF!</v>
      </c>
      <c r="G75" s="94" t="e">
        <f>+#REF!</f>
        <v>#REF!</v>
      </c>
      <c r="H75" s="94" t="e">
        <f>+#REF!</f>
        <v>#REF!</v>
      </c>
      <c r="I75" s="94" t="e">
        <f>+#REF!</f>
        <v>#REF!</v>
      </c>
      <c r="J75" s="303" t="s">
        <v>57</v>
      </c>
      <c r="K75" s="553">
        <v>0</v>
      </c>
      <c r="L75" s="554">
        <v>0</v>
      </c>
      <c r="M75" s="554">
        <v>0</v>
      </c>
      <c r="N75" s="554">
        <v>0</v>
      </c>
      <c r="O75" s="554">
        <v>0</v>
      </c>
      <c r="P75" s="554">
        <v>0</v>
      </c>
      <c r="Q75" s="554">
        <v>0</v>
      </c>
      <c r="R75" s="554">
        <v>0</v>
      </c>
      <c r="S75" s="554">
        <v>0</v>
      </c>
      <c r="T75" s="555">
        <v>0</v>
      </c>
      <c r="U75" s="553">
        <v>0</v>
      </c>
      <c r="V75" s="554">
        <v>0</v>
      </c>
      <c r="W75" s="554">
        <v>0</v>
      </c>
      <c r="X75" s="554">
        <v>0</v>
      </c>
      <c r="Y75" s="554">
        <v>0</v>
      </c>
      <c r="Z75" s="554">
        <v>0</v>
      </c>
      <c r="AA75" s="554">
        <v>0</v>
      </c>
      <c r="AB75" s="554">
        <v>0</v>
      </c>
      <c r="AC75" s="554">
        <v>0</v>
      </c>
      <c r="AD75" s="555">
        <v>0</v>
      </c>
      <c r="AE75" s="553">
        <v>0</v>
      </c>
      <c r="AF75" s="554">
        <v>0</v>
      </c>
      <c r="AG75" s="554">
        <v>0</v>
      </c>
      <c r="AH75" s="554">
        <v>0</v>
      </c>
      <c r="AI75" s="554">
        <v>0</v>
      </c>
      <c r="AJ75" s="554">
        <v>0</v>
      </c>
      <c r="AK75" s="554">
        <v>0</v>
      </c>
      <c r="AL75" s="554">
        <v>0</v>
      </c>
      <c r="AM75" s="554">
        <v>0</v>
      </c>
      <c r="AN75" s="555">
        <v>0</v>
      </c>
      <c r="AO75" s="553">
        <v>0</v>
      </c>
      <c r="AP75" s="554">
        <v>0</v>
      </c>
      <c r="AQ75" s="554">
        <v>0</v>
      </c>
      <c r="AR75" s="554">
        <v>0</v>
      </c>
      <c r="AS75" s="554">
        <v>0</v>
      </c>
      <c r="AT75" s="554">
        <v>0</v>
      </c>
      <c r="AU75" s="554">
        <v>0</v>
      </c>
      <c r="AV75" s="554">
        <v>0</v>
      </c>
      <c r="AW75" s="554">
        <v>0</v>
      </c>
      <c r="AX75" s="555">
        <v>0</v>
      </c>
      <c r="AY75" s="553">
        <v>0</v>
      </c>
      <c r="AZ75" s="554">
        <v>0</v>
      </c>
      <c r="BA75" s="554">
        <v>0</v>
      </c>
      <c r="BB75" s="554">
        <v>0</v>
      </c>
      <c r="BC75" s="554">
        <v>0</v>
      </c>
      <c r="BD75" s="554">
        <v>0</v>
      </c>
      <c r="BE75" s="554">
        <v>0</v>
      </c>
      <c r="BF75" s="554">
        <v>0</v>
      </c>
      <c r="BG75" s="554">
        <v>0</v>
      </c>
      <c r="BH75" s="555">
        <v>0</v>
      </c>
      <c r="BI75" s="553">
        <v>0</v>
      </c>
      <c r="BJ75" s="554">
        <v>0</v>
      </c>
      <c r="BK75" s="554">
        <v>0</v>
      </c>
      <c r="BL75" s="554">
        <v>0</v>
      </c>
      <c r="BM75" s="554">
        <v>0</v>
      </c>
      <c r="BN75" s="554">
        <v>0</v>
      </c>
      <c r="BO75" s="554">
        <v>0</v>
      </c>
      <c r="BP75" s="554">
        <v>0</v>
      </c>
      <c r="BQ75" s="554">
        <v>0</v>
      </c>
      <c r="BR75" s="555">
        <v>0</v>
      </c>
      <c r="BS75" s="553">
        <v>0</v>
      </c>
      <c r="BT75" s="554">
        <v>0</v>
      </c>
      <c r="BU75" s="554">
        <v>0</v>
      </c>
      <c r="BV75" s="554">
        <v>0</v>
      </c>
      <c r="BW75" s="554">
        <v>0</v>
      </c>
      <c r="BX75" s="554">
        <v>0</v>
      </c>
      <c r="BY75" s="554">
        <v>0</v>
      </c>
      <c r="BZ75" s="554">
        <v>0</v>
      </c>
      <c r="CA75" s="554">
        <v>0</v>
      </c>
      <c r="CB75" s="555">
        <v>0</v>
      </c>
      <c r="CC75" s="553">
        <v>0</v>
      </c>
      <c r="CD75" s="554">
        <v>0</v>
      </c>
      <c r="CE75" s="554">
        <v>0</v>
      </c>
      <c r="CF75" s="554">
        <v>0</v>
      </c>
      <c r="CG75" s="554">
        <v>0</v>
      </c>
      <c r="CH75" s="554">
        <v>0</v>
      </c>
      <c r="CI75" s="554">
        <v>0</v>
      </c>
      <c r="CJ75" s="554">
        <v>0</v>
      </c>
      <c r="CK75" s="554">
        <v>0</v>
      </c>
      <c r="CL75" s="555">
        <v>0</v>
      </c>
      <c r="CM75" s="553">
        <v>0</v>
      </c>
      <c r="CN75" s="554">
        <v>0</v>
      </c>
      <c r="CO75" s="554">
        <v>0</v>
      </c>
      <c r="CP75" s="554">
        <v>0</v>
      </c>
      <c r="CQ75" s="554">
        <v>0</v>
      </c>
      <c r="CR75" s="554">
        <v>0</v>
      </c>
      <c r="CS75" s="554">
        <v>0</v>
      </c>
      <c r="CT75" s="554">
        <v>0</v>
      </c>
      <c r="CU75" s="554">
        <v>0</v>
      </c>
      <c r="CV75" s="555">
        <v>0</v>
      </c>
      <c r="CW75" s="553">
        <v>0</v>
      </c>
      <c r="CX75" s="554">
        <v>0</v>
      </c>
      <c r="CY75" s="554">
        <v>0</v>
      </c>
      <c r="CZ75" s="554">
        <v>0</v>
      </c>
      <c r="DA75" s="554">
        <v>0</v>
      </c>
      <c r="DB75" s="554">
        <v>0</v>
      </c>
      <c r="DC75" s="554">
        <v>0</v>
      </c>
      <c r="DD75" s="554">
        <v>0</v>
      </c>
      <c r="DE75" s="554">
        <v>0</v>
      </c>
      <c r="DF75" s="555">
        <v>0</v>
      </c>
      <c r="DG75" s="553">
        <v>0</v>
      </c>
      <c r="DH75" s="554"/>
      <c r="DI75" s="554"/>
      <c r="DJ75" s="554"/>
      <c r="DK75" s="554"/>
      <c r="DL75" s="554"/>
      <c r="DM75" s="554"/>
      <c r="DN75" s="554"/>
      <c r="DO75" s="554"/>
      <c r="DP75" s="555"/>
      <c r="DQ75" s="553"/>
      <c r="DR75" s="554"/>
      <c r="DS75" s="554"/>
      <c r="DT75" s="554"/>
      <c r="DU75" s="554"/>
      <c r="DV75" s="554"/>
      <c r="DW75" s="554"/>
      <c r="DX75" s="554"/>
      <c r="DY75" s="554"/>
      <c r="DZ75" s="555"/>
      <c r="EA75" s="553"/>
      <c r="EB75" s="554"/>
      <c r="EC75" s="554"/>
      <c r="ED75" s="554"/>
      <c r="EE75" s="554"/>
      <c r="EF75" s="554"/>
      <c r="EG75" s="554"/>
      <c r="EH75" s="554"/>
      <c r="EI75" s="554"/>
      <c r="EJ75" s="555"/>
      <c r="EK75" s="553"/>
      <c r="EL75" s="554"/>
      <c r="EM75" s="554"/>
      <c r="EN75" s="554"/>
      <c r="EO75" s="554"/>
      <c r="EP75" s="554"/>
      <c r="EQ75" s="554"/>
      <c r="ER75" s="554"/>
      <c r="ES75" s="554"/>
      <c r="ET75" s="555"/>
      <c r="EU75" s="553"/>
      <c r="EV75" s="554"/>
      <c r="EW75" s="554"/>
      <c r="EX75" s="554"/>
      <c r="EY75" s="554"/>
      <c r="EZ75" s="554"/>
      <c r="FA75" s="554"/>
      <c r="FB75" s="554"/>
      <c r="FC75" s="554"/>
      <c r="FD75" s="555"/>
      <c r="FE75" s="553"/>
      <c r="FF75" s="554"/>
      <c r="FG75" s="554"/>
      <c r="FH75" s="554"/>
      <c r="FI75" s="554"/>
      <c r="FJ75" s="554"/>
      <c r="FK75" s="554"/>
      <c r="FL75" s="554"/>
      <c r="FM75" s="554"/>
      <c r="FN75" s="555"/>
      <c r="FO75" s="553"/>
      <c r="FP75" s="554"/>
      <c r="FQ75" s="554"/>
      <c r="FR75" s="554"/>
      <c r="FS75" s="554"/>
      <c r="FT75" s="554"/>
      <c r="FU75" s="554"/>
      <c r="FV75" s="554"/>
      <c r="FW75" s="554"/>
      <c r="FX75" s="555"/>
      <c r="FY75" s="553"/>
      <c r="FZ75" s="554"/>
      <c r="GA75" s="554"/>
      <c r="GB75" s="554"/>
      <c r="GC75" s="554"/>
      <c r="GD75" s="554"/>
      <c r="GE75" s="554"/>
      <c r="GF75" s="554"/>
      <c r="GG75" s="554"/>
      <c r="GH75" s="555"/>
      <c r="GI75" s="553"/>
      <c r="GJ75" s="554"/>
      <c r="GK75" s="554"/>
      <c r="GL75" s="554"/>
      <c r="GM75" s="554"/>
      <c r="GN75" s="554"/>
      <c r="GO75" s="554"/>
      <c r="GP75" s="554"/>
      <c r="GQ75" s="554"/>
      <c r="GR75" s="555"/>
      <c r="GS75" s="553"/>
      <c r="GT75" s="554"/>
      <c r="GU75" s="554"/>
      <c r="GV75" s="554"/>
      <c r="GW75" s="554"/>
      <c r="GX75" s="554"/>
      <c r="GY75" s="554"/>
      <c r="GZ75" s="554"/>
      <c r="HA75" s="554"/>
      <c r="HB75" s="555"/>
      <c r="HC75" s="271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1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1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1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1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1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1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1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1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1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2">
        <f t="shared" si="229"/>
        <v>0</v>
      </c>
      <c r="HN75" s="272">
        <f t="shared" si="244"/>
        <v>0</v>
      </c>
      <c r="HO75" s="272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72" t="e">
        <f t="shared" si="245"/>
        <v>#REF!</v>
      </c>
      <c r="HQ75" s="272">
        <f>+HM75+S!HM75+E!HM75+O!HM75</f>
        <v>0</v>
      </c>
      <c r="HR75" s="272">
        <f t="shared" si="233"/>
        <v>0</v>
      </c>
      <c r="HS75" s="272" t="e">
        <f>+HO75+S!HO75+E!HO75+O!HO75</f>
        <v>#REF!</v>
      </c>
      <c r="HT75" s="272" t="e">
        <f t="shared" si="233"/>
        <v>#REF!</v>
      </c>
      <c r="HV75" s="273">
        <f t="shared" si="246"/>
        <v>0</v>
      </c>
      <c r="HW75" s="273">
        <f t="shared" si="247"/>
        <v>0</v>
      </c>
      <c r="HX75" s="273">
        <f t="shared" si="236"/>
        <v>0</v>
      </c>
      <c r="HY75" s="273">
        <f t="shared" si="237"/>
        <v>0</v>
      </c>
      <c r="HZ75" s="273">
        <f t="shared" si="238"/>
        <v>0</v>
      </c>
      <c r="IA75" s="273">
        <f t="shared" si="239"/>
        <v>0</v>
      </c>
      <c r="IB75" s="273">
        <f t="shared" si="240"/>
        <v>0</v>
      </c>
      <c r="IC75" s="273">
        <f t="shared" si="241"/>
        <v>0</v>
      </c>
      <c r="ID75" s="273">
        <f t="shared" si="242"/>
        <v>0</v>
      </c>
      <c r="IE75" s="273">
        <f t="shared" si="243"/>
        <v>0</v>
      </c>
      <c r="IG75" s="50"/>
      <c r="IK75" s="94" t="e">
        <f t="shared" si="230"/>
        <v>#REF!</v>
      </c>
    </row>
    <row r="76" spans="1:245" s="28" customFormat="1" ht="21.95" customHeight="1">
      <c r="A76" s="4"/>
      <c r="B76" s="94" t="e">
        <f>+#REF!</f>
        <v>#REF!</v>
      </c>
      <c r="C76" s="94" t="e">
        <f>+#REF!</f>
        <v>#REF!</v>
      </c>
      <c r="D76" s="94" t="e">
        <f>+#REF!</f>
        <v>#REF!</v>
      </c>
      <c r="E76" s="94" t="e">
        <f>+#REF!</f>
        <v>#REF!</v>
      </c>
      <c r="F76" s="94" t="e">
        <f>+#REF!</f>
        <v>#REF!</v>
      </c>
      <c r="G76" s="94" t="e">
        <f>+#REF!</f>
        <v>#REF!</v>
      </c>
      <c r="H76" s="94" t="e">
        <f>+#REF!</f>
        <v>#REF!</v>
      </c>
      <c r="I76" s="94" t="e">
        <f>+#REF!</f>
        <v>#REF!</v>
      </c>
      <c r="J76" s="302" t="s">
        <v>58</v>
      </c>
      <c r="K76" s="610">
        <v>1</v>
      </c>
      <c r="L76" s="611">
        <v>0</v>
      </c>
      <c r="M76" s="611">
        <v>0</v>
      </c>
      <c r="N76" s="611">
        <v>0</v>
      </c>
      <c r="O76" s="611">
        <v>0</v>
      </c>
      <c r="P76" s="611">
        <v>0</v>
      </c>
      <c r="Q76" s="611">
        <v>0</v>
      </c>
      <c r="R76" s="611">
        <v>0</v>
      </c>
      <c r="S76" s="611">
        <v>0</v>
      </c>
      <c r="T76" s="612">
        <v>0</v>
      </c>
      <c r="U76" s="610">
        <v>1</v>
      </c>
      <c r="V76" s="611">
        <v>0</v>
      </c>
      <c r="W76" s="611">
        <v>0</v>
      </c>
      <c r="X76" s="611">
        <v>0</v>
      </c>
      <c r="Y76" s="611">
        <v>0</v>
      </c>
      <c r="Z76" s="611">
        <v>0</v>
      </c>
      <c r="AA76" s="611">
        <v>0</v>
      </c>
      <c r="AB76" s="611">
        <v>0</v>
      </c>
      <c r="AC76" s="611">
        <v>0</v>
      </c>
      <c r="AD76" s="612">
        <v>0</v>
      </c>
      <c r="AE76" s="610">
        <v>0</v>
      </c>
      <c r="AF76" s="611">
        <v>0</v>
      </c>
      <c r="AG76" s="611">
        <v>0</v>
      </c>
      <c r="AH76" s="611">
        <v>0</v>
      </c>
      <c r="AI76" s="611">
        <v>0</v>
      </c>
      <c r="AJ76" s="611">
        <v>0</v>
      </c>
      <c r="AK76" s="611">
        <v>0</v>
      </c>
      <c r="AL76" s="611">
        <v>0</v>
      </c>
      <c r="AM76" s="611">
        <v>0</v>
      </c>
      <c r="AN76" s="612">
        <v>0</v>
      </c>
      <c r="AO76" s="610">
        <v>0</v>
      </c>
      <c r="AP76" s="611">
        <v>0</v>
      </c>
      <c r="AQ76" s="611">
        <v>0</v>
      </c>
      <c r="AR76" s="611">
        <v>0</v>
      </c>
      <c r="AS76" s="611">
        <v>0</v>
      </c>
      <c r="AT76" s="611">
        <v>0</v>
      </c>
      <c r="AU76" s="611">
        <v>0</v>
      </c>
      <c r="AV76" s="611">
        <v>0</v>
      </c>
      <c r="AW76" s="611">
        <v>0</v>
      </c>
      <c r="AX76" s="612">
        <v>0</v>
      </c>
      <c r="AY76" s="610">
        <v>0</v>
      </c>
      <c r="AZ76" s="611">
        <v>0</v>
      </c>
      <c r="BA76" s="611">
        <v>0</v>
      </c>
      <c r="BB76" s="611">
        <v>0</v>
      </c>
      <c r="BC76" s="611">
        <v>0</v>
      </c>
      <c r="BD76" s="611">
        <v>0</v>
      </c>
      <c r="BE76" s="611">
        <v>0</v>
      </c>
      <c r="BF76" s="611">
        <v>0</v>
      </c>
      <c r="BG76" s="611">
        <v>0</v>
      </c>
      <c r="BH76" s="612">
        <v>0</v>
      </c>
      <c r="BI76" s="610">
        <v>0</v>
      </c>
      <c r="BJ76" s="611">
        <v>0</v>
      </c>
      <c r="BK76" s="611">
        <v>0</v>
      </c>
      <c r="BL76" s="611">
        <v>0</v>
      </c>
      <c r="BM76" s="611">
        <v>0</v>
      </c>
      <c r="BN76" s="611">
        <v>0</v>
      </c>
      <c r="BO76" s="611">
        <v>0</v>
      </c>
      <c r="BP76" s="611">
        <v>0</v>
      </c>
      <c r="BQ76" s="611">
        <v>0</v>
      </c>
      <c r="BR76" s="612">
        <v>0</v>
      </c>
      <c r="BS76" s="610">
        <v>9</v>
      </c>
      <c r="BT76" s="611">
        <v>0</v>
      </c>
      <c r="BU76" s="611">
        <v>0</v>
      </c>
      <c r="BV76" s="611">
        <v>0</v>
      </c>
      <c r="BW76" s="611">
        <v>0</v>
      </c>
      <c r="BX76" s="611">
        <v>0</v>
      </c>
      <c r="BY76" s="611">
        <v>0</v>
      </c>
      <c r="BZ76" s="611">
        <v>0</v>
      </c>
      <c r="CA76" s="611">
        <v>0</v>
      </c>
      <c r="CB76" s="612">
        <v>0</v>
      </c>
      <c r="CC76" s="610">
        <v>0</v>
      </c>
      <c r="CD76" s="611">
        <v>0</v>
      </c>
      <c r="CE76" s="611">
        <v>0</v>
      </c>
      <c r="CF76" s="611">
        <v>0</v>
      </c>
      <c r="CG76" s="611">
        <v>0</v>
      </c>
      <c r="CH76" s="611">
        <v>0</v>
      </c>
      <c r="CI76" s="611">
        <v>0</v>
      </c>
      <c r="CJ76" s="611">
        <v>0</v>
      </c>
      <c r="CK76" s="611">
        <v>0</v>
      </c>
      <c r="CL76" s="612">
        <v>0</v>
      </c>
      <c r="CM76" s="610">
        <v>1</v>
      </c>
      <c r="CN76" s="611">
        <v>0</v>
      </c>
      <c r="CO76" s="611">
        <v>0</v>
      </c>
      <c r="CP76" s="611">
        <v>0</v>
      </c>
      <c r="CQ76" s="611">
        <v>0</v>
      </c>
      <c r="CR76" s="611">
        <v>0</v>
      </c>
      <c r="CS76" s="611">
        <v>0</v>
      </c>
      <c r="CT76" s="611">
        <v>0</v>
      </c>
      <c r="CU76" s="611">
        <v>0</v>
      </c>
      <c r="CV76" s="612">
        <v>0</v>
      </c>
      <c r="CW76" s="610">
        <v>0</v>
      </c>
      <c r="CX76" s="611">
        <v>0</v>
      </c>
      <c r="CY76" s="611">
        <v>0</v>
      </c>
      <c r="CZ76" s="611">
        <v>0</v>
      </c>
      <c r="DA76" s="611">
        <v>0</v>
      </c>
      <c r="DB76" s="611">
        <v>0</v>
      </c>
      <c r="DC76" s="611">
        <v>0</v>
      </c>
      <c r="DD76" s="611">
        <v>0</v>
      </c>
      <c r="DE76" s="611">
        <v>0</v>
      </c>
      <c r="DF76" s="612">
        <v>0</v>
      </c>
      <c r="DG76" s="610">
        <v>0</v>
      </c>
      <c r="DH76" s="611"/>
      <c r="DI76" s="611"/>
      <c r="DJ76" s="611"/>
      <c r="DK76" s="611"/>
      <c r="DL76" s="611"/>
      <c r="DM76" s="611"/>
      <c r="DN76" s="611"/>
      <c r="DO76" s="611"/>
      <c r="DP76" s="612"/>
      <c r="DQ76" s="610"/>
      <c r="DR76" s="611"/>
      <c r="DS76" s="611"/>
      <c r="DT76" s="611"/>
      <c r="DU76" s="611"/>
      <c r="DV76" s="611"/>
      <c r="DW76" s="611"/>
      <c r="DX76" s="611"/>
      <c r="DY76" s="611"/>
      <c r="DZ76" s="612"/>
      <c r="EA76" s="610"/>
      <c r="EB76" s="611"/>
      <c r="EC76" s="611"/>
      <c r="ED76" s="611"/>
      <c r="EE76" s="611"/>
      <c r="EF76" s="611"/>
      <c r="EG76" s="611"/>
      <c r="EH76" s="611"/>
      <c r="EI76" s="611"/>
      <c r="EJ76" s="612"/>
      <c r="EK76" s="610"/>
      <c r="EL76" s="611"/>
      <c r="EM76" s="611"/>
      <c r="EN76" s="611"/>
      <c r="EO76" s="611"/>
      <c r="EP76" s="611"/>
      <c r="EQ76" s="611"/>
      <c r="ER76" s="611"/>
      <c r="ES76" s="611"/>
      <c r="ET76" s="612"/>
      <c r="EU76" s="610"/>
      <c r="EV76" s="611"/>
      <c r="EW76" s="611"/>
      <c r="EX76" s="611"/>
      <c r="EY76" s="611"/>
      <c r="EZ76" s="611"/>
      <c r="FA76" s="611"/>
      <c r="FB76" s="611"/>
      <c r="FC76" s="611"/>
      <c r="FD76" s="612"/>
      <c r="FE76" s="610"/>
      <c r="FF76" s="611"/>
      <c r="FG76" s="611"/>
      <c r="FH76" s="611"/>
      <c r="FI76" s="611"/>
      <c r="FJ76" s="611"/>
      <c r="FK76" s="611"/>
      <c r="FL76" s="611"/>
      <c r="FM76" s="611"/>
      <c r="FN76" s="612"/>
      <c r="FO76" s="610"/>
      <c r="FP76" s="611"/>
      <c r="FQ76" s="611"/>
      <c r="FR76" s="611"/>
      <c r="FS76" s="611"/>
      <c r="FT76" s="611"/>
      <c r="FU76" s="611"/>
      <c r="FV76" s="611"/>
      <c r="FW76" s="611"/>
      <c r="FX76" s="612"/>
      <c r="FY76" s="610"/>
      <c r="FZ76" s="611"/>
      <c r="GA76" s="611"/>
      <c r="GB76" s="611"/>
      <c r="GC76" s="611"/>
      <c r="GD76" s="611"/>
      <c r="GE76" s="611"/>
      <c r="GF76" s="611"/>
      <c r="GG76" s="611"/>
      <c r="GH76" s="612"/>
      <c r="GI76" s="610"/>
      <c r="GJ76" s="611"/>
      <c r="GK76" s="611"/>
      <c r="GL76" s="611"/>
      <c r="GM76" s="611"/>
      <c r="GN76" s="611"/>
      <c r="GO76" s="611"/>
      <c r="GP76" s="611"/>
      <c r="GQ76" s="611"/>
      <c r="GR76" s="612"/>
      <c r="GS76" s="610"/>
      <c r="GT76" s="611"/>
      <c r="GU76" s="611"/>
      <c r="GV76" s="611"/>
      <c r="GW76" s="611"/>
      <c r="GX76" s="611"/>
      <c r="GY76" s="611"/>
      <c r="GZ76" s="611"/>
      <c r="HA76" s="611"/>
      <c r="HB76" s="612"/>
      <c r="HC76" s="274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4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4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4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4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4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4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4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4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4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75">
        <f t="shared" si="229"/>
        <v>12</v>
      </c>
      <c r="HN76" s="275">
        <f t="shared" si="244"/>
        <v>12</v>
      </c>
      <c r="HO76" s="275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75" t="e">
        <f t="shared" si="245"/>
        <v>#REF!</v>
      </c>
      <c r="HQ76" s="275">
        <f>+HM76+S!HM76+E!HM76+O!HM76</f>
        <v>437</v>
      </c>
      <c r="HR76" s="275">
        <f t="shared" si="233"/>
        <v>437</v>
      </c>
      <c r="HS76" s="275" t="e">
        <f>+HO76+S!HO76+E!HO76+O!HO76</f>
        <v>#REF!</v>
      </c>
      <c r="HT76" s="275" t="e">
        <f t="shared" si="233"/>
        <v>#REF!</v>
      </c>
      <c r="HV76" s="96">
        <f t="shared" si="246"/>
        <v>12</v>
      </c>
      <c r="HW76" s="96">
        <f t="shared" si="247"/>
        <v>0</v>
      </c>
      <c r="HX76" s="96">
        <f t="shared" si="236"/>
        <v>0</v>
      </c>
      <c r="HY76" s="96">
        <f t="shared" si="237"/>
        <v>0</v>
      </c>
      <c r="HZ76" s="96">
        <f t="shared" si="238"/>
        <v>0</v>
      </c>
      <c r="IA76" s="96">
        <f t="shared" si="239"/>
        <v>0</v>
      </c>
      <c r="IB76" s="96">
        <f t="shared" si="240"/>
        <v>0</v>
      </c>
      <c r="IC76" s="96">
        <f t="shared" si="241"/>
        <v>0</v>
      </c>
      <c r="ID76" s="96">
        <f t="shared" si="242"/>
        <v>0</v>
      </c>
      <c r="IE76" s="96">
        <f t="shared" si="243"/>
        <v>0</v>
      </c>
      <c r="IG76" s="50"/>
      <c r="IK76" s="94" t="e">
        <f t="shared" si="230"/>
        <v>#REF!</v>
      </c>
    </row>
    <row r="77" spans="1:245" s="28" customFormat="1" ht="21.95" customHeight="1">
      <c r="A77" s="4"/>
      <c r="B77" s="94" t="e">
        <f>+#REF!</f>
        <v>#REF!</v>
      </c>
      <c r="C77" s="94" t="e">
        <f>+#REF!</f>
        <v>#REF!</v>
      </c>
      <c r="D77" s="94" t="e">
        <f>+#REF!</f>
        <v>#REF!</v>
      </c>
      <c r="E77" s="94" t="e">
        <f>+#REF!</f>
        <v>#REF!</v>
      </c>
      <c r="F77" s="94" t="e">
        <f>+#REF!</f>
        <v>#REF!</v>
      </c>
      <c r="G77" s="94" t="e">
        <f>+#REF!</f>
        <v>#REF!</v>
      </c>
      <c r="H77" s="94" t="e">
        <f>+#REF!</f>
        <v>#REF!</v>
      </c>
      <c r="I77" s="94" t="e">
        <f>+#REF!</f>
        <v>#REF!</v>
      </c>
      <c r="J77" s="18" t="s">
        <v>59</v>
      </c>
      <c r="K77" s="613">
        <v>0</v>
      </c>
      <c r="L77" s="896">
        <v>0</v>
      </c>
      <c r="M77" s="896">
        <v>0</v>
      </c>
      <c r="N77" s="896">
        <v>0</v>
      </c>
      <c r="O77" s="896">
        <v>0</v>
      </c>
      <c r="P77" s="896">
        <v>0</v>
      </c>
      <c r="Q77" s="896">
        <v>0</v>
      </c>
      <c r="R77" s="896">
        <v>0</v>
      </c>
      <c r="S77" s="896">
        <v>0</v>
      </c>
      <c r="T77" s="615">
        <v>0</v>
      </c>
      <c r="U77" s="613">
        <v>0</v>
      </c>
      <c r="V77" s="896">
        <v>0</v>
      </c>
      <c r="W77" s="896">
        <v>0</v>
      </c>
      <c r="X77" s="896">
        <v>0</v>
      </c>
      <c r="Y77" s="896">
        <v>0</v>
      </c>
      <c r="Z77" s="896">
        <v>0</v>
      </c>
      <c r="AA77" s="896">
        <v>0</v>
      </c>
      <c r="AB77" s="896">
        <v>0</v>
      </c>
      <c r="AC77" s="896">
        <v>0</v>
      </c>
      <c r="AD77" s="615">
        <v>0</v>
      </c>
      <c r="AE77" s="613">
        <v>0</v>
      </c>
      <c r="AF77" s="896">
        <v>0</v>
      </c>
      <c r="AG77" s="896">
        <v>0</v>
      </c>
      <c r="AH77" s="896">
        <v>0</v>
      </c>
      <c r="AI77" s="896">
        <v>0</v>
      </c>
      <c r="AJ77" s="896">
        <v>0</v>
      </c>
      <c r="AK77" s="896">
        <v>0</v>
      </c>
      <c r="AL77" s="896">
        <v>0</v>
      </c>
      <c r="AM77" s="896">
        <v>0</v>
      </c>
      <c r="AN77" s="615">
        <v>0</v>
      </c>
      <c r="AO77" s="613">
        <v>0</v>
      </c>
      <c r="AP77" s="896">
        <v>0</v>
      </c>
      <c r="AQ77" s="896">
        <v>0</v>
      </c>
      <c r="AR77" s="896">
        <v>0</v>
      </c>
      <c r="AS77" s="896">
        <v>0</v>
      </c>
      <c r="AT77" s="896">
        <v>0</v>
      </c>
      <c r="AU77" s="896">
        <v>0</v>
      </c>
      <c r="AV77" s="896">
        <v>0</v>
      </c>
      <c r="AW77" s="896">
        <v>0</v>
      </c>
      <c r="AX77" s="615">
        <v>0</v>
      </c>
      <c r="AY77" s="613">
        <v>0</v>
      </c>
      <c r="AZ77" s="896">
        <v>0</v>
      </c>
      <c r="BA77" s="896">
        <v>0</v>
      </c>
      <c r="BB77" s="896">
        <v>0</v>
      </c>
      <c r="BC77" s="896">
        <v>0</v>
      </c>
      <c r="BD77" s="896">
        <v>0</v>
      </c>
      <c r="BE77" s="896">
        <v>0</v>
      </c>
      <c r="BF77" s="896">
        <v>0</v>
      </c>
      <c r="BG77" s="896">
        <v>0</v>
      </c>
      <c r="BH77" s="615">
        <v>0</v>
      </c>
      <c r="BI77" s="613">
        <v>0</v>
      </c>
      <c r="BJ77" s="896">
        <v>0</v>
      </c>
      <c r="BK77" s="896">
        <v>0</v>
      </c>
      <c r="BL77" s="896">
        <v>0</v>
      </c>
      <c r="BM77" s="896">
        <v>0</v>
      </c>
      <c r="BN77" s="896">
        <v>0</v>
      </c>
      <c r="BO77" s="896">
        <v>0</v>
      </c>
      <c r="BP77" s="896">
        <v>0</v>
      </c>
      <c r="BQ77" s="896">
        <v>0</v>
      </c>
      <c r="BR77" s="615">
        <v>0</v>
      </c>
      <c r="BS77" s="613">
        <v>9</v>
      </c>
      <c r="BT77" s="896">
        <v>0</v>
      </c>
      <c r="BU77" s="896">
        <v>0</v>
      </c>
      <c r="BV77" s="896">
        <v>0</v>
      </c>
      <c r="BW77" s="896">
        <v>0</v>
      </c>
      <c r="BX77" s="896">
        <v>0</v>
      </c>
      <c r="BY77" s="896">
        <v>0</v>
      </c>
      <c r="BZ77" s="896">
        <v>0</v>
      </c>
      <c r="CA77" s="896">
        <v>0</v>
      </c>
      <c r="CB77" s="615">
        <v>0</v>
      </c>
      <c r="CC77" s="613">
        <v>0</v>
      </c>
      <c r="CD77" s="896">
        <v>0</v>
      </c>
      <c r="CE77" s="896">
        <v>0</v>
      </c>
      <c r="CF77" s="896">
        <v>0</v>
      </c>
      <c r="CG77" s="896">
        <v>0</v>
      </c>
      <c r="CH77" s="896">
        <v>0</v>
      </c>
      <c r="CI77" s="896">
        <v>0</v>
      </c>
      <c r="CJ77" s="896">
        <v>0</v>
      </c>
      <c r="CK77" s="896">
        <v>0</v>
      </c>
      <c r="CL77" s="615">
        <v>0</v>
      </c>
      <c r="CM77" s="613">
        <v>0</v>
      </c>
      <c r="CN77" s="896">
        <v>0</v>
      </c>
      <c r="CO77" s="896">
        <v>0</v>
      </c>
      <c r="CP77" s="896">
        <v>0</v>
      </c>
      <c r="CQ77" s="896">
        <v>0</v>
      </c>
      <c r="CR77" s="896">
        <v>0</v>
      </c>
      <c r="CS77" s="896">
        <v>0</v>
      </c>
      <c r="CT77" s="896">
        <v>0</v>
      </c>
      <c r="CU77" s="896">
        <v>0</v>
      </c>
      <c r="CV77" s="615">
        <v>0</v>
      </c>
      <c r="CW77" s="613">
        <v>0</v>
      </c>
      <c r="CX77" s="896">
        <v>0</v>
      </c>
      <c r="CY77" s="896">
        <v>0</v>
      </c>
      <c r="CZ77" s="896">
        <v>0</v>
      </c>
      <c r="DA77" s="896">
        <v>0</v>
      </c>
      <c r="DB77" s="896">
        <v>0</v>
      </c>
      <c r="DC77" s="896">
        <v>0</v>
      </c>
      <c r="DD77" s="896">
        <v>0</v>
      </c>
      <c r="DE77" s="896">
        <v>0</v>
      </c>
      <c r="DF77" s="615">
        <v>0</v>
      </c>
      <c r="DG77" s="613">
        <v>0</v>
      </c>
      <c r="DH77" s="614"/>
      <c r="DI77" s="614"/>
      <c r="DJ77" s="614"/>
      <c r="DK77" s="614"/>
      <c r="DL77" s="614"/>
      <c r="DM77" s="614"/>
      <c r="DN77" s="614"/>
      <c r="DO77" s="614"/>
      <c r="DP77" s="615"/>
      <c r="DQ77" s="613"/>
      <c r="DR77" s="614"/>
      <c r="DS77" s="614"/>
      <c r="DT77" s="614"/>
      <c r="DU77" s="614"/>
      <c r="DV77" s="614"/>
      <c r="DW77" s="614"/>
      <c r="DX77" s="614"/>
      <c r="DY77" s="614"/>
      <c r="DZ77" s="615"/>
      <c r="EA77" s="613"/>
      <c r="EB77" s="614"/>
      <c r="EC77" s="614"/>
      <c r="ED77" s="614"/>
      <c r="EE77" s="614"/>
      <c r="EF77" s="614"/>
      <c r="EG77" s="614"/>
      <c r="EH77" s="614"/>
      <c r="EI77" s="614"/>
      <c r="EJ77" s="615"/>
      <c r="EK77" s="613"/>
      <c r="EL77" s="614"/>
      <c r="EM77" s="614"/>
      <c r="EN77" s="614"/>
      <c r="EO77" s="614"/>
      <c r="EP77" s="614"/>
      <c r="EQ77" s="614"/>
      <c r="ER77" s="614"/>
      <c r="ES77" s="614"/>
      <c r="ET77" s="615"/>
      <c r="EU77" s="613"/>
      <c r="EV77" s="614"/>
      <c r="EW77" s="614"/>
      <c r="EX77" s="614"/>
      <c r="EY77" s="614"/>
      <c r="EZ77" s="614"/>
      <c r="FA77" s="614"/>
      <c r="FB77" s="614"/>
      <c r="FC77" s="614"/>
      <c r="FD77" s="615"/>
      <c r="FE77" s="613"/>
      <c r="FF77" s="614"/>
      <c r="FG77" s="614"/>
      <c r="FH77" s="614"/>
      <c r="FI77" s="614"/>
      <c r="FJ77" s="614"/>
      <c r="FK77" s="614"/>
      <c r="FL77" s="614"/>
      <c r="FM77" s="614"/>
      <c r="FN77" s="615"/>
      <c r="FO77" s="613"/>
      <c r="FP77" s="614"/>
      <c r="FQ77" s="614"/>
      <c r="FR77" s="614"/>
      <c r="FS77" s="614"/>
      <c r="FT77" s="614"/>
      <c r="FU77" s="614"/>
      <c r="FV77" s="614"/>
      <c r="FW77" s="614"/>
      <c r="FX77" s="615"/>
      <c r="FY77" s="613"/>
      <c r="FZ77" s="614"/>
      <c r="GA77" s="614"/>
      <c r="GB77" s="614"/>
      <c r="GC77" s="614"/>
      <c r="GD77" s="614"/>
      <c r="GE77" s="614"/>
      <c r="GF77" s="614"/>
      <c r="GG77" s="614"/>
      <c r="GH77" s="615"/>
      <c r="GI77" s="613"/>
      <c r="GJ77" s="614"/>
      <c r="GK77" s="614"/>
      <c r="GL77" s="614"/>
      <c r="GM77" s="614"/>
      <c r="GN77" s="614"/>
      <c r="GO77" s="614"/>
      <c r="GP77" s="614"/>
      <c r="GQ77" s="614"/>
      <c r="GR77" s="615"/>
      <c r="GS77" s="613"/>
      <c r="GT77" s="614"/>
      <c r="GU77" s="614"/>
      <c r="GV77" s="614"/>
      <c r="GW77" s="614"/>
      <c r="GX77" s="614"/>
      <c r="GY77" s="614"/>
      <c r="GZ77" s="614"/>
      <c r="HA77" s="614"/>
      <c r="HB77" s="615"/>
      <c r="HC77" s="77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77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77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77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77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77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77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77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77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77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0">
        <f t="shared" si="229"/>
        <v>9</v>
      </c>
      <c r="HN77" s="80">
        <f t="shared" si="244"/>
        <v>21</v>
      </c>
      <c r="HO77" s="80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0" t="e">
        <f t="shared" si="245"/>
        <v>#REF!</v>
      </c>
      <c r="HQ77" s="80">
        <f>+HM77+S!HM77+E!HM77+O!HM77</f>
        <v>430</v>
      </c>
      <c r="HR77" s="80">
        <f t="shared" si="233"/>
        <v>867</v>
      </c>
      <c r="HS77" s="80" t="e">
        <f>+HO77+S!HO77+E!HO77+O!HO77</f>
        <v>#REF!</v>
      </c>
      <c r="HT77" s="80" t="e">
        <f t="shared" si="233"/>
        <v>#REF!</v>
      </c>
      <c r="HV77" s="82">
        <f t="shared" si="246"/>
        <v>9</v>
      </c>
      <c r="HW77" s="82">
        <f t="shared" si="247"/>
        <v>0</v>
      </c>
      <c r="HX77" s="82">
        <f t="shared" si="236"/>
        <v>0</v>
      </c>
      <c r="HY77" s="82">
        <f t="shared" si="237"/>
        <v>0</v>
      </c>
      <c r="HZ77" s="82">
        <f t="shared" si="238"/>
        <v>0</v>
      </c>
      <c r="IA77" s="82">
        <f t="shared" si="239"/>
        <v>0</v>
      </c>
      <c r="IB77" s="82">
        <f t="shared" si="240"/>
        <v>0</v>
      </c>
      <c r="IC77" s="82">
        <f t="shared" si="241"/>
        <v>0</v>
      </c>
      <c r="ID77" s="82">
        <f t="shared" si="242"/>
        <v>0</v>
      </c>
      <c r="IE77" s="82">
        <f t="shared" si="243"/>
        <v>0</v>
      </c>
      <c r="IG77" s="50"/>
      <c r="IK77" s="94" t="e">
        <f t="shared" si="230"/>
        <v>#REF!</v>
      </c>
    </row>
    <row r="78" spans="1:245" s="28" customFormat="1" ht="21.95" customHeight="1">
      <c r="A78" s="4"/>
      <c r="B78" s="94" t="e">
        <f>+#REF!</f>
        <v>#REF!</v>
      </c>
      <c r="C78" s="94" t="e">
        <f>+#REF!</f>
        <v>#REF!</v>
      </c>
      <c r="D78" s="94" t="e">
        <f>+#REF!</f>
        <v>#REF!</v>
      </c>
      <c r="E78" s="94" t="e">
        <f>+#REF!</f>
        <v>#REF!</v>
      </c>
      <c r="F78" s="94" t="e">
        <f>+#REF!</f>
        <v>#REF!</v>
      </c>
      <c r="G78" s="94" t="e">
        <f>+#REF!</f>
        <v>#REF!</v>
      </c>
      <c r="H78" s="94" t="e">
        <f>+#REF!</f>
        <v>#REF!</v>
      </c>
      <c r="I78" s="94" t="e">
        <f>+#REF!</f>
        <v>#REF!</v>
      </c>
      <c r="J78" s="18" t="s">
        <v>60</v>
      </c>
      <c r="K78" s="613">
        <v>1</v>
      </c>
      <c r="L78" s="896">
        <v>0</v>
      </c>
      <c r="M78" s="896">
        <v>0</v>
      </c>
      <c r="N78" s="896">
        <v>0</v>
      </c>
      <c r="O78" s="896">
        <v>0</v>
      </c>
      <c r="P78" s="896">
        <v>0</v>
      </c>
      <c r="Q78" s="896">
        <v>0</v>
      </c>
      <c r="R78" s="896">
        <v>0</v>
      </c>
      <c r="S78" s="896">
        <v>0</v>
      </c>
      <c r="T78" s="615">
        <v>0</v>
      </c>
      <c r="U78" s="613">
        <v>1</v>
      </c>
      <c r="V78" s="896">
        <v>0</v>
      </c>
      <c r="W78" s="896">
        <v>0</v>
      </c>
      <c r="X78" s="896">
        <v>0</v>
      </c>
      <c r="Y78" s="896">
        <v>0</v>
      </c>
      <c r="Z78" s="896">
        <v>0</v>
      </c>
      <c r="AA78" s="896">
        <v>0</v>
      </c>
      <c r="AB78" s="896">
        <v>0</v>
      </c>
      <c r="AC78" s="896">
        <v>0</v>
      </c>
      <c r="AD78" s="615">
        <v>0</v>
      </c>
      <c r="AE78" s="613">
        <v>0</v>
      </c>
      <c r="AF78" s="896">
        <v>0</v>
      </c>
      <c r="AG78" s="896">
        <v>0</v>
      </c>
      <c r="AH78" s="896">
        <v>0</v>
      </c>
      <c r="AI78" s="896">
        <v>0</v>
      </c>
      <c r="AJ78" s="896">
        <v>0</v>
      </c>
      <c r="AK78" s="896">
        <v>0</v>
      </c>
      <c r="AL78" s="896">
        <v>0</v>
      </c>
      <c r="AM78" s="896">
        <v>0</v>
      </c>
      <c r="AN78" s="615">
        <v>0</v>
      </c>
      <c r="AO78" s="613">
        <v>0</v>
      </c>
      <c r="AP78" s="896">
        <v>0</v>
      </c>
      <c r="AQ78" s="896">
        <v>0</v>
      </c>
      <c r="AR78" s="896">
        <v>0</v>
      </c>
      <c r="AS78" s="896">
        <v>0</v>
      </c>
      <c r="AT78" s="896">
        <v>0</v>
      </c>
      <c r="AU78" s="896">
        <v>0</v>
      </c>
      <c r="AV78" s="896">
        <v>0</v>
      </c>
      <c r="AW78" s="896">
        <v>0</v>
      </c>
      <c r="AX78" s="615">
        <v>0</v>
      </c>
      <c r="AY78" s="613">
        <v>0</v>
      </c>
      <c r="AZ78" s="896">
        <v>0</v>
      </c>
      <c r="BA78" s="896">
        <v>0</v>
      </c>
      <c r="BB78" s="896">
        <v>0</v>
      </c>
      <c r="BC78" s="896">
        <v>0</v>
      </c>
      <c r="BD78" s="896">
        <v>0</v>
      </c>
      <c r="BE78" s="896">
        <v>0</v>
      </c>
      <c r="BF78" s="896">
        <v>0</v>
      </c>
      <c r="BG78" s="896">
        <v>0</v>
      </c>
      <c r="BH78" s="615">
        <v>0</v>
      </c>
      <c r="BI78" s="613">
        <v>0</v>
      </c>
      <c r="BJ78" s="896">
        <v>0</v>
      </c>
      <c r="BK78" s="896">
        <v>0</v>
      </c>
      <c r="BL78" s="896">
        <v>0</v>
      </c>
      <c r="BM78" s="896">
        <v>0</v>
      </c>
      <c r="BN78" s="896">
        <v>0</v>
      </c>
      <c r="BO78" s="896">
        <v>0</v>
      </c>
      <c r="BP78" s="896">
        <v>0</v>
      </c>
      <c r="BQ78" s="896">
        <v>0</v>
      </c>
      <c r="BR78" s="615">
        <v>0</v>
      </c>
      <c r="BS78" s="613">
        <v>13</v>
      </c>
      <c r="BT78" s="896">
        <v>0</v>
      </c>
      <c r="BU78" s="896">
        <v>0</v>
      </c>
      <c r="BV78" s="896">
        <v>0</v>
      </c>
      <c r="BW78" s="896">
        <v>0</v>
      </c>
      <c r="BX78" s="896">
        <v>0</v>
      </c>
      <c r="BY78" s="896">
        <v>0</v>
      </c>
      <c r="BZ78" s="896">
        <v>0</v>
      </c>
      <c r="CA78" s="896">
        <v>0</v>
      </c>
      <c r="CB78" s="615">
        <v>0</v>
      </c>
      <c r="CC78" s="613">
        <v>0</v>
      </c>
      <c r="CD78" s="896">
        <v>0</v>
      </c>
      <c r="CE78" s="896">
        <v>0</v>
      </c>
      <c r="CF78" s="896">
        <v>0</v>
      </c>
      <c r="CG78" s="896">
        <v>0</v>
      </c>
      <c r="CH78" s="896">
        <v>0</v>
      </c>
      <c r="CI78" s="896">
        <v>0</v>
      </c>
      <c r="CJ78" s="896">
        <v>0</v>
      </c>
      <c r="CK78" s="896">
        <v>0</v>
      </c>
      <c r="CL78" s="615">
        <v>0</v>
      </c>
      <c r="CM78" s="613">
        <v>0</v>
      </c>
      <c r="CN78" s="896">
        <v>0</v>
      </c>
      <c r="CO78" s="896">
        <v>0</v>
      </c>
      <c r="CP78" s="896">
        <v>0</v>
      </c>
      <c r="CQ78" s="896">
        <v>0</v>
      </c>
      <c r="CR78" s="896">
        <v>0</v>
      </c>
      <c r="CS78" s="896">
        <v>0</v>
      </c>
      <c r="CT78" s="896">
        <v>0</v>
      </c>
      <c r="CU78" s="896">
        <v>0</v>
      </c>
      <c r="CV78" s="615">
        <v>0</v>
      </c>
      <c r="CW78" s="613">
        <v>0</v>
      </c>
      <c r="CX78" s="896">
        <v>0</v>
      </c>
      <c r="CY78" s="896">
        <v>0</v>
      </c>
      <c r="CZ78" s="896">
        <v>0</v>
      </c>
      <c r="DA78" s="896">
        <v>0</v>
      </c>
      <c r="DB78" s="896">
        <v>0</v>
      </c>
      <c r="DC78" s="896">
        <v>0</v>
      </c>
      <c r="DD78" s="896">
        <v>0</v>
      </c>
      <c r="DE78" s="896">
        <v>0</v>
      </c>
      <c r="DF78" s="615">
        <v>0</v>
      </c>
      <c r="DG78" s="613">
        <v>0</v>
      </c>
      <c r="DH78" s="614"/>
      <c r="DI78" s="614"/>
      <c r="DJ78" s="614"/>
      <c r="DK78" s="614"/>
      <c r="DL78" s="614"/>
      <c r="DM78" s="614"/>
      <c r="DN78" s="614"/>
      <c r="DO78" s="614"/>
      <c r="DP78" s="615"/>
      <c r="DQ78" s="613"/>
      <c r="DR78" s="614"/>
      <c r="DS78" s="614"/>
      <c r="DT78" s="614"/>
      <c r="DU78" s="614"/>
      <c r="DV78" s="614"/>
      <c r="DW78" s="614"/>
      <c r="DX78" s="614"/>
      <c r="DY78" s="614"/>
      <c r="DZ78" s="615"/>
      <c r="EA78" s="613"/>
      <c r="EB78" s="614"/>
      <c r="EC78" s="614"/>
      <c r="ED78" s="614"/>
      <c r="EE78" s="614"/>
      <c r="EF78" s="614"/>
      <c r="EG78" s="614"/>
      <c r="EH78" s="614"/>
      <c r="EI78" s="614"/>
      <c r="EJ78" s="615"/>
      <c r="EK78" s="613"/>
      <c r="EL78" s="614"/>
      <c r="EM78" s="614"/>
      <c r="EN78" s="614"/>
      <c r="EO78" s="614"/>
      <c r="EP78" s="614"/>
      <c r="EQ78" s="614"/>
      <c r="ER78" s="614"/>
      <c r="ES78" s="614"/>
      <c r="ET78" s="615"/>
      <c r="EU78" s="613"/>
      <c r="EV78" s="614"/>
      <c r="EW78" s="614"/>
      <c r="EX78" s="614"/>
      <c r="EY78" s="614"/>
      <c r="EZ78" s="614"/>
      <c r="FA78" s="614"/>
      <c r="FB78" s="614"/>
      <c r="FC78" s="614"/>
      <c r="FD78" s="615"/>
      <c r="FE78" s="613"/>
      <c r="FF78" s="614"/>
      <c r="FG78" s="614"/>
      <c r="FH78" s="614"/>
      <c r="FI78" s="614"/>
      <c r="FJ78" s="614"/>
      <c r="FK78" s="614"/>
      <c r="FL78" s="614"/>
      <c r="FM78" s="614"/>
      <c r="FN78" s="615"/>
      <c r="FO78" s="613"/>
      <c r="FP78" s="614"/>
      <c r="FQ78" s="614"/>
      <c r="FR78" s="614"/>
      <c r="FS78" s="614"/>
      <c r="FT78" s="614"/>
      <c r="FU78" s="614"/>
      <c r="FV78" s="614"/>
      <c r="FW78" s="614"/>
      <c r="FX78" s="615"/>
      <c r="FY78" s="613"/>
      <c r="FZ78" s="614"/>
      <c r="GA78" s="614"/>
      <c r="GB78" s="614"/>
      <c r="GC78" s="614"/>
      <c r="GD78" s="614"/>
      <c r="GE78" s="614"/>
      <c r="GF78" s="614"/>
      <c r="GG78" s="614"/>
      <c r="GH78" s="615"/>
      <c r="GI78" s="613"/>
      <c r="GJ78" s="614"/>
      <c r="GK78" s="614"/>
      <c r="GL78" s="614"/>
      <c r="GM78" s="614"/>
      <c r="GN78" s="614"/>
      <c r="GO78" s="614"/>
      <c r="GP78" s="614"/>
      <c r="GQ78" s="614"/>
      <c r="GR78" s="615"/>
      <c r="GS78" s="613"/>
      <c r="GT78" s="614"/>
      <c r="GU78" s="614"/>
      <c r="GV78" s="614"/>
      <c r="GW78" s="614"/>
      <c r="GX78" s="614"/>
      <c r="GY78" s="614"/>
      <c r="GZ78" s="614"/>
      <c r="HA78" s="614"/>
      <c r="HB78" s="615"/>
      <c r="HC78" s="77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77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77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77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77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77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77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77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77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77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0">
        <f t="shared" si="229"/>
        <v>15</v>
      </c>
      <c r="HN78" s="80">
        <f t="shared" si="244"/>
        <v>36</v>
      </c>
      <c r="HO78" s="80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0" t="e">
        <f t="shared" si="245"/>
        <v>#REF!</v>
      </c>
      <c r="HQ78" s="80">
        <f>+HM78+S!HM78+E!HM78+O!HM78</f>
        <v>464</v>
      </c>
      <c r="HR78" s="80">
        <f t="shared" si="233"/>
        <v>1331</v>
      </c>
      <c r="HS78" s="80" t="e">
        <f>+HO78+S!HO78+E!HO78+O!HO78</f>
        <v>#REF!</v>
      </c>
      <c r="HT78" s="80" t="e">
        <f t="shared" si="233"/>
        <v>#REF!</v>
      </c>
      <c r="HV78" s="82">
        <f t="shared" si="246"/>
        <v>15</v>
      </c>
      <c r="HW78" s="82">
        <f t="shared" si="247"/>
        <v>0</v>
      </c>
      <c r="HX78" s="82">
        <f t="shared" si="236"/>
        <v>0</v>
      </c>
      <c r="HY78" s="82">
        <f t="shared" si="237"/>
        <v>0</v>
      </c>
      <c r="HZ78" s="82">
        <f t="shared" si="238"/>
        <v>0</v>
      </c>
      <c r="IA78" s="82">
        <f t="shared" si="239"/>
        <v>0</v>
      </c>
      <c r="IB78" s="82">
        <f t="shared" si="240"/>
        <v>0</v>
      </c>
      <c r="IC78" s="82">
        <f t="shared" si="241"/>
        <v>0</v>
      </c>
      <c r="ID78" s="82">
        <f t="shared" si="242"/>
        <v>0</v>
      </c>
      <c r="IE78" s="82">
        <f t="shared" si="243"/>
        <v>0</v>
      </c>
      <c r="IG78" s="50"/>
      <c r="IK78" s="94" t="e">
        <f t="shared" si="230"/>
        <v>#REF!</v>
      </c>
    </row>
    <row r="79" spans="1:245" s="28" customFormat="1" ht="21.95" customHeight="1">
      <c r="A79" s="4"/>
      <c r="B79" s="94" t="e">
        <f>+#REF!</f>
        <v>#REF!</v>
      </c>
      <c r="C79" s="94" t="e">
        <f>+#REF!</f>
        <v>#REF!</v>
      </c>
      <c r="D79" s="94" t="e">
        <f>+#REF!</f>
        <v>#REF!</v>
      </c>
      <c r="E79" s="94" t="e">
        <f>+#REF!</f>
        <v>#REF!</v>
      </c>
      <c r="F79" s="94" t="e">
        <f>+#REF!</f>
        <v>#REF!</v>
      </c>
      <c r="G79" s="94" t="e">
        <f>+#REF!</f>
        <v>#REF!</v>
      </c>
      <c r="H79" s="94" t="e">
        <f>+#REF!</f>
        <v>#REF!</v>
      </c>
      <c r="I79" s="94" t="e">
        <f>+#REF!</f>
        <v>#REF!</v>
      </c>
      <c r="J79" s="303" t="s">
        <v>61</v>
      </c>
      <c r="K79" s="616">
        <v>0</v>
      </c>
      <c r="L79" s="617">
        <v>0</v>
      </c>
      <c r="M79" s="617">
        <v>0</v>
      </c>
      <c r="N79" s="617">
        <v>0</v>
      </c>
      <c r="O79" s="617">
        <v>0</v>
      </c>
      <c r="P79" s="617">
        <v>0</v>
      </c>
      <c r="Q79" s="617">
        <v>0</v>
      </c>
      <c r="R79" s="617">
        <v>0</v>
      </c>
      <c r="S79" s="617">
        <v>0</v>
      </c>
      <c r="T79" s="618">
        <v>0</v>
      </c>
      <c r="U79" s="616">
        <v>0</v>
      </c>
      <c r="V79" s="617">
        <v>0</v>
      </c>
      <c r="W79" s="617">
        <v>0</v>
      </c>
      <c r="X79" s="617">
        <v>0</v>
      </c>
      <c r="Y79" s="617">
        <v>0</v>
      </c>
      <c r="Z79" s="617">
        <v>0</v>
      </c>
      <c r="AA79" s="617">
        <v>0</v>
      </c>
      <c r="AB79" s="617">
        <v>0</v>
      </c>
      <c r="AC79" s="617">
        <v>0</v>
      </c>
      <c r="AD79" s="618">
        <v>0</v>
      </c>
      <c r="AE79" s="616">
        <v>0</v>
      </c>
      <c r="AF79" s="617">
        <v>0</v>
      </c>
      <c r="AG79" s="617">
        <v>0</v>
      </c>
      <c r="AH79" s="617">
        <v>0</v>
      </c>
      <c r="AI79" s="617">
        <v>0</v>
      </c>
      <c r="AJ79" s="617">
        <v>0</v>
      </c>
      <c r="AK79" s="617">
        <v>0</v>
      </c>
      <c r="AL79" s="617">
        <v>0</v>
      </c>
      <c r="AM79" s="617">
        <v>0</v>
      </c>
      <c r="AN79" s="618">
        <v>0</v>
      </c>
      <c r="AO79" s="616">
        <v>0</v>
      </c>
      <c r="AP79" s="617">
        <v>0</v>
      </c>
      <c r="AQ79" s="617">
        <v>0</v>
      </c>
      <c r="AR79" s="617">
        <v>0</v>
      </c>
      <c r="AS79" s="617">
        <v>0</v>
      </c>
      <c r="AT79" s="617">
        <v>0</v>
      </c>
      <c r="AU79" s="617">
        <v>0</v>
      </c>
      <c r="AV79" s="617">
        <v>0</v>
      </c>
      <c r="AW79" s="617">
        <v>0</v>
      </c>
      <c r="AX79" s="618">
        <v>0</v>
      </c>
      <c r="AY79" s="616">
        <v>0</v>
      </c>
      <c r="AZ79" s="617">
        <v>0</v>
      </c>
      <c r="BA79" s="617">
        <v>0</v>
      </c>
      <c r="BB79" s="617">
        <v>0</v>
      </c>
      <c r="BC79" s="617">
        <v>0</v>
      </c>
      <c r="BD79" s="617">
        <v>0</v>
      </c>
      <c r="BE79" s="617">
        <v>0</v>
      </c>
      <c r="BF79" s="617">
        <v>0</v>
      </c>
      <c r="BG79" s="617">
        <v>0</v>
      </c>
      <c r="BH79" s="618">
        <v>0</v>
      </c>
      <c r="BI79" s="616">
        <v>0</v>
      </c>
      <c r="BJ79" s="617">
        <v>0</v>
      </c>
      <c r="BK79" s="617">
        <v>0</v>
      </c>
      <c r="BL79" s="617">
        <v>0</v>
      </c>
      <c r="BM79" s="617">
        <v>0</v>
      </c>
      <c r="BN79" s="617">
        <v>0</v>
      </c>
      <c r="BO79" s="617">
        <v>0</v>
      </c>
      <c r="BP79" s="617">
        <v>0</v>
      </c>
      <c r="BQ79" s="617">
        <v>0</v>
      </c>
      <c r="BR79" s="618">
        <v>0</v>
      </c>
      <c r="BS79" s="616">
        <v>12</v>
      </c>
      <c r="BT79" s="617">
        <v>0</v>
      </c>
      <c r="BU79" s="617">
        <v>0</v>
      </c>
      <c r="BV79" s="617">
        <v>0</v>
      </c>
      <c r="BW79" s="617">
        <v>0</v>
      </c>
      <c r="BX79" s="617">
        <v>0</v>
      </c>
      <c r="BY79" s="617">
        <v>0</v>
      </c>
      <c r="BZ79" s="617">
        <v>0</v>
      </c>
      <c r="CA79" s="617">
        <v>0</v>
      </c>
      <c r="CB79" s="618">
        <v>0</v>
      </c>
      <c r="CC79" s="616">
        <v>0</v>
      </c>
      <c r="CD79" s="617">
        <v>0</v>
      </c>
      <c r="CE79" s="617">
        <v>0</v>
      </c>
      <c r="CF79" s="617">
        <v>0</v>
      </c>
      <c r="CG79" s="617">
        <v>0</v>
      </c>
      <c r="CH79" s="617">
        <v>0</v>
      </c>
      <c r="CI79" s="617">
        <v>0</v>
      </c>
      <c r="CJ79" s="617">
        <v>0</v>
      </c>
      <c r="CK79" s="617">
        <v>0</v>
      </c>
      <c r="CL79" s="618">
        <v>0</v>
      </c>
      <c r="CM79" s="616">
        <v>0</v>
      </c>
      <c r="CN79" s="617">
        <v>0</v>
      </c>
      <c r="CO79" s="617">
        <v>0</v>
      </c>
      <c r="CP79" s="617">
        <v>0</v>
      </c>
      <c r="CQ79" s="617">
        <v>0</v>
      </c>
      <c r="CR79" s="617">
        <v>0</v>
      </c>
      <c r="CS79" s="617">
        <v>0</v>
      </c>
      <c r="CT79" s="617">
        <v>0</v>
      </c>
      <c r="CU79" s="617">
        <v>0</v>
      </c>
      <c r="CV79" s="618">
        <v>0</v>
      </c>
      <c r="CW79" s="616">
        <v>0</v>
      </c>
      <c r="CX79" s="617">
        <v>0</v>
      </c>
      <c r="CY79" s="617">
        <v>0</v>
      </c>
      <c r="CZ79" s="617">
        <v>0</v>
      </c>
      <c r="DA79" s="617">
        <v>0</v>
      </c>
      <c r="DB79" s="617">
        <v>0</v>
      </c>
      <c r="DC79" s="617">
        <v>0</v>
      </c>
      <c r="DD79" s="617">
        <v>0</v>
      </c>
      <c r="DE79" s="617">
        <v>0</v>
      </c>
      <c r="DF79" s="618">
        <v>0</v>
      </c>
      <c r="DG79" s="616">
        <v>0</v>
      </c>
      <c r="DH79" s="617"/>
      <c r="DI79" s="617"/>
      <c r="DJ79" s="617"/>
      <c r="DK79" s="617"/>
      <c r="DL79" s="617"/>
      <c r="DM79" s="617"/>
      <c r="DN79" s="617"/>
      <c r="DO79" s="617"/>
      <c r="DP79" s="618"/>
      <c r="DQ79" s="616"/>
      <c r="DR79" s="617"/>
      <c r="DS79" s="617"/>
      <c r="DT79" s="617"/>
      <c r="DU79" s="617"/>
      <c r="DV79" s="617"/>
      <c r="DW79" s="617"/>
      <c r="DX79" s="617"/>
      <c r="DY79" s="617"/>
      <c r="DZ79" s="618"/>
      <c r="EA79" s="616"/>
      <c r="EB79" s="617"/>
      <c r="EC79" s="617"/>
      <c r="ED79" s="617"/>
      <c r="EE79" s="617"/>
      <c r="EF79" s="617"/>
      <c r="EG79" s="617"/>
      <c r="EH79" s="617"/>
      <c r="EI79" s="617"/>
      <c r="EJ79" s="618"/>
      <c r="EK79" s="616"/>
      <c r="EL79" s="617"/>
      <c r="EM79" s="617"/>
      <c r="EN79" s="617"/>
      <c r="EO79" s="617"/>
      <c r="EP79" s="617"/>
      <c r="EQ79" s="617"/>
      <c r="ER79" s="617"/>
      <c r="ES79" s="617"/>
      <c r="ET79" s="618"/>
      <c r="EU79" s="616"/>
      <c r="EV79" s="617"/>
      <c r="EW79" s="617"/>
      <c r="EX79" s="617"/>
      <c r="EY79" s="617"/>
      <c r="EZ79" s="617"/>
      <c r="FA79" s="617"/>
      <c r="FB79" s="617"/>
      <c r="FC79" s="617"/>
      <c r="FD79" s="618"/>
      <c r="FE79" s="616"/>
      <c r="FF79" s="617"/>
      <c r="FG79" s="617"/>
      <c r="FH79" s="617"/>
      <c r="FI79" s="617"/>
      <c r="FJ79" s="617"/>
      <c r="FK79" s="617"/>
      <c r="FL79" s="617"/>
      <c r="FM79" s="617"/>
      <c r="FN79" s="618"/>
      <c r="FO79" s="616"/>
      <c r="FP79" s="617"/>
      <c r="FQ79" s="617"/>
      <c r="FR79" s="617"/>
      <c r="FS79" s="617"/>
      <c r="FT79" s="617"/>
      <c r="FU79" s="617"/>
      <c r="FV79" s="617"/>
      <c r="FW79" s="617"/>
      <c r="FX79" s="618"/>
      <c r="FY79" s="616"/>
      <c r="FZ79" s="617"/>
      <c r="GA79" s="617"/>
      <c r="GB79" s="617"/>
      <c r="GC79" s="617"/>
      <c r="GD79" s="617"/>
      <c r="GE79" s="617"/>
      <c r="GF79" s="617"/>
      <c r="GG79" s="617"/>
      <c r="GH79" s="618"/>
      <c r="GI79" s="616"/>
      <c r="GJ79" s="617"/>
      <c r="GK79" s="617"/>
      <c r="GL79" s="617"/>
      <c r="GM79" s="617"/>
      <c r="GN79" s="617"/>
      <c r="GO79" s="617"/>
      <c r="GP79" s="617"/>
      <c r="GQ79" s="617"/>
      <c r="GR79" s="618"/>
      <c r="GS79" s="616"/>
      <c r="GT79" s="617"/>
      <c r="GU79" s="617"/>
      <c r="GV79" s="617"/>
      <c r="GW79" s="617"/>
      <c r="GX79" s="617"/>
      <c r="GY79" s="617"/>
      <c r="GZ79" s="617"/>
      <c r="HA79" s="617"/>
      <c r="HB79" s="618"/>
      <c r="HC79" s="271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1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1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1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1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1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1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1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1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1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2">
        <f t="shared" si="229"/>
        <v>12</v>
      </c>
      <c r="HN79" s="272">
        <f t="shared" si="244"/>
        <v>48</v>
      </c>
      <c r="HO79" s="272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72" t="e">
        <f t="shared" si="245"/>
        <v>#REF!</v>
      </c>
      <c r="HQ79" s="272">
        <f>+HM79+S!HM79+E!HM79+O!HM79</f>
        <v>456</v>
      </c>
      <c r="HR79" s="272">
        <f t="shared" si="233"/>
        <v>1787</v>
      </c>
      <c r="HS79" s="272" t="e">
        <f>+HO79+S!HO79+E!HO79+O!HO79</f>
        <v>#REF!</v>
      </c>
      <c r="HT79" s="272" t="e">
        <f t="shared" si="233"/>
        <v>#REF!</v>
      </c>
      <c r="HV79" s="273">
        <f t="shared" si="246"/>
        <v>12</v>
      </c>
      <c r="HW79" s="273">
        <f t="shared" si="247"/>
        <v>0</v>
      </c>
      <c r="HX79" s="273">
        <f t="shared" si="236"/>
        <v>0</v>
      </c>
      <c r="HY79" s="273">
        <f t="shared" si="237"/>
        <v>0</v>
      </c>
      <c r="HZ79" s="273">
        <f t="shared" si="238"/>
        <v>0</v>
      </c>
      <c r="IA79" s="273">
        <f t="shared" si="239"/>
        <v>0</v>
      </c>
      <c r="IB79" s="273">
        <f t="shared" si="240"/>
        <v>0</v>
      </c>
      <c r="IC79" s="273">
        <f t="shared" si="241"/>
        <v>0</v>
      </c>
      <c r="ID79" s="273">
        <f t="shared" si="242"/>
        <v>0</v>
      </c>
      <c r="IE79" s="273">
        <f t="shared" si="243"/>
        <v>0</v>
      </c>
      <c r="IG79" s="50"/>
      <c r="IK79" s="94" t="e">
        <f t="shared" si="230"/>
        <v>#REF!</v>
      </c>
    </row>
    <row r="80" spans="1:245" s="28" customFormat="1" ht="21.95" customHeight="1">
      <c r="A80" s="4"/>
      <c r="B80" s="94" t="e">
        <f>+#REF!</f>
        <v>#REF!</v>
      </c>
      <c r="C80" s="94" t="e">
        <f>+#REF!</f>
        <v>#REF!</v>
      </c>
      <c r="D80" s="94" t="e">
        <f>+#REF!</f>
        <v>#REF!</v>
      </c>
      <c r="E80" s="94" t="e">
        <f>+#REF!</f>
        <v>#REF!</v>
      </c>
      <c r="F80" s="94" t="e">
        <f>+#REF!</f>
        <v>#REF!</v>
      </c>
      <c r="G80" s="94" t="e">
        <f>+#REF!</f>
        <v>#REF!</v>
      </c>
      <c r="H80" s="94" t="e">
        <f>+#REF!</f>
        <v>#REF!</v>
      </c>
      <c r="I80" s="94" t="e">
        <f>+#REF!</f>
        <v>#REF!</v>
      </c>
      <c r="J80" s="302" t="s">
        <v>62</v>
      </c>
      <c r="K80" s="619">
        <v>0</v>
      </c>
      <c r="L80" s="620">
        <v>0</v>
      </c>
      <c r="M80" s="620">
        <v>0</v>
      </c>
      <c r="N80" s="620">
        <v>0</v>
      </c>
      <c r="O80" s="620">
        <v>0</v>
      </c>
      <c r="P80" s="620">
        <v>0</v>
      </c>
      <c r="Q80" s="620">
        <v>0</v>
      </c>
      <c r="R80" s="620">
        <v>0</v>
      </c>
      <c r="S80" s="620">
        <v>0</v>
      </c>
      <c r="T80" s="621">
        <v>0</v>
      </c>
      <c r="U80" s="619">
        <v>1</v>
      </c>
      <c r="V80" s="620">
        <v>0</v>
      </c>
      <c r="W80" s="620">
        <v>0</v>
      </c>
      <c r="X80" s="620">
        <v>0</v>
      </c>
      <c r="Y80" s="620">
        <v>0</v>
      </c>
      <c r="Z80" s="620">
        <v>0</v>
      </c>
      <c r="AA80" s="620">
        <v>0</v>
      </c>
      <c r="AB80" s="620">
        <v>0</v>
      </c>
      <c r="AC80" s="620">
        <v>0</v>
      </c>
      <c r="AD80" s="621">
        <v>0</v>
      </c>
      <c r="AE80" s="619">
        <v>0</v>
      </c>
      <c r="AF80" s="620">
        <v>0</v>
      </c>
      <c r="AG80" s="620">
        <v>0</v>
      </c>
      <c r="AH80" s="620">
        <v>0</v>
      </c>
      <c r="AI80" s="620">
        <v>0</v>
      </c>
      <c r="AJ80" s="620">
        <v>0</v>
      </c>
      <c r="AK80" s="620">
        <v>0</v>
      </c>
      <c r="AL80" s="620">
        <v>0</v>
      </c>
      <c r="AM80" s="620">
        <v>0</v>
      </c>
      <c r="AN80" s="621">
        <v>0</v>
      </c>
      <c r="AO80" s="619">
        <v>0</v>
      </c>
      <c r="AP80" s="620">
        <v>0</v>
      </c>
      <c r="AQ80" s="620">
        <v>0</v>
      </c>
      <c r="AR80" s="620">
        <v>0</v>
      </c>
      <c r="AS80" s="620">
        <v>0</v>
      </c>
      <c r="AT80" s="620">
        <v>0</v>
      </c>
      <c r="AU80" s="620">
        <v>0</v>
      </c>
      <c r="AV80" s="620">
        <v>0</v>
      </c>
      <c r="AW80" s="620">
        <v>0</v>
      </c>
      <c r="AX80" s="621">
        <v>0</v>
      </c>
      <c r="AY80" s="619">
        <v>0</v>
      </c>
      <c r="AZ80" s="620">
        <v>0</v>
      </c>
      <c r="BA80" s="620">
        <v>0</v>
      </c>
      <c r="BB80" s="620">
        <v>0</v>
      </c>
      <c r="BC80" s="620">
        <v>0</v>
      </c>
      <c r="BD80" s="620">
        <v>0</v>
      </c>
      <c r="BE80" s="620">
        <v>0</v>
      </c>
      <c r="BF80" s="620">
        <v>0</v>
      </c>
      <c r="BG80" s="620">
        <v>0</v>
      </c>
      <c r="BH80" s="621">
        <v>0</v>
      </c>
      <c r="BI80" s="619">
        <v>0</v>
      </c>
      <c r="BJ80" s="620">
        <v>0</v>
      </c>
      <c r="BK80" s="620">
        <v>0</v>
      </c>
      <c r="BL80" s="620">
        <v>0</v>
      </c>
      <c r="BM80" s="620">
        <v>0</v>
      </c>
      <c r="BN80" s="620">
        <v>0</v>
      </c>
      <c r="BO80" s="620">
        <v>0</v>
      </c>
      <c r="BP80" s="620">
        <v>0</v>
      </c>
      <c r="BQ80" s="620">
        <v>0</v>
      </c>
      <c r="BR80" s="621">
        <v>0</v>
      </c>
      <c r="BS80" s="619">
        <v>12</v>
      </c>
      <c r="BT80" s="620">
        <v>0</v>
      </c>
      <c r="BU80" s="620">
        <v>0</v>
      </c>
      <c r="BV80" s="620">
        <v>0</v>
      </c>
      <c r="BW80" s="620">
        <v>0</v>
      </c>
      <c r="BX80" s="620">
        <v>0</v>
      </c>
      <c r="BY80" s="620">
        <v>0</v>
      </c>
      <c r="BZ80" s="620">
        <v>0</v>
      </c>
      <c r="CA80" s="620">
        <v>0</v>
      </c>
      <c r="CB80" s="621">
        <v>0</v>
      </c>
      <c r="CC80" s="619">
        <v>0</v>
      </c>
      <c r="CD80" s="620">
        <v>0</v>
      </c>
      <c r="CE80" s="620">
        <v>0</v>
      </c>
      <c r="CF80" s="620">
        <v>0</v>
      </c>
      <c r="CG80" s="620">
        <v>0</v>
      </c>
      <c r="CH80" s="620">
        <v>0</v>
      </c>
      <c r="CI80" s="620">
        <v>0</v>
      </c>
      <c r="CJ80" s="620">
        <v>0</v>
      </c>
      <c r="CK80" s="620">
        <v>0</v>
      </c>
      <c r="CL80" s="621">
        <v>0</v>
      </c>
      <c r="CM80" s="619">
        <v>0</v>
      </c>
      <c r="CN80" s="620">
        <v>0</v>
      </c>
      <c r="CO80" s="620">
        <v>0</v>
      </c>
      <c r="CP80" s="620">
        <v>0</v>
      </c>
      <c r="CQ80" s="620">
        <v>0</v>
      </c>
      <c r="CR80" s="620">
        <v>0</v>
      </c>
      <c r="CS80" s="620">
        <v>0</v>
      </c>
      <c r="CT80" s="620">
        <v>0</v>
      </c>
      <c r="CU80" s="620">
        <v>0</v>
      </c>
      <c r="CV80" s="621">
        <v>0</v>
      </c>
      <c r="CW80" s="619">
        <v>0</v>
      </c>
      <c r="CX80" s="620">
        <v>0</v>
      </c>
      <c r="CY80" s="620">
        <v>0</v>
      </c>
      <c r="CZ80" s="620">
        <v>0</v>
      </c>
      <c r="DA80" s="620">
        <v>0</v>
      </c>
      <c r="DB80" s="620">
        <v>0</v>
      </c>
      <c r="DC80" s="620">
        <v>0</v>
      </c>
      <c r="DD80" s="620">
        <v>0</v>
      </c>
      <c r="DE80" s="620">
        <v>0</v>
      </c>
      <c r="DF80" s="621">
        <v>0</v>
      </c>
      <c r="DG80" s="619">
        <v>0</v>
      </c>
      <c r="DH80" s="620"/>
      <c r="DI80" s="620"/>
      <c r="DJ80" s="620"/>
      <c r="DK80" s="620"/>
      <c r="DL80" s="620"/>
      <c r="DM80" s="620"/>
      <c r="DN80" s="620"/>
      <c r="DO80" s="620"/>
      <c r="DP80" s="621"/>
      <c r="DQ80" s="619"/>
      <c r="DR80" s="620"/>
      <c r="DS80" s="620"/>
      <c r="DT80" s="620"/>
      <c r="DU80" s="620"/>
      <c r="DV80" s="620"/>
      <c r="DW80" s="620"/>
      <c r="DX80" s="620"/>
      <c r="DY80" s="620"/>
      <c r="DZ80" s="621"/>
      <c r="EA80" s="619"/>
      <c r="EB80" s="620"/>
      <c r="EC80" s="620"/>
      <c r="ED80" s="620"/>
      <c r="EE80" s="620"/>
      <c r="EF80" s="620"/>
      <c r="EG80" s="620"/>
      <c r="EH80" s="620"/>
      <c r="EI80" s="620"/>
      <c r="EJ80" s="621"/>
      <c r="EK80" s="619"/>
      <c r="EL80" s="620"/>
      <c r="EM80" s="620"/>
      <c r="EN80" s="620"/>
      <c r="EO80" s="620"/>
      <c r="EP80" s="620"/>
      <c r="EQ80" s="620"/>
      <c r="ER80" s="620"/>
      <c r="ES80" s="620"/>
      <c r="ET80" s="621"/>
      <c r="EU80" s="619"/>
      <c r="EV80" s="620"/>
      <c r="EW80" s="620"/>
      <c r="EX80" s="620"/>
      <c r="EY80" s="620"/>
      <c r="EZ80" s="620"/>
      <c r="FA80" s="620"/>
      <c r="FB80" s="620"/>
      <c r="FC80" s="620"/>
      <c r="FD80" s="621"/>
      <c r="FE80" s="619"/>
      <c r="FF80" s="620"/>
      <c r="FG80" s="620"/>
      <c r="FH80" s="620"/>
      <c r="FI80" s="620"/>
      <c r="FJ80" s="620"/>
      <c r="FK80" s="620"/>
      <c r="FL80" s="620"/>
      <c r="FM80" s="620"/>
      <c r="FN80" s="621"/>
      <c r="FO80" s="619"/>
      <c r="FP80" s="620"/>
      <c r="FQ80" s="620"/>
      <c r="FR80" s="620"/>
      <c r="FS80" s="620"/>
      <c r="FT80" s="620"/>
      <c r="FU80" s="620"/>
      <c r="FV80" s="620"/>
      <c r="FW80" s="620"/>
      <c r="FX80" s="621"/>
      <c r="FY80" s="619"/>
      <c r="FZ80" s="620"/>
      <c r="GA80" s="620"/>
      <c r="GB80" s="620"/>
      <c r="GC80" s="620"/>
      <c r="GD80" s="620"/>
      <c r="GE80" s="620"/>
      <c r="GF80" s="620"/>
      <c r="GG80" s="620"/>
      <c r="GH80" s="621"/>
      <c r="GI80" s="619"/>
      <c r="GJ80" s="620"/>
      <c r="GK80" s="620"/>
      <c r="GL80" s="620"/>
      <c r="GM80" s="620"/>
      <c r="GN80" s="620"/>
      <c r="GO80" s="620"/>
      <c r="GP80" s="620"/>
      <c r="GQ80" s="620"/>
      <c r="GR80" s="621"/>
      <c r="GS80" s="619"/>
      <c r="GT80" s="620"/>
      <c r="GU80" s="620"/>
      <c r="GV80" s="620"/>
      <c r="GW80" s="620"/>
      <c r="GX80" s="620"/>
      <c r="GY80" s="620"/>
      <c r="GZ80" s="620"/>
      <c r="HA80" s="620"/>
      <c r="HB80" s="621"/>
      <c r="HC80" s="274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4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4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4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4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4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4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4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4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4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75">
        <f t="shared" si="229"/>
        <v>13</v>
      </c>
      <c r="HN80" s="275">
        <f t="shared" si="244"/>
        <v>49</v>
      </c>
      <c r="HO80" s="275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75" t="e">
        <f t="shared" si="245"/>
        <v>#REF!</v>
      </c>
      <c r="HQ80" s="275">
        <f>+HM80+S!HM80+E!HM80+O!HM80</f>
        <v>479</v>
      </c>
      <c r="HR80" s="275">
        <f t="shared" si="233"/>
        <v>1829</v>
      </c>
      <c r="HS80" s="275" t="e">
        <f>+HO80+S!HO80+E!HO80+O!HO80</f>
        <v>#REF!</v>
      </c>
      <c r="HT80" s="275" t="e">
        <f t="shared" si="233"/>
        <v>#REF!</v>
      </c>
      <c r="HV80" s="96">
        <f>+K80+U80+AE80+AO80+AY80+BI80+BS80+CC80+CM80+CW80+DG80+DQ80+EA80+EK80+EU80+FE80+FO80+FY80+GI80+GS80</f>
        <v>13</v>
      </c>
      <c r="HW80" s="96">
        <f t="shared" ref="HW80:HW111" si="248">+L80+V80+AF80+AP80+AZ80+BJ80+BT80+CD80+CN80+CX80+DH80+DR80+EB80+EL80+EV80+FF80+FP80+FZ80+GJ80+GT80</f>
        <v>0</v>
      </c>
      <c r="HX80" s="96">
        <f t="shared" ref="HX80:HX111" si="249">+M80+W80+AG80+AQ80+BA80+BK80+BU80+CE80+CO80+CY80+DI80+DS80+EC80+EM80+EW80+FG80+FQ80+GA80+GK80+GU80</f>
        <v>0</v>
      </c>
      <c r="HY80" s="96">
        <f t="shared" ref="HY80:HY111" si="250">+N80+X80+AH80+AR80+BB80+BL80+BV80+CF80+CP80+CZ80+DJ80+DT80+ED80+EN80+EX80+FH80+FR80+GB80+GL80+GV80</f>
        <v>0</v>
      </c>
      <c r="HZ80" s="96">
        <f t="shared" ref="HZ80:HZ111" si="251">+O80+Y80+AI80+AS80+BC80+BM80+BW80+CG80+CQ80+DA80+DK80+DU80+EE80+EO80+EY80+FI80+FS80+GC80+GM80+GW80</f>
        <v>0</v>
      </c>
      <c r="IA80" s="96">
        <f t="shared" ref="IA80:IA111" si="252">+P80+Z80+AJ80+AT80+BD80+BN80+BX80+CH80+CR80+DB80+DL80+DV80+EF80+EP80+EZ80+FJ80+FT80+GD80+GN80+GX80</f>
        <v>0</v>
      </c>
      <c r="IB80" s="96">
        <f t="shared" ref="IB80:IB111" si="253">+Q80+AA80+AK80+AU80+BE80+BO80+BY80+CI80+CS80+DC80+DM80+DW80+EG80+EQ80+FA80+FK80+FU80+GE80+GO80+GY80</f>
        <v>0</v>
      </c>
      <c r="IC80" s="96">
        <f t="shared" ref="IC80:IC111" si="254">+R80+AB80+AL80+AV80+BF80+BP80+BZ80+CJ80+CT80+DD80+DN80+DX80+EH80+ER80+FB80+FL80+FV80+GF80+GP80+GZ80</f>
        <v>0</v>
      </c>
      <c r="ID80" s="96">
        <f t="shared" ref="ID80:ID111" si="255">+S80+AC80+AM80+AW80+BG80+BQ80+CA80+CK80+CU80+DE80+DO80+DY80+EI80+ES80+FC80+FM80+FW80+GG80+GQ80+HA80</f>
        <v>0</v>
      </c>
      <c r="IE80" s="96">
        <f t="shared" ref="IE80:IE111" si="256">+T80+AD80+AN80+AX80+BH80+BR80+CB80+CL80+CV80+DF80+DP80+DZ80+EJ80+ET80+FD80+FN80+FX80+GH80+GR80+HB80</f>
        <v>0</v>
      </c>
      <c r="IG80" s="50"/>
      <c r="IK80" s="94" t="e">
        <f t="shared" si="230"/>
        <v>#REF!</v>
      </c>
    </row>
    <row r="81" spans="1:245" s="28" customFormat="1" ht="21.95" customHeight="1">
      <c r="A81" s="4"/>
      <c r="B81" s="94" t="e">
        <f>+#REF!</f>
        <v>#REF!</v>
      </c>
      <c r="C81" s="94" t="e">
        <f>+#REF!</f>
        <v>#REF!</v>
      </c>
      <c r="D81" s="94" t="e">
        <f>+#REF!</f>
        <v>#REF!</v>
      </c>
      <c r="E81" s="94" t="e">
        <f>+#REF!</f>
        <v>#REF!</v>
      </c>
      <c r="F81" s="94" t="e">
        <f>+#REF!</f>
        <v>#REF!</v>
      </c>
      <c r="G81" s="94" t="e">
        <f>+#REF!</f>
        <v>#REF!</v>
      </c>
      <c r="H81" s="94" t="e">
        <f>+#REF!</f>
        <v>#REF!</v>
      </c>
      <c r="I81" s="94" t="e">
        <f>+#REF!</f>
        <v>#REF!</v>
      </c>
      <c r="J81" s="18" t="s">
        <v>63</v>
      </c>
      <c r="K81" s="622">
        <v>0</v>
      </c>
      <c r="L81" s="897">
        <v>0</v>
      </c>
      <c r="M81" s="897">
        <v>0</v>
      </c>
      <c r="N81" s="897">
        <v>0</v>
      </c>
      <c r="O81" s="897">
        <v>0</v>
      </c>
      <c r="P81" s="897">
        <v>0</v>
      </c>
      <c r="Q81" s="897">
        <v>0</v>
      </c>
      <c r="R81" s="897">
        <v>0</v>
      </c>
      <c r="S81" s="897">
        <v>0</v>
      </c>
      <c r="T81" s="624">
        <v>0</v>
      </c>
      <c r="U81" s="622">
        <v>0</v>
      </c>
      <c r="V81" s="897">
        <v>0</v>
      </c>
      <c r="W81" s="897">
        <v>0</v>
      </c>
      <c r="X81" s="897">
        <v>0</v>
      </c>
      <c r="Y81" s="897">
        <v>0</v>
      </c>
      <c r="Z81" s="897">
        <v>0</v>
      </c>
      <c r="AA81" s="897">
        <v>0</v>
      </c>
      <c r="AB81" s="897">
        <v>0</v>
      </c>
      <c r="AC81" s="897">
        <v>0</v>
      </c>
      <c r="AD81" s="624">
        <v>0</v>
      </c>
      <c r="AE81" s="622">
        <v>0</v>
      </c>
      <c r="AF81" s="897">
        <v>0</v>
      </c>
      <c r="AG81" s="897">
        <v>0</v>
      </c>
      <c r="AH81" s="897">
        <v>0</v>
      </c>
      <c r="AI81" s="897">
        <v>0</v>
      </c>
      <c r="AJ81" s="897">
        <v>0</v>
      </c>
      <c r="AK81" s="897">
        <v>0</v>
      </c>
      <c r="AL81" s="897">
        <v>0</v>
      </c>
      <c r="AM81" s="897">
        <v>0</v>
      </c>
      <c r="AN81" s="624">
        <v>0</v>
      </c>
      <c r="AO81" s="622">
        <v>0</v>
      </c>
      <c r="AP81" s="897">
        <v>0</v>
      </c>
      <c r="AQ81" s="897">
        <v>0</v>
      </c>
      <c r="AR81" s="897">
        <v>0</v>
      </c>
      <c r="AS81" s="897">
        <v>0</v>
      </c>
      <c r="AT81" s="897">
        <v>0</v>
      </c>
      <c r="AU81" s="897">
        <v>0</v>
      </c>
      <c r="AV81" s="897">
        <v>0</v>
      </c>
      <c r="AW81" s="897">
        <v>0</v>
      </c>
      <c r="AX81" s="624">
        <v>0</v>
      </c>
      <c r="AY81" s="622">
        <v>0</v>
      </c>
      <c r="AZ81" s="897">
        <v>0</v>
      </c>
      <c r="BA81" s="897">
        <v>0</v>
      </c>
      <c r="BB81" s="897">
        <v>0</v>
      </c>
      <c r="BC81" s="897">
        <v>0</v>
      </c>
      <c r="BD81" s="897">
        <v>0</v>
      </c>
      <c r="BE81" s="897">
        <v>0</v>
      </c>
      <c r="BF81" s="897">
        <v>0</v>
      </c>
      <c r="BG81" s="897">
        <v>0</v>
      </c>
      <c r="BH81" s="624">
        <v>0</v>
      </c>
      <c r="BI81" s="622">
        <v>0</v>
      </c>
      <c r="BJ81" s="897">
        <v>0</v>
      </c>
      <c r="BK81" s="897">
        <v>0</v>
      </c>
      <c r="BL81" s="897">
        <v>0</v>
      </c>
      <c r="BM81" s="897">
        <v>0</v>
      </c>
      <c r="BN81" s="897">
        <v>0</v>
      </c>
      <c r="BO81" s="897">
        <v>0</v>
      </c>
      <c r="BP81" s="897">
        <v>0</v>
      </c>
      <c r="BQ81" s="897">
        <v>0</v>
      </c>
      <c r="BR81" s="624">
        <v>0</v>
      </c>
      <c r="BS81" s="622">
        <v>15</v>
      </c>
      <c r="BT81" s="897">
        <v>0</v>
      </c>
      <c r="BU81" s="897">
        <v>0</v>
      </c>
      <c r="BV81" s="897">
        <v>0</v>
      </c>
      <c r="BW81" s="897">
        <v>0</v>
      </c>
      <c r="BX81" s="897">
        <v>0</v>
      </c>
      <c r="BY81" s="897">
        <v>0</v>
      </c>
      <c r="BZ81" s="897">
        <v>0</v>
      </c>
      <c r="CA81" s="897">
        <v>0</v>
      </c>
      <c r="CB81" s="624">
        <v>0</v>
      </c>
      <c r="CC81" s="622">
        <v>0</v>
      </c>
      <c r="CD81" s="897">
        <v>0</v>
      </c>
      <c r="CE81" s="897">
        <v>0</v>
      </c>
      <c r="CF81" s="897">
        <v>0</v>
      </c>
      <c r="CG81" s="897">
        <v>0</v>
      </c>
      <c r="CH81" s="897">
        <v>0</v>
      </c>
      <c r="CI81" s="897">
        <v>0</v>
      </c>
      <c r="CJ81" s="897">
        <v>0</v>
      </c>
      <c r="CK81" s="897">
        <v>0</v>
      </c>
      <c r="CL81" s="624">
        <v>0</v>
      </c>
      <c r="CM81" s="622">
        <v>1</v>
      </c>
      <c r="CN81" s="897">
        <v>0</v>
      </c>
      <c r="CO81" s="897">
        <v>0</v>
      </c>
      <c r="CP81" s="897">
        <v>0</v>
      </c>
      <c r="CQ81" s="897">
        <v>0</v>
      </c>
      <c r="CR81" s="897">
        <v>0</v>
      </c>
      <c r="CS81" s="897">
        <v>0</v>
      </c>
      <c r="CT81" s="897">
        <v>0</v>
      </c>
      <c r="CU81" s="897">
        <v>0</v>
      </c>
      <c r="CV81" s="624">
        <v>0</v>
      </c>
      <c r="CW81" s="622">
        <v>0</v>
      </c>
      <c r="CX81" s="897">
        <v>0</v>
      </c>
      <c r="CY81" s="897">
        <v>0</v>
      </c>
      <c r="CZ81" s="897">
        <v>0</v>
      </c>
      <c r="DA81" s="897">
        <v>0</v>
      </c>
      <c r="DB81" s="897">
        <v>0</v>
      </c>
      <c r="DC81" s="897">
        <v>0</v>
      </c>
      <c r="DD81" s="897">
        <v>0</v>
      </c>
      <c r="DE81" s="897">
        <v>0</v>
      </c>
      <c r="DF81" s="624">
        <v>0</v>
      </c>
      <c r="DG81" s="622">
        <v>0</v>
      </c>
      <c r="DH81" s="623"/>
      <c r="DI81" s="623"/>
      <c r="DJ81" s="623"/>
      <c r="DK81" s="623"/>
      <c r="DL81" s="623"/>
      <c r="DM81" s="623"/>
      <c r="DN81" s="623"/>
      <c r="DO81" s="623"/>
      <c r="DP81" s="624"/>
      <c r="DQ81" s="622"/>
      <c r="DR81" s="623"/>
      <c r="DS81" s="623"/>
      <c r="DT81" s="623"/>
      <c r="DU81" s="623"/>
      <c r="DV81" s="623"/>
      <c r="DW81" s="623"/>
      <c r="DX81" s="623"/>
      <c r="DY81" s="623"/>
      <c r="DZ81" s="624"/>
      <c r="EA81" s="622"/>
      <c r="EB81" s="623"/>
      <c r="EC81" s="623"/>
      <c r="ED81" s="623"/>
      <c r="EE81" s="623"/>
      <c r="EF81" s="623"/>
      <c r="EG81" s="623"/>
      <c r="EH81" s="623"/>
      <c r="EI81" s="623"/>
      <c r="EJ81" s="624"/>
      <c r="EK81" s="622"/>
      <c r="EL81" s="623"/>
      <c r="EM81" s="623"/>
      <c r="EN81" s="623"/>
      <c r="EO81" s="623"/>
      <c r="EP81" s="623"/>
      <c r="EQ81" s="623"/>
      <c r="ER81" s="623"/>
      <c r="ES81" s="623"/>
      <c r="ET81" s="624"/>
      <c r="EU81" s="622"/>
      <c r="EV81" s="623"/>
      <c r="EW81" s="623"/>
      <c r="EX81" s="623"/>
      <c r="EY81" s="623"/>
      <c r="EZ81" s="623"/>
      <c r="FA81" s="623"/>
      <c r="FB81" s="623"/>
      <c r="FC81" s="623"/>
      <c r="FD81" s="624"/>
      <c r="FE81" s="622"/>
      <c r="FF81" s="623"/>
      <c r="FG81" s="623"/>
      <c r="FH81" s="623"/>
      <c r="FI81" s="623"/>
      <c r="FJ81" s="623"/>
      <c r="FK81" s="623"/>
      <c r="FL81" s="623"/>
      <c r="FM81" s="623"/>
      <c r="FN81" s="624"/>
      <c r="FO81" s="622"/>
      <c r="FP81" s="623"/>
      <c r="FQ81" s="623"/>
      <c r="FR81" s="623"/>
      <c r="FS81" s="623"/>
      <c r="FT81" s="623"/>
      <c r="FU81" s="623"/>
      <c r="FV81" s="623"/>
      <c r="FW81" s="623"/>
      <c r="FX81" s="624"/>
      <c r="FY81" s="622"/>
      <c r="FZ81" s="623"/>
      <c r="GA81" s="623"/>
      <c r="GB81" s="623"/>
      <c r="GC81" s="623"/>
      <c r="GD81" s="623"/>
      <c r="GE81" s="623"/>
      <c r="GF81" s="623"/>
      <c r="GG81" s="623"/>
      <c r="GH81" s="624"/>
      <c r="GI81" s="622"/>
      <c r="GJ81" s="623"/>
      <c r="GK81" s="623"/>
      <c r="GL81" s="623"/>
      <c r="GM81" s="623"/>
      <c r="GN81" s="623"/>
      <c r="GO81" s="623"/>
      <c r="GP81" s="623"/>
      <c r="GQ81" s="623"/>
      <c r="GR81" s="624"/>
      <c r="GS81" s="622"/>
      <c r="GT81" s="623"/>
      <c r="GU81" s="623"/>
      <c r="GV81" s="623"/>
      <c r="GW81" s="623"/>
      <c r="GX81" s="623"/>
      <c r="GY81" s="623"/>
      <c r="GZ81" s="623"/>
      <c r="HA81" s="623"/>
      <c r="HB81" s="624"/>
      <c r="HC81" s="77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77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77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77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77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77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77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77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77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77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0">
        <f t="shared" ref="HM81:HM111" si="257">+SUMIF($K$11:$HB$11,1,K81:HB81)</f>
        <v>16</v>
      </c>
      <c r="HN81" s="80">
        <f t="shared" si="244"/>
        <v>56</v>
      </c>
      <c r="HO81" s="80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0" t="e">
        <f t="shared" si="245"/>
        <v>#REF!</v>
      </c>
      <c r="HQ81" s="80">
        <f>+HM81+S!HM81+E!HM81+O!HM81</f>
        <v>449</v>
      </c>
      <c r="HR81" s="80">
        <f t="shared" si="233"/>
        <v>1848</v>
      </c>
      <c r="HS81" s="80" t="e">
        <f>+HO81+S!HO81+E!HO81+O!HO81</f>
        <v>#REF!</v>
      </c>
      <c r="HT81" s="80" t="e">
        <f t="shared" si="233"/>
        <v>#REF!</v>
      </c>
      <c r="HV81" s="82">
        <f>+K81+U81+AE81+AO81+AY81+BI81+BS81+CC81+CM81+CW81+DG81+DQ81+EA81+EK81+EU81+FE81+FO81+FY81+GI81+GS81</f>
        <v>16</v>
      </c>
      <c r="HW81" s="82">
        <f t="shared" si="248"/>
        <v>0</v>
      </c>
      <c r="HX81" s="82">
        <f t="shared" si="249"/>
        <v>0</v>
      </c>
      <c r="HY81" s="82">
        <f t="shared" si="250"/>
        <v>0</v>
      </c>
      <c r="HZ81" s="82">
        <f t="shared" si="251"/>
        <v>0</v>
      </c>
      <c r="IA81" s="82">
        <f t="shared" si="252"/>
        <v>0</v>
      </c>
      <c r="IB81" s="82">
        <f t="shared" si="253"/>
        <v>0</v>
      </c>
      <c r="IC81" s="82">
        <f t="shared" si="254"/>
        <v>0</v>
      </c>
      <c r="ID81" s="82">
        <f t="shared" si="255"/>
        <v>0</v>
      </c>
      <c r="IE81" s="82">
        <f t="shared" si="256"/>
        <v>0</v>
      </c>
      <c r="IG81" s="50"/>
      <c r="IK81" s="94" t="e">
        <f t="shared" ref="IK81:IK111" si="258">+IF(F81=1,1,IF(G81=1,1,IF(H81=1,1,IF(I81=1,1,0))))</f>
        <v>#REF!</v>
      </c>
    </row>
    <row r="82" spans="1:245" s="28" customFormat="1" ht="21.95" customHeight="1">
      <c r="A82" s="4"/>
      <c r="B82" s="94" t="e">
        <f>+#REF!</f>
        <v>#REF!</v>
      </c>
      <c r="C82" s="94" t="e">
        <f>+#REF!</f>
        <v>#REF!</v>
      </c>
      <c r="D82" s="94" t="e">
        <f>+#REF!</f>
        <v>#REF!</v>
      </c>
      <c r="E82" s="94" t="e">
        <f>+#REF!</f>
        <v>#REF!</v>
      </c>
      <c r="F82" s="94" t="e">
        <f>+#REF!</f>
        <v>#REF!</v>
      </c>
      <c r="G82" s="94" t="e">
        <f>+#REF!</f>
        <v>#REF!</v>
      </c>
      <c r="H82" s="94" t="e">
        <f>+#REF!</f>
        <v>#REF!</v>
      </c>
      <c r="I82" s="94" t="e">
        <f>+#REF!</f>
        <v>#REF!</v>
      </c>
      <c r="J82" s="18" t="s">
        <v>64</v>
      </c>
      <c r="K82" s="622">
        <v>1</v>
      </c>
      <c r="L82" s="897">
        <v>0</v>
      </c>
      <c r="M82" s="897">
        <v>0</v>
      </c>
      <c r="N82" s="897">
        <v>0</v>
      </c>
      <c r="O82" s="897">
        <v>0</v>
      </c>
      <c r="P82" s="897">
        <v>0</v>
      </c>
      <c r="Q82" s="897">
        <v>0</v>
      </c>
      <c r="R82" s="897">
        <v>0</v>
      </c>
      <c r="S82" s="897">
        <v>0</v>
      </c>
      <c r="T82" s="624">
        <v>0</v>
      </c>
      <c r="U82" s="622">
        <v>0</v>
      </c>
      <c r="V82" s="897">
        <v>0</v>
      </c>
      <c r="W82" s="897">
        <v>0</v>
      </c>
      <c r="X82" s="897">
        <v>0</v>
      </c>
      <c r="Y82" s="897">
        <v>0</v>
      </c>
      <c r="Z82" s="897">
        <v>0</v>
      </c>
      <c r="AA82" s="897">
        <v>0</v>
      </c>
      <c r="AB82" s="897">
        <v>0</v>
      </c>
      <c r="AC82" s="897">
        <v>0</v>
      </c>
      <c r="AD82" s="624">
        <v>0</v>
      </c>
      <c r="AE82" s="622">
        <v>0</v>
      </c>
      <c r="AF82" s="897">
        <v>0</v>
      </c>
      <c r="AG82" s="897">
        <v>0</v>
      </c>
      <c r="AH82" s="897">
        <v>0</v>
      </c>
      <c r="AI82" s="897">
        <v>0</v>
      </c>
      <c r="AJ82" s="897">
        <v>0</v>
      </c>
      <c r="AK82" s="897">
        <v>0</v>
      </c>
      <c r="AL82" s="897">
        <v>0</v>
      </c>
      <c r="AM82" s="897">
        <v>0</v>
      </c>
      <c r="AN82" s="624">
        <v>0</v>
      </c>
      <c r="AO82" s="622">
        <v>0</v>
      </c>
      <c r="AP82" s="897">
        <v>0</v>
      </c>
      <c r="AQ82" s="897">
        <v>0</v>
      </c>
      <c r="AR82" s="897">
        <v>0</v>
      </c>
      <c r="AS82" s="897">
        <v>0</v>
      </c>
      <c r="AT82" s="897">
        <v>0</v>
      </c>
      <c r="AU82" s="897">
        <v>0</v>
      </c>
      <c r="AV82" s="897">
        <v>0</v>
      </c>
      <c r="AW82" s="897">
        <v>0</v>
      </c>
      <c r="AX82" s="624">
        <v>0</v>
      </c>
      <c r="AY82" s="622">
        <v>0</v>
      </c>
      <c r="AZ82" s="897">
        <v>0</v>
      </c>
      <c r="BA82" s="897">
        <v>0</v>
      </c>
      <c r="BB82" s="897">
        <v>0</v>
      </c>
      <c r="BC82" s="897">
        <v>0</v>
      </c>
      <c r="BD82" s="897">
        <v>0</v>
      </c>
      <c r="BE82" s="897">
        <v>0</v>
      </c>
      <c r="BF82" s="897">
        <v>0</v>
      </c>
      <c r="BG82" s="897">
        <v>0</v>
      </c>
      <c r="BH82" s="624">
        <v>0</v>
      </c>
      <c r="BI82" s="622">
        <v>0</v>
      </c>
      <c r="BJ82" s="897">
        <v>0</v>
      </c>
      <c r="BK82" s="897">
        <v>0</v>
      </c>
      <c r="BL82" s="897">
        <v>0</v>
      </c>
      <c r="BM82" s="897">
        <v>0</v>
      </c>
      <c r="BN82" s="897">
        <v>0</v>
      </c>
      <c r="BO82" s="897">
        <v>0</v>
      </c>
      <c r="BP82" s="897">
        <v>0</v>
      </c>
      <c r="BQ82" s="897">
        <v>0</v>
      </c>
      <c r="BR82" s="624">
        <v>0</v>
      </c>
      <c r="BS82" s="622">
        <v>12</v>
      </c>
      <c r="BT82" s="897">
        <v>0</v>
      </c>
      <c r="BU82" s="897">
        <v>0</v>
      </c>
      <c r="BV82" s="897">
        <v>0</v>
      </c>
      <c r="BW82" s="897">
        <v>0</v>
      </c>
      <c r="BX82" s="897">
        <v>0</v>
      </c>
      <c r="BY82" s="897">
        <v>0</v>
      </c>
      <c r="BZ82" s="897">
        <v>0</v>
      </c>
      <c r="CA82" s="897">
        <v>0</v>
      </c>
      <c r="CB82" s="624">
        <v>0</v>
      </c>
      <c r="CC82" s="622">
        <v>0</v>
      </c>
      <c r="CD82" s="897">
        <v>0</v>
      </c>
      <c r="CE82" s="897">
        <v>0</v>
      </c>
      <c r="CF82" s="897">
        <v>0</v>
      </c>
      <c r="CG82" s="897">
        <v>0</v>
      </c>
      <c r="CH82" s="897">
        <v>0</v>
      </c>
      <c r="CI82" s="897">
        <v>0</v>
      </c>
      <c r="CJ82" s="897">
        <v>0</v>
      </c>
      <c r="CK82" s="897">
        <v>0</v>
      </c>
      <c r="CL82" s="624">
        <v>0</v>
      </c>
      <c r="CM82" s="622">
        <v>0</v>
      </c>
      <c r="CN82" s="897">
        <v>0</v>
      </c>
      <c r="CO82" s="897">
        <v>0</v>
      </c>
      <c r="CP82" s="897">
        <v>0</v>
      </c>
      <c r="CQ82" s="897">
        <v>0</v>
      </c>
      <c r="CR82" s="897">
        <v>0</v>
      </c>
      <c r="CS82" s="897">
        <v>0</v>
      </c>
      <c r="CT82" s="897">
        <v>0</v>
      </c>
      <c r="CU82" s="897">
        <v>0</v>
      </c>
      <c r="CV82" s="624">
        <v>0</v>
      </c>
      <c r="CW82" s="622">
        <v>0</v>
      </c>
      <c r="CX82" s="897">
        <v>0</v>
      </c>
      <c r="CY82" s="897">
        <v>0</v>
      </c>
      <c r="CZ82" s="897">
        <v>0</v>
      </c>
      <c r="DA82" s="897">
        <v>0</v>
      </c>
      <c r="DB82" s="897">
        <v>0</v>
      </c>
      <c r="DC82" s="897">
        <v>0</v>
      </c>
      <c r="DD82" s="897">
        <v>0</v>
      </c>
      <c r="DE82" s="897">
        <v>0</v>
      </c>
      <c r="DF82" s="624">
        <v>0</v>
      </c>
      <c r="DG82" s="622">
        <v>0</v>
      </c>
      <c r="DH82" s="623"/>
      <c r="DI82" s="623"/>
      <c r="DJ82" s="623"/>
      <c r="DK82" s="623"/>
      <c r="DL82" s="623"/>
      <c r="DM82" s="623"/>
      <c r="DN82" s="623"/>
      <c r="DO82" s="623"/>
      <c r="DP82" s="624"/>
      <c r="DQ82" s="622"/>
      <c r="DR82" s="623"/>
      <c r="DS82" s="623"/>
      <c r="DT82" s="623"/>
      <c r="DU82" s="623"/>
      <c r="DV82" s="623"/>
      <c r="DW82" s="623"/>
      <c r="DX82" s="623"/>
      <c r="DY82" s="623"/>
      <c r="DZ82" s="624"/>
      <c r="EA82" s="622"/>
      <c r="EB82" s="623"/>
      <c r="EC82" s="623"/>
      <c r="ED82" s="623"/>
      <c r="EE82" s="623"/>
      <c r="EF82" s="623"/>
      <c r="EG82" s="623"/>
      <c r="EH82" s="623"/>
      <c r="EI82" s="623"/>
      <c r="EJ82" s="624"/>
      <c r="EK82" s="622"/>
      <c r="EL82" s="623"/>
      <c r="EM82" s="623"/>
      <c r="EN82" s="623"/>
      <c r="EO82" s="623"/>
      <c r="EP82" s="623"/>
      <c r="EQ82" s="623"/>
      <c r="ER82" s="623"/>
      <c r="ES82" s="623"/>
      <c r="ET82" s="624"/>
      <c r="EU82" s="622"/>
      <c r="EV82" s="623"/>
      <c r="EW82" s="623"/>
      <c r="EX82" s="623"/>
      <c r="EY82" s="623"/>
      <c r="EZ82" s="623"/>
      <c r="FA82" s="623"/>
      <c r="FB82" s="623"/>
      <c r="FC82" s="623"/>
      <c r="FD82" s="624"/>
      <c r="FE82" s="622"/>
      <c r="FF82" s="623"/>
      <c r="FG82" s="623"/>
      <c r="FH82" s="623"/>
      <c r="FI82" s="623"/>
      <c r="FJ82" s="623"/>
      <c r="FK82" s="623"/>
      <c r="FL82" s="623"/>
      <c r="FM82" s="623"/>
      <c r="FN82" s="624"/>
      <c r="FO82" s="622"/>
      <c r="FP82" s="623"/>
      <c r="FQ82" s="623"/>
      <c r="FR82" s="623"/>
      <c r="FS82" s="623"/>
      <c r="FT82" s="623"/>
      <c r="FU82" s="623"/>
      <c r="FV82" s="623"/>
      <c r="FW82" s="623"/>
      <c r="FX82" s="624"/>
      <c r="FY82" s="622"/>
      <c r="FZ82" s="623"/>
      <c r="GA82" s="623"/>
      <c r="GB82" s="623"/>
      <c r="GC82" s="623"/>
      <c r="GD82" s="623"/>
      <c r="GE82" s="623"/>
      <c r="GF82" s="623"/>
      <c r="GG82" s="623"/>
      <c r="GH82" s="624"/>
      <c r="GI82" s="622"/>
      <c r="GJ82" s="623"/>
      <c r="GK82" s="623"/>
      <c r="GL82" s="623"/>
      <c r="GM82" s="623"/>
      <c r="GN82" s="623"/>
      <c r="GO82" s="623"/>
      <c r="GP82" s="623"/>
      <c r="GQ82" s="623"/>
      <c r="GR82" s="624"/>
      <c r="GS82" s="622"/>
      <c r="GT82" s="623"/>
      <c r="GU82" s="623"/>
      <c r="GV82" s="623"/>
      <c r="GW82" s="623"/>
      <c r="GX82" s="623"/>
      <c r="GY82" s="623"/>
      <c r="GZ82" s="623"/>
      <c r="HA82" s="623"/>
      <c r="HB82" s="624"/>
      <c r="HC82" s="77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77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77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77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77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77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77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77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77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77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0">
        <f t="shared" si="257"/>
        <v>13</v>
      </c>
      <c r="HN82" s="80">
        <f t="shared" si="244"/>
        <v>54</v>
      </c>
      <c r="HO82" s="80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0" t="e">
        <f t="shared" si="245"/>
        <v>#REF!</v>
      </c>
      <c r="HQ82" s="80">
        <f>+HM82+S!HM82+E!HM82+O!HM82</f>
        <v>459</v>
      </c>
      <c r="HR82" s="80">
        <f t="shared" si="233"/>
        <v>1843</v>
      </c>
      <c r="HS82" s="80" t="e">
        <f>+HO82+S!HO82+E!HO82+O!HO82</f>
        <v>#REF!</v>
      </c>
      <c r="HT82" s="80" t="e">
        <f t="shared" si="233"/>
        <v>#REF!</v>
      </c>
      <c r="HV82" s="82">
        <f t="shared" ref="HV82:HV111" si="259">+K82+U82+AE82+AO82+AY82+BI82+BS82+CC82+CM82+CW82+DG82+DQ82+EA82+EK82+EU82+FE82+FO82+FY82+GI82+GS82</f>
        <v>13</v>
      </c>
      <c r="HW82" s="82">
        <f t="shared" si="248"/>
        <v>0</v>
      </c>
      <c r="HX82" s="82">
        <f t="shared" si="249"/>
        <v>0</v>
      </c>
      <c r="HY82" s="82">
        <f t="shared" si="250"/>
        <v>0</v>
      </c>
      <c r="HZ82" s="82">
        <f t="shared" si="251"/>
        <v>0</v>
      </c>
      <c r="IA82" s="82">
        <f t="shared" si="252"/>
        <v>0</v>
      </c>
      <c r="IB82" s="82">
        <f t="shared" si="253"/>
        <v>0</v>
      </c>
      <c r="IC82" s="82">
        <f t="shared" si="254"/>
        <v>0</v>
      </c>
      <c r="ID82" s="82">
        <f t="shared" si="255"/>
        <v>0</v>
      </c>
      <c r="IE82" s="82">
        <f t="shared" si="256"/>
        <v>0</v>
      </c>
      <c r="IG82" s="50"/>
      <c r="IK82" s="94" t="e">
        <f t="shared" si="258"/>
        <v>#REF!</v>
      </c>
    </row>
    <row r="83" spans="1:245" s="28" customFormat="1" ht="21.95" customHeight="1">
      <c r="A83" s="4"/>
      <c r="B83" s="94" t="e">
        <f>+#REF!</f>
        <v>#REF!</v>
      </c>
      <c r="C83" s="94" t="e">
        <f>+#REF!</f>
        <v>#REF!</v>
      </c>
      <c r="D83" s="94" t="e">
        <f>+#REF!</f>
        <v>#REF!</v>
      </c>
      <c r="E83" s="94" t="e">
        <f>+#REF!</f>
        <v>#REF!</v>
      </c>
      <c r="F83" s="94" t="e">
        <f>+#REF!</f>
        <v>#REF!</v>
      </c>
      <c r="G83" s="94" t="e">
        <f>+#REF!</f>
        <v>#REF!</v>
      </c>
      <c r="H83" s="94" t="e">
        <f>+#REF!</f>
        <v>#REF!</v>
      </c>
      <c r="I83" s="94" t="e">
        <f>+#REF!</f>
        <v>#REF!</v>
      </c>
      <c r="J83" s="303" t="s">
        <v>65</v>
      </c>
      <c r="K83" s="625">
        <v>0</v>
      </c>
      <c r="L83" s="626">
        <v>0</v>
      </c>
      <c r="M83" s="626">
        <v>0</v>
      </c>
      <c r="N83" s="626">
        <v>0</v>
      </c>
      <c r="O83" s="626">
        <v>0</v>
      </c>
      <c r="P83" s="626">
        <v>0</v>
      </c>
      <c r="Q83" s="626">
        <v>0</v>
      </c>
      <c r="R83" s="626">
        <v>0</v>
      </c>
      <c r="S83" s="626">
        <v>0</v>
      </c>
      <c r="T83" s="627">
        <v>0</v>
      </c>
      <c r="U83" s="625">
        <v>1</v>
      </c>
      <c r="V83" s="626">
        <v>0</v>
      </c>
      <c r="W83" s="626">
        <v>0</v>
      </c>
      <c r="X83" s="626">
        <v>0</v>
      </c>
      <c r="Y83" s="626">
        <v>0</v>
      </c>
      <c r="Z83" s="626">
        <v>0</v>
      </c>
      <c r="AA83" s="626">
        <v>0</v>
      </c>
      <c r="AB83" s="626">
        <v>0</v>
      </c>
      <c r="AC83" s="626">
        <v>0</v>
      </c>
      <c r="AD83" s="627">
        <v>0</v>
      </c>
      <c r="AE83" s="625">
        <v>0</v>
      </c>
      <c r="AF83" s="626">
        <v>0</v>
      </c>
      <c r="AG83" s="626">
        <v>0</v>
      </c>
      <c r="AH83" s="626">
        <v>0</v>
      </c>
      <c r="AI83" s="626">
        <v>0</v>
      </c>
      <c r="AJ83" s="626">
        <v>0</v>
      </c>
      <c r="AK83" s="626">
        <v>0</v>
      </c>
      <c r="AL83" s="626">
        <v>0</v>
      </c>
      <c r="AM83" s="626">
        <v>0</v>
      </c>
      <c r="AN83" s="627">
        <v>0</v>
      </c>
      <c r="AO83" s="625">
        <v>0</v>
      </c>
      <c r="AP83" s="626">
        <v>0</v>
      </c>
      <c r="AQ83" s="626">
        <v>0</v>
      </c>
      <c r="AR83" s="626">
        <v>0</v>
      </c>
      <c r="AS83" s="626">
        <v>0</v>
      </c>
      <c r="AT83" s="626">
        <v>0</v>
      </c>
      <c r="AU83" s="626">
        <v>0</v>
      </c>
      <c r="AV83" s="626">
        <v>0</v>
      </c>
      <c r="AW83" s="626">
        <v>0</v>
      </c>
      <c r="AX83" s="627">
        <v>0</v>
      </c>
      <c r="AY83" s="625">
        <v>0</v>
      </c>
      <c r="AZ83" s="626">
        <v>0</v>
      </c>
      <c r="BA83" s="626">
        <v>0</v>
      </c>
      <c r="BB83" s="626">
        <v>0</v>
      </c>
      <c r="BC83" s="626">
        <v>0</v>
      </c>
      <c r="BD83" s="626">
        <v>0</v>
      </c>
      <c r="BE83" s="626">
        <v>0</v>
      </c>
      <c r="BF83" s="626">
        <v>0</v>
      </c>
      <c r="BG83" s="626">
        <v>0</v>
      </c>
      <c r="BH83" s="627">
        <v>0</v>
      </c>
      <c r="BI83" s="625">
        <v>0</v>
      </c>
      <c r="BJ83" s="626">
        <v>0</v>
      </c>
      <c r="BK83" s="626">
        <v>0</v>
      </c>
      <c r="BL83" s="626">
        <v>0</v>
      </c>
      <c r="BM83" s="626">
        <v>0</v>
      </c>
      <c r="BN83" s="626">
        <v>0</v>
      </c>
      <c r="BO83" s="626">
        <v>0</v>
      </c>
      <c r="BP83" s="626">
        <v>0</v>
      </c>
      <c r="BQ83" s="626">
        <v>0</v>
      </c>
      <c r="BR83" s="627">
        <v>0</v>
      </c>
      <c r="BS83" s="625">
        <v>12</v>
      </c>
      <c r="BT83" s="626">
        <v>0</v>
      </c>
      <c r="BU83" s="626">
        <v>0</v>
      </c>
      <c r="BV83" s="626">
        <v>0</v>
      </c>
      <c r="BW83" s="626">
        <v>0</v>
      </c>
      <c r="BX83" s="626">
        <v>0</v>
      </c>
      <c r="BY83" s="626">
        <v>0</v>
      </c>
      <c r="BZ83" s="626">
        <v>0</v>
      </c>
      <c r="CA83" s="626">
        <v>0</v>
      </c>
      <c r="CB83" s="627">
        <v>0</v>
      </c>
      <c r="CC83" s="625">
        <v>0</v>
      </c>
      <c r="CD83" s="626">
        <v>0</v>
      </c>
      <c r="CE83" s="626">
        <v>0</v>
      </c>
      <c r="CF83" s="626">
        <v>0</v>
      </c>
      <c r="CG83" s="626">
        <v>0</v>
      </c>
      <c r="CH83" s="626">
        <v>0</v>
      </c>
      <c r="CI83" s="626">
        <v>0</v>
      </c>
      <c r="CJ83" s="626">
        <v>0</v>
      </c>
      <c r="CK83" s="626">
        <v>0</v>
      </c>
      <c r="CL83" s="627">
        <v>0</v>
      </c>
      <c r="CM83" s="625">
        <v>0</v>
      </c>
      <c r="CN83" s="626">
        <v>0</v>
      </c>
      <c r="CO83" s="626">
        <v>0</v>
      </c>
      <c r="CP83" s="626">
        <v>0</v>
      </c>
      <c r="CQ83" s="626">
        <v>0</v>
      </c>
      <c r="CR83" s="626">
        <v>0</v>
      </c>
      <c r="CS83" s="626">
        <v>0</v>
      </c>
      <c r="CT83" s="626">
        <v>0</v>
      </c>
      <c r="CU83" s="626">
        <v>0</v>
      </c>
      <c r="CV83" s="627">
        <v>0</v>
      </c>
      <c r="CW83" s="625">
        <v>0</v>
      </c>
      <c r="CX83" s="626">
        <v>0</v>
      </c>
      <c r="CY83" s="626">
        <v>0</v>
      </c>
      <c r="CZ83" s="626">
        <v>0</v>
      </c>
      <c r="DA83" s="626">
        <v>0</v>
      </c>
      <c r="DB83" s="626">
        <v>0</v>
      </c>
      <c r="DC83" s="626">
        <v>0</v>
      </c>
      <c r="DD83" s="626">
        <v>0</v>
      </c>
      <c r="DE83" s="626">
        <v>0</v>
      </c>
      <c r="DF83" s="627">
        <v>0</v>
      </c>
      <c r="DG83" s="625">
        <v>0</v>
      </c>
      <c r="DH83" s="626"/>
      <c r="DI83" s="626"/>
      <c r="DJ83" s="626"/>
      <c r="DK83" s="626"/>
      <c r="DL83" s="626"/>
      <c r="DM83" s="626"/>
      <c r="DN83" s="626"/>
      <c r="DO83" s="626"/>
      <c r="DP83" s="627"/>
      <c r="DQ83" s="625"/>
      <c r="DR83" s="626"/>
      <c r="DS83" s="626"/>
      <c r="DT83" s="626"/>
      <c r="DU83" s="626"/>
      <c r="DV83" s="626"/>
      <c r="DW83" s="626"/>
      <c r="DX83" s="626"/>
      <c r="DY83" s="626"/>
      <c r="DZ83" s="627"/>
      <c r="EA83" s="625"/>
      <c r="EB83" s="626"/>
      <c r="EC83" s="626"/>
      <c r="ED83" s="626"/>
      <c r="EE83" s="626"/>
      <c r="EF83" s="626"/>
      <c r="EG83" s="626"/>
      <c r="EH83" s="626"/>
      <c r="EI83" s="626"/>
      <c r="EJ83" s="627"/>
      <c r="EK83" s="625"/>
      <c r="EL83" s="626"/>
      <c r="EM83" s="626"/>
      <c r="EN83" s="626"/>
      <c r="EO83" s="626"/>
      <c r="EP83" s="626"/>
      <c r="EQ83" s="626"/>
      <c r="ER83" s="626"/>
      <c r="ES83" s="626"/>
      <c r="ET83" s="627"/>
      <c r="EU83" s="625"/>
      <c r="EV83" s="626"/>
      <c r="EW83" s="626"/>
      <c r="EX83" s="626"/>
      <c r="EY83" s="626"/>
      <c r="EZ83" s="626"/>
      <c r="FA83" s="626"/>
      <c r="FB83" s="626"/>
      <c r="FC83" s="626"/>
      <c r="FD83" s="627"/>
      <c r="FE83" s="625"/>
      <c r="FF83" s="626"/>
      <c r="FG83" s="626"/>
      <c r="FH83" s="626"/>
      <c r="FI83" s="626"/>
      <c r="FJ83" s="626"/>
      <c r="FK83" s="626"/>
      <c r="FL83" s="626"/>
      <c r="FM83" s="626"/>
      <c r="FN83" s="627"/>
      <c r="FO83" s="625"/>
      <c r="FP83" s="626"/>
      <c r="FQ83" s="626"/>
      <c r="FR83" s="626"/>
      <c r="FS83" s="626"/>
      <c r="FT83" s="626"/>
      <c r="FU83" s="626"/>
      <c r="FV83" s="626"/>
      <c r="FW83" s="626"/>
      <c r="FX83" s="627"/>
      <c r="FY83" s="625"/>
      <c r="FZ83" s="626"/>
      <c r="GA83" s="626"/>
      <c r="GB83" s="626"/>
      <c r="GC83" s="626"/>
      <c r="GD83" s="626"/>
      <c r="GE83" s="626"/>
      <c r="GF83" s="626"/>
      <c r="GG83" s="626"/>
      <c r="GH83" s="627"/>
      <c r="GI83" s="625"/>
      <c r="GJ83" s="626"/>
      <c r="GK83" s="626"/>
      <c r="GL83" s="626"/>
      <c r="GM83" s="626"/>
      <c r="GN83" s="626"/>
      <c r="GO83" s="626"/>
      <c r="GP83" s="626"/>
      <c r="GQ83" s="626"/>
      <c r="GR83" s="627"/>
      <c r="GS83" s="625"/>
      <c r="GT83" s="626"/>
      <c r="GU83" s="626"/>
      <c r="GV83" s="626"/>
      <c r="GW83" s="626"/>
      <c r="GX83" s="626"/>
      <c r="GY83" s="626"/>
      <c r="GZ83" s="626"/>
      <c r="HA83" s="626"/>
      <c r="HB83" s="627"/>
      <c r="HC83" s="271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1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1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1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1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1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1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1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1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1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2">
        <f t="shared" si="257"/>
        <v>13</v>
      </c>
      <c r="HN83" s="272">
        <f t="shared" ref="HN83:HN111" si="260">+SUM(HM80:HM83)</f>
        <v>55</v>
      </c>
      <c r="HO83" s="272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72" t="e">
        <f t="shared" ref="HP83:HP111" si="261">+SUM(HO80:HO83)</f>
        <v>#REF!</v>
      </c>
      <c r="HQ83" s="272">
        <f>+HM83+S!HM83+E!HM83+O!HM83</f>
        <v>441</v>
      </c>
      <c r="HR83" s="272">
        <f t="shared" ref="HR83:HT111" si="262">+SUM(HQ80:HQ83)</f>
        <v>1828</v>
      </c>
      <c r="HS83" s="272" t="e">
        <f>+HO83+S!HO83+E!HO83+O!HO83</f>
        <v>#REF!</v>
      </c>
      <c r="HT83" s="272" t="e">
        <f t="shared" si="262"/>
        <v>#REF!</v>
      </c>
      <c r="HV83" s="273">
        <f t="shared" si="259"/>
        <v>13</v>
      </c>
      <c r="HW83" s="273">
        <f t="shared" si="248"/>
        <v>0</v>
      </c>
      <c r="HX83" s="273">
        <f t="shared" si="249"/>
        <v>0</v>
      </c>
      <c r="HY83" s="273">
        <f t="shared" si="250"/>
        <v>0</v>
      </c>
      <c r="HZ83" s="273">
        <f t="shared" si="251"/>
        <v>0</v>
      </c>
      <c r="IA83" s="273">
        <f t="shared" si="252"/>
        <v>0</v>
      </c>
      <c r="IB83" s="273">
        <f t="shared" si="253"/>
        <v>0</v>
      </c>
      <c r="IC83" s="273">
        <f t="shared" si="254"/>
        <v>0</v>
      </c>
      <c r="ID83" s="273">
        <f t="shared" si="255"/>
        <v>0</v>
      </c>
      <c r="IE83" s="273">
        <f t="shared" si="256"/>
        <v>0</v>
      </c>
      <c r="IG83" s="50"/>
      <c r="IK83" s="94" t="e">
        <f t="shared" si="258"/>
        <v>#REF!</v>
      </c>
    </row>
    <row r="84" spans="1:245" s="28" customFormat="1" ht="21.95" customHeight="1">
      <c r="A84" s="4"/>
      <c r="B84" s="94" t="e">
        <f>+#REF!</f>
        <v>#REF!</v>
      </c>
      <c r="C84" s="94" t="e">
        <f>+#REF!</f>
        <v>#REF!</v>
      </c>
      <c r="D84" s="94" t="e">
        <f>+#REF!</f>
        <v>#REF!</v>
      </c>
      <c r="E84" s="94" t="e">
        <f>+#REF!</f>
        <v>#REF!</v>
      </c>
      <c r="F84" s="94" t="e">
        <f>+#REF!</f>
        <v>#REF!</v>
      </c>
      <c r="G84" s="94" t="e">
        <f>+#REF!</f>
        <v>#REF!</v>
      </c>
      <c r="H84" s="94" t="e">
        <f>+#REF!</f>
        <v>#REF!</v>
      </c>
      <c r="I84" s="94" t="e">
        <f>+#REF!</f>
        <v>#REF!</v>
      </c>
      <c r="J84" s="302" t="s">
        <v>66</v>
      </c>
      <c r="K84" s="529">
        <v>0</v>
      </c>
      <c r="L84" s="530">
        <v>0</v>
      </c>
      <c r="M84" s="530">
        <v>0</v>
      </c>
      <c r="N84" s="530">
        <v>0</v>
      </c>
      <c r="O84" s="530">
        <v>0</v>
      </c>
      <c r="P84" s="530">
        <v>0</v>
      </c>
      <c r="Q84" s="530">
        <v>0</v>
      </c>
      <c r="R84" s="530">
        <v>0</v>
      </c>
      <c r="S84" s="530">
        <v>0</v>
      </c>
      <c r="T84" s="531">
        <v>0</v>
      </c>
      <c r="U84" s="529">
        <v>1</v>
      </c>
      <c r="V84" s="530">
        <v>0</v>
      </c>
      <c r="W84" s="530">
        <v>0</v>
      </c>
      <c r="X84" s="530">
        <v>0</v>
      </c>
      <c r="Y84" s="530">
        <v>0</v>
      </c>
      <c r="Z84" s="530">
        <v>0</v>
      </c>
      <c r="AA84" s="530">
        <v>0</v>
      </c>
      <c r="AB84" s="530">
        <v>0</v>
      </c>
      <c r="AC84" s="530">
        <v>0</v>
      </c>
      <c r="AD84" s="531">
        <v>0</v>
      </c>
      <c r="AE84" s="529">
        <v>0</v>
      </c>
      <c r="AF84" s="530">
        <v>0</v>
      </c>
      <c r="AG84" s="530">
        <v>0</v>
      </c>
      <c r="AH84" s="530">
        <v>0</v>
      </c>
      <c r="AI84" s="530">
        <v>0</v>
      </c>
      <c r="AJ84" s="530">
        <v>0</v>
      </c>
      <c r="AK84" s="530">
        <v>0</v>
      </c>
      <c r="AL84" s="530">
        <v>0</v>
      </c>
      <c r="AM84" s="530">
        <v>0</v>
      </c>
      <c r="AN84" s="531">
        <v>0</v>
      </c>
      <c r="AO84" s="529">
        <v>0</v>
      </c>
      <c r="AP84" s="530">
        <v>0</v>
      </c>
      <c r="AQ84" s="530">
        <v>0</v>
      </c>
      <c r="AR84" s="530">
        <v>0</v>
      </c>
      <c r="AS84" s="530">
        <v>0</v>
      </c>
      <c r="AT84" s="530">
        <v>0</v>
      </c>
      <c r="AU84" s="530">
        <v>0</v>
      </c>
      <c r="AV84" s="530">
        <v>0</v>
      </c>
      <c r="AW84" s="530">
        <v>0</v>
      </c>
      <c r="AX84" s="531">
        <v>0</v>
      </c>
      <c r="AY84" s="529">
        <v>0</v>
      </c>
      <c r="AZ84" s="530">
        <v>0</v>
      </c>
      <c r="BA84" s="530">
        <v>0</v>
      </c>
      <c r="BB84" s="530">
        <v>0</v>
      </c>
      <c r="BC84" s="530">
        <v>0</v>
      </c>
      <c r="BD84" s="530">
        <v>0</v>
      </c>
      <c r="BE84" s="530">
        <v>0</v>
      </c>
      <c r="BF84" s="530">
        <v>0</v>
      </c>
      <c r="BG84" s="530">
        <v>0</v>
      </c>
      <c r="BH84" s="531">
        <v>0</v>
      </c>
      <c r="BI84" s="529">
        <v>0</v>
      </c>
      <c r="BJ84" s="530">
        <v>0</v>
      </c>
      <c r="BK84" s="530">
        <v>0</v>
      </c>
      <c r="BL84" s="530">
        <v>0</v>
      </c>
      <c r="BM84" s="530">
        <v>0</v>
      </c>
      <c r="BN84" s="530">
        <v>0</v>
      </c>
      <c r="BO84" s="530">
        <v>0</v>
      </c>
      <c r="BP84" s="530">
        <v>0</v>
      </c>
      <c r="BQ84" s="530">
        <v>0</v>
      </c>
      <c r="BR84" s="531">
        <v>0</v>
      </c>
      <c r="BS84" s="529">
        <v>9</v>
      </c>
      <c r="BT84" s="530">
        <v>0</v>
      </c>
      <c r="BU84" s="530">
        <v>0</v>
      </c>
      <c r="BV84" s="530">
        <v>0</v>
      </c>
      <c r="BW84" s="530">
        <v>0</v>
      </c>
      <c r="BX84" s="530">
        <v>0</v>
      </c>
      <c r="BY84" s="530">
        <v>0</v>
      </c>
      <c r="BZ84" s="530">
        <v>0</v>
      </c>
      <c r="CA84" s="530">
        <v>0</v>
      </c>
      <c r="CB84" s="531">
        <v>0</v>
      </c>
      <c r="CC84" s="529">
        <v>0</v>
      </c>
      <c r="CD84" s="530">
        <v>0</v>
      </c>
      <c r="CE84" s="530">
        <v>0</v>
      </c>
      <c r="CF84" s="530">
        <v>0</v>
      </c>
      <c r="CG84" s="530">
        <v>0</v>
      </c>
      <c r="CH84" s="530">
        <v>0</v>
      </c>
      <c r="CI84" s="530">
        <v>0</v>
      </c>
      <c r="CJ84" s="530">
        <v>0</v>
      </c>
      <c r="CK84" s="530">
        <v>0</v>
      </c>
      <c r="CL84" s="531">
        <v>0</v>
      </c>
      <c r="CM84" s="529">
        <v>0</v>
      </c>
      <c r="CN84" s="530">
        <v>0</v>
      </c>
      <c r="CO84" s="530">
        <v>0</v>
      </c>
      <c r="CP84" s="530">
        <v>0</v>
      </c>
      <c r="CQ84" s="530">
        <v>0</v>
      </c>
      <c r="CR84" s="530">
        <v>0</v>
      </c>
      <c r="CS84" s="530">
        <v>0</v>
      </c>
      <c r="CT84" s="530">
        <v>0</v>
      </c>
      <c r="CU84" s="530">
        <v>0</v>
      </c>
      <c r="CV84" s="531">
        <v>0</v>
      </c>
      <c r="CW84" s="529">
        <v>0</v>
      </c>
      <c r="CX84" s="530">
        <v>0</v>
      </c>
      <c r="CY84" s="530">
        <v>0</v>
      </c>
      <c r="CZ84" s="530">
        <v>0</v>
      </c>
      <c r="DA84" s="530">
        <v>0</v>
      </c>
      <c r="DB84" s="530">
        <v>0</v>
      </c>
      <c r="DC84" s="530">
        <v>0</v>
      </c>
      <c r="DD84" s="530">
        <v>0</v>
      </c>
      <c r="DE84" s="530">
        <v>0</v>
      </c>
      <c r="DF84" s="531">
        <v>0</v>
      </c>
      <c r="DG84" s="529">
        <v>0</v>
      </c>
      <c r="DH84" s="530"/>
      <c r="DI84" s="530"/>
      <c r="DJ84" s="530"/>
      <c r="DK84" s="530"/>
      <c r="DL84" s="530"/>
      <c r="DM84" s="530"/>
      <c r="DN84" s="530"/>
      <c r="DO84" s="530"/>
      <c r="DP84" s="531"/>
      <c r="DQ84" s="529"/>
      <c r="DR84" s="530"/>
      <c r="DS84" s="530"/>
      <c r="DT84" s="530"/>
      <c r="DU84" s="530"/>
      <c r="DV84" s="530"/>
      <c r="DW84" s="530"/>
      <c r="DX84" s="530"/>
      <c r="DY84" s="530"/>
      <c r="DZ84" s="531"/>
      <c r="EA84" s="529"/>
      <c r="EB84" s="530"/>
      <c r="EC84" s="530"/>
      <c r="ED84" s="530"/>
      <c r="EE84" s="530"/>
      <c r="EF84" s="530"/>
      <c r="EG84" s="530"/>
      <c r="EH84" s="530"/>
      <c r="EI84" s="530"/>
      <c r="EJ84" s="531"/>
      <c r="EK84" s="529"/>
      <c r="EL84" s="530"/>
      <c r="EM84" s="530"/>
      <c r="EN84" s="530"/>
      <c r="EO84" s="530"/>
      <c r="EP84" s="530"/>
      <c r="EQ84" s="530"/>
      <c r="ER84" s="530"/>
      <c r="ES84" s="530"/>
      <c r="ET84" s="531"/>
      <c r="EU84" s="529"/>
      <c r="EV84" s="530"/>
      <c r="EW84" s="530"/>
      <c r="EX84" s="530"/>
      <c r="EY84" s="530"/>
      <c r="EZ84" s="530"/>
      <c r="FA84" s="530"/>
      <c r="FB84" s="530"/>
      <c r="FC84" s="530"/>
      <c r="FD84" s="531"/>
      <c r="FE84" s="529"/>
      <c r="FF84" s="530"/>
      <c r="FG84" s="530"/>
      <c r="FH84" s="530"/>
      <c r="FI84" s="530"/>
      <c r="FJ84" s="530"/>
      <c r="FK84" s="530"/>
      <c r="FL84" s="530"/>
      <c r="FM84" s="530"/>
      <c r="FN84" s="531"/>
      <c r="FO84" s="529"/>
      <c r="FP84" s="530"/>
      <c r="FQ84" s="530"/>
      <c r="FR84" s="530"/>
      <c r="FS84" s="530"/>
      <c r="FT84" s="530"/>
      <c r="FU84" s="530"/>
      <c r="FV84" s="530"/>
      <c r="FW84" s="530"/>
      <c r="FX84" s="531"/>
      <c r="FY84" s="529"/>
      <c r="FZ84" s="530"/>
      <c r="GA84" s="530"/>
      <c r="GB84" s="530"/>
      <c r="GC84" s="530"/>
      <c r="GD84" s="530"/>
      <c r="GE84" s="530"/>
      <c r="GF84" s="530"/>
      <c r="GG84" s="530"/>
      <c r="GH84" s="531"/>
      <c r="GI84" s="529"/>
      <c r="GJ84" s="530"/>
      <c r="GK84" s="530"/>
      <c r="GL84" s="530"/>
      <c r="GM84" s="530"/>
      <c r="GN84" s="530"/>
      <c r="GO84" s="530"/>
      <c r="GP84" s="530"/>
      <c r="GQ84" s="530"/>
      <c r="GR84" s="531"/>
      <c r="GS84" s="529"/>
      <c r="GT84" s="530"/>
      <c r="GU84" s="530"/>
      <c r="GV84" s="530"/>
      <c r="GW84" s="530"/>
      <c r="GX84" s="530"/>
      <c r="GY84" s="530"/>
      <c r="GZ84" s="530"/>
      <c r="HA84" s="530"/>
      <c r="HB84" s="531"/>
      <c r="HC84" s="274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4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4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4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4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4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4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4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4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4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75">
        <f t="shared" si="257"/>
        <v>10</v>
      </c>
      <c r="HN84" s="275">
        <f t="shared" si="260"/>
        <v>52</v>
      </c>
      <c r="HO84" s="275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75" t="e">
        <f t="shared" si="261"/>
        <v>#REF!</v>
      </c>
      <c r="HQ84" s="275">
        <f>+HM84+S!HM84+E!HM84+O!HM84</f>
        <v>399</v>
      </c>
      <c r="HR84" s="275">
        <f t="shared" si="262"/>
        <v>1748</v>
      </c>
      <c r="HS84" s="275" t="e">
        <f>+HO84+S!HO84+E!HO84+O!HO84</f>
        <v>#REF!</v>
      </c>
      <c r="HT84" s="275" t="e">
        <f t="shared" si="262"/>
        <v>#REF!</v>
      </c>
      <c r="HV84" s="96">
        <f t="shared" si="259"/>
        <v>10</v>
      </c>
      <c r="HW84" s="96">
        <f t="shared" si="248"/>
        <v>0</v>
      </c>
      <c r="HX84" s="96">
        <f t="shared" si="249"/>
        <v>0</v>
      </c>
      <c r="HY84" s="96">
        <f t="shared" si="250"/>
        <v>0</v>
      </c>
      <c r="HZ84" s="96">
        <f t="shared" si="251"/>
        <v>0</v>
      </c>
      <c r="IA84" s="96">
        <f t="shared" si="252"/>
        <v>0</v>
      </c>
      <c r="IB84" s="96">
        <f t="shared" si="253"/>
        <v>0</v>
      </c>
      <c r="IC84" s="96">
        <f t="shared" si="254"/>
        <v>0</v>
      </c>
      <c r="ID84" s="96">
        <f t="shared" si="255"/>
        <v>0</v>
      </c>
      <c r="IE84" s="96">
        <f t="shared" si="256"/>
        <v>0</v>
      </c>
      <c r="IG84" s="50"/>
      <c r="IK84" s="94" t="e">
        <f t="shared" si="258"/>
        <v>#REF!</v>
      </c>
    </row>
    <row r="85" spans="1:245" s="28" customFormat="1" ht="21.95" customHeight="1">
      <c r="A85" s="4"/>
      <c r="B85" s="94" t="e">
        <f>+#REF!</f>
        <v>#REF!</v>
      </c>
      <c r="C85" s="94" t="e">
        <f>+#REF!</f>
        <v>#REF!</v>
      </c>
      <c r="D85" s="94" t="e">
        <f>+#REF!</f>
        <v>#REF!</v>
      </c>
      <c r="E85" s="94" t="e">
        <f>+#REF!</f>
        <v>#REF!</v>
      </c>
      <c r="F85" s="94" t="e">
        <f>+#REF!</f>
        <v>#REF!</v>
      </c>
      <c r="G85" s="94" t="e">
        <f>+#REF!</f>
        <v>#REF!</v>
      </c>
      <c r="H85" s="94" t="e">
        <f>+#REF!</f>
        <v>#REF!</v>
      </c>
      <c r="I85" s="94" t="e">
        <f>+#REF!</f>
        <v>#REF!</v>
      </c>
      <c r="J85" s="18" t="s">
        <v>67</v>
      </c>
      <c r="K85" s="532">
        <v>0</v>
      </c>
      <c r="L85" s="885">
        <v>0</v>
      </c>
      <c r="M85" s="885">
        <v>0</v>
      </c>
      <c r="N85" s="885">
        <v>0</v>
      </c>
      <c r="O85" s="885">
        <v>0</v>
      </c>
      <c r="P85" s="885">
        <v>0</v>
      </c>
      <c r="Q85" s="885">
        <v>0</v>
      </c>
      <c r="R85" s="885">
        <v>0</v>
      </c>
      <c r="S85" s="885">
        <v>0</v>
      </c>
      <c r="T85" s="534">
        <v>0</v>
      </c>
      <c r="U85" s="532">
        <v>0</v>
      </c>
      <c r="V85" s="885">
        <v>0</v>
      </c>
      <c r="W85" s="885">
        <v>0</v>
      </c>
      <c r="X85" s="885">
        <v>0</v>
      </c>
      <c r="Y85" s="885">
        <v>0</v>
      </c>
      <c r="Z85" s="885">
        <v>0</v>
      </c>
      <c r="AA85" s="885">
        <v>0</v>
      </c>
      <c r="AB85" s="885">
        <v>0</v>
      </c>
      <c r="AC85" s="885">
        <v>0</v>
      </c>
      <c r="AD85" s="534">
        <v>0</v>
      </c>
      <c r="AE85" s="532">
        <v>0</v>
      </c>
      <c r="AF85" s="885">
        <v>0</v>
      </c>
      <c r="AG85" s="885">
        <v>0</v>
      </c>
      <c r="AH85" s="885">
        <v>0</v>
      </c>
      <c r="AI85" s="885">
        <v>0</v>
      </c>
      <c r="AJ85" s="885">
        <v>0</v>
      </c>
      <c r="AK85" s="885">
        <v>0</v>
      </c>
      <c r="AL85" s="885">
        <v>0</v>
      </c>
      <c r="AM85" s="885">
        <v>0</v>
      </c>
      <c r="AN85" s="534">
        <v>0</v>
      </c>
      <c r="AO85" s="532">
        <v>0</v>
      </c>
      <c r="AP85" s="885">
        <v>0</v>
      </c>
      <c r="AQ85" s="885">
        <v>0</v>
      </c>
      <c r="AR85" s="885">
        <v>0</v>
      </c>
      <c r="AS85" s="885">
        <v>0</v>
      </c>
      <c r="AT85" s="885">
        <v>0</v>
      </c>
      <c r="AU85" s="885">
        <v>0</v>
      </c>
      <c r="AV85" s="885">
        <v>0</v>
      </c>
      <c r="AW85" s="885">
        <v>0</v>
      </c>
      <c r="AX85" s="534">
        <v>0</v>
      </c>
      <c r="AY85" s="532">
        <v>0</v>
      </c>
      <c r="AZ85" s="885">
        <v>0</v>
      </c>
      <c r="BA85" s="885">
        <v>0</v>
      </c>
      <c r="BB85" s="885">
        <v>0</v>
      </c>
      <c r="BC85" s="885">
        <v>0</v>
      </c>
      <c r="BD85" s="885">
        <v>0</v>
      </c>
      <c r="BE85" s="885">
        <v>0</v>
      </c>
      <c r="BF85" s="885">
        <v>0</v>
      </c>
      <c r="BG85" s="885">
        <v>0</v>
      </c>
      <c r="BH85" s="534">
        <v>0</v>
      </c>
      <c r="BI85" s="532">
        <v>0</v>
      </c>
      <c r="BJ85" s="885">
        <v>0</v>
      </c>
      <c r="BK85" s="885">
        <v>0</v>
      </c>
      <c r="BL85" s="885">
        <v>0</v>
      </c>
      <c r="BM85" s="885">
        <v>0</v>
      </c>
      <c r="BN85" s="885">
        <v>0</v>
      </c>
      <c r="BO85" s="885">
        <v>0</v>
      </c>
      <c r="BP85" s="885">
        <v>0</v>
      </c>
      <c r="BQ85" s="885">
        <v>0</v>
      </c>
      <c r="BR85" s="534">
        <v>0</v>
      </c>
      <c r="BS85" s="532">
        <v>9</v>
      </c>
      <c r="BT85" s="885">
        <v>0</v>
      </c>
      <c r="BU85" s="885">
        <v>0</v>
      </c>
      <c r="BV85" s="885">
        <v>0</v>
      </c>
      <c r="BW85" s="885">
        <v>0</v>
      </c>
      <c r="BX85" s="885">
        <v>0</v>
      </c>
      <c r="BY85" s="885">
        <v>0</v>
      </c>
      <c r="BZ85" s="885">
        <v>0</v>
      </c>
      <c r="CA85" s="885">
        <v>0</v>
      </c>
      <c r="CB85" s="534">
        <v>0</v>
      </c>
      <c r="CC85" s="532">
        <v>0</v>
      </c>
      <c r="CD85" s="885">
        <v>0</v>
      </c>
      <c r="CE85" s="885">
        <v>0</v>
      </c>
      <c r="CF85" s="885">
        <v>0</v>
      </c>
      <c r="CG85" s="885">
        <v>0</v>
      </c>
      <c r="CH85" s="885">
        <v>0</v>
      </c>
      <c r="CI85" s="885">
        <v>0</v>
      </c>
      <c r="CJ85" s="885">
        <v>0</v>
      </c>
      <c r="CK85" s="885">
        <v>0</v>
      </c>
      <c r="CL85" s="534">
        <v>0</v>
      </c>
      <c r="CM85" s="532">
        <v>1</v>
      </c>
      <c r="CN85" s="885">
        <v>0</v>
      </c>
      <c r="CO85" s="885">
        <v>0</v>
      </c>
      <c r="CP85" s="885">
        <v>0</v>
      </c>
      <c r="CQ85" s="885">
        <v>0</v>
      </c>
      <c r="CR85" s="885">
        <v>0</v>
      </c>
      <c r="CS85" s="885">
        <v>0</v>
      </c>
      <c r="CT85" s="885">
        <v>0</v>
      </c>
      <c r="CU85" s="885">
        <v>0</v>
      </c>
      <c r="CV85" s="534">
        <v>0</v>
      </c>
      <c r="CW85" s="532">
        <v>0</v>
      </c>
      <c r="CX85" s="885">
        <v>0</v>
      </c>
      <c r="CY85" s="885">
        <v>0</v>
      </c>
      <c r="CZ85" s="885">
        <v>0</v>
      </c>
      <c r="DA85" s="885">
        <v>0</v>
      </c>
      <c r="DB85" s="885">
        <v>0</v>
      </c>
      <c r="DC85" s="885">
        <v>0</v>
      </c>
      <c r="DD85" s="885">
        <v>0</v>
      </c>
      <c r="DE85" s="885">
        <v>0</v>
      </c>
      <c r="DF85" s="534">
        <v>0</v>
      </c>
      <c r="DG85" s="532">
        <v>0</v>
      </c>
      <c r="DH85" s="533"/>
      <c r="DI85" s="533"/>
      <c r="DJ85" s="533"/>
      <c r="DK85" s="533"/>
      <c r="DL85" s="533"/>
      <c r="DM85" s="533"/>
      <c r="DN85" s="533"/>
      <c r="DO85" s="533"/>
      <c r="DP85" s="534"/>
      <c r="DQ85" s="532"/>
      <c r="DR85" s="533"/>
      <c r="DS85" s="533"/>
      <c r="DT85" s="533"/>
      <c r="DU85" s="533"/>
      <c r="DV85" s="533"/>
      <c r="DW85" s="533"/>
      <c r="DX85" s="533"/>
      <c r="DY85" s="533"/>
      <c r="DZ85" s="534"/>
      <c r="EA85" s="532"/>
      <c r="EB85" s="533"/>
      <c r="EC85" s="533"/>
      <c r="ED85" s="533"/>
      <c r="EE85" s="533"/>
      <c r="EF85" s="533"/>
      <c r="EG85" s="533"/>
      <c r="EH85" s="533"/>
      <c r="EI85" s="533"/>
      <c r="EJ85" s="534"/>
      <c r="EK85" s="532"/>
      <c r="EL85" s="533"/>
      <c r="EM85" s="533"/>
      <c r="EN85" s="533"/>
      <c r="EO85" s="533"/>
      <c r="EP85" s="533"/>
      <c r="EQ85" s="533"/>
      <c r="ER85" s="533"/>
      <c r="ES85" s="533"/>
      <c r="ET85" s="534"/>
      <c r="EU85" s="532"/>
      <c r="EV85" s="533"/>
      <c r="EW85" s="533"/>
      <c r="EX85" s="533"/>
      <c r="EY85" s="533"/>
      <c r="EZ85" s="533"/>
      <c r="FA85" s="533"/>
      <c r="FB85" s="533"/>
      <c r="FC85" s="533"/>
      <c r="FD85" s="534"/>
      <c r="FE85" s="532"/>
      <c r="FF85" s="533"/>
      <c r="FG85" s="533"/>
      <c r="FH85" s="533"/>
      <c r="FI85" s="533"/>
      <c r="FJ85" s="533"/>
      <c r="FK85" s="533"/>
      <c r="FL85" s="533"/>
      <c r="FM85" s="533"/>
      <c r="FN85" s="534"/>
      <c r="FO85" s="532"/>
      <c r="FP85" s="533"/>
      <c r="FQ85" s="533"/>
      <c r="FR85" s="533"/>
      <c r="FS85" s="533"/>
      <c r="FT85" s="533"/>
      <c r="FU85" s="533"/>
      <c r="FV85" s="533"/>
      <c r="FW85" s="533"/>
      <c r="FX85" s="534"/>
      <c r="FY85" s="532"/>
      <c r="FZ85" s="533"/>
      <c r="GA85" s="533"/>
      <c r="GB85" s="533"/>
      <c r="GC85" s="533"/>
      <c r="GD85" s="533"/>
      <c r="GE85" s="533"/>
      <c r="GF85" s="533"/>
      <c r="GG85" s="533"/>
      <c r="GH85" s="534"/>
      <c r="GI85" s="532"/>
      <c r="GJ85" s="533"/>
      <c r="GK85" s="533"/>
      <c r="GL85" s="533"/>
      <c r="GM85" s="533"/>
      <c r="GN85" s="533"/>
      <c r="GO85" s="533"/>
      <c r="GP85" s="533"/>
      <c r="GQ85" s="533"/>
      <c r="GR85" s="534"/>
      <c r="GS85" s="532"/>
      <c r="GT85" s="533"/>
      <c r="GU85" s="533"/>
      <c r="GV85" s="533"/>
      <c r="GW85" s="533"/>
      <c r="GX85" s="533"/>
      <c r="GY85" s="533"/>
      <c r="GZ85" s="533"/>
      <c r="HA85" s="533"/>
      <c r="HB85" s="534"/>
      <c r="HC85" s="77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77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77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77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77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77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77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77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77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77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0">
        <f t="shared" si="257"/>
        <v>10</v>
      </c>
      <c r="HN85" s="80">
        <f t="shared" si="260"/>
        <v>46</v>
      </c>
      <c r="HO85" s="80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0" t="e">
        <f t="shared" si="261"/>
        <v>#REF!</v>
      </c>
      <c r="HQ85" s="80">
        <f>+HM85+S!HM85+E!HM85+O!HM85</f>
        <v>443</v>
      </c>
      <c r="HR85" s="80">
        <f t="shared" si="262"/>
        <v>1742</v>
      </c>
      <c r="HS85" s="80" t="e">
        <f>+HO85+S!HO85+E!HO85+O!HO85</f>
        <v>#REF!</v>
      </c>
      <c r="HT85" s="80" t="e">
        <f t="shared" si="262"/>
        <v>#REF!</v>
      </c>
      <c r="HV85" s="82">
        <f t="shared" si="259"/>
        <v>10</v>
      </c>
      <c r="HW85" s="82">
        <f t="shared" si="248"/>
        <v>0</v>
      </c>
      <c r="HX85" s="82">
        <f t="shared" si="249"/>
        <v>0</v>
      </c>
      <c r="HY85" s="82">
        <f t="shared" si="250"/>
        <v>0</v>
      </c>
      <c r="HZ85" s="82">
        <f t="shared" si="251"/>
        <v>0</v>
      </c>
      <c r="IA85" s="82">
        <f t="shared" si="252"/>
        <v>0</v>
      </c>
      <c r="IB85" s="82">
        <f t="shared" si="253"/>
        <v>0</v>
      </c>
      <c r="IC85" s="82">
        <f t="shared" si="254"/>
        <v>0</v>
      </c>
      <c r="ID85" s="82">
        <f t="shared" si="255"/>
        <v>0</v>
      </c>
      <c r="IE85" s="82">
        <f t="shared" si="256"/>
        <v>0</v>
      </c>
      <c r="IG85" s="50"/>
      <c r="IK85" s="94" t="e">
        <f t="shared" si="258"/>
        <v>#REF!</v>
      </c>
    </row>
    <row r="86" spans="1:245" s="28" customFormat="1" ht="21.95" customHeight="1">
      <c r="A86" s="4"/>
      <c r="B86" s="94" t="e">
        <f>+#REF!</f>
        <v>#REF!</v>
      </c>
      <c r="C86" s="94" t="e">
        <f>+#REF!</f>
        <v>#REF!</v>
      </c>
      <c r="D86" s="94" t="e">
        <f>+#REF!</f>
        <v>#REF!</v>
      </c>
      <c r="E86" s="94" t="e">
        <f>+#REF!</f>
        <v>#REF!</v>
      </c>
      <c r="F86" s="94" t="e">
        <f>+#REF!</f>
        <v>#REF!</v>
      </c>
      <c r="G86" s="94" t="e">
        <f>+#REF!</f>
        <v>#REF!</v>
      </c>
      <c r="H86" s="94" t="e">
        <f>+#REF!</f>
        <v>#REF!</v>
      </c>
      <c r="I86" s="94" t="e">
        <f>+#REF!</f>
        <v>#REF!</v>
      </c>
      <c r="J86" s="19" t="s">
        <v>68</v>
      </c>
      <c r="K86" s="580">
        <v>1</v>
      </c>
      <c r="L86" s="884">
        <v>0</v>
      </c>
      <c r="M86" s="884">
        <v>0</v>
      </c>
      <c r="N86" s="885">
        <v>0</v>
      </c>
      <c r="O86" s="885">
        <v>0</v>
      </c>
      <c r="P86" s="885">
        <v>0</v>
      </c>
      <c r="Q86" s="885">
        <v>0</v>
      </c>
      <c r="R86" s="885">
        <v>0</v>
      </c>
      <c r="S86" s="885">
        <v>0</v>
      </c>
      <c r="T86" s="534">
        <v>0</v>
      </c>
      <c r="U86" s="580">
        <v>1</v>
      </c>
      <c r="V86" s="884">
        <v>0</v>
      </c>
      <c r="W86" s="884">
        <v>0</v>
      </c>
      <c r="X86" s="885">
        <v>0</v>
      </c>
      <c r="Y86" s="885">
        <v>0</v>
      </c>
      <c r="Z86" s="885">
        <v>0</v>
      </c>
      <c r="AA86" s="885">
        <v>0</v>
      </c>
      <c r="AB86" s="885">
        <v>0</v>
      </c>
      <c r="AC86" s="885">
        <v>0</v>
      </c>
      <c r="AD86" s="534">
        <v>0</v>
      </c>
      <c r="AE86" s="580">
        <v>0</v>
      </c>
      <c r="AF86" s="884">
        <v>0</v>
      </c>
      <c r="AG86" s="884">
        <v>0</v>
      </c>
      <c r="AH86" s="885">
        <v>0</v>
      </c>
      <c r="AI86" s="885">
        <v>0</v>
      </c>
      <c r="AJ86" s="885">
        <v>0</v>
      </c>
      <c r="AK86" s="885">
        <v>0</v>
      </c>
      <c r="AL86" s="885">
        <v>0</v>
      </c>
      <c r="AM86" s="885">
        <v>0</v>
      </c>
      <c r="AN86" s="534">
        <v>0</v>
      </c>
      <c r="AO86" s="580">
        <v>0</v>
      </c>
      <c r="AP86" s="884">
        <v>0</v>
      </c>
      <c r="AQ86" s="884">
        <v>0</v>
      </c>
      <c r="AR86" s="885">
        <v>0</v>
      </c>
      <c r="AS86" s="885">
        <v>0</v>
      </c>
      <c r="AT86" s="885">
        <v>0</v>
      </c>
      <c r="AU86" s="885">
        <v>0</v>
      </c>
      <c r="AV86" s="885">
        <v>0</v>
      </c>
      <c r="AW86" s="885">
        <v>0</v>
      </c>
      <c r="AX86" s="534">
        <v>0</v>
      </c>
      <c r="AY86" s="580">
        <v>0</v>
      </c>
      <c r="AZ86" s="884">
        <v>0</v>
      </c>
      <c r="BA86" s="884">
        <v>0</v>
      </c>
      <c r="BB86" s="885">
        <v>0</v>
      </c>
      <c r="BC86" s="885">
        <v>0</v>
      </c>
      <c r="BD86" s="885">
        <v>0</v>
      </c>
      <c r="BE86" s="885">
        <v>0</v>
      </c>
      <c r="BF86" s="885">
        <v>0</v>
      </c>
      <c r="BG86" s="885">
        <v>0</v>
      </c>
      <c r="BH86" s="534">
        <v>0</v>
      </c>
      <c r="BI86" s="580">
        <v>0</v>
      </c>
      <c r="BJ86" s="884">
        <v>0</v>
      </c>
      <c r="BK86" s="884">
        <v>0</v>
      </c>
      <c r="BL86" s="885">
        <v>0</v>
      </c>
      <c r="BM86" s="885">
        <v>0</v>
      </c>
      <c r="BN86" s="885">
        <v>0</v>
      </c>
      <c r="BO86" s="885">
        <v>0</v>
      </c>
      <c r="BP86" s="885">
        <v>0</v>
      </c>
      <c r="BQ86" s="885">
        <v>0</v>
      </c>
      <c r="BR86" s="534">
        <v>0</v>
      </c>
      <c r="BS86" s="580">
        <v>7</v>
      </c>
      <c r="BT86" s="884">
        <v>0</v>
      </c>
      <c r="BU86" s="884">
        <v>0</v>
      </c>
      <c r="BV86" s="885">
        <v>0</v>
      </c>
      <c r="BW86" s="885">
        <v>0</v>
      </c>
      <c r="BX86" s="885">
        <v>0</v>
      </c>
      <c r="BY86" s="885">
        <v>0</v>
      </c>
      <c r="BZ86" s="885">
        <v>0</v>
      </c>
      <c r="CA86" s="885">
        <v>0</v>
      </c>
      <c r="CB86" s="534">
        <v>0</v>
      </c>
      <c r="CC86" s="580">
        <v>0</v>
      </c>
      <c r="CD86" s="884">
        <v>0</v>
      </c>
      <c r="CE86" s="884">
        <v>0</v>
      </c>
      <c r="CF86" s="885">
        <v>0</v>
      </c>
      <c r="CG86" s="885">
        <v>0</v>
      </c>
      <c r="CH86" s="885">
        <v>0</v>
      </c>
      <c r="CI86" s="885">
        <v>0</v>
      </c>
      <c r="CJ86" s="885">
        <v>0</v>
      </c>
      <c r="CK86" s="885">
        <v>0</v>
      </c>
      <c r="CL86" s="534">
        <v>0</v>
      </c>
      <c r="CM86" s="580">
        <v>0</v>
      </c>
      <c r="CN86" s="884">
        <v>0</v>
      </c>
      <c r="CO86" s="884">
        <v>0</v>
      </c>
      <c r="CP86" s="885">
        <v>0</v>
      </c>
      <c r="CQ86" s="885">
        <v>0</v>
      </c>
      <c r="CR86" s="885">
        <v>0</v>
      </c>
      <c r="CS86" s="885">
        <v>0</v>
      </c>
      <c r="CT86" s="885">
        <v>0</v>
      </c>
      <c r="CU86" s="885">
        <v>0</v>
      </c>
      <c r="CV86" s="534">
        <v>0</v>
      </c>
      <c r="CW86" s="580">
        <v>0</v>
      </c>
      <c r="CX86" s="884">
        <v>0</v>
      </c>
      <c r="CY86" s="884">
        <v>0</v>
      </c>
      <c r="CZ86" s="885">
        <v>0</v>
      </c>
      <c r="DA86" s="885">
        <v>0</v>
      </c>
      <c r="DB86" s="885">
        <v>0</v>
      </c>
      <c r="DC86" s="885">
        <v>0</v>
      </c>
      <c r="DD86" s="885">
        <v>0</v>
      </c>
      <c r="DE86" s="885">
        <v>0</v>
      </c>
      <c r="DF86" s="534">
        <v>0</v>
      </c>
      <c r="DG86" s="580">
        <v>0</v>
      </c>
      <c r="DH86" s="581"/>
      <c r="DI86" s="581"/>
      <c r="DJ86" s="533"/>
      <c r="DK86" s="533"/>
      <c r="DL86" s="533"/>
      <c r="DM86" s="533"/>
      <c r="DN86" s="533"/>
      <c r="DO86" s="533"/>
      <c r="DP86" s="534"/>
      <c r="DQ86" s="580"/>
      <c r="DR86" s="581"/>
      <c r="DS86" s="581"/>
      <c r="DT86" s="533"/>
      <c r="DU86" s="533"/>
      <c r="DV86" s="533"/>
      <c r="DW86" s="533"/>
      <c r="DX86" s="533"/>
      <c r="DY86" s="533"/>
      <c r="DZ86" s="534"/>
      <c r="EA86" s="580"/>
      <c r="EB86" s="581"/>
      <c r="EC86" s="581"/>
      <c r="ED86" s="533"/>
      <c r="EE86" s="533"/>
      <c r="EF86" s="533"/>
      <c r="EG86" s="533"/>
      <c r="EH86" s="533"/>
      <c r="EI86" s="533"/>
      <c r="EJ86" s="534"/>
      <c r="EK86" s="580"/>
      <c r="EL86" s="581"/>
      <c r="EM86" s="581"/>
      <c r="EN86" s="533"/>
      <c r="EO86" s="533"/>
      <c r="EP86" s="533"/>
      <c r="EQ86" s="533"/>
      <c r="ER86" s="533"/>
      <c r="ES86" s="533"/>
      <c r="ET86" s="534"/>
      <c r="EU86" s="580"/>
      <c r="EV86" s="581"/>
      <c r="EW86" s="581"/>
      <c r="EX86" s="533"/>
      <c r="EY86" s="533"/>
      <c r="EZ86" s="533"/>
      <c r="FA86" s="533"/>
      <c r="FB86" s="533"/>
      <c r="FC86" s="533"/>
      <c r="FD86" s="534"/>
      <c r="FE86" s="580"/>
      <c r="FF86" s="581"/>
      <c r="FG86" s="581"/>
      <c r="FH86" s="533"/>
      <c r="FI86" s="533"/>
      <c r="FJ86" s="533"/>
      <c r="FK86" s="533"/>
      <c r="FL86" s="533"/>
      <c r="FM86" s="533"/>
      <c r="FN86" s="534"/>
      <c r="FO86" s="580"/>
      <c r="FP86" s="581"/>
      <c r="FQ86" s="581"/>
      <c r="FR86" s="533"/>
      <c r="FS86" s="533"/>
      <c r="FT86" s="533"/>
      <c r="FU86" s="533"/>
      <c r="FV86" s="533"/>
      <c r="FW86" s="533"/>
      <c r="FX86" s="534"/>
      <c r="FY86" s="580"/>
      <c r="FZ86" s="581"/>
      <c r="GA86" s="581"/>
      <c r="GB86" s="533"/>
      <c r="GC86" s="533"/>
      <c r="GD86" s="533"/>
      <c r="GE86" s="533"/>
      <c r="GF86" s="533"/>
      <c r="GG86" s="533"/>
      <c r="GH86" s="534"/>
      <c r="GI86" s="580"/>
      <c r="GJ86" s="581"/>
      <c r="GK86" s="581"/>
      <c r="GL86" s="533"/>
      <c r="GM86" s="533"/>
      <c r="GN86" s="533"/>
      <c r="GO86" s="533"/>
      <c r="GP86" s="533"/>
      <c r="GQ86" s="533"/>
      <c r="GR86" s="534"/>
      <c r="GS86" s="580"/>
      <c r="GT86" s="581"/>
      <c r="GU86" s="581"/>
      <c r="GV86" s="533"/>
      <c r="GW86" s="533"/>
      <c r="GX86" s="533"/>
      <c r="GY86" s="533"/>
      <c r="GZ86" s="533"/>
      <c r="HA86" s="533"/>
      <c r="HB86" s="534"/>
      <c r="HC86" s="77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77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77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77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77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77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77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77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77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77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0">
        <f t="shared" si="257"/>
        <v>9</v>
      </c>
      <c r="HN86" s="80">
        <f t="shared" si="260"/>
        <v>42</v>
      </c>
      <c r="HO86" s="80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0" t="e">
        <f t="shared" si="261"/>
        <v>#REF!</v>
      </c>
      <c r="HQ86" s="80">
        <f>+HM86+S!HM86+E!HM86+O!HM86</f>
        <v>439</v>
      </c>
      <c r="HR86" s="80">
        <f t="shared" si="262"/>
        <v>1722</v>
      </c>
      <c r="HS86" s="80" t="e">
        <f>+HO86+S!HO86+E!HO86+O!HO86</f>
        <v>#REF!</v>
      </c>
      <c r="HT86" s="80" t="e">
        <f t="shared" si="262"/>
        <v>#REF!</v>
      </c>
      <c r="HV86" s="82">
        <f t="shared" si="259"/>
        <v>9</v>
      </c>
      <c r="HW86" s="82">
        <f t="shared" si="248"/>
        <v>0</v>
      </c>
      <c r="HX86" s="82">
        <f t="shared" si="249"/>
        <v>0</v>
      </c>
      <c r="HY86" s="82">
        <f t="shared" si="250"/>
        <v>0</v>
      </c>
      <c r="HZ86" s="82">
        <f t="shared" si="251"/>
        <v>0</v>
      </c>
      <c r="IA86" s="82">
        <f t="shared" si="252"/>
        <v>0</v>
      </c>
      <c r="IB86" s="82">
        <f t="shared" si="253"/>
        <v>0</v>
      </c>
      <c r="IC86" s="82">
        <f t="shared" si="254"/>
        <v>0</v>
      </c>
      <c r="ID86" s="82">
        <f t="shared" si="255"/>
        <v>0</v>
      </c>
      <c r="IE86" s="82">
        <f t="shared" si="256"/>
        <v>0</v>
      </c>
      <c r="IG86" s="50"/>
      <c r="IK86" s="94" t="e">
        <f t="shared" si="258"/>
        <v>#REF!</v>
      </c>
    </row>
    <row r="87" spans="1:245" s="28" customFormat="1" ht="21.95" customHeight="1">
      <c r="A87" s="4"/>
      <c r="B87" s="94" t="e">
        <f>+#REF!</f>
        <v>#REF!</v>
      </c>
      <c r="C87" s="94" t="e">
        <f>+#REF!</f>
        <v>#REF!</v>
      </c>
      <c r="D87" s="94" t="e">
        <f>+#REF!</f>
        <v>#REF!</v>
      </c>
      <c r="E87" s="94" t="e">
        <f>+#REF!</f>
        <v>#REF!</v>
      </c>
      <c r="F87" s="94" t="e">
        <f>+#REF!</f>
        <v>#REF!</v>
      </c>
      <c r="G87" s="94" t="e">
        <f>+#REF!</f>
        <v>#REF!</v>
      </c>
      <c r="H87" s="94" t="e">
        <f>+#REF!</f>
        <v>#REF!</v>
      </c>
      <c r="I87" s="94" t="e">
        <f>+#REF!</f>
        <v>#REF!</v>
      </c>
      <c r="J87" s="307" t="s">
        <v>69</v>
      </c>
      <c r="K87" s="582">
        <v>0</v>
      </c>
      <c r="L87" s="583">
        <v>0</v>
      </c>
      <c r="M87" s="583">
        <v>0</v>
      </c>
      <c r="N87" s="583">
        <v>0</v>
      </c>
      <c r="O87" s="583">
        <v>0</v>
      </c>
      <c r="P87" s="583">
        <v>0</v>
      </c>
      <c r="Q87" s="583">
        <v>0</v>
      </c>
      <c r="R87" s="583">
        <v>0</v>
      </c>
      <c r="S87" s="583">
        <v>0</v>
      </c>
      <c r="T87" s="537">
        <v>0</v>
      </c>
      <c r="U87" s="582">
        <v>0</v>
      </c>
      <c r="V87" s="583">
        <v>0</v>
      </c>
      <c r="W87" s="583">
        <v>0</v>
      </c>
      <c r="X87" s="536">
        <v>0</v>
      </c>
      <c r="Y87" s="536">
        <v>0</v>
      </c>
      <c r="Z87" s="536">
        <v>0</v>
      </c>
      <c r="AA87" s="536">
        <v>0</v>
      </c>
      <c r="AB87" s="536">
        <v>0</v>
      </c>
      <c r="AC87" s="536">
        <v>0</v>
      </c>
      <c r="AD87" s="537">
        <v>0</v>
      </c>
      <c r="AE87" s="582">
        <v>0</v>
      </c>
      <c r="AF87" s="583">
        <v>0</v>
      </c>
      <c r="AG87" s="583">
        <v>0</v>
      </c>
      <c r="AH87" s="536">
        <v>0</v>
      </c>
      <c r="AI87" s="536">
        <v>0</v>
      </c>
      <c r="AJ87" s="536">
        <v>0</v>
      </c>
      <c r="AK87" s="536">
        <v>0</v>
      </c>
      <c r="AL87" s="536">
        <v>0</v>
      </c>
      <c r="AM87" s="536">
        <v>0</v>
      </c>
      <c r="AN87" s="537">
        <v>0</v>
      </c>
      <c r="AO87" s="582">
        <v>0</v>
      </c>
      <c r="AP87" s="583">
        <v>0</v>
      </c>
      <c r="AQ87" s="583">
        <v>0</v>
      </c>
      <c r="AR87" s="536">
        <v>0</v>
      </c>
      <c r="AS87" s="536">
        <v>0</v>
      </c>
      <c r="AT87" s="536">
        <v>0</v>
      </c>
      <c r="AU87" s="536">
        <v>0</v>
      </c>
      <c r="AV87" s="536">
        <v>0</v>
      </c>
      <c r="AW87" s="536">
        <v>0</v>
      </c>
      <c r="AX87" s="537">
        <v>0</v>
      </c>
      <c r="AY87" s="582">
        <v>0</v>
      </c>
      <c r="AZ87" s="583">
        <v>0</v>
      </c>
      <c r="BA87" s="583">
        <v>0</v>
      </c>
      <c r="BB87" s="536">
        <v>0</v>
      </c>
      <c r="BC87" s="536">
        <v>0</v>
      </c>
      <c r="BD87" s="536">
        <v>0</v>
      </c>
      <c r="BE87" s="536">
        <v>0</v>
      </c>
      <c r="BF87" s="536">
        <v>0</v>
      </c>
      <c r="BG87" s="536">
        <v>0</v>
      </c>
      <c r="BH87" s="537">
        <v>0</v>
      </c>
      <c r="BI87" s="582">
        <v>0</v>
      </c>
      <c r="BJ87" s="583">
        <v>0</v>
      </c>
      <c r="BK87" s="583">
        <v>0</v>
      </c>
      <c r="BL87" s="536">
        <v>0</v>
      </c>
      <c r="BM87" s="536">
        <v>0</v>
      </c>
      <c r="BN87" s="536">
        <v>0</v>
      </c>
      <c r="BO87" s="536">
        <v>0</v>
      </c>
      <c r="BP87" s="536">
        <v>0</v>
      </c>
      <c r="BQ87" s="536">
        <v>0</v>
      </c>
      <c r="BR87" s="537">
        <v>0</v>
      </c>
      <c r="BS87" s="582">
        <v>6</v>
      </c>
      <c r="BT87" s="583">
        <v>0</v>
      </c>
      <c r="BU87" s="583">
        <v>0</v>
      </c>
      <c r="BV87" s="536">
        <v>0</v>
      </c>
      <c r="BW87" s="536">
        <v>0</v>
      </c>
      <c r="BX87" s="536">
        <v>0</v>
      </c>
      <c r="BY87" s="536">
        <v>0</v>
      </c>
      <c r="BZ87" s="536">
        <v>0</v>
      </c>
      <c r="CA87" s="536">
        <v>0</v>
      </c>
      <c r="CB87" s="537">
        <v>0</v>
      </c>
      <c r="CC87" s="582">
        <v>0</v>
      </c>
      <c r="CD87" s="583">
        <v>0</v>
      </c>
      <c r="CE87" s="583">
        <v>0</v>
      </c>
      <c r="CF87" s="536">
        <v>0</v>
      </c>
      <c r="CG87" s="536">
        <v>0</v>
      </c>
      <c r="CH87" s="536">
        <v>0</v>
      </c>
      <c r="CI87" s="536">
        <v>0</v>
      </c>
      <c r="CJ87" s="536">
        <v>0</v>
      </c>
      <c r="CK87" s="536">
        <v>0</v>
      </c>
      <c r="CL87" s="537">
        <v>0</v>
      </c>
      <c r="CM87" s="582">
        <v>0</v>
      </c>
      <c r="CN87" s="583">
        <v>0</v>
      </c>
      <c r="CO87" s="583">
        <v>0</v>
      </c>
      <c r="CP87" s="536">
        <v>0</v>
      </c>
      <c r="CQ87" s="536">
        <v>0</v>
      </c>
      <c r="CR87" s="536">
        <v>0</v>
      </c>
      <c r="CS87" s="536">
        <v>0</v>
      </c>
      <c r="CT87" s="536">
        <v>0</v>
      </c>
      <c r="CU87" s="536">
        <v>0</v>
      </c>
      <c r="CV87" s="537">
        <v>0</v>
      </c>
      <c r="CW87" s="582">
        <v>0</v>
      </c>
      <c r="CX87" s="583">
        <v>0</v>
      </c>
      <c r="CY87" s="583">
        <v>0</v>
      </c>
      <c r="CZ87" s="536">
        <v>0</v>
      </c>
      <c r="DA87" s="536">
        <v>0</v>
      </c>
      <c r="DB87" s="536">
        <v>0</v>
      </c>
      <c r="DC87" s="536">
        <v>0</v>
      </c>
      <c r="DD87" s="536">
        <v>0</v>
      </c>
      <c r="DE87" s="536">
        <v>0</v>
      </c>
      <c r="DF87" s="537">
        <v>0</v>
      </c>
      <c r="DG87" s="582">
        <v>0</v>
      </c>
      <c r="DH87" s="583"/>
      <c r="DI87" s="583"/>
      <c r="DJ87" s="536"/>
      <c r="DK87" s="536"/>
      <c r="DL87" s="536"/>
      <c r="DM87" s="536"/>
      <c r="DN87" s="536"/>
      <c r="DO87" s="536"/>
      <c r="DP87" s="537"/>
      <c r="DQ87" s="582"/>
      <c r="DR87" s="583"/>
      <c r="DS87" s="583"/>
      <c r="DT87" s="536"/>
      <c r="DU87" s="536"/>
      <c r="DV87" s="536"/>
      <c r="DW87" s="536"/>
      <c r="DX87" s="536"/>
      <c r="DY87" s="536"/>
      <c r="DZ87" s="537"/>
      <c r="EA87" s="582"/>
      <c r="EB87" s="583"/>
      <c r="EC87" s="583"/>
      <c r="ED87" s="536"/>
      <c r="EE87" s="536"/>
      <c r="EF87" s="536"/>
      <c r="EG87" s="536"/>
      <c r="EH87" s="536"/>
      <c r="EI87" s="536"/>
      <c r="EJ87" s="537"/>
      <c r="EK87" s="582"/>
      <c r="EL87" s="583"/>
      <c r="EM87" s="583"/>
      <c r="EN87" s="536"/>
      <c r="EO87" s="536"/>
      <c r="EP87" s="536"/>
      <c r="EQ87" s="536"/>
      <c r="ER87" s="536"/>
      <c r="ES87" s="536"/>
      <c r="ET87" s="537"/>
      <c r="EU87" s="582"/>
      <c r="EV87" s="583"/>
      <c r="EW87" s="583"/>
      <c r="EX87" s="536"/>
      <c r="EY87" s="536"/>
      <c r="EZ87" s="536"/>
      <c r="FA87" s="536"/>
      <c r="FB87" s="536"/>
      <c r="FC87" s="536"/>
      <c r="FD87" s="537"/>
      <c r="FE87" s="582"/>
      <c r="FF87" s="583"/>
      <c r="FG87" s="583"/>
      <c r="FH87" s="536"/>
      <c r="FI87" s="536"/>
      <c r="FJ87" s="536"/>
      <c r="FK87" s="536"/>
      <c r="FL87" s="536"/>
      <c r="FM87" s="536"/>
      <c r="FN87" s="537"/>
      <c r="FO87" s="582"/>
      <c r="FP87" s="583"/>
      <c r="FQ87" s="583"/>
      <c r="FR87" s="536"/>
      <c r="FS87" s="536"/>
      <c r="FT87" s="536"/>
      <c r="FU87" s="536"/>
      <c r="FV87" s="536"/>
      <c r="FW87" s="536"/>
      <c r="FX87" s="537"/>
      <c r="FY87" s="582"/>
      <c r="FZ87" s="583"/>
      <c r="GA87" s="583"/>
      <c r="GB87" s="536"/>
      <c r="GC87" s="536"/>
      <c r="GD87" s="536"/>
      <c r="GE87" s="536"/>
      <c r="GF87" s="536"/>
      <c r="GG87" s="536"/>
      <c r="GH87" s="537"/>
      <c r="GI87" s="582"/>
      <c r="GJ87" s="583"/>
      <c r="GK87" s="583"/>
      <c r="GL87" s="536"/>
      <c r="GM87" s="536"/>
      <c r="GN87" s="536"/>
      <c r="GO87" s="536"/>
      <c r="GP87" s="536"/>
      <c r="GQ87" s="536"/>
      <c r="GR87" s="537"/>
      <c r="GS87" s="582"/>
      <c r="GT87" s="583"/>
      <c r="GU87" s="583"/>
      <c r="GV87" s="536"/>
      <c r="GW87" s="536"/>
      <c r="GX87" s="536"/>
      <c r="GY87" s="536"/>
      <c r="GZ87" s="536"/>
      <c r="HA87" s="536"/>
      <c r="HB87" s="537"/>
      <c r="HC87" s="271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1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1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1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1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1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1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1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1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1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2">
        <f t="shared" si="257"/>
        <v>6</v>
      </c>
      <c r="HN87" s="272">
        <f t="shared" si="260"/>
        <v>35</v>
      </c>
      <c r="HO87" s="272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72" t="e">
        <f t="shared" si="261"/>
        <v>#REF!</v>
      </c>
      <c r="HQ87" s="272">
        <f>+HM87+S!HM87+E!HM87+O!HM87</f>
        <v>460</v>
      </c>
      <c r="HR87" s="272">
        <f t="shared" si="262"/>
        <v>1741</v>
      </c>
      <c r="HS87" s="272" t="e">
        <f>+HO87+S!HO87+E!HO87+O!HO87</f>
        <v>#REF!</v>
      </c>
      <c r="HT87" s="272" t="e">
        <f t="shared" si="262"/>
        <v>#REF!</v>
      </c>
      <c r="HV87" s="273">
        <f t="shared" si="259"/>
        <v>6</v>
      </c>
      <c r="HW87" s="273">
        <f t="shared" si="248"/>
        <v>0</v>
      </c>
      <c r="HX87" s="273">
        <f t="shared" si="249"/>
        <v>0</v>
      </c>
      <c r="HY87" s="273">
        <f t="shared" si="250"/>
        <v>0</v>
      </c>
      <c r="HZ87" s="273">
        <f t="shared" si="251"/>
        <v>0</v>
      </c>
      <c r="IA87" s="273">
        <f t="shared" si="252"/>
        <v>0</v>
      </c>
      <c r="IB87" s="273">
        <f t="shared" si="253"/>
        <v>0</v>
      </c>
      <c r="IC87" s="273">
        <f t="shared" si="254"/>
        <v>0</v>
      </c>
      <c r="ID87" s="273">
        <f t="shared" si="255"/>
        <v>0</v>
      </c>
      <c r="IE87" s="273">
        <f t="shared" si="256"/>
        <v>0</v>
      </c>
      <c r="IG87" s="50"/>
      <c r="IK87" s="94" t="e">
        <f t="shared" si="258"/>
        <v>#REF!</v>
      </c>
    </row>
    <row r="88" spans="1:245" s="305" customFormat="1" ht="21.95" hidden="1" customHeight="1">
      <c r="A88" s="4"/>
      <c r="B88" s="94" t="e">
        <f>+#REF!</f>
        <v>#REF!</v>
      </c>
      <c r="C88" s="94" t="e">
        <f>+#REF!</f>
        <v>#REF!</v>
      </c>
      <c r="D88" s="94" t="e">
        <f>+#REF!</f>
        <v>#REF!</v>
      </c>
      <c r="E88" s="94" t="e">
        <f>+#REF!</f>
        <v>#REF!</v>
      </c>
      <c r="F88" s="94" t="e">
        <f>+#REF!</f>
        <v>#REF!</v>
      </c>
      <c r="G88" s="94" t="e">
        <f>+#REF!</f>
        <v>#REF!</v>
      </c>
      <c r="H88" s="94" t="e">
        <f>+#REF!</f>
        <v>#REF!</v>
      </c>
      <c r="I88" s="94" t="e">
        <f>+#REF!</f>
        <v>#REF!</v>
      </c>
      <c r="J88" s="308" t="s">
        <v>70</v>
      </c>
      <c r="K88" s="628"/>
      <c r="L88" s="629"/>
      <c r="M88" s="629"/>
      <c r="N88" s="629"/>
      <c r="O88" s="629"/>
      <c r="P88" s="629"/>
      <c r="Q88" s="629"/>
      <c r="R88" s="629"/>
      <c r="S88" s="629"/>
      <c r="T88" s="540"/>
      <c r="U88" s="628"/>
      <c r="V88" s="629"/>
      <c r="W88" s="629"/>
      <c r="X88" s="539"/>
      <c r="Y88" s="539"/>
      <c r="Z88" s="539"/>
      <c r="AA88" s="539"/>
      <c r="AB88" s="539"/>
      <c r="AC88" s="539"/>
      <c r="AD88" s="540"/>
      <c r="AE88" s="628"/>
      <c r="AF88" s="629"/>
      <c r="AG88" s="630"/>
      <c r="AH88" s="629"/>
      <c r="AI88" s="539"/>
      <c r="AJ88" s="539"/>
      <c r="AK88" s="539"/>
      <c r="AL88" s="539"/>
      <c r="AM88" s="539"/>
      <c r="AN88" s="540"/>
      <c r="AO88" s="628"/>
      <c r="AP88" s="629"/>
      <c r="AQ88" s="629"/>
      <c r="AR88" s="539"/>
      <c r="AS88" s="539"/>
      <c r="AT88" s="539"/>
      <c r="AU88" s="539"/>
      <c r="AV88" s="539"/>
      <c r="AW88" s="539"/>
      <c r="AX88" s="540"/>
      <c r="AY88" s="628"/>
      <c r="AZ88" s="629"/>
      <c r="BA88" s="629"/>
      <c r="BB88" s="629"/>
      <c r="BC88" s="539"/>
      <c r="BD88" s="539"/>
      <c r="BE88" s="539"/>
      <c r="BF88" s="539"/>
      <c r="BG88" s="539"/>
      <c r="BH88" s="540"/>
      <c r="BI88" s="628"/>
      <c r="BJ88" s="629"/>
      <c r="BK88" s="629"/>
      <c r="BL88" s="539"/>
      <c r="BM88" s="539"/>
      <c r="BN88" s="539"/>
      <c r="BO88" s="539"/>
      <c r="BP88" s="539"/>
      <c r="BQ88" s="539"/>
      <c r="BR88" s="540"/>
      <c r="BS88" s="628"/>
      <c r="BT88" s="629"/>
      <c r="BU88" s="629"/>
      <c r="BV88" s="539"/>
      <c r="BW88" s="539"/>
      <c r="BX88" s="539"/>
      <c r="BY88" s="539"/>
      <c r="BZ88" s="539"/>
      <c r="CA88" s="539"/>
      <c r="CB88" s="540"/>
      <c r="CC88" s="628"/>
      <c r="CD88" s="629"/>
      <c r="CE88" s="629"/>
      <c r="CF88" s="539"/>
      <c r="CG88" s="539"/>
      <c r="CH88" s="539"/>
      <c r="CI88" s="539"/>
      <c r="CJ88" s="539"/>
      <c r="CK88" s="539"/>
      <c r="CL88" s="540"/>
      <c r="CM88" s="628"/>
      <c r="CN88" s="629"/>
      <c r="CO88" s="629"/>
      <c r="CP88" s="539"/>
      <c r="CQ88" s="539"/>
      <c r="CR88" s="539"/>
      <c r="CS88" s="539"/>
      <c r="CT88" s="539"/>
      <c r="CU88" s="539"/>
      <c r="CV88" s="540"/>
      <c r="CW88" s="628"/>
      <c r="CX88" s="629"/>
      <c r="CY88" s="629"/>
      <c r="CZ88" s="539"/>
      <c r="DA88" s="539"/>
      <c r="DB88" s="539"/>
      <c r="DC88" s="539"/>
      <c r="DD88" s="539"/>
      <c r="DE88" s="539"/>
      <c r="DF88" s="540"/>
      <c r="DG88" s="628"/>
      <c r="DH88" s="629"/>
      <c r="DI88" s="629"/>
      <c r="DJ88" s="539"/>
      <c r="DK88" s="539"/>
      <c r="DL88" s="539"/>
      <c r="DM88" s="539"/>
      <c r="DN88" s="539"/>
      <c r="DO88" s="539"/>
      <c r="DP88" s="540"/>
      <c r="DQ88" s="628"/>
      <c r="DR88" s="629"/>
      <c r="DS88" s="629"/>
      <c r="DT88" s="539"/>
      <c r="DU88" s="539"/>
      <c r="DV88" s="539"/>
      <c r="DW88" s="539"/>
      <c r="DX88" s="539"/>
      <c r="DY88" s="539"/>
      <c r="DZ88" s="540"/>
      <c r="EA88" s="628"/>
      <c r="EB88" s="629"/>
      <c r="EC88" s="629"/>
      <c r="ED88" s="539"/>
      <c r="EE88" s="539"/>
      <c r="EF88" s="539"/>
      <c r="EG88" s="539"/>
      <c r="EH88" s="539"/>
      <c r="EI88" s="539"/>
      <c r="EJ88" s="540"/>
      <c r="EK88" s="628"/>
      <c r="EL88" s="629"/>
      <c r="EM88" s="629"/>
      <c r="EN88" s="539"/>
      <c r="EO88" s="539"/>
      <c r="EP88" s="539"/>
      <c r="EQ88" s="539"/>
      <c r="ER88" s="539"/>
      <c r="ES88" s="539"/>
      <c r="ET88" s="540"/>
      <c r="EU88" s="628"/>
      <c r="EV88" s="629"/>
      <c r="EW88" s="629"/>
      <c r="EX88" s="539"/>
      <c r="EY88" s="539"/>
      <c r="EZ88" s="539"/>
      <c r="FA88" s="539"/>
      <c r="FB88" s="539"/>
      <c r="FC88" s="539"/>
      <c r="FD88" s="540"/>
      <c r="FE88" s="628"/>
      <c r="FF88" s="629"/>
      <c r="FG88" s="629"/>
      <c r="FH88" s="539"/>
      <c r="FI88" s="539"/>
      <c r="FJ88" s="539"/>
      <c r="FK88" s="539"/>
      <c r="FL88" s="539"/>
      <c r="FM88" s="539"/>
      <c r="FN88" s="540"/>
      <c r="FO88" s="628"/>
      <c r="FP88" s="629"/>
      <c r="FQ88" s="629"/>
      <c r="FR88" s="539"/>
      <c r="FS88" s="539"/>
      <c r="FT88" s="539"/>
      <c r="FU88" s="539"/>
      <c r="FV88" s="539"/>
      <c r="FW88" s="539"/>
      <c r="FX88" s="540"/>
      <c r="FY88" s="628"/>
      <c r="FZ88" s="629"/>
      <c r="GA88" s="629"/>
      <c r="GB88" s="539"/>
      <c r="GC88" s="539"/>
      <c r="GD88" s="539"/>
      <c r="GE88" s="539"/>
      <c r="GF88" s="539"/>
      <c r="GG88" s="539"/>
      <c r="GH88" s="540"/>
      <c r="GI88" s="628"/>
      <c r="GJ88" s="629"/>
      <c r="GK88" s="629"/>
      <c r="GL88" s="539"/>
      <c r="GM88" s="539"/>
      <c r="GN88" s="539"/>
      <c r="GO88" s="539"/>
      <c r="GP88" s="539"/>
      <c r="GQ88" s="539"/>
      <c r="GR88" s="540"/>
      <c r="GS88" s="628"/>
      <c r="GT88" s="629"/>
      <c r="GU88" s="629"/>
      <c r="GV88" s="539"/>
      <c r="GW88" s="539"/>
      <c r="GX88" s="539"/>
      <c r="GY88" s="539"/>
      <c r="GZ88" s="539"/>
      <c r="HA88" s="539"/>
      <c r="HB88" s="540"/>
      <c r="HC88" s="274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4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4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4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4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4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4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4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4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4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75">
        <f t="shared" si="257"/>
        <v>0</v>
      </c>
      <c r="HN88" s="275">
        <f t="shared" si="260"/>
        <v>25</v>
      </c>
      <c r="HO88" s="275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75" t="e">
        <f t="shared" si="261"/>
        <v>#REF!</v>
      </c>
      <c r="HQ88" s="275">
        <f>+HM88+S!HM88+E!HM88+O!HM88</f>
        <v>0</v>
      </c>
      <c r="HR88" s="275">
        <f t="shared" si="262"/>
        <v>1342</v>
      </c>
      <c r="HS88" s="275" t="e">
        <f>+HO88+S!HO88+E!HO88+O!HO88</f>
        <v>#REF!</v>
      </c>
      <c r="HT88" s="275" t="e">
        <f t="shared" si="262"/>
        <v>#REF!</v>
      </c>
      <c r="HU88" s="28"/>
      <c r="HV88" s="96">
        <f t="shared" si="259"/>
        <v>0</v>
      </c>
      <c r="HW88" s="96">
        <f t="shared" si="248"/>
        <v>0</v>
      </c>
      <c r="HX88" s="96">
        <f t="shared" si="249"/>
        <v>0</v>
      </c>
      <c r="HY88" s="96">
        <f t="shared" si="250"/>
        <v>0</v>
      </c>
      <c r="HZ88" s="96">
        <f t="shared" si="251"/>
        <v>0</v>
      </c>
      <c r="IA88" s="96">
        <f t="shared" si="252"/>
        <v>0</v>
      </c>
      <c r="IB88" s="96">
        <f t="shared" si="253"/>
        <v>0</v>
      </c>
      <c r="IC88" s="96">
        <f t="shared" si="254"/>
        <v>0</v>
      </c>
      <c r="ID88" s="96">
        <f t="shared" si="255"/>
        <v>0</v>
      </c>
      <c r="IE88" s="96">
        <f t="shared" si="256"/>
        <v>0</v>
      </c>
      <c r="IG88" s="306"/>
      <c r="IJ88" s="28"/>
      <c r="IK88" s="94" t="e">
        <f t="shared" si="258"/>
        <v>#REF!</v>
      </c>
    </row>
    <row r="89" spans="1:245" s="305" customFormat="1" ht="21.95" hidden="1" customHeight="1">
      <c r="A89" s="4"/>
      <c r="B89" s="94" t="e">
        <f>+#REF!</f>
        <v>#REF!</v>
      </c>
      <c r="C89" s="94" t="e">
        <f>+#REF!</f>
        <v>#REF!</v>
      </c>
      <c r="D89" s="94" t="e">
        <f>+#REF!</f>
        <v>#REF!</v>
      </c>
      <c r="E89" s="94" t="e">
        <f>+#REF!</f>
        <v>#REF!</v>
      </c>
      <c r="F89" s="94" t="e">
        <f>+#REF!</f>
        <v>#REF!</v>
      </c>
      <c r="G89" s="94" t="e">
        <f>+#REF!</f>
        <v>#REF!</v>
      </c>
      <c r="H89" s="94" t="e">
        <f>+#REF!</f>
        <v>#REF!</v>
      </c>
      <c r="I89" s="94" t="e">
        <f>+#REF!</f>
        <v>#REF!</v>
      </c>
      <c r="J89" s="19" t="s">
        <v>71</v>
      </c>
      <c r="K89" s="631"/>
      <c r="L89" s="632"/>
      <c r="M89" s="632"/>
      <c r="N89" s="632"/>
      <c r="O89" s="632"/>
      <c r="P89" s="632"/>
      <c r="Q89" s="632"/>
      <c r="R89" s="632"/>
      <c r="S89" s="632"/>
      <c r="T89" s="543"/>
      <c r="U89" s="631"/>
      <c r="V89" s="632"/>
      <c r="W89" s="632"/>
      <c r="X89" s="542"/>
      <c r="Y89" s="542"/>
      <c r="Z89" s="542"/>
      <c r="AA89" s="542"/>
      <c r="AB89" s="542"/>
      <c r="AC89" s="542"/>
      <c r="AD89" s="543"/>
      <c r="AE89" s="631"/>
      <c r="AF89" s="632"/>
      <c r="AG89" s="633"/>
      <c r="AH89" s="632"/>
      <c r="AI89" s="542"/>
      <c r="AJ89" s="542"/>
      <c r="AK89" s="542"/>
      <c r="AL89" s="542"/>
      <c r="AM89" s="542"/>
      <c r="AN89" s="543"/>
      <c r="AO89" s="631"/>
      <c r="AP89" s="632"/>
      <c r="AQ89" s="632"/>
      <c r="AR89" s="542"/>
      <c r="AS89" s="542"/>
      <c r="AT89" s="542"/>
      <c r="AU89" s="542"/>
      <c r="AV89" s="542"/>
      <c r="AW89" s="542"/>
      <c r="AX89" s="543"/>
      <c r="AY89" s="631"/>
      <c r="AZ89" s="632"/>
      <c r="BA89" s="632"/>
      <c r="BB89" s="632"/>
      <c r="BC89" s="542"/>
      <c r="BD89" s="542"/>
      <c r="BE89" s="542"/>
      <c r="BF89" s="542"/>
      <c r="BG89" s="542"/>
      <c r="BH89" s="543"/>
      <c r="BI89" s="631"/>
      <c r="BJ89" s="632"/>
      <c r="BK89" s="632"/>
      <c r="BL89" s="542"/>
      <c r="BM89" s="542"/>
      <c r="BN89" s="542"/>
      <c r="BO89" s="542"/>
      <c r="BP89" s="542"/>
      <c r="BQ89" s="542"/>
      <c r="BR89" s="543"/>
      <c r="BS89" s="631"/>
      <c r="BT89" s="632"/>
      <c r="BU89" s="632"/>
      <c r="BV89" s="542"/>
      <c r="BW89" s="542"/>
      <c r="BX89" s="542"/>
      <c r="BY89" s="542"/>
      <c r="BZ89" s="542"/>
      <c r="CA89" s="542"/>
      <c r="CB89" s="543"/>
      <c r="CC89" s="631"/>
      <c r="CD89" s="632"/>
      <c r="CE89" s="632"/>
      <c r="CF89" s="542"/>
      <c r="CG89" s="542"/>
      <c r="CH89" s="542"/>
      <c r="CI89" s="542"/>
      <c r="CJ89" s="542"/>
      <c r="CK89" s="542"/>
      <c r="CL89" s="543"/>
      <c r="CM89" s="631"/>
      <c r="CN89" s="632"/>
      <c r="CO89" s="632"/>
      <c r="CP89" s="542"/>
      <c r="CQ89" s="542"/>
      <c r="CR89" s="542"/>
      <c r="CS89" s="542"/>
      <c r="CT89" s="542"/>
      <c r="CU89" s="542"/>
      <c r="CV89" s="543"/>
      <c r="CW89" s="631"/>
      <c r="CX89" s="632"/>
      <c r="CY89" s="632"/>
      <c r="CZ89" s="542"/>
      <c r="DA89" s="542"/>
      <c r="DB89" s="542"/>
      <c r="DC89" s="542"/>
      <c r="DD89" s="542"/>
      <c r="DE89" s="542"/>
      <c r="DF89" s="543"/>
      <c r="DG89" s="631"/>
      <c r="DH89" s="632"/>
      <c r="DI89" s="632"/>
      <c r="DJ89" s="542"/>
      <c r="DK89" s="542"/>
      <c r="DL89" s="542"/>
      <c r="DM89" s="542"/>
      <c r="DN89" s="542"/>
      <c r="DO89" s="542"/>
      <c r="DP89" s="543"/>
      <c r="DQ89" s="631"/>
      <c r="DR89" s="632"/>
      <c r="DS89" s="632"/>
      <c r="DT89" s="542"/>
      <c r="DU89" s="542"/>
      <c r="DV89" s="542"/>
      <c r="DW89" s="542"/>
      <c r="DX89" s="542"/>
      <c r="DY89" s="542"/>
      <c r="DZ89" s="543"/>
      <c r="EA89" s="631"/>
      <c r="EB89" s="632"/>
      <c r="EC89" s="632"/>
      <c r="ED89" s="542"/>
      <c r="EE89" s="542"/>
      <c r="EF89" s="542"/>
      <c r="EG89" s="542"/>
      <c r="EH89" s="542"/>
      <c r="EI89" s="542"/>
      <c r="EJ89" s="543"/>
      <c r="EK89" s="631"/>
      <c r="EL89" s="632"/>
      <c r="EM89" s="632"/>
      <c r="EN89" s="542"/>
      <c r="EO89" s="542"/>
      <c r="EP89" s="542"/>
      <c r="EQ89" s="542"/>
      <c r="ER89" s="542"/>
      <c r="ES89" s="542"/>
      <c r="ET89" s="543"/>
      <c r="EU89" s="631"/>
      <c r="EV89" s="632"/>
      <c r="EW89" s="632"/>
      <c r="EX89" s="542"/>
      <c r="EY89" s="542"/>
      <c r="EZ89" s="542"/>
      <c r="FA89" s="542"/>
      <c r="FB89" s="542"/>
      <c r="FC89" s="542"/>
      <c r="FD89" s="543"/>
      <c r="FE89" s="631"/>
      <c r="FF89" s="632"/>
      <c r="FG89" s="632"/>
      <c r="FH89" s="542"/>
      <c r="FI89" s="542"/>
      <c r="FJ89" s="542"/>
      <c r="FK89" s="542"/>
      <c r="FL89" s="542"/>
      <c r="FM89" s="542"/>
      <c r="FN89" s="543"/>
      <c r="FO89" s="631"/>
      <c r="FP89" s="632"/>
      <c r="FQ89" s="632"/>
      <c r="FR89" s="542"/>
      <c r="FS89" s="542"/>
      <c r="FT89" s="542"/>
      <c r="FU89" s="542"/>
      <c r="FV89" s="542"/>
      <c r="FW89" s="542"/>
      <c r="FX89" s="543"/>
      <c r="FY89" s="631"/>
      <c r="FZ89" s="632"/>
      <c r="GA89" s="632"/>
      <c r="GB89" s="542"/>
      <c r="GC89" s="542"/>
      <c r="GD89" s="542"/>
      <c r="GE89" s="542"/>
      <c r="GF89" s="542"/>
      <c r="GG89" s="542"/>
      <c r="GH89" s="543"/>
      <c r="GI89" s="631"/>
      <c r="GJ89" s="632"/>
      <c r="GK89" s="632"/>
      <c r="GL89" s="542"/>
      <c r="GM89" s="542"/>
      <c r="GN89" s="542"/>
      <c r="GO89" s="542"/>
      <c r="GP89" s="542"/>
      <c r="GQ89" s="542"/>
      <c r="GR89" s="543"/>
      <c r="GS89" s="631"/>
      <c r="GT89" s="632"/>
      <c r="GU89" s="632"/>
      <c r="GV89" s="542"/>
      <c r="GW89" s="542"/>
      <c r="GX89" s="542"/>
      <c r="GY89" s="542"/>
      <c r="GZ89" s="542"/>
      <c r="HA89" s="542"/>
      <c r="HB89" s="543"/>
      <c r="HC89" s="77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77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77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77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77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77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77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77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77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77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0">
        <f t="shared" si="257"/>
        <v>0</v>
      </c>
      <c r="HN89" s="80">
        <f t="shared" si="260"/>
        <v>15</v>
      </c>
      <c r="HO89" s="80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0" t="e">
        <f t="shared" si="261"/>
        <v>#REF!</v>
      </c>
      <c r="HQ89" s="80">
        <f>+HM89+S!HM89+E!HM89+O!HM89</f>
        <v>0</v>
      </c>
      <c r="HR89" s="80">
        <f t="shared" si="262"/>
        <v>899</v>
      </c>
      <c r="HS89" s="80" t="e">
        <f>+HO89+S!HO89+E!HO89+O!HO89</f>
        <v>#REF!</v>
      </c>
      <c r="HT89" s="80" t="e">
        <f t="shared" si="262"/>
        <v>#REF!</v>
      </c>
      <c r="HU89" s="28"/>
      <c r="HV89" s="82">
        <f t="shared" si="259"/>
        <v>0</v>
      </c>
      <c r="HW89" s="82">
        <f t="shared" si="248"/>
        <v>0</v>
      </c>
      <c r="HX89" s="82">
        <f t="shared" si="249"/>
        <v>0</v>
      </c>
      <c r="HY89" s="82">
        <f t="shared" si="250"/>
        <v>0</v>
      </c>
      <c r="HZ89" s="82">
        <f t="shared" si="251"/>
        <v>0</v>
      </c>
      <c r="IA89" s="82">
        <f t="shared" si="252"/>
        <v>0</v>
      </c>
      <c r="IB89" s="82">
        <f t="shared" si="253"/>
        <v>0</v>
      </c>
      <c r="IC89" s="82">
        <f t="shared" si="254"/>
        <v>0</v>
      </c>
      <c r="ID89" s="82">
        <f t="shared" si="255"/>
        <v>0</v>
      </c>
      <c r="IE89" s="82">
        <f t="shared" si="256"/>
        <v>0</v>
      </c>
      <c r="IG89" s="306"/>
      <c r="IJ89" s="28"/>
      <c r="IK89" s="94" t="e">
        <f t="shared" si="258"/>
        <v>#REF!</v>
      </c>
    </row>
    <row r="90" spans="1:245" s="305" customFormat="1" ht="21.95" hidden="1" customHeight="1">
      <c r="A90" s="4"/>
      <c r="B90" s="94" t="e">
        <f>+#REF!</f>
        <v>#REF!</v>
      </c>
      <c r="C90" s="94" t="e">
        <f>+#REF!</f>
        <v>#REF!</v>
      </c>
      <c r="D90" s="94" t="e">
        <f>+#REF!</f>
        <v>#REF!</v>
      </c>
      <c r="E90" s="94" t="e">
        <f>+#REF!</f>
        <v>#REF!</v>
      </c>
      <c r="F90" s="94" t="e">
        <f>+#REF!</f>
        <v>#REF!</v>
      </c>
      <c r="G90" s="94" t="e">
        <f>+#REF!</f>
        <v>#REF!</v>
      </c>
      <c r="H90" s="94" t="e">
        <f>+#REF!</f>
        <v>#REF!</v>
      </c>
      <c r="I90" s="94" t="e">
        <f>+#REF!</f>
        <v>#REF!</v>
      </c>
      <c r="J90" s="19" t="s">
        <v>72</v>
      </c>
      <c r="K90" s="631"/>
      <c r="L90" s="632"/>
      <c r="M90" s="632"/>
      <c r="N90" s="632"/>
      <c r="O90" s="632"/>
      <c r="P90" s="632"/>
      <c r="Q90" s="632"/>
      <c r="R90" s="632"/>
      <c r="S90" s="632"/>
      <c r="T90" s="543"/>
      <c r="U90" s="631"/>
      <c r="V90" s="632"/>
      <c r="W90" s="632"/>
      <c r="X90" s="542"/>
      <c r="Y90" s="542"/>
      <c r="Z90" s="542"/>
      <c r="AA90" s="542"/>
      <c r="AB90" s="542"/>
      <c r="AC90" s="542"/>
      <c r="AD90" s="543"/>
      <c r="AE90" s="631"/>
      <c r="AF90" s="632"/>
      <c r="AG90" s="633"/>
      <c r="AH90" s="632"/>
      <c r="AI90" s="542"/>
      <c r="AJ90" s="542"/>
      <c r="AK90" s="542"/>
      <c r="AL90" s="542"/>
      <c r="AM90" s="542"/>
      <c r="AN90" s="543"/>
      <c r="AO90" s="631"/>
      <c r="AP90" s="632"/>
      <c r="AQ90" s="632"/>
      <c r="AR90" s="542"/>
      <c r="AS90" s="542"/>
      <c r="AT90" s="542"/>
      <c r="AU90" s="542"/>
      <c r="AV90" s="542"/>
      <c r="AW90" s="542"/>
      <c r="AX90" s="543"/>
      <c r="AY90" s="631"/>
      <c r="AZ90" s="632"/>
      <c r="BA90" s="632"/>
      <c r="BB90" s="632"/>
      <c r="BC90" s="542"/>
      <c r="BD90" s="542"/>
      <c r="BE90" s="542"/>
      <c r="BF90" s="542"/>
      <c r="BG90" s="542"/>
      <c r="BH90" s="543"/>
      <c r="BI90" s="631"/>
      <c r="BJ90" s="632"/>
      <c r="BK90" s="632"/>
      <c r="BL90" s="542"/>
      <c r="BM90" s="542"/>
      <c r="BN90" s="542"/>
      <c r="BO90" s="542"/>
      <c r="BP90" s="542"/>
      <c r="BQ90" s="542"/>
      <c r="BR90" s="543"/>
      <c r="BS90" s="631"/>
      <c r="BT90" s="632"/>
      <c r="BU90" s="632"/>
      <c r="BV90" s="542"/>
      <c r="BW90" s="542"/>
      <c r="BX90" s="542"/>
      <c r="BY90" s="542"/>
      <c r="BZ90" s="542"/>
      <c r="CA90" s="542"/>
      <c r="CB90" s="543"/>
      <c r="CC90" s="631"/>
      <c r="CD90" s="632"/>
      <c r="CE90" s="632"/>
      <c r="CF90" s="542"/>
      <c r="CG90" s="542"/>
      <c r="CH90" s="542"/>
      <c r="CI90" s="542"/>
      <c r="CJ90" s="542"/>
      <c r="CK90" s="542"/>
      <c r="CL90" s="543"/>
      <c r="CM90" s="631"/>
      <c r="CN90" s="632"/>
      <c r="CO90" s="632"/>
      <c r="CP90" s="542"/>
      <c r="CQ90" s="542"/>
      <c r="CR90" s="542"/>
      <c r="CS90" s="542"/>
      <c r="CT90" s="542"/>
      <c r="CU90" s="542"/>
      <c r="CV90" s="543"/>
      <c r="CW90" s="631"/>
      <c r="CX90" s="632"/>
      <c r="CY90" s="632"/>
      <c r="CZ90" s="542"/>
      <c r="DA90" s="542"/>
      <c r="DB90" s="542"/>
      <c r="DC90" s="542"/>
      <c r="DD90" s="542"/>
      <c r="DE90" s="542"/>
      <c r="DF90" s="543"/>
      <c r="DG90" s="631"/>
      <c r="DH90" s="632"/>
      <c r="DI90" s="632"/>
      <c r="DJ90" s="542"/>
      <c r="DK90" s="542"/>
      <c r="DL90" s="542"/>
      <c r="DM90" s="542"/>
      <c r="DN90" s="542"/>
      <c r="DO90" s="542"/>
      <c r="DP90" s="543"/>
      <c r="DQ90" s="631"/>
      <c r="DR90" s="632"/>
      <c r="DS90" s="632"/>
      <c r="DT90" s="542"/>
      <c r="DU90" s="542"/>
      <c r="DV90" s="542"/>
      <c r="DW90" s="542"/>
      <c r="DX90" s="542"/>
      <c r="DY90" s="542"/>
      <c r="DZ90" s="543"/>
      <c r="EA90" s="631"/>
      <c r="EB90" s="632"/>
      <c r="EC90" s="632"/>
      <c r="ED90" s="542"/>
      <c r="EE90" s="542"/>
      <c r="EF90" s="542"/>
      <c r="EG90" s="542"/>
      <c r="EH90" s="542"/>
      <c r="EI90" s="542"/>
      <c r="EJ90" s="543"/>
      <c r="EK90" s="631"/>
      <c r="EL90" s="632"/>
      <c r="EM90" s="632"/>
      <c r="EN90" s="542"/>
      <c r="EO90" s="542"/>
      <c r="EP90" s="542"/>
      <c r="EQ90" s="542"/>
      <c r="ER90" s="542"/>
      <c r="ES90" s="542"/>
      <c r="ET90" s="543"/>
      <c r="EU90" s="631"/>
      <c r="EV90" s="632"/>
      <c r="EW90" s="632"/>
      <c r="EX90" s="542"/>
      <c r="EY90" s="542"/>
      <c r="EZ90" s="542"/>
      <c r="FA90" s="542"/>
      <c r="FB90" s="542"/>
      <c r="FC90" s="542"/>
      <c r="FD90" s="543"/>
      <c r="FE90" s="631"/>
      <c r="FF90" s="632"/>
      <c r="FG90" s="632"/>
      <c r="FH90" s="542"/>
      <c r="FI90" s="542"/>
      <c r="FJ90" s="542"/>
      <c r="FK90" s="542"/>
      <c r="FL90" s="542"/>
      <c r="FM90" s="542"/>
      <c r="FN90" s="543"/>
      <c r="FO90" s="631"/>
      <c r="FP90" s="632"/>
      <c r="FQ90" s="632"/>
      <c r="FR90" s="542"/>
      <c r="FS90" s="542"/>
      <c r="FT90" s="542"/>
      <c r="FU90" s="542"/>
      <c r="FV90" s="542"/>
      <c r="FW90" s="542"/>
      <c r="FX90" s="543"/>
      <c r="FY90" s="631"/>
      <c r="FZ90" s="632"/>
      <c r="GA90" s="632"/>
      <c r="GB90" s="542"/>
      <c r="GC90" s="542"/>
      <c r="GD90" s="542"/>
      <c r="GE90" s="542"/>
      <c r="GF90" s="542"/>
      <c r="GG90" s="542"/>
      <c r="GH90" s="543"/>
      <c r="GI90" s="631"/>
      <c r="GJ90" s="632"/>
      <c r="GK90" s="632"/>
      <c r="GL90" s="542"/>
      <c r="GM90" s="542"/>
      <c r="GN90" s="542"/>
      <c r="GO90" s="542"/>
      <c r="GP90" s="542"/>
      <c r="GQ90" s="542"/>
      <c r="GR90" s="543"/>
      <c r="GS90" s="631"/>
      <c r="GT90" s="632"/>
      <c r="GU90" s="632"/>
      <c r="GV90" s="542"/>
      <c r="GW90" s="542"/>
      <c r="GX90" s="542"/>
      <c r="GY90" s="542"/>
      <c r="GZ90" s="542"/>
      <c r="HA90" s="542"/>
      <c r="HB90" s="543"/>
      <c r="HC90" s="77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77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77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77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77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77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77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77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77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77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0">
        <f t="shared" si="257"/>
        <v>0</v>
      </c>
      <c r="HN90" s="80">
        <f t="shared" si="260"/>
        <v>6</v>
      </c>
      <c r="HO90" s="80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0" t="e">
        <f t="shared" si="261"/>
        <v>#REF!</v>
      </c>
      <c r="HQ90" s="80">
        <f>+HM90+S!HM90+E!HM90+O!HM90</f>
        <v>0</v>
      </c>
      <c r="HR90" s="80">
        <f t="shared" si="262"/>
        <v>460</v>
      </c>
      <c r="HS90" s="80" t="e">
        <f>+HO90+S!HO90+E!HO90+O!HO90</f>
        <v>#REF!</v>
      </c>
      <c r="HT90" s="80" t="e">
        <f t="shared" si="262"/>
        <v>#REF!</v>
      </c>
      <c r="HU90" s="28"/>
      <c r="HV90" s="82">
        <f t="shared" si="259"/>
        <v>0</v>
      </c>
      <c r="HW90" s="82">
        <f t="shared" si="248"/>
        <v>0</v>
      </c>
      <c r="HX90" s="82">
        <f t="shared" si="249"/>
        <v>0</v>
      </c>
      <c r="HY90" s="82">
        <f t="shared" si="250"/>
        <v>0</v>
      </c>
      <c r="HZ90" s="82">
        <f t="shared" si="251"/>
        <v>0</v>
      </c>
      <c r="IA90" s="82">
        <f t="shared" si="252"/>
        <v>0</v>
      </c>
      <c r="IB90" s="82">
        <f t="shared" si="253"/>
        <v>0</v>
      </c>
      <c r="IC90" s="82">
        <f t="shared" si="254"/>
        <v>0</v>
      </c>
      <c r="ID90" s="82">
        <f t="shared" si="255"/>
        <v>0</v>
      </c>
      <c r="IE90" s="82">
        <f t="shared" si="256"/>
        <v>0</v>
      </c>
      <c r="IG90" s="306"/>
      <c r="IJ90" s="28"/>
      <c r="IK90" s="94" t="e">
        <f t="shared" si="258"/>
        <v>#REF!</v>
      </c>
    </row>
    <row r="91" spans="1:245" s="305" customFormat="1" ht="21.95" hidden="1" customHeight="1">
      <c r="A91" s="4"/>
      <c r="B91" s="94" t="e">
        <f>+#REF!</f>
        <v>#REF!</v>
      </c>
      <c r="C91" s="94" t="e">
        <f>+#REF!</f>
        <v>#REF!</v>
      </c>
      <c r="D91" s="94" t="e">
        <f>+#REF!</f>
        <v>#REF!</v>
      </c>
      <c r="E91" s="94" t="e">
        <f>+#REF!</f>
        <v>#REF!</v>
      </c>
      <c r="F91" s="94" t="e">
        <f>+#REF!</f>
        <v>#REF!</v>
      </c>
      <c r="G91" s="94" t="e">
        <f>+#REF!</f>
        <v>#REF!</v>
      </c>
      <c r="H91" s="94" t="e">
        <f>+#REF!</f>
        <v>#REF!</v>
      </c>
      <c r="I91" s="94" t="e">
        <f>+#REF!</f>
        <v>#REF!</v>
      </c>
      <c r="J91" s="307" t="s">
        <v>73</v>
      </c>
      <c r="K91" s="634"/>
      <c r="L91" s="635"/>
      <c r="M91" s="635"/>
      <c r="N91" s="635"/>
      <c r="O91" s="635"/>
      <c r="P91" s="635"/>
      <c r="Q91" s="635"/>
      <c r="R91" s="635"/>
      <c r="S91" s="635"/>
      <c r="T91" s="546"/>
      <c r="U91" s="634"/>
      <c r="V91" s="635"/>
      <c r="W91" s="635"/>
      <c r="X91" s="545"/>
      <c r="Y91" s="545"/>
      <c r="Z91" s="545"/>
      <c r="AA91" s="545"/>
      <c r="AB91" s="545"/>
      <c r="AC91" s="545"/>
      <c r="AD91" s="546"/>
      <c r="AE91" s="634"/>
      <c r="AF91" s="635"/>
      <c r="AG91" s="636"/>
      <c r="AH91" s="635"/>
      <c r="AI91" s="545"/>
      <c r="AJ91" s="545"/>
      <c r="AK91" s="545"/>
      <c r="AL91" s="545"/>
      <c r="AM91" s="545"/>
      <c r="AN91" s="546"/>
      <c r="AO91" s="634"/>
      <c r="AP91" s="635"/>
      <c r="AQ91" s="635"/>
      <c r="AR91" s="545"/>
      <c r="AS91" s="545"/>
      <c r="AT91" s="545"/>
      <c r="AU91" s="545"/>
      <c r="AV91" s="545"/>
      <c r="AW91" s="545"/>
      <c r="AX91" s="546"/>
      <c r="AY91" s="634"/>
      <c r="AZ91" s="635"/>
      <c r="BA91" s="635"/>
      <c r="BB91" s="635"/>
      <c r="BC91" s="545"/>
      <c r="BD91" s="545"/>
      <c r="BE91" s="545"/>
      <c r="BF91" s="545"/>
      <c r="BG91" s="545"/>
      <c r="BH91" s="546"/>
      <c r="BI91" s="634"/>
      <c r="BJ91" s="635"/>
      <c r="BK91" s="635"/>
      <c r="BL91" s="545"/>
      <c r="BM91" s="545"/>
      <c r="BN91" s="545"/>
      <c r="BO91" s="545"/>
      <c r="BP91" s="545"/>
      <c r="BQ91" s="545"/>
      <c r="BR91" s="546"/>
      <c r="BS91" s="634"/>
      <c r="BT91" s="635"/>
      <c r="BU91" s="635"/>
      <c r="BV91" s="545"/>
      <c r="BW91" s="545"/>
      <c r="BX91" s="545"/>
      <c r="BY91" s="545"/>
      <c r="BZ91" s="545"/>
      <c r="CA91" s="545"/>
      <c r="CB91" s="546"/>
      <c r="CC91" s="634"/>
      <c r="CD91" s="635"/>
      <c r="CE91" s="635"/>
      <c r="CF91" s="545"/>
      <c r="CG91" s="545"/>
      <c r="CH91" s="545"/>
      <c r="CI91" s="545"/>
      <c r="CJ91" s="545"/>
      <c r="CK91" s="545"/>
      <c r="CL91" s="546"/>
      <c r="CM91" s="634"/>
      <c r="CN91" s="635"/>
      <c r="CO91" s="635"/>
      <c r="CP91" s="545"/>
      <c r="CQ91" s="545"/>
      <c r="CR91" s="545"/>
      <c r="CS91" s="545"/>
      <c r="CT91" s="545"/>
      <c r="CU91" s="545"/>
      <c r="CV91" s="546"/>
      <c r="CW91" s="634"/>
      <c r="CX91" s="635"/>
      <c r="CY91" s="635"/>
      <c r="CZ91" s="545"/>
      <c r="DA91" s="545"/>
      <c r="DB91" s="545"/>
      <c r="DC91" s="545"/>
      <c r="DD91" s="545"/>
      <c r="DE91" s="545"/>
      <c r="DF91" s="546"/>
      <c r="DG91" s="634"/>
      <c r="DH91" s="635"/>
      <c r="DI91" s="635"/>
      <c r="DJ91" s="545"/>
      <c r="DK91" s="545"/>
      <c r="DL91" s="545"/>
      <c r="DM91" s="545"/>
      <c r="DN91" s="545"/>
      <c r="DO91" s="545"/>
      <c r="DP91" s="546"/>
      <c r="DQ91" s="634"/>
      <c r="DR91" s="635"/>
      <c r="DS91" s="635"/>
      <c r="DT91" s="545"/>
      <c r="DU91" s="545"/>
      <c r="DV91" s="545"/>
      <c r="DW91" s="545"/>
      <c r="DX91" s="545"/>
      <c r="DY91" s="545"/>
      <c r="DZ91" s="546"/>
      <c r="EA91" s="634"/>
      <c r="EB91" s="635"/>
      <c r="EC91" s="635"/>
      <c r="ED91" s="545"/>
      <c r="EE91" s="545"/>
      <c r="EF91" s="545"/>
      <c r="EG91" s="545"/>
      <c r="EH91" s="545"/>
      <c r="EI91" s="545"/>
      <c r="EJ91" s="546"/>
      <c r="EK91" s="634"/>
      <c r="EL91" s="635"/>
      <c r="EM91" s="635"/>
      <c r="EN91" s="545"/>
      <c r="EO91" s="545"/>
      <c r="EP91" s="545"/>
      <c r="EQ91" s="545"/>
      <c r="ER91" s="545"/>
      <c r="ES91" s="545"/>
      <c r="ET91" s="546"/>
      <c r="EU91" s="634"/>
      <c r="EV91" s="635"/>
      <c r="EW91" s="635"/>
      <c r="EX91" s="545"/>
      <c r="EY91" s="545"/>
      <c r="EZ91" s="545"/>
      <c r="FA91" s="545"/>
      <c r="FB91" s="545"/>
      <c r="FC91" s="545"/>
      <c r="FD91" s="546"/>
      <c r="FE91" s="634"/>
      <c r="FF91" s="635"/>
      <c r="FG91" s="635"/>
      <c r="FH91" s="545"/>
      <c r="FI91" s="545"/>
      <c r="FJ91" s="545"/>
      <c r="FK91" s="545"/>
      <c r="FL91" s="545"/>
      <c r="FM91" s="545"/>
      <c r="FN91" s="546"/>
      <c r="FO91" s="634"/>
      <c r="FP91" s="635"/>
      <c r="FQ91" s="635"/>
      <c r="FR91" s="545"/>
      <c r="FS91" s="545"/>
      <c r="FT91" s="545"/>
      <c r="FU91" s="545"/>
      <c r="FV91" s="545"/>
      <c r="FW91" s="545"/>
      <c r="FX91" s="546"/>
      <c r="FY91" s="634"/>
      <c r="FZ91" s="635"/>
      <c r="GA91" s="635"/>
      <c r="GB91" s="545"/>
      <c r="GC91" s="545"/>
      <c r="GD91" s="545"/>
      <c r="GE91" s="545"/>
      <c r="GF91" s="545"/>
      <c r="GG91" s="545"/>
      <c r="GH91" s="546"/>
      <c r="GI91" s="634"/>
      <c r="GJ91" s="635"/>
      <c r="GK91" s="635"/>
      <c r="GL91" s="545"/>
      <c r="GM91" s="545"/>
      <c r="GN91" s="545"/>
      <c r="GO91" s="545"/>
      <c r="GP91" s="545"/>
      <c r="GQ91" s="545"/>
      <c r="GR91" s="546"/>
      <c r="GS91" s="634"/>
      <c r="GT91" s="635"/>
      <c r="GU91" s="635"/>
      <c r="GV91" s="545"/>
      <c r="GW91" s="545"/>
      <c r="GX91" s="545"/>
      <c r="GY91" s="545"/>
      <c r="GZ91" s="545"/>
      <c r="HA91" s="545"/>
      <c r="HB91" s="546"/>
      <c r="HC91" s="271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1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1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1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1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1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1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1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1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1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2">
        <f t="shared" si="257"/>
        <v>0</v>
      </c>
      <c r="HN91" s="272">
        <f t="shared" si="260"/>
        <v>0</v>
      </c>
      <c r="HO91" s="272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72" t="e">
        <f t="shared" si="261"/>
        <v>#REF!</v>
      </c>
      <c r="HQ91" s="272">
        <f>+HM91+S!HM91+E!HM91+O!HM91</f>
        <v>0</v>
      </c>
      <c r="HR91" s="272">
        <f t="shared" si="262"/>
        <v>0</v>
      </c>
      <c r="HS91" s="272" t="e">
        <f>+HO91+S!HO91+E!HO91+O!HO91</f>
        <v>#REF!</v>
      </c>
      <c r="HT91" s="272" t="e">
        <f t="shared" si="262"/>
        <v>#REF!</v>
      </c>
      <c r="HU91" s="28"/>
      <c r="HV91" s="273">
        <f t="shared" si="259"/>
        <v>0</v>
      </c>
      <c r="HW91" s="273">
        <f t="shared" si="248"/>
        <v>0</v>
      </c>
      <c r="HX91" s="273">
        <f t="shared" si="249"/>
        <v>0</v>
      </c>
      <c r="HY91" s="273">
        <f t="shared" si="250"/>
        <v>0</v>
      </c>
      <c r="HZ91" s="273">
        <f t="shared" si="251"/>
        <v>0</v>
      </c>
      <c r="IA91" s="273">
        <f t="shared" si="252"/>
        <v>0</v>
      </c>
      <c r="IB91" s="273">
        <f t="shared" si="253"/>
        <v>0</v>
      </c>
      <c r="IC91" s="273">
        <f t="shared" si="254"/>
        <v>0</v>
      </c>
      <c r="ID91" s="273">
        <f t="shared" si="255"/>
        <v>0</v>
      </c>
      <c r="IE91" s="273">
        <f t="shared" si="256"/>
        <v>0</v>
      </c>
      <c r="IG91" s="306"/>
      <c r="IJ91" s="28"/>
      <c r="IK91" s="94" t="e">
        <f t="shared" si="258"/>
        <v>#REF!</v>
      </c>
    </row>
    <row r="92" spans="1:245" s="28" customFormat="1" ht="21.95" hidden="1" customHeight="1">
      <c r="A92" s="4"/>
      <c r="B92" s="94" t="e">
        <f>+#REF!</f>
        <v>#REF!</v>
      </c>
      <c r="C92" s="94" t="e">
        <f>+#REF!</f>
        <v>#REF!</v>
      </c>
      <c r="D92" s="94" t="e">
        <f>+#REF!</f>
        <v>#REF!</v>
      </c>
      <c r="E92" s="94" t="e">
        <f>+#REF!</f>
        <v>#REF!</v>
      </c>
      <c r="F92" s="94" t="e">
        <f>+#REF!</f>
        <v>#REF!</v>
      </c>
      <c r="G92" s="94" t="e">
        <f>+#REF!</f>
        <v>#REF!</v>
      </c>
      <c r="H92" s="94" t="e">
        <f>+#REF!</f>
        <v>#REF!</v>
      </c>
      <c r="I92" s="94" t="e">
        <f>+#REF!</f>
        <v>#REF!</v>
      </c>
      <c r="J92" s="308" t="s">
        <v>74</v>
      </c>
      <c r="K92" s="585"/>
      <c r="L92" s="586"/>
      <c r="M92" s="586"/>
      <c r="N92" s="586"/>
      <c r="O92" s="586"/>
      <c r="P92" s="586"/>
      <c r="Q92" s="586"/>
      <c r="R92" s="586"/>
      <c r="S92" s="586"/>
      <c r="T92" s="587"/>
      <c r="U92" s="585"/>
      <c r="V92" s="586"/>
      <c r="W92" s="586"/>
      <c r="X92" s="586"/>
      <c r="Y92" s="586"/>
      <c r="Z92" s="586"/>
      <c r="AA92" s="586"/>
      <c r="AB92" s="586"/>
      <c r="AC92" s="586"/>
      <c r="AD92" s="587"/>
      <c r="AE92" s="585"/>
      <c r="AF92" s="586"/>
      <c r="AG92" s="586"/>
      <c r="AH92" s="586"/>
      <c r="AI92" s="586"/>
      <c r="AJ92" s="586"/>
      <c r="AK92" s="586"/>
      <c r="AL92" s="586"/>
      <c r="AM92" s="586"/>
      <c r="AN92" s="587"/>
      <c r="AO92" s="585"/>
      <c r="AP92" s="586"/>
      <c r="AQ92" s="586"/>
      <c r="AR92" s="586"/>
      <c r="AS92" s="586"/>
      <c r="AT92" s="586"/>
      <c r="AU92" s="586"/>
      <c r="AV92" s="586"/>
      <c r="AW92" s="586"/>
      <c r="AX92" s="587"/>
      <c r="AY92" s="585"/>
      <c r="AZ92" s="586"/>
      <c r="BA92" s="586"/>
      <c r="BB92" s="586"/>
      <c r="BC92" s="586"/>
      <c r="BD92" s="586"/>
      <c r="BE92" s="586"/>
      <c r="BF92" s="586"/>
      <c r="BG92" s="586"/>
      <c r="BH92" s="587"/>
      <c r="BI92" s="585"/>
      <c r="BJ92" s="586"/>
      <c r="BK92" s="586"/>
      <c r="BL92" s="586"/>
      <c r="BM92" s="586"/>
      <c r="BN92" s="586"/>
      <c r="BO92" s="586"/>
      <c r="BP92" s="586"/>
      <c r="BQ92" s="586"/>
      <c r="BR92" s="587"/>
      <c r="BS92" s="585"/>
      <c r="BT92" s="586"/>
      <c r="BU92" s="586"/>
      <c r="BV92" s="586"/>
      <c r="BW92" s="586"/>
      <c r="BX92" s="586"/>
      <c r="BY92" s="586"/>
      <c r="BZ92" s="586"/>
      <c r="CA92" s="586"/>
      <c r="CB92" s="587"/>
      <c r="CC92" s="585"/>
      <c r="CD92" s="586"/>
      <c r="CE92" s="586"/>
      <c r="CF92" s="586"/>
      <c r="CG92" s="586"/>
      <c r="CH92" s="586"/>
      <c r="CI92" s="586"/>
      <c r="CJ92" s="586"/>
      <c r="CK92" s="586"/>
      <c r="CL92" s="587"/>
      <c r="CM92" s="585"/>
      <c r="CN92" s="586"/>
      <c r="CO92" s="586"/>
      <c r="CP92" s="586"/>
      <c r="CQ92" s="586"/>
      <c r="CR92" s="586"/>
      <c r="CS92" s="586"/>
      <c r="CT92" s="586"/>
      <c r="CU92" s="586"/>
      <c r="CV92" s="587"/>
      <c r="CW92" s="585"/>
      <c r="CX92" s="586"/>
      <c r="CY92" s="586"/>
      <c r="CZ92" s="586"/>
      <c r="DA92" s="586"/>
      <c r="DB92" s="586"/>
      <c r="DC92" s="586"/>
      <c r="DD92" s="586"/>
      <c r="DE92" s="586"/>
      <c r="DF92" s="587"/>
      <c r="DG92" s="585"/>
      <c r="DH92" s="586"/>
      <c r="DI92" s="586"/>
      <c r="DJ92" s="586"/>
      <c r="DK92" s="586"/>
      <c r="DL92" s="586"/>
      <c r="DM92" s="586"/>
      <c r="DN92" s="586"/>
      <c r="DO92" s="586"/>
      <c r="DP92" s="587"/>
      <c r="DQ92" s="585"/>
      <c r="DR92" s="586"/>
      <c r="DS92" s="586"/>
      <c r="DT92" s="586"/>
      <c r="DU92" s="586"/>
      <c r="DV92" s="586"/>
      <c r="DW92" s="586"/>
      <c r="DX92" s="586"/>
      <c r="DY92" s="586"/>
      <c r="DZ92" s="587"/>
      <c r="EA92" s="585"/>
      <c r="EB92" s="586"/>
      <c r="EC92" s="586"/>
      <c r="ED92" s="586"/>
      <c r="EE92" s="586"/>
      <c r="EF92" s="586"/>
      <c r="EG92" s="586"/>
      <c r="EH92" s="586"/>
      <c r="EI92" s="586"/>
      <c r="EJ92" s="587"/>
      <c r="EK92" s="585"/>
      <c r="EL92" s="586"/>
      <c r="EM92" s="586"/>
      <c r="EN92" s="586"/>
      <c r="EO92" s="586"/>
      <c r="EP92" s="586"/>
      <c r="EQ92" s="586"/>
      <c r="ER92" s="586"/>
      <c r="ES92" s="586"/>
      <c r="ET92" s="587"/>
      <c r="EU92" s="585"/>
      <c r="EV92" s="586"/>
      <c r="EW92" s="586"/>
      <c r="EX92" s="586"/>
      <c r="EY92" s="586"/>
      <c r="EZ92" s="586"/>
      <c r="FA92" s="586"/>
      <c r="FB92" s="586"/>
      <c r="FC92" s="586"/>
      <c r="FD92" s="587"/>
      <c r="FE92" s="585"/>
      <c r="FF92" s="586"/>
      <c r="FG92" s="586"/>
      <c r="FH92" s="586"/>
      <c r="FI92" s="586"/>
      <c r="FJ92" s="586"/>
      <c r="FK92" s="586"/>
      <c r="FL92" s="586"/>
      <c r="FM92" s="586"/>
      <c r="FN92" s="587"/>
      <c r="FO92" s="585"/>
      <c r="FP92" s="586"/>
      <c r="FQ92" s="586"/>
      <c r="FR92" s="586"/>
      <c r="FS92" s="586"/>
      <c r="FT92" s="586"/>
      <c r="FU92" s="586"/>
      <c r="FV92" s="586"/>
      <c r="FW92" s="586"/>
      <c r="FX92" s="587"/>
      <c r="FY92" s="585"/>
      <c r="FZ92" s="586"/>
      <c r="GA92" s="586"/>
      <c r="GB92" s="586"/>
      <c r="GC92" s="586"/>
      <c r="GD92" s="586"/>
      <c r="GE92" s="586"/>
      <c r="GF92" s="586"/>
      <c r="GG92" s="586"/>
      <c r="GH92" s="587"/>
      <c r="GI92" s="585"/>
      <c r="GJ92" s="586"/>
      <c r="GK92" s="586"/>
      <c r="GL92" s="586"/>
      <c r="GM92" s="586"/>
      <c r="GN92" s="586"/>
      <c r="GO92" s="586"/>
      <c r="GP92" s="586"/>
      <c r="GQ92" s="586"/>
      <c r="GR92" s="587"/>
      <c r="GS92" s="585"/>
      <c r="GT92" s="586"/>
      <c r="GU92" s="586"/>
      <c r="GV92" s="586"/>
      <c r="GW92" s="586"/>
      <c r="GX92" s="586"/>
      <c r="GY92" s="586"/>
      <c r="GZ92" s="586"/>
      <c r="HA92" s="586"/>
      <c r="HB92" s="587"/>
      <c r="HC92" s="274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4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4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4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4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4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4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4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4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4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75">
        <f t="shared" si="257"/>
        <v>0</v>
      </c>
      <c r="HN92" s="275">
        <f t="shared" si="260"/>
        <v>0</v>
      </c>
      <c r="HO92" s="275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75" t="e">
        <f t="shared" si="261"/>
        <v>#REF!</v>
      </c>
      <c r="HQ92" s="275">
        <f>+HM92+S!HM92+E!HM92+O!HM92</f>
        <v>0</v>
      </c>
      <c r="HR92" s="275">
        <f t="shared" si="262"/>
        <v>0</v>
      </c>
      <c r="HS92" s="275" t="e">
        <f>+HO92+S!HO92+E!HO92+O!HO92</f>
        <v>#REF!</v>
      </c>
      <c r="HT92" s="275" t="e">
        <f t="shared" si="262"/>
        <v>#REF!</v>
      </c>
      <c r="HV92" s="96">
        <f t="shared" si="259"/>
        <v>0</v>
      </c>
      <c r="HW92" s="96">
        <f t="shared" si="248"/>
        <v>0</v>
      </c>
      <c r="HX92" s="96">
        <f t="shared" si="249"/>
        <v>0</v>
      </c>
      <c r="HY92" s="96">
        <f t="shared" si="250"/>
        <v>0</v>
      </c>
      <c r="HZ92" s="96">
        <f t="shared" si="251"/>
        <v>0</v>
      </c>
      <c r="IA92" s="96">
        <f t="shared" si="252"/>
        <v>0</v>
      </c>
      <c r="IB92" s="96">
        <f t="shared" si="253"/>
        <v>0</v>
      </c>
      <c r="IC92" s="96">
        <f t="shared" si="254"/>
        <v>0</v>
      </c>
      <c r="ID92" s="96">
        <f t="shared" si="255"/>
        <v>0</v>
      </c>
      <c r="IE92" s="96">
        <f t="shared" si="256"/>
        <v>0</v>
      </c>
      <c r="IG92" s="50"/>
      <c r="IK92" s="94" t="e">
        <f t="shared" si="258"/>
        <v>#REF!</v>
      </c>
    </row>
    <row r="93" spans="1:245" s="28" customFormat="1" ht="21.95" hidden="1" customHeight="1">
      <c r="A93" s="4"/>
      <c r="B93" s="94" t="e">
        <f>+#REF!</f>
        <v>#REF!</v>
      </c>
      <c r="C93" s="94" t="e">
        <f>+#REF!</f>
        <v>#REF!</v>
      </c>
      <c r="D93" s="94" t="e">
        <f>+#REF!</f>
        <v>#REF!</v>
      </c>
      <c r="E93" s="94" t="e">
        <f>+#REF!</f>
        <v>#REF!</v>
      </c>
      <c r="F93" s="94" t="e">
        <f>+#REF!</f>
        <v>#REF!</v>
      </c>
      <c r="G93" s="94" t="e">
        <f>+#REF!</f>
        <v>#REF!</v>
      </c>
      <c r="H93" s="94" t="e">
        <f>+#REF!</f>
        <v>#REF!</v>
      </c>
      <c r="I93" s="94" t="e">
        <f>+#REF!</f>
        <v>#REF!</v>
      </c>
      <c r="J93" s="19" t="s">
        <v>75</v>
      </c>
      <c r="K93" s="588"/>
      <c r="L93" s="589"/>
      <c r="M93" s="589"/>
      <c r="N93" s="589"/>
      <c r="O93" s="589"/>
      <c r="P93" s="589"/>
      <c r="Q93" s="589"/>
      <c r="R93" s="589"/>
      <c r="S93" s="589"/>
      <c r="T93" s="590"/>
      <c r="U93" s="588"/>
      <c r="V93" s="589"/>
      <c r="W93" s="589"/>
      <c r="X93" s="589"/>
      <c r="Y93" s="589"/>
      <c r="Z93" s="589"/>
      <c r="AA93" s="589"/>
      <c r="AB93" s="589"/>
      <c r="AC93" s="589"/>
      <c r="AD93" s="590"/>
      <c r="AE93" s="588"/>
      <c r="AF93" s="589"/>
      <c r="AG93" s="589"/>
      <c r="AH93" s="589"/>
      <c r="AI93" s="589"/>
      <c r="AJ93" s="589"/>
      <c r="AK93" s="589"/>
      <c r="AL93" s="589"/>
      <c r="AM93" s="589"/>
      <c r="AN93" s="590"/>
      <c r="AO93" s="588"/>
      <c r="AP93" s="589"/>
      <c r="AQ93" s="589"/>
      <c r="AR93" s="589"/>
      <c r="AS93" s="589"/>
      <c r="AT93" s="589"/>
      <c r="AU93" s="589"/>
      <c r="AV93" s="589"/>
      <c r="AW93" s="589"/>
      <c r="AX93" s="590"/>
      <c r="AY93" s="588"/>
      <c r="AZ93" s="589"/>
      <c r="BA93" s="589"/>
      <c r="BB93" s="589"/>
      <c r="BC93" s="589"/>
      <c r="BD93" s="589"/>
      <c r="BE93" s="589"/>
      <c r="BF93" s="589"/>
      <c r="BG93" s="589"/>
      <c r="BH93" s="590"/>
      <c r="BI93" s="588"/>
      <c r="BJ93" s="589"/>
      <c r="BK93" s="589"/>
      <c r="BL93" s="589"/>
      <c r="BM93" s="589"/>
      <c r="BN93" s="589"/>
      <c r="BO93" s="589"/>
      <c r="BP93" s="589"/>
      <c r="BQ93" s="589"/>
      <c r="BR93" s="590"/>
      <c r="BS93" s="588"/>
      <c r="BT93" s="589"/>
      <c r="BU93" s="589"/>
      <c r="BV93" s="589"/>
      <c r="BW93" s="589"/>
      <c r="BX93" s="589"/>
      <c r="BY93" s="589"/>
      <c r="BZ93" s="589"/>
      <c r="CA93" s="589"/>
      <c r="CB93" s="590"/>
      <c r="CC93" s="588"/>
      <c r="CD93" s="589"/>
      <c r="CE93" s="589"/>
      <c r="CF93" s="589"/>
      <c r="CG93" s="589"/>
      <c r="CH93" s="589"/>
      <c r="CI93" s="589"/>
      <c r="CJ93" s="589"/>
      <c r="CK93" s="589"/>
      <c r="CL93" s="590"/>
      <c r="CM93" s="588"/>
      <c r="CN93" s="589"/>
      <c r="CO93" s="589"/>
      <c r="CP93" s="589"/>
      <c r="CQ93" s="589"/>
      <c r="CR93" s="589"/>
      <c r="CS93" s="589"/>
      <c r="CT93" s="589"/>
      <c r="CU93" s="589"/>
      <c r="CV93" s="590"/>
      <c r="CW93" s="588"/>
      <c r="CX93" s="589"/>
      <c r="CY93" s="589"/>
      <c r="CZ93" s="589"/>
      <c r="DA93" s="589"/>
      <c r="DB93" s="589"/>
      <c r="DC93" s="589"/>
      <c r="DD93" s="589"/>
      <c r="DE93" s="589"/>
      <c r="DF93" s="590"/>
      <c r="DG93" s="588"/>
      <c r="DH93" s="589"/>
      <c r="DI93" s="589"/>
      <c r="DJ93" s="589"/>
      <c r="DK93" s="589"/>
      <c r="DL93" s="589"/>
      <c r="DM93" s="589"/>
      <c r="DN93" s="589"/>
      <c r="DO93" s="589"/>
      <c r="DP93" s="590"/>
      <c r="DQ93" s="588"/>
      <c r="DR93" s="589"/>
      <c r="DS93" s="589"/>
      <c r="DT93" s="589"/>
      <c r="DU93" s="589"/>
      <c r="DV93" s="589"/>
      <c r="DW93" s="589"/>
      <c r="DX93" s="589"/>
      <c r="DY93" s="589"/>
      <c r="DZ93" s="590"/>
      <c r="EA93" s="588"/>
      <c r="EB93" s="589"/>
      <c r="EC93" s="589"/>
      <c r="ED93" s="589"/>
      <c r="EE93" s="589"/>
      <c r="EF93" s="589"/>
      <c r="EG93" s="589"/>
      <c r="EH93" s="589"/>
      <c r="EI93" s="589"/>
      <c r="EJ93" s="590"/>
      <c r="EK93" s="588"/>
      <c r="EL93" s="589"/>
      <c r="EM93" s="589"/>
      <c r="EN93" s="589"/>
      <c r="EO93" s="589"/>
      <c r="EP93" s="589"/>
      <c r="EQ93" s="589"/>
      <c r="ER93" s="589"/>
      <c r="ES93" s="589"/>
      <c r="ET93" s="590"/>
      <c r="EU93" s="588"/>
      <c r="EV93" s="589"/>
      <c r="EW93" s="589"/>
      <c r="EX93" s="589"/>
      <c r="EY93" s="589"/>
      <c r="EZ93" s="589"/>
      <c r="FA93" s="589"/>
      <c r="FB93" s="589"/>
      <c r="FC93" s="589"/>
      <c r="FD93" s="590"/>
      <c r="FE93" s="588"/>
      <c r="FF93" s="589"/>
      <c r="FG93" s="589"/>
      <c r="FH93" s="589"/>
      <c r="FI93" s="589"/>
      <c r="FJ93" s="589"/>
      <c r="FK93" s="589"/>
      <c r="FL93" s="589"/>
      <c r="FM93" s="589"/>
      <c r="FN93" s="590"/>
      <c r="FO93" s="588"/>
      <c r="FP93" s="589"/>
      <c r="FQ93" s="589"/>
      <c r="FR93" s="589"/>
      <c r="FS93" s="589"/>
      <c r="FT93" s="589"/>
      <c r="FU93" s="589"/>
      <c r="FV93" s="589"/>
      <c r="FW93" s="589"/>
      <c r="FX93" s="590"/>
      <c r="FY93" s="588"/>
      <c r="FZ93" s="589"/>
      <c r="GA93" s="589"/>
      <c r="GB93" s="589"/>
      <c r="GC93" s="589"/>
      <c r="GD93" s="589"/>
      <c r="GE93" s="589"/>
      <c r="GF93" s="589"/>
      <c r="GG93" s="589"/>
      <c r="GH93" s="590"/>
      <c r="GI93" s="588"/>
      <c r="GJ93" s="589"/>
      <c r="GK93" s="589"/>
      <c r="GL93" s="589"/>
      <c r="GM93" s="589"/>
      <c r="GN93" s="589"/>
      <c r="GO93" s="589"/>
      <c r="GP93" s="589"/>
      <c r="GQ93" s="589"/>
      <c r="GR93" s="590"/>
      <c r="GS93" s="588"/>
      <c r="GT93" s="589"/>
      <c r="GU93" s="589"/>
      <c r="GV93" s="589"/>
      <c r="GW93" s="589"/>
      <c r="GX93" s="589"/>
      <c r="GY93" s="589"/>
      <c r="GZ93" s="589"/>
      <c r="HA93" s="589"/>
      <c r="HB93" s="590"/>
      <c r="HC93" s="77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77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77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77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77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77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77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77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77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77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0">
        <f t="shared" si="257"/>
        <v>0</v>
      </c>
      <c r="HN93" s="80">
        <f t="shared" si="260"/>
        <v>0</v>
      </c>
      <c r="HO93" s="80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0" t="e">
        <f t="shared" si="261"/>
        <v>#REF!</v>
      </c>
      <c r="HQ93" s="80">
        <f>+HM93+S!HM93+E!HM93+O!HM93</f>
        <v>0</v>
      </c>
      <c r="HR93" s="80">
        <f t="shared" si="262"/>
        <v>0</v>
      </c>
      <c r="HS93" s="80" t="e">
        <f>+HO93+S!HO93+E!HO93+O!HO93</f>
        <v>#REF!</v>
      </c>
      <c r="HT93" s="80" t="e">
        <f t="shared" si="262"/>
        <v>#REF!</v>
      </c>
      <c r="HV93" s="82">
        <f t="shared" si="259"/>
        <v>0</v>
      </c>
      <c r="HW93" s="82">
        <f t="shared" si="248"/>
        <v>0</v>
      </c>
      <c r="HX93" s="82">
        <f t="shared" si="249"/>
        <v>0</v>
      </c>
      <c r="HY93" s="82">
        <f t="shared" si="250"/>
        <v>0</v>
      </c>
      <c r="HZ93" s="82">
        <f t="shared" si="251"/>
        <v>0</v>
      </c>
      <c r="IA93" s="82">
        <f t="shared" si="252"/>
        <v>0</v>
      </c>
      <c r="IB93" s="82">
        <f t="shared" si="253"/>
        <v>0</v>
      </c>
      <c r="IC93" s="82">
        <f t="shared" si="254"/>
        <v>0</v>
      </c>
      <c r="ID93" s="82">
        <f t="shared" si="255"/>
        <v>0</v>
      </c>
      <c r="IE93" s="82">
        <f t="shared" si="256"/>
        <v>0</v>
      </c>
      <c r="IG93" s="50"/>
      <c r="IK93" s="94" t="e">
        <f t="shared" si="258"/>
        <v>#REF!</v>
      </c>
    </row>
    <row r="94" spans="1:245" s="28" customFormat="1" ht="21.95" hidden="1" customHeight="1">
      <c r="A94" s="4"/>
      <c r="B94" s="94" t="e">
        <f>+#REF!</f>
        <v>#REF!</v>
      </c>
      <c r="C94" s="94" t="e">
        <f>+#REF!</f>
        <v>#REF!</v>
      </c>
      <c r="D94" s="94" t="e">
        <f>+#REF!</f>
        <v>#REF!</v>
      </c>
      <c r="E94" s="94" t="e">
        <f>+#REF!</f>
        <v>#REF!</v>
      </c>
      <c r="F94" s="94" t="e">
        <f>+#REF!</f>
        <v>#REF!</v>
      </c>
      <c r="G94" s="94" t="e">
        <f>+#REF!</f>
        <v>#REF!</v>
      </c>
      <c r="H94" s="94" t="e">
        <f>+#REF!</f>
        <v>#REF!</v>
      </c>
      <c r="I94" s="94" t="e">
        <f>+#REF!</f>
        <v>#REF!</v>
      </c>
      <c r="J94" s="19" t="s">
        <v>76</v>
      </c>
      <c r="K94" s="591"/>
      <c r="L94" s="592"/>
      <c r="M94" s="592"/>
      <c r="N94" s="589"/>
      <c r="O94" s="589"/>
      <c r="P94" s="589"/>
      <c r="Q94" s="589"/>
      <c r="R94" s="589"/>
      <c r="S94" s="589"/>
      <c r="T94" s="590"/>
      <c r="U94" s="591"/>
      <c r="V94" s="592"/>
      <c r="W94" s="592"/>
      <c r="X94" s="589"/>
      <c r="Y94" s="589"/>
      <c r="Z94" s="589"/>
      <c r="AA94" s="589"/>
      <c r="AB94" s="589"/>
      <c r="AC94" s="589"/>
      <c r="AD94" s="590"/>
      <c r="AE94" s="591"/>
      <c r="AF94" s="592"/>
      <c r="AG94" s="592"/>
      <c r="AH94" s="589"/>
      <c r="AI94" s="589"/>
      <c r="AJ94" s="589"/>
      <c r="AK94" s="589"/>
      <c r="AL94" s="589"/>
      <c r="AM94" s="589"/>
      <c r="AN94" s="590"/>
      <c r="AO94" s="591"/>
      <c r="AP94" s="592"/>
      <c r="AQ94" s="592"/>
      <c r="AR94" s="589"/>
      <c r="AS94" s="589"/>
      <c r="AT94" s="589"/>
      <c r="AU94" s="589"/>
      <c r="AV94" s="589"/>
      <c r="AW94" s="589"/>
      <c r="AX94" s="590"/>
      <c r="AY94" s="591"/>
      <c r="AZ94" s="592"/>
      <c r="BA94" s="592"/>
      <c r="BB94" s="589"/>
      <c r="BC94" s="589"/>
      <c r="BD94" s="589"/>
      <c r="BE94" s="589"/>
      <c r="BF94" s="589"/>
      <c r="BG94" s="589"/>
      <c r="BH94" s="590"/>
      <c r="BI94" s="591"/>
      <c r="BJ94" s="592"/>
      <c r="BK94" s="592"/>
      <c r="BL94" s="589"/>
      <c r="BM94" s="589"/>
      <c r="BN94" s="589"/>
      <c r="BO94" s="589"/>
      <c r="BP94" s="589"/>
      <c r="BQ94" s="589"/>
      <c r="BR94" s="590"/>
      <c r="BS94" s="591"/>
      <c r="BT94" s="592"/>
      <c r="BU94" s="592"/>
      <c r="BV94" s="589"/>
      <c r="BW94" s="589"/>
      <c r="BX94" s="589"/>
      <c r="BY94" s="589"/>
      <c r="BZ94" s="589"/>
      <c r="CA94" s="589"/>
      <c r="CB94" s="590"/>
      <c r="CC94" s="591"/>
      <c r="CD94" s="592"/>
      <c r="CE94" s="592"/>
      <c r="CF94" s="589"/>
      <c r="CG94" s="589"/>
      <c r="CH94" s="589"/>
      <c r="CI94" s="589"/>
      <c r="CJ94" s="589"/>
      <c r="CK94" s="589"/>
      <c r="CL94" s="590"/>
      <c r="CM94" s="591"/>
      <c r="CN94" s="592"/>
      <c r="CO94" s="592"/>
      <c r="CP94" s="589"/>
      <c r="CQ94" s="589"/>
      <c r="CR94" s="589"/>
      <c r="CS94" s="589"/>
      <c r="CT94" s="589"/>
      <c r="CU94" s="589"/>
      <c r="CV94" s="590"/>
      <c r="CW94" s="591"/>
      <c r="CX94" s="592"/>
      <c r="CY94" s="592"/>
      <c r="CZ94" s="589"/>
      <c r="DA94" s="589"/>
      <c r="DB94" s="589"/>
      <c r="DC94" s="589"/>
      <c r="DD94" s="589"/>
      <c r="DE94" s="589"/>
      <c r="DF94" s="590"/>
      <c r="DG94" s="591"/>
      <c r="DH94" s="592"/>
      <c r="DI94" s="592"/>
      <c r="DJ94" s="589"/>
      <c r="DK94" s="589"/>
      <c r="DL94" s="589"/>
      <c r="DM94" s="589"/>
      <c r="DN94" s="589"/>
      <c r="DO94" s="589"/>
      <c r="DP94" s="590"/>
      <c r="DQ94" s="591"/>
      <c r="DR94" s="592"/>
      <c r="DS94" s="592"/>
      <c r="DT94" s="589"/>
      <c r="DU94" s="589"/>
      <c r="DV94" s="589"/>
      <c r="DW94" s="589"/>
      <c r="DX94" s="589"/>
      <c r="DY94" s="589"/>
      <c r="DZ94" s="590"/>
      <c r="EA94" s="591"/>
      <c r="EB94" s="592"/>
      <c r="EC94" s="592"/>
      <c r="ED94" s="589"/>
      <c r="EE94" s="589"/>
      <c r="EF94" s="589"/>
      <c r="EG94" s="589"/>
      <c r="EH94" s="589"/>
      <c r="EI94" s="589"/>
      <c r="EJ94" s="590"/>
      <c r="EK94" s="591"/>
      <c r="EL94" s="592"/>
      <c r="EM94" s="592"/>
      <c r="EN94" s="589"/>
      <c r="EO94" s="589"/>
      <c r="EP94" s="589"/>
      <c r="EQ94" s="589"/>
      <c r="ER94" s="589"/>
      <c r="ES94" s="589"/>
      <c r="ET94" s="590"/>
      <c r="EU94" s="591"/>
      <c r="EV94" s="592"/>
      <c r="EW94" s="592"/>
      <c r="EX94" s="589"/>
      <c r="EY94" s="589"/>
      <c r="EZ94" s="589"/>
      <c r="FA94" s="589"/>
      <c r="FB94" s="589"/>
      <c r="FC94" s="589"/>
      <c r="FD94" s="590"/>
      <c r="FE94" s="591"/>
      <c r="FF94" s="592"/>
      <c r="FG94" s="592"/>
      <c r="FH94" s="589"/>
      <c r="FI94" s="589"/>
      <c r="FJ94" s="589"/>
      <c r="FK94" s="589"/>
      <c r="FL94" s="589"/>
      <c r="FM94" s="589"/>
      <c r="FN94" s="590"/>
      <c r="FO94" s="591"/>
      <c r="FP94" s="592"/>
      <c r="FQ94" s="592"/>
      <c r="FR94" s="589"/>
      <c r="FS94" s="589"/>
      <c r="FT94" s="589"/>
      <c r="FU94" s="589"/>
      <c r="FV94" s="589"/>
      <c r="FW94" s="589"/>
      <c r="FX94" s="590"/>
      <c r="FY94" s="591"/>
      <c r="FZ94" s="592"/>
      <c r="GA94" s="592"/>
      <c r="GB94" s="589"/>
      <c r="GC94" s="589"/>
      <c r="GD94" s="589"/>
      <c r="GE94" s="589"/>
      <c r="GF94" s="589"/>
      <c r="GG94" s="589"/>
      <c r="GH94" s="590"/>
      <c r="GI94" s="591"/>
      <c r="GJ94" s="592"/>
      <c r="GK94" s="592"/>
      <c r="GL94" s="589"/>
      <c r="GM94" s="589"/>
      <c r="GN94" s="589"/>
      <c r="GO94" s="589"/>
      <c r="GP94" s="589"/>
      <c r="GQ94" s="589"/>
      <c r="GR94" s="590"/>
      <c r="GS94" s="591"/>
      <c r="GT94" s="592"/>
      <c r="GU94" s="592"/>
      <c r="GV94" s="589"/>
      <c r="GW94" s="589"/>
      <c r="GX94" s="589"/>
      <c r="GY94" s="589"/>
      <c r="GZ94" s="589"/>
      <c r="HA94" s="589"/>
      <c r="HB94" s="590"/>
      <c r="HC94" s="77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77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77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77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77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77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77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77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77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77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0">
        <f t="shared" si="257"/>
        <v>0</v>
      </c>
      <c r="HN94" s="80">
        <f t="shared" si="260"/>
        <v>0</v>
      </c>
      <c r="HO94" s="80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0" t="e">
        <f t="shared" si="261"/>
        <v>#REF!</v>
      </c>
      <c r="HQ94" s="80">
        <f>+HM94+S!HM94+E!HM94+O!HM94</f>
        <v>0</v>
      </c>
      <c r="HR94" s="80">
        <f t="shared" si="262"/>
        <v>0</v>
      </c>
      <c r="HS94" s="80" t="e">
        <f>+HO94+S!HO94+E!HO94+O!HO94</f>
        <v>#REF!</v>
      </c>
      <c r="HT94" s="80" t="e">
        <f t="shared" si="262"/>
        <v>#REF!</v>
      </c>
      <c r="HV94" s="82">
        <f t="shared" si="259"/>
        <v>0</v>
      </c>
      <c r="HW94" s="82">
        <f t="shared" si="248"/>
        <v>0</v>
      </c>
      <c r="HX94" s="82">
        <f t="shared" si="249"/>
        <v>0</v>
      </c>
      <c r="HY94" s="82">
        <f t="shared" si="250"/>
        <v>0</v>
      </c>
      <c r="HZ94" s="82">
        <f t="shared" si="251"/>
        <v>0</v>
      </c>
      <c r="IA94" s="82">
        <f t="shared" si="252"/>
        <v>0</v>
      </c>
      <c r="IB94" s="82">
        <f t="shared" si="253"/>
        <v>0</v>
      </c>
      <c r="IC94" s="82">
        <f t="shared" si="254"/>
        <v>0</v>
      </c>
      <c r="ID94" s="82">
        <f t="shared" si="255"/>
        <v>0</v>
      </c>
      <c r="IE94" s="82">
        <f t="shared" si="256"/>
        <v>0</v>
      </c>
      <c r="IG94" s="50"/>
      <c r="IK94" s="94" t="e">
        <f t="shared" si="258"/>
        <v>#REF!</v>
      </c>
    </row>
    <row r="95" spans="1:245" s="28" customFormat="1" ht="21.95" hidden="1" customHeight="1">
      <c r="A95" s="4"/>
      <c r="B95" s="94" t="e">
        <f>+#REF!</f>
        <v>#REF!</v>
      </c>
      <c r="C95" s="94" t="e">
        <f>+#REF!</f>
        <v>#REF!</v>
      </c>
      <c r="D95" s="94" t="e">
        <f>+#REF!</f>
        <v>#REF!</v>
      </c>
      <c r="E95" s="94" t="e">
        <f>+#REF!</f>
        <v>#REF!</v>
      </c>
      <c r="F95" s="94" t="e">
        <f>+#REF!</f>
        <v>#REF!</v>
      </c>
      <c r="G95" s="94" t="e">
        <f>+#REF!</f>
        <v>#REF!</v>
      </c>
      <c r="H95" s="94" t="e">
        <f>+#REF!</f>
        <v>#REF!</v>
      </c>
      <c r="I95" s="94" t="e">
        <f>+#REF!</f>
        <v>#REF!</v>
      </c>
      <c r="J95" s="307" t="s">
        <v>77</v>
      </c>
      <c r="K95" s="593"/>
      <c r="L95" s="594"/>
      <c r="M95" s="594"/>
      <c r="N95" s="594"/>
      <c r="O95" s="594"/>
      <c r="P95" s="594"/>
      <c r="Q95" s="594"/>
      <c r="R95" s="594"/>
      <c r="S95" s="594"/>
      <c r="T95" s="595"/>
      <c r="U95" s="593"/>
      <c r="V95" s="594"/>
      <c r="W95" s="594"/>
      <c r="X95" s="596"/>
      <c r="Y95" s="596"/>
      <c r="Z95" s="596"/>
      <c r="AA95" s="596"/>
      <c r="AB95" s="596"/>
      <c r="AC95" s="596"/>
      <c r="AD95" s="595"/>
      <c r="AE95" s="593"/>
      <c r="AF95" s="594"/>
      <c r="AG95" s="594"/>
      <c r="AH95" s="596"/>
      <c r="AI95" s="596"/>
      <c r="AJ95" s="596"/>
      <c r="AK95" s="596"/>
      <c r="AL95" s="596"/>
      <c r="AM95" s="596"/>
      <c r="AN95" s="595"/>
      <c r="AO95" s="593"/>
      <c r="AP95" s="594"/>
      <c r="AQ95" s="594"/>
      <c r="AR95" s="596"/>
      <c r="AS95" s="596"/>
      <c r="AT95" s="596"/>
      <c r="AU95" s="596"/>
      <c r="AV95" s="596"/>
      <c r="AW95" s="596"/>
      <c r="AX95" s="595"/>
      <c r="AY95" s="593"/>
      <c r="AZ95" s="594"/>
      <c r="BA95" s="594"/>
      <c r="BB95" s="596"/>
      <c r="BC95" s="596"/>
      <c r="BD95" s="596"/>
      <c r="BE95" s="596"/>
      <c r="BF95" s="596"/>
      <c r="BG95" s="596"/>
      <c r="BH95" s="595"/>
      <c r="BI95" s="593"/>
      <c r="BJ95" s="594"/>
      <c r="BK95" s="594"/>
      <c r="BL95" s="596"/>
      <c r="BM95" s="596"/>
      <c r="BN95" s="596"/>
      <c r="BO95" s="596"/>
      <c r="BP95" s="596"/>
      <c r="BQ95" s="596"/>
      <c r="BR95" s="595"/>
      <c r="BS95" s="593"/>
      <c r="BT95" s="594"/>
      <c r="BU95" s="594"/>
      <c r="BV95" s="596"/>
      <c r="BW95" s="596"/>
      <c r="BX95" s="596"/>
      <c r="BY95" s="596"/>
      <c r="BZ95" s="596"/>
      <c r="CA95" s="596"/>
      <c r="CB95" s="595"/>
      <c r="CC95" s="593"/>
      <c r="CD95" s="594"/>
      <c r="CE95" s="594"/>
      <c r="CF95" s="596"/>
      <c r="CG95" s="596"/>
      <c r="CH95" s="596"/>
      <c r="CI95" s="596"/>
      <c r="CJ95" s="596"/>
      <c r="CK95" s="596"/>
      <c r="CL95" s="595"/>
      <c r="CM95" s="593"/>
      <c r="CN95" s="594"/>
      <c r="CO95" s="594"/>
      <c r="CP95" s="596"/>
      <c r="CQ95" s="596"/>
      <c r="CR95" s="596"/>
      <c r="CS95" s="596"/>
      <c r="CT95" s="596"/>
      <c r="CU95" s="596"/>
      <c r="CV95" s="595"/>
      <c r="CW95" s="593"/>
      <c r="CX95" s="594"/>
      <c r="CY95" s="594"/>
      <c r="CZ95" s="596"/>
      <c r="DA95" s="596"/>
      <c r="DB95" s="596"/>
      <c r="DC95" s="596"/>
      <c r="DD95" s="596"/>
      <c r="DE95" s="596"/>
      <c r="DF95" s="595"/>
      <c r="DG95" s="593"/>
      <c r="DH95" s="594"/>
      <c r="DI95" s="594"/>
      <c r="DJ95" s="596"/>
      <c r="DK95" s="596"/>
      <c r="DL95" s="596"/>
      <c r="DM95" s="596"/>
      <c r="DN95" s="596"/>
      <c r="DO95" s="596"/>
      <c r="DP95" s="595"/>
      <c r="DQ95" s="593"/>
      <c r="DR95" s="594"/>
      <c r="DS95" s="594"/>
      <c r="DT95" s="596"/>
      <c r="DU95" s="596"/>
      <c r="DV95" s="596"/>
      <c r="DW95" s="596"/>
      <c r="DX95" s="596"/>
      <c r="DY95" s="596"/>
      <c r="DZ95" s="595"/>
      <c r="EA95" s="593"/>
      <c r="EB95" s="594"/>
      <c r="EC95" s="594"/>
      <c r="ED95" s="596"/>
      <c r="EE95" s="596"/>
      <c r="EF95" s="596"/>
      <c r="EG95" s="596"/>
      <c r="EH95" s="596"/>
      <c r="EI95" s="596"/>
      <c r="EJ95" s="595"/>
      <c r="EK95" s="593"/>
      <c r="EL95" s="594"/>
      <c r="EM95" s="594"/>
      <c r="EN95" s="596"/>
      <c r="EO95" s="596"/>
      <c r="EP95" s="596"/>
      <c r="EQ95" s="596"/>
      <c r="ER95" s="596"/>
      <c r="ES95" s="596"/>
      <c r="ET95" s="595"/>
      <c r="EU95" s="593"/>
      <c r="EV95" s="594"/>
      <c r="EW95" s="594"/>
      <c r="EX95" s="596"/>
      <c r="EY95" s="596"/>
      <c r="EZ95" s="596"/>
      <c r="FA95" s="596"/>
      <c r="FB95" s="596"/>
      <c r="FC95" s="596"/>
      <c r="FD95" s="595"/>
      <c r="FE95" s="593"/>
      <c r="FF95" s="594"/>
      <c r="FG95" s="594"/>
      <c r="FH95" s="596"/>
      <c r="FI95" s="596"/>
      <c r="FJ95" s="596"/>
      <c r="FK95" s="596"/>
      <c r="FL95" s="596"/>
      <c r="FM95" s="596"/>
      <c r="FN95" s="595"/>
      <c r="FO95" s="593"/>
      <c r="FP95" s="594"/>
      <c r="FQ95" s="594"/>
      <c r="FR95" s="596"/>
      <c r="FS95" s="596"/>
      <c r="FT95" s="596"/>
      <c r="FU95" s="596"/>
      <c r="FV95" s="596"/>
      <c r="FW95" s="596"/>
      <c r="FX95" s="595"/>
      <c r="FY95" s="593"/>
      <c r="FZ95" s="594"/>
      <c r="GA95" s="594"/>
      <c r="GB95" s="596"/>
      <c r="GC95" s="596"/>
      <c r="GD95" s="596"/>
      <c r="GE95" s="596"/>
      <c r="GF95" s="596"/>
      <c r="GG95" s="596"/>
      <c r="GH95" s="595"/>
      <c r="GI95" s="593"/>
      <c r="GJ95" s="594"/>
      <c r="GK95" s="594"/>
      <c r="GL95" s="596"/>
      <c r="GM95" s="596"/>
      <c r="GN95" s="596"/>
      <c r="GO95" s="596"/>
      <c r="GP95" s="596"/>
      <c r="GQ95" s="596"/>
      <c r="GR95" s="595"/>
      <c r="GS95" s="593"/>
      <c r="GT95" s="594"/>
      <c r="GU95" s="594"/>
      <c r="GV95" s="596"/>
      <c r="GW95" s="596"/>
      <c r="GX95" s="596"/>
      <c r="GY95" s="596"/>
      <c r="GZ95" s="596"/>
      <c r="HA95" s="596"/>
      <c r="HB95" s="595"/>
      <c r="HC95" s="271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1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1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1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1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1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1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1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1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1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2">
        <f t="shared" si="257"/>
        <v>0</v>
      </c>
      <c r="HN95" s="272">
        <f t="shared" si="260"/>
        <v>0</v>
      </c>
      <c r="HO95" s="272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72" t="e">
        <f t="shared" si="261"/>
        <v>#REF!</v>
      </c>
      <c r="HQ95" s="272">
        <f>+HM95+S!HM95+E!HM95+O!HM95</f>
        <v>0</v>
      </c>
      <c r="HR95" s="272">
        <f t="shared" si="262"/>
        <v>0</v>
      </c>
      <c r="HS95" s="272" t="e">
        <f>+HO95+S!HO95+E!HO95+O!HO95</f>
        <v>#REF!</v>
      </c>
      <c r="HT95" s="272" t="e">
        <f t="shared" si="262"/>
        <v>#REF!</v>
      </c>
      <c r="HV95" s="273">
        <f t="shared" si="259"/>
        <v>0</v>
      </c>
      <c r="HW95" s="273">
        <f t="shared" si="248"/>
        <v>0</v>
      </c>
      <c r="HX95" s="273">
        <f t="shared" si="249"/>
        <v>0</v>
      </c>
      <c r="HY95" s="273">
        <f t="shared" si="250"/>
        <v>0</v>
      </c>
      <c r="HZ95" s="273">
        <f t="shared" si="251"/>
        <v>0</v>
      </c>
      <c r="IA95" s="273">
        <f t="shared" si="252"/>
        <v>0</v>
      </c>
      <c r="IB95" s="273">
        <f t="shared" si="253"/>
        <v>0</v>
      </c>
      <c r="IC95" s="273">
        <f t="shared" si="254"/>
        <v>0</v>
      </c>
      <c r="ID95" s="273">
        <f t="shared" si="255"/>
        <v>0</v>
      </c>
      <c r="IE95" s="273">
        <f t="shared" si="256"/>
        <v>0</v>
      </c>
      <c r="IG95" s="50"/>
      <c r="IK95" s="94" t="e">
        <f t="shared" si="258"/>
        <v>#REF!</v>
      </c>
    </row>
    <row r="96" spans="1:245" s="28" customFormat="1" ht="21.95" hidden="1" customHeight="1">
      <c r="A96" s="4"/>
      <c r="B96" s="94" t="e">
        <f>+#REF!</f>
        <v>#REF!</v>
      </c>
      <c r="C96" s="94" t="e">
        <f>+#REF!</f>
        <v>#REF!</v>
      </c>
      <c r="D96" s="94" t="e">
        <f>+#REF!</f>
        <v>#REF!</v>
      </c>
      <c r="E96" s="94" t="e">
        <f>+#REF!</f>
        <v>#REF!</v>
      </c>
      <c r="F96" s="94" t="e">
        <f>+#REF!</f>
        <v>#REF!</v>
      </c>
      <c r="G96" s="94" t="e">
        <f>+#REF!</f>
        <v>#REF!</v>
      </c>
      <c r="H96" s="94" t="e">
        <f>+#REF!</f>
        <v>#REF!</v>
      </c>
      <c r="I96" s="94" t="e">
        <f>+#REF!</f>
        <v>#REF!</v>
      </c>
      <c r="J96" s="308" t="s">
        <v>78</v>
      </c>
      <c r="K96" s="601"/>
      <c r="L96" s="602"/>
      <c r="M96" s="603"/>
      <c r="N96" s="557"/>
      <c r="O96" s="557"/>
      <c r="P96" s="557"/>
      <c r="Q96" s="557"/>
      <c r="R96" s="557"/>
      <c r="S96" s="557"/>
      <c r="T96" s="558"/>
      <c r="U96" s="601"/>
      <c r="V96" s="603"/>
      <c r="W96" s="603"/>
      <c r="X96" s="557"/>
      <c r="Y96" s="557"/>
      <c r="Z96" s="557"/>
      <c r="AA96" s="557"/>
      <c r="AB96" s="557"/>
      <c r="AC96" s="557"/>
      <c r="AD96" s="558"/>
      <c r="AE96" s="601"/>
      <c r="AF96" s="603"/>
      <c r="AG96" s="602"/>
      <c r="AH96" s="603"/>
      <c r="AI96" s="557"/>
      <c r="AJ96" s="557"/>
      <c r="AK96" s="557"/>
      <c r="AL96" s="557"/>
      <c r="AM96" s="557"/>
      <c r="AN96" s="558"/>
      <c r="AO96" s="601"/>
      <c r="AP96" s="603"/>
      <c r="AQ96" s="603"/>
      <c r="AR96" s="557"/>
      <c r="AS96" s="557"/>
      <c r="AT96" s="557"/>
      <c r="AU96" s="557"/>
      <c r="AV96" s="557"/>
      <c r="AW96" s="557"/>
      <c r="AX96" s="558"/>
      <c r="AY96" s="601"/>
      <c r="AZ96" s="603"/>
      <c r="BA96" s="603"/>
      <c r="BB96" s="603"/>
      <c r="BC96" s="557"/>
      <c r="BD96" s="557"/>
      <c r="BE96" s="557"/>
      <c r="BF96" s="557"/>
      <c r="BG96" s="557"/>
      <c r="BH96" s="558"/>
      <c r="BI96" s="601"/>
      <c r="BJ96" s="603"/>
      <c r="BK96" s="603"/>
      <c r="BL96" s="557"/>
      <c r="BM96" s="557"/>
      <c r="BN96" s="557"/>
      <c r="BO96" s="557"/>
      <c r="BP96" s="557"/>
      <c r="BQ96" s="557"/>
      <c r="BR96" s="558"/>
      <c r="BS96" s="601"/>
      <c r="BT96" s="603"/>
      <c r="BU96" s="603"/>
      <c r="BV96" s="557"/>
      <c r="BW96" s="557"/>
      <c r="BX96" s="557"/>
      <c r="BY96" s="557"/>
      <c r="BZ96" s="557"/>
      <c r="CA96" s="557"/>
      <c r="CB96" s="558"/>
      <c r="CC96" s="601"/>
      <c r="CD96" s="603"/>
      <c r="CE96" s="603"/>
      <c r="CF96" s="557"/>
      <c r="CG96" s="557"/>
      <c r="CH96" s="557"/>
      <c r="CI96" s="557"/>
      <c r="CJ96" s="557"/>
      <c r="CK96" s="557"/>
      <c r="CL96" s="558"/>
      <c r="CM96" s="601"/>
      <c r="CN96" s="603"/>
      <c r="CO96" s="603"/>
      <c r="CP96" s="557"/>
      <c r="CQ96" s="557"/>
      <c r="CR96" s="557"/>
      <c r="CS96" s="557"/>
      <c r="CT96" s="557"/>
      <c r="CU96" s="557"/>
      <c r="CV96" s="558"/>
      <c r="CW96" s="601"/>
      <c r="CX96" s="603"/>
      <c r="CY96" s="603"/>
      <c r="CZ96" s="557"/>
      <c r="DA96" s="557"/>
      <c r="DB96" s="557"/>
      <c r="DC96" s="557"/>
      <c r="DD96" s="557"/>
      <c r="DE96" s="557"/>
      <c r="DF96" s="558"/>
      <c r="DG96" s="601"/>
      <c r="DH96" s="603"/>
      <c r="DI96" s="603"/>
      <c r="DJ96" s="557"/>
      <c r="DK96" s="557"/>
      <c r="DL96" s="557"/>
      <c r="DM96" s="557"/>
      <c r="DN96" s="557"/>
      <c r="DO96" s="557"/>
      <c r="DP96" s="558"/>
      <c r="DQ96" s="601"/>
      <c r="DR96" s="603"/>
      <c r="DS96" s="603"/>
      <c r="DT96" s="557"/>
      <c r="DU96" s="557"/>
      <c r="DV96" s="557"/>
      <c r="DW96" s="557"/>
      <c r="DX96" s="557"/>
      <c r="DY96" s="557"/>
      <c r="DZ96" s="558"/>
      <c r="EA96" s="601"/>
      <c r="EB96" s="603"/>
      <c r="EC96" s="603"/>
      <c r="ED96" s="557"/>
      <c r="EE96" s="557"/>
      <c r="EF96" s="557"/>
      <c r="EG96" s="557"/>
      <c r="EH96" s="557"/>
      <c r="EI96" s="557"/>
      <c r="EJ96" s="558"/>
      <c r="EK96" s="601"/>
      <c r="EL96" s="603"/>
      <c r="EM96" s="603"/>
      <c r="EN96" s="557"/>
      <c r="EO96" s="557"/>
      <c r="EP96" s="557"/>
      <c r="EQ96" s="557"/>
      <c r="ER96" s="557"/>
      <c r="ES96" s="557"/>
      <c r="ET96" s="558"/>
      <c r="EU96" s="601"/>
      <c r="EV96" s="603"/>
      <c r="EW96" s="603"/>
      <c r="EX96" s="557"/>
      <c r="EY96" s="557"/>
      <c r="EZ96" s="557"/>
      <c r="FA96" s="557"/>
      <c r="FB96" s="557"/>
      <c r="FC96" s="557"/>
      <c r="FD96" s="558"/>
      <c r="FE96" s="601"/>
      <c r="FF96" s="603"/>
      <c r="FG96" s="603"/>
      <c r="FH96" s="557"/>
      <c r="FI96" s="557"/>
      <c r="FJ96" s="557"/>
      <c r="FK96" s="557"/>
      <c r="FL96" s="557"/>
      <c r="FM96" s="557"/>
      <c r="FN96" s="558"/>
      <c r="FO96" s="601"/>
      <c r="FP96" s="603"/>
      <c r="FQ96" s="603"/>
      <c r="FR96" s="557"/>
      <c r="FS96" s="557"/>
      <c r="FT96" s="557"/>
      <c r="FU96" s="557"/>
      <c r="FV96" s="557"/>
      <c r="FW96" s="557"/>
      <c r="FX96" s="558"/>
      <c r="FY96" s="601"/>
      <c r="FZ96" s="603"/>
      <c r="GA96" s="603"/>
      <c r="GB96" s="557"/>
      <c r="GC96" s="557"/>
      <c r="GD96" s="557"/>
      <c r="GE96" s="557"/>
      <c r="GF96" s="557"/>
      <c r="GG96" s="557"/>
      <c r="GH96" s="558"/>
      <c r="GI96" s="601"/>
      <c r="GJ96" s="603"/>
      <c r="GK96" s="603"/>
      <c r="GL96" s="557"/>
      <c r="GM96" s="557"/>
      <c r="GN96" s="557"/>
      <c r="GO96" s="557"/>
      <c r="GP96" s="557"/>
      <c r="GQ96" s="557"/>
      <c r="GR96" s="558"/>
      <c r="GS96" s="601"/>
      <c r="GT96" s="603"/>
      <c r="GU96" s="603"/>
      <c r="GV96" s="557"/>
      <c r="GW96" s="557"/>
      <c r="GX96" s="557"/>
      <c r="GY96" s="557"/>
      <c r="GZ96" s="557"/>
      <c r="HA96" s="557"/>
      <c r="HB96" s="558"/>
      <c r="HC96" s="274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4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4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4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4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4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4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4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4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4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75">
        <f t="shared" si="257"/>
        <v>0</v>
      </c>
      <c r="HN96" s="275">
        <f t="shared" si="260"/>
        <v>0</v>
      </c>
      <c r="HO96" s="275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75" t="e">
        <f t="shared" si="261"/>
        <v>#REF!</v>
      </c>
      <c r="HQ96" s="275">
        <f>+HM96+S!HM96+E!HM96+O!HM96</f>
        <v>0</v>
      </c>
      <c r="HR96" s="275">
        <f t="shared" si="262"/>
        <v>0</v>
      </c>
      <c r="HS96" s="275" t="e">
        <f>+HO96+S!HO96+E!HO96+O!HO96</f>
        <v>#REF!</v>
      </c>
      <c r="HT96" s="275" t="e">
        <f t="shared" si="262"/>
        <v>#REF!</v>
      </c>
      <c r="HV96" s="96">
        <f t="shared" si="259"/>
        <v>0</v>
      </c>
      <c r="HW96" s="96">
        <f t="shared" si="248"/>
        <v>0</v>
      </c>
      <c r="HX96" s="96">
        <f t="shared" si="249"/>
        <v>0</v>
      </c>
      <c r="HY96" s="96">
        <f t="shared" si="250"/>
        <v>0</v>
      </c>
      <c r="HZ96" s="96">
        <f t="shared" si="251"/>
        <v>0</v>
      </c>
      <c r="IA96" s="96">
        <f t="shared" si="252"/>
        <v>0</v>
      </c>
      <c r="IB96" s="96">
        <f t="shared" si="253"/>
        <v>0</v>
      </c>
      <c r="IC96" s="96">
        <f t="shared" si="254"/>
        <v>0</v>
      </c>
      <c r="ID96" s="96">
        <f t="shared" si="255"/>
        <v>0</v>
      </c>
      <c r="IE96" s="96">
        <f t="shared" si="256"/>
        <v>0</v>
      </c>
      <c r="IK96" s="94" t="e">
        <f t="shared" si="258"/>
        <v>#REF!</v>
      </c>
    </row>
    <row r="97" spans="1:245" s="28" customFormat="1" ht="21.95" hidden="1" customHeight="1">
      <c r="A97" s="4"/>
      <c r="B97" s="94" t="e">
        <f>+#REF!</f>
        <v>#REF!</v>
      </c>
      <c r="C97" s="94" t="e">
        <f>+#REF!</f>
        <v>#REF!</v>
      </c>
      <c r="D97" s="94" t="e">
        <f>+#REF!</f>
        <v>#REF!</v>
      </c>
      <c r="E97" s="94" t="e">
        <f>+#REF!</f>
        <v>#REF!</v>
      </c>
      <c r="F97" s="94" t="e">
        <f>+#REF!</f>
        <v>#REF!</v>
      </c>
      <c r="G97" s="94" t="e">
        <f>+#REF!</f>
        <v>#REF!</v>
      </c>
      <c r="H97" s="94" t="e">
        <f>+#REF!</f>
        <v>#REF!</v>
      </c>
      <c r="I97" s="94" t="e">
        <f>+#REF!</f>
        <v>#REF!</v>
      </c>
      <c r="J97" s="19" t="s">
        <v>79</v>
      </c>
      <c r="K97" s="604"/>
      <c r="L97" s="605"/>
      <c r="M97" s="606"/>
      <c r="N97" s="560"/>
      <c r="O97" s="560"/>
      <c r="P97" s="560"/>
      <c r="Q97" s="560"/>
      <c r="R97" s="560"/>
      <c r="S97" s="560"/>
      <c r="T97" s="561"/>
      <c r="U97" s="604"/>
      <c r="V97" s="606"/>
      <c r="W97" s="606"/>
      <c r="X97" s="560"/>
      <c r="Y97" s="560"/>
      <c r="Z97" s="560"/>
      <c r="AA97" s="560"/>
      <c r="AB97" s="560"/>
      <c r="AC97" s="560"/>
      <c r="AD97" s="561"/>
      <c r="AE97" s="604"/>
      <c r="AF97" s="606"/>
      <c r="AG97" s="605"/>
      <c r="AH97" s="606"/>
      <c r="AI97" s="560"/>
      <c r="AJ97" s="560"/>
      <c r="AK97" s="560"/>
      <c r="AL97" s="560"/>
      <c r="AM97" s="560"/>
      <c r="AN97" s="561"/>
      <c r="AO97" s="604"/>
      <c r="AP97" s="606"/>
      <c r="AQ97" s="606"/>
      <c r="AR97" s="560"/>
      <c r="AS97" s="560"/>
      <c r="AT97" s="560"/>
      <c r="AU97" s="560"/>
      <c r="AV97" s="560"/>
      <c r="AW97" s="560"/>
      <c r="AX97" s="561"/>
      <c r="AY97" s="604"/>
      <c r="AZ97" s="606"/>
      <c r="BA97" s="606"/>
      <c r="BB97" s="606"/>
      <c r="BC97" s="560"/>
      <c r="BD97" s="560"/>
      <c r="BE97" s="560"/>
      <c r="BF97" s="560"/>
      <c r="BG97" s="560"/>
      <c r="BH97" s="561"/>
      <c r="BI97" s="604"/>
      <c r="BJ97" s="606"/>
      <c r="BK97" s="606"/>
      <c r="BL97" s="560"/>
      <c r="BM97" s="560"/>
      <c r="BN97" s="560"/>
      <c r="BO97" s="560"/>
      <c r="BP97" s="560"/>
      <c r="BQ97" s="560"/>
      <c r="BR97" s="561"/>
      <c r="BS97" s="604"/>
      <c r="BT97" s="606"/>
      <c r="BU97" s="606"/>
      <c r="BV97" s="560"/>
      <c r="BW97" s="560"/>
      <c r="BX97" s="560"/>
      <c r="BY97" s="560"/>
      <c r="BZ97" s="560"/>
      <c r="CA97" s="560"/>
      <c r="CB97" s="561"/>
      <c r="CC97" s="604"/>
      <c r="CD97" s="606"/>
      <c r="CE97" s="606"/>
      <c r="CF97" s="560"/>
      <c r="CG97" s="560"/>
      <c r="CH97" s="560"/>
      <c r="CI97" s="560"/>
      <c r="CJ97" s="560"/>
      <c r="CK97" s="560"/>
      <c r="CL97" s="561"/>
      <c r="CM97" s="604"/>
      <c r="CN97" s="606"/>
      <c r="CO97" s="606"/>
      <c r="CP97" s="560"/>
      <c r="CQ97" s="560"/>
      <c r="CR97" s="560"/>
      <c r="CS97" s="560"/>
      <c r="CT97" s="560"/>
      <c r="CU97" s="560"/>
      <c r="CV97" s="561"/>
      <c r="CW97" s="604"/>
      <c r="CX97" s="606"/>
      <c r="CY97" s="606"/>
      <c r="CZ97" s="560"/>
      <c r="DA97" s="560"/>
      <c r="DB97" s="560"/>
      <c r="DC97" s="560"/>
      <c r="DD97" s="560"/>
      <c r="DE97" s="560"/>
      <c r="DF97" s="561"/>
      <c r="DG97" s="604"/>
      <c r="DH97" s="606"/>
      <c r="DI97" s="606"/>
      <c r="DJ97" s="560"/>
      <c r="DK97" s="560"/>
      <c r="DL97" s="560"/>
      <c r="DM97" s="560"/>
      <c r="DN97" s="560"/>
      <c r="DO97" s="560"/>
      <c r="DP97" s="561"/>
      <c r="DQ97" s="604"/>
      <c r="DR97" s="606"/>
      <c r="DS97" s="606"/>
      <c r="DT97" s="560"/>
      <c r="DU97" s="560"/>
      <c r="DV97" s="560"/>
      <c r="DW97" s="560"/>
      <c r="DX97" s="560"/>
      <c r="DY97" s="560"/>
      <c r="DZ97" s="561"/>
      <c r="EA97" s="604"/>
      <c r="EB97" s="606"/>
      <c r="EC97" s="606"/>
      <c r="ED97" s="560"/>
      <c r="EE97" s="560"/>
      <c r="EF97" s="560"/>
      <c r="EG97" s="560"/>
      <c r="EH97" s="560"/>
      <c r="EI97" s="560"/>
      <c r="EJ97" s="561"/>
      <c r="EK97" s="604"/>
      <c r="EL97" s="606"/>
      <c r="EM97" s="606"/>
      <c r="EN97" s="560"/>
      <c r="EO97" s="560"/>
      <c r="EP97" s="560"/>
      <c r="EQ97" s="560"/>
      <c r="ER97" s="560"/>
      <c r="ES97" s="560"/>
      <c r="ET97" s="561"/>
      <c r="EU97" s="604"/>
      <c r="EV97" s="606"/>
      <c r="EW97" s="606"/>
      <c r="EX97" s="560"/>
      <c r="EY97" s="560"/>
      <c r="EZ97" s="560"/>
      <c r="FA97" s="560"/>
      <c r="FB97" s="560"/>
      <c r="FC97" s="560"/>
      <c r="FD97" s="561"/>
      <c r="FE97" s="604"/>
      <c r="FF97" s="606"/>
      <c r="FG97" s="606"/>
      <c r="FH97" s="560"/>
      <c r="FI97" s="560"/>
      <c r="FJ97" s="560"/>
      <c r="FK97" s="560"/>
      <c r="FL97" s="560"/>
      <c r="FM97" s="560"/>
      <c r="FN97" s="561"/>
      <c r="FO97" s="604"/>
      <c r="FP97" s="606"/>
      <c r="FQ97" s="606"/>
      <c r="FR97" s="560"/>
      <c r="FS97" s="560"/>
      <c r="FT97" s="560"/>
      <c r="FU97" s="560"/>
      <c r="FV97" s="560"/>
      <c r="FW97" s="560"/>
      <c r="FX97" s="561"/>
      <c r="FY97" s="604"/>
      <c r="FZ97" s="606"/>
      <c r="GA97" s="606"/>
      <c r="GB97" s="560"/>
      <c r="GC97" s="560"/>
      <c r="GD97" s="560"/>
      <c r="GE97" s="560"/>
      <c r="GF97" s="560"/>
      <c r="GG97" s="560"/>
      <c r="GH97" s="561"/>
      <c r="GI97" s="604"/>
      <c r="GJ97" s="606"/>
      <c r="GK97" s="606"/>
      <c r="GL97" s="560"/>
      <c r="GM97" s="560"/>
      <c r="GN97" s="560"/>
      <c r="GO97" s="560"/>
      <c r="GP97" s="560"/>
      <c r="GQ97" s="560"/>
      <c r="GR97" s="561"/>
      <c r="GS97" s="604"/>
      <c r="GT97" s="606"/>
      <c r="GU97" s="606"/>
      <c r="GV97" s="560"/>
      <c r="GW97" s="560"/>
      <c r="GX97" s="560"/>
      <c r="GY97" s="560"/>
      <c r="GZ97" s="560"/>
      <c r="HA97" s="560"/>
      <c r="HB97" s="561"/>
      <c r="HC97" s="77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77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77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77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77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77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77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77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77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77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0">
        <f t="shared" si="257"/>
        <v>0</v>
      </c>
      <c r="HN97" s="80">
        <f t="shared" si="260"/>
        <v>0</v>
      </c>
      <c r="HO97" s="80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0" t="e">
        <f t="shared" si="261"/>
        <v>#REF!</v>
      </c>
      <c r="HQ97" s="80">
        <f>+HM97+S!HM97+E!HM97+O!HM97</f>
        <v>0</v>
      </c>
      <c r="HR97" s="80">
        <f t="shared" si="262"/>
        <v>0</v>
      </c>
      <c r="HS97" s="80" t="e">
        <f>+HO97+S!HO97+E!HO97+O!HO97</f>
        <v>#REF!</v>
      </c>
      <c r="HT97" s="80" t="e">
        <f t="shared" si="262"/>
        <v>#REF!</v>
      </c>
      <c r="HV97" s="82">
        <f t="shared" si="259"/>
        <v>0</v>
      </c>
      <c r="HW97" s="82">
        <f t="shared" si="248"/>
        <v>0</v>
      </c>
      <c r="HX97" s="82">
        <f t="shared" si="249"/>
        <v>0</v>
      </c>
      <c r="HY97" s="82">
        <f t="shared" si="250"/>
        <v>0</v>
      </c>
      <c r="HZ97" s="82">
        <f t="shared" si="251"/>
        <v>0</v>
      </c>
      <c r="IA97" s="82">
        <f t="shared" si="252"/>
        <v>0</v>
      </c>
      <c r="IB97" s="82">
        <f t="shared" si="253"/>
        <v>0</v>
      </c>
      <c r="IC97" s="82">
        <f t="shared" si="254"/>
        <v>0</v>
      </c>
      <c r="ID97" s="82">
        <f t="shared" si="255"/>
        <v>0</v>
      </c>
      <c r="IE97" s="82">
        <f t="shared" si="256"/>
        <v>0</v>
      </c>
      <c r="IK97" s="94" t="e">
        <f t="shared" si="258"/>
        <v>#REF!</v>
      </c>
    </row>
    <row r="98" spans="1:245" s="28" customFormat="1" ht="21.95" hidden="1" customHeight="1">
      <c r="A98" s="4"/>
      <c r="B98" s="94" t="e">
        <f>+#REF!</f>
        <v>#REF!</v>
      </c>
      <c r="C98" s="94" t="e">
        <f>+#REF!</f>
        <v>#REF!</v>
      </c>
      <c r="D98" s="94" t="e">
        <f>+#REF!</f>
        <v>#REF!</v>
      </c>
      <c r="E98" s="94" t="e">
        <f>+#REF!</f>
        <v>#REF!</v>
      </c>
      <c r="F98" s="94" t="e">
        <f>+#REF!</f>
        <v>#REF!</v>
      </c>
      <c r="G98" s="94" t="e">
        <f>+#REF!</f>
        <v>#REF!</v>
      </c>
      <c r="H98" s="94" t="e">
        <f>+#REF!</f>
        <v>#REF!</v>
      </c>
      <c r="I98" s="94" t="e">
        <f>+#REF!</f>
        <v>#REF!</v>
      </c>
      <c r="J98" s="19" t="s">
        <v>80</v>
      </c>
      <c r="K98" s="604"/>
      <c r="L98" s="605"/>
      <c r="M98" s="606"/>
      <c r="N98" s="560"/>
      <c r="O98" s="560"/>
      <c r="P98" s="560"/>
      <c r="Q98" s="560"/>
      <c r="R98" s="560"/>
      <c r="S98" s="560"/>
      <c r="T98" s="561"/>
      <c r="U98" s="604"/>
      <c r="V98" s="606"/>
      <c r="W98" s="606"/>
      <c r="X98" s="560"/>
      <c r="Y98" s="560"/>
      <c r="Z98" s="560"/>
      <c r="AA98" s="560"/>
      <c r="AB98" s="560"/>
      <c r="AC98" s="560"/>
      <c r="AD98" s="561"/>
      <c r="AE98" s="604"/>
      <c r="AF98" s="606"/>
      <c r="AG98" s="605"/>
      <c r="AH98" s="606"/>
      <c r="AI98" s="560"/>
      <c r="AJ98" s="560"/>
      <c r="AK98" s="560"/>
      <c r="AL98" s="560"/>
      <c r="AM98" s="560"/>
      <c r="AN98" s="561"/>
      <c r="AO98" s="604"/>
      <c r="AP98" s="606"/>
      <c r="AQ98" s="606"/>
      <c r="AR98" s="560"/>
      <c r="AS98" s="560"/>
      <c r="AT98" s="560"/>
      <c r="AU98" s="560"/>
      <c r="AV98" s="560"/>
      <c r="AW98" s="560"/>
      <c r="AX98" s="561"/>
      <c r="AY98" s="604"/>
      <c r="AZ98" s="606"/>
      <c r="BA98" s="606"/>
      <c r="BB98" s="606"/>
      <c r="BC98" s="560"/>
      <c r="BD98" s="560"/>
      <c r="BE98" s="560"/>
      <c r="BF98" s="560"/>
      <c r="BG98" s="560"/>
      <c r="BH98" s="561"/>
      <c r="BI98" s="604"/>
      <c r="BJ98" s="606"/>
      <c r="BK98" s="606"/>
      <c r="BL98" s="560"/>
      <c r="BM98" s="560"/>
      <c r="BN98" s="560"/>
      <c r="BO98" s="560"/>
      <c r="BP98" s="560"/>
      <c r="BQ98" s="560"/>
      <c r="BR98" s="561"/>
      <c r="BS98" s="604"/>
      <c r="BT98" s="606"/>
      <c r="BU98" s="606"/>
      <c r="BV98" s="560"/>
      <c r="BW98" s="560"/>
      <c r="BX98" s="560"/>
      <c r="BY98" s="560"/>
      <c r="BZ98" s="560"/>
      <c r="CA98" s="560"/>
      <c r="CB98" s="561"/>
      <c r="CC98" s="604"/>
      <c r="CD98" s="606"/>
      <c r="CE98" s="606"/>
      <c r="CF98" s="560"/>
      <c r="CG98" s="560"/>
      <c r="CH98" s="560"/>
      <c r="CI98" s="560"/>
      <c r="CJ98" s="560"/>
      <c r="CK98" s="560"/>
      <c r="CL98" s="561"/>
      <c r="CM98" s="604"/>
      <c r="CN98" s="606"/>
      <c r="CO98" s="606"/>
      <c r="CP98" s="560"/>
      <c r="CQ98" s="560"/>
      <c r="CR98" s="560"/>
      <c r="CS98" s="560"/>
      <c r="CT98" s="560"/>
      <c r="CU98" s="560"/>
      <c r="CV98" s="561"/>
      <c r="CW98" s="604"/>
      <c r="CX98" s="606"/>
      <c r="CY98" s="606"/>
      <c r="CZ98" s="560"/>
      <c r="DA98" s="560"/>
      <c r="DB98" s="560"/>
      <c r="DC98" s="560"/>
      <c r="DD98" s="560"/>
      <c r="DE98" s="560"/>
      <c r="DF98" s="561"/>
      <c r="DG98" s="604"/>
      <c r="DH98" s="606"/>
      <c r="DI98" s="606"/>
      <c r="DJ98" s="560"/>
      <c r="DK98" s="560"/>
      <c r="DL98" s="560"/>
      <c r="DM98" s="560"/>
      <c r="DN98" s="560"/>
      <c r="DO98" s="560"/>
      <c r="DP98" s="561"/>
      <c r="DQ98" s="604"/>
      <c r="DR98" s="606"/>
      <c r="DS98" s="606"/>
      <c r="DT98" s="560"/>
      <c r="DU98" s="560"/>
      <c r="DV98" s="560"/>
      <c r="DW98" s="560"/>
      <c r="DX98" s="560"/>
      <c r="DY98" s="560"/>
      <c r="DZ98" s="561"/>
      <c r="EA98" s="604"/>
      <c r="EB98" s="606"/>
      <c r="EC98" s="606"/>
      <c r="ED98" s="560"/>
      <c r="EE98" s="560"/>
      <c r="EF98" s="560"/>
      <c r="EG98" s="560"/>
      <c r="EH98" s="560"/>
      <c r="EI98" s="560"/>
      <c r="EJ98" s="561"/>
      <c r="EK98" s="604"/>
      <c r="EL98" s="606"/>
      <c r="EM98" s="606"/>
      <c r="EN98" s="560"/>
      <c r="EO98" s="560"/>
      <c r="EP98" s="560"/>
      <c r="EQ98" s="560"/>
      <c r="ER98" s="560"/>
      <c r="ES98" s="560"/>
      <c r="ET98" s="561"/>
      <c r="EU98" s="604"/>
      <c r="EV98" s="606"/>
      <c r="EW98" s="606"/>
      <c r="EX98" s="560"/>
      <c r="EY98" s="560"/>
      <c r="EZ98" s="560"/>
      <c r="FA98" s="560"/>
      <c r="FB98" s="560"/>
      <c r="FC98" s="560"/>
      <c r="FD98" s="561"/>
      <c r="FE98" s="604"/>
      <c r="FF98" s="606"/>
      <c r="FG98" s="606"/>
      <c r="FH98" s="560"/>
      <c r="FI98" s="560"/>
      <c r="FJ98" s="560"/>
      <c r="FK98" s="560"/>
      <c r="FL98" s="560"/>
      <c r="FM98" s="560"/>
      <c r="FN98" s="561"/>
      <c r="FO98" s="604"/>
      <c r="FP98" s="606"/>
      <c r="FQ98" s="606"/>
      <c r="FR98" s="560"/>
      <c r="FS98" s="560"/>
      <c r="FT98" s="560"/>
      <c r="FU98" s="560"/>
      <c r="FV98" s="560"/>
      <c r="FW98" s="560"/>
      <c r="FX98" s="561"/>
      <c r="FY98" s="604"/>
      <c r="FZ98" s="606"/>
      <c r="GA98" s="606"/>
      <c r="GB98" s="560"/>
      <c r="GC98" s="560"/>
      <c r="GD98" s="560"/>
      <c r="GE98" s="560"/>
      <c r="GF98" s="560"/>
      <c r="GG98" s="560"/>
      <c r="GH98" s="561"/>
      <c r="GI98" s="604"/>
      <c r="GJ98" s="606"/>
      <c r="GK98" s="606"/>
      <c r="GL98" s="560"/>
      <c r="GM98" s="560"/>
      <c r="GN98" s="560"/>
      <c r="GO98" s="560"/>
      <c r="GP98" s="560"/>
      <c r="GQ98" s="560"/>
      <c r="GR98" s="561"/>
      <c r="GS98" s="604"/>
      <c r="GT98" s="606"/>
      <c r="GU98" s="606"/>
      <c r="GV98" s="560"/>
      <c r="GW98" s="560"/>
      <c r="GX98" s="560"/>
      <c r="GY98" s="560"/>
      <c r="GZ98" s="560"/>
      <c r="HA98" s="560"/>
      <c r="HB98" s="561"/>
      <c r="HC98" s="77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77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77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77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77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77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77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77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77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77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0">
        <f t="shared" si="257"/>
        <v>0</v>
      </c>
      <c r="HN98" s="80">
        <f t="shared" si="260"/>
        <v>0</v>
      </c>
      <c r="HO98" s="80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0" t="e">
        <f t="shared" si="261"/>
        <v>#REF!</v>
      </c>
      <c r="HQ98" s="80">
        <f>+HM98+S!HM98+E!HM98+O!HM98</f>
        <v>0</v>
      </c>
      <c r="HR98" s="80">
        <f t="shared" si="262"/>
        <v>0</v>
      </c>
      <c r="HS98" s="80" t="e">
        <f>+HO98+S!HO98+E!HO98+O!HO98</f>
        <v>#REF!</v>
      </c>
      <c r="HT98" s="80" t="e">
        <f t="shared" si="262"/>
        <v>#REF!</v>
      </c>
      <c r="HV98" s="82">
        <f t="shared" si="259"/>
        <v>0</v>
      </c>
      <c r="HW98" s="82">
        <f t="shared" si="248"/>
        <v>0</v>
      </c>
      <c r="HX98" s="82">
        <f t="shared" si="249"/>
        <v>0</v>
      </c>
      <c r="HY98" s="82">
        <f t="shared" si="250"/>
        <v>0</v>
      </c>
      <c r="HZ98" s="82">
        <f t="shared" si="251"/>
        <v>0</v>
      </c>
      <c r="IA98" s="82">
        <f t="shared" si="252"/>
        <v>0</v>
      </c>
      <c r="IB98" s="82">
        <f t="shared" si="253"/>
        <v>0</v>
      </c>
      <c r="IC98" s="82">
        <f t="shared" si="254"/>
        <v>0</v>
      </c>
      <c r="ID98" s="82">
        <f t="shared" si="255"/>
        <v>0</v>
      </c>
      <c r="IE98" s="82">
        <f t="shared" si="256"/>
        <v>0</v>
      </c>
      <c r="IK98" s="94" t="e">
        <f t="shared" si="258"/>
        <v>#REF!</v>
      </c>
    </row>
    <row r="99" spans="1:245" s="28" customFormat="1" ht="21.95" hidden="1" customHeight="1">
      <c r="A99" s="4"/>
      <c r="B99" s="94" t="e">
        <f>+#REF!</f>
        <v>#REF!</v>
      </c>
      <c r="C99" s="94" t="e">
        <f>+#REF!</f>
        <v>#REF!</v>
      </c>
      <c r="D99" s="94" t="e">
        <f>+#REF!</f>
        <v>#REF!</v>
      </c>
      <c r="E99" s="94" t="e">
        <f>+#REF!</f>
        <v>#REF!</v>
      </c>
      <c r="F99" s="94" t="e">
        <f>+#REF!</f>
        <v>#REF!</v>
      </c>
      <c r="G99" s="94" t="e">
        <f>+#REF!</f>
        <v>#REF!</v>
      </c>
      <c r="H99" s="94" t="e">
        <f>+#REF!</f>
        <v>#REF!</v>
      </c>
      <c r="I99" s="94" t="e">
        <f>+#REF!</f>
        <v>#REF!</v>
      </c>
      <c r="J99" s="307" t="s">
        <v>81</v>
      </c>
      <c r="K99" s="607"/>
      <c r="L99" s="608"/>
      <c r="M99" s="609"/>
      <c r="N99" s="563"/>
      <c r="O99" s="563"/>
      <c r="P99" s="563"/>
      <c r="Q99" s="563"/>
      <c r="R99" s="563"/>
      <c r="S99" s="563"/>
      <c r="T99" s="564"/>
      <c r="U99" s="607"/>
      <c r="V99" s="609"/>
      <c r="W99" s="609"/>
      <c r="X99" s="563"/>
      <c r="Y99" s="563"/>
      <c r="Z99" s="563"/>
      <c r="AA99" s="563"/>
      <c r="AB99" s="563"/>
      <c r="AC99" s="563"/>
      <c r="AD99" s="564"/>
      <c r="AE99" s="607"/>
      <c r="AF99" s="609"/>
      <c r="AG99" s="608"/>
      <c r="AH99" s="609"/>
      <c r="AI99" s="563"/>
      <c r="AJ99" s="563"/>
      <c r="AK99" s="563"/>
      <c r="AL99" s="563"/>
      <c r="AM99" s="563"/>
      <c r="AN99" s="564"/>
      <c r="AO99" s="607"/>
      <c r="AP99" s="609"/>
      <c r="AQ99" s="609"/>
      <c r="AR99" s="563"/>
      <c r="AS99" s="563"/>
      <c r="AT99" s="563"/>
      <c r="AU99" s="563"/>
      <c r="AV99" s="563"/>
      <c r="AW99" s="563"/>
      <c r="AX99" s="564"/>
      <c r="AY99" s="607"/>
      <c r="AZ99" s="609"/>
      <c r="BA99" s="609"/>
      <c r="BB99" s="609"/>
      <c r="BC99" s="563"/>
      <c r="BD99" s="563"/>
      <c r="BE99" s="563"/>
      <c r="BF99" s="563"/>
      <c r="BG99" s="563"/>
      <c r="BH99" s="564"/>
      <c r="BI99" s="607"/>
      <c r="BJ99" s="609"/>
      <c r="BK99" s="609"/>
      <c r="BL99" s="563"/>
      <c r="BM99" s="563"/>
      <c r="BN99" s="563"/>
      <c r="BO99" s="563"/>
      <c r="BP99" s="563"/>
      <c r="BQ99" s="563"/>
      <c r="BR99" s="564"/>
      <c r="BS99" s="607"/>
      <c r="BT99" s="609"/>
      <c r="BU99" s="609"/>
      <c r="BV99" s="563"/>
      <c r="BW99" s="563"/>
      <c r="BX99" s="563"/>
      <c r="BY99" s="563"/>
      <c r="BZ99" s="563"/>
      <c r="CA99" s="563"/>
      <c r="CB99" s="564"/>
      <c r="CC99" s="607"/>
      <c r="CD99" s="609"/>
      <c r="CE99" s="609"/>
      <c r="CF99" s="563"/>
      <c r="CG99" s="563"/>
      <c r="CH99" s="563"/>
      <c r="CI99" s="563"/>
      <c r="CJ99" s="563"/>
      <c r="CK99" s="563"/>
      <c r="CL99" s="564"/>
      <c r="CM99" s="607"/>
      <c r="CN99" s="609"/>
      <c r="CO99" s="609"/>
      <c r="CP99" s="563"/>
      <c r="CQ99" s="563"/>
      <c r="CR99" s="563"/>
      <c r="CS99" s="563"/>
      <c r="CT99" s="563"/>
      <c r="CU99" s="563"/>
      <c r="CV99" s="564"/>
      <c r="CW99" s="607"/>
      <c r="CX99" s="609"/>
      <c r="CY99" s="609"/>
      <c r="CZ99" s="563"/>
      <c r="DA99" s="563"/>
      <c r="DB99" s="563"/>
      <c r="DC99" s="563"/>
      <c r="DD99" s="563"/>
      <c r="DE99" s="563"/>
      <c r="DF99" s="564"/>
      <c r="DG99" s="607"/>
      <c r="DH99" s="609"/>
      <c r="DI99" s="609"/>
      <c r="DJ99" s="563"/>
      <c r="DK99" s="563"/>
      <c r="DL99" s="563"/>
      <c r="DM99" s="563"/>
      <c r="DN99" s="563"/>
      <c r="DO99" s="563"/>
      <c r="DP99" s="564"/>
      <c r="DQ99" s="607"/>
      <c r="DR99" s="609"/>
      <c r="DS99" s="609"/>
      <c r="DT99" s="563"/>
      <c r="DU99" s="563"/>
      <c r="DV99" s="563"/>
      <c r="DW99" s="563"/>
      <c r="DX99" s="563"/>
      <c r="DY99" s="563"/>
      <c r="DZ99" s="564"/>
      <c r="EA99" s="607"/>
      <c r="EB99" s="609"/>
      <c r="EC99" s="609"/>
      <c r="ED99" s="563"/>
      <c r="EE99" s="563"/>
      <c r="EF99" s="563"/>
      <c r="EG99" s="563"/>
      <c r="EH99" s="563"/>
      <c r="EI99" s="563"/>
      <c r="EJ99" s="564"/>
      <c r="EK99" s="607"/>
      <c r="EL99" s="609"/>
      <c r="EM99" s="609"/>
      <c r="EN99" s="563"/>
      <c r="EO99" s="563"/>
      <c r="EP99" s="563"/>
      <c r="EQ99" s="563"/>
      <c r="ER99" s="563"/>
      <c r="ES99" s="563"/>
      <c r="ET99" s="564"/>
      <c r="EU99" s="607"/>
      <c r="EV99" s="609"/>
      <c r="EW99" s="609"/>
      <c r="EX99" s="563"/>
      <c r="EY99" s="563"/>
      <c r="EZ99" s="563"/>
      <c r="FA99" s="563"/>
      <c r="FB99" s="563"/>
      <c r="FC99" s="563"/>
      <c r="FD99" s="564"/>
      <c r="FE99" s="607"/>
      <c r="FF99" s="609"/>
      <c r="FG99" s="609"/>
      <c r="FH99" s="563"/>
      <c r="FI99" s="563"/>
      <c r="FJ99" s="563"/>
      <c r="FK99" s="563"/>
      <c r="FL99" s="563"/>
      <c r="FM99" s="563"/>
      <c r="FN99" s="564"/>
      <c r="FO99" s="607"/>
      <c r="FP99" s="609"/>
      <c r="FQ99" s="609"/>
      <c r="FR99" s="563"/>
      <c r="FS99" s="563"/>
      <c r="FT99" s="563"/>
      <c r="FU99" s="563"/>
      <c r="FV99" s="563"/>
      <c r="FW99" s="563"/>
      <c r="FX99" s="564"/>
      <c r="FY99" s="607"/>
      <c r="FZ99" s="609"/>
      <c r="GA99" s="609"/>
      <c r="GB99" s="563"/>
      <c r="GC99" s="563"/>
      <c r="GD99" s="563"/>
      <c r="GE99" s="563"/>
      <c r="GF99" s="563"/>
      <c r="GG99" s="563"/>
      <c r="GH99" s="564"/>
      <c r="GI99" s="607"/>
      <c r="GJ99" s="609"/>
      <c r="GK99" s="609"/>
      <c r="GL99" s="563"/>
      <c r="GM99" s="563"/>
      <c r="GN99" s="563"/>
      <c r="GO99" s="563"/>
      <c r="GP99" s="563"/>
      <c r="GQ99" s="563"/>
      <c r="GR99" s="564"/>
      <c r="GS99" s="607"/>
      <c r="GT99" s="609"/>
      <c r="GU99" s="609"/>
      <c r="GV99" s="563"/>
      <c r="GW99" s="563"/>
      <c r="GX99" s="563"/>
      <c r="GY99" s="563"/>
      <c r="GZ99" s="563"/>
      <c r="HA99" s="563"/>
      <c r="HB99" s="564"/>
      <c r="HC99" s="271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1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1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1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1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1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1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1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1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1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2">
        <f t="shared" si="257"/>
        <v>0</v>
      </c>
      <c r="HN99" s="272">
        <f t="shared" si="260"/>
        <v>0</v>
      </c>
      <c r="HO99" s="272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72" t="e">
        <f t="shared" si="261"/>
        <v>#REF!</v>
      </c>
      <c r="HQ99" s="272">
        <f>+HM99+S!HM99+E!HM99+O!HM99</f>
        <v>0</v>
      </c>
      <c r="HR99" s="272">
        <f t="shared" si="262"/>
        <v>0</v>
      </c>
      <c r="HS99" s="272" t="e">
        <f>+HO99+S!HO99+E!HO99+O!HO99</f>
        <v>#REF!</v>
      </c>
      <c r="HT99" s="272" t="e">
        <f t="shared" si="262"/>
        <v>#REF!</v>
      </c>
      <c r="HV99" s="273">
        <f t="shared" si="259"/>
        <v>0</v>
      </c>
      <c r="HW99" s="273">
        <f t="shared" si="248"/>
        <v>0</v>
      </c>
      <c r="HX99" s="273">
        <f t="shared" si="249"/>
        <v>0</v>
      </c>
      <c r="HY99" s="273">
        <f t="shared" si="250"/>
        <v>0</v>
      </c>
      <c r="HZ99" s="273">
        <f t="shared" si="251"/>
        <v>0</v>
      </c>
      <c r="IA99" s="273">
        <f t="shared" si="252"/>
        <v>0</v>
      </c>
      <c r="IB99" s="273">
        <f t="shared" si="253"/>
        <v>0</v>
      </c>
      <c r="IC99" s="273">
        <f t="shared" si="254"/>
        <v>0</v>
      </c>
      <c r="ID99" s="273">
        <f t="shared" si="255"/>
        <v>0</v>
      </c>
      <c r="IE99" s="273">
        <f t="shared" si="256"/>
        <v>0</v>
      </c>
      <c r="IK99" s="94" t="e">
        <f t="shared" si="258"/>
        <v>#REF!</v>
      </c>
    </row>
    <row r="100" spans="1:245" s="28" customFormat="1" ht="21.95" hidden="1" customHeight="1">
      <c r="A100" s="4"/>
      <c r="B100" s="94" t="e">
        <f>+#REF!</f>
        <v>#REF!</v>
      </c>
      <c r="C100" s="94" t="e">
        <f>+#REF!</f>
        <v>#REF!</v>
      </c>
      <c r="D100" s="94" t="e">
        <f>+#REF!</f>
        <v>#REF!</v>
      </c>
      <c r="E100" s="94" t="e">
        <f>+#REF!</f>
        <v>#REF!</v>
      </c>
      <c r="F100" s="94" t="e">
        <f>+#REF!</f>
        <v>#REF!</v>
      </c>
      <c r="G100" s="94" t="e">
        <f>+#REF!</f>
        <v>#REF!</v>
      </c>
      <c r="H100" s="94" t="e">
        <f>+#REF!</f>
        <v>#REF!</v>
      </c>
      <c r="I100" s="94" t="e">
        <f>+#REF!</f>
        <v>#REF!</v>
      </c>
      <c r="J100" s="308" t="s">
        <v>92</v>
      </c>
      <c r="K100" s="520"/>
      <c r="L100" s="521"/>
      <c r="M100" s="521"/>
      <c r="N100" s="521"/>
      <c r="O100" s="521"/>
      <c r="P100" s="521"/>
      <c r="Q100" s="521"/>
      <c r="R100" s="521"/>
      <c r="S100" s="521"/>
      <c r="T100" s="522"/>
      <c r="U100" s="520"/>
      <c r="V100" s="521"/>
      <c r="W100" s="521"/>
      <c r="X100" s="521"/>
      <c r="Y100" s="521"/>
      <c r="Z100" s="521"/>
      <c r="AA100" s="521"/>
      <c r="AB100" s="521"/>
      <c r="AC100" s="521"/>
      <c r="AD100" s="522"/>
      <c r="AE100" s="520"/>
      <c r="AF100" s="521"/>
      <c r="AG100" s="521"/>
      <c r="AH100" s="521"/>
      <c r="AI100" s="521"/>
      <c r="AJ100" s="521"/>
      <c r="AK100" s="521"/>
      <c r="AL100" s="521"/>
      <c r="AM100" s="521"/>
      <c r="AN100" s="522"/>
      <c r="AO100" s="520"/>
      <c r="AP100" s="521"/>
      <c r="AQ100" s="521"/>
      <c r="AR100" s="521"/>
      <c r="AS100" s="521"/>
      <c r="AT100" s="521"/>
      <c r="AU100" s="521"/>
      <c r="AV100" s="521"/>
      <c r="AW100" s="521"/>
      <c r="AX100" s="522"/>
      <c r="AY100" s="520"/>
      <c r="AZ100" s="521"/>
      <c r="BA100" s="521"/>
      <c r="BB100" s="521"/>
      <c r="BC100" s="521"/>
      <c r="BD100" s="521"/>
      <c r="BE100" s="521"/>
      <c r="BF100" s="521"/>
      <c r="BG100" s="521"/>
      <c r="BH100" s="522"/>
      <c r="BI100" s="520"/>
      <c r="BJ100" s="521"/>
      <c r="BK100" s="521"/>
      <c r="BL100" s="521"/>
      <c r="BM100" s="521"/>
      <c r="BN100" s="521"/>
      <c r="BO100" s="521"/>
      <c r="BP100" s="521"/>
      <c r="BQ100" s="521"/>
      <c r="BR100" s="522"/>
      <c r="BS100" s="520"/>
      <c r="BT100" s="521"/>
      <c r="BU100" s="521"/>
      <c r="BV100" s="521"/>
      <c r="BW100" s="521"/>
      <c r="BX100" s="521"/>
      <c r="BY100" s="521"/>
      <c r="BZ100" s="521"/>
      <c r="CA100" s="521"/>
      <c r="CB100" s="522"/>
      <c r="CC100" s="520"/>
      <c r="CD100" s="521"/>
      <c r="CE100" s="521"/>
      <c r="CF100" s="521"/>
      <c r="CG100" s="521"/>
      <c r="CH100" s="521"/>
      <c r="CI100" s="521"/>
      <c r="CJ100" s="521"/>
      <c r="CK100" s="521"/>
      <c r="CL100" s="522"/>
      <c r="CM100" s="520"/>
      <c r="CN100" s="521"/>
      <c r="CO100" s="521"/>
      <c r="CP100" s="521"/>
      <c r="CQ100" s="521"/>
      <c r="CR100" s="521"/>
      <c r="CS100" s="521"/>
      <c r="CT100" s="521"/>
      <c r="CU100" s="521"/>
      <c r="CV100" s="522"/>
      <c r="CW100" s="520"/>
      <c r="CX100" s="521"/>
      <c r="CY100" s="521"/>
      <c r="CZ100" s="521"/>
      <c r="DA100" s="521"/>
      <c r="DB100" s="521"/>
      <c r="DC100" s="521"/>
      <c r="DD100" s="521"/>
      <c r="DE100" s="521"/>
      <c r="DF100" s="522"/>
      <c r="DG100" s="520"/>
      <c r="DH100" s="521"/>
      <c r="DI100" s="521"/>
      <c r="DJ100" s="521"/>
      <c r="DK100" s="521"/>
      <c r="DL100" s="521"/>
      <c r="DM100" s="521"/>
      <c r="DN100" s="521"/>
      <c r="DO100" s="521"/>
      <c r="DP100" s="522"/>
      <c r="DQ100" s="520"/>
      <c r="DR100" s="521"/>
      <c r="DS100" s="521"/>
      <c r="DT100" s="521"/>
      <c r="DU100" s="521"/>
      <c r="DV100" s="521"/>
      <c r="DW100" s="521"/>
      <c r="DX100" s="521"/>
      <c r="DY100" s="521"/>
      <c r="DZ100" s="522"/>
      <c r="EA100" s="520"/>
      <c r="EB100" s="521"/>
      <c r="EC100" s="521"/>
      <c r="ED100" s="521"/>
      <c r="EE100" s="521"/>
      <c r="EF100" s="521"/>
      <c r="EG100" s="521"/>
      <c r="EH100" s="521"/>
      <c r="EI100" s="521"/>
      <c r="EJ100" s="522"/>
      <c r="EK100" s="520"/>
      <c r="EL100" s="521"/>
      <c r="EM100" s="521"/>
      <c r="EN100" s="521"/>
      <c r="EO100" s="521"/>
      <c r="EP100" s="521"/>
      <c r="EQ100" s="521"/>
      <c r="ER100" s="521"/>
      <c r="ES100" s="521"/>
      <c r="ET100" s="522"/>
      <c r="EU100" s="520"/>
      <c r="EV100" s="521"/>
      <c r="EW100" s="521"/>
      <c r="EX100" s="521"/>
      <c r="EY100" s="521"/>
      <c r="EZ100" s="521"/>
      <c r="FA100" s="521"/>
      <c r="FB100" s="521"/>
      <c r="FC100" s="521"/>
      <c r="FD100" s="522"/>
      <c r="FE100" s="520"/>
      <c r="FF100" s="521"/>
      <c r="FG100" s="521"/>
      <c r="FH100" s="521"/>
      <c r="FI100" s="521"/>
      <c r="FJ100" s="521"/>
      <c r="FK100" s="521"/>
      <c r="FL100" s="521"/>
      <c r="FM100" s="521"/>
      <c r="FN100" s="522"/>
      <c r="FO100" s="520"/>
      <c r="FP100" s="521"/>
      <c r="FQ100" s="521"/>
      <c r="FR100" s="521"/>
      <c r="FS100" s="521"/>
      <c r="FT100" s="521"/>
      <c r="FU100" s="521"/>
      <c r="FV100" s="521"/>
      <c r="FW100" s="521"/>
      <c r="FX100" s="522"/>
      <c r="FY100" s="520"/>
      <c r="FZ100" s="521"/>
      <c r="GA100" s="521"/>
      <c r="GB100" s="521"/>
      <c r="GC100" s="521"/>
      <c r="GD100" s="521"/>
      <c r="GE100" s="521"/>
      <c r="GF100" s="521"/>
      <c r="GG100" s="521"/>
      <c r="GH100" s="522"/>
      <c r="GI100" s="520"/>
      <c r="GJ100" s="521"/>
      <c r="GK100" s="521"/>
      <c r="GL100" s="521"/>
      <c r="GM100" s="521"/>
      <c r="GN100" s="521"/>
      <c r="GO100" s="521"/>
      <c r="GP100" s="521"/>
      <c r="GQ100" s="521"/>
      <c r="GR100" s="522"/>
      <c r="GS100" s="520"/>
      <c r="GT100" s="521"/>
      <c r="GU100" s="521"/>
      <c r="GV100" s="521"/>
      <c r="GW100" s="521"/>
      <c r="GX100" s="521"/>
      <c r="GY100" s="521"/>
      <c r="GZ100" s="521"/>
      <c r="HA100" s="521"/>
      <c r="HB100" s="522"/>
      <c r="HC100" s="274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4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4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4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4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4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4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4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4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4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75">
        <f t="shared" si="257"/>
        <v>0</v>
      </c>
      <c r="HN100" s="275">
        <f t="shared" si="260"/>
        <v>0</v>
      </c>
      <c r="HO100" s="275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75" t="e">
        <f t="shared" si="261"/>
        <v>#REF!</v>
      </c>
      <c r="HQ100" s="275">
        <f>+HM100+S!HM100+E!HM100+O!HM100</f>
        <v>0</v>
      </c>
      <c r="HR100" s="275">
        <f t="shared" si="262"/>
        <v>0</v>
      </c>
      <c r="HS100" s="275" t="e">
        <f>+HO100+S!HO100+E!HO100+O!HO100</f>
        <v>#REF!</v>
      </c>
      <c r="HT100" s="275" t="e">
        <f t="shared" si="262"/>
        <v>#REF!</v>
      </c>
      <c r="HV100" s="96">
        <f t="shared" si="259"/>
        <v>0</v>
      </c>
      <c r="HW100" s="96">
        <f t="shared" si="248"/>
        <v>0</v>
      </c>
      <c r="HX100" s="96">
        <f t="shared" si="249"/>
        <v>0</v>
      </c>
      <c r="HY100" s="96">
        <f t="shared" si="250"/>
        <v>0</v>
      </c>
      <c r="HZ100" s="96">
        <f t="shared" si="251"/>
        <v>0</v>
      </c>
      <c r="IA100" s="96">
        <f t="shared" si="252"/>
        <v>0</v>
      </c>
      <c r="IB100" s="96">
        <f t="shared" si="253"/>
        <v>0</v>
      </c>
      <c r="IC100" s="96">
        <f t="shared" si="254"/>
        <v>0</v>
      </c>
      <c r="ID100" s="96">
        <f t="shared" si="255"/>
        <v>0</v>
      </c>
      <c r="IE100" s="96">
        <f t="shared" si="256"/>
        <v>0</v>
      </c>
      <c r="IK100" s="94" t="e">
        <f t="shared" si="258"/>
        <v>#REF!</v>
      </c>
    </row>
    <row r="101" spans="1:245" s="28" customFormat="1" ht="21.95" hidden="1" customHeight="1">
      <c r="A101" s="4"/>
      <c r="B101" s="94" t="e">
        <f>+#REF!</f>
        <v>#REF!</v>
      </c>
      <c r="C101" s="94" t="e">
        <f>+#REF!</f>
        <v>#REF!</v>
      </c>
      <c r="D101" s="94" t="e">
        <f>+#REF!</f>
        <v>#REF!</v>
      </c>
      <c r="E101" s="94" t="e">
        <f>+#REF!</f>
        <v>#REF!</v>
      </c>
      <c r="F101" s="94" t="e">
        <f>+#REF!</f>
        <v>#REF!</v>
      </c>
      <c r="G101" s="94" t="e">
        <f>+#REF!</f>
        <v>#REF!</v>
      </c>
      <c r="H101" s="94" t="e">
        <f>+#REF!</f>
        <v>#REF!</v>
      </c>
      <c r="I101" s="94" t="e">
        <f>+#REF!</f>
        <v>#REF!</v>
      </c>
      <c r="J101" s="19" t="s">
        <v>93</v>
      </c>
      <c r="K101" s="523"/>
      <c r="L101" s="524"/>
      <c r="M101" s="524"/>
      <c r="N101" s="524"/>
      <c r="O101" s="524"/>
      <c r="P101" s="524"/>
      <c r="Q101" s="524"/>
      <c r="R101" s="524"/>
      <c r="S101" s="524"/>
      <c r="T101" s="525"/>
      <c r="U101" s="523"/>
      <c r="V101" s="524"/>
      <c r="W101" s="524"/>
      <c r="X101" s="524"/>
      <c r="Y101" s="524"/>
      <c r="Z101" s="524"/>
      <c r="AA101" s="524"/>
      <c r="AB101" s="524"/>
      <c r="AC101" s="524"/>
      <c r="AD101" s="525"/>
      <c r="AE101" s="523"/>
      <c r="AF101" s="524"/>
      <c r="AG101" s="524"/>
      <c r="AH101" s="524"/>
      <c r="AI101" s="524"/>
      <c r="AJ101" s="524"/>
      <c r="AK101" s="524"/>
      <c r="AL101" s="524"/>
      <c r="AM101" s="524"/>
      <c r="AN101" s="525"/>
      <c r="AO101" s="523"/>
      <c r="AP101" s="524"/>
      <c r="AQ101" s="524"/>
      <c r="AR101" s="524"/>
      <c r="AS101" s="524"/>
      <c r="AT101" s="524"/>
      <c r="AU101" s="524"/>
      <c r="AV101" s="524"/>
      <c r="AW101" s="524"/>
      <c r="AX101" s="525"/>
      <c r="AY101" s="523"/>
      <c r="AZ101" s="524"/>
      <c r="BA101" s="524"/>
      <c r="BB101" s="524"/>
      <c r="BC101" s="524"/>
      <c r="BD101" s="524"/>
      <c r="BE101" s="524"/>
      <c r="BF101" s="524"/>
      <c r="BG101" s="524"/>
      <c r="BH101" s="525"/>
      <c r="BI101" s="523"/>
      <c r="BJ101" s="524"/>
      <c r="BK101" s="524"/>
      <c r="BL101" s="524"/>
      <c r="BM101" s="524"/>
      <c r="BN101" s="524"/>
      <c r="BO101" s="524"/>
      <c r="BP101" s="524"/>
      <c r="BQ101" s="524"/>
      <c r="BR101" s="525"/>
      <c r="BS101" s="523"/>
      <c r="BT101" s="524"/>
      <c r="BU101" s="524"/>
      <c r="BV101" s="524"/>
      <c r="BW101" s="524"/>
      <c r="BX101" s="524"/>
      <c r="BY101" s="524"/>
      <c r="BZ101" s="524"/>
      <c r="CA101" s="524"/>
      <c r="CB101" s="525"/>
      <c r="CC101" s="523"/>
      <c r="CD101" s="524"/>
      <c r="CE101" s="524"/>
      <c r="CF101" s="524"/>
      <c r="CG101" s="524"/>
      <c r="CH101" s="524"/>
      <c r="CI101" s="524"/>
      <c r="CJ101" s="524"/>
      <c r="CK101" s="524"/>
      <c r="CL101" s="525"/>
      <c r="CM101" s="523"/>
      <c r="CN101" s="524"/>
      <c r="CO101" s="524"/>
      <c r="CP101" s="524"/>
      <c r="CQ101" s="524"/>
      <c r="CR101" s="524"/>
      <c r="CS101" s="524"/>
      <c r="CT101" s="524"/>
      <c r="CU101" s="524"/>
      <c r="CV101" s="525"/>
      <c r="CW101" s="523"/>
      <c r="CX101" s="524"/>
      <c r="CY101" s="524"/>
      <c r="CZ101" s="524"/>
      <c r="DA101" s="524"/>
      <c r="DB101" s="524"/>
      <c r="DC101" s="524"/>
      <c r="DD101" s="524"/>
      <c r="DE101" s="524"/>
      <c r="DF101" s="525"/>
      <c r="DG101" s="523"/>
      <c r="DH101" s="524"/>
      <c r="DI101" s="524"/>
      <c r="DJ101" s="524"/>
      <c r="DK101" s="524"/>
      <c r="DL101" s="524"/>
      <c r="DM101" s="524"/>
      <c r="DN101" s="524"/>
      <c r="DO101" s="524"/>
      <c r="DP101" s="525"/>
      <c r="DQ101" s="523"/>
      <c r="DR101" s="524"/>
      <c r="DS101" s="524"/>
      <c r="DT101" s="524"/>
      <c r="DU101" s="524"/>
      <c r="DV101" s="524"/>
      <c r="DW101" s="524"/>
      <c r="DX101" s="524"/>
      <c r="DY101" s="524"/>
      <c r="DZ101" s="525"/>
      <c r="EA101" s="523"/>
      <c r="EB101" s="524"/>
      <c r="EC101" s="524"/>
      <c r="ED101" s="524"/>
      <c r="EE101" s="524"/>
      <c r="EF101" s="524"/>
      <c r="EG101" s="524"/>
      <c r="EH101" s="524"/>
      <c r="EI101" s="524"/>
      <c r="EJ101" s="525"/>
      <c r="EK101" s="523"/>
      <c r="EL101" s="524"/>
      <c r="EM101" s="524"/>
      <c r="EN101" s="524"/>
      <c r="EO101" s="524"/>
      <c r="EP101" s="524"/>
      <c r="EQ101" s="524"/>
      <c r="ER101" s="524"/>
      <c r="ES101" s="524"/>
      <c r="ET101" s="525"/>
      <c r="EU101" s="523"/>
      <c r="EV101" s="524"/>
      <c r="EW101" s="524"/>
      <c r="EX101" s="524"/>
      <c r="EY101" s="524"/>
      <c r="EZ101" s="524"/>
      <c r="FA101" s="524"/>
      <c r="FB101" s="524"/>
      <c r="FC101" s="524"/>
      <c r="FD101" s="525"/>
      <c r="FE101" s="523"/>
      <c r="FF101" s="524"/>
      <c r="FG101" s="524"/>
      <c r="FH101" s="524"/>
      <c r="FI101" s="524"/>
      <c r="FJ101" s="524"/>
      <c r="FK101" s="524"/>
      <c r="FL101" s="524"/>
      <c r="FM101" s="524"/>
      <c r="FN101" s="525"/>
      <c r="FO101" s="523"/>
      <c r="FP101" s="524"/>
      <c r="FQ101" s="524"/>
      <c r="FR101" s="524"/>
      <c r="FS101" s="524"/>
      <c r="FT101" s="524"/>
      <c r="FU101" s="524"/>
      <c r="FV101" s="524"/>
      <c r="FW101" s="524"/>
      <c r="FX101" s="525"/>
      <c r="FY101" s="523"/>
      <c r="FZ101" s="524"/>
      <c r="GA101" s="524"/>
      <c r="GB101" s="524"/>
      <c r="GC101" s="524"/>
      <c r="GD101" s="524"/>
      <c r="GE101" s="524"/>
      <c r="GF101" s="524"/>
      <c r="GG101" s="524"/>
      <c r="GH101" s="525"/>
      <c r="GI101" s="523"/>
      <c r="GJ101" s="524"/>
      <c r="GK101" s="524"/>
      <c r="GL101" s="524"/>
      <c r="GM101" s="524"/>
      <c r="GN101" s="524"/>
      <c r="GO101" s="524"/>
      <c r="GP101" s="524"/>
      <c r="GQ101" s="524"/>
      <c r="GR101" s="525"/>
      <c r="GS101" s="523"/>
      <c r="GT101" s="524"/>
      <c r="GU101" s="524"/>
      <c r="GV101" s="524"/>
      <c r="GW101" s="524"/>
      <c r="GX101" s="524"/>
      <c r="GY101" s="524"/>
      <c r="GZ101" s="524"/>
      <c r="HA101" s="524"/>
      <c r="HB101" s="525"/>
      <c r="HC101" s="77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77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77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77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77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77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77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77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77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77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0">
        <f t="shared" si="257"/>
        <v>0</v>
      </c>
      <c r="HN101" s="80">
        <f t="shared" si="260"/>
        <v>0</v>
      </c>
      <c r="HO101" s="80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0" t="e">
        <f t="shared" si="261"/>
        <v>#REF!</v>
      </c>
      <c r="HQ101" s="80">
        <f>+HM101+S!HM101+E!HM101+O!HM101</f>
        <v>0</v>
      </c>
      <c r="HR101" s="80">
        <f t="shared" si="262"/>
        <v>0</v>
      </c>
      <c r="HS101" s="80" t="e">
        <f>+HO101+S!HO101+E!HO101+O!HO101</f>
        <v>#REF!</v>
      </c>
      <c r="HT101" s="80" t="e">
        <f t="shared" si="262"/>
        <v>#REF!</v>
      </c>
      <c r="HV101" s="82">
        <f t="shared" si="259"/>
        <v>0</v>
      </c>
      <c r="HW101" s="82">
        <f t="shared" si="248"/>
        <v>0</v>
      </c>
      <c r="HX101" s="82">
        <f t="shared" si="249"/>
        <v>0</v>
      </c>
      <c r="HY101" s="82">
        <f t="shared" si="250"/>
        <v>0</v>
      </c>
      <c r="HZ101" s="82">
        <f t="shared" si="251"/>
        <v>0</v>
      </c>
      <c r="IA101" s="82">
        <f t="shared" si="252"/>
        <v>0</v>
      </c>
      <c r="IB101" s="82">
        <f t="shared" si="253"/>
        <v>0</v>
      </c>
      <c r="IC101" s="82">
        <f t="shared" si="254"/>
        <v>0</v>
      </c>
      <c r="ID101" s="82">
        <f t="shared" si="255"/>
        <v>0</v>
      </c>
      <c r="IE101" s="82">
        <f t="shared" si="256"/>
        <v>0</v>
      </c>
      <c r="IK101" s="94" t="e">
        <f t="shared" si="258"/>
        <v>#REF!</v>
      </c>
    </row>
    <row r="102" spans="1:245" s="28" customFormat="1" ht="21.95" hidden="1" customHeight="1">
      <c r="A102" s="4"/>
      <c r="B102" s="94" t="e">
        <f>+#REF!</f>
        <v>#REF!</v>
      </c>
      <c r="C102" s="94" t="e">
        <f>+#REF!</f>
        <v>#REF!</v>
      </c>
      <c r="D102" s="94" t="e">
        <f>+#REF!</f>
        <v>#REF!</v>
      </c>
      <c r="E102" s="94" t="e">
        <f>+#REF!</f>
        <v>#REF!</v>
      </c>
      <c r="F102" s="94" t="e">
        <f>+#REF!</f>
        <v>#REF!</v>
      </c>
      <c r="G102" s="94" t="e">
        <f>+#REF!</f>
        <v>#REF!</v>
      </c>
      <c r="H102" s="94" t="e">
        <f>+#REF!</f>
        <v>#REF!</v>
      </c>
      <c r="I102" s="94" t="e">
        <f>+#REF!</f>
        <v>#REF!</v>
      </c>
      <c r="J102" s="19" t="s">
        <v>94</v>
      </c>
      <c r="K102" s="523"/>
      <c r="L102" s="524"/>
      <c r="M102" s="524"/>
      <c r="N102" s="524"/>
      <c r="O102" s="524"/>
      <c r="P102" s="524"/>
      <c r="Q102" s="524"/>
      <c r="R102" s="524"/>
      <c r="S102" s="524"/>
      <c r="T102" s="525"/>
      <c r="U102" s="523"/>
      <c r="V102" s="524"/>
      <c r="W102" s="524"/>
      <c r="X102" s="524"/>
      <c r="Y102" s="524"/>
      <c r="Z102" s="524"/>
      <c r="AA102" s="524"/>
      <c r="AB102" s="524"/>
      <c r="AC102" s="524"/>
      <c r="AD102" s="525"/>
      <c r="AE102" s="523"/>
      <c r="AF102" s="524"/>
      <c r="AG102" s="524"/>
      <c r="AH102" s="524"/>
      <c r="AI102" s="524"/>
      <c r="AJ102" s="524"/>
      <c r="AK102" s="524"/>
      <c r="AL102" s="524"/>
      <c r="AM102" s="524"/>
      <c r="AN102" s="525"/>
      <c r="AO102" s="523"/>
      <c r="AP102" s="524"/>
      <c r="AQ102" s="524"/>
      <c r="AR102" s="524"/>
      <c r="AS102" s="524"/>
      <c r="AT102" s="524"/>
      <c r="AU102" s="524"/>
      <c r="AV102" s="524"/>
      <c r="AW102" s="524"/>
      <c r="AX102" s="525"/>
      <c r="AY102" s="523"/>
      <c r="AZ102" s="524"/>
      <c r="BA102" s="524"/>
      <c r="BB102" s="524"/>
      <c r="BC102" s="524"/>
      <c r="BD102" s="524"/>
      <c r="BE102" s="524"/>
      <c r="BF102" s="524"/>
      <c r="BG102" s="524"/>
      <c r="BH102" s="525"/>
      <c r="BI102" s="523"/>
      <c r="BJ102" s="524"/>
      <c r="BK102" s="524"/>
      <c r="BL102" s="524"/>
      <c r="BM102" s="524"/>
      <c r="BN102" s="524"/>
      <c r="BO102" s="524"/>
      <c r="BP102" s="524"/>
      <c r="BQ102" s="524"/>
      <c r="BR102" s="525"/>
      <c r="BS102" s="523"/>
      <c r="BT102" s="524"/>
      <c r="BU102" s="524"/>
      <c r="BV102" s="524"/>
      <c r="BW102" s="524"/>
      <c r="BX102" s="524"/>
      <c r="BY102" s="524"/>
      <c r="BZ102" s="524"/>
      <c r="CA102" s="524"/>
      <c r="CB102" s="525"/>
      <c r="CC102" s="523"/>
      <c r="CD102" s="524"/>
      <c r="CE102" s="524"/>
      <c r="CF102" s="524"/>
      <c r="CG102" s="524"/>
      <c r="CH102" s="524"/>
      <c r="CI102" s="524"/>
      <c r="CJ102" s="524"/>
      <c r="CK102" s="524"/>
      <c r="CL102" s="525"/>
      <c r="CM102" s="523"/>
      <c r="CN102" s="524"/>
      <c r="CO102" s="524"/>
      <c r="CP102" s="524"/>
      <c r="CQ102" s="524"/>
      <c r="CR102" s="524"/>
      <c r="CS102" s="524"/>
      <c r="CT102" s="524"/>
      <c r="CU102" s="524"/>
      <c r="CV102" s="525"/>
      <c r="CW102" s="523"/>
      <c r="CX102" s="524"/>
      <c r="CY102" s="524"/>
      <c r="CZ102" s="524"/>
      <c r="DA102" s="524"/>
      <c r="DB102" s="524"/>
      <c r="DC102" s="524"/>
      <c r="DD102" s="524"/>
      <c r="DE102" s="524"/>
      <c r="DF102" s="525"/>
      <c r="DG102" s="523"/>
      <c r="DH102" s="524"/>
      <c r="DI102" s="524"/>
      <c r="DJ102" s="524"/>
      <c r="DK102" s="524"/>
      <c r="DL102" s="524"/>
      <c r="DM102" s="524"/>
      <c r="DN102" s="524"/>
      <c r="DO102" s="524"/>
      <c r="DP102" s="525"/>
      <c r="DQ102" s="523"/>
      <c r="DR102" s="524"/>
      <c r="DS102" s="524"/>
      <c r="DT102" s="524"/>
      <c r="DU102" s="524"/>
      <c r="DV102" s="524"/>
      <c r="DW102" s="524"/>
      <c r="DX102" s="524"/>
      <c r="DY102" s="524"/>
      <c r="DZ102" s="525"/>
      <c r="EA102" s="523"/>
      <c r="EB102" s="524"/>
      <c r="EC102" s="524"/>
      <c r="ED102" s="524"/>
      <c r="EE102" s="524"/>
      <c r="EF102" s="524"/>
      <c r="EG102" s="524"/>
      <c r="EH102" s="524"/>
      <c r="EI102" s="524"/>
      <c r="EJ102" s="525"/>
      <c r="EK102" s="523"/>
      <c r="EL102" s="524"/>
      <c r="EM102" s="524"/>
      <c r="EN102" s="524"/>
      <c r="EO102" s="524"/>
      <c r="EP102" s="524"/>
      <c r="EQ102" s="524"/>
      <c r="ER102" s="524"/>
      <c r="ES102" s="524"/>
      <c r="ET102" s="525"/>
      <c r="EU102" s="523"/>
      <c r="EV102" s="524"/>
      <c r="EW102" s="524"/>
      <c r="EX102" s="524"/>
      <c r="EY102" s="524"/>
      <c r="EZ102" s="524"/>
      <c r="FA102" s="524"/>
      <c r="FB102" s="524"/>
      <c r="FC102" s="524"/>
      <c r="FD102" s="525"/>
      <c r="FE102" s="523"/>
      <c r="FF102" s="524"/>
      <c r="FG102" s="524"/>
      <c r="FH102" s="524"/>
      <c r="FI102" s="524"/>
      <c r="FJ102" s="524"/>
      <c r="FK102" s="524"/>
      <c r="FL102" s="524"/>
      <c r="FM102" s="524"/>
      <c r="FN102" s="525"/>
      <c r="FO102" s="523"/>
      <c r="FP102" s="524"/>
      <c r="FQ102" s="524"/>
      <c r="FR102" s="524"/>
      <c r="FS102" s="524"/>
      <c r="FT102" s="524"/>
      <c r="FU102" s="524"/>
      <c r="FV102" s="524"/>
      <c r="FW102" s="524"/>
      <c r="FX102" s="525"/>
      <c r="FY102" s="523"/>
      <c r="FZ102" s="524"/>
      <c r="GA102" s="524"/>
      <c r="GB102" s="524"/>
      <c r="GC102" s="524"/>
      <c r="GD102" s="524"/>
      <c r="GE102" s="524"/>
      <c r="GF102" s="524"/>
      <c r="GG102" s="524"/>
      <c r="GH102" s="525"/>
      <c r="GI102" s="523"/>
      <c r="GJ102" s="524"/>
      <c r="GK102" s="524"/>
      <c r="GL102" s="524"/>
      <c r="GM102" s="524"/>
      <c r="GN102" s="524"/>
      <c r="GO102" s="524"/>
      <c r="GP102" s="524"/>
      <c r="GQ102" s="524"/>
      <c r="GR102" s="525"/>
      <c r="GS102" s="523"/>
      <c r="GT102" s="524"/>
      <c r="GU102" s="524"/>
      <c r="GV102" s="524"/>
      <c r="GW102" s="524"/>
      <c r="GX102" s="524"/>
      <c r="GY102" s="524"/>
      <c r="GZ102" s="524"/>
      <c r="HA102" s="524"/>
      <c r="HB102" s="525"/>
      <c r="HC102" s="77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77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77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77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77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77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77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77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77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77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0">
        <f t="shared" si="257"/>
        <v>0</v>
      </c>
      <c r="HN102" s="80">
        <f t="shared" si="260"/>
        <v>0</v>
      </c>
      <c r="HO102" s="80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0" t="e">
        <f t="shared" si="261"/>
        <v>#REF!</v>
      </c>
      <c r="HQ102" s="80">
        <f>+HM102+S!HM102+E!HM102+O!HM102</f>
        <v>0</v>
      </c>
      <c r="HR102" s="80">
        <f t="shared" si="262"/>
        <v>0</v>
      </c>
      <c r="HS102" s="80" t="e">
        <f>+HO102+S!HO102+E!HO102+O!HO102</f>
        <v>#REF!</v>
      </c>
      <c r="HT102" s="80" t="e">
        <f t="shared" si="262"/>
        <v>#REF!</v>
      </c>
      <c r="HV102" s="82">
        <f t="shared" si="259"/>
        <v>0</v>
      </c>
      <c r="HW102" s="82">
        <f t="shared" si="248"/>
        <v>0</v>
      </c>
      <c r="HX102" s="82">
        <f t="shared" si="249"/>
        <v>0</v>
      </c>
      <c r="HY102" s="82">
        <f t="shared" si="250"/>
        <v>0</v>
      </c>
      <c r="HZ102" s="82">
        <f t="shared" si="251"/>
        <v>0</v>
      </c>
      <c r="IA102" s="82">
        <f t="shared" si="252"/>
        <v>0</v>
      </c>
      <c r="IB102" s="82">
        <f t="shared" si="253"/>
        <v>0</v>
      </c>
      <c r="IC102" s="82">
        <f t="shared" si="254"/>
        <v>0</v>
      </c>
      <c r="ID102" s="82">
        <f t="shared" si="255"/>
        <v>0</v>
      </c>
      <c r="IE102" s="82">
        <f t="shared" si="256"/>
        <v>0</v>
      </c>
      <c r="IK102" s="94" t="e">
        <f t="shared" si="258"/>
        <v>#REF!</v>
      </c>
    </row>
    <row r="103" spans="1:245" s="28" customFormat="1" ht="21.95" hidden="1" customHeight="1">
      <c r="A103" s="4"/>
      <c r="B103" s="94" t="e">
        <f>+#REF!</f>
        <v>#REF!</v>
      </c>
      <c r="C103" s="94" t="e">
        <f>+#REF!</f>
        <v>#REF!</v>
      </c>
      <c r="D103" s="94" t="e">
        <f>+#REF!</f>
        <v>#REF!</v>
      </c>
      <c r="E103" s="94" t="e">
        <f>+#REF!</f>
        <v>#REF!</v>
      </c>
      <c r="F103" s="94" t="e">
        <f>+#REF!</f>
        <v>#REF!</v>
      </c>
      <c r="G103" s="94" t="e">
        <f>+#REF!</f>
        <v>#REF!</v>
      </c>
      <c r="H103" s="94" t="e">
        <f>+#REF!</f>
        <v>#REF!</v>
      </c>
      <c r="I103" s="94" t="e">
        <f>+#REF!</f>
        <v>#REF!</v>
      </c>
      <c r="J103" s="307" t="s">
        <v>95</v>
      </c>
      <c r="K103" s="526"/>
      <c r="L103" s="527"/>
      <c r="M103" s="527"/>
      <c r="N103" s="527"/>
      <c r="O103" s="527"/>
      <c r="P103" s="527"/>
      <c r="Q103" s="527"/>
      <c r="R103" s="527"/>
      <c r="S103" s="527"/>
      <c r="T103" s="528"/>
      <c r="U103" s="526"/>
      <c r="V103" s="527"/>
      <c r="W103" s="527"/>
      <c r="X103" s="527"/>
      <c r="Y103" s="527"/>
      <c r="Z103" s="527"/>
      <c r="AA103" s="527"/>
      <c r="AB103" s="527"/>
      <c r="AC103" s="527"/>
      <c r="AD103" s="528"/>
      <c r="AE103" s="526"/>
      <c r="AF103" s="527"/>
      <c r="AG103" s="527"/>
      <c r="AH103" s="527"/>
      <c r="AI103" s="527"/>
      <c r="AJ103" s="527"/>
      <c r="AK103" s="527"/>
      <c r="AL103" s="527"/>
      <c r="AM103" s="527"/>
      <c r="AN103" s="528"/>
      <c r="AO103" s="526"/>
      <c r="AP103" s="527"/>
      <c r="AQ103" s="527"/>
      <c r="AR103" s="527"/>
      <c r="AS103" s="527"/>
      <c r="AT103" s="527"/>
      <c r="AU103" s="527"/>
      <c r="AV103" s="527"/>
      <c r="AW103" s="527"/>
      <c r="AX103" s="528"/>
      <c r="AY103" s="526"/>
      <c r="AZ103" s="527"/>
      <c r="BA103" s="527"/>
      <c r="BB103" s="527"/>
      <c r="BC103" s="527"/>
      <c r="BD103" s="527"/>
      <c r="BE103" s="527"/>
      <c r="BF103" s="527"/>
      <c r="BG103" s="527"/>
      <c r="BH103" s="528"/>
      <c r="BI103" s="526"/>
      <c r="BJ103" s="527"/>
      <c r="BK103" s="527"/>
      <c r="BL103" s="527"/>
      <c r="BM103" s="527"/>
      <c r="BN103" s="527"/>
      <c r="BO103" s="527"/>
      <c r="BP103" s="527"/>
      <c r="BQ103" s="527"/>
      <c r="BR103" s="528"/>
      <c r="BS103" s="526"/>
      <c r="BT103" s="527"/>
      <c r="BU103" s="527"/>
      <c r="BV103" s="527"/>
      <c r="BW103" s="527"/>
      <c r="BX103" s="527"/>
      <c r="BY103" s="527"/>
      <c r="BZ103" s="527"/>
      <c r="CA103" s="527"/>
      <c r="CB103" s="528"/>
      <c r="CC103" s="526"/>
      <c r="CD103" s="527"/>
      <c r="CE103" s="527"/>
      <c r="CF103" s="527"/>
      <c r="CG103" s="527"/>
      <c r="CH103" s="527"/>
      <c r="CI103" s="527"/>
      <c r="CJ103" s="527"/>
      <c r="CK103" s="527"/>
      <c r="CL103" s="528"/>
      <c r="CM103" s="526"/>
      <c r="CN103" s="527"/>
      <c r="CO103" s="527"/>
      <c r="CP103" s="527"/>
      <c r="CQ103" s="527"/>
      <c r="CR103" s="527"/>
      <c r="CS103" s="527"/>
      <c r="CT103" s="527"/>
      <c r="CU103" s="527"/>
      <c r="CV103" s="528"/>
      <c r="CW103" s="526"/>
      <c r="CX103" s="527"/>
      <c r="CY103" s="527"/>
      <c r="CZ103" s="527"/>
      <c r="DA103" s="527"/>
      <c r="DB103" s="527"/>
      <c r="DC103" s="527"/>
      <c r="DD103" s="527"/>
      <c r="DE103" s="527"/>
      <c r="DF103" s="528"/>
      <c r="DG103" s="526"/>
      <c r="DH103" s="527"/>
      <c r="DI103" s="527"/>
      <c r="DJ103" s="527"/>
      <c r="DK103" s="527"/>
      <c r="DL103" s="527"/>
      <c r="DM103" s="527"/>
      <c r="DN103" s="527"/>
      <c r="DO103" s="527"/>
      <c r="DP103" s="528"/>
      <c r="DQ103" s="526"/>
      <c r="DR103" s="527"/>
      <c r="DS103" s="527"/>
      <c r="DT103" s="527"/>
      <c r="DU103" s="527"/>
      <c r="DV103" s="527"/>
      <c r="DW103" s="527"/>
      <c r="DX103" s="527"/>
      <c r="DY103" s="527"/>
      <c r="DZ103" s="528"/>
      <c r="EA103" s="526"/>
      <c r="EB103" s="527"/>
      <c r="EC103" s="527"/>
      <c r="ED103" s="527"/>
      <c r="EE103" s="527"/>
      <c r="EF103" s="527"/>
      <c r="EG103" s="527"/>
      <c r="EH103" s="527"/>
      <c r="EI103" s="527"/>
      <c r="EJ103" s="528"/>
      <c r="EK103" s="526"/>
      <c r="EL103" s="527"/>
      <c r="EM103" s="527"/>
      <c r="EN103" s="527"/>
      <c r="EO103" s="527"/>
      <c r="EP103" s="527"/>
      <c r="EQ103" s="527"/>
      <c r="ER103" s="527"/>
      <c r="ES103" s="527"/>
      <c r="ET103" s="528"/>
      <c r="EU103" s="526"/>
      <c r="EV103" s="527"/>
      <c r="EW103" s="527"/>
      <c r="EX103" s="527"/>
      <c r="EY103" s="527"/>
      <c r="EZ103" s="527"/>
      <c r="FA103" s="527"/>
      <c r="FB103" s="527"/>
      <c r="FC103" s="527"/>
      <c r="FD103" s="528"/>
      <c r="FE103" s="526"/>
      <c r="FF103" s="527"/>
      <c r="FG103" s="527"/>
      <c r="FH103" s="527"/>
      <c r="FI103" s="527"/>
      <c r="FJ103" s="527"/>
      <c r="FK103" s="527"/>
      <c r="FL103" s="527"/>
      <c r="FM103" s="527"/>
      <c r="FN103" s="528"/>
      <c r="FO103" s="526"/>
      <c r="FP103" s="527"/>
      <c r="FQ103" s="527"/>
      <c r="FR103" s="527"/>
      <c r="FS103" s="527"/>
      <c r="FT103" s="527"/>
      <c r="FU103" s="527"/>
      <c r="FV103" s="527"/>
      <c r="FW103" s="527"/>
      <c r="FX103" s="528"/>
      <c r="FY103" s="526"/>
      <c r="FZ103" s="527"/>
      <c r="GA103" s="527"/>
      <c r="GB103" s="527"/>
      <c r="GC103" s="527"/>
      <c r="GD103" s="527"/>
      <c r="GE103" s="527"/>
      <c r="GF103" s="527"/>
      <c r="GG103" s="527"/>
      <c r="GH103" s="528"/>
      <c r="GI103" s="526"/>
      <c r="GJ103" s="527"/>
      <c r="GK103" s="527"/>
      <c r="GL103" s="527"/>
      <c r="GM103" s="527"/>
      <c r="GN103" s="527"/>
      <c r="GO103" s="527"/>
      <c r="GP103" s="527"/>
      <c r="GQ103" s="527"/>
      <c r="GR103" s="528"/>
      <c r="GS103" s="526"/>
      <c r="GT103" s="527"/>
      <c r="GU103" s="527"/>
      <c r="GV103" s="527"/>
      <c r="GW103" s="527"/>
      <c r="GX103" s="527"/>
      <c r="GY103" s="527"/>
      <c r="GZ103" s="527"/>
      <c r="HA103" s="527"/>
      <c r="HB103" s="528"/>
      <c r="HC103" s="271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1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1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1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1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1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1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1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1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1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2">
        <f t="shared" si="257"/>
        <v>0</v>
      </c>
      <c r="HN103" s="272">
        <f t="shared" si="260"/>
        <v>0</v>
      </c>
      <c r="HO103" s="272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72" t="e">
        <f t="shared" si="261"/>
        <v>#REF!</v>
      </c>
      <c r="HQ103" s="272">
        <f>+HM103+S!HM103+E!HM103+O!HM103</f>
        <v>0</v>
      </c>
      <c r="HR103" s="272">
        <f t="shared" si="262"/>
        <v>0</v>
      </c>
      <c r="HS103" s="272" t="e">
        <f>+HO103+S!HO103+E!HO103+O!HO103</f>
        <v>#REF!</v>
      </c>
      <c r="HT103" s="272" t="e">
        <f t="shared" si="262"/>
        <v>#REF!</v>
      </c>
      <c r="HV103" s="273">
        <f t="shared" si="259"/>
        <v>0</v>
      </c>
      <c r="HW103" s="273">
        <f t="shared" si="248"/>
        <v>0</v>
      </c>
      <c r="HX103" s="273">
        <f t="shared" si="249"/>
        <v>0</v>
      </c>
      <c r="HY103" s="273">
        <f t="shared" si="250"/>
        <v>0</v>
      </c>
      <c r="HZ103" s="273">
        <f t="shared" si="251"/>
        <v>0</v>
      </c>
      <c r="IA103" s="273">
        <f t="shared" si="252"/>
        <v>0</v>
      </c>
      <c r="IB103" s="273">
        <f t="shared" si="253"/>
        <v>0</v>
      </c>
      <c r="IC103" s="273">
        <f t="shared" si="254"/>
        <v>0</v>
      </c>
      <c r="ID103" s="273">
        <f t="shared" si="255"/>
        <v>0</v>
      </c>
      <c r="IE103" s="273">
        <f t="shared" si="256"/>
        <v>0</v>
      </c>
      <c r="IK103" s="94" t="e">
        <f t="shared" si="258"/>
        <v>#REF!</v>
      </c>
    </row>
    <row r="104" spans="1:245" s="28" customFormat="1" ht="21.95" hidden="1" customHeight="1">
      <c r="A104" s="4"/>
      <c r="B104" s="94" t="e">
        <f>+#REF!</f>
        <v>#REF!</v>
      </c>
      <c r="C104" s="94" t="e">
        <f>+#REF!</f>
        <v>#REF!</v>
      </c>
      <c r="D104" s="94" t="e">
        <f>+#REF!</f>
        <v>#REF!</v>
      </c>
      <c r="E104" s="94" t="e">
        <f>+#REF!</f>
        <v>#REF!</v>
      </c>
      <c r="F104" s="94" t="e">
        <f>+#REF!</f>
        <v>#REF!</v>
      </c>
      <c r="G104" s="94" t="e">
        <f>+#REF!</f>
        <v>#REF!</v>
      </c>
      <c r="H104" s="94" t="e">
        <f>+#REF!</f>
        <v>#REF!</v>
      </c>
      <c r="I104" s="94" t="e">
        <f>+#REF!</f>
        <v>#REF!</v>
      </c>
      <c r="J104" s="308" t="s">
        <v>97</v>
      </c>
      <c r="K104" s="529"/>
      <c r="L104" s="530"/>
      <c r="M104" s="530"/>
      <c r="N104" s="530"/>
      <c r="O104" s="530"/>
      <c r="P104" s="530"/>
      <c r="Q104" s="530"/>
      <c r="R104" s="530"/>
      <c r="S104" s="530"/>
      <c r="T104" s="531"/>
      <c r="U104" s="529"/>
      <c r="V104" s="530"/>
      <c r="W104" s="530"/>
      <c r="X104" s="530"/>
      <c r="Y104" s="530"/>
      <c r="Z104" s="530"/>
      <c r="AA104" s="530"/>
      <c r="AB104" s="530"/>
      <c r="AC104" s="530"/>
      <c r="AD104" s="531"/>
      <c r="AE104" s="529"/>
      <c r="AF104" s="530"/>
      <c r="AG104" s="530"/>
      <c r="AH104" s="530"/>
      <c r="AI104" s="530"/>
      <c r="AJ104" s="530"/>
      <c r="AK104" s="530"/>
      <c r="AL104" s="530"/>
      <c r="AM104" s="530"/>
      <c r="AN104" s="531"/>
      <c r="AO104" s="529"/>
      <c r="AP104" s="530"/>
      <c r="AQ104" s="530"/>
      <c r="AR104" s="530"/>
      <c r="AS104" s="530"/>
      <c r="AT104" s="530"/>
      <c r="AU104" s="530"/>
      <c r="AV104" s="530"/>
      <c r="AW104" s="530"/>
      <c r="AX104" s="531"/>
      <c r="AY104" s="529"/>
      <c r="AZ104" s="530"/>
      <c r="BA104" s="530"/>
      <c r="BB104" s="530"/>
      <c r="BC104" s="530"/>
      <c r="BD104" s="530"/>
      <c r="BE104" s="530"/>
      <c r="BF104" s="530"/>
      <c r="BG104" s="530"/>
      <c r="BH104" s="531"/>
      <c r="BI104" s="529"/>
      <c r="BJ104" s="530"/>
      <c r="BK104" s="530"/>
      <c r="BL104" s="530"/>
      <c r="BM104" s="530"/>
      <c r="BN104" s="530"/>
      <c r="BO104" s="530"/>
      <c r="BP104" s="530"/>
      <c r="BQ104" s="530"/>
      <c r="BR104" s="531"/>
      <c r="BS104" s="529"/>
      <c r="BT104" s="530"/>
      <c r="BU104" s="530"/>
      <c r="BV104" s="530"/>
      <c r="BW104" s="530"/>
      <c r="BX104" s="530"/>
      <c r="BY104" s="530"/>
      <c r="BZ104" s="530"/>
      <c r="CA104" s="530"/>
      <c r="CB104" s="531"/>
      <c r="CC104" s="529"/>
      <c r="CD104" s="530"/>
      <c r="CE104" s="530"/>
      <c r="CF104" s="530"/>
      <c r="CG104" s="530"/>
      <c r="CH104" s="530"/>
      <c r="CI104" s="530"/>
      <c r="CJ104" s="530"/>
      <c r="CK104" s="530"/>
      <c r="CL104" s="531"/>
      <c r="CM104" s="529"/>
      <c r="CN104" s="530"/>
      <c r="CO104" s="530"/>
      <c r="CP104" s="530"/>
      <c r="CQ104" s="530"/>
      <c r="CR104" s="530"/>
      <c r="CS104" s="530"/>
      <c r="CT104" s="530"/>
      <c r="CU104" s="530"/>
      <c r="CV104" s="531"/>
      <c r="CW104" s="529"/>
      <c r="CX104" s="530"/>
      <c r="CY104" s="530"/>
      <c r="CZ104" s="530"/>
      <c r="DA104" s="530"/>
      <c r="DB104" s="530"/>
      <c r="DC104" s="530"/>
      <c r="DD104" s="530"/>
      <c r="DE104" s="530"/>
      <c r="DF104" s="531"/>
      <c r="DG104" s="529"/>
      <c r="DH104" s="530"/>
      <c r="DI104" s="530"/>
      <c r="DJ104" s="530"/>
      <c r="DK104" s="530"/>
      <c r="DL104" s="530"/>
      <c r="DM104" s="530"/>
      <c r="DN104" s="530"/>
      <c r="DO104" s="530"/>
      <c r="DP104" s="531"/>
      <c r="DQ104" s="529"/>
      <c r="DR104" s="530"/>
      <c r="DS104" s="530"/>
      <c r="DT104" s="530"/>
      <c r="DU104" s="530"/>
      <c r="DV104" s="530"/>
      <c r="DW104" s="530"/>
      <c r="DX104" s="530"/>
      <c r="DY104" s="530"/>
      <c r="DZ104" s="531"/>
      <c r="EA104" s="529"/>
      <c r="EB104" s="530"/>
      <c r="EC104" s="530"/>
      <c r="ED104" s="530"/>
      <c r="EE104" s="530"/>
      <c r="EF104" s="530"/>
      <c r="EG104" s="530"/>
      <c r="EH104" s="530"/>
      <c r="EI104" s="530"/>
      <c r="EJ104" s="531"/>
      <c r="EK104" s="529"/>
      <c r="EL104" s="530"/>
      <c r="EM104" s="530"/>
      <c r="EN104" s="530"/>
      <c r="EO104" s="530"/>
      <c r="EP104" s="530"/>
      <c r="EQ104" s="530"/>
      <c r="ER104" s="530"/>
      <c r="ES104" s="530"/>
      <c r="ET104" s="531"/>
      <c r="EU104" s="529"/>
      <c r="EV104" s="530"/>
      <c r="EW104" s="530"/>
      <c r="EX104" s="530"/>
      <c r="EY104" s="530"/>
      <c r="EZ104" s="530"/>
      <c r="FA104" s="530"/>
      <c r="FB104" s="530"/>
      <c r="FC104" s="530"/>
      <c r="FD104" s="531"/>
      <c r="FE104" s="529"/>
      <c r="FF104" s="530"/>
      <c r="FG104" s="530"/>
      <c r="FH104" s="530"/>
      <c r="FI104" s="530"/>
      <c r="FJ104" s="530"/>
      <c r="FK104" s="530"/>
      <c r="FL104" s="530"/>
      <c r="FM104" s="530"/>
      <c r="FN104" s="531"/>
      <c r="FO104" s="529"/>
      <c r="FP104" s="530"/>
      <c r="FQ104" s="530"/>
      <c r="FR104" s="530"/>
      <c r="FS104" s="530"/>
      <c r="FT104" s="530"/>
      <c r="FU104" s="530"/>
      <c r="FV104" s="530"/>
      <c r="FW104" s="530"/>
      <c r="FX104" s="531"/>
      <c r="FY104" s="529"/>
      <c r="FZ104" s="530"/>
      <c r="GA104" s="530"/>
      <c r="GB104" s="530"/>
      <c r="GC104" s="530"/>
      <c r="GD104" s="530"/>
      <c r="GE104" s="530"/>
      <c r="GF104" s="530"/>
      <c r="GG104" s="530"/>
      <c r="GH104" s="531"/>
      <c r="GI104" s="529"/>
      <c r="GJ104" s="530"/>
      <c r="GK104" s="530"/>
      <c r="GL104" s="530"/>
      <c r="GM104" s="530"/>
      <c r="GN104" s="530"/>
      <c r="GO104" s="530"/>
      <c r="GP104" s="530"/>
      <c r="GQ104" s="530"/>
      <c r="GR104" s="531"/>
      <c r="GS104" s="529"/>
      <c r="GT104" s="530"/>
      <c r="GU104" s="530"/>
      <c r="GV104" s="530"/>
      <c r="GW104" s="530"/>
      <c r="GX104" s="530"/>
      <c r="GY104" s="530"/>
      <c r="GZ104" s="530"/>
      <c r="HA104" s="530"/>
      <c r="HB104" s="531"/>
      <c r="HC104" s="274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4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4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4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4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4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4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4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4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4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75">
        <f t="shared" si="257"/>
        <v>0</v>
      </c>
      <c r="HN104" s="275">
        <f t="shared" si="260"/>
        <v>0</v>
      </c>
      <c r="HO104" s="275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75" t="e">
        <f t="shared" si="261"/>
        <v>#REF!</v>
      </c>
      <c r="HQ104" s="275">
        <f>+HM104+S!HM104+E!HM104+O!HM104</f>
        <v>0</v>
      </c>
      <c r="HR104" s="275">
        <f t="shared" si="262"/>
        <v>0</v>
      </c>
      <c r="HS104" s="275" t="e">
        <f>+HO104+S!HO104+E!HO104+O!HO104</f>
        <v>#REF!</v>
      </c>
      <c r="HT104" s="275" t="e">
        <f t="shared" si="262"/>
        <v>#REF!</v>
      </c>
      <c r="HV104" s="96">
        <f t="shared" si="259"/>
        <v>0</v>
      </c>
      <c r="HW104" s="96">
        <f t="shared" si="248"/>
        <v>0</v>
      </c>
      <c r="HX104" s="96">
        <f t="shared" si="249"/>
        <v>0</v>
      </c>
      <c r="HY104" s="96">
        <f t="shared" si="250"/>
        <v>0</v>
      </c>
      <c r="HZ104" s="96">
        <f t="shared" si="251"/>
        <v>0</v>
      </c>
      <c r="IA104" s="96">
        <f t="shared" si="252"/>
        <v>0</v>
      </c>
      <c r="IB104" s="96">
        <f t="shared" si="253"/>
        <v>0</v>
      </c>
      <c r="IC104" s="96">
        <f t="shared" si="254"/>
        <v>0</v>
      </c>
      <c r="ID104" s="96">
        <f t="shared" si="255"/>
        <v>0</v>
      </c>
      <c r="IE104" s="96">
        <f t="shared" si="256"/>
        <v>0</v>
      </c>
      <c r="IK104" s="94" t="e">
        <f t="shared" si="258"/>
        <v>#REF!</v>
      </c>
    </row>
    <row r="105" spans="1:245" s="28" customFormat="1" ht="21.95" hidden="1" customHeight="1">
      <c r="A105" s="4"/>
      <c r="B105" s="94" t="e">
        <f>+#REF!</f>
        <v>#REF!</v>
      </c>
      <c r="C105" s="94" t="e">
        <f>+#REF!</f>
        <v>#REF!</v>
      </c>
      <c r="D105" s="94" t="e">
        <f>+#REF!</f>
        <v>#REF!</v>
      </c>
      <c r="E105" s="94" t="e">
        <f>+#REF!</f>
        <v>#REF!</v>
      </c>
      <c r="F105" s="94" t="e">
        <f>+#REF!</f>
        <v>#REF!</v>
      </c>
      <c r="G105" s="94" t="e">
        <f>+#REF!</f>
        <v>#REF!</v>
      </c>
      <c r="H105" s="94" t="e">
        <f>+#REF!</f>
        <v>#REF!</v>
      </c>
      <c r="I105" s="94" t="e">
        <f>+#REF!</f>
        <v>#REF!</v>
      </c>
      <c r="J105" s="19" t="s">
        <v>98</v>
      </c>
      <c r="K105" s="532"/>
      <c r="L105" s="533"/>
      <c r="M105" s="533"/>
      <c r="N105" s="533"/>
      <c r="O105" s="533"/>
      <c r="P105" s="533"/>
      <c r="Q105" s="533"/>
      <c r="R105" s="533"/>
      <c r="S105" s="533"/>
      <c r="T105" s="534"/>
      <c r="U105" s="532"/>
      <c r="V105" s="533"/>
      <c r="W105" s="533"/>
      <c r="X105" s="533"/>
      <c r="Y105" s="533"/>
      <c r="Z105" s="533"/>
      <c r="AA105" s="533"/>
      <c r="AB105" s="533"/>
      <c r="AC105" s="533"/>
      <c r="AD105" s="534"/>
      <c r="AE105" s="532"/>
      <c r="AF105" s="533"/>
      <c r="AG105" s="533"/>
      <c r="AH105" s="533"/>
      <c r="AI105" s="533"/>
      <c r="AJ105" s="533"/>
      <c r="AK105" s="533"/>
      <c r="AL105" s="533"/>
      <c r="AM105" s="533"/>
      <c r="AN105" s="534"/>
      <c r="AO105" s="532"/>
      <c r="AP105" s="533"/>
      <c r="AQ105" s="533"/>
      <c r="AR105" s="533"/>
      <c r="AS105" s="533"/>
      <c r="AT105" s="533"/>
      <c r="AU105" s="533"/>
      <c r="AV105" s="533"/>
      <c r="AW105" s="533"/>
      <c r="AX105" s="534"/>
      <c r="AY105" s="532"/>
      <c r="AZ105" s="533"/>
      <c r="BA105" s="533"/>
      <c r="BB105" s="533"/>
      <c r="BC105" s="533"/>
      <c r="BD105" s="533"/>
      <c r="BE105" s="533"/>
      <c r="BF105" s="533"/>
      <c r="BG105" s="533"/>
      <c r="BH105" s="534"/>
      <c r="BI105" s="532"/>
      <c r="BJ105" s="533"/>
      <c r="BK105" s="533"/>
      <c r="BL105" s="533"/>
      <c r="BM105" s="533"/>
      <c r="BN105" s="533"/>
      <c r="BO105" s="533"/>
      <c r="BP105" s="533"/>
      <c r="BQ105" s="533"/>
      <c r="BR105" s="534"/>
      <c r="BS105" s="532"/>
      <c r="BT105" s="533"/>
      <c r="BU105" s="533"/>
      <c r="BV105" s="533"/>
      <c r="BW105" s="533"/>
      <c r="BX105" s="533"/>
      <c r="BY105" s="533"/>
      <c r="BZ105" s="533"/>
      <c r="CA105" s="533"/>
      <c r="CB105" s="534"/>
      <c r="CC105" s="532"/>
      <c r="CD105" s="533"/>
      <c r="CE105" s="533"/>
      <c r="CF105" s="533"/>
      <c r="CG105" s="533"/>
      <c r="CH105" s="533"/>
      <c r="CI105" s="533"/>
      <c r="CJ105" s="533"/>
      <c r="CK105" s="533"/>
      <c r="CL105" s="534"/>
      <c r="CM105" s="532"/>
      <c r="CN105" s="533"/>
      <c r="CO105" s="533"/>
      <c r="CP105" s="533"/>
      <c r="CQ105" s="533"/>
      <c r="CR105" s="533"/>
      <c r="CS105" s="533"/>
      <c r="CT105" s="533"/>
      <c r="CU105" s="533"/>
      <c r="CV105" s="534"/>
      <c r="CW105" s="532"/>
      <c r="CX105" s="533"/>
      <c r="CY105" s="533"/>
      <c r="CZ105" s="533"/>
      <c r="DA105" s="533"/>
      <c r="DB105" s="533"/>
      <c r="DC105" s="533"/>
      <c r="DD105" s="533"/>
      <c r="DE105" s="533"/>
      <c r="DF105" s="534"/>
      <c r="DG105" s="532"/>
      <c r="DH105" s="533"/>
      <c r="DI105" s="533"/>
      <c r="DJ105" s="533"/>
      <c r="DK105" s="533"/>
      <c r="DL105" s="533"/>
      <c r="DM105" s="533"/>
      <c r="DN105" s="533"/>
      <c r="DO105" s="533"/>
      <c r="DP105" s="534"/>
      <c r="DQ105" s="532"/>
      <c r="DR105" s="533"/>
      <c r="DS105" s="533"/>
      <c r="DT105" s="533"/>
      <c r="DU105" s="533"/>
      <c r="DV105" s="533"/>
      <c r="DW105" s="533"/>
      <c r="DX105" s="533"/>
      <c r="DY105" s="533"/>
      <c r="DZ105" s="534"/>
      <c r="EA105" s="532"/>
      <c r="EB105" s="533"/>
      <c r="EC105" s="533"/>
      <c r="ED105" s="533"/>
      <c r="EE105" s="533"/>
      <c r="EF105" s="533"/>
      <c r="EG105" s="533"/>
      <c r="EH105" s="533"/>
      <c r="EI105" s="533"/>
      <c r="EJ105" s="534"/>
      <c r="EK105" s="532"/>
      <c r="EL105" s="533"/>
      <c r="EM105" s="533"/>
      <c r="EN105" s="533"/>
      <c r="EO105" s="533"/>
      <c r="EP105" s="533"/>
      <c r="EQ105" s="533"/>
      <c r="ER105" s="533"/>
      <c r="ES105" s="533"/>
      <c r="ET105" s="534"/>
      <c r="EU105" s="532"/>
      <c r="EV105" s="533"/>
      <c r="EW105" s="533"/>
      <c r="EX105" s="533"/>
      <c r="EY105" s="533"/>
      <c r="EZ105" s="533"/>
      <c r="FA105" s="533"/>
      <c r="FB105" s="533"/>
      <c r="FC105" s="533"/>
      <c r="FD105" s="534"/>
      <c r="FE105" s="532"/>
      <c r="FF105" s="533"/>
      <c r="FG105" s="533"/>
      <c r="FH105" s="533"/>
      <c r="FI105" s="533"/>
      <c r="FJ105" s="533"/>
      <c r="FK105" s="533"/>
      <c r="FL105" s="533"/>
      <c r="FM105" s="533"/>
      <c r="FN105" s="534"/>
      <c r="FO105" s="532"/>
      <c r="FP105" s="533"/>
      <c r="FQ105" s="533"/>
      <c r="FR105" s="533"/>
      <c r="FS105" s="533"/>
      <c r="FT105" s="533"/>
      <c r="FU105" s="533"/>
      <c r="FV105" s="533"/>
      <c r="FW105" s="533"/>
      <c r="FX105" s="534"/>
      <c r="FY105" s="532"/>
      <c r="FZ105" s="533"/>
      <c r="GA105" s="533"/>
      <c r="GB105" s="533"/>
      <c r="GC105" s="533"/>
      <c r="GD105" s="533"/>
      <c r="GE105" s="533"/>
      <c r="GF105" s="533"/>
      <c r="GG105" s="533"/>
      <c r="GH105" s="534"/>
      <c r="GI105" s="532"/>
      <c r="GJ105" s="533"/>
      <c r="GK105" s="533"/>
      <c r="GL105" s="533"/>
      <c r="GM105" s="533"/>
      <c r="GN105" s="533"/>
      <c r="GO105" s="533"/>
      <c r="GP105" s="533"/>
      <c r="GQ105" s="533"/>
      <c r="GR105" s="534"/>
      <c r="GS105" s="532"/>
      <c r="GT105" s="533"/>
      <c r="GU105" s="533"/>
      <c r="GV105" s="533"/>
      <c r="GW105" s="533"/>
      <c r="GX105" s="533"/>
      <c r="GY105" s="533"/>
      <c r="GZ105" s="533"/>
      <c r="HA105" s="533"/>
      <c r="HB105" s="534"/>
      <c r="HC105" s="77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77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77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77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77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77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77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77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77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77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0">
        <f t="shared" si="257"/>
        <v>0</v>
      </c>
      <c r="HN105" s="80">
        <f t="shared" si="260"/>
        <v>0</v>
      </c>
      <c r="HO105" s="80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0" t="e">
        <f t="shared" si="261"/>
        <v>#REF!</v>
      </c>
      <c r="HQ105" s="80">
        <f>+HM105+S!HM105+E!HM105+O!HM105</f>
        <v>0</v>
      </c>
      <c r="HR105" s="80">
        <f t="shared" si="262"/>
        <v>0</v>
      </c>
      <c r="HS105" s="80" t="e">
        <f>+HO105+S!HO105+E!HO105+O!HO105</f>
        <v>#REF!</v>
      </c>
      <c r="HT105" s="80" t="e">
        <f t="shared" si="262"/>
        <v>#REF!</v>
      </c>
      <c r="HV105" s="82">
        <f t="shared" si="259"/>
        <v>0</v>
      </c>
      <c r="HW105" s="82">
        <f t="shared" si="248"/>
        <v>0</v>
      </c>
      <c r="HX105" s="82">
        <f t="shared" si="249"/>
        <v>0</v>
      </c>
      <c r="HY105" s="82">
        <f t="shared" si="250"/>
        <v>0</v>
      </c>
      <c r="HZ105" s="82">
        <f t="shared" si="251"/>
        <v>0</v>
      </c>
      <c r="IA105" s="82">
        <f t="shared" si="252"/>
        <v>0</v>
      </c>
      <c r="IB105" s="82">
        <f t="shared" si="253"/>
        <v>0</v>
      </c>
      <c r="IC105" s="82">
        <f t="shared" si="254"/>
        <v>0</v>
      </c>
      <c r="ID105" s="82">
        <f t="shared" si="255"/>
        <v>0</v>
      </c>
      <c r="IE105" s="82">
        <f t="shared" si="256"/>
        <v>0</v>
      </c>
      <c r="IK105" s="94" t="e">
        <f t="shared" si="258"/>
        <v>#REF!</v>
      </c>
    </row>
    <row r="106" spans="1:245" s="28" customFormat="1" ht="21.95" hidden="1" customHeight="1">
      <c r="A106" s="4"/>
      <c r="B106" s="94" t="e">
        <f>+#REF!</f>
        <v>#REF!</v>
      </c>
      <c r="C106" s="94" t="e">
        <f>+#REF!</f>
        <v>#REF!</v>
      </c>
      <c r="D106" s="94" t="e">
        <f>+#REF!</f>
        <v>#REF!</v>
      </c>
      <c r="E106" s="94" t="e">
        <f>+#REF!</f>
        <v>#REF!</v>
      </c>
      <c r="F106" s="94" t="e">
        <f>+#REF!</f>
        <v>#REF!</v>
      </c>
      <c r="G106" s="94" t="e">
        <f>+#REF!</f>
        <v>#REF!</v>
      </c>
      <c r="H106" s="94" t="e">
        <f>+#REF!</f>
        <v>#REF!</v>
      </c>
      <c r="I106" s="94" t="e">
        <f>+#REF!</f>
        <v>#REF!</v>
      </c>
      <c r="J106" s="19" t="s">
        <v>99</v>
      </c>
      <c r="K106" s="532"/>
      <c r="L106" s="533"/>
      <c r="M106" s="533"/>
      <c r="N106" s="533"/>
      <c r="O106" s="533"/>
      <c r="P106" s="533"/>
      <c r="Q106" s="533"/>
      <c r="R106" s="533"/>
      <c r="S106" s="533"/>
      <c r="T106" s="534"/>
      <c r="U106" s="532"/>
      <c r="V106" s="533"/>
      <c r="W106" s="533"/>
      <c r="X106" s="533"/>
      <c r="Y106" s="533"/>
      <c r="Z106" s="533"/>
      <c r="AA106" s="533"/>
      <c r="AB106" s="533"/>
      <c r="AC106" s="533"/>
      <c r="AD106" s="534"/>
      <c r="AE106" s="532"/>
      <c r="AF106" s="533"/>
      <c r="AG106" s="533"/>
      <c r="AH106" s="533"/>
      <c r="AI106" s="533"/>
      <c r="AJ106" s="533"/>
      <c r="AK106" s="533"/>
      <c r="AL106" s="533"/>
      <c r="AM106" s="533"/>
      <c r="AN106" s="534"/>
      <c r="AO106" s="532"/>
      <c r="AP106" s="533"/>
      <c r="AQ106" s="533"/>
      <c r="AR106" s="533"/>
      <c r="AS106" s="533"/>
      <c r="AT106" s="533"/>
      <c r="AU106" s="533"/>
      <c r="AV106" s="533"/>
      <c r="AW106" s="533"/>
      <c r="AX106" s="534"/>
      <c r="AY106" s="532"/>
      <c r="AZ106" s="533"/>
      <c r="BA106" s="533"/>
      <c r="BB106" s="533"/>
      <c r="BC106" s="533"/>
      <c r="BD106" s="533"/>
      <c r="BE106" s="533"/>
      <c r="BF106" s="533"/>
      <c r="BG106" s="533"/>
      <c r="BH106" s="534"/>
      <c r="BI106" s="532"/>
      <c r="BJ106" s="533"/>
      <c r="BK106" s="533"/>
      <c r="BL106" s="533"/>
      <c r="BM106" s="533"/>
      <c r="BN106" s="533"/>
      <c r="BO106" s="533"/>
      <c r="BP106" s="533"/>
      <c r="BQ106" s="533"/>
      <c r="BR106" s="534"/>
      <c r="BS106" s="532"/>
      <c r="BT106" s="533"/>
      <c r="BU106" s="533"/>
      <c r="BV106" s="533"/>
      <c r="BW106" s="533"/>
      <c r="BX106" s="533"/>
      <c r="BY106" s="533"/>
      <c r="BZ106" s="533"/>
      <c r="CA106" s="533"/>
      <c r="CB106" s="534"/>
      <c r="CC106" s="532"/>
      <c r="CD106" s="533"/>
      <c r="CE106" s="533"/>
      <c r="CF106" s="533"/>
      <c r="CG106" s="533"/>
      <c r="CH106" s="533"/>
      <c r="CI106" s="533"/>
      <c r="CJ106" s="533"/>
      <c r="CK106" s="533"/>
      <c r="CL106" s="534"/>
      <c r="CM106" s="532"/>
      <c r="CN106" s="533"/>
      <c r="CO106" s="533"/>
      <c r="CP106" s="533"/>
      <c r="CQ106" s="533"/>
      <c r="CR106" s="533"/>
      <c r="CS106" s="533"/>
      <c r="CT106" s="533"/>
      <c r="CU106" s="533"/>
      <c r="CV106" s="534"/>
      <c r="CW106" s="532"/>
      <c r="CX106" s="533"/>
      <c r="CY106" s="533"/>
      <c r="CZ106" s="533"/>
      <c r="DA106" s="533"/>
      <c r="DB106" s="533"/>
      <c r="DC106" s="533"/>
      <c r="DD106" s="533"/>
      <c r="DE106" s="533"/>
      <c r="DF106" s="534"/>
      <c r="DG106" s="532"/>
      <c r="DH106" s="533"/>
      <c r="DI106" s="533"/>
      <c r="DJ106" s="533"/>
      <c r="DK106" s="533"/>
      <c r="DL106" s="533"/>
      <c r="DM106" s="533"/>
      <c r="DN106" s="533"/>
      <c r="DO106" s="533"/>
      <c r="DP106" s="534"/>
      <c r="DQ106" s="532"/>
      <c r="DR106" s="533"/>
      <c r="DS106" s="533"/>
      <c r="DT106" s="533"/>
      <c r="DU106" s="533"/>
      <c r="DV106" s="533"/>
      <c r="DW106" s="533"/>
      <c r="DX106" s="533"/>
      <c r="DY106" s="533"/>
      <c r="DZ106" s="534"/>
      <c r="EA106" s="532"/>
      <c r="EB106" s="533"/>
      <c r="EC106" s="533"/>
      <c r="ED106" s="533"/>
      <c r="EE106" s="533"/>
      <c r="EF106" s="533"/>
      <c r="EG106" s="533"/>
      <c r="EH106" s="533"/>
      <c r="EI106" s="533"/>
      <c r="EJ106" s="534"/>
      <c r="EK106" s="532"/>
      <c r="EL106" s="533"/>
      <c r="EM106" s="533"/>
      <c r="EN106" s="533"/>
      <c r="EO106" s="533"/>
      <c r="EP106" s="533"/>
      <c r="EQ106" s="533"/>
      <c r="ER106" s="533"/>
      <c r="ES106" s="533"/>
      <c r="ET106" s="534"/>
      <c r="EU106" s="532"/>
      <c r="EV106" s="533"/>
      <c r="EW106" s="533"/>
      <c r="EX106" s="533"/>
      <c r="EY106" s="533"/>
      <c r="EZ106" s="533"/>
      <c r="FA106" s="533"/>
      <c r="FB106" s="533"/>
      <c r="FC106" s="533"/>
      <c r="FD106" s="534"/>
      <c r="FE106" s="532"/>
      <c r="FF106" s="533"/>
      <c r="FG106" s="533"/>
      <c r="FH106" s="533"/>
      <c r="FI106" s="533"/>
      <c r="FJ106" s="533"/>
      <c r="FK106" s="533"/>
      <c r="FL106" s="533"/>
      <c r="FM106" s="533"/>
      <c r="FN106" s="534"/>
      <c r="FO106" s="532"/>
      <c r="FP106" s="533"/>
      <c r="FQ106" s="533"/>
      <c r="FR106" s="533"/>
      <c r="FS106" s="533"/>
      <c r="FT106" s="533"/>
      <c r="FU106" s="533"/>
      <c r="FV106" s="533"/>
      <c r="FW106" s="533"/>
      <c r="FX106" s="534"/>
      <c r="FY106" s="532"/>
      <c r="FZ106" s="533"/>
      <c r="GA106" s="533"/>
      <c r="GB106" s="533"/>
      <c r="GC106" s="533"/>
      <c r="GD106" s="533"/>
      <c r="GE106" s="533"/>
      <c r="GF106" s="533"/>
      <c r="GG106" s="533"/>
      <c r="GH106" s="534"/>
      <c r="GI106" s="532"/>
      <c r="GJ106" s="533"/>
      <c r="GK106" s="533"/>
      <c r="GL106" s="533"/>
      <c r="GM106" s="533"/>
      <c r="GN106" s="533"/>
      <c r="GO106" s="533"/>
      <c r="GP106" s="533"/>
      <c r="GQ106" s="533"/>
      <c r="GR106" s="534"/>
      <c r="GS106" s="532"/>
      <c r="GT106" s="533"/>
      <c r="GU106" s="533"/>
      <c r="GV106" s="533"/>
      <c r="GW106" s="533"/>
      <c r="GX106" s="533"/>
      <c r="GY106" s="533"/>
      <c r="GZ106" s="533"/>
      <c r="HA106" s="533"/>
      <c r="HB106" s="534"/>
      <c r="HC106" s="77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77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77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77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77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77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77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77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77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77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0">
        <f t="shared" si="257"/>
        <v>0</v>
      </c>
      <c r="HN106" s="80">
        <f t="shared" si="260"/>
        <v>0</v>
      </c>
      <c r="HO106" s="80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0" t="e">
        <f t="shared" si="261"/>
        <v>#REF!</v>
      </c>
      <c r="HQ106" s="80">
        <f>+HM106+S!HM106+E!HM106+O!HM106</f>
        <v>0</v>
      </c>
      <c r="HR106" s="80">
        <f t="shared" si="262"/>
        <v>0</v>
      </c>
      <c r="HS106" s="80" t="e">
        <f>+HO106+S!HO106+E!HO106+O!HO106</f>
        <v>#REF!</v>
      </c>
      <c r="HT106" s="80" t="e">
        <f t="shared" si="262"/>
        <v>#REF!</v>
      </c>
      <c r="HV106" s="82">
        <f t="shared" si="259"/>
        <v>0</v>
      </c>
      <c r="HW106" s="82">
        <f t="shared" si="248"/>
        <v>0</v>
      </c>
      <c r="HX106" s="82">
        <f t="shared" si="249"/>
        <v>0</v>
      </c>
      <c r="HY106" s="82">
        <f t="shared" si="250"/>
        <v>0</v>
      </c>
      <c r="HZ106" s="82">
        <f t="shared" si="251"/>
        <v>0</v>
      </c>
      <c r="IA106" s="82">
        <f t="shared" si="252"/>
        <v>0</v>
      </c>
      <c r="IB106" s="82">
        <f t="shared" si="253"/>
        <v>0</v>
      </c>
      <c r="IC106" s="82">
        <f t="shared" si="254"/>
        <v>0</v>
      </c>
      <c r="ID106" s="82">
        <f t="shared" si="255"/>
        <v>0</v>
      </c>
      <c r="IE106" s="82">
        <f t="shared" si="256"/>
        <v>0</v>
      </c>
      <c r="IK106" s="94" t="e">
        <f t="shared" si="258"/>
        <v>#REF!</v>
      </c>
    </row>
    <row r="107" spans="1:245" s="28" customFormat="1" ht="21.95" hidden="1" customHeight="1">
      <c r="A107" s="4"/>
      <c r="B107" s="94" t="e">
        <f>+#REF!</f>
        <v>#REF!</v>
      </c>
      <c r="C107" s="94" t="e">
        <f>+#REF!</f>
        <v>#REF!</v>
      </c>
      <c r="D107" s="94" t="e">
        <f>+#REF!</f>
        <v>#REF!</v>
      </c>
      <c r="E107" s="94" t="e">
        <f>+#REF!</f>
        <v>#REF!</v>
      </c>
      <c r="F107" s="94" t="e">
        <f>+#REF!</f>
        <v>#REF!</v>
      </c>
      <c r="G107" s="94" t="e">
        <f>+#REF!</f>
        <v>#REF!</v>
      </c>
      <c r="H107" s="94" t="e">
        <f>+#REF!</f>
        <v>#REF!</v>
      </c>
      <c r="I107" s="94" t="e">
        <f>+#REF!</f>
        <v>#REF!</v>
      </c>
      <c r="J107" s="307" t="s">
        <v>100</v>
      </c>
      <c r="K107" s="535"/>
      <c r="L107" s="536"/>
      <c r="M107" s="536"/>
      <c r="N107" s="536"/>
      <c r="O107" s="536"/>
      <c r="P107" s="536"/>
      <c r="Q107" s="536"/>
      <c r="R107" s="536"/>
      <c r="S107" s="536"/>
      <c r="T107" s="537"/>
      <c r="U107" s="535"/>
      <c r="V107" s="536"/>
      <c r="W107" s="536"/>
      <c r="X107" s="536"/>
      <c r="Y107" s="536"/>
      <c r="Z107" s="536"/>
      <c r="AA107" s="536"/>
      <c r="AB107" s="536"/>
      <c r="AC107" s="536"/>
      <c r="AD107" s="537"/>
      <c r="AE107" s="535"/>
      <c r="AF107" s="536"/>
      <c r="AG107" s="536"/>
      <c r="AH107" s="536"/>
      <c r="AI107" s="536"/>
      <c r="AJ107" s="536"/>
      <c r="AK107" s="536"/>
      <c r="AL107" s="536"/>
      <c r="AM107" s="536"/>
      <c r="AN107" s="537"/>
      <c r="AO107" s="535"/>
      <c r="AP107" s="536"/>
      <c r="AQ107" s="536"/>
      <c r="AR107" s="536"/>
      <c r="AS107" s="536"/>
      <c r="AT107" s="536"/>
      <c r="AU107" s="536"/>
      <c r="AV107" s="536"/>
      <c r="AW107" s="536"/>
      <c r="AX107" s="537"/>
      <c r="AY107" s="535"/>
      <c r="AZ107" s="536"/>
      <c r="BA107" s="536"/>
      <c r="BB107" s="536"/>
      <c r="BC107" s="536"/>
      <c r="BD107" s="536"/>
      <c r="BE107" s="536"/>
      <c r="BF107" s="536"/>
      <c r="BG107" s="536"/>
      <c r="BH107" s="537"/>
      <c r="BI107" s="535"/>
      <c r="BJ107" s="536"/>
      <c r="BK107" s="536"/>
      <c r="BL107" s="536"/>
      <c r="BM107" s="536"/>
      <c r="BN107" s="536"/>
      <c r="BO107" s="536"/>
      <c r="BP107" s="536"/>
      <c r="BQ107" s="536"/>
      <c r="BR107" s="537"/>
      <c r="BS107" s="535"/>
      <c r="BT107" s="536"/>
      <c r="BU107" s="536"/>
      <c r="BV107" s="536"/>
      <c r="BW107" s="536"/>
      <c r="BX107" s="536"/>
      <c r="BY107" s="536"/>
      <c r="BZ107" s="536"/>
      <c r="CA107" s="536"/>
      <c r="CB107" s="537"/>
      <c r="CC107" s="535"/>
      <c r="CD107" s="536"/>
      <c r="CE107" s="536"/>
      <c r="CF107" s="536"/>
      <c r="CG107" s="536"/>
      <c r="CH107" s="536"/>
      <c r="CI107" s="536"/>
      <c r="CJ107" s="536"/>
      <c r="CK107" s="536"/>
      <c r="CL107" s="537"/>
      <c r="CM107" s="535"/>
      <c r="CN107" s="536"/>
      <c r="CO107" s="536"/>
      <c r="CP107" s="536"/>
      <c r="CQ107" s="536"/>
      <c r="CR107" s="536"/>
      <c r="CS107" s="536"/>
      <c r="CT107" s="536"/>
      <c r="CU107" s="536"/>
      <c r="CV107" s="537"/>
      <c r="CW107" s="535"/>
      <c r="CX107" s="536"/>
      <c r="CY107" s="536"/>
      <c r="CZ107" s="536"/>
      <c r="DA107" s="536"/>
      <c r="DB107" s="536"/>
      <c r="DC107" s="536"/>
      <c r="DD107" s="536"/>
      <c r="DE107" s="536"/>
      <c r="DF107" s="537"/>
      <c r="DG107" s="535"/>
      <c r="DH107" s="536"/>
      <c r="DI107" s="536"/>
      <c r="DJ107" s="536"/>
      <c r="DK107" s="536"/>
      <c r="DL107" s="536"/>
      <c r="DM107" s="536"/>
      <c r="DN107" s="536"/>
      <c r="DO107" s="536"/>
      <c r="DP107" s="537"/>
      <c r="DQ107" s="535"/>
      <c r="DR107" s="536"/>
      <c r="DS107" s="536"/>
      <c r="DT107" s="536"/>
      <c r="DU107" s="536"/>
      <c r="DV107" s="536"/>
      <c r="DW107" s="536"/>
      <c r="DX107" s="536"/>
      <c r="DY107" s="536"/>
      <c r="DZ107" s="537"/>
      <c r="EA107" s="535"/>
      <c r="EB107" s="536"/>
      <c r="EC107" s="536"/>
      <c r="ED107" s="536"/>
      <c r="EE107" s="536"/>
      <c r="EF107" s="536"/>
      <c r="EG107" s="536"/>
      <c r="EH107" s="536"/>
      <c r="EI107" s="536"/>
      <c r="EJ107" s="537"/>
      <c r="EK107" s="535"/>
      <c r="EL107" s="536"/>
      <c r="EM107" s="536"/>
      <c r="EN107" s="536"/>
      <c r="EO107" s="536"/>
      <c r="EP107" s="536"/>
      <c r="EQ107" s="536"/>
      <c r="ER107" s="536"/>
      <c r="ES107" s="536"/>
      <c r="ET107" s="537"/>
      <c r="EU107" s="535"/>
      <c r="EV107" s="536"/>
      <c r="EW107" s="536"/>
      <c r="EX107" s="536"/>
      <c r="EY107" s="536"/>
      <c r="EZ107" s="536"/>
      <c r="FA107" s="536"/>
      <c r="FB107" s="536"/>
      <c r="FC107" s="536"/>
      <c r="FD107" s="537"/>
      <c r="FE107" s="535"/>
      <c r="FF107" s="536"/>
      <c r="FG107" s="536"/>
      <c r="FH107" s="536"/>
      <c r="FI107" s="536"/>
      <c r="FJ107" s="536"/>
      <c r="FK107" s="536"/>
      <c r="FL107" s="536"/>
      <c r="FM107" s="536"/>
      <c r="FN107" s="537"/>
      <c r="FO107" s="535"/>
      <c r="FP107" s="536"/>
      <c r="FQ107" s="536"/>
      <c r="FR107" s="536"/>
      <c r="FS107" s="536"/>
      <c r="FT107" s="536"/>
      <c r="FU107" s="536"/>
      <c r="FV107" s="536"/>
      <c r="FW107" s="536"/>
      <c r="FX107" s="537"/>
      <c r="FY107" s="535"/>
      <c r="FZ107" s="536"/>
      <c r="GA107" s="536"/>
      <c r="GB107" s="536"/>
      <c r="GC107" s="536"/>
      <c r="GD107" s="536"/>
      <c r="GE107" s="536"/>
      <c r="GF107" s="536"/>
      <c r="GG107" s="536"/>
      <c r="GH107" s="537"/>
      <c r="GI107" s="535"/>
      <c r="GJ107" s="536"/>
      <c r="GK107" s="536"/>
      <c r="GL107" s="536"/>
      <c r="GM107" s="536"/>
      <c r="GN107" s="536"/>
      <c r="GO107" s="536"/>
      <c r="GP107" s="536"/>
      <c r="GQ107" s="536"/>
      <c r="GR107" s="537"/>
      <c r="GS107" s="535"/>
      <c r="GT107" s="536"/>
      <c r="GU107" s="536"/>
      <c r="GV107" s="536"/>
      <c r="GW107" s="536"/>
      <c r="GX107" s="536"/>
      <c r="GY107" s="536"/>
      <c r="GZ107" s="536"/>
      <c r="HA107" s="536"/>
      <c r="HB107" s="537"/>
      <c r="HC107" s="271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1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1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1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1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1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1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1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1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1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2">
        <f t="shared" si="257"/>
        <v>0</v>
      </c>
      <c r="HN107" s="272">
        <f t="shared" si="260"/>
        <v>0</v>
      </c>
      <c r="HO107" s="272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72" t="e">
        <f t="shared" si="261"/>
        <v>#REF!</v>
      </c>
      <c r="HQ107" s="272">
        <f>+HM107+S!HM107+E!HM107+O!HM107</f>
        <v>0</v>
      </c>
      <c r="HR107" s="272">
        <f t="shared" si="262"/>
        <v>0</v>
      </c>
      <c r="HS107" s="272" t="e">
        <f>+HO107+S!HO107+E!HO107+O!HO107</f>
        <v>#REF!</v>
      </c>
      <c r="HT107" s="272" t="e">
        <f t="shared" si="262"/>
        <v>#REF!</v>
      </c>
      <c r="HV107" s="273">
        <f t="shared" si="259"/>
        <v>0</v>
      </c>
      <c r="HW107" s="273">
        <f t="shared" si="248"/>
        <v>0</v>
      </c>
      <c r="HX107" s="273">
        <f t="shared" si="249"/>
        <v>0</v>
      </c>
      <c r="HY107" s="273">
        <f t="shared" si="250"/>
        <v>0</v>
      </c>
      <c r="HZ107" s="273">
        <f t="shared" si="251"/>
        <v>0</v>
      </c>
      <c r="IA107" s="273">
        <f t="shared" si="252"/>
        <v>0</v>
      </c>
      <c r="IB107" s="273">
        <f t="shared" si="253"/>
        <v>0</v>
      </c>
      <c r="IC107" s="273">
        <f t="shared" si="254"/>
        <v>0</v>
      </c>
      <c r="ID107" s="273">
        <f t="shared" si="255"/>
        <v>0</v>
      </c>
      <c r="IE107" s="273">
        <f t="shared" si="256"/>
        <v>0</v>
      </c>
      <c r="IK107" s="94" t="e">
        <f t="shared" si="258"/>
        <v>#REF!</v>
      </c>
    </row>
    <row r="108" spans="1:245" s="28" customFormat="1" ht="21.95" hidden="1" customHeight="1">
      <c r="A108" s="4"/>
      <c r="B108" s="94" t="e">
        <f>+#REF!</f>
        <v>#REF!</v>
      </c>
      <c r="C108" s="94" t="e">
        <f>+#REF!</f>
        <v>#REF!</v>
      </c>
      <c r="D108" s="94" t="e">
        <f>+#REF!</f>
        <v>#REF!</v>
      </c>
      <c r="E108" s="94" t="e">
        <f>+#REF!</f>
        <v>#REF!</v>
      </c>
      <c r="F108" s="94" t="e">
        <f>+#REF!</f>
        <v>#REF!</v>
      </c>
      <c r="G108" s="94" t="e">
        <f>+#REF!</f>
        <v>#REF!</v>
      </c>
      <c r="H108" s="94" t="e">
        <f>+#REF!</f>
        <v>#REF!</v>
      </c>
      <c r="I108" s="94" t="e">
        <f>+#REF!</f>
        <v>#REF!</v>
      </c>
      <c r="J108" s="19" t="s">
        <v>101</v>
      </c>
      <c r="K108" s="637"/>
      <c r="L108" s="638"/>
      <c r="M108" s="638"/>
      <c r="N108" s="638"/>
      <c r="O108" s="638"/>
      <c r="P108" s="638"/>
      <c r="Q108" s="638"/>
      <c r="R108" s="638"/>
      <c r="S108" s="638"/>
      <c r="T108" s="639"/>
      <c r="U108" s="637"/>
      <c r="V108" s="638"/>
      <c r="W108" s="638"/>
      <c r="X108" s="638"/>
      <c r="Y108" s="638"/>
      <c r="Z108" s="638"/>
      <c r="AA108" s="638"/>
      <c r="AB108" s="638"/>
      <c r="AC108" s="638"/>
      <c r="AD108" s="639"/>
      <c r="AE108" s="637"/>
      <c r="AF108" s="638"/>
      <c r="AG108" s="638"/>
      <c r="AH108" s="638"/>
      <c r="AI108" s="638"/>
      <c r="AJ108" s="638"/>
      <c r="AK108" s="638"/>
      <c r="AL108" s="638"/>
      <c r="AM108" s="638"/>
      <c r="AN108" s="639"/>
      <c r="AO108" s="637"/>
      <c r="AP108" s="638"/>
      <c r="AQ108" s="638"/>
      <c r="AR108" s="638"/>
      <c r="AS108" s="638"/>
      <c r="AT108" s="638"/>
      <c r="AU108" s="638"/>
      <c r="AV108" s="638"/>
      <c r="AW108" s="638"/>
      <c r="AX108" s="639"/>
      <c r="AY108" s="637"/>
      <c r="AZ108" s="638"/>
      <c r="BA108" s="638"/>
      <c r="BB108" s="638"/>
      <c r="BC108" s="638"/>
      <c r="BD108" s="638"/>
      <c r="BE108" s="638"/>
      <c r="BF108" s="638"/>
      <c r="BG108" s="638"/>
      <c r="BH108" s="639"/>
      <c r="BI108" s="637"/>
      <c r="BJ108" s="638"/>
      <c r="BK108" s="638"/>
      <c r="BL108" s="638"/>
      <c r="BM108" s="638"/>
      <c r="BN108" s="638"/>
      <c r="BO108" s="638"/>
      <c r="BP108" s="638"/>
      <c r="BQ108" s="638"/>
      <c r="BR108" s="639"/>
      <c r="BS108" s="637"/>
      <c r="BT108" s="638"/>
      <c r="BU108" s="638"/>
      <c r="BV108" s="638"/>
      <c r="BW108" s="638"/>
      <c r="BX108" s="638"/>
      <c r="BY108" s="638"/>
      <c r="BZ108" s="638"/>
      <c r="CA108" s="638"/>
      <c r="CB108" s="639"/>
      <c r="CC108" s="637"/>
      <c r="CD108" s="638"/>
      <c r="CE108" s="638"/>
      <c r="CF108" s="638"/>
      <c r="CG108" s="638"/>
      <c r="CH108" s="638"/>
      <c r="CI108" s="638"/>
      <c r="CJ108" s="638"/>
      <c r="CK108" s="638"/>
      <c r="CL108" s="639"/>
      <c r="CM108" s="637"/>
      <c r="CN108" s="638"/>
      <c r="CO108" s="638"/>
      <c r="CP108" s="638"/>
      <c r="CQ108" s="638"/>
      <c r="CR108" s="638"/>
      <c r="CS108" s="638"/>
      <c r="CT108" s="638"/>
      <c r="CU108" s="638"/>
      <c r="CV108" s="639"/>
      <c r="CW108" s="637"/>
      <c r="CX108" s="638"/>
      <c r="CY108" s="638"/>
      <c r="CZ108" s="638"/>
      <c r="DA108" s="638"/>
      <c r="DB108" s="638"/>
      <c r="DC108" s="638"/>
      <c r="DD108" s="638"/>
      <c r="DE108" s="638"/>
      <c r="DF108" s="639"/>
      <c r="DG108" s="637"/>
      <c r="DH108" s="638"/>
      <c r="DI108" s="638"/>
      <c r="DJ108" s="638"/>
      <c r="DK108" s="638"/>
      <c r="DL108" s="638"/>
      <c r="DM108" s="638"/>
      <c r="DN108" s="638"/>
      <c r="DO108" s="638"/>
      <c r="DP108" s="639"/>
      <c r="DQ108" s="637"/>
      <c r="DR108" s="638"/>
      <c r="DS108" s="638"/>
      <c r="DT108" s="638"/>
      <c r="DU108" s="638"/>
      <c r="DV108" s="638"/>
      <c r="DW108" s="638"/>
      <c r="DX108" s="638"/>
      <c r="DY108" s="638"/>
      <c r="DZ108" s="639"/>
      <c r="EA108" s="637"/>
      <c r="EB108" s="638"/>
      <c r="EC108" s="638"/>
      <c r="ED108" s="638"/>
      <c r="EE108" s="638"/>
      <c r="EF108" s="638"/>
      <c r="EG108" s="638"/>
      <c r="EH108" s="638"/>
      <c r="EI108" s="638"/>
      <c r="EJ108" s="639"/>
      <c r="EK108" s="637"/>
      <c r="EL108" s="638"/>
      <c r="EM108" s="638"/>
      <c r="EN108" s="638"/>
      <c r="EO108" s="638"/>
      <c r="EP108" s="638"/>
      <c r="EQ108" s="638"/>
      <c r="ER108" s="638"/>
      <c r="ES108" s="638"/>
      <c r="ET108" s="639"/>
      <c r="EU108" s="637"/>
      <c r="EV108" s="638"/>
      <c r="EW108" s="638"/>
      <c r="EX108" s="638"/>
      <c r="EY108" s="638"/>
      <c r="EZ108" s="638"/>
      <c r="FA108" s="638"/>
      <c r="FB108" s="638"/>
      <c r="FC108" s="638"/>
      <c r="FD108" s="639"/>
      <c r="FE108" s="637"/>
      <c r="FF108" s="638"/>
      <c r="FG108" s="638"/>
      <c r="FH108" s="638"/>
      <c r="FI108" s="638"/>
      <c r="FJ108" s="638"/>
      <c r="FK108" s="638"/>
      <c r="FL108" s="638"/>
      <c r="FM108" s="638"/>
      <c r="FN108" s="639"/>
      <c r="FO108" s="637"/>
      <c r="FP108" s="638"/>
      <c r="FQ108" s="638"/>
      <c r="FR108" s="638"/>
      <c r="FS108" s="638"/>
      <c r="FT108" s="638"/>
      <c r="FU108" s="638"/>
      <c r="FV108" s="638"/>
      <c r="FW108" s="638"/>
      <c r="FX108" s="639"/>
      <c r="FY108" s="637"/>
      <c r="FZ108" s="638"/>
      <c r="GA108" s="638"/>
      <c r="GB108" s="638"/>
      <c r="GC108" s="638"/>
      <c r="GD108" s="638"/>
      <c r="GE108" s="638"/>
      <c r="GF108" s="638"/>
      <c r="GG108" s="638"/>
      <c r="GH108" s="639"/>
      <c r="GI108" s="637"/>
      <c r="GJ108" s="638"/>
      <c r="GK108" s="638"/>
      <c r="GL108" s="638"/>
      <c r="GM108" s="638"/>
      <c r="GN108" s="638"/>
      <c r="GO108" s="638"/>
      <c r="GP108" s="638"/>
      <c r="GQ108" s="638"/>
      <c r="GR108" s="639"/>
      <c r="GS108" s="637"/>
      <c r="GT108" s="638"/>
      <c r="GU108" s="638"/>
      <c r="GV108" s="638"/>
      <c r="GW108" s="638"/>
      <c r="GX108" s="638"/>
      <c r="GY108" s="638"/>
      <c r="GZ108" s="638"/>
      <c r="HA108" s="638"/>
      <c r="HB108" s="639"/>
      <c r="HC108" s="77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77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77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77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77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77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77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77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77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77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0">
        <f t="shared" si="257"/>
        <v>0</v>
      </c>
      <c r="HN108" s="80">
        <f t="shared" si="260"/>
        <v>0</v>
      </c>
      <c r="HO108" s="80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80" t="e">
        <f t="shared" si="261"/>
        <v>#REF!</v>
      </c>
      <c r="HQ108" s="80">
        <f>+HM108+S!HM108+E!HM108+O!HM108</f>
        <v>0</v>
      </c>
      <c r="HR108" s="80">
        <f t="shared" si="262"/>
        <v>0</v>
      </c>
      <c r="HS108" s="80" t="e">
        <f>+HO108+S!HO108+E!HO108+O!HO108</f>
        <v>#REF!</v>
      </c>
      <c r="HT108" s="80" t="e">
        <f t="shared" si="262"/>
        <v>#REF!</v>
      </c>
      <c r="HV108" s="96">
        <f t="shared" si="259"/>
        <v>0</v>
      </c>
      <c r="HW108" s="96">
        <f t="shared" si="248"/>
        <v>0</v>
      </c>
      <c r="HX108" s="96">
        <f t="shared" si="249"/>
        <v>0</v>
      </c>
      <c r="HY108" s="96">
        <f t="shared" si="250"/>
        <v>0</v>
      </c>
      <c r="HZ108" s="96">
        <f t="shared" si="251"/>
        <v>0</v>
      </c>
      <c r="IA108" s="96">
        <f t="shared" si="252"/>
        <v>0</v>
      </c>
      <c r="IB108" s="96">
        <f t="shared" si="253"/>
        <v>0</v>
      </c>
      <c r="IC108" s="96">
        <f t="shared" si="254"/>
        <v>0</v>
      </c>
      <c r="ID108" s="96">
        <f t="shared" si="255"/>
        <v>0</v>
      </c>
      <c r="IE108" s="96">
        <f t="shared" si="256"/>
        <v>0</v>
      </c>
      <c r="IK108" s="94" t="e">
        <f t="shared" si="258"/>
        <v>#REF!</v>
      </c>
    </row>
    <row r="109" spans="1:245" s="28" customFormat="1" ht="21.95" hidden="1" customHeight="1">
      <c r="A109" s="4"/>
      <c r="B109" s="94" t="e">
        <f>+#REF!</f>
        <v>#REF!</v>
      </c>
      <c r="C109" s="94" t="e">
        <f>+#REF!</f>
        <v>#REF!</v>
      </c>
      <c r="D109" s="94" t="e">
        <f>+#REF!</f>
        <v>#REF!</v>
      </c>
      <c r="E109" s="94" t="e">
        <f>+#REF!</f>
        <v>#REF!</v>
      </c>
      <c r="F109" s="94" t="e">
        <f>+#REF!</f>
        <v>#REF!</v>
      </c>
      <c r="G109" s="94" t="e">
        <f>+#REF!</f>
        <v>#REF!</v>
      </c>
      <c r="H109" s="94" t="e">
        <f>+#REF!</f>
        <v>#REF!</v>
      </c>
      <c r="I109" s="94" t="e">
        <f>+#REF!</f>
        <v>#REF!</v>
      </c>
      <c r="J109" s="19" t="s">
        <v>102</v>
      </c>
      <c r="K109" s="637"/>
      <c r="L109" s="638"/>
      <c r="M109" s="638"/>
      <c r="N109" s="638"/>
      <c r="O109" s="638"/>
      <c r="P109" s="638"/>
      <c r="Q109" s="638"/>
      <c r="R109" s="638"/>
      <c r="S109" s="638"/>
      <c r="T109" s="639"/>
      <c r="U109" s="637"/>
      <c r="V109" s="638"/>
      <c r="W109" s="638"/>
      <c r="X109" s="638"/>
      <c r="Y109" s="638"/>
      <c r="Z109" s="638"/>
      <c r="AA109" s="638"/>
      <c r="AB109" s="638"/>
      <c r="AC109" s="638"/>
      <c r="AD109" s="639"/>
      <c r="AE109" s="637"/>
      <c r="AF109" s="638"/>
      <c r="AG109" s="638"/>
      <c r="AH109" s="638"/>
      <c r="AI109" s="638"/>
      <c r="AJ109" s="638"/>
      <c r="AK109" s="638"/>
      <c r="AL109" s="638"/>
      <c r="AM109" s="638"/>
      <c r="AN109" s="639"/>
      <c r="AO109" s="637"/>
      <c r="AP109" s="638"/>
      <c r="AQ109" s="638"/>
      <c r="AR109" s="638"/>
      <c r="AS109" s="638"/>
      <c r="AT109" s="638"/>
      <c r="AU109" s="638"/>
      <c r="AV109" s="638"/>
      <c r="AW109" s="638"/>
      <c r="AX109" s="639"/>
      <c r="AY109" s="637"/>
      <c r="AZ109" s="638"/>
      <c r="BA109" s="638"/>
      <c r="BB109" s="638"/>
      <c r="BC109" s="638"/>
      <c r="BD109" s="638"/>
      <c r="BE109" s="638"/>
      <c r="BF109" s="638"/>
      <c r="BG109" s="638"/>
      <c r="BH109" s="639"/>
      <c r="BI109" s="637"/>
      <c r="BJ109" s="638"/>
      <c r="BK109" s="638"/>
      <c r="BL109" s="638"/>
      <c r="BM109" s="638"/>
      <c r="BN109" s="638"/>
      <c r="BO109" s="638"/>
      <c r="BP109" s="638"/>
      <c r="BQ109" s="638"/>
      <c r="BR109" s="639"/>
      <c r="BS109" s="637"/>
      <c r="BT109" s="638"/>
      <c r="BU109" s="638"/>
      <c r="BV109" s="638"/>
      <c r="BW109" s="638"/>
      <c r="BX109" s="638"/>
      <c r="BY109" s="638"/>
      <c r="BZ109" s="638"/>
      <c r="CA109" s="638"/>
      <c r="CB109" s="639"/>
      <c r="CC109" s="637"/>
      <c r="CD109" s="638"/>
      <c r="CE109" s="638"/>
      <c r="CF109" s="638"/>
      <c r="CG109" s="638"/>
      <c r="CH109" s="638"/>
      <c r="CI109" s="638"/>
      <c r="CJ109" s="638"/>
      <c r="CK109" s="638"/>
      <c r="CL109" s="639"/>
      <c r="CM109" s="637"/>
      <c r="CN109" s="638"/>
      <c r="CO109" s="638"/>
      <c r="CP109" s="638"/>
      <c r="CQ109" s="638"/>
      <c r="CR109" s="638"/>
      <c r="CS109" s="638"/>
      <c r="CT109" s="638"/>
      <c r="CU109" s="638"/>
      <c r="CV109" s="639"/>
      <c r="CW109" s="637"/>
      <c r="CX109" s="638"/>
      <c r="CY109" s="638"/>
      <c r="CZ109" s="638"/>
      <c r="DA109" s="638"/>
      <c r="DB109" s="638"/>
      <c r="DC109" s="638"/>
      <c r="DD109" s="638"/>
      <c r="DE109" s="638"/>
      <c r="DF109" s="639"/>
      <c r="DG109" s="637"/>
      <c r="DH109" s="638"/>
      <c r="DI109" s="638"/>
      <c r="DJ109" s="638"/>
      <c r="DK109" s="638"/>
      <c r="DL109" s="638"/>
      <c r="DM109" s="638"/>
      <c r="DN109" s="638"/>
      <c r="DO109" s="638"/>
      <c r="DP109" s="639"/>
      <c r="DQ109" s="637"/>
      <c r="DR109" s="638"/>
      <c r="DS109" s="638"/>
      <c r="DT109" s="638"/>
      <c r="DU109" s="638"/>
      <c r="DV109" s="638"/>
      <c r="DW109" s="638"/>
      <c r="DX109" s="638"/>
      <c r="DY109" s="638"/>
      <c r="DZ109" s="639"/>
      <c r="EA109" s="637"/>
      <c r="EB109" s="638"/>
      <c r="EC109" s="638"/>
      <c r="ED109" s="638"/>
      <c r="EE109" s="638"/>
      <c r="EF109" s="638"/>
      <c r="EG109" s="638"/>
      <c r="EH109" s="638"/>
      <c r="EI109" s="638"/>
      <c r="EJ109" s="639"/>
      <c r="EK109" s="637"/>
      <c r="EL109" s="638"/>
      <c r="EM109" s="638"/>
      <c r="EN109" s="638"/>
      <c r="EO109" s="638"/>
      <c r="EP109" s="638"/>
      <c r="EQ109" s="638"/>
      <c r="ER109" s="638"/>
      <c r="ES109" s="638"/>
      <c r="ET109" s="639"/>
      <c r="EU109" s="637"/>
      <c r="EV109" s="638"/>
      <c r="EW109" s="638"/>
      <c r="EX109" s="638"/>
      <c r="EY109" s="638"/>
      <c r="EZ109" s="638"/>
      <c r="FA109" s="638"/>
      <c r="FB109" s="638"/>
      <c r="FC109" s="638"/>
      <c r="FD109" s="639"/>
      <c r="FE109" s="637"/>
      <c r="FF109" s="638"/>
      <c r="FG109" s="638"/>
      <c r="FH109" s="638"/>
      <c r="FI109" s="638"/>
      <c r="FJ109" s="638"/>
      <c r="FK109" s="638"/>
      <c r="FL109" s="638"/>
      <c r="FM109" s="638"/>
      <c r="FN109" s="639"/>
      <c r="FO109" s="637"/>
      <c r="FP109" s="638"/>
      <c r="FQ109" s="638"/>
      <c r="FR109" s="638"/>
      <c r="FS109" s="638"/>
      <c r="FT109" s="638"/>
      <c r="FU109" s="638"/>
      <c r="FV109" s="638"/>
      <c r="FW109" s="638"/>
      <c r="FX109" s="639"/>
      <c r="FY109" s="637"/>
      <c r="FZ109" s="638"/>
      <c r="GA109" s="638"/>
      <c r="GB109" s="638"/>
      <c r="GC109" s="638"/>
      <c r="GD109" s="638"/>
      <c r="GE109" s="638"/>
      <c r="GF109" s="638"/>
      <c r="GG109" s="638"/>
      <c r="GH109" s="639"/>
      <c r="GI109" s="637"/>
      <c r="GJ109" s="638"/>
      <c r="GK109" s="638"/>
      <c r="GL109" s="638"/>
      <c r="GM109" s="638"/>
      <c r="GN109" s="638"/>
      <c r="GO109" s="638"/>
      <c r="GP109" s="638"/>
      <c r="GQ109" s="638"/>
      <c r="GR109" s="639"/>
      <c r="GS109" s="637"/>
      <c r="GT109" s="638"/>
      <c r="GU109" s="638"/>
      <c r="GV109" s="638"/>
      <c r="GW109" s="638"/>
      <c r="GX109" s="638"/>
      <c r="GY109" s="638"/>
      <c r="GZ109" s="638"/>
      <c r="HA109" s="638"/>
      <c r="HB109" s="639"/>
      <c r="HC109" s="77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77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77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77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77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77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77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77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77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77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0">
        <f t="shared" si="257"/>
        <v>0</v>
      </c>
      <c r="HN109" s="80">
        <f t="shared" si="260"/>
        <v>0</v>
      </c>
      <c r="HO109" s="80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0" t="e">
        <f t="shared" si="261"/>
        <v>#REF!</v>
      </c>
      <c r="HQ109" s="80">
        <f>+HM109+S!HM109+E!HM109+O!HM109</f>
        <v>0</v>
      </c>
      <c r="HR109" s="80">
        <f t="shared" si="262"/>
        <v>0</v>
      </c>
      <c r="HS109" s="80" t="e">
        <f>+HO109+S!HO109+E!HO109+O!HO109</f>
        <v>#REF!</v>
      </c>
      <c r="HT109" s="80" t="e">
        <f>+SUM(HS106:HS109)</f>
        <v>#REF!</v>
      </c>
      <c r="HV109" s="82">
        <f t="shared" si="259"/>
        <v>0</v>
      </c>
      <c r="HW109" s="82">
        <f t="shared" si="248"/>
        <v>0</v>
      </c>
      <c r="HX109" s="82">
        <f t="shared" si="249"/>
        <v>0</v>
      </c>
      <c r="HY109" s="82">
        <f t="shared" si="250"/>
        <v>0</v>
      </c>
      <c r="HZ109" s="82">
        <f t="shared" si="251"/>
        <v>0</v>
      </c>
      <c r="IA109" s="82">
        <f t="shared" si="252"/>
        <v>0</v>
      </c>
      <c r="IB109" s="82">
        <f t="shared" si="253"/>
        <v>0</v>
      </c>
      <c r="IC109" s="82">
        <f t="shared" si="254"/>
        <v>0</v>
      </c>
      <c r="ID109" s="82">
        <f t="shared" si="255"/>
        <v>0</v>
      </c>
      <c r="IE109" s="82">
        <f t="shared" si="256"/>
        <v>0</v>
      </c>
      <c r="IK109" s="94" t="e">
        <f t="shared" si="258"/>
        <v>#REF!</v>
      </c>
    </row>
    <row r="110" spans="1:245" s="28" customFormat="1" ht="21.95" hidden="1" customHeight="1">
      <c r="A110" s="4"/>
      <c r="B110" s="94" t="e">
        <f>+#REF!</f>
        <v>#REF!</v>
      </c>
      <c r="C110" s="94" t="e">
        <f>+#REF!</f>
        <v>#REF!</v>
      </c>
      <c r="D110" s="94" t="e">
        <f>+#REF!</f>
        <v>#REF!</v>
      </c>
      <c r="E110" s="94" t="e">
        <f>+#REF!</f>
        <v>#REF!</v>
      </c>
      <c r="F110" s="94" t="e">
        <f>+#REF!</f>
        <v>#REF!</v>
      </c>
      <c r="G110" s="94" t="e">
        <f>+#REF!</f>
        <v>#REF!</v>
      </c>
      <c r="H110" s="94" t="e">
        <f>+#REF!</f>
        <v>#REF!</v>
      </c>
      <c r="I110" s="94" t="e">
        <f>+#REF!</f>
        <v>#REF!</v>
      </c>
      <c r="J110" s="19" t="s">
        <v>103</v>
      </c>
      <c r="K110" s="637"/>
      <c r="L110" s="638"/>
      <c r="M110" s="638"/>
      <c r="N110" s="638"/>
      <c r="O110" s="638"/>
      <c r="P110" s="638"/>
      <c r="Q110" s="638"/>
      <c r="R110" s="638"/>
      <c r="S110" s="638"/>
      <c r="T110" s="639"/>
      <c r="U110" s="637"/>
      <c r="V110" s="638"/>
      <c r="W110" s="638"/>
      <c r="X110" s="638"/>
      <c r="Y110" s="638"/>
      <c r="Z110" s="638"/>
      <c r="AA110" s="638"/>
      <c r="AB110" s="638"/>
      <c r="AC110" s="638"/>
      <c r="AD110" s="639"/>
      <c r="AE110" s="637"/>
      <c r="AF110" s="638"/>
      <c r="AG110" s="638"/>
      <c r="AH110" s="638"/>
      <c r="AI110" s="638"/>
      <c r="AJ110" s="638"/>
      <c r="AK110" s="638"/>
      <c r="AL110" s="638"/>
      <c r="AM110" s="638"/>
      <c r="AN110" s="639"/>
      <c r="AO110" s="637"/>
      <c r="AP110" s="638"/>
      <c r="AQ110" s="638"/>
      <c r="AR110" s="638"/>
      <c r="AS110" s="638"/>
      <c r="AT110" s="638"/>
      <c r="AU110" s="638"/>
      <c r="AV110" s="638"/>
      <c r="AW110" s="638"/>
      <c r="AX110" s="639"/>
      <c r="AY110" s="637"/>
      <c r="AZ110" s="638"/>
      <c r="BA110" s="638"/>
      <c r="BB110" s="638"/>
      <c r="BC110" s="638"/>
      <c r="BD110" s="638"/>
      <c r="BE110" s="638"/>
      <c r="BF110" s="638"/>
      <c r="BG110" s="638"/>
      <c r="BH110" s="639"/>
      <c r="BI110" s="637"/>
      <c r="BJ110" s="638"/>
      <c r="BK110" s="638"/>
      <c r="BL110" s="638"/>
      <c r="BM110" s="638"/>
      <c r="BN110" s="638"/>
      <c r="BO110" s="638"/>
      <c r="BP110" s="638"/>
      <c r="BQ110" s="638"/>
      <c r="BR110" s="639"/>
      <c r="BS110" s="637"/>
      <c r="BT110" s="638"/>
      <c r="BU110" s="638"/>
      <c r="BV110" s="638"/>
      <c r="BW110" s="638"/>
      <c r="BX110" s="638"/>
      <c r="BY110" s="638"/>
      <c r="BZ110" s="638"/>
      <c r="CA110" s="638"/>
      <c r="CB110" s="639"/>
      <c r="CC110" s="637"/>
      <c r="CD110" s="638"/>
      <c r="CE110" s="638"/>
      <c r="CF110" s="638"/>
      <c r="CG110" s="638"/>
      <c r="CH110" s="638"/>
      <c r="CI110" s="638"/>
      <c r="CJ110" s="638"/>
      <c r="CK110" s="638"/>
      <c r="CL110" s="639"/>
      <c r="CM110" s="637"/>
      <c r="CN110" s="638"/>
      <c r="CO110" s="638"/>
      <c r="CP110" s="638"/>
      <c r="CQ110" s="638"/>
      <c r="CR110" s="638"/>
      <c r="CS110" s="638"/>
      <c r="CT110" s="638"/>
      <c r="CU110" s="638"/>
      <c r="CV110" s="639"/>
      <c r="CW110" s="637"/>
      <c r="CX110" s="638"/>
      <c r="CY110" s="638"/>
      <c r="CZ110" s="638"/>
      <c r="DA110" s="638"/>
      <c r="DB110" s="638"/>
      <c r="DC110" s="638"/>
      <c r="DD110" s="638"/>
      <c r="DE110" s="638"/>
      <c r="DF110" s="639"/>
      <c r="DG110" s="637"/>
      <c r="DH110" s="638"/>
      <c r="DI110" s="638"/>
      <c r="DJ110" s="638"/>
      <c r="DK110" s="638"/>
      <c r="DL110" s="638"/>
      <c r="DM110" s="638"/>
      <c r="DN110" s="638"/>
      <c r="DO110" s="638"/>
      <c r="DP110" s="639"/>
      <c r="DQ110" s="637"/>
      <c r="DR110" s="638"/>
      <c r="DS110" s="638"/>
      <c r="DT110" s="638"/>
      <c r="DU110" s="638"/>
      <c r="DV110" s="638"/>
      <c r="DW110" s="638"/>
      <c r="DX110" s="638"/>
      <c r="DY110" s="638"/>
      <c r="DZ110" s="639"/>
      <c r="EA110" s="637"/>
      <c r="EB110" s="638"/>
      <c r="EC110" s="638"/>
      <c r="ED110" s="638"/>
      <c r="EE110" s="638"/>
      <c r="EF110" s="638"/>
      <c r="EG110" s="638"/>
      <c r="EH110" s="638"/>
      <c r="EI110" s="638"/>
      <c r="EJ110" s="639"/>
      <c r="EK110" s="637"/>
      <c r="EL110" s="638"/>
      <c r="EM110" s="638"/>
      <c r="EN110" s="638"/>
      <c r="EO110" s="638"/>
      <c r="EP110" s="638"/>
      <c r="EQ110" s="638"/>
      <c r="ER110" s="638"/>
      <c r="ES110" s="638"/>
      <c r="ET110" s="639"/>
      <c r="EU110" s="637"/>
      <c r="EV110" s="638"/>
      <c r="EW110" s="638"/>
      <c r="EX110" s="638"/>
      <c r="EY110" s="638"/>
      <c r="EZ110" s="638"/>
      <c r="FA110" s="638"/>
      <c r="FB110" s="638"/>
      <c r="FC110" s="638"/>
      <c r="FD110" s="639"/>
      <c r="FE110" s="637"/>
      <c r="FF110" s="638"/>
      <c r="FG110" s="638"/>
      <c r="FH110" s="638"/>
      <c r="FI110" s="638"/>
      <c r="FJ110" s="638"/>
      <c r="FK110" s="638"/>
      <c r="FL110" s="638"/>
      <c r="FM110" s="638"/>
      <c r="FN110" s="639"/>
      <c r="FO110" s="637"/>
      <c r="FP110" s="638"/>
      <c r="FQ110" s="638"/>
      <c r="FR110" s="638"/>
      <c r="FS110" s="638"/>
      <c r="FT110" s="638"/>
      <c r="FU110" s="638"/>
      <c r="FV110" s="638"/>
      <c r="FW110" s="638"/>
      <c r="FX110" s="639"/>
      <c r="FY110" s="637"/>
      <c r="FZ110" s="638"/>
      <c r="GA110" s="638"/>
      <c r="GB110" s="638"/>
      <c r="GC110" s="638"/>
      <c r="GD110" s="638"/>
      <c r="GE110" s="638"/>
      <c r="GF110" s="638"/>
      <c r="GG110" s="638"/>
      <c r="GH110" s="639"/>
      <c r="GI110" s="637"/>
      <c r="GJ110" s="638"/>
      <c r="GK110" s="638"/>
      <c r="GL110" s="638"/>
      <c r="GM110" s="638"/>
      <c r="GN110" s="638"/>
      <c r="GO110" s="638"/>
      <c r="GP110" s="638"/>
      <c r="GQ110" s="638"/>
      <c r="GR110" s="639"/>
      <c r="GS110" s="637"/>
      <c r="GT110" s="638"/>
      <c r="GU110" s="638"/>
      <c r="GV110" s="638"/>
      <c r="GW110" s="638"/>
      <c r="GX110" s="638"/>
      <c r="GY110" s="638"/>
      <c r="GZ110" s="638"/>
      <c r="HA110" s="638"/>
      <c r="HB110" s="639"/>
      <c r="HC110" s="77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77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77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77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77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77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77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77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77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77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0">
        <f t="shared" si="257"/>
        <v>0</v>
      </c>
      <c r="HN110" s="80">
        <f t="shared" si="260"/>
        <v>0</v>
      </c>
      <c r="HO110" s="80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0" t="e">
        <f t="shared" si="261"/>
        <v>#REF!</v>
      </c>
      <c r="HQ110" s="80">
        <f>+HM110+S!HM110+E!HM110+O!HM110</f>
        <v>0</v>
      </c>
      <c r="HR110" s="80">
        <f t="shared" si="262"/>
        <v>0</v>
      </c>
      <c r="HS110" s="80" t="e">
        <f>+HO110+S!HO110+E!HO110+O!HO110</f>
        <v>#REF!</v>
      </c>
      <c r="HT110" s="80" t="e">
        <f t="shared" si="262"/>
        <v>#REF!</v>
      </c>
      <c r="HV110" s="82">
        <f t="shared" si="259"/>
        <v>0</v>
      </c>
      <c r="HW110" s="82">
        <f t="shared" si="248"/>
        <v>0</v>
      </c>
      <c r="HX110" s="82">
        <f t="shared" si="249"/>
        <v>0</v>
      </c>
      <c r="HY110" s="82">
        <f t="shared" si="250"/>
        <v>0</v>
      </c>
      <c r="HZ110" s="82">
        <f t="shared" si="251"/>
        <v>0</v>
      </c>
      <c r="IA110" s="82">
        <f t="shared" si="252"/>
        <v>0</v>
      </c>
      <c r="IB110" s="82">
        <f t="shared" si="253"/>
        <v>0</v>
      </c>
      <c r="IC110" s="82">
        <f t="shared" si="254"/>
        <v>0</v>
      </c>
      <c r="ID110" s="82">
        <f t="shared" si="255"/>
        <v>0</v>
      </c>
      <c r="IE110" s="82">
        <f t="shared" si="256"/>
        <v>0</v>
      </c>
      <c r="IK110" s="94" t="e">
        <f t="shared" si="258"/>
        <v>#REF!</v>
      </c>
    </row>
    <row r="111" spans="1:245" s="28" customFormat="1" ht="21.95" hidden="1" customHeight="1">
      <c r="A111" s="4"/>
      <c r="B111" s="95" t="e">
        <f>+#REF!</f>
        <v>#REF!</v>
      </c>
      <c r="C111" s="95" t="e">
        <f>+#REF!</f>
        <v>#REF!</v>
      </c>
      <c r="D111" s="95" t="e">
        <f>+#REF!</f>
        <v>#REF!</v>
      </c>
      <c r="E111" s="95" t="e">
        <f>+#REF!</f>
        <v>#REF!</v>
      </c>
      <c r="F111" s="95" t="e">
        <f>+#REF!</f>
        <v>#REF!</v>
      </c>
      <c r="G111" s="95" t="e">
        <f>+#REF!</f>
        <v>#REF!</v>
      </c>
      <c r="H111" s="95" t="e">
        <f>+#REF!</f>
        <v>#REF!</v>
      </c>
      <c r="I111" s="95" t="e">
        <f>+#REF!</f>
        <v>#REF!</v>
      </c>
      <c r="J111" s="19" t="s">
        <v>288</v>
      </c>
      <c r="K111" s="640"/>
      <c r="L111" s="641"/>
      <c r="M111" s="641"/>
      <c r="N111" s="641"/>
      <c r="O111" s="641"/>
      <c r="P111" s="641"/>
      <c r="Q111" s="641"/>
      <c r="R111" s="641"/>
      <c r="S111" s="641"/>
      <c r="T111" s="642"/>
      <c r="U111" s="640"/>
      <c r="V111" s="641"/>
      <c r="W111" s="641"/>
      <c r="X111" s="641"/>
      <c r="Y111" s="641"/>
      <c r="Z111" s="641"/>
      <c r="AA111" s="641"/>
      <c r="AB111" s="641"/>
      <c r="AC111" s="641"/>
      <c r="AD111" s="642"/>
      <c r="AE111" s="640"/>
      <c r="AF111" s="641"/>
      <c r="AG111" s="641"/>
      <c r="AH111" s="641"/>
      <c r="AI111" s="641"/>
      <c r="AJ111" s="641"/>
      <c r="AK111" s="641"/>
      <c r="AL111" s="641"/>
      <c r="AM111" s="641"/>
      <c r="AN111" s="642"/>
      <c r="AO111" s="640"/>
      <c r="AP111" s="641"/>
      <c r="AQ111" s="641"/>
      <c r="AR111" s="641"/>
      <c r="AS111" s="641"/>
      <c r="AT111" s="641"/>
      <c r="AU111" s="641"/>
      <c r="AV111" s="641"/>
      <c r="AW111" s="641"/>
      <c r="AX111" s="642"/>
      <c r="AY111" s="640"/>
      <c r="AZ111" s="641"/>
      <c r="BA111" s="641"/>
      <c r="BB111" s="641"/>
      <c r="BC111" s="641"/>
      <c r="BD111" s="641"/>
      <c r="BE111" s="641"/>
      <c r="BF111" s="641"/>
      <c r="BG111" s="641"/>
      <c r="BH111" s="642"/>
      <c r="BI111" s="640"/>
      <c r="BJ111" s="641"/>
      <c r="BK111" s="641"/>
      <c r="BL111" s="641"/>
      <c r="BM111" s="641"/>
      <c r="BN111" s="641"/>
      <c r="BO111" s="641"/>
      <c r="BP111" s="641"/>
      <c r="BQ111" s="641"/>
      <c r="BR111" s="642"/>
      <c r="BS111" s="640"/>
      <c r="BT111" s="641"/>
      <c r="BU111" s="641"/>
      <c r="BV111" s="641"/>
      <c r="BW111" s="641"/>
      <c r="BX111" s="641"/>
      <c r="BY111" s="641"/>
      <c r="BZ111" s="641"/>
      <c r="CA111" s="641"/>
      <c r="CB111" s="642"/>
      <c r="CC111" s="640"/>
      <c r="CD111" s="641"/>
      <c r="CE111" s="641"/>
      <c r="CF111" s="641"/>
      <c r="CG111" s="641"/>
      <c r="CH111" s="641"/>
      <c r="CI111" s="641"/>
      <c r="CJ111" s="641"/>
      <c r="CK111" s="641"/>
      <c r="CL111" s="642"/>
      <c r="CM111" s="640"/>
      <c r="CN111" s="641"/>
      <c r="CO111" s="641"/>
      <c r="CP111" s="641"/>
      <c r="CQ111" s="641"/>
      <c r="CR111" s="641"/>
      <c r="CS111" s="641"/>
      <c r="CT111" s="641"/>
      <c r="CU111" s="641"/>
      <c r="CV111" s="642"/>
      <c r="CW111" s="640"/>
      <c r="CX111" s="641"/>
      <c r="CY111" s="641"/>
      <c r="CZ111" s="641"/>
      <c r="DA111" s="641"/>
      <c r="DB111" s="641"/>
      <c r="DC111" s="641"/>
      <c r="DD111" s="641"/>
      <c r="DE111" s="641"/>
      <c r="DF111" s="642"/>
      <c r="DG111" s="640"/>
      <c r="DH111" s="641"/>
      <c r="DI111" s="641"/>
      <c r="DJ111" s="641"/>
      <c r="DK111" s="641"/>
      <c r="DL111" s="641"/>
      <c r="DM111" s="641"/>
      <c r="DN111" s="641"/>
      <c r="DO111" s="641"/>
      <c r="DP111" s="642"/>
      <c r="DQ111" s="640"/>
      <c r="DR111" s="641"/>
      <c r="DS111" s="641"/>
      <c r="DT111" s="641"/>
      <c r="DU111" s="641"/>
      <c r="DV111" s="641"/>
      <c r="DW111" s="641"/>
      <c r="DX111" s="641"/>
      <c r="DY111" s="641"/>
      <c r="DZ111" s="642"/>
      <c r="EA111" s="640"/>
      <c r="EB111" s="641"/>
      <c r="EC111" s="641"/>
      <c r="ED111" s="641"/>
      <c r="EE111" s="641"/>
      <c r="EF111" s="641"/>
      <c r="EG111" s="641"/>
      <c r="EH111" s="641"/>
      <c r="EI111" s="641"/>
      <c r="EJ111" s="642"/>
      <c r="EK111" s="640"/>
      <c r="EL111" s="641"/>
      <c r="EM111" s="641"/>
      <c r="EN111" s="641"/>
      <c r="EO111" s="641"/>
      <c r="EP111" s="641"/>
      <c r="EQ111" s="641"/>
      <c r="ER111" s="641"/>
      <c r="ES111" s="641"/>
      <c r="ET111" s="642"/>
      <c r="EU111" s="640"/>
      <c r="EV111" s="641"/>
      <c r="EW111" s="641"/>
      <c r="EX111" s="641"/>
      <c r="EY111" s="641"/>
      <c r="EZ111" s="641"/>
      <c r="FA111" s="641"/>
      <c r="FB111" s="641"/>
      <c r="FC111" s="641"/>
      <c r="FD111" s="642"/>
      <c r="FE111" s="640"/>
      <c r="FF111" s="641"/>
      <c r="FG111" s="641"/>
      <c r="FH111" s="641"/>
      <c r="FI111" s="641"/>
      <c r="FJ111" s="641"/>
      <c r="FK111" s="641"/>
      <c r="FL111" s="641"/>
      <c r="FM111" s="641"/>
      <c r="FN111" s="642"/>
      <c r="FO111" s="640"/>
      <c r="FP111" s="641"/>
      <c r="FQ111" s="641"/>
      <c r="FR111" s="641"/>
      <c r="FS111" s="641"/>
      <c r="FT111" s="641"/>
      <c r="FU111" s="641"/>
      <c r="FV111" s="641"/>
      <c r="FW111" s="641"/>
      <c r="FX111" s="642"/>
      <c r="FY111" s="640"/>
      <c r="FZ111" s="641"/>
      <c r="GA111" s="641"/>
      <c r="GB111" s="641"/>
      <c r="GC111" s="641"/>
      <c r="GD111" s="641"/>
      <c r="GE111" s="641"/>
      <c r="GF111" s="641"/>
      <c r="GG111" s="641"/>
      <c r="GH111" s="642"/>
      <c r="GI111" s="640"/>
      <c r="GJ111" s="641"/>
      <c r="GK111" s="641"/>
      <c r="GL111" s="641"/>
      <c r="GM111" s="641"/>
      <c r="GN111" s="641"/>
      <c r="GO111" s="641"/>
      <c r="GP111" s="641"/>
      <c r="GQ111" s="641"/>
      <c r="GR111" s="642"/>
      <c r="GS111" s="640"/>
      <c r="GT111" s="641"/>
      <c r="GU111" s="641"/>
      <c r="GV111" s="641"/>
      <c r="GW111" s="641"/>
      <c r="GX111" s="641"/>
      <c r="GY111" s="641"/>
      <c r="GZ111" s="641"/>
      <c r="HA111" s="641"/>
      <c r="HB111" s="642"/>
      <c r="HC111" s="271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1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1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1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1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1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1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1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1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1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2">
        <f t="shared" si="257"/>
        <v>0</v>
      </c>
      <c r="HN111" s="272">
        <f t="shared" si="260"/>
        <v>0</v>
      </c>
      <c r="HO111" s="272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72" t="e">
        <f t="shared" si="261"/>
        <v>#REF!</v>
      </c>
      <c r="HQ111" s="272">
        <f>+HM111+S!HM111+E!HM111+O!HM111</f>
        <v>0</v>
      </c>
      <c r="HR111" s="272">
        <f t="shared" si="262"/>
        <v>0</v>
      </c>
      <c r="HS111" s="272" t="e">
        <f>+HO111+S!HO111+E!HO111+O!HO111</f>
        <v>#REF!</v>
      </c>
      <c r="HT111" s="272" t="e">
        <f t="shared" si="262"/>
        <v>#REF!</v>
      </c>
      <c r="HV111" s="273">
        <f t="shared" si="259"/>
        <v>0</v>
      </c>
      <c r="HW111" s="273">
        <f t="shared" si="248"/>
        <v>0</v>
      </c>
      <c r="HX111" s="273">
        <f t="shared" si="249"/>
        <v>0</v>
      </c>
      <c r="HY111" s="273">
        <f t="shared" si="250"/>
        <v>0</v>
      </c>
      <c r="HZ111" s="273">
        <f t="shared" si="251"/>
        <v>0</v>
      </c>
      <c r="IA111" s="273">
        <f t="shared" si="252"/>
        <v>0</v>
      </c>
      <c r="IB111" s="273">
        <f t="shared" si="253"/>
        <v>0</v>
      </c>
      <c r="IC111" s="273">
        <f t="shared" si="254"/>
        <v>0</v>
      </c>
      <c r="ID111" s="273">
        <f t="shared" si="255"/>
        <v>0</v>
      </c>
      <c r="IE111" s="273">
        <f t="shared" si="256"/>
        <v>0</v>
      </c>
      <c r="IK111" s="95" t="e">
        <f t="shared" si="258"/>
        <v>#REF!</v>
      </c>
    </row>
    <row r="112" spans="1:245" s="11" customFormat="1" ht="30" hidden="1" customHeight="1">
      <c r="B112" s="739" t="s">
        <v>900</v>
      </c>
      <c r="C112" s="739"/>
      <c r="D112" s="739"/>
      <c r="E112" s="739"/>
      <c r="F112" s="739"/>
      <c r="G112" s="739"/>
      <c r="H112" s="739"/>
      <c r="I112" s="739"/>
      <c r="J112" s="97" t="s">
        <v>108</v>
      </c>
      <c r="K112" s="89">
        <f>+SUMIF($B$16:$B$111,1,K16:K111)</f>
        <v>0</v>
      </c>
      <c r="L112" s="89">
        <f t="shared" ref="L112:BW112" si="263">+SUMIF($B$16:$B$111,1,L16:L111)</f>
        <v>0</v>
      </c>
      <c r="M112" s="89">
        <f t="shared" si="263"/>
        <v>0</v>
      </c>
      <c r="N112" s="89">
        <f t="shared" si="263"/>
        <v>0</v>
      </c>
      <c r="O112" s="89">
        <f t="shared" si="263"/>
        <v>0</v>
      </c>
      <c r="P112" s="89">
        <f t="shared" si="263"/>
        <v>0</v>
      </c>
      <c r="Q112" s="89">
        <f t="shared" si="263"/>
        <v>0</v>
      </c>
      <c r="R112" s="89">
        <f t="shared" si="263"/>
        <v>0</v>
      </c>
      <c r="S112" s="89">
        <f t="shared" si="263"/>
        <v>0</v>
      </c>
      <c r="T112" s="89">
        <f t="shared" si="263"/>
        <v>0</v>
      </c>
      <c r="U112" s="89">
        <f t="shared" si="263"/>
        <v>0</v>
      </c>
      <c r="V112" s="89">
        <f t="shared" si="263"/>
        <v>0</v>
      </c>
      <c r="W112" s="89">
        <f t="shared" si="263"/>
        <v>0</v>
      </c>
      <c r="X112" s="89">
        <f t="shared" si="263"/>
        <v>0</v>
      </c>
      <c r="Y112" s="89">
        <f t="shared" si="263"/>
        <v>0</v>
      </c>
      <c r="Z112" s="89">
        <f t="shared" si="263"/>
        <v>0</v>
      </c>
      <c r="AA112" s="89">
        <f t="shared" si="263"/>
        <v>0</v>
      </c>
      <c r="AB112" s="89">
        <f t="shared" si="263"/>
        <v>0</v>
      </c>
      <c r="AC112" s="89">
        <f t="shared" si="263"/>
        <v>0</v>
      </c>
      <c r="AD112" s="89">
        <f t="shared" si="263"/>
        <v>0</v>
      </c>
      <c r="AE112" s="89">
        <f t="shared" si="263"/>
        <v>0</v>
      </c>
      <c r="AF112" s="89">
        <f t="shared" si="263"/>
        <v>0</v>
      </c>
      <c r="AG112" s="89">
        <f t="shared" si="263"/>
        <v>0</v>
      </c>
      <c r="AH112" s="89">
        <f t="shared" si="263"/>
        <v>0</v>
      </c>
      <c r="AI112" s="89">
        <f t="shared" si="263"/>
        <v>0</v>
      </c>
      <c r="AJ112" s="89">
        <f t="shared" si="263"/>
        <v>0</v>
      </c>
      <c r="AK112" s="89">
        <f t="shared" si="263"/>
        <v>0</v>
      </c>
      <c r="AL112" s="89">
        <f t="shared" si="263"/>
        <v>0</v>
      </c>
      <c r="AM112" s="89">
        <f t="shared" si="263"/>
        <v>0</v>
      </c>
      <c r="AN112" s="89">
        <f t="shared" si="263"/>
        <v>0</v>
      </c>
      <c r="AO112" s="89">
        <f t="shared" si="263"/>
        <v>0</v>
      </c>
      <c r="AP112" s="89">
        <f t="shared" si="263"/>
        <v>0</v>
      </c>
      <c r="AQ112" s="89">
        <f t="shared" si="263"/>
        <v>0</v>
      </c>
      <c r="AR112" s="89">
        <f t="shared" si="263"/>
        <v>0</v>
      </c>
      <c r="AS112" s="89">
        <f t="shared" si="263"/>
        <v>0</v>
      </c>
      <c r="AT112" s="89">
        <f t="shared" si="263"/>
        <v>0</v>
      </c>
      <c r="AU112" s="89">
        <f t="shared" si="263"/>
        <v>0</v>
      </c>
      <c r="AV112" s="89">
        <f t="shared" si="263"/>
        <v>0</v>
      </c>
      <c r="AW112" s="89">
        <f t="shared" si="263"/>
        <v>0</v>
      </c>
      <c r="AX112" s="89">
        <f t="shared" si="263"/>
        <v>0</v>
      </c>
      <c r="AY112" s="89">
        <f t="shared" si="263"/>
        <v>0</v>
      </c>
      <c r="AZ112" s="89">
        <f t="shared" si="263"/>
        <v>0</v>
      </c>
      <c r="BA112" s="89">
        <f t="shared" si="263"/>
        <v>0</v>
      </c>
      <c r="BB112" s="89">
        <f t="shared" si="263"/>
        <v>0</v>
      </c>
      <c r="BC112" s="89">
        <f t="shared" si="263"/>
        <v>0</v>
      </c>
      <c r="BD112" s="89">
        <f t="shared" si="263"/>
        <v>0</v>
      </c>
      <c r="BE112" s="89">
        <f t="shared" si="263"/>
        <v>0</v>
      </c>
      <c r="BF112" s="89">
        <f t="shared" si="263"/>
        <v>0</v>
      </c>
      <c r="BG112" s="89">
        <f t="shared" si="263"/>
        <v>0</v>
      </c>
      <c r="BH112" s="89">
        <f t="shared" si="263"/>
        <v>0</v>
      </c>
      <c r="BI112" s="89">
        <f t="shared" si="263"/>
        <v>0</v>
      </c>
      <c r="BJ112" s="89">
        <f t="shared" si="263"/>
        <v>0</v>
      </c>
      <c r="BK112" s="89">
        <f t="shared" si="263"/>
        <v>0</v>
      </c>
      <c r="BL112" s="89">
        <f t="shared" si="263"/>
        <v>0</v>
      </c>
      <c r="BM112" s="89">
        <f t="shared" si="263"/>
        <v>0</v>
      </c>
      <c r="BN112" s="89">
        <f t="shared" si="263"/>
        <v>0</v>
      </c>
      <c r="BO112" s="89">
        <f t="shared" si="263"/>
        <v>0</v>
      </c>
      <c r="BP112" s="89">
        <f t="shared" si="263"/>
        <v>0</v>
      </c>
      <c r="BQ112" s="89">
        <f t="shared" si="263"/>
        <v>0</v>
      </c>
      <c r="BR112" s="89">
        <f t="shared" si="263"/>
        <v>0</v>
      </c>
      <c r="BS112" s="89">
        <f t="shared" si="263"/>
        <v>0</v>
      </c>
      <c r="BT112" s="89">
        <f t="shared" si="263"/>
        <v>0</v>
      </c>
      <c r="BU112" s="89">
        <f t="shared" si="263"/>
        <v>0</v>
      </c>
      <c r="BV112" s="89">
        <f t="shared" si="263"/>
        <v>0</v>
      </c>
      <c r="BW112" s="89">
        <f t="shared" si="263"/>
        <v>0</v>
      </c>
      <c r="BX112" s="89">
        <f t="shared" ref="BX112:EI112" si="264">+SUMIF($B$16:$B$111,1,BX16:BX111)</f>
        <v>0</v>
      </c>
      <c r="BY112" s="89">
        <f t="shared" si="264"/>
        <v>0</v>
      </c>
      <c r="BZ112" s="89">
        <f t="shared" si="264"/>
        <v>0</v>
      </c>
      <c r="CA112" s="89">
        <f t="shared" si="264"/>
        <v>0</v>
      </c>
      <c r="CB112" s="89">
        <f t="shared" si="264"/>
        <v>0</v>
      </c>
      <c r="CC112" s="89">
        <f t="shared" si="264"/>
        <v>0</v>
      </c>
      <c r="CD112" s="89">
        <f t="shared" si="264"/>
        <v>0</v>
      </c>
      <c r="CE112" s="89">
        <f t="shared" si="264"/>
        <v>0</v>
      </c>
      <c r="CF112" s="89">
        <f t="shared" si="264"/>
        <v>0</v>
      </c>
      <c r="CG112" s="89">
        <f t="shared" si="264"/>
        <v>0</v>
      </c>
      <c r="CH112" s="89">
        <f t="shared" si="264"/>
        <v>0</v>
      </c>
      <c r="CI112" s="89">
        <f t="shared" si="264"/>
        <v>0</v>
      </c>
      <c r="CJ112" s="89">
        <f t="shared" si="264"/>
        <v>0</v>
      </c>
      <c r="CK112" s="89">
        <f t="shared" si="264"/>
        <v>0</v>
      </c>
      <c r="CL112" s="89">
        <f t="shared" si="264"/>
        <v>0</v>
      </c>
      <c r="CM112" s="89">
        <f t="shared" si="264"/>
        <v>0</v>
      </c>
      <c r="CN112" s="89">
        <f t="shared" si="264"/>
        <v>0</v>
      </c>
      <c r="CO112" s="89">
        <f t="shared" si="264"/>
        <v>0</v>
      </c>
      <c r="CP112" s="89">
        <f t="shared" si="264"/>
        <v>0</v>
      </c>
      <c r="CQ112" s="89">
        <f t="shared" si="264"/>
        <v>0</v>
      </c>
      <c r="CR112" s="89">
        <f t="shared" si="264"/>
        <v>0</v>
      </c>
      <c r="CS112" s="89">
        <f t="shared" si="264"/>
        <v>0</v>
      </c>
      <c r="CT112" s="89">
        <f t="shared" si="264"/>
        <v>0</v>
      </c>
      <c r="CU112" s="89">
        <f t="shared" si="264"/>
        <v>0</v>
      </c>
      <c r="CV112" s="89">
        <f t="shared" si="264"/>
        <v>0</v>
      </c>
      <c r="CW112" s="89">
        <f t="shared" si="264"/>
        <v>0</v>
      </c>
      <c r="CX112" s="89">
        <f t="shared" si="264"/>
        <v>0</v>
      </c>
      <c r="CY112" s="89">
        <f t="shared" si="264"/>
        <v>0</v>
      </c>
      <c r="CZ112" s="89">
        <f t="shared" si="264"/>
        <v>0</v>
      </c>
      <c r="DA112" s="89">
        <f t="shared" si="264"/>
        <v>0</v>
      </c>
      <c r="DB112" s="89">
        <f t="shared" si="264"/>
        <v>0</v>
      </c>
      <c r="DC112" s="89">
        <f t="shared" si="264"/>
        <v>0</v>
      </c>
      <c r="DD112" s="89">
        <f t="shared" si="264"/>
        <v>0</v>
      </c>
      <c r="DE112" s="89">
        <f t="shared" si="264"/>
        <v>0</v>
      </c>
      <c r="DF112" s="89">
        <f t="shared" si="264"/>
        <v>0</v>
      </c>
      <c r="DG112" s="89">
        <f t="shared" si="264"/>
        <v>0</v>
      </c>
      <c r="DH112" s="89">
        <f t="shared" si="264"/>
        <v>0</v>
      </c>
      <c r="DI112" s="89">
        <f t="shared" si="264"/>
        <v>0</v>
      </c>
      <c r="DJ112" s="89">
        <f t="shared" si="264"/>
        <v>0</v>
      </c>
      <c r="DK112" s="89">
        <f t="shared" si="264"/>
        <v>0</v>
      </c>
      <c r="DL112" s="89">
        <f t="shared" si="264"/>
        <v>0</v>
      </c>
      <c r="DM112" s="89">
        <f t="shared" si="264"/>
        <v>0</v>
      </c>
      <c r="DN112" s="89">
        <f t="shared" si="264"/>
        <v>0</v>
      </c>
      <c r="DO112" s="89">
        <f t="shared" si="264"/>
        <v>0</v>
      </c>
      <c r="DP112" s="89">
        <f t="shared" si="264"/>
        <v>0</v>
      </c>
      <c r="DQ112" s="89">
        <f t="shared" si="264"/>
        <v>0</v>
      </c>
      <c r="DR112" s="89">
        <f t="shared" si="264"/>
        <v>0</v>
      </c>
      <c r="DS112" s="89">
        <f t="shared" si="264"/>
        <v>0</v>
      </c>
      <c r="DT112" s="89">
        <f t="shared" si="264"/>
        <v>0</v>
      </c>
      <c r="DU112" s="89">
        <f t="shared" si="264"/>
        <v>0</v>
      </c>
      <c r="DV112" s="89">
        <f t="shared" si="264"/>
        <v>0</v>
      </c>
      <c r="DW112" s="89">
        <f t="shared" si="264"/>
        <v>0</v>
      </c>
      <c r="DX112" s="89">
        <f t="shared" si="264"/>
        <v>0</v>
      </c>
      <c r="DY112" s="89">
        <f t="shared" si="264"/>
        <v>0</v>
      </c>
      <c r="DZ112" s="89">
        <f t="shared" si="264"/>
        <v>0</v>
      </c>
      <c r="EA112" s="89">
        <f t="shared" si="264"/>
        <v>0</v>
      </c>
      <c r="EB112" s="89">
        <f t="shared" si="264"/>
        <v>0</v>
      </c>
      <c r="EC112" s="89">
        <f t="shared" si="264"/>
        <v>0</v>
      </c>
      <c r="ED112" s="89">
        <f t="shared" si="264"/>
        <v>0</v>
      </c>
      <c r="EE112" s="89">
        <f t="shared" si="264"/>
        <v>0</v>
      </c>
      <c r="EF112" s="89">
        <f t="shared" si="264"/>
        <v>0</v>
      </c>
      <c r="EG112" s="89">
        <f t="shared" si="264"/>
        <v>0</v>
      </c>
      <c r="EH112" s="89">
        <f t="shared" si="264"/>
        <v>0</v>
      </c>
      <c r="EI112" s="89">
        <f t="shared" si="264"/>
        <v>0</v>
      </c>
      <c r="EJ112" s="89">
        <f t="shared" ref="EJ112:GU112" si="265">+SUMIF($B$16:$B$111,1,EJ16:EJ111)</f>
        <v>0</v>
      </c>
      <c r="EK112" s="89">
        <f t="shared" si="265"/>
        <v>0</v>
      </c>
      <c r="EL112" s="89">
        <f t="shared" si="265"/>
        <v>0</v>
      </c>
      <c r="EM112" s="89">
        <f t="shared" si="265"/>
        <v>0</v>
      </c>
      <c r="EN112" s="89">
        <f t="shared" si="265"/>
        <v>0</v>
      </c>
      <c r="EO112" s="89">
        <f t="shared" si="265"/>
        <v>0</v>
      </c>
      <c r="EP112" s="89">
        <f t="shared" si="265"/>
        <v>0</v>
      </c>
      <c r="EQ112" s="89">
        <f t="shared" si="265"/>
        <v>0</v>
      </c>
      <c r="ER112" s="89">
        <f t="shared" si="265"/>
        <v>0</v>
      </c>
      <c r="ES112" s="89">
        <f t="shared" si="265"/>
        <v>0</v>
      </c>
      <c r="ET112" s="89">
        <f t="shared" si="265"/>
        <v>0</v>
      </c>
      <c r="EU112" s="89">
        <f t="shared" si="265"/>
        <v>0</v>
      </c>
      <c r="EV112" s="89">
        <f t="shared" si="265"/>
        <v>0</v>
      </c>
      <c r="EW112" s="89">
        <f t="shared" si="265"/>
        <v>0</v>
      </c>
      <c r="EX112" s="89">
        <f t="shared" si="265"/>
        <v>0</v>
      </c>
      <c r="EY112" s="89">
        <f t="shared" si="265"/>
        <v>0</v>
      </c>
      <c r="EZ112" s="89">
        <f t="shared" si="265"/>
        <v>0</v>
      </c>
      <c r="FA112" s="89">
        <f t="shared" si="265"/>
        <v>0</v>
      </c>
      <c r="FB112" s="89">
        <f t="shared" si="265"/>
        <v>0</v>
      </c>
      <c r="FC112" s="89">
        <f t="shared" si="265"/>
        <v>0</v>
      </c>
      <c r="FD112" s="89">
        <f t="shared" si="265"/>
        <v>0</v>
      </c>
      <c r="FE112" s="89">
        <f t="shared" si="265"/>
        <v>0</v>
      </c>
      <c r="FF112" s="89">
        <f t="shared" si="265"/>
        <v>0</v>
      </c>
      <c r="FG112" s="89">
        <f t="shared" si="265"/>
        <v>0</v>
      </c>
      <c r="FH112" s="89">
        <f t="shared" si="265"/>
        <v>0</v>
      </c>
      <c r="FI112" s="89">
        <f t="shared" si="265"/>
        <v>0</v>
      </c>
      <c r="FJ112" s="89">
        <f t="shared" si="265"/>
        <v>0</v>
      </c>
      <c r="FK112" s="89">
        <f t="shared" si="265"/>
        <v>0</v>
      </c>
      <c r="FL112" s="89">
        <f t="shared" si="265"/>
        <v>0</v>
      </c>
      <c r="FM112" s="89">
        <f t="shared" si="265"/>
        <v>0</v>
      </c>
      <c r="FN112" s="89">
        <f t="shared" si="265"/>
        <v>0</v>
      </c>
      <c r="FO112" s="89">
        <f t="shared" si="265"/>
        <v>0</v>
      </c>
      <c r="FP112" s="89">
        <f t="shared" si="265"/>
        <v>0</v>
      </c>
      <c r="FQ112" s="89">
        <f t="shared" si="265"/>
        <v>0</v>
      </c>
      <c r="FR112" s="89">
        <f t="shared" si="265"/>
        <v>0</v>
      </c>
      <c r="FS112" s="89">
        <f t="shared" si="265"/>
        <v>0</v>
      </c>
      <c r="FT112" s="89">
        <f t="shared" si="265"/>
        <v>0</v>
      </c>
      <c r="FU112" s="89">
        <f t="shared" si="265"/>
        <v>0</v>
      </c>
      <c r="FV112" s="89">
        <f t="shared" si="265"/>
        <v>0</v>
      </c>
      <c r="FW112" s="89">
        <f t="shared" si="265"/>
        <v>0</v>
      </c>
      <c r="FX112" s="89">
        <f t="shared" si="265"/>
        <v>0</v>
      </c>
      <c r="FY112" s="89">
        <f t="shared" si="265"/>
        <v>0</v>
      </c>
      <c r="FZ112" s="89">
        <f t="shared" si="265"/>
        <v>0</v>
      </c>
      <c r="GA112" s="89">
        <f t="shared" si="265"/>
        <v>0</v>
      </c>
      <c r="GB112" s="89">
        <f t="shared" si="265"/>
        <v>0</v>
      </c>
      <c r="GC112" s="89">
        <f t="shared" si="265"/>
        <v>0</v>
      </c>
      <c r="GD112" s="89">
        <f t="shared" si="265"/>
        <v>0</v>
      </c>
      <c r="GE112" s="89">
        <f t="shared" si="265"/>
        <v>0</v>
      </c>
      <c r="GF112" s="89">
        <f t="shared" si="265"/>
        <v>0</v>
      </c>
      <c r="GG112" s="89">
        <f t="shared" si="265"/>
        <v>0</v>
      </c>
      <c r="GH112" s="89">
        <f t="shared" si="265"/>
        <v>0</v>
      </c>
      <c r="GI112" s="89">
        <f t="shared" si="265"/>
        <v>0</v>
      </c>
      <c r="GJ112" s="89">
        <f t="shared" si="265"/>
        <v>0</v>
      </c>
      <c r="GK112" s="89">
        <f t="shared" si="265"/>
        <v>0</v>
      </c>
      <c r="GL112" s="89">
        <f t="shared" si="265"/>
        <v>0</v>
      </c>
      <c r="GM112" s="89">
        <f t="shared" si="265"/>
        <v>0</v>
      </c>
      <c r="GN112" s="89">
        <f t="shared" si="265"/>
        <v>0</v>
      </c>
      <c r="GO112" s="89">
        <f t="shared" si="265"/>
        <v>0</v>
      </c>
      <c r="GP112" s="89">
        <f t="shared" si="265"/>
        <v>0</v>
      </c>
      <c r="GQ112" s="89">
        <f t="shared" si="265"/>
        <v>0</v>
      </c>
      <c r="GR112" s="89">
        <f t="shared" si="265"/>
        <v>0</v>
      </c>
      <c r="GS112" s="89">
        <f t="shared" si="265"/>
        <v>0</v>
      </c>
      <c r="GT112" s="89">
        <f t="shared" si="265"/>
        <v>0</v>
      </c>
      <c r="GU112" s="89">
        <f t="shared" si="265"/>
        <v>0</v>
      </c>
      <c r="GV112" s="89">
        <f t="shared" ref="GV112:HB112" si="266">+SUMIF($B$16:$B$111,1,GV16:GV111)</f>
        <v>0</v>
      </c>
      <c r="GW112" s="89">
        <f t="shared" si="266"/>
        <v>0</v>
      </c>
      <c r="GX112" s="89">
        <f t="shared" si="266"/>
        <v>0</v>
      </c>
      <c r="GY112" s="89">
        <f t="shared" si="266"/>
        <v>0</v>
      </c>
      <c r="GZ112" s="89">
        <f t="shared" si="266"/>
        <v>0</v>
      </c>
      <c r="HA112" s="89">
        <f t="shared" si="266"/>
        <v>0</v>
      </c>
      <c r="HB112" s="89">
        <f t="shared" si="266"/>
        <v>0</v>
      </c>
      <c r="HC112" s="90"/>
      <c r="HD112" s="91"/>
      <c r="HE112" s="91"/>
      <c r="HF112" s="91"/>
      <c r="HG112" s="91"/>
      <c r="HH112" s="91"/>
      <c r="HI112" s="91"/>
      <c r="HJ112" s="91"/>
      <c r="HK112" s="91"/>
      <c r="HL112" s="91"/>
      <c r="HM112" s="31"/>
      <c r="HN112" s="31"/>
      <c r="HO112" s="31"/>
      <c r="HP112" s="89">
        <f t="shared" ref="HP112:HP127" si="267">+SUM(K112:HB112)</f>
        <v>0</v>
      </c>
      <c r="HQ112" s="99">
        <f t="array" ref="HQ112">+IFERROR(SUMIF($B$16:$B$111,1,HQ$16:HQ$111)/(COUNTIF($B$16:$B$111,1)*MAX(IF($B$16:$B$111=1,HQ$16:HQ$111))),0)</f>
        <v>0</v>
      </c>
      <c r="HR112" s="31"/>
      <c r="HS112" s="98"/>
      <c r="HT112" s="31"/>
      <c r="HV112" s="99">
        <f t="array" ref="HV112">+IFERROR(SUMIF($B$16:$B$111,1,HV$16:HV$111)/(COUNTIF($B$16:$B$111,1)*MAX(IF($B$16:$B$111=1,HV$16:HV$111))),0)</f>
        <v>0</v>
      </c>
      <c r="HW112" s="99">
        <f t="array" ref="HW112">+IFERROR(SUMIF($B$16:$B$111,1,HW$16:HW$111)/(COUNTIF($B$16:$B$111,1)*MAX(IF($B$16:$B$111=1,HW$16:HW$111))),0)</f>
        <v>0</v>
      </c>
      <c r="HX112" s="99">
        <f t="array" ref="HX112">+IFERROR(SUMIF($B$16:$B$111,1,HX$16:HX$111)/(COUNTIF($B$16:$B$111,1)*MAX(IF($B$16:$B$111=1,HX$16:HX$111))),0)</f>
        <v>0</v>
      </c>
      <c r="HY112" s="99">
        <f t="array" ref="HY112">+IFERROR(SUMIF($B$16:$B$111,1,HY$16:HY$111)/(COUNTIF($B$16:$B$111,1)*MAX(IF($B$16:$B$111=1,HY$16:HY$111))),0)</f>
        <v>0</v>
      </c>
      <c r="HZ112" s="99">
        <f t="array" ref="HZ112">+IFERROR(SUMIF($B$16:$B$111,1,HZ$16:HZ$111)/(COUNTIF($B$16:$B$111,1)*MAX(IF($B$16:$B$111=1,HZ$16:HZ$111))),0)</f>
        <v>0</v>
      </c>
      <c r="IA112" s="99">
        <f t="array" ref="IA112">+IFERROR(SUMIF($B$16:$B$111,1,IA$16:IA$111)/(COUNTIF($B$16:$B$111,1)*MAX(IF($B$16:$B$111=1,IA$16:IA$111))),0)</f>
        <v>0</v>
      </c>
      <c r="IB112" s="99">
        <f t="array" ref="IB112">+IFERROR(SUMIF($B$16:$B$111,1,IB$16:IB$111)/(COUNTIF($B$16:$B$111,1)*MAX(IF($B$16:$B$111=1,IB$16:IB$111))),0)</f>
        <v>0</v>
      </c>
      <c r="IC112" s="99">
        <f t="array" ref="IC112">+IFERROR(SUMIF($B$16:$B$111,1,IC$16:IC$111)/(COUNTIF($B$16:$B$111,1)*MAX(IF($B$16:$B$111=1,IC$16:IC$111))),0)</f>
        <v>0</v>
      </c>
      <c r="ID112" s="99">
        <f t="array" ref="ID112">+IFERROR(SUMIF($B$16:$B$111,1,ID$16:ID$111)/(COUNTIF($B$16:$B$111,1)*MAX(IF($B$16:$B$111=1,ID$16:ID$111))),0)</f>
        <v>0</v>
      </c>
      <c r="IE112" s="99">
        <f t="array" ref="IE112">+IFERROR(SUMIF($B$16:$B$111,1,IE$16:IE$111)/(COUNTIF($B$16:$B$111,1)*MAX(IF($B$16:$B$111=1,IE$16:IE$111))),0)</f>
        <v>0</v>
      </c>
    </row>
    <row r="113" spans="2:239" s="11" customFormat="1" ht="30" customHeight="1">
      <c r="B113" s="739" t="s">
        <v>900</v>
      </c>
      <c r="C113" s="739"/>
      <c r="D113" s="739"/>
      <c r="E113" s="739"/>
      <c r="F113" s="739"/>
      <c r="G113" s="739"/>
      <c r="H113" s="739"/>
      <c r="I113" s="739"/>
      <c r="J113" s="97" t="s">
        <v>9</v>
      </c>
      <c r="K113" s="89">
        <f>+SUMIF($C$16:$C$111,1,K16:K111)</f>
        <v>0</v>
      </c>
      <c r="L113" s="89">
        <f t="shared" ref="L113:BW113" si="268">+SUMIF($C$16:$C$111,1,L16:L111)</f>
        <v>0</v>
      </c>
      <c r="M113" s="89">
        <f t="shared" si="268"/>
        <v>0</v>
      </c>
      <c r="N113" s="89">
        <f t="shared" si="268"/>
        <v>0</v>
      </c>
      <c r="O113" s="89">
        <f t="shared" si="268"/>
        <v>0</v>
      </c>
      <c r="P113" s="89">
        <f t="shared" si="268"/>
        <v>0</v>
      </c>
      <c r="Q113" s="89">
        <f t="shared" si="268"/>
        <v>0</v>
      </c>
      <c r="R113" s="89">
        <f t="shared" si="268"/>
        <v>0</v>
      </c>
      <c r="S113" s="89">
        <f t="shared" si="268"/>
        <v>0</v>
      </c>
      <c r="T113" s="89">
        <f t="shared" si="268"/>
        <v>0</v>
      </c>
      <c r="U113" s="89">
        <f t="shared" si="268"/>
        <v>0</v>
      </c>
      <c r="V113" s="89">
        <f t="shared" si="268"/>
        <v>0</v>
      </c>
      <c r="W113" s="89">
        <f t="shared" si="268"/>
        <v>0</v>
      </c>
      <c r="X113" s="89">
        <f t="shared" si="268"/>
        <v>0</v>
      </c>
      <c r="Y113" s="89">
        <f t="shared" si="268"/>
        <v>0</v>
      </c>
      <c r="Z113" s="89">
        <f t="shared" si="268"/>
        <v>0</v>
      </c>
      <c r="AA113" s="89">
        <f t="shared" si="268"/>
        <v>0</v>
      </c>
      <c r="AB113" s="89">
        <f t="shared" si="268"/>
        <v>0</v>
      </c>
      <c r="AC113" s="89">
        <f t="shared" si="268"/>
        <v>0</v>
      </c>
      <c r="AD113" s="89">
        <f t="shared" si="268"/>
        <v>0</v>
      </c>
      <c r="AE113" s="89">
        <f t="shared" si="268"/>
        <v>0</v>
      </c>
      <c r="AF113" s="89">
        <f t="shared" si="268"/>
        <v>0</v>
      </c>
      <c r="AG113" s="89">
        <f t="shared" si="268"/>
        <v>0</v>
      </c>
      <c r="AH113" s="89">
        <f t="shared" si="268"/>
        <v>0</v>
      </c>
      <c r="AI113" s="89">
        <f t="shared" si="268"/>
        <v>0</v>
      </c>
      <c r="AJ113" s="89">
        <f t="shared" si="268"/>
        <v>0</v>
      </c>
      <c r="AK113" s="89">
        <f t="shared" si="268"/>
        <v>0</v>
      </c>
      <c r="AL113" s="89">
        <f t="shared" si="268"/>
        <v>0</v>
      </c>
      <c r="AM113" s="89">
        <f t="shared" si="268"/>
        <v>0</v>
      </c>
      <c r="AN113" s="89">
        <f t="shared" si="268"/>
        <v>0</v>
      </c>
      <c r="AO113" s="89">
        <f t="shared" si="268"/>
        <v>0</v>
      </c>
      <c r="AP113" s="89">
        <f t="shared" si="268"/>
        <v>0</v>
      </c>
      <c r="AQ113" s="89">
        <f t="shared" si="268"/>
        <v>0</v>
      </c>
      <c r="AR113" s="89">
        <f t="shared" si="268"/>
        <v>0</v>
      </c>
      <c r="AS113" s="89">
        <f t="shared" si="268"/>
        <v>0</v>
      </c>
      <c r="AT113" s="89">
        <f t="shared" si="268"/>
        <v>0</v>
      </c>
      <c r="AU113" s="89">
        <f t="shared" si="268"/>
        <v>0</v>
      </c>
      <c r="AV113" s="89">
        <f t="shared" si="268"/>
        <v>0</v>
      </c>
      <c r="AW113" s="89">
        <f t="shared" si="268"/>
        <v>0</v>
      </c>
      <c r="AX113" s="89">
        <f t="shared" si="268"/>
        <v>0</v>
      </c>
      <c r="AY113" s="89">
        <f t="shared" si="268"/>
        <v>0</v>
      </c>
      <c r="AZ113" s="89">
        <f t="shared" si="268"/>
        <v>0</v>
      </c>
      <c r="BA113" s="89">
        <f t="shared" si="268"/>
        <v>0</v>
      </c>
      <c r="BB113" s="89">
        <f t="shared" si="268"/>
        <v>0</v>
      </c>
      <c r="BC113" s="89">
        <f t="shared" si="268"/>
        <v>0</v>
      </c>
      <c r="BD113" s="89">
        <f t="shared" si="268"/>
        <v>0</v>
      </c>
      <c r="BE113" s="89">
        <f t="shared" si="268"/>
        <v>0</v>
      </c>
      <c r="BF113" s="89">
        <f t="shared" si="268"/>
        <v>0</v>
      </c>
      <c r="BG113" s="89">
        <f t="shared" si="268"/>
        <v>0</v>
      </c>
      <c r="BH113" s="89">
        <f t="shared" si="268"/>
        <v>0</v>
      </c>
      <c r="BI113" s="89">
        <f t="shared" si="268"/>
        <v>0</v>
      </c>
      <c r="BJ113" s="89">
        <f t="shared" si="268"/>
        <v>0</v>
      </c>
      <c r="BK113" s="89">
        <f t="shared" si="268"/>
        <v>0</v>
      </c>
      <c r="BL113" s="89">
        <f t="shared" si="268"/>
        <v>0</v>
      </c>
      <c r="BM113" s="89">
        <f t="shared" si="268"/>
        <v>0</v>
      </c>
      <c r="BN113" s="89">
        <f t="shared" si="268"/>
        <v>0</v>
      </c>
      <c r="BO113" s="89">
        <f t="shared" si="268"/>
        <v>0</v>
      </c>
      <c r="BP113" s="89">
        <f t="shared" si="268"/>
        <v>0</v>
      </c>
      <c r="BQ113" s="89">
        <f t="shared" si="268"/>
        <v>0</v>
      </c>
      <c r="BR113" s="89">
        <f t="shared" si="268"/>
        <v>0</v>
      </c>
      <c r="BS113" s="89">
        <f t="shared" si="268"/>
        <v>0</v>
      </c>
      <c r="BT113" s="89">
        <f t="shared" si="268"/>
        <v>0</v>
      </c>
      <c r="BU113" s="89">
        <f t="shared" si="268"/>
        <v>0</v>
      </c>
      <c r="BV113" s="89">
        <f t="shared" si="268"/>
        <v>0</v>
      </c>
      <c r="BW113" s="89">
        <f t="shared" si="268"/>
        <v>0</v>
      </c>
      <c r="BX113" s="89">
        <f t="shared" ref="BX113:EI113" si="269">+SUMIF($C$16:$C$111,1,BX16:BX111)</f>
        <v>0</v>
      </c>
      <c r="BY113" s="89">
        <f t="shared" si="269"/>
        <v>0</v>
      </c>
      <c r="BZ113" s="89">
        <f t="shared" si="269"/>
        <v>0</v>
      </c>
      <c r="CA113" s="89">
        <f t="shared" si="269"/>
        <v>0</v>
      </c>
      <c r="CB113" s="89">
        <f t="shared" si="269"/>
        <v>0</v>
      </c>
      <c r="CC113" s="89">
        <f t="shared" si="269"/>
        <v>0</v>
      </c>
      <c r="CD113" s="89">
        <f t="shared" si="269"/>
        <v>0</v>
      </c>
      <c r="CE113" s="89">
        <f t="shared" si="269"/>
        <v>0</v>
      </c>
      <c r="CF113" s="89">
        <f t="shared" si="269"/>
        <v>0</v>
      </c>
      <c r="CG113" s="89">
        <f t="shared" si="269"/>
        <v>0</v>
      </c>
      <c r="CH113" s="89">
        <f t="shared" si="269"/>
        <v>0</v>
      </c>
      <c r="CI113" s="89">
        <f t="shared" si="269"/>
        <v>0</v>
      </c>
      <c r="CJ113" s="89">
        <f t="shared" si="269"/>
        <v>0</v>
      </c>
      <c r="CK113" s="89">
        <f t="shared" si="269"/>
        <v>0</v>
      </c>
      <c r="CL113" s="89">
        <f t="shared" si="269"/>
        <v>0</v>
      </c>
      <c r="CM113" s="89">
        <f t="shared" si="269"/>
        <v>0</v>
      </c>
      <c r="CN113" s="89">
        <f t="shared" si="269"/>
        <v>0</v>
      </c>
      <c r="CO113" s="89">
        <f t="shared" si="269"/>
        <v>0</v>
      </c>
      <c r="CP113" s="89">
        <f t="shared" si="269"/>
        <v>0</v>
      </c>
      <c r="CQ113" s="89">
        <f t="shared" si="269"/>
        <v>0</v>
      </c>
      <c r="CR113" s="89">
        <f t="shared" si="269"/>
        <v>0</v>
      </c>
      <c r="CS113" s="89">
        <f t="shared" si="269"/>
        <v>0</v>
      </c>
      <c r="CT113" s="89">
        <f t="shared" si="269"/>
        <v>0</v>
      </c>
      <c r="CU113" s="89">
        <f t="shared" si="269"/>
        <v>0</v>
      </c>
      <c r="CV113" s="89">
        <f t="shared" si="269"/>
        <v>0</v>
      </c>
      <c r="CW113" s="89">
        <f t="shared" si="269"/>
        <v>0</v>
      </c>
      <c r="CX113" s="89">
        <f t="shared" si="269"/>
        <v>0</v>
      </c>
      <c r="CY113" s="89">
        <f t="shared" si="269"/>
        <v>0</v>
      </c>
      <c r="CZ113" s="89">
        <f t="shared" si="269"/>
        <v>0</v>
      </c>
      <c r="DA113" s="89">
        <f t="shared" si="269"/>
        <v>0</v>
      </c>
      <c r="DB113" s="89">
        <f t="shared" si="269"/>
        <v>0</v>
      </c>
      <c r="DC113" s="89">
        <f t="shared" si="269"/>
        <v>0</v>
      </c>
      <c r="DD113" s="89">
        <f t="shared" si="269"/>
        <v>0</v>
      </c>
      <c r="DE113" s="89">
        <f t="shared" si="269"/>
        <v>0</v>
      </c>
      <c r="DF113" s="89">
        <f t="shared" si="269"/>
        <v>0</v>
      </c>
      <c r="DG113" s="89">
        <f t="shared" si="269"/>
        <v>0</v>
      </c>
      <c r="DH113" s="89">
        <f t="shared" si="269"/>
        <v>0</v>
      </c>
      <c r="DI113" s="89">
        <f t="shared" si="269"/>
        <v>0</v>
      </c>
      <c r="DJ113" s="89">
        <f t="shared" si="269"/>
        <v>0</v>
      </c>
      <c r="DK113" s="89">
        <f t="shared" si="269"/>
        <v>0</v>
      </c>
      <c r="DL113" s="89">
        <f t="shared" si="269"/>
        <v>0</v>
      </c>
      <c r="DM113" s="89">
        <f t="shared" si="269"/>
        <v>0</v>
      </c>
      <c r="DN113" s="89">
        <f t="shared" si="269"/>
        <v>0</v>
      </c>
      <c r="DO113" s="89">
        <f t="shared" si="269"/>
        <v>0</v>
      </c>
      <c r="DP113" s="89">
        <f t="shared" si="269"/>
        <v>0</v>
      </c>
      <c r="DQ113" s="89">
        <f t="shared" si="269"/>
        <v>0</v>
      </c>
      <c r="DR113" s="89">
        <f t="shared" si="269"/>
        <v>0</v>
      </c>
      <c r="DS113" s="89">
        <f t="shared" si="269"/>
        <v>0</v>
      </c>
      <c r="DT113" s="89">
        <f t="shared" si="269"/>
        <v>0</v>
      </c>
      <c r="DU113" s="89">
        <f t="shared" si="269"/>
        <v>0</v>
      </c>
      <c r="DV113" s="89">
        <f t="shared" si="269"/>
        <v>0</v>
      </c>
      <c r="DW113" s="89">
        <f t="shared" si="269"/>
        <v>0</v>
      </c>
      <c r="DX113" s="89">
        <f t="shared" si="269"/>
        <v>0</v>
      </c>
      <c r="DY113" s="89">
        <f t="shared" si="269"/>
        <v>0</v>
      </c>
      <c r="DZ113" s="89">
        <f t="shared" si="269"/>
        <v>0</v>
      </c>
      <c r="EA113" s="89">
        <f t="shared" si="269"/>
        <v>0</v>
      </c>
      <c r="EB113" s="89">
        <f t="shared" si="269"/>
        <v>0</v>
      </c>
      <c r="EC113" s="89">
        <f t="shared" si="269"/>
        <v>0</v>
      </c>
      <c r="ED113" s="89">
        <f t="shared" si="269"/>
        <v>0</v>
      </c>
      <c r="EE113" s="89">
        <f t="shared" si="269"/>
        <v>0</v>
      </c>
      <c r="EF113" s="89">
        <f t="shared" si="269"/>
        <v>0</v>
      </c>
      <c r="EG113" s="89">
        <f t="shared" si="269"/>
        <v>0</v>
      </c>
      <c r="EH113" s="89">
        <f t="shared" si="269"/>
        <v>0</v>
      </c>
      <c r="EI113" s="89">
        <f t="shared" si="269"/>
        <v>0</v>
      </c>
      <c r="EJ113" s="89">
        <f t="shared" ref="EJ113:GU113" si="270">+SUMIF($C$16:$C$111,1,EJ16:EJ111)</f>
        <v>0</v>
      </c>
      <c r="EK113" s="89">
        <f t="shared" si="270"/>
        <v>0</v>
      </c>
      <c r="EL113" s="89">
        <f t="shared" si="270"/>
        <v>0</v>
      </c>
      <c r="EM113" s="89">
        <f t="shared" si="270"/>
        <v>0</v>
      </c>
      <c r="EN113" s="89">
        <f t="shared" si="270"/>
        <v>0</v>
      </c>
      <c r="EO113" s="89">
        <f t="shared" si="270"/>
        <v>0</v>
      </c>
      <c r="EP113" s="89">
        <f t="shared" si="270"/>
        <v>0</v>
      </c>
      <c r="EQ113" s="89">
        <f t="shared" si="270"/>
        <v>0</v>
      </c>
      <c r="ER113" s="89">
        <f t="shared" si="270"/>
        <v>0</v>
      </c>
      <c r="ES113" s="89">
        <f t="shared" si="270"/>
        <v>0</v>
      </c>
      <c r="ET113" s="89">
        <f t="shared" si="270"/>
        <v>0</v>
      </c>
      <c r="EU113" s="89">
        <f t="shared" si="270"/>
        <v>0</v>
      </c>
      <c r="EV113" s="89">
        <f t="shared" si="270"/>
        <v>0</v>
      </c>
      <c r="EW113" s="89">
        <f t="shared" si="270"/>
        <v>0</v>
      </c>
      <c r="EX113" s="89">
        <f t="shared" si="270"/>
        <v>0</v>
      </c>
      <c r="EY113" s="89">
        <f t="shared" si="270"/>
        <v>0</v>
      </c>
      <c r="EZ113" s="89">
        <f t="shared" si="270"/>
        <v>0</v>
      </c>
      <c r="FA113" s="89">
        <f t="shared" si="270"/>
        <v>0</v>
      </c>
      <c r="FB113" s="89">
        <f t="shared" si="270"/>
        <v>0</v>
      </c>
      <c r="FC113" s="89">
        <f t="shared" si="270"/>
        <v>0</v>
      </c>
      <c r="FD113" s="89">
        <f t="shared" si="270"/>
        <v>0</v>
      </c>
      <c r="FE113" s="89">
        <f t="shared" si="270"/>
        <v>0</v>
      </c>
      <c r="FF113" s="89">
        <f t="shared" si="270"/>
        <v>0</v>
      </c>
      <c r="FG113" s="89">
        <f t="shared" si="270"/>
        <v>0</v>
      </c>
      <c r="FH113" s="89">
        <f t="shared" si="270"/>
        <v>0</v>
      </c>
      <c r="FI113" s="89">
        <f t="shared" si="270"/>
        <v>0</v>
      </c>
      <c r="FJ113" s="89">
        <f t="shared" si="270"/>
        <v>0</v>
      </c>
      <c r="FK113" s="89">
        <f t="shared" si="270"/>
        <v>0</v>
      </c>
      <c r="FL113" s="89">
        <f t="shared" si="270"/>
        <v>0</v>
      </c>
      <c r="FM113" s="89">
        <f t="shared" si="270"/>
        <v>0</v>
      </c>
      <c r="FN113" s="89">
        <f t="shared" si="270"/>
        <v>0</v>
      </c>
      <c r="FO113" s="89">
        <f t="shared" si="270"/>
        <v>0</v>
      </c>
      <c r="FP113" s="89">
        <f t="shared" si="270"/>
        <v>0</v>
      </c>
      <c r="FQ113" s="89">
        <f t="shared" si="270"/>
        <v>0</v>
      </c>
      <c r="FR113" s="89">
        <f t="shared" si="270"/>
        <v>0</v>
      </c>
      <c r="FS113" s="89">
        <f t="shared" si="270"/>
        <v>0</v>
      </c>
      <c r="FT113" s="89">
        <f t="shared" si="270"/>
        <v>0</v>
      </c>
      <c r="FU113" s="89">
        <f t="shared" si="270"/>
        <v>0</v>
      </c>
      <c r="FV113" s="89">
        <f t="shared" si="270"/>
        <v>0</v>
      </c>
      <c r="FW113" s="89">
        <f t="shared" si="270"/>
        <v>0</v>
      </c>
      <c r="FX113" s="89">
        <f t="shared" si="270"/>
        <v>0</v>
      </c>
      <c r="FY113" s="89">
        <f t="shared" si="270"/>
        <v>0</v>
      </c>
      <c r="FZ113" s="89">
        <f t="shared" si="270"/>
        <v>0</v>
      </c>
      <c r="GA113" s="89">
        <f t="shared" si="270"/>
        <v>0</v>
      </c>
      <c r="GB113" s="89">
        <f t="shared" si="270"/>
        <v>0</v>
      </c>
      <c r="GC113" s="89">
        <f t="shared" si="270"/>
        <v>0</v>
      </c>
      <c r="GD113" s="89">
        <f t="shared" si="270"/>
        <v>0</v>
      </c>
      <c r="GE113" s="89">
        <f t="shared" si="270"/>
        <v>0</v>
      </c>
      <c r="GF113" s="89">
        <f t="shared" si="270"/>
        <v>0</v>
      </c>
      <c r="GG113" s="89">
        <f t="shared" si="270"/>
        <v>0</v>
      </c>
      <c r="GH113" s="89">
        <f t="shared" si="270"/>
        <v>0</v>
      </c>
      <c r="GI113" s="89">
        <f t="shared" si="270"/>
        <v>0</v>
      </c>
      <c r="GJ113" s="89">
        <f t="shared" si="270"/>
        <v>0</v>
      </c>
      <c r="GK113" s="89">
        <f t="shared" si="270"/>
        <v>0</v>
      </c>
      <c r="GL113" s="89">
        <f t="shared" si="270"/>
        <v>0</v>
      </c>
      <c r="GM113" s="89">
        <f t="shared" si="270"/>
        <v>0</v>
      </c>
      <c r="GN113" s="89">
        <f t="shared" si="270"/>
        <v>0</v>
      </c>
      <c r="GO113" s="89">
        <f t="shared" si="270"/>
        <v>0</v>
      </c>
      <c r="GP113" s="89">
        <f t="shared" si="270"/>
        <v>0</v>
      </c>
      <c r="GQ113" s="89">
        <f t="shared" si="270"/>
        <v>0</v>
      </c>
      <c r="GR113" s="89">
        <f t="shared" si="270"/>
        <v>0</v>
      </c>
      <c r="GS113" s="89">
        <f t="shared" si="270"/>
        <v>0</v>
      </c>
      <c r="GT113" s="89">
        <f t="shared" si="270"/>
        <v>0</v>
      </c>
      <c r="GU113" s="89">
        <f t="shared" si="270"/>
        <v>0</v>
      </c>
      <c r="GV113" s="89">
        <f t="shared" ref="GV113:HB113" si="271">+SUMIF($C$16:$C$111,1,GV16:GV111)</f>
        <v>0</v>
      </c>
      <c r="GW113" s="89">
        <f t="shared" si="271"/>
        <v>0</v>
      </c>
      <c r="GX113" s="89">
        <f t="shared" si="271"/>
        <v>0</v>
      </c>
      <c r="GY113" s="89">
        <f t="shared" si="271"/>
        <v>0</v>
      </c>
      <c r="GZ113" s="89">
        <f t="shared" si="271"/>
        <v>0</v>
      </c>
      <c r="HA113" s="89">
        <f t="shared" si="271"/>
        <v>0</v>
      </c>
      <c r="HB113" s="89">
        <f t="shared" si="271"/>
        <v>0</v>
      </c>
      <c r="HC113" s="92"/>
      <c r="HD113" s="93"/>
      <c r="HE113" s="93"/>
      <c r="HF113" s="93"/>
      <c r="HG113" s="93"/>
      <c r="HH113" s="93"/>
      <c r="HI113" s="93"/>
      <c r="HJ113" s="93"/>
      <c r="HK113" s="93"/>
      <c r="HL113" s="93"/>
      <c r="HM113" s="31"/>
      <c r="HN113" s="31"/>
      <c r="HO113" s="31"/>
      <c r="HP113" s="89">
        <f t="shared" si="267"/>
        <v>0</v>
      </c>
      <c r="HQ113" s="100">
        <f t="array" ref="HQ113">+IFERROR(SUMIF($C$16:$C$111,1,HQ$16:HQ$111)/(COUNTIF($C$16:$C$111,1)*MAX(IF($C$16:$C$111=1,HQ$16:HQ$111))),0)</f>
        <v>0</v>
      </c>
      <c r="HR113" s="31"/>
      <c r="HS113" s="98"/>
      <c r="HT113" s="31"/>
      <c r="HV113" s="100">
        <f t="array" ref="HV113">+IFERROR(SUMIF($C$16:$C$111,1,HV$16:HV$111)/(COUNTIF($C$16:$C$111,1)*MAX(IF($C$16:$C$111=1,HV$16:HV$111))),0)</f>
        <v>0</v>
      </c>
      <c r="HW113" s="100">
        <f t="array" ref="HW113">+IFERROR(SUMIF($C$16:$C$111,1,HW$16:HW$111)/(COUNTIF($C$16:$C$111,1)*MAX(IF($C$16:$C$111=1,HW$16:HW$111))),0)</f>
        <v>0</v>
      </c>
      <c r="HX113" s="100">
        <f t="array" ref="HX113">+IFERROR(SUMIF($C$16:$C$111,1,HX$16:HX$111)/(COUNTIF($C$16:$C$111,1)*MAX(IF($C$16:$C$111=1,HX$16:HX$111))),0)</f>
        <v>0</v>
      </c>
      <c r="HY113" s="100">
        <f t="array" ref="HY113">+IFERROR(SUMIF($C$16:$C$111,1,HY$16:HY$111)/(COUNTIF($C$16:$C$111,1)*MAX(IF($C$16:$C$111=1,HY$16:HY$111))),0)</f>
        <v>0</v>
      </c>
      <c r="HZ113" s="100">
        <f t="array" ref="HZ113">+IFERROR(SUMIF($C$16:$C$111,1,HZ$16:HZ$111)/(COUNTIF($C$16:$C$111,1)*MAX(IF($C$16:$C$111=1,HZ$16:HZ$111))),0)</f>
        <v>0</v>
      </c>
      <c r="IA113" s="100">
        <f t="array" ref="IA113">+IFERROR(SUMIF($C$16:$C$111,1,IA$16:IA$111)/(COUNTIF($C$16:$C$111,1)*MAX(IF($C$16:$C$111=1,IA$16:IA$111))),0)</f>
        <v>0</v>
      </c>
      <c r="IB113" s="100">
        <f t="array" ref="IB113">+IFERROR(SUMIF($C$16:$C$111,1,IB$16:IB$111)/(COUNTIF($C$16:$C$111,1)*MAX(IF($C$16:$C$111=1,IB$16:IB$111))),0)</f>
        <v>0</v>
      </c>
      <c r="IC113" s="100">
        <f t="array" ref="IC113">+IFERROR(SUMIF($C$16:$C$111,1,IC$16:IC$111)/(COUNTIF($C$16:$C$111,1)*MAX(IF($C$16:$C$111=1,IC$16:IC$111))),0)</f>
        <v>0</v>
      </c>
      <c r="ID113" s="100">
        <f t="array" ref="ID113">+IFERROR(SUMIF($C$16:$C$111,1,ID$16:ID$111)/(COUNTIF($C$16:$C$111,1)*MAX(IF($C$16:$C$111=1,ID$16:ID$111))),0)</f>
        <v>0</v>
      </c>
      <c r="IE113" s="100">
        <f t="array" ref="IE113">+IFERROR(SUMIF($C$16:$C$111,1,IE$16:IE$111)/(COUNTIF($C$16:$C$111,1)*MAX(IF($C$16:$C$111=1,IE$16:IE$111))),0)</f>
        <v>0</v>
      </c>
    </row>
    <row r="114" spans="2:239" s="11" customFormat="1" ht="30" hidden="1" customHeight="1">
      <c r="B114" s="739" t="s">
        <v>900</v>
      </c>
      <c r="C114" s="739"/>
      <c r="D114" s="739"/>
      <c r="E114" s="739"/>
      <c r="F114" s="739"/>
      <c r="G114" s="739"/>
      <c r="H114" s="739"/>
      <c r="I114" s="739"/>
      <c r="J114" s="97" t="s">
        <v>10</v>
      </c>
      <c r="K114" s="89">
        <f>+SUMIF($D$16:$D$111,1,K16:K111)</f>
        <v>0</v>
      </c>
      <c r="L114" s="89">
        <f t="shared" ref="L114:BW114" si="272">+SUMIF($D$16:$D$111,1,L16:L111)</f>
        <v>0</v>
      </c>
      <c r="M114" s="89">
        <f>+SUMIF($D$16:$D$111,1,M16:M111)</f>
        <v>0</v>
      </c>
      <c r="N114" s="89">
        <f t="shared" si="272"/>
        <v>0</v>
      </c>
      <c r="O114" s="89">
        <f t="shared" si="272"/>
        <v>0</v>
      </c>
      <c r="P114" s="89">
        <f t="shared" si="272"/>
        <v>0</v>
      </c>
      <c r="Q114" s="89">
        <f t="shared" si="272"/>
        <v>0</v>
      </c>
      <c r="R114" s="89">
        <f t="shared" si="272"/>
        <v>0</v>
      </c>
      <c r="S114" s="89">
        <f t="shared" si="272"/>
        <v>0</v>
      </c>
      <c r="T114" s="89">
        <f t="shared" si="272"/>
        <v>0</v>
      </c>
      <c r="U114" s="89">
        <f t="shared" si="272"/>
        <v>0</v>
      </c>
      <c r="V114" s="89">
        <f t="shared" si="272"/>
        <v>0</v>
      </c>
      <c r="W114" s="89">
        <f t="shared" si="272"/>
        <v>0</v>
      </c>
      <c r="X114" s="89">
        <f t="shared" si="272"/>
        <v>0</v>
      </c>
      <c r="Y114" s="89">
        <f t="shared" si="272"/>
        <v>0</v>
      </c>
      <c r="Z114" s="89">
        <f t="shared" si="272"/>
        <v>0</v>
      </c>
      <c r="AA114" s="89">
        <f t="shared" si="272"/>
        <v>0</v>
      </c>
      <c r="AB114" s="89">
        <f t="shared" si="272"/>
        <v>0</v>
      </c>
      <c r="AC114" s="89">
        <f t="shared" si="272"/>
        <v>0</v>
      </c>
      <c r="AD114" s="89">
        <f t="shared" si="272"/>
        <v>0</v>
      </c>
      <c r="AE114" s="89">
        <f t="shared" si="272"/>
        <v>0</v>
      </c>
      <c r="AF114" s="89">
        <f t="shared" si="272"/>
        <v>0</v>
      </c>
      <c r="AG114" s="89">
        <f t="shared" si="272"/>
        <v>0</v>
      </c>
      <c r="AH114" s="89">
        <f t="shared" si="272"/>
        <v>0</v>
      </c>
      <c r="AI114" s="89">
        <f t="shared" si="272"/>
        <v>0</v>
      </c>
      <c r="AJ114" s="89">
        <f t="shared" si="272"/>
        <v>0</v>
      </c>
      <c r="AK114" s="89">
        <f t="shared" si="272"/>
        <v>0</v>
      </c>
      <c r="AL114" s="89">
        <f t="shared" si="272"/>
        <v>0</v>
      </c>
      <c r="AM114" s="89">
        <f t="shared" si="272"/>
        <v>0</v>
      </c>
      <c r="AN114" s="89">
        <f t="shared" si="272"/>
        <v>0</v>
      </c>
      <c r="AO114" s="89">
        <f t="shared" si="272"/>
        <v>0</v>
      </c>
      <c r="AP114" s="89">
        <f t="shared" si="272"/>
        <v>0</v>
      </c>
      <c r="AQ114" s="89">
        <f t="shared" si="272"/>
        <v>0</v>
      </c>
      <c r="AR114" s="89">
        <f t="shared" si="272"/>
        <v>0</v>
      </c>
      <c r="AS114" s="89">
        <f t="shared" si="272"/>
        <v>0</v>
      </c>
      <c r="AT114" s="89">
        <f t="shared" si="272"/>
        <v>0</v>
      </c>
      <c r="AU114" s="89">
        <f t="shared" si="272"/>
        <v>0</v>
      </c>
      <c r="AV114" s="89">
        <f t="shared" si="272"/>
        <v>0</v>
      </c>
      <c r="AW114" s="89">
        <f t="shared" si="272"/>
        <v>0</v>
      </c>
      <c r="AX114" s="89">
        <f t="shared" si="272"/>
        <v>0</v>
      </c>
      <c r="AY114" s="89">
        <f t="shared" si="272"/>
        <v>0</v>
      </c>
      <c r="AZ114" s="89">
        <f t="shared" si="272"/>
        <v>0</v>
      </c>
      <c r="BA114" s="89">
        <f t="shared" si="272"/>
        <v>0</v>
      </c>
      <c r="BB114" s="89">
        <f t="shared" si="272"/>
        <v>0</v>
      </c>
      <c r="BC114" s="89">
        <f t="shared" si="272"/>
        <v>0</v>
      </c>
      <c r="BD114" s="89">
        <f t="shared" si="272"/>
        <v>0</v>
      </c>
      <c r="BE114" s="89">
        <f t="shared" si="272"/>
        <v>0</v>
      </c>
      <c r="BF114" s="89">
        <f t="shared" si="272"/>
        <v>0</v>
      </c>
      <c r="BG114" s="89">
        <f t="shared" si="272"/>
        <v>0</v>
      </c>
      <c r="BH114" s="89">
        <f t="shared" si="272"/>
        <v>0</v>
      </c>
      <c r="BI114" s="89">
        <f t="shared" si="272"/>
        <v>0</v>
      </c>
      <c r="BJ114" s="89">
        <f t="shared" si="272"/>
        <v>0</v>
      </c>
      <c r="BK114" s="89">
        <f t="shared" si="272"/>
        <v>0</v>
      </c>
      <c r="BL114" s="89">
        <f t="shared" si="272"/>
        <v>0</v>
      </c>
      <c r="BM114" s="89">
        <f t="shared" si="272"/>
        <v>0</v>
      </c>
      <c r="BN114" s="89">
        <f t="shared" si="272"/>
        <v>0</v>
      </c>
      <c r="BO114" s="89">
        <f t="shared" si="272"/>
        <v>0</v>
      </c>
      <c r="BP114" s="89">
        <f t="shared" si="272"/>
        <v>0</v>
      </c>
      <c r="BQ114" s="89">
        <f t="shared" si="272"/>
        <v>0</v>
      </c>
      <c r="BR114" s="89">
        <f t="shared" si="272"/>
        <v>0</v>
      </c>
      <c r="BS114" s="89">
        <f t="shared" si="272"/>
        <v>0</v>
      </c>
      <c r="BT114" s="89">
        <f t="shared" si="272"/>
        <v>0</v>
      </c>
      <c r="BU114" s="89">
        <f t="shared" si="272"/>
        <v>0</v>
      </c>
      <c r="BV114" s="89">
        <f t="shared" si="272"/>
        <v>0</v>
      </c>
      <c r="BW114" s="89">
        <f t="shared" si="272"/>
        <v>0</v>
      </c>
      <c r="BX114" s="89">
        <f t="shared" ref="BX114:EI114" si="273">+SUMIF($D$16:$D$111,1,BX16:BX111)</f>
        <v>0</v>
      </c>
      <c r="BY114" s="89">
        <f t="shared" si="273"/>
        <v>0</v>
      </c>
      <c r="BZ114" s="89">
        <f t="shared" si="273"/>
        <v>0</v>
      </c>
      <c r="CA114" s="89">
        <f t="shared" si="273"/>
        <v>0</v>
      </c>
      <c r="CB114" s="89">
        <f t="shared" si="273"/>
        <v>0</v>
      </c>
      <c r="CC114" s="89">
        <f t="shared" si="273"/>
        <v>0</v>
      </c>
      <c r="CD114" s="89">
        <f t="shared" si="273"/>
        <v>0</v>
      </c>
      <c r="CE114" s="89">
        <f t="shared" si="273"/>
        <v>0</v>
      </c>
      <c r="CF114" s="89">
        <f t="shared" si="273"/>
        <v>0</v>
      </c>
      <c r="CG114" s="89">
        <f t="shared" si="273"/>
        <v>0</v>
      </c>
      <c r="CH114" s="89">
        <f t="shared" si="273"/>
        <v>0</v>
      </c>
      <c r="CI114" s="89">
        <f t="shared" si="273"/>
        <v>0</v>
      </c>
      <c r="CJ114" s="89">
        <f t="shared" si="273"/>
        <v>0</v>
      </c>
      <c r="CK114" s="89">
        <f t="shared" si="273"/>
        <v>0</v>
      </c>
      <c r="CL114" s="89">
        <f t="shared" si="273"/>
        <v>0</v>
      </c>
      <c r="CM114" s="89">
        <f t="shared" si="273"/>
        <v>0</v>
      </c>
      <c r="CN114" s="89">
        <f t="shared" si="273"/>
        <v>0</v>
      </c>
      <c r="CO114" s="89">
        <f t="shared" si="273"/>
        <v>0</v>
      </c>
      <c r="CP114" s="89">
        <f t="shared" si="273"/>
        <v>0</v>
      </c>
      <c r="CQ114" s="89">
        <f t="shared" si="273"/>
        <v>0</v>
      </c>
      <c r="CR114" s="89">
        <f t="shared" si="273"/>
        <v>0</v>
      </c>
      <c r="CS114" s="89">
        <f t="shared" si="273"/>
        <v>0</v>
      </c>
      <c r="CT114" s="89">
        <f t="shared" si="273"/>
        <v>0</v>
      </c>
      <c r="CU114" s="89">
        <f t="shared" si="273"/>
        <v>0</v>
      </c>
      <c r="CV114" s="89">
        <f t="shared" si="273"/>
        <v>0</v>
      </c>
      <c r="CW114" s="89">
        <f t="shared" si="273"/>
        <v>0</v>
      </c>
      <c r="CX114" s="89">
        <f t="shared" si="273"/>
        <v>0</v>
      </c>
      <c r="CY114" s="89">
        <f t="shared" si="273"/>
        <v>0</v>
      </c>
      <c r="CZ114" s="89">
        <f t="shared" si="273"/>
        <v>0</v>
      </c>
      <c r="DA114" s="89">
        <f t="shared" si="273"/>
        <v>0</v>
      </c>
      <c r="DB114" s="89">
        <f t="shared" si="273"/>
        <v>0</v>
      </c>
      <c r="DC114" s="89">
        <f t="shared" si="273"/>
        <v>0</v>
      </c>
      <c r="DD114" s="89">
        <f t="shared" si="273"/>
        <v>0</v>
      </c>
      <c r="DE114" s="89">
        <f t="shared" si="273"/>
        <v>0</v>
      </c>
      <c r="DF114" s="89">
        <f t="shared" si="273"/>
        <v>0</v>
      </c>
      <c r="DG114" s="89">
        <f t="shared" si="273"/>
        <v>0</v>
      </c>
      <c r="DH114" s="89">
        <f t="shared" si="273"/>
        <v>0</v>
      </c>
      <c r="DI114" s="89">
        <f t="shared" si="273"/>
        <v>0</v>
      </c>
      <c r="DJ114" s="89">
        <f t="shared" si="273"/>
        <v>0</v>
      </c>
      <c r="DK114" s="89">
        <f t="shared" si="273"/>
        <v>0</v>
      </c>
      <c r="DL114" s="89">
        <f t="shared" si="273"/>
        <v>0</v>
      </c>
      <c r="DM114" s="89">
        <f t="shared" si="273"/>
        <v>0</v>
      </c>
      <c r="DN114" s="89">
        <f t="shared" si="273"/>
        <v>0</v>
      </c>
      <c r="DO114" s="89">
        <f t="shared" si="273"/>
        <v>0</v>
      </c>
      <c r="DP114" s="89">
        <f t="shared" si="273"/>
        <v>0</v>
      </c>
      <c r="DQ114" s="89">
        <f t="shared" si="273"/>
        <v>0</v>
      </c>
      <c r="DR114" s="89">
        <f t="shared" si="273"/>
        <v>0</v>
      </c>
      <c r="DS114" s="89">
        <f t="shared" si="273"/>
        <v>0</v>
      </c>
      <c r="DT114" s="89">
        <f t="shared" si="273"/>
        <v>0</v>
      </c>
      <c r="DU114" s="89">
        <f t="shared" si="273"/>
        <v>0</v>
      </c>
      <c r="DV114" s="89">
        <f t="shared" si="273"/>
        <v>0</v>
      </c>
      <c r="DW114" s="89">
        <f t="shared" si="273"/>
        <v>0</v>
      </c>
      <c r="DX114" s="89">
        <f t="shared" si="273"/>
        <v>0</v>
      </c>
      <c r="DY114" s="89">
        <f t="shared" si="273"/>
        <v>0</v>
      </c>
      <c r="DZ114" s="89">
        <f t="shared" si="273"/>
        <v>0</v>
      </c>
      <c r="EA114" s="89">
        <f t="shared" si="273"/>
        <v>0</v>
      </c>
      <c r="EB114" s="89">
        <f t="shared" si="273"/>
        <v>0</v>
      </c>
      <c r="EC114" s="89">
        <f t="shared" si="273"/>
        <v>0</v>
      </c>
      <c r="ED114" s="89">
        <f t="shared" si="273"/>
        <v>0</v>
      </c>
      <c r="EE114" s="89">
        <f t="shared" si="273"/>
        <v>0</v>
      </c>
      <c r="EF114" s="89">
        <f t="shared" si="273"/>
        <v>0</v>
      </c>
      <c r="EG114" s="89">
        <f t="shared" si="273"/>
        <v>0</v>
      </c>
      <c r="EH114" s="89">
        <f t="shared" si="273"/>
        <v>0</v>
      </c>
      <c r="EI114" s="89">
        <f t="shared" si="273"/>
        <v>0</v>
      </c>
      <c r="EJ114" s="89">
        <f t="shared" ref="EJ114:GU114" si="274">+SUMIF($D$16:$D$111,1,EJ16:EJ111)</f>
        <v>0</v>
      </c>
      <c r="EK114" s="89">
        <f t="shared" si="274"/>
        <v>0</v>
      </c>
      <c r="EL114" s="89">
        <f t="shared" si="274"/>
        <v>0</v>
      </c>
      <c r="EM114" s="89">
        <f t="shared" si="274"/>
        <v>0</v>
      </c>
      <c r="EN114" s="89">
        <f t="shared" si="274"/>
        <v>0</v>
      </c>
      <c r="EO114" s="89">
        <f t="shared" si="274"/>
        <v>0</v>
      </c>
      <c r="EP114" s="89">
        <f t="shared" si="274"/>
        <v>0</v>
      </c>
      <c r="EQ114" s="89">
        <f t="shared" si="274"/>
        <v>0</v>
      </c>
      <c r="ER114" s="89">
        <f t="shared" si="274"/>
        <v>0</v>
      </c>
      <c r="ES114" s="89">
        <f t="shared" si="274"/>
        <v>0</v>
      </c>
      <c r="ET114" s="89">
        <f t="shared" si="274"/>
        <v>0</v>
      </c>
      <c r="EU114" s="89">
        <f t="shared" si="274"/>
        <v>0</v>
      </c>
      <c r="EV114" s="89">
        <f t="shared" si="274"/>
        <v>0</v>
      </c>
      <c r="EW114" s="89">
        <f t="shared" si="274"/>
        <v>0</v>
      </c>
      <c r="EX114" s="89">
        <f t="shared" si="274"/>
        <v>0</v>
      </c>
      <c r="EY114" s="89">
        <f t="shared" si="274"/>
        <v>0</v>
      </c>
      <c r="EZ114" s="89">
        <f t="shared" si="274"/>
        <v>0</v>
      </c>
      <c r="FA114" s="89">
        <f t="shared" si="274"/>
        <v>0</v>
      </c>
      <c r="FB114" s="89">
        <f t="shared" si="274"/>
        <v>0</v>
      </c>
      <c r="FC114" s="89">
        <f t="shared" si="274"/>
        <v>0</v>
      </c>
      <c r="FD114" s="89">
        <f t="shared" si="274"/>
        <v>0</v>
      </c>
      <c r="FE114" s="89">
        <f t="shared" si="274"/>
        <v>0</v>
      </c>
      <c r="FF114" s="89">
        <f t="shared" si="274"/>
        <v>0</v>
      </c>
      <c r="FG114" s="89">
        <f t="shared" si="274"/>
        <v>0</v>
      </c>
      <c r="FH114" s="89">
        <f t="shared" si="274"/>
        <v>0</v>
      </c>
      <c r="FI114" s="89">
        <f t="shared" si="274"/>
        <v>0</v>
      </c>
      <c r="FJ114" s="89">
        <f t="shared" si="274"/>
        <v>0</v>
      </c>
      <c r="FK114" s="89">
        <f t="shared" si="274"/>
        <v>0</v>
      </c>
      <c r="FL114" s="89">
        <f t="shared" si="274"/>
        <v>0</v>
      </c>
      <c r="FM114" s="89">
        <f t="shared" si="274"/>
        <v>0</v>
      </c>
      <c r="FN114" s="89">
        <f t="shared" si="274"/>
        <v>0</v>
      </c>
      <c r="FO114" s="89">
        <f t="shared" si="274"/>
        <v>0</v>
      </c>
      <c r="FP114" s="89">
        <f t="shared" si="274"/>
        <v>0</v>
      </c>
      <c r="FQ114" s="89">
        <f t="shared" si="274"/>
        <v>0</v>
      </c>
      <c r="FR114" s="89">
        <f t="shared" si="274"/>
        <v>0</v>
      </c>
      <c r="FS114" s="89">
        <f t="shared" si="274"/>
        <v>0</v>
      </c>
      <c r="FT114" s="89">
        <f t="shared" si="274"/>
        <v>0</v>
      </c>
      <c r="FU114" s="89">
        <f t="shared" si="274"/>
        <v>0</v>
      </c>
      <c r="FV114" s="89">
        <f t="shared" si="274"/>
        <v>0</v>
      </c>
      <c r="FW114" s="89">
        <f t="shared" si="274"/>
        <v>0</v>
      </c>
      <c r="FX114" s="89">
        <f t="shared" si="274"/>
        <v>0</v>
      </c>
      <c r="FY114" s="89">
        <f t="shared" si="274"/>
        <v>0</v>
      </c>
      <c r="FZ114" s="89">
        <f t="shared" si="274"/>
        <v>0</v>
      </c>
      <c r="GA114" s="89">
        <f t="shared" si="274"/>
        <v>0</v>
      </c>
      <c r="GB114" s="89">
        <f t="shared" si="274"/>
        <v>0</v>
      </c>
      <c r="GC114" s="89">
        <f t="shared" si="274"/>
        <v>0</v>
      </c>
      <c r="GD114" s="89">
        <f t="shared" si="274"/>
        <v>0</v>
      </c>
      <c r="GE114" s="89">
        <f t="shared" si="274"/>
        <v>0</v>
      </c>
      <c r="GF114" s="89">
        <f t="shared" si="274"/>
        <v>0</v>
      </c>
      <c r="GG114" s="89">
        <f t="shared" si="274"/>
        <v>0</v>
      </c>
      <c r="GH114" s="89">
        <f t="shared" si="274"/>
        <v>0</v>
      </c>
      <c r="GI114" s="89">
        <f t="shared" si="274"/>
        <v>0</v>
      </c>
      <c r="GJ114" s="89">
        <f t="shared" si="274"/>
        <v>0</v>
      </c>
      <c r="GK114" s="89">
        <f t="shared" si="274"/>
        <v>0</v>
      </c>
      <c r="GL114" s="89">
        <f t="shared" si="274"/>
        <v>0</v>
      </c>
      <c r="GM114" s="89">
        <f t="shared" si="274"/>
        <v>0</v>
      </c>
      <c r="GN114" s="89">
        <f t="shared" si="274"/>
        <v>0</v>
      </c>
      <c r="GO114" s="89">
        <f t="shared" si="274"/>
        <v>0</v>
      </c>
      <c r="GP114" s="89">
        <f t="shared" si="274"/>
        <v>0</v>
      </c>
      <c r="GQ114" s="89">
        <f t="shared" si="274"/>
        <v>0</v>
      </c>
      <c r="GR114" s="89">
        <f t="shared" si="274"/>
        <v>0</v>
      </c>
      <c r="GS114" s="89">
        <f t="shared" si="274"/>
        <v>0</v>
      </c>
      <c r="GT114" s="89">
        <f t="shared" si="274"/>
        <v>0</v>
      </c>
      <c r="GU114" s="89">
        <f t="shared" si="274"/>
        <v>0</v>
      </c>
      <c r="GV114" s="89">
        <f t="shared" ref="GV114:HB114" si="275">+SUMIF($D$16:$D$111,1,GV16:GV111)</f>
        <v>0</v>
      </c>
      <c r="GW114" s="89">
        <f t="shared" si="275"/>
        <v>0</v>
      </c>
      <c r="GX114" s="89">
        <f t="shared" si="275"/>
        <v>0</v>
      </c>
      <c r="GY114" s="89">
        <f t="shared" si="275"/>
        <v>0</v>
      </c>
      <c r="GZ114" s="89">
        <f t="shared" si="275"/>
        <v>0</v>
      </c>
      <c r="HA114" s="89">
        <f t="shared" si="275"/>
        <v>0</v>
      </c>
      <c r="HB114" s="89">
        <f t="shared" si="275"/>
        <v>0</v>
      </c>
      <c r="HC114" s="93"/>
      <c r="HD114" s="93"/>
      <c r="HE114" s="93"/>
      <c r="HF114" s="93"/>
      <c r="HG114" s="93"/>
      <c r="HH114" s="93"/>
      <c r="HI114" s="93"/>
      <c r="HJ114" s="93"/>
      <c r="HK114" s="93"/>
      <c r="HL114" s="93"/>
      <c r="HM114" s="31"/>
      <c r="HN114" s="31"/>
      <c r="HO114" s="31"/>
      <c r="HP114" s="89">
        <f t="shared" si="267"/>
        <v>0</v>
      </c>
      <c r="HQ114" s="100">
        <f t="array" ref="HQ114">+IFERROR(SUMIF($D$16:$D$111,1,HQ$16:HQ$111)/(COUNTIF($D$16:$D$111,1)*MAX(IF($D$16:$D$111=1,HQ$16:HQ$111))),0)</f>
        <v>0</v>
      </c>
      <c r="HR114" s="31"/>
      <c r="HS114" s="98"/>
      <c r="HT114" s="31"/>
      <c r="HV114" s="100">
        <f t="array" ref="HV114">+IFERROR(SUMIF($D$16:$D$111,1,HV$16:HV$111)/(COUNTIF($D$16:$D$111,1)*MAX(IF($D$16:$D$111=1,HV$16:HV$111))),0)</f>
        <v>0</v>
      </c>
      <c r="HW114" s="100">
        <f t="array" ref="HW114">+IFERROR(SUMIF($D$16:$D$111,1,HW$16:HW$111)/(COUNTIF($D$16:$D$111,1)*MAX(IF($D$16:$D$111=1,HW$16:HW$111))),0)</f>
        <v>0</v>
      </c>
      <c r="HX114" s="100">
        <f t="array" ref="HX114">+IFERROR(SUMIF($D$16:$D$111,1,HX$16:HX$111)/(COUNTIF($D$16:$D$111,1)*MAX(IF($D$16:$D$111=1,HX$16:HX$111))),0)</f>
        <v>0</v>
      </c>
      <c r="HY114" s="100">
        <f t="array" ref="HY114">+IFERROR(SUMIF($D$16:$D$111,1,HY$16:HY$111)/(COUNTIF($D$16:$D$111,1)*MAX(IF($D$16:$D$111=1,HY$16:HY$111))),0)</f>
        <v>0</v>
      </c>
      <c r="HZ114" s="100">
        <f t="array" ref="HZ114">+IFERROR(SUMIF($D$16:$D$111,1,HZ$16:HZ$111)/(COUNTIF($D$16:$D$111,1)*MAX(IF($D$16:$D$111=1,HZ$16:HZ$111))),0)</f>
        <v>0</v>
      </c>
      <c r="IA114" s="100">
        <f t="array" ref="IA114">+IFERROR(SUMIF($D$16:$D$111,1,IA$16:IA$111)/(COUNTIF($D$16:$D$111,1)*MAX(IF($D$16:$D$111=1,IA$16:IA$111))),0)</f>
        <v>0</v>
      </c>
      <c r="IB114" s="100">
        <f t="array" ref="IB114">+IFERROR(SUMIF($D$16:$D$111,1,IB$16:IB$111)/(COUNTIF($D$16:$D$111,1)*MAX(IF($D$16:$D$111=1,IB$16:IB$111))),0)</f>
        <v>0</v>
      </c>
      <c r="IC114" s="100">
        <f t="array" ref="IC114">+IFERROR(SUMIF($D$16:$D$111,1,IC$16:IC$111)/(COUNTIF($D$16:$D$111,1)*MAX(IF($D$16:$D$111=1,IC$16:IC$111))),0)</f>
        <v>0</v>
      </c>
      <c r="ID114" s="100">
        <f t="array" ref="ID114">+IFERROR(SUMIF($D$16:$D$111,1,ID$16:ID$111)/(COUNTIF($D$16:$D$111,1)*MAX(IF($D$16:$D$111=1,ID$16:ID$111))),0)</f>
        <v>0</v>
      </c>
      <c r="IE114" s="100">
        <f t="array" ref="IE114">+IFERROR(SUMIF($D$16:$D$111,1,IE$16:IE$111)/(COUNTIF($D$16:$D$111,1)*MAX(IF($D$16:$D$111=1,IE$16:IE$111))),0)</f>
        <v>0</v>
      </c>
    </row>
    <row r="115" spans="2:239" s="11" customFormat="1" ht="30" customHeight="1">
      <c r="B115" s="739" t="s">
        <v>900</v>
      </c>
      <c r="C115" s="739"/>
      <c r="D115" s="739"/>
      <c r="E115" s="739"/>
      <c r="F115" s="739"/>
      <c r="G115" s="739"/>
      <c r="H115" s="739"/>
      <c r="I115" s="739"/>
      <c r="J115" s="97" t="s">
        <v>11</v>
      </c>
      <c r="K115" s="89">
        <f>+SUMIF($E$16:$E$111,1,K16:K111)</f>
        <v>0</v>
      </c>
      <c r="L115" s="89">
        <f t="shared" ref="L115:BW115" si="276">+SUMIF($E$16:$E$111,1,L16:L111)</f>
        <v>0</v>
      </c>
      <c r="M115" s="89">
        <f t="shared" si="276"/>
        <v>0</v>
      </c>
      <c r="N115" s="89">
        <f t="shared" si="276"/>
        <v>0</v>
      </c>
      <c r="O115" s="89">
        <f t="shared" si="276"/>
        <v>0</v>
      </c>
      <c r="P115" s="89">
        <f t="shared" si="276"/>
        <v>0</v>
      </c>
      <c r="Q115" s="89">
        <f t="shared" si="276"/>
        <v>0</v>
      </c>
      <c r="R115" s="89">
        <f t="shared" si="276"/>
        <v>0</v>
      </c>
      <c r="S115" s="89">
        <f t="shared" si="276"/>
        <v>0</v>
      </c>
      <c r="T115" s="89">
        <f t="shared" si="276"/>
        <v>0</v>
      </c>
      <c r="U115" s="89">
        <f t="shared" si="276"/>
        <v>0</v>
      </c>
      <c r="V115" s="89">
        <f t="shared" si="276"/>
        <v>0</v>
      </c>
      <c r="W115" s="89">
        <f t="shared" si="276"/>
        <v>0</v>
      </c>
      <c r="X115" s="89">
        <f t="shared" si="276"/>
        <v>0</v>
      </c>
      <c r="Y115" s="89">
        <f t="shared" si="276"/>
        <v>0</v>
      </c>
      <c r="Z115" s="89">
        <f t="shared" si="276"/>
        <v>0</v>
      </c>
      <c r="AA115" s="89">
        <f t="shared" si="276"/>
        <v>0</v>
      </c>
      <c r="AB115" s="89">
        <f t="shared" si="276"/>
        <v>0</v>
      </c>
      <c r="AC115" s="89">
        <f t="shared" si="276"/>
        <v>0</v>
      </c>
      <c r="AD115" s="89">
        <f t="shared" si="276"/>
        <v>0</v>
      </c>
      <c r="AE115" s="89">
        <f t="shared" si="276"/>
        <v>0</v>
      </c>
      <c r="AF115" s="89">
        <f t="shared" si="276"/>
        <v>0</v>
      </c>
      <c r="AG115" s="89">
        <f t="shared" si="276"/>
        <v>0</v>
      </c>
      <c r="AH115" s="89">
        <f t="shared" si="276"/>
        <v>0</v>
      </c>
      <c r="AI115" s="89">
        <f t="shared" si="276"/>
        <v>0</v>
      </c>
      <c r="AJ115" s="89">
        <f t="shared" si="276"/>
        <v>0</v>
      </c>
      <c r="AK115" s="89">
        <f t="shared" si="276"/>
        <v>0</v>
      </c>
      <c r="AL115" s="89">
        <f t="shared" si="276"/>
        <v>0</v>
      </c>
      <c r="AM115" s="89">
        <f t="shared" si="276"/>
        <v>0</v>
      </c>
      <c r="AN115" s="89">
        <f t="shared" si="276"/>
        <v>0</v>
      </c>
      <c r="AO115" s="89">
        <f t="shared" si="276"/>
        <v>0</v>
      </c>
      <c r="AP115" s="89">
        <f t="shared" si="276"/>
        <v>0</v>
      </c>
      <c r="AQ115" s="89">
        <f t="shared" si="276"/>
        <v>0</v>
      </c>
      <c r="AR115" s="89">
        <f t="shared" si="276"/>
        <v>0</v>
      </c>
      <c r="AS115" s="89">
        <f t="shared" si="276"/>
        <v>0</v>
      </c>
      <c r="AT115" s="89">
        <f t="shared" si="276"/>
        <v>0</v>
      </c>
      <c r="AU115" s="89">
        <f t="shared" si="276"/>
        <v>0</v>
      </c>
      <c r="AV115" s="89">
        <f t="shared" si="276"/>
        <v>0</v>
      </c>
      <c r="AW115" s="89">
        <f t="shared" si="276"/>
        <v>0</v>
      </c>
      <c r="AX115" s="89">
        <f t="shared" si="276"/>
        <v>0</v>
      </c>
      <c r="AY115" s="89">
        <f t="shared" si="276"/>
        <v>0</v>
      </c>
      <c r="AZ115" s="89">
        <f t="shared" si="276"/>
        <v>0</v>
      </c>
      <c r="BA115" s="89">
        <f t="shared" si="276"/>
        <v>0</v>
      </c>
      <c r="BB115" s="89">
        <f t="shared" si="276"/>
        <v>0</v>
      </c>
      <c r="BC115" s="89">
        <f t="shared" si="276"/>
        <v>0</v>
      </c>
      <c r="BD115" s="89">
        <f t="shared" si="276"/>
        <v>0</v>
      </c>
      <c r="BE115" s="89">
        <f t="shared" si="276"/>
        <v>0</v>
      </c>
      <c r="BF115" s="89">
        <f t="shared" si="276"/>
        <v>0</v>
      </c>
      <c r="BG115" s="89">
        <f t="shared" si="276"/>
        <v>0</v>
      </c>
      <c r="BH115" s="89">
        <f t="shared" si="276"/>
        <v>0</v>
      </c>
      <c r="BI115" s="89">
        <f t="shared" si="276"/>
        <v>0</v>
      </c>
      <c r="BJ115" s="89">
        <f t="shared" si="276"/>
        <v>0</v>
      </c>
      <c r="BK115" s="89">
        <f t="shared" si="276"/>
        <v>0</v>
      </c>
      <c r="BL115" s="89">
        <f t="shared" si="276"/>
        <v>0</v>
      </c>
      <c r="BM115" s="89">
        <f t="shared" si="276"/>
        <v>0</v>
      </c>
      <c r="BN115" s="89">
        <f t="shared" si="276"/>
        <v>0</v>
      </c>
      <c r="BO115" s="89">
        <f t="shared" si="276"/>
        <v>0</v>
      </c>
      <c r="BP115" s="89">
        <f t="shared" si="276"/>
        <v>0</v>
      </c>
      <c r="BQ115" s="89">
        <f t="shared" si="276"/>
        <v>0</v>
      </c>
      <c r="BR115" s="89">
        <f t="shared" si="276"/>
        <v>0</v>
      </c>
      <c r="BS115" s="89">
        <f t="shared" si="276"/>
        <v>0</v>
      </c>
      <c r="BT115" s="89">
        <f t="shared" si="276"/>
        <v>0</v>
      </c>
      <c r="BU115" s="89">
        <f t="shared" si="276"/>
        <v>0</v>
      </c>
      <c r="BV115" s="89">
        <f t="shared" si="276"/>
        <v>0</v>
      </c>
      <c r="BW115" s="89">
        <f t="shared" si="276"/>
        <v>0</v>
      </c>
      <c r="BX115" s="89">
        <f t="shared" ref="BX115:EI115" si="277">+SUMIF($E$16:$E$111,1,BX16:BX111)</f>
        <v>0</v>
      </c>
      <c r="BY115" s="89">
        <f t="shared" si="277"/>
        <v>0</v>
      </c>
      <c r="BZ115" s="89">
        <f t="shared" si="277"/>
        <v>0</v>
      </c>
      <c r="CA115" s="89">
        <f t="shared" si="277"/>
        <v>0</v>
      </c>
      <c r="CB115" s="89">
        <f t="shared" si="277"/>
        <v>0</v>
      </c>
      <c r="CC115" s="89">
        <f t="shared" si="277"/>
        <v>0</v>
      </c>
      <c r="CD115" s="89">
        <f t="shared" si="277"/>
        <v>0</v>
      </c>
      <c r="CE115" s="89">
        <f t="shared" si="277"/>
        <v>0</v>
      </c>
      <c r="CF115" s="89">
        <f t="shared" si="277"/>
        <v>0</v>
      </c>
      <c r="CG115" s="89">
        <f t="shared" si="277"/>
        <v>0</v>
      </c>
      <c r="CH115" s="89">
        <f t="shared" si="277"/>
        <v>0</v>
      </c>
      <c r="CI115" s="89">
        <f t="shared" si="277"/>
        <v>0</v>
      </c>
      <c r="CJ115" s="89">
        <f t="shared" si="277"/>
        <v>0</v>
      </c>
      <c r="CK115" s="89">
        <f t="shared" si="277"/>
        <v>0</v>
      </c>
      <c r="CL115" s="89">
        <f t="shared" si="277"/>
        <v>0</v>
      </c>
      <c r="CM115" s="89">
        <f t="shared" si="277"/>
        <v>0</v>
      </c>
      <c r="CN115" s="89">
        <f t="shared" si="277"/>
        <v>0</v>
      </c>
      <c r="CO115" s="89">
        <f t="shared" si="277"/>
        <v>0</v>
      </c>
      <c r="CP115" s="89">
        <f t="shared" si="277"/>
        <v>0</v>
      </c>
      <c r="CQ115" s="89">
        <f t="shared" si="277"/>
        <v>0</v>
      </c>
      <c r="CR115" s="89">
        <f t="shared" si="277"/>
        <v>0</v>
      </c>
      <c r="CS115" s="89">
        <f t="shared" si="277"/>
        <v>0</v>
      </c>
      <c r="CT115" s="89">
        <f t="shared" si="277"/>
        <v>0</v>
      </c>
      <c r="CU115" s="89">
        <f t="shared" si="277"/>
        <v>0</v>
      </c>
      <c r="CV115" s="89">
        <f t="shared" si="277"/>
        <v>0</v>
      </c>
      <c r="CW115" s="89">
        <f t="shared" si="277"/>
        <v>0</v>
      </c>
      <c r="CX115" s="89">
        <f t="shared" si="277"/>
        <v>0</v>
      </c>
      <c r="CY115" s="89">
        <f t="shared" si="277"/>
        <v>0</v>
      </c>
      <c r="CZ115" s="89">
        <f t="shared" si="277"/>
        <v>0</v>
      </c>
      <c r="DA115" s="89">
        <f t="shared" si="277"/>
        <v>0</v>
      </c>
      <c r="DB115" s="89">
        <f t="shared" si="277"/>
        <v>0</v>
      </c>
      <c r="DC115" s="89">
        <f t="shared" si="277"/>
        <v>0</v>
      </c>
      <c r="DD115" s="89">
        <f t="shared" si="277"/>
        <v>0</v>
      </c>
      <c r="DE115" s="89">
        <f t="shared" si="277"/>
        <v>0</v>
      </c>
      <c r="DF115" s="89">
        <f t="shared" si="277"/>
        <v>0</v>
      </c>
      <c r="DG115" s="89">
        <f t="shared" si="277"/>
        <v>0</v>
      </c>
      <c r="DH115" s="89">
        <f t="shared" si="277"/>
        <v>0</v>
      </c>
      <c r="DI115" s="89">
        <f t="shared" si="277"/>
        <v>0</v>
      </c>
      <c r="DJ115" s="89">
        <f t="shared" si="277"/>
        <v>0</v>
      </c>
      <c r="DK115" s="89">
        <f t="shared" si="277"/>
        <v>0</v>
      </c>
      <c r="DL115" s="89">
        <f t="shared" si="277"/>
        <v>0</v>
      </c>
      <c r="DM115" s="89">
        <f t="shared" si="277"/>
        <v>0</v>
      </c>
      <c r="DN115" s="89">
        <f t="shared" si="277"/>
        <v>0</v>
      </c>
      <c r="DO115" s="89">
        <f t="shared" si="277"/>
        <v>0</v>
      </c>
      <c r="DP115" s="89">
        <f t="shared" si="277"/>
        <v>0</v>
      </c>
      <c r="DQ115" s="89">
        <f t="shared" si="277"/>
        <v>0</v>
      </c>
      <c r="DR115" s="89">
        <f t="shared" si="277"/>
        <v>0</v>
      </c>
      <c r="DS115" s="89">
        <f t="shared" si="277"/>
        <v>0</v>
      </c>
      <c r="DT115" s="89">
        <f t="shared" si="277"/>
        <v>0</v>
      </c>
      <c r="DU115" s="89">
        <f t="shared" si="277"/>
        <v>0</v>
      </c>
      <c r="DV115" s="89">
        <f t="shared" si="277"/>
        <v>0</v>
      </c>
      <c r="DW115" s="89">
        <f t="shared" si="277"/>
        <v>0</v>
      </c>
      <c r="DX115" s="89">
        <f t="shared" si="277"/>
        <v>0</v>
      </c>
      <c r="DY115" s="89">
        <f t="shared" si="277"/>
        <v>0</v>
      </c>
      <c r="DZ115" s="89">
        <f t="shared" si="277"/>
        <v>0</v>
      </c>
      <c r="EA115" s="89">
        <f t="shared" si="277"/>
        <v>0</v>
      </c>
      <c r="EB115" s="89">
        <f t="shared" si="277"/>
        <v>0</v>
      </c>
      <c r="EC115" s="89">
        <f t="shared" si="277"/>
        <v>0</v>
      </c>
      <c r="ED115" s="89">
        <f t="shared" si="277"/>
        <v>0</v>
      </c>
      <c r="EE115" s="89">
        <f t="shared" si="277"/>
        <v>0</v>
      </c>
      <c r="EF115" s="89">
        <f t="shared" si="277"/>
        <v>0</v>
      </c>
      <c r="EG115" s="89">
        <f t="shared" si="277"/>
        <v>0</v>
      </c>
      <c r="EH115" s="89">
        <f t="shared" si="277"/>
        <v>0</v>
      </c>
      <c r="EI115" s="89">
        <f t="shared" si="277"/>
        <v>0</v>
      </c>
      <c r="EJ115" s="89">
        <f t="shared" ref="EJ115:GU115" si="278">+SUMIF($E$16:$E$111,1,EJ16:EJ111)</f>
        <v>0</v>
      </c>
      <c r="EK115" s="89">
        <f t="shared" si="278"/>
        <v>0</v>
      </c>
      <c r="EL115" s="89">
        <f t="shared" si="278"/>
        <v>0</v>
      </c>
      <c r="EM115" s="89">
        <f t="shared" si="278"/>
        <v>0</v>
      </c>
      <c r="EN115" s="89">
        <f t="shared" si="278"/>
        <v>0</v>
      </c>
      <c r="EO115" s="89">
        <f t="shared" si="278"/>
        <v>0</v>
      </c>
      <c r="EP115" s="89">
        <f t="shared" si="278"/>
        <v>0</v>
      </c>
      <c r="EQ115" s="89">
        <f t="shared" si="278"/>
        <v>0</v>
      </c>
      <c r="ER115" s="89">
        <f t="shared" si="278"/>
        <v>0</v>
      </c>
      <c r="ES115" s="89">
        <f t="shared" si="278"/>
        <v>0</v>
      </c>
      <c r="ET115" s="89">
        <f t="shared" si="278"/>
        <v>0</v>
      </c>
      <c r="EU115" s="89">
        <f t="shared" si="278"/>
        <v>0</v>
      </c>
      <c r="EV115" s="89">
        <f t="shared" si="278"/>
        <v>0</v>
      </c>
      <c r="EW115" s="89">
        <f t="shared" si="278"/>
        <v>0</v>
      </c>
      <c r="EX115" s="89">
        <f t="shared" si="278"/>
        <v>0</v>
      </c>
      <c r="EY115" s="89">
        <f t="shared" si="278"/>
        <v>0</v>
      </c>
      <c r="EZ115" s="89">
        <f t="shared" si="278"/>
        <v>0</v>
      </c>
      <c r="FA115" s="89">
        <f t="shared" si="278"/>
        <v>0</v>
      </c>
      <c r="FB115" s="89">
        <f t="shared" si="278"/>
        <v>0</v>
      </c>
      <c r="FC115" s="89">
        <f t="shared" si="278"/>
        <v>0</v>
      </c>
      <c r="FD115" s="89">
        <f t="shared" si="278"/>
        <v>0</v>
      </c>
      <c r="FE115" s="89">
        <f t="shared" si="278"/>
        <v>0</v>
      </c>
      <c r="FF115" s="89">
        <f t="shared" si="278"/>
        <v>0</v>
      </c>
      <c r="FG115" s="89">
        <f t="shared" si="278"/>
        <v>0</v>
      </c>
      <c r="FH115" s="89">
        <f t="shared" si="278"/>
        <v>0</v>
      </c>
      <c r="FI115" s="89">
        <f t="shared" si="278"/>
        <v>0</v>
      </c>
      <c r="FJ115" s="89">
        <f t="shared" si="278"/>
        <v>0</v>
      </c>
      <c r="FK115" s="89">
        <f t="shared" si="278"/>
        <v>0</v>
      </c>
      <c r="FL115" s="89">
        <f t="shared" si="278"/>
        <v>0</v>
      </c>
      <c r="FM115" s="89">
        <f t="shared" si="278"/>
        <v>0</v>
      </c>
      <c r="FN115" s="89">
        <f t="shared" si="278"/>
        <v>0</v>
      </c>
      <c r="FO115" s="89">
        <f t="shared" si="278"/>
        <v>0</v>
      </c>
      <c r="FP115" s="89">
        <f t="shared" si="278"/>
        <v>0</v>
      </c>
      <c r="FQ115" s="89">
        <f t="shared" si="278"/>
        <v>0</v>
      </c>
      <c r="FR115" s="89">
        <f t="shared" si="278"/>
        <v>0</v>
      </c>
      <c r="FS115" s="89">
        <f t="shared" si="278"/>
        <v>0</v>
      </c>
      <c r="FT115" s="89">
        <f t="shared" si="278"/>
        <v>0</v>
      </c>
      <c r="FU115" s="89">
        <f t="shared" si="278"/>
        <v>0</v>
      </c>
      <c r="FV115" s="89">
        <f t="shared" si="278"/>
        <v>0</v>
      </c>
      <c r="FW115" s="89">
        <f t="shared" si="278"/>
        <v>0</v>
      </c>
      <c r="FX115" s="89">
        <f t="shared" si="278"/>
        <v>0</v>
      </c>
      <c r="FY115" s="89">
        <f t="shared" si="278"/>
        <v>0</v>
      </c>
      <c r="FZ115" s="89">
        <f t="shared" si="278"/>
        <v>0</v>
      </c>
      <c r="GA115" s="89">
        <f t="shared" si="278"/>
        <v>0</v>
      </c>
      <c r="GB115" s="89">
        <f t="shared" si="278"/>
        <v>0</v>
      </c>
      <c r="GC115" s="89">
        <f t="shared" si="278"/>
        <v>0</v>
      </c>
      <c r="GD115" s="89">
        <f t="shared" si="278"/>
        <v>0</v>
      </c>
      <c r="GE115" s="89">
        <f t="shared" si="278"/>
        <v>0</v>
      </c>
      <c r="GF115" s="89">
        <f t="shared" si="278"/>
        <v>0</v>
      </c>
      <c r="GG115" s="89">
        <f t="shared" si="278"/>
        <v>0</v>
      </c>
      <c r="GH115" s="89">
        <f t="shared" si="278"/>
        <v>0</v>
      </c>
      <c r="GI115" s="89">
        <f t="shared" si="278"/>
        <v>0</v>
      </c>
      <c r="GJ115" s="89">
        <f t="shared" si="278"/>
        <v>0</v>
      </c>
      <c r="GK115" s="89">
        <f t="shared" si="278"/>
        <v>0</v>
      </c>
      <c r="GL115" s="89">
        <f t="shared" si="278"/>
        <v>0</v>
      </c>
      <c r="GM115" s="89">
        <f t="shared" si="278"/>
        <v>0</v>
      </c>
      <c r="GN115" s="89">
        <f t="shared" si="278"/>
        <v>0</v>
      </c>
      <c r="GO115" s="89">
        <f t="shared" si="278"/>
        <v>0</v>
      </c>
      <c r="GP115" s="89">
        <f t="shared" si="278"/>
        <v>0</v>
      </c>
      <c r="GQ115" s="89">
        <f t="shared" si="278"/>
        <v>0</v>
      </c>
      <c r="GR115" s="89">
        <f t="shared" si="278"/>
        <v>0</v>
      </c>
      <c r="GS115" s="89">
        <f t="shared" si="278"/>
        <v>0</v>
      </c>
      <c r="GT115" s="89">
        <f t="shared" si="278"/>
        <v>0</v>
      </c>
      <c r="GU115" s="89">
        <f t="shared" si="278"/>
        <v>0</v>
      </c>
      <c r="GV115" s="89">
        <f t="shared" ref="GV115:HB115" si="279">+SUMIF($E$16:$E$111,1,GV16:GV111)</f>
        <v>0</v>
      </c>
      <c r="GW115" s="89">
        <f t="shared" si="279"/>
        <v>0</v>
      </c>
      <c r="GX115" s="89">
        <f t="shared" si="279"/>
        <v>0</v>
      </c>
      <c r="GY115" s="89">
        <f t="shared" si="279"/>
        <v>0</v>
      </c>
      <c r="GZ115" s="89">
        <f t="shared" si="279"/>
        <v>0</v>
      </c>
      <c r="HA115" s="89">
        <f t="shared" si="279"/>
        <v>0</v>
      </c>
      <c r="HB115" s="89">
        <f t="shared" si="279"/>
        <v>0</v>
      </c>
      <c r="HC115" s="93"/>
      <c r="HD115" s="93"/>
      <c r="HE115" s="93"/>
      <c r="HF115" s="93"/>
      <c r="HG115" s="93"/>
      <c r="HH115" s="93"/>
      <c r="HI115" s="93"/>
      <c r="HJ115" s="93"/>
      <c r="HK115" s="93"/>
      <c r="HL115" s="93"/>
      <c r="HM115" s="31"/>
      <c r="HN115" s="31"/>
      <c r="HO115" s="31"/>
      <c r="HP115" s="89">
        <f t="shared" si="267"/>
        <v>0</v>
      </c>
      <c r="HQ115" s="101">
        <f t="array" ref="HQ115">+IFERROR(SUMIF($E$16:$E$111,1,HQ$16:HQ$111)/(COUNTIF($E$16:$E$111,1)*MAX(IF($E$16:$E$111=1,HQ$16:HQ$111))),0)</f>
        <v>0</v>
      </c>
      <c r="HR115" s="31"/>
      <c r="HS115" s="98"/>
      <c r="HT115" s="31"/>
      <c r="HV115" s="101">
        <f t="array" ref="HV115">+IFERROR(SUMIF($E$16:$E$111,1,HV$16:HV$111)/(COUNTIF($E$16:$E$111,1)*MAX(IF($E$16:$E$111=1,HV$16:HV$111))),0)</f>
        <v>0</v>
      </c>
      <c r="HW115" s="101">
        <f t="array" ref="HW115">+IFERROR(SUMIF($E$16:$E$111,1,HW$16:HW$111)/(COUNTIF($E$16:$E$111,1)*MAX(IF($E$16:$E$111=1,HW$16:HW$111))),0)</f>
        <v>0</v>
      </c>
      <c r="HX115" s="101">
        <f t="array" ref="HX115">+IFERROR(SUMIF($E$16:$E$111,1,HX$16:HX$111)/(COUNTIF($E$16:$E$111,1)*MAX(IF($E$16:$E$111=1,HX$16:HX$111))),0)</f>
        <v>0</v>
      </c>
      <c r="HY115" s="101">
        <f t="array" ref="HY115">+IFERROR(SUMIF($E$16:$E$111,1,HY$16:HY$111)/(COUNTIF($E$16:$E$111,1)*MAX(IF($E$16:$E$111=1,HY$16:HY$111))),0)</f>
        <v>0</v>
      </c>
      <c r="HZ115" s="101">
        <f t="array" ref="HZ115">+IFERROR(SUMIF($E$16:$E$111,1,HZ$16:HZ$111)/(COUNTIF($E$16:$E$111,1)*MAX(IF($E$16:$E$111=1,HZ$16:HZ$111))),0)</f>
        <v>0</v>
      </c>
      <c r="IA115" s="101">
        <f t="array" ref="IA115">+IFERROR(SUMIF($E$16:$E$111,1,IA$16:IA$111)/(COUNTIF($E$16:$E$111,1)*MAX(IF($E$16:$E$111=1,IA$16:IA$111))),0)</f>
        <v>0</v>
      </c>
      <c r="IB115" s="101">
        <f t="array" ref="IB115">+IFERROR(SUMIF($E$16:$E$111,1,IB$16:IB$111)/(COUNTIF($E$16:$E$111,1)*MAX(IF($E$16:$E$111=1,IB$16:IB$111))),0)</f>
        <v>0</v>
      </c>
      <c r="IC115" s="101">
        <f t="array" ref="IC115">+IFERROR(SUMIF($E$16:$E$111,1,IC$16:IC$111)/(COUNTIF($E$16:$E$111,1)*MAX(IF($E$16:$E$111=1,IC$16:IC$111))),0)</f>
        <v>0</v>
      </c>
      <c r="ID115" s="101">
        <f t="array" ref="ID115">+IFERROR(SUMIF($E$16:$E$111,1,ID$16:ID$111)/(COUNTIF($E$16:$E$111,1)*MAX(IF($E$16:$E$111=1,ID$16:ID$111))),0)</f>
        <v>0</v>
      </c>
      <c r="IE115" s="101">
        <f t="array" ref="IE115">+IFERROR(SUMIF($E$16:$E$111,1,IE$16:IE$111)/(COUNTIF($E$16:$E$111,1)*MAX(IF($E$16:$E$111=1,IE$16:IE$111))),0)</f>
        <v>0</v>
      </c>
    </row>
    <row r="116" spans="2:239" s="11" customFormat="1" ht="30" hidden="1" customHeight="1">
      <c r="B116" s="736" t="s">
        <v>901</v>
      </c>
      <c r="C116" s="737"/>
      <c r="D116" s="737"/>
      <c r="E116" s="737"/>
      <c r="F116" s="737"/>
      <c r="G116" s="737"/>
      <c r="H116" s="737"/>
      <c r="I116" s="738"/>
      <c r="J116" s="309" t="s">
        <v>108</v>
      </c>
      <c r="K116" s="310" t="e">
        <f>+K112*VLOOKUP($K$12,#REF!,2,0)</f>
        <v>#REF!</v>
      </c>
      <c r="L116" s="310" t="e">
        <f>+L112*VLOOKUP($K$12,#REF!,2,0)</f>
        <v>#REF!</v>
      </c>
      <c r="M116" s="310" t="e">
        <f>+M112*VLOOKUP($K$12,#REF!,2,0)</f>
        <v>#REF!</v>
      </c>
      <c r="N116" s="310" t="e">
        <f>+N112*VLOOKUP($K$12,#REF!,2,0)</f>
        <v>#REF!</v>
      </c>
      <c r="O116" s="310" t="e">
        <f>+O112*VLOOKUP($K$12,#REF!,2,0)</f>
        <v>#REF!</v>
      </c>
      <c r="P116" s="310" t="e">
        <f>+P112*VLOOKUP($K$12,#REF!,2,0)</f>
        <v>#REF!</v>
      </c>
      <c r="Q116" s="310" t="e">
        <f>+Q112*VLOOKUP($K$12,#REF!,2,0)</f>
        <v>#REF!</v>
      </c>
      <c r="R116" s="310" t="e">
        <f>+R112*VLOOKUP($K$12,#REF!,2,0)</f>
        <v>#REF!</v>
      </c>
      <c r="S116" s="310" t="e">
        <f>+S112*VLOOKUP($K$12,#REF!,2,0)</f>
        <v>#REF!</v>
      </c>
      <c r="T116" s="310" t="e">
        <f>+T112*VLOOKUP($K$12,#REF!,2,0)</f>
        <v>#REF!</v>
      </c>
      <c r="U116" s="310" t="e">
        <f>+U112*VLOOKUP($U$12,#REF!,2,0)</f>
        <v>#REF!</v>
      </c>
      <c r="V116" s="310" t="e">
        <f>+V112*VLOOKUP($U$12,#REF!,2,0)</f>
        <v>#REF!</v>
      </c>
      <c r="W116" s="310" t="e">
        <f>+W112*VLOOKUP($U$12,#REF!,2,0)</f>
        <v>#REF!</v>
      </c>
      <c r="X116" s="310" t="e">
        <f>+X112*VLOOKUP($U$12,#REF!,2,0)</f>
        <v>#REF!</v>
      </c>
      <c r="Y116" s="310" t="e">
        <f>+Y112*VLOOKUP($U$12,#REF!,2,0)</f>
        <v>#REF!</v>
      </c>
      <c r="Z116" s="310" t="e">
        <f>+Z112*VLOOKUP($U$12,#REF!,2,0)</f>
        <v>#REF!</v>
      </c>
      <c r="AA116" s="310" t="e">
        <f>+AA112*VLOOKUP($U$12,#REF!,2,0)</f>
        <v>#REF!</v>
      </c>
      <c r="AB116" s="310" t="e">
        <f>+AB112*VLOOKUP($U$12,#REF!,2,0)</f>
        <v>#REF!</v>
      </c>
      <c r="AC116" s="310" t="e">
        <f>+AC112*VLOOKUP($U$12,#REF!,2,0)</f>
        <v>#REF!</v>
      </c>
      <c r="AD116" s="310" t="e">
        <f>+AD112*VLOOKUP($U$12,#REF!,2,0)</f>
        <v>#REF!</v>
      </c>
      <c r="AE116" s="310" t="e">
        <f>+AE112*VLOOKUP($AE$12,#REF!,2,0)</f>
        <v>#REF!</v>
      </c>
      <c r="AF116" s="310" t="e">
        <f>+AF112*VLOOKUP($AE$12,#REF!,2,0)</f>
        <v>#REF!</v>
      </c>
      <c r="AG116" s="310" t="e">
        <f>+AG112*VLOOKUP($AE$12,#REF!,2,0)</f>
        <v>#REF!</v>
      </c>
      <c r="AH116" s="310" t="e">
        <f>+AH112*VLOOKUP($AE$12,#REF!,2,0)</f>
        <v>#REF!</v>
      </c>
      <c r="AI116" s="310" t="e">
        <f>+AI112*VLOOKUP($AE$12,#REF!,2,0)</f>
        <v>#REF!</v>
      </c>
      <c r="AJ116" s="310" t="e">
        <f>+AJ112*VLOOKUP($AE$12,#REF!,2,0)</f>
        <v>#REF!</v>
      </c>
      <c r="AK116" s="310" t="e">
        <f>+AK112*VLOOKUP($AE$12,#REF!,2,0)</f>
        <v>#REF!</v>
      </c>
      <c r="AL116" s="310" t="e">
        <f>+AL112*VLOOKUP($AE$12,#REF!,2,0)</f>
        <v>#REF!</v>
      </c>
      <c r="AM116" s="310" t="e">
        <f>+AM112*VLOOKUP($AE$12,#REF!,2,0)</f>
        <v>#REF!</v>
      </c>
      <c r="AN116" s="310" t="e">
        <f>+AN112*VLOOKUP($AE$12,#REF!,2,0)</f>
        <v>#REF!</v>
      </c>
      <c r="AO116" s="310" t="e">
        <f>+AO112*VLOOKUP($AO$12,#REF!,2,0)</f>
        <v>#REF!</v>
      </c>
      <c r="AP116" s="310" t="e">
        <f>+AP112*VLOOKUP($AO$12,#REF!,2,0)</f>
        <v>#REF!</v>
      </c>
      <c r="AQ116" s="310" t="e">
        <f>+AQ112*VLOOKUP($AO$12,#REF!,2,0)</f>
        <v>#REF!</v>
      </c>
      <c r="AR116" s="310" t="e">
        <f>+AR112*VLOOKUP($AO$12,#REF!,2,0)</f>
        <v>#REF!</v>
      </c>
      <c r="AS116" s="310" t="e">
        <f>+AS112*VLOOKUP($AO$12,#REF!,2,0)</f>
        <v>#REF!</v>
      </c>
      <c r="AT116" s="310" t="e">
        <f>+AT112*VLOOKUP($AO$12,#REF!,2,0)</f>
        <v>#REF!</v>
      </c>
      <c r="AU116" s="310" t="e">
        <f>+AU112*VLOOKUP($AO$12,#REF!,2,0)</f>
        <v>#REF!</v>
      </c>
      <c r="AV116" s="310" t="e">
        <f>+AV112*VLOOKUP($AO$12,#REF!,2,0)</f>
        <v>#REF!</v>
      </c>
      <c r="AW116" s="310" t="e">
        <f>+AW112*VLOOKUP($AO$12,#REF!,2,0)</f>
        <v>#REF!</v>
      </c>
      <c r="AX116" s="310" t="e">
        <f>+AX112*VLOOKUP($AO$12,#REF!,2,0)</f>
        <v>#REF!</v>
      </c>
      <c r="AY116" s="310" t="e">
        <f>+AY112*VLOOKUP($AY$12,#REF!,2,0)</f>
        <v>#REF!</v>
      </c>
      <c r="AZ116" s="310" t="e">
        <f>+AZ112*VLOOKUP($AY$12,#REF!,2,0)</f>
        <v>#REF!</v>
      </c>
      <c r="BA116" s="310" t="e">
        <f>+BA112*VLOOKUP($AY$12,#REF!,2,0)</f>
        <v>#REF!</v>
      </c>
      <c r="BB116" s="310" t="e">
        <f>+BB112*VLOOKUP($AY$12,#REF!,2,0)</f>
        <v>#REF!</v>
      </c>
      <c r="BC116" s="310" t="e">
        <f>+BC112*VLOOKUP($AY$12,#REF!,2,0)</f>
        <v>#REF!</v>
      </c>
      <c r="BD116" s="310" t="e">
        <f>+BD112*VLOOKUP($AY$12,#REF!,2,0)</f>
        <v>#REF!</v>
      </c>
      <c r="BE116" s="310" t="e">
        <f>+BE112*VLOOKUP($AY$12,#REF!,2,0)</f>
        <v>#REF!</v>
      </c>
      <c r="BF116" s="310" t="e">
        <f>+BF112*VLOOKUP($AY$12,#REF!,2,0)</f>
        <v>#REF!</v>
      </c>
      <c r="BG116" s="310" t="e">
        <f>+BG112*VLOOKUP($AY$12,#REF!,2,0)</f>
        <v>#REF!</v>
      </c>
      <c r="BH116" s="310" t="e">
        <f>+BH112*VLOOKUP($AY$12,#REF!,2,0)</f>
        <v>#REF!</v>
      </c>
      <c r="BI116" s="310" t="e">
        <f>+BI112*VLOOKUP($BI$12,#REF!,2,0)</f>
        <v>#REF!</v>
      </c>
      <c r="BJ116" s="310" t="e">
        <f>+BJ112*VLOOKUP($BI$12,#REF!,2,0)</f>
        <v>#REF!</v>
      </c>
      <c r="BK116" s="310" t="e">
        <f>+BK112*VLOOKUP($BI$12,#REF!,2,0)</f>
        <v>#REF!</v>
      </c>
      <c r="BL116" s="310" t="e">
        <f>+BL112*VLOOKUP($BI$12,#REF!,2,0)</f>
        <v>#REF!</v>
      </c>
      <c r="BM116" s="310" t="e">
        <f>+BM112*VLOOKUP($BI$12,#REF!,2,0)</f>
        <v>#REF!</v>
      </c>
      <c r="BN116" s="310" t="e">
        <f>+BN112*VLOOKUP($BI$12,#REF!,2,0)</f>
        <v>#REF!</v>
      </c>
      <c r="BO116" s="310" t="e">
        <f>+BO112*VLOOKUP($BI$12,#REF!,2,0)</f>
        <v>#REF!</v>
      </c>
      <c r="BP116" s="310" t="e">
        <f>+BP112*VLOOKUP($BI$12,#REF!,2,0)</f>
        <v>#REF!</v>
      </c>
      <c r="BQ116" s="310" t="e">
        <f>+BQ112*VLOOKUP($BI$12,#REF!,2,0)</f>
        <v>#REF!</v>
      </c>
      <c r="BR116" s="310" t="e">
        <f>+BR112*VLOOKUP($BI$12,#REF!,2,0)</f>
        <v>#REF!</v>
      </c>
      <c r="BS116" s="310" t="e">
        <f>+BS112*VLOOKUP($BS$12,#REF!,2,0)</f>
        <v>#REF!</v>
      </c>
      <c r="BT116" s="310" t="e">
        <f>+BT112*VLOOKUP($BS$12,#REF!,2,0)</f>
        <v>#REF!</v>
      </c>
      <c r="BU116" s="310" t="e">
        <f>+BU112*VLOOKUP($BS$12,#REF!,2,0)</f>
        <v>#REF!</v>
      </c>
      <c r="BV116" s="310" t="e">
        <f>+BV112*VLOOKUP($BS$12,#REF!,2,0)</f>
        <v>#REF!</v>
      </c>
      <c r="BW116" s="310" t="e">
        <f>+BW112*VLOOKUP($BS$12,#REF!,2,0)</f>
        <v>#REF!</v>
      </c>
      <c r="BX116" s="310" t="e">
        <f>+BX112*VLOOKUP($BS$12,#REF!,2,0)</f>
        <v>#REF!</v>
      </c>
      <c r="BY116" s="310" t="e">
        <f>+BY112*VLOOKUP($BS$12,#REF!,2,0)</f>
        <v>#REF!</v>
      </c>
      <c r="BZ116" s="310" t="e">
        <f>+BZ112*VLOOKUP($BS$12,#REF!,2,0)</f>
        <v>#REF!</v>
      </c>
      <c r="CA116" s="310" t="e">
        <f>+CA112*VLOOKUP($BS$12,#REF!,2,0)</f>
        <v>#REF!</v>
      </c>
      <c r="CB116" s="310" t="e">
        <f>+CB112*VLOOKUP($BS$12,#REF!,2,0)</f>
        <v>#REF!</v>
      </c>
      <c r="CC116" s="310" t="e">
        <f>+CC112*VLOOKUP($CC$12,#REF!,2,0)</f>
        <v>#REF!</v>
      </c>
      <c r="CD116" s="310" t="e">
        <f>+CD112*VLOOKUP($CC$12,#REF!,2,0)</f>
        <v>#REF!</v>
      </c>
      <c r="CE116" s="310" t="e">
        <f>+CE112*VLOOKUP($CC$12,#REF!,2,0)</f>
        <v>#REF!</v>
      </c>
      <c r="CF116" s="310" t="e">
        <f>+CF112*VLOOKUP($CC$12,#REF!,2,0)</f>
        <v>#REF!</v>
      </c>
      <c r="CG116" s="310" t="e">
        <f>+CG112*VLOOKUP($CC$12,#REF!,2,0)</f>
        <v>#REF!</v>
      </c>
      <c r="CH116" s="310" t="e">
        <f>+CH112*VLOOKUP($CC$12,#REF!,2,0)</f>
        <v>#REF!</v>
      </c>
      <c r="CI116" s="310" t="e">
        <f>+CI112*VLOOKUP($CC$12,#REF!,2,0)</f>
        <v>#REF!</v>
      </c>
      <c r="CJ116" s="310" t="e">
        <f>+CJ112*VLOOKUP($CC$12,#REF!,2,0)</f>
        <v>#REF!</v>
      </c>
      <c r="CK116" s="310" t="e">
        <f>+CK112*VLOOKUP($CC$12,#REF!,2,0)</f>
        <v>#REF!</v>
      </c>
      <c r="CL116" s="310" t="e">
        <f>+CL112*VLOOKUP($CC$12,#REF!,2,0)</f>
        <v>#REF!</v>
      </c>
      <c r="CM116" s="310" t="e">
        <f>+CM112*VLOOKUP($CM$12,#REF!,2,0)</f>
        <v>#REF!</v>
      </c>
      <c r="CN116" s="310" t="e">
        <f>+CN112*VLOOKUP($CM$12,#REF!,2,0)</f>
        <v>#REF!</v>
      </c>
      <c r="CO116" s="310" t="e">
        <f>+CO112*VLOOKUP($CM$12,#REF!,2,0)</f>
        <v>#REF!</v>
      </c>
      <c r="CP116" s="310" t="e">
        <f>+CP112*VLOOKUP($CM$12,#REF!,2,0)</f>
        <v>#REF!</v>
      </c>
      <c r="CQ116" s="310" t="e">
        <f>+CQ112*VLOOKUP($CM$12,#REF!,2,0)</f>
        <v>#REF!</v>
      </c>
      <c r="CR116" s="310" t="e">
        <f>+CR112*VLOOKUP($CM$12,#REF!,2,0)</f>
        <v>#REF!</v>
      </c>
      <c r="CS116" s="310" t="e">
        <f>+CS112*VLOOKUP($CM$12,#REF!,2,0)</f>
        <v>#REF!</v>
      </c>
      <c r="CT116" s="310" t="e">
        <f>+CT112*VLOOKUP($CM$12,#REF!,2,0)</f>
        <v>#REF!</v>
      </c>
      <c r="CU116" s="310" t="e">
        <f>+CU112*VLOOKUP($CM$12,#REF!,2,0)</f>
        <v>#REF!</v>
      </c>
      <c r="CV116" s="310" t="e">
        <f>+CV112*VLOOKUP($CM$12,#REF!,2,0)</f>
        <v>#REF!</v>
      </c>
      <c r="CW116" s="310" t="e">
        <f>+CW112*VLOOKUP($CW$12,#REF!,2,0)</f>
        <v>#REF!</v>
      </c>
      <c r="CX116" s="310" t="e">
        <f>+CX112*VLOOKUP($CW$12,#REF!,2,0)</f>
        <v>#REF!</v>
      </c>
      <c r="CY116" s="310" t="e">
        <f>+CY112*VLOOKUP($CW$12,#REF!,2,0)</f>
        <v>#REF!</v>
      </c>
      <c r="CZ116" s="310" t="e">
        <f>+CZ112*VLOOKUP($CW$12,#REF!,2,0)</f>
        <v>#REF!</v>
      </c>
      <c r="DA116" s="310" t="e">
        <f>+DA112*VLOOKUP($CW$12,#REF!,2,0)</f>
        <v>#REF!</v>
      </c>
      <c r="DB116" s="310" t="e">
        <f>+DB112*VLOOKUP($CW$12,#REF!,2,0)</f>
        <v>#REF!</v>
      </c>
      <c r="DC116" s="310" t="e">
        <f>+DC112*VLOOKUP($CW$12,#REF!,2,0)</f>
        <v>#REF!</v>
      </c>
      <c r="DD116" s="310" t="e">
        <f>+DD112*VLOOKUP($CW$12,#REF!,2,0)</f>
        <v>#REF!</v>
      </c>
      <c r="DE116" s="310" t="e">
        <f>+DE112*VLOOKUP($CW$12,#REF!,2,0)</f>
        <v>#REF!</v>
      </c>
      <c r="DF116" s="310" t="e">
        <f>+DF112*VLOOKUP($CW$12,#REF!,2,0)</f>
        <v>#REF!</v>
      </c>
      <c r="DG116" s="310" t="e">
        <f>+DG112*VLOOKUP($DG$12,#REF!,2,0)</f>
        <v>#REF!</v>
      </c>
      <c r="DH116" s="310" t="e">
        <f>+DH112*VLOOKUP($DG$12,#REF!,2,0)</f>
        <v>#REF!</v>
      </c>
      <c r="DI116" s="310" t="e">
        <f>+DI112*VLOOKUP($DG$12,#REF!,2,0)</f>
        <v>#REF!</v>
      </c>
      <c r="DJ116" s="310" t="e">
        <f>+DJ112*VLOOKUP($DG$12,#REF!,2,0)</f>
        <v>#REF!</v>
      </c>
      <c r="DK116" s="310" t="e">
        <f>+DK112*VLOOKUP($DG$12,#REF!,2,0)</f>
        <v>#REF!</v>
      </c>
      <c r="DL116" s="310" t="e">
        <f>+DL112*VLOOKUP($DG$12,#REF!,2,0)</f>
        <v>#REF!</v>
      </c>
      <c r="DM116" s="310" t="e">
        <f>+DM112*VLOOKUP($DG$12,#REF!,2,0)</f>
        <v>#REF!</v>
      </c>
      <c r="DN116" s="310" t="e">
        <f>+DN112*VLOOKUP($DG$12,#REF!,2,0)</f>
        <v>#REF!</v>
      </c>
      <c r="DO116" s="310" t="e">
        <f>+DO112*VLOOKUP($DG$12,#REF!,2,0)</f>
        <v>#REF!</v>
      </c>
      <c r="DP116" s="310" t="e">
        <f>+DP112*VLOOKUP($DG$12,#REF!,2,0)</f>
        <v>#REF!</v>
      </c>
      <c r="DQ116" s="310" t="e">
        <f>+DQ112*VLOOKUP($DQ$12,#REF!,2,0)</f>
        <v>#REF!</v>
      </c>
      <c r="DR116" s="310" t="e">
        <f>+DR112*VLOOKUP($DQ$12,#REF!,2,0)</f>
        <v>#REF!</v>
      </c>
      <c r="DS116" s="310" t="e">
        <f>+DS112*VLOOKUP($DQ$12,#REF!,2,0)</f>
        <v>#REF!</v>
      </c>
      <c r="DT116" s="310" t="e">
        <f>+DT112*VLOOKUP($DQ$12,#REF!,2,0)</f>
        <v>#REF!</v>
      </c>
      <c r="DU116" s="310" t="e">
        <f>+DU112*VLOOKUP($DQ$12,#REF!,2,0)</f>
        <v>#REF!</v>
      </c>
      <c r="DV116" s="310" t="e">
        <f>+DV112*VLOOKUP($DQ$12,#REF!,2,0)</f>
        <v>#REF!</v>
      </c>
      <c r="DW116" s="310" t="e">
        <f>+DW112*VLOOKUP($DQ$12,#REF!,2,0)</f>
        <v>#REF!</v>
      </c>
      <c r="DX116" s="310" t="e">
        <f>+DX112*VLOOKUP($DQ$12,#REF!,2,0)</f>
        <v>#REF!</v>
      </c>
      <c r="DY116" s="310" t="e">
        <f>+DY112*VLOOKUP($DQ$12,#REF!,2,0)</f>
        <v>#REF!</v>
      </c>
      <c r="DZ116" s="310" t="e">
        <f>+DZ112*VLOOKUP($DQ$12,#REF!,2,0)</f>
        <v>#REF!</v>
      </c>
      <c r="EA116" s="310" t="e">
        <f>+EA112*VLOOKUP($EA$12,#REF!,2,0)</f>
        <v>#REF!</v>
      </c>
      <c r="EB116" s="310" t="e">
        <f>+EB112*VLOOKUP($EA$12,#REF!,2,0)</f>
        <v>#REF!</v>
      </c>
      <c r="EC116" s="310" t="e">
        <f>+EC112*VLOOKUP($EA$12,#REF!,2,0)</f>
        <v>#REF!</v>
      </c>
      <c r="ED116" s="310" t="e">
        <f>+ED112*VLOOKUP($EA$12,#REF!,2,0)</f>
        <v>#REF!</v>
      </c>
      <c r="EE116" s="310" t="e">
        <f>+EE112*VLOOKUP($EA$12,#REF!,2,0)</f>
        <v>#REF!</v>
      </c>
      <c r="EF116" s="310" t="e">
        <f>+EF112*VLOOKUP($EA$12,#REF!,2,0)</f>
        <v>#REF!</v>
      </c>
      <c r="EG116" s="310" t="e">
        <f>+EG112*VLOOKUP($EA$12,#REF!,2,0)</f>
        <v>#REF!</v>
      </c>
      <c r="EH116" s="310" t="e">
        <f>+EH112*VLOOKUP($EA$12,#REF!,2,0)</f>
        <v>#REF!</v>
      </c>
      <c r="EI116" s="310" t="e">
        <f>+EI112*VLOOKUP($EA$12,#REF!,2,0)</f>
        <v>#REF!</v>
      </c>
      <c r="EJ116" s="310" t="e">
        <f>+EJ112*VLOOKUP($EA$12,#REF!,2,0)</f>
        <v>#REF!</v>
      </c>
      <c r="EK116" s="310" t="e">
        <f>+EK112*VLOOKUP($EK$12,#REF!,2,0)</f>
        <v>#REF!</v>
      </c>
      <c r="EL116" s="310" t="e">
        <f>+EL112*VLOOKUP($EK$12,#REF!,2,0)</f>
        <v>#REF!</v>
      </c>
      <c r="EM116" s="310" t="e">
        <f>+EM112*VLOOKUP($EK$12,#REF!,2,0)</f>
        <v>#REF!</v>
      </c>
      <c r="EN116" s="310" t="e">
        <f>+EN112*VLOOKUP($EK$12,#REF!,2,0)</f>
        <v>#REF!</v>
      </c>
      <c r="EO116" s="310" t="e">
        <f>+EO112*VLOOKUP($EK$12,#REF!,2,0)</f>
        <v>#REF!</v>
      </c>
      <c r="EP116" s="310" t="e">
        <f>+EP112*VLOOKUP($EK$12,#REF!,2,0)</f>
        <v>#REF!</v>
      </c>
      <c r="EQ116" s="310" t="e">
        <f>+EQ112*VLOOKUP($EK$12,#REF!,2,0)</f>
        <v>#REF!</v>
      </c>
      <c r="ER116" s="310" t="e">
        <f>+ER112*VLOOKUP($EK$12,#REF!,2,0)</f>
        <v>#REF!</v>
      </c>
      <c r="ES116" s="310" t="e">
        <f>+ES112*VLOOKUP($EK$12,#REF!,2,0)</f>
        <v>#REF!</v>
      </c>
      <c r="ET116" s="310" t="e">
        <f>+ET112*VLOOKUP($EK$12,#REF!,2,0)</f>
        <v>#REF!</v>
      </c>
      <c r="EU116" s="310" t="e">
        <f>+EU112*VLOOKUP($EU$12,#REF!,2,0)</f>
        <v>#REF!</v>
      </c>
      <c r="EV116" s="310" t="e">
        <f>+EV112*VLOOKUP($EU$12,#REF!,2,0)</f>
        <v>#REF!</v>
      </c>
      <c r="EW116" s="310" t="e">
        <f>+EW112*VLOOKUP($EU$12,#REF!,2,0)</f>
        <v>#REF!</v>
      </c>
      <c r="EX116" s="310" t="e">
        <f>+EX112*VLOOKUP($EU$12,#REF!,2,0)</f>
        <v>#REF!</v>
      </c>
      <c r="EY116" s="310" t="e">
        <f>+EY112*VLOOKUP($EU$12,#REF!,2,0)</f>
        <v>#REF!</v>
      </c>
      <c r="EZ116" s="310" t="e">
        <f>+EZ112*VLOOKUP($EU$12,#REF!,2,0)</f>
        <v>#REF!</v>
      </c>
      <c r="FA116" s="310" t="e">
        <f>+FA112*VLOOKUP($EU$12,#REF!,2,0)</f>
        <v>#REF!</v>
      </c>
      <c r="FB116" s="310" t="e">
        <f>+FB112*VLOOKUP($EU$12,#REF!,2,0)</f>
        <v>#REF!</v>
      </c>
      <c r="FC116" s="310" t="e">
        <f>+FC112*VLOOKUP($EU$12,#REF!,2,0)</f>
        <v>#REF!</v>
      </c>
      <c r="FD116" s="310" t="e">
        <f>+FD112*VLOOKUP($EU$12,#REF!,2,0)</f>
        <v>#REF!</v>
      </c>
      <c r="FE116" s="310" t="e">
        <f>+FE112*VLOOKUP($FE$12,#REF!,2,0)</f>
        <v>#REF!</v>
      </c>
      <c r="FF116" s="310" t="e">
        <f>+FF112*VLOOKUP($FE$12,#REF!,2,0)</f>
        <v>#REF!</v>
      </c>
      <c r="FG116" s="310" t="e">
        <f>+FG112*VLOOKUP($FE$12,#REF!,2,0)</f>
        <v>#REF!</v>
      </c>
      <c r="FH116" s="310" t="e">
        <f>+FH112*VLOOKUP($FE$12,#REF!,2,0)</f>
        <v>#REF!</v>
      </c>
      <c r="FI116" s="310" t="e">
        <f>+FI112*VLOOKUP($FE$12,#REF!,2,0)</f>
        <v>#REF!</v>
      </c>
      <c r="FJ116" s="310" t="e">
        <f>+FJ112*VLOOKUP($FE$12,#REF!,2,0)</f>
        <v>#REF!</v>
      </c>
      <c r="FK116" s="310" t="e">
        <f>+FK112*VLOOKUP($FE$12,#REF!,2,0)</f>
        <v>#REF!</v>
      </c>
      <c r="FL116" s="310" t="e">
        <f>+FL112*VLOOKUP($FE$12,#REF!,2,0)</f>
        <v>#REF!</v>
      </c>
      <c r="FM116" s="310" t="e">
        <f>+FM112*VLOOKUP($FE$12,#REF!,2,0)</f>
        <v>#REF!</v>
      </c>
      <c r="FN116" s="310" t="e">
        <f>+FN112*VLOOKUP($FE$12,#REF!,2,0)</f>
        <v>#REF!</v>
      </c>
      <c r="FO116" s="310" t="e">
        <f>+FO112*VLOOKUP($FO$12,#REF!,2,0)</f>
        <v>#REF!</v>
      </c>
      <c r="FP116" s="310" t="e">
        <f>+FP112*VLOOKUP($FO$12,#REF!,2,0)</f>
        <v>#REF!</v>
      </c>
      <c r="FQ116" s="310" t="e">
        <f>+FQ112*VLOOKUP($FO$12,#REF!,2,0)</f>
        <v>#REF!</v>
      </c>
      <c r="FR116" s="310" t="e">
        <f>+FR112*VLOOKUP($FO$12,#REF!,2,0)</f>
        <v>#REF!</v>
      </c>
      <c r="FS116" s="310" t="e">
        <f>+FS112*VLOOKUP($FO$12,#REF!,2,0)</f>
        <v>#REF!</v>
      </c>
      <c r="FT116" s="310" t="e">
        <f>+FT112*VLOOKUP($FO$12,#REF!,2,0)</f>
        <v>#REF!</v>
      </c>
      <c r="FU116" s="310" t="e">
        <f>+FU112*VLOOKUP($FO$12,#REF!,2,0)</f>
        <v>#REF!</v>
      </c>
      <c r="FV116" s="310" t="e">
        <f>+FV112*VLOOKUP($FO$12,#REF!,2,0)</f>
        <v>#REF!</v>
      </c>
      <c r="FW116" s="310" t="e">
        <f>+FW112*VLOOKUP($FO$12,#REF!,2,0)</f>
        <v>#REF!</v>
      </c>
      <c r="FX116" s="310" t="e">
        <f>+FX112*VLOOKUP($FO$12,#REF!,2,0)</f>
        <v>#REF!</v>
      </c>
      <c r="FY116" s="310" t="e">
        <f>+FY112*VLOOKUP($FY$12,#REF!,2,0)</f>
        <v>#REF!</v>
      </c>
      <c r="FZ116" s="310" t="e">
        <f>+FZ112*VLOOKUP($FY$12,#REF!,2,0)</f>
        <v>#REF!</v>
      </c>
      <c r="GA116" s="310" t="e">
        <f>+GA112*VLOOKUP($FY$12,#REF!,2,0)</f>
        <v>#REF!</v>
      </c>
      <c r="GB116" s="310" t="e">
        <f>+GB112*VLOOKUP($FY$12,#REF!,2,0)</f>
        <v>#REF!</v>
      </c>
      <c r="GC116" s="310" t="e">
        <f>+GC112*VLOOKUP($FY$12,#REF!,2,0)</f>
        <v>#REF!</v>
      </c>
      <c r="GD116" s="310" t="e">
        <f>+GD112*VLOOKUP($FY$12,#REF!,2,0)</f>
        <v>#REF!</v>
      </c>
      <c r="GE116" s="310" t="e">
        <f>+GE112*VLOOKUP($FY$12,#REF!,2,0)</f>
        <v>#REF!</v>
      </c>
      <c r="GF116" s="310" t="e">
        <f>+GF112*VLOOKUP($FY$12,#REF!,2,0)</f>
        <v>#REF!</v>
      </c>
      <c r="GG116" s="310" t="e">
        <f>+GG112*VLOOKUP($FY$12,#REF!,2,0)</f>
        <v>#REF!</v>
      </c>
      <c r="GH116" s="310" t="e">
        <f>+GH112*VLOOKUP($FY$12,#REF!,2,0)</f>
        <v>#REF!</v>
      </c>
      <c r="GI116" s="310" t="e">
        <f>+GI112*VLOOKUP($GI$12,#REF!,2,0)</f>
        <v>#REF!</v>
      </c>
      <c r="GJ116" s="310" t="e">
        <f>+GJ112*VLOOKUP($GI$12,#REF!,2,0)</f>
        <v>#REF!</v>
      </c>
      <c r="GK116" s="310" t="e">
        <f>+GK112*VLOOKUP($GI$12,#REF!,2,0)</f>
        <v>#REF!</v>
      </c>
      <c r="GL116" s="310" t="e">
        <f>+GL112*VLOOKUP($GI$12,#REF!,2,0)</f>
        <v>#REF!</v>
      </c>
      <c r="GM116" s="310" t="e">
        <f>+GM112*VLOOKUP($GI$12,#REF!,2,0)</f>
        <v>#REF!</v>
      </c>
      <c r="GN116" s="310" t="e">
        <f>+GN112*VLOOKUP($GI$12,#REF!,2,0)</f>
        <v>#REF!</v>
      </c>
      <c r="GO116" s="310" t="e">
        <f>+GO112*VLOOKUP($GI$12,#REF!,2,0)</f>
        <v>#REF!</v>
      </c>
      <c r="GP116" s="310" t="e">
        <f>+GP112*VLOOKUP($GI$12,#REF!,2,0)</f>
        <v>#REF!</v>
      </c>
      <c r="GQ116" s="310" t="e">
        <f>+GQ112*VLOOKUP($GI$12,#REF!,2,0)</f>
        <v>#REF!</v>
      </c>
      <c r="GR116" s="310" t="e">
        <f>+GR112*VLOOKUP($GI$12,#REF!,2,0)</f>
        <v>#REF!</v>
      </c>
      <c r="GS116" s="310" t="e">
        <f>+GS112*VLOOKUP($GS$12,#REF!,2,0)</f>
        <v>#REF!</v>
      </c>
      <c r="GT116" s="310" t="e">
        <f>+GT112*VLOOKUP($GS$12,#REF!,2,0)</f>
        <v>#REF!</v>
      </c>
      <c r="GU116" s="310" t="e">
        <f>+GU112*VLOOKUP($GS$12,#REF!,2,0)</f>
        <v>#REF!</v>
      </c>
      <c r="GV116" s="310" t="e">
        <f>+GV112*VLOOKUP($GS$12,#REF!,2,0)</f>
        <v>#REF!</v>
      </c>
      <c r="GW116" s="310" t="e">
        <f>+GW112*VLOOKUP($GS$12,#REF!,2,0)</f>
        <v>#REF!</v>
      </c>
      <c r="GX116" s="310" t="e">
        <f>+GX112*VLOOKUP($GS$12,#REF!,2,0)</f>
        <v>#REF!</v>
      </c>
      <c r="GY116" s="310" t="e">
        <f>+GY112*VLOOKUP($GS$12,#REF!,2,0)</f>
        <v>#REF!</v>
      </c>
      <c r="GZ116" s="310" t="e">
        <f>+GZ112*VLOOKUP($GS$12,#REF!,2,0)</f>
        <v>#REF!</v>
      </c>
      <c r="HA116" s="310" t="e">
        <f>+HA112*VLOOKUP($GS$12,#REF!,2,0)</f>
        <v>#REF!</v>
      </c>
      <c r="HB116" s="310" t="e">
        <f>+HB112*VLOOKUP($GS$12,#REF!,2,0)</f>
        <v>#REF!</v>
      </c>
      <c r="HC116" s="93"/>
      <c r="HD116" s="93"/>
      <c r="HE116" s="93"/>
      <c r="HF116" s="93"/>
      <c r="HG116" s="93"/>
      <c r="HH116" s="93"/>
      <c r="HI116" s="93"/>
      <c r="HJ116" s="93"/>
      <c r="HK116" s="93"/>
      <c r="HL116" s="93"/>
      <c r="HM116" s="31"/>
      <c r="HN116" s="31"/>
      <c r="HO116" s="31"/>
      <c r="HP116" s="310" t="e">
        <f t="shared" si="267"/>
        <v>#REF!</v>
      </c>
      <c r="HR116" s="31"/>
      <c r="HS116" s="98"/>
      <c r="HT116" s="31"/>
      <c r="HV116" s="311"/>
      <c r="HW116" s="311"/>
      <c r="HX116" s="311"/>
      <c r="HY116" s="311"/>
      <c r="HZ116" s="311"/>
      <c r="IA116" s="311"/>
      <c r="IB116" s="311"/>
      <c r="IC116" s="311"/>
      <c r="ID116" s="311"/>
      <c r="IE116" s="311"/>
    </row>
    <row r="117" spans="2:239" s="11" customFormat="1" ht="30" hidden="1" customHeight="1">
      <c r="B117" s="736" t="s">
        <v>901</v>
      </c>
      <c r="C117" s="737"/>
      <c r="D117" s="737"/>
      <c r="E117" s="737"/>
      <c r="F117" s="737"/>
      <c r="G117" s="737"/>
      <c r="H117" s="737"/>
      <c r="I117" s="738"/>
      <c r="J117" s="309" t="s">
        <v>9</v>
      </c>
      <c r="K117" s="310" t="e">
        <f>+K113*VLOOKUP($K$12,#REF!,2,0)</f>
        <v>#REF!</v>
      </c>
      <c r="L117" s="310" t="e">
        <f>+L113*VLOOKUP($K$12,#REF!,2,0)</f>
        <v>#REF!</v>
      </c>
      <c r="M117" s="310" t="e">
        <f>+M113*VLOOKUP($K$12,#REF!,2,0)</f>
        <v>#REF!</v>
      </c>
      <c r="N117" s="310" t="e">
        <f>+N113*VLOOKUP($K$12,#REF!,2,0)</f>
        <v>#REF!</v>
      </c>
      <c r="O117" s="310" t="e">
        <f>+O113*VLOOKUP($K$12,#REF!,2,0)</f>
        <v>#REF!</v>
      </c>
      <c r="P117" s="310" t="e">
        <f>+P113*VLOOKUP($K$12,#REF!,2,0)</f>
        <v>#REF!</v>
      </c>
      <c r="Q117" s="310" t="e">
        <f>+Q113*VLOOKUP($K$12,#REF!,2,0)</f>
        <v>#REF!</v>
      </c>
      <c r="R117" s="310" t="e">
        <f>+R113*VLOOKUP($K$12,#REF!,2,0)</f>
        <v>#REF!</v>
      </c>
      <c r="S117" s="310" t="e">
        <f>+S113*VLOOKUP($K$12,#REF!,2,0)</f>
        <v>#REF!</v>
      </c>
      <c r="T117" s="310" t="e">
        <f>+T113*VLOOKUP($K$12,#REF!,2,0)</f>
        <v>#REF!</v>
      </c>
      <c r="U117" s="310" t="e">
        <f>+U113*VLOOKUP($U$12,#REF!,2,0)</f>
        <v>#REF!</v>
      </c>
      <c r="V117" s="310" t="e">
        <f>+V113*VLOOKUP($U$12,#REF!,2,0)</f>
        <v>#REF!</v>
      </c>
      <c r="W117" s="310" t="e">
        <f>+W113*VLOOKUP($U$12,#REF!,2,0)</f>
        <v>#REF!</v>
      </c>
      <c r="X117" s="310" t="e">
        <f>+X113*VLOOKUP($U$12,#REF!,2,0)</f>
        <v>#REF!</v>
      </c>
      <c r="Y117" s="310" t="e">
        <f>+Y113*VLOOKUP($U$12,#REF!,2,0)</f>
        <v>#REF!</v>
      </c>
      <c r="Z117" s="310" t="e">
        <f>+Z113*VLOOKUP($U$12,#REF!,2,0)</f>
        <v>#REF!</v>
      </c>
      <c r="AA117" s="310" t="e">
        <f>+AA113*VLOOKUP($U$12,#REF!,2,0)</f>
        <v>#REF!</v>
      </c>
      <c r="AB117" s="310" t="e">
        <f>+AB113*VLOOKUP($U$12,#REF!,2,0)</f>
        <v>#REF!</v>
      </c>
      <c r="AC117" s="310" t="e">
        <f>+AC113*VLOOKUP($U$12,#REF!,2,0)</f>
        <v>#REF!</v>
      </c>
      <c r="AD117" s="310" t="e">
        <f>+AD113*VLOOKUP($U$12,#REF!,2,0)</f>
        <v>#REF!</v>
      </c>
      <c r="AE117" s="310" t="e">
        <f>+AE113*VLOOKUP($AE$12,#REF!,2,0)</f>
        <v>#REF!</v>
      </c>
      <c r="AF117" s="310" t="e">
        <f>+AF113*VLOOKUP($AE$12,#REF!,2,0)</f>
        <v>#REF!</v>
      </c>
      <c r="AG117" s="310" t="e">
        <f>+AG113*VLOOKUP($AE$12,#REF!,2,0)</f>
        <v>#REF!</v>
      </c>
      <c r="AH117" s="310" t="e">
        <f>+AH113*VLOOKUP($AE$12,#REF!,2,0)</f>
        <v>#REF!</v>
      </c>
      <c r="AI117" s="310" t="e">
        <f>+AI113*VLOOKUP($AE$12,#REF!,2,0)</f>
        <v>#REF!</v>
      </c>
      <c r="AJ117" s="310" t="e">
        <f>+AJ113*VLOOKUP($AE$12,#REF!,2,0)</f>
        <v>#REF!</v>
      </c>
      <c r="AK117" s="310" t="e">
        <f>+AK113*VLOOKUP($AE$12,#REF!,2,0)</f>
        <v>#REF!</v>
      </c>
      <c r="AL117" s="310" t="e">
        <f>+AL113*VLOOKUP($AE$12,#REF!,2,0)</f>
        <v>#REF!</v>
      </c>
      <c r="AM117" s="310" t="e">
        <f>+AM113*VLOOKUP($AE$12,#REF!,2,0)</f>
        <v>#REF!</v>
      </c>
      <c r="AN117" s="310" t="e">
        <f>+AN113*VLOOKUP($AE$12,#REF!,2,0)</f>
        <v>#REF!</v>
      </c>
      <c r="AO117" s="310" t="e">
        <f>+AO113*VLOOKUP($AO$12,#REF!,2,0)</f>
        <v>#REF!</v>
      </c>
      <c r="AP117" s="310" t="e">
        <f>+AP113*VLOOKUP($AO$12,#REF!,2,0)</f>
        <v>#REF!</v>
      </c>
      <c r="AQ117" s="310" t="e">
        <f>+AQ113*VLOOKUP($AO$12,#REF!,2,0)</f>
        <v>#REF!</v>
      </c>
      <c r="AR117" s="310" t="e">
        <f>+AR113*VLOOKUP($AO$12,#REF!,2,0)</f>
        <v>#REF!</v>
      </c>
      <c r="AS117" s="310" t="e">
        <f>+AS113*VLOOKUP($AO$12,#REF!,2,0)</f>
        <v>#REF!</v>
      </c>
      <c r="AT117" s="310" t="e">
        <f>+AT113*VLOOKUP($AO$12,#REF!,2,0)</f>
        <v>#REF!</v>
      </c>
      <c r="AU117" s="310" t="e">
        <f>+AU113*VLOOKUP($AO$12,#REF!,2,0)</f>
        <v>#REF!</v>
      </c>
      <c r="AV117" s="310" t="e">
        <f>+AV113*VLOOKUP($AO$12,#REF!,2,0)</f>
        <v>#REF!</v>
      </c>
      <c r="AW117" s="310" t="e">
        <f>+AW113*VLOOKUP($AO$12,#REF!,2,0)</f>
        <v>#REF!</v>
      </c>
      <c r="AX117" s="310" t="e">
        <f>+AX113*VLOOKUP($AO$12,#REF!,2,0)</f>
        <v>#REF!</v>
      </c>
      <c r="AY117" s="310" t="e">
        <f>+AY113*VLOOKUP($AY$12,#REF!,2,0)</f>
        <v>#REF!</v>
      </c>
      <c r="AZ117" s="310" t="e">
        <f>+AZ113*VLOOKUP($AY$12,#REF!,2,0)</f>
        <v>#REF!</v>
      </c>
      <c r="BA117" s="310" t="e">
        <f>+BA113*VLOOKUP($AY$12,#REF!,2,0)</f>
        <v>#REF!</v>
      </c>
      <c r="BB117" s="310" t="e">
        <f>+BB113*VLOOKUP($AY$12,#REF!,2,0)</f>
        <v>#REF!</v>
      </c>
      <c r="BC117" s="310" t="e">
        <f>+BC113*VLOOKUP($AY$12,#REF!,2,0)</f>
        <v>#REF!</v>
      </c>
      <c r="BD117" s="310" t="e">
        <f>+BD113*VLOOKUP($AY$12,#REF!,2,0)</f>
        <v>#REF!</v>
      </c>
      <c r="BE117" s="310" t="e">
        <f>+BE113*VLOOKUP($AY$12,#REF!,2,0)</f>
        <v>#REF!</v>
      </c>
      <c r="BF117" s="310" t="e">
        <f>+BF113*VLOOKUP($AY$12,#REF!,2,0)</f>
        <v>#REF!</v>
      </c>
      <c r="BG117" s="310" t="e">
        <f>+BG113*VLOOKUP($AY$12,#REF!,2,0)</f>
        <v>#REF!</v>
      </c>
      <c r="BH117" s="310" t="e">
        <f>+BH113*VLOOKUP($AY$12,#REF!,2,0)</f>
        <v>#REF!</v>
      </c>
      <c r="BI117" s="310" t="e">
        <f>+BI113*VLOOKUP($BI$12,#REF!,2,0)</f>
        <v>#REF!</v>
      </c>
      <c r="BJ117" s="310" t="e">
        <f>+BJ113*VLOOKUP($BI$12,#REF!,2,0)</f>
        <v>#REF!</v>
      </c>
      <c r="BK117" s="310" t="e">
        <f>+BK113*VLOOKUP($BI$12,#REF!,2,0)</f>
        <v>#REF!</v>
      </c>
      <c r="BL117" s="310" t="e">
        <f>+BL113*VLOOKUP($BI$12,#REF!,2,0)</f>
        <v>#REF!</v>
      </c>
      <c r="BM117" s="310" t="e">
        <f>+BM113*VLOOKUP($BI$12,#REF!,2,0)</f>
        <v>#REF!</v>
      </c>
      <c r="BN117" s="310" t="e">
        <f>+BN113*VLOOKUP($BI$12,#REF!,2,0)</f>
        <v>#REF!</v>
      </c>
      <c r="BO117" s="310" t="e">
        <f>+BO113*VLOOKUP($BI$12,#REF!,2,0)</f>
        <v>#REF!</v>
      </c>
      <c r="BP117" s="310" t="e">
        <f>+BP113*VLOOKUP($BI$12,#REF!,2,0)</f>
        <v>#REF!</v>
      </c>
      <c r="BQ117" s="310" t="e">
        <f>+BQ113*VLOOKUP($BI$12,#REF!,2,0)</f>
        <v>#REF!</v>
      </c>
      <c r="BR117" s="310" t="e">
        <f>+BR113*VLOOKUP($BI$12,#REF!,2,0)</f>
        <v>#REF!</v>
      </c>
      <c r="BS117" s="310" t="e">
        <f>+BS113*VLOOKUP($BS$12,#REF!,2,0)</f>
        <v>#REF!</v>
      </c>
      <c r="BT117" s="310" t="e">
        <f>+BT113*VLOOKUP($BS$12,#REF!,2,0)</f>
        <v>#REF!</v>
      </c>
      <c r="BU117" s="310" t="e">
        <f>+BU113*VLOOKUP($BS$12,#REF!,2,0)</f>
        <v>#REF!</v>
      </c>
      <c r="BV117" s="310" t="e">
        <f>+BV113*VLOOKUP($BS$12,#REF!,2,0)</f>
        <v>#REF!</v>
      </c>
      <c r="BW117" s="310" t="e">
        <f>+BW113*VLOOKUP($BS$12,#REF!,2,0)</f>
        <v>#REF!</v>
      </c>
      <c r="BX117" s="310" t="e">
        <f>+BX113*VLOOKUP($BS$12,#REF!,2,0)</f>
        <v>#REF!</v>
      </c>
      <c r="BY117" s="310" t="e">
        <f>+BY113*VLOOKUP($BS$12,#REF!,2,0)</f>
        <v>#REF!</v>
      </c>
      <c r="BZ117" s="310" t="e">
        <f>+BZ113*VLOOKUP($BS$12,#REF!,2,0)</f>
        <v>#REF!</v>
      </c>
      <c r="CA117" s="310" t="e">
        <f>+CA113*VLOOKUP($BS$12,#REF!,2,0)</f>
        <v>#REF!</v>
      </c>
      <c r="CB117" s="310" t="e">
        <f>+CB113*VLOOKUP($BS$12,#REF!,2,0)</f>
        <v>#REF!</v>
      </c>
      <c r="CC117" s="310" t="e">
        <f>+CC113*VLOOKUP($CC$12,#REF!,2,0)</f>
        <v>#REF!</v>
      </c>
      <c r="CD117" s="310" t="e">
        <f>+CD113*VLOOKUP($CC$12,#REF!,2,0)</f>
        <v>#REF!</v>
      </c>
      <c r="CE117" s="310" t="e">
        <f>+CE113*VLOOKUP($CC$12,#REF!,2,0)</f>
        <v>#REF!</v>
      </c>
      <c r="CF117" s="310" t="e">
        <f>+CF113*VLOOKUP($CC$12,#REF!,2,0)</f>
        <v>#REF!</v>
      </c>
      <c r="CG117" s="310" t="e">
        <f>+CG113*VLOOKUP($CC$12,#REF!,2,0)</f>
        <v>#REF!</v>
      </c>
      <c r="CH117" s="310" t="e">
        <f>+CH113*VLOOKUP($CC$12,#REF!,2,0)</f>
        <v>#REF!</v>
      </c>
      <c r="CI117" s="310" t="e">
        <f>+CI113*VLOOKUP($CC$12,#REF!,2,0)</f>
        <v>#REF!</v>
      </c>
      <c r="CJ117" s="310" t="e">
        <f>+CJ113*VLOOKUP($CC$12,#REF!,2,0)</f>
        <v>#REF!</v>
      </c>
      <c r="CK117" s="310" t="e">
        <f>+CK113*VLOOKUP($CC$12,#REF!,2,0)</f>
        <v>#REF!</v>
      </c>
      <c r="CL117" s="310" t="e">
        <f>+CL113*VLOOKUP($CC$12,#REF!,2,0)</f>
        <v>#REF!</v>
      </c>
      <c r="CM117" s="310" t="e">
        <f>+CM113*VLOOKUP($CM$12,#REF!,2,0)</f>
        <v>#REF!</v>
      </c>
      <c r="CN117" s="310" t="e">
        <f>+CN113*VLOOKUP($CM$12,#REF!,2,0)</f>
        <v>#REF!</v>
      </c>
      <c r="CO117" s="310" t="e">
        <f>+CO113*VLOOKUP($CM$12,#REF!,2,0)</f>
        <v>#REF!</v>
      </c>
      <c r="CP117" s="310" t="e">
        <f>+CP113*VLOOKUP($CM$12,#REF!,2,0)</f>
        <v>#REF!</v>
      </c>
      <c r="CQ117" s="310" t="e">
        <f>+CQ113*VLOOKUP($CM$12,#REF!,2,0)</f>
        <v>#REF!</v>
      </c>
      <c r="CR117" s="310" t="e">
        <f>+CR113*VLOOKUP($CM$12,#REF!,2,0)</f>
        <v>#REF!</v>
      </c>
      <c r="CS117" s="310" t="e">
        <f>+CS113*VLOOKUP($CM$12,#REF!,2,0)</f>
        <v>#REF!</v>
      </c>
      <c r="CT117" s="310" t="e">
        <f>+CT113*VLOOKUP($CM$12,#REF!,2,0)</f>
        <v>#REF!</v>
      </c>
      <c r="CU117" s="310" t="e">
        <f>+CU113*VLOOKUP($CM$12,#REF!,2,0)</f>
        <v>#REF!</v>
      </c>
      <c r="CV117" s="310" t="e">
        <f>+CV113*VLOOKUP($CM$12,#REF!,2,0)</f>
        <v>#REF!</v>
      </c>
      <c r="CW117" s="310" t="e">
        <f>+CW113*VLOOKUP($CW$12,#REF!,2,0)</f>
        <v>#REF!</v>
      </c>
      <c r="CX117" s="310" t="e">
        <f>+CX113*VLOOKUP($CW$12,#REF!,2,0)</f>
        <v>#REF!</v>
      </c>
      <c r="CY117" s="310" t="e">
        <f>+CY113*VLOOKUP($CW$12,#REF!,2,0)</f>
        <v>#REF!</v>
      </c>
      <c r="CZ117" s="310" t="e">
        <f>+CZ113*VLOOKUP($CW$12,#REF!,2,0)</f>
        <v>#REF!</v>
      </c>
      <c r="DA117" s="310" t="e">
        <f>+DA113*VLOOKUP($CW$12,#REF!,2,0)</f>
        <v>#REF!</v>
      </c>
      <c r="DB117" s="310" t="e">
        <f>+DB113*VLOOKUP($CW$12,#REF!,2,0)</f>
        <v>#REF!</v>
      </c>
      <c r="DC117" s="310" t="e">
        <f>+DC113*VLOOKUP($CW$12,#REF!,2,0)</f>
        <v>#REF!</v>
      </c>
      <c r="DD117" s="310" t="e">
        <f>+DD113*VLOOKUP($CW$12,#REF!,2,0)</f>
        <v>#REF!</v>
      </c>
      <c r="DE117" s="310" t="e">
        <f>+DE113*VLOOKUP($CW$12,#REF!,2,0)</f>
        <v>#REF!</v>
      </c>
      <c r="DF117" s="310" t="e">
        <f>+DF113*VLOOKUP($CW$12,#REF!,2,0)</f>
        <v>#REF!</v>
      </c>
      <c r="DG117" s="310" t="e">
        <f>+DG113*VLOOKUP($DG$12,#REF!,2,0)</f>
        <v>#REF!</v>
      </c>
      <c r="DH117" s="310" t="e">
        <f>+DH113*VLOOKUP($DG$12,#REF!,2,0)</f>
        <v>#REF!</v>
      </c>
      <c r="DI117" s="310" t="e">
        <f>+DI113*VLOOKUP($DG$12,#REF!,2,0)</f>
        <v>#REF!</v>
      </c>
      <c r="DJ117" s="310" t="e">
        <f>+DJ113*VLOOKUP($DG$12,#REF!,2,0)</f>
        <v>#REF!</v>
      </c>
      <c r="DK117" s="310" t="e">
        <f>+DK113*VLOOKUP($DG$12,#REF!,2,0)</f>
        <v>#REF!</v>
      </c>
      <c r="DL117" s="310" t="e">
        <f>+DL113*VLOOKUP($DG$12,#REF!,2,0)</f>
        <v>#REF!</v>
      </c>
      <c r="DM117" s="310" t="e">
        <f>+DM113*VLOOKUP($DG$12,#REF!,2,0)</f>
        <v>#REF!</v>
      </c>
      <c r="DN117" s="310" t="e">
        <f>+DN113*VLOOKUP($DG$12,#REF!,2,0)</f>
        <v>#REF!</v>
      </c>
      <c r="DO117" s="310" t="e">
        <f>+DO113*VLOOKUP($DG$12,#REF!,2,0)</f>
        <v>#REF!</v>
      </c>
      <c r="DP117" s="310" t="e">
        <f>+DP113*VLOOKUP($DG$12,#REF!,2,0)</f>
        <v>#REF!</v>
      </c>
      <c r="DQ117" s="310" t="e">
        <f>+DQ113*VLOOKUP($DQ$12,#REF!,2,0)</f>
        <v>#REF!</v>
      </c>
      <c r="DR117" s="310" t="e">
        <f>+DR113*VLOOKUP($DQ$12,#REF!,2,0)</f>
        <v>#REF!</v>
      </c>
      <c r="DS117" s="310" t="e">
        <f>+DS113*VLOOKUP($DQ$12,#REF!,2,0)</f>
        <v>#REF!</v>
      </c>
      <c r="DT117" s="310" t="e">
        <f>+DT113*VLOOKUP($DQ$12,#REF!,2,0)</f>
        <v>#REF!</v>
      </c>
      <c r="DU117" s="310" t="e">
        <f>+DU113*VLOOKUP($DQ$12,#REF!,2,0)</f>
        <v>#REF!</v>
      </c>
      <c r="DV117" s="310" t="e">
        <f>+DV113*VLOOKUP($DQ$12,#REF!,2,0)</f>
        <v>#REF!</v>
      </c>
      <c r="DW117" s="310" t="e">
        <f>+DW113*VLOOKUP($DQ$12,#REF!,2,0)</f>
        <v>#REF!</v>
      </c>
      <c r="DX117" s="310" t="e">
        <f>+DX113*VLOOKUP($DQ$12,#REF!,2,0)</f>
        <v>#REF!</v>
      </c>
      <c r="DY117" s="310" t="e">
        <f>+DY113*VLOOKUP($DQ$12,#REF!,2,0)</f>
        <v>#REF!</v>
      </c>
      <c r="DZ117" s="310" t="e">
        <f>+DZ113*VLOOKUP($DQ$12,#REF!,2,0)</f>
        <v>#REF!</v>
      </c>
      <c r="EA117" s="310" t="e">
        <f>+EA113*VLOOKUP($EA$12,#REF!,2,0)</f>
        <v>#REF!</v>
      </c>
      <c r="EB117" s="310" t="e">
        <f>+EB113*VLOOKUP($EA$12,#REF!,2,0)</f>
        <v>#REF!</v>
      </c>
      <c r="EC117" s="310" t="e">
        <f>+EC113*VLOOKUP($EA$12,#REF!,2,0)</f>
        <v>#REF!</v>
      </c>
      <c r="ED117" s="310" t="e">
        <f>+ED113*VLOOKUP($EA$12,#REF!,2,0)</f>
        <v>#REF!</v>
      </c>
      <c r="EE117" s="310" t="e">
        <f>+EE113*VLOOKUP($EA$12,#REF!,2,0)</f>
        <v>#REF!</v>
      </c>
      <c r="EF117" s="310" t="e">
        <f>+EF113*VLOOKUP($EA$12,#REF!,2,0)</f>
        <v>#REF!</v>
      </c>
      <c r="EG117" s="310" t="e">
        <f>+EG113*VLOOKUP($EA$12,#REF!,2,0)</f>
        <v>#REF!</v>
      </c>
      <c r="EH117" s="310" t="e">
        <f>+EH113*VLOOKUP($EA$12,#REF!,2,0)</f>
        <v>#REF!</v>
      </c>
      <c r="EI117" s="310" t="e">
        <f>+EI113*VLOOKUP($EA$12,#REF!,2,0)</f>
        <v>#REF!</v>
      </c>
      <c r="EJ117" s="310" t="e">
        <f>+EJ113*VLOOKUP($EA$12,#REF!,2,0)</f>
        <v>#REF!</v>
      </c>
      <c r="EK117" s="310" t="e">
        <f>+EK113*VLOOKUP($EK$12,#REF!,2,0)</f>
        <v>#REF!</v>
      </c>
      <c r="EL117" s="310" t="e">
        <f>+EL113*VLOOKUP($EK$12,#REF!,2,0)</f>
        <v>#REF!</v>
      </c>
      <c r="EM117" s="310" t="e">
        <f>+EM113*VLOOKUP($EK$12,#REF!,2,0)</f>
        <v>#REF!</v>
      </c>
      <c r="EN117" s="310" t="e">
        <f>+EN113*VLOOKUP($EK$12,#REF!,2,0)</f>
        <v>#REF!</v>
      </c>
      <c r="EO117" s="310" t="e">
        <f>+EO113*VLOOKUP($EK$12,#REF!,2,0)</f>
        <v>#REF!</v>
      </c>
      <c r="EP117" s="310" t="e">
        <f>+EP113*VLOOKUP($EK$12,#REF!,2,0)</f>
        <v>#REF!</v>
      </c>
      <c r="EQ117" s="310" t="e">
        <f>+EQ113*VLOOKUP($EK$12,#REF!,2,0)</f>
        <v>#REF!</v>
      </c>
      <c r="ER117" s="310" t="e">
        <f>+ER113*VLOOKUP($EK$12,#REF!,2,0)</f>
        <v>#REF!</v>
      </c>
      <c r="ES117" s="310" t="e">
        <f>+ES113*VLOOKUP($EK$12,#REF!,2,0)</f>
        <v>#REF!</v>
      </c>
      <c r="ET117" s="310" t="e">
        <f>+ET113*VLOOKUP($EK$12,#REF!,2,0)</f>
        <v>#REF!</v>
      </c>
      <c r="EU117" s="310" t="e">
        <f>+EU113*VLOOKUP($EU$12,#REF!,2,0)</f>
        <v>#REF!</v>
      </c>
      <c r="EV117" s="310" t="e">
        <f>+EV113*VLOOKUP($EU$12,#REF!,2,0)</f>
        <v>#REF!</v>
      </c>
      <c r="EW117" s="310" t="e">
        <f>+EW113*VLOOKUP($EU$12,#REF!,2,0)</f>
        <v>#REF!</v>
      </c>
      <c r="EX117" s="310" t="e">
        <f>+EX113*VLOOKUP($EU$12,#REF!,2,0)</f>
        <v>#REF!</v>
      </c>
      <c r="EY117" s="310" t="e">
        <f>+EY113*VLOOKUP($EU$12,#REF!,2,0)</f>
        <v>#REF!</v>
      </c>
      <c r="EZ117" s="310" t="e">
        <f>+EZ113*VLOOKUP($EU$12,#REF!,2,0)</f>
        <v>#REF!</v>
      </c>
      <c r="FA117" s="310" t="e">
        <f>+FA113*VLOOKUP($EU$12,#REF!,2,0)</f>
        <v>#REF!</v>
      </c>
      <c r="FB117" s="310" t="e">
        <f>+FB113*VLOOKUP($EU$12,#REF!,2,0)</f>
        <v>#REF!</v>
      </c>
      <c r="FC117" s="310" t="e">
        <f>+FC113*VLOOKUP($EU$12,#REF!,2,0)</f>
        <v>#REF!</v>
      </c>
      <c r="FD117" s="310" t="e">
        <f>+FD113*VLOOKUP($EU$12,#REF!,2,0)</f>
        <v>#REF!</v>
      </c>
      <c r="FE117" s="310" t="e">
        <f>+FE113*VLOOKUP($FE$12,#REF!,2,0)</f>
        <v>#REF!</v>
      </c>
      <c r="FF117" s="310" t="e">
        <f>+FF113*VLOOKUP($FE$12,#REF!,2,0)</f>
        <v>#REF!</v>
      </c>
      <c r="FG117" s="310" t="e">
        <f>+FG113*VLOOKUP($FE$12,#REF!,2,0)</f>
        <v>#REF!</v>
      </c>
      <c r="FH117" s="310" t="e">
        <f>+FH113*VLOOKUP($FE$12,#REF!,2,0)</f>
        <v>#REF!</v>
      </c>
      <c r="FI117" s="310" t="e">
        <f>+FI113*VLOOKUP($FE$12,#REF!,2,0)</f>
        <v>#REF!</v>
      </c>
      <c r="FJ117" s="310" t="e">
        <f>+FJ113*VLOOKUP($FE$12,#REF!,2,0)</f>
        <v>#REF!</v>
      </c>
      <c r="FK117" s="310" t="e">
        <f>+FK113*VLOOKUP($FE$12,#REF!,2,0)</f>
        <v>#REF!</v>
      </c>
      <c r="FL117" s="310" t="e">
        <f>+FL113*VLOOKUP($FE$12,#REF!,2,0)</f>
        <v>#REF!</v>
      </c>
      <c r="FM117" s="310" t="e">
        <f>+FM113*VLOOKUP($FE$12,#REF!,2,0)</f>
        <v>#REF!</v>
      </c>
      <c r="FN117" s="310" t="e">
        <f>+FN113*VLOOKUP($FE$12,#REF!,2,0)</f>
        <v>#REF!</v>
      </c>
      <c r="FO117" s="310" t="e">
        <f>+FO113*VLOOKUP($FO$12,#REF!,2,0)</f>
        <v>#REF!</v>
      </c>
      <c r="FP117" s="310" t="e">
        <f>+FP113*VLOOKUP($FO$12,#REF!,2,0)</f>
        <v>#REF!</v>
      </c>
      <c r="FQ117" s="310" t="e">
        <f>+FQ113*VLOOKUP($FO$12,#REF!,2,0)</f>
        <v>#REF!</v>
      </c>
      <c r="FR117" s="310" t="e">
        <f>+FR113*VLOOKUP($FO$12,#REF!,2,0)</f>
        <v>#REF!</v>
      </c>
      <c r="FS117" s="310" t="e">
        <f>+FS113*VLOOKUP($FO$12,#REF!,2,0)</f>
        <v>#REF!</v>
      </c>
      <c r="FT117" s="310" t="e">
        <f>+FT113*VLOOKUP($FO$12,#REF!,2,0)</f>
        <v>#REF!</v>
      </c>
      <c r="FU117" s="310" t="e">
        <f>+FU113*VLOOKUP($FO$12,#REF!,2,0)</f>
        <v>#REF!</v>
      </c>
      <c r="FV117" s="310" t="e">
        <f>+FV113*VLOOKUP($FO$12,#REF!,2,0)</f>
        <v>#REF!</v>
      </c>
      <c r="FW117" s="310" t="e">
        <f>+FW113*VLOOKUP($FO$12,#REF!,2,0)</f>
        <v>#REF!</v>
      </c>
      <c r="FX117" s="310" t="e">
        <f>+FX113*VLOOKUP($FO$12,#REF!,2,0)</f>
        <v>#REF!</v>
      </c>
      <c r="FY117" s="310" t="e">
        <f>+FY113*VLOOKUP($FY$12,#REF!,2,0)</f>
        <v>#REF!</v>
      </c>
      <c r="FZ117" s="310" t="e">
        <f>+FZ113*VLOOKUP($FY$12,#REF!,2,0)</f>
        <v>#REF!</v>
      </c>
      <c r="GA117" s="310" t="e">
        <f>+GA113*VLOOKUP($FY$12,#REF!,2,0)</f>
        <v>#REF!</v>
      </c>
      <c r="GB117" s="310" t="e">
        <f>+GB113*VLOOKUP($FY$12,#REF!,2,0)</f>
        <v>#REF!</v>
      </c>
      <c r="GC117" s="310" t="e">
        <f>+GC113*VLOOKUP($FY$12,#REF!,2,0)</f>
        <v>#REF!</v>
      </c>
      <c r="GD117" s="310" t="e">
        <f>+GD113*VLOOKUP($FY$12,#REF!,2,0)</f>
        <v>#REF!</v>
      </c>
      <c r="GE117" s="310" t="e">
        <f>+GE113*VLOOKUP($FY$12,#REF!,2,0)</f>
        <v>#REF!</v>
      </c>
      <c r="GF117" s="310" t="e">
        <f>+GF113*VLOOKUP($FY$12,#REF!,2,0)</f>
        <v>#REF!</v>
      </c>
      <c r="GG117" s="310" t="e">
        <f>+GG113*VLOOKUP($FY$12,#REF!,2,0)</f>
        <v>#REF!</v>
      </c>
      <c r="GH117" s="310" t="e">
        <f>+GH113*VLOOKUP($FY$12,#REF!,2,0)</f>
        <v>#REF!</v>
      </c>
      <c r="GI117" s="310" t="e">
        <f>+GI113*VLOOKUP($GI$12,#REF!,2,0)</f>
        <v>#REF!</v>
      </c>
      <c r="GJ117" s="310" t="e">
        <f>+GJ113*VLOOKUP($GI$12,#REF!,2,0)</f>
        <v>#REF!</v>
      </c>
      <c r="GK117" s="310" t="e">
        <f>+GK113*VLOOKUP($GI$12,#REF!,2,0)</f>
        <v>#REF!</v>
      </c>
      <c r="GL117" s="310" t="e">
        <f>+GL113*VLOOKUP($GI$12,#REF!,2,0)</f>
        <v>#REF!</v>
      </c>
      <c r="GM117" s="310" t="e">
        <f>+GM113*VLOOKUP($GI$12,#REF!,2,0)</f>
        <v>#REF!</v>
      </c>
      <c r="GN117" s="310" t="e">
        <f>+GN113*VLOOKUP($GI$12,#REF!,2,0)</f>
        <v>#REF!</v>
      </c>
      <c r="GO117" s="310" t="e">
        <f>+GO113*VLOOKUP($GI$12,#REF!,2,0)</f>
        <v>#REF!</v>
      </c>
      <c r="GP117" s="310" t="e">
        <f>+GP113*VLOOKUP($GI$12,#REF!,2,0)</f>
        <v>#REF!</v>
      </c>
      <c r="GQ117" s="310" t="e">
        <f>+GQ113*VLOOKUP($GI$12,#REF!,2,0)</f>
        <v>#REF!</v>
      </c>
      <c r="GR117" s="310" t="e">
        <f>+GR113*VLOOKUP($GI$12,#REF!,2,0)</f>
        <v>#REF!</v>
      </c>
      <c r="GS117" s="310" t="e">
        <f>+GS113*VLOOKUP($GS$12,#REF!,2,0)</f>
        <v>#REF!</v>
      </c>
      <c r="GT117" s="310" t="e">
        <f>+GT113*VLOOKUP($GS$12,#REF!,2,0)</f>
        <v>#REF!</v>
      </c>
      <c r="GU117" s="310" t="e">
        <f>+GU113*VLOOKUP($GS$12,#REF!,2,0)</f>
        <v>#REF!</v>
      </c>
      <c r="GV117" s="310" t="e">
        <f>+GV113*VLOOKUP($GS$12,#REF!,2,0)</f>
        <v>#REF!</v>
      </c>
      <c r="GW117" s="310" t="e">
        <f>+GW113*VLOOKUP($GS$12,#REF!,2,0)</f>
        <v>#REF!</v>
      </c>
      <c r="GX117" s="310" t="e">
        <f>+GX113*VLOOKUP($GS$12,#REF!,2,0)</f>
        <v>#REF!</v>
      </c>
      <c r="GY117" s="310" t="e">
        <f>+GY113*VLOOKUP($GS$12,#REF!,2,0)</f>
        <v>#REF!</v>
      </c>
      <c r="GZ117" s="310" t="e">
        <f>+GZ113*VLOOKUP($GS$12,#REF!,2,0)</f>
        <v>#REF!</v>
      </c>
      <c r="HA117" s="310" t="e">
        <f>+HA113*VLOOKUP($GS$12,#REF!,2,0)</f>
        <v>#REF!</v>
      </c>
      <c r="HB117" s="310" t="e">
        <f>+HB113*VLOOKUP($GS$12,#REF!,2,0)</f>
        <v>#REF!</v>
      </c>
      <c r="HC117" s="93"/>
      <c r="HD117" s="93"/>
      <c r="HE117" s="93"/>
      <c r="HF117" s="93"/>
      <c r="HG117" s="93"/>
      <c r="HH117" s="93"/>
      <c r="HI117" s="93"/>
      <c r="HJ117" s="93"/>
      <c r="HK117" s="93"/>
      <c r="HL117" s="93"/>
      <c r="HM117" s="31"/>
      <c r="HN117" s="31"/>
      <c r="HO117" s="31"/>
      <c r="HP117" s="310" t="e">
        <f t="shared" si="267"/>
        <v>#REF!</v>
      </c>
      <c r="HR117" s="31"/>
      <c r="HS117" s="98"/>
      <c r="HT117" s="31"/>
      <c r="HV117" s="311"/>
      <c r="HW117" s="311"/>
      <c r="HX117" s="311"/>
      <c r="HY117" s="311"/>
      <c r="HZ117" s="311"/>
      <c r="IA117" s="311"/>
      <c r="IB117" s="311"/>
      <c r="IC117" s="311"/>
      <c r="ID117" s="311"/>
      <c r="IE117" s="311"/>
    </row>
    <row r="118" spans="2:239" s="11" customFormat="1" ht="30" hidden="1" customHeight="1">
      <c r="B118" s="736" t="s">
        <v>901</v>
      </c>
      <c r="C118" s="737"/>
      <c r="D118" s="737"/>
      <c r="E118" s="737"/>
      <c r="F118" s="737"/>
      <c r="G118" s="737"/>
      <c r="H118" s="737"/>
      <c r="I118" s="738"/>
      <c r="J118" s="309" t="s">
        <v>10</v>
      </c>
      <c r="K118" s="310" t="e">
        <f>+K114*VLOOKUP($K$12,#REF!,2,0)</f>
        <v>#REF!</v>
      </c>
      <c r="L118" s="310" t="e">
        <f>+L114*VLOOKUP($K$12,#REF!,2,0)</f>
        <v>#REF!</v>
      </c>
      <c r="M118" s="310" t="e">
        <f>+M114*VLOOKUP($K$12,#REF!,2,0)</f>
        <v>#REF!</v>
      </c>
      <c r="N118" s="310" t="e">
        <f>+N114*VLOOKUP($K$12,#REF!,2,0)</f>
        <v>#REF!</v>
      </c>
      <c r="O118" s="310" t="e">
        <f>+O114*VLOOKUP($K$12,#REF!,2,0)</f>
        <v>#REF!</v>
      </c>
      <c r="P118" s="310" t="e">
        <f>+P114*VLOOKUP($K$12,#REF!,2,0)</f>
        <v>#REF!</v>
      </c>
      <c r="Q118" s="310" t="e">
        <f>+Q114*VLOOKUP($K$12,#REF!,2,0)</f>
        <v>#REF!</v>
      </c>
      <c r="R118" s="310" t="e">
        <f>+R114*VLOOKUP($K$12,#REF!,2,0)</f>
        <v>#REF!</v>
      </c>
      <c r="S118" s="310" t="e">
        <f>+S114*VLOOKUP($K$12,#REF!,2,0)</f>
        <v>#REF!</v>
      </c>
      <c r="T118" s="310" t="e">
        <f>+T114*VLOOKUP($K$12,#REF!,2,0)</f>
        <v>#REF!</v>
      </c>
      <c r="U118" s="310" t="e">
        <f>+U114*VLOOKUP($U$12,#REF!,2,0)</f>
        <v>#REF!</v>
      </c>
      <c r="V118" s="310" t="e">
        <f>+V114*VLOOKUP($U$12,#REF!,2,0)</f>
        <v>#REF!</v>
      </c>
      <c r="W118" s="310" t="e">
        <f>+W114*VLOOKUP($U$12,#REF!,2,0)</f>
        <v>#REF!</v>
      </c>
      <c r="X118" s="310" t="e">
        <f>+X114*VLOOKUP($U$12,#REF!,2,0)</f>
        <v>#REF!</v>
      </c>
      <c r="Y118" s="310" t="e">
        <f>+Y114*VLOOKUP($U$12,#REF!,2,0)</f>
        <v>#REF!</v>
      </c>
      <c r="Z118" s="310" t="e">
        <f>+Z114*VLOOKUP($U$12,#REF!,2,0)</f>
        <v>#REF!</v>
      </c>
      <c r="AA118" s="310" t="e">
        <f>+AA114*VLOOKUP($U$12,#REF!,2,0)</f>
        <v>#REF!</v>
      </c>
      <c r="AB118" s="310" t="e">
        <f>+AB114*VLOOKUP($U$12,#REF!,2,0)</f>
        <v>#REF!</v>
      </c>
      <c r="AC118" s="310" t="e">
        <f>+AC114*VLOOKUP($U$12,#REF!,2,0)</f>
        <v>#REF!</v>
      </c>
      <c r="AD118" s="310" t="e">
        <f>+AD114*VLOOKUP($U$12,#REF!,2,0)</f>
        <v>#REF!</v>
      </c>
      <c r="AE118" s="310" t="e">
        <f>+AE114*VLOOKUP($AE$12,#REF!,2,0)</f>
        <v>#REF!</v>
      </c>
      <c r="AF118" s="310" t="e">
        <f>+AF114*VLOOKUP($AE$12,#REF!,2,0)</f>
        <v>#REF!</v>
      </c>
      <c r="AG118" s="310" t="e">
        <f>+AG114*VLOOKUP($AE$12,#REF!,2,0)</f>
        <v>#REF!</v>
      </c>
      <c r="AH118" s="310" t="e">
        <f>+AH114*VLOOKUP($AE$12,#REF!,2,0)</f>
        <v>#REF!</v>
      </c>
      <c r="AI118" s="310" t="e">
        <f>+AI114*VLOOKUP($AE$12,#REF!,2,0)</f>
        <v>#REF!</v>
      </c>
      <c r="AJ118" s="310" t="e">
        <f>+AJ114*VLOOKUP($AE$12,#REF!,2,0)</f>
        <v>#REF!</v>
      </c>
      <c r="AK118" s="310" t="e">
        <f>+AK114*VLOOKUP($AE$12,#REF!,2,0)</f>
        <v>#REF!</v>
      </c>
      <c r="AL118" s="310" t="e">
        <f>+AL114*VLOOKUP($AE$12,#REF!,2,0)</f>
        <v>#REF!</v>
      </c>
      <c r="AM118" s="310" t="e">
        <f>+AM114*VLOOKUP($AE$12,#REF!,2,0)</f>
        <v>#REF!</v>
      </c>
      <c r="AN118" s="310" t="e">
        <f>+AN114*VLOOKUP($AE$12,#REF!,2,0)</f>
        <v>#REF!</v>
      </c>
      <c r="AO118" s="310" t="e">
        <f>+AO114*VLOOKUP($AO$12,#REF!,2,0)</f>
        <v>#REF!</v>
      </c>
      <c r="AP118" s="310" t="e">
        <f>+AP114*VLOOKUP($AO$12,#REF!,2,0)</f>
        <v>#REF!</v>
      </c>
      <c r="AQ118" s="310" t="e">
        <f>+AQ114*VLOOKUP($AO$12,#REF!,2,0)</f>
        <v>#REF!</v>
      </c>
      <c r="AR118" s="310" t="e">
        <f>+AR114*VLOOKUP($AO$12,#REF!,2,0)</f>
        <v>#REF!</v>
      </c>
      <c r="AS118" s="310" t="e">
        <f>+AS114*VLOOKUP($AO$12,#REF!,2,0)</f>
        <v>#REF!</v>
      </c>
      <c r="AT118" s="310" t="e">
        <f>+AT114*VLOOKUP($AO$12,#REF!,2,0)</f>
        <v>#REF!</v>
      </c>
      <c r="AU118" s="310" t="e">
        <f>+AU114*VLOOKUP($AO$12,#REF!,2,0)</f>
        <v>#REF!</v>
      </c>
      <c r="AV118" s="310" t="e">
        <f>+AV114*VLOOKUP($AO$12,#REF!,2,0)</f>
        <v>#REF!</v>
      </c>
      <c r="AW118" s="310" t="e">
        <f>+AW114*VLOOKUP($AO$12,#REF!,2,0)</f>
        <v>#REF!</v>
      </c>
      <c r="AX118" s="310" t="e">
        <f>+AX114*VLOOKUP($AO$12,#REF!,2,0)</f>
        <v>#REF!</v>
      </c>
      <c r="AY118" s="310" t="e">
        <f>+AY114*VLOOKUP($AY$12,#REF!,2,0)</f>
        <v>#REF!</v>
      </c>
      <c r="AZ118" s="310" t="e">
        <f>+AZ114*VLOOKUP($AY$12,#REF!,2,0)</f>
        <v>#REF!</v>
      </c>
      <c r="BA118" s="310" t="e">
        <f>+BA114*VLOOKUP($AY$12,#REF!,2,0)</f>
        <v>#REF!</v>
      </c>
      <c r="BB118" s="310" t="e">
        <f>+BB114*VLOOKUP($AY$12,#REF!,2,0)</f>
        <v>#REF!</v>
      </c>
      <c r="BC118" s="310" t="e">
        <f>+BC114*VLOOKUP($AY$12,#REF!,2,0)</f>
        <v>#REF!</v>
      </c>
      <c r="BD118" s="310" t="e">
        <f>+BD114*VLOOKUP($AY$12,#REF!,2,0)</f>
        <v>#REF!</v>
      </c>
      <c r="BE118" s="310" t="e">
        <f>+BE114*VLOOKUP($AY$12,#REF!,2,0)</f>
        <v>#REF!</v>
      </c>
      <c r="BF118" s="310" t="e">
        <f>+BF114*VLOOKUP($AY$12,#REF!,2,0)</f>
        <v>#REF!</v>
      </c>
      <c r="BG118" s="310" t="e">
        <f>+BG114*VLOOKUP($AY$12,#REF!,2,0)</f>
        <v>#REF!</v>
      </c>
      <c r="BH118" s="310" t="e">
        <f>+BH114*VLOOKUP($AY$12,#REF!,2,0)</f>
        <v>#REF!</v>
      </c>
      <c r="BI118" s="310" t="e">
        <f>+BI114*VLOOKUP($BI$12,#REF!,2,0)</f>
        <v>#REF!</v>
      </c>
      <c r="BJ118" s="310" t="e">
        <f>+BJ114*VLOOKUP($BI$12,#REF!,2,0)</f>
        <v>#REF!</v>
      </c>
      <c r="BK118" s="310" t="e">
        <f>+BK114*VLOOKUP($BI$12,#REF!,2,0)</f>
        <v>#REF!</v>
      </c>
      <c r="BL118" s="310" t="e">
        <f>+BL114*VLOOKUP($BI$12,#REF!,2,0)</f>
        <v>#REF!</v>
      </c>
      <c r="BM118" s="310" t="e">
        <f>+BM114*VLOOKUP($BI$12,#REF!,2,0)</f>
        <v>#REF!</v>
      </c>
      <c r="BN118" s="310" t="e">
        <f>+BN114*VLOOKUP($BI$12,#REF!,2,0)</f>
        <v>#REF!</v>
      </c>
      <c r="BO118" s="310" t="e">
        <f>+BO114*VLOOKUP($BI$12,#REF!,2,0)</f>
        <v>#REF!</v>
      </c>
      <c r="BP118" s="310" t="e">
        <f>+BP114*VLOOKUP($BI$12,#REF!,2,0)</f>
        <v>#REF!</v>
      </c>
      <c r="BQ118" s="310" t="e">
        <f>+BQ114*VLOOKUP($BI$12,#REF!,2,0)</f>
        <v>#REF!</v>
      </c>
      <c r="BR118" s="310" t="e">
        <f>+BR114*VLOOKUP($BI$12,#REF!,2,0)</f>
        <v>#REF!</v>
      </c>
      <c r="BS118" s="310" t="e">
        <f>+BS114*VLOOKUP($BS$12,#REF!,2,0)</f>
        <v>#REF!</v>
      </c>
      <c r="BT118" s="310" t="e">
        <f>+BT114*VLOOKUP($BS$12,#REF!,2,0)</f>
        <v>#REF!</v>
      </c>
      <c r="BU118" s="310" t="e">
        <f>+BU114*VLOOKUP($BS$12,#REF!,2,0)</f>
        <v>#REF!</v>
      </c>
      <c r="BV118" s="310" t="e">
        <f>+BV114*VLOOKUP($BS$12,#REF!,2,0)</f>
        <v>#REF!</v>
      </c>
      <c r="BW118" s="310" t="e">
        <f>+BW114*VLOOKUP($BS$12,#REF!,2,0)</f>
        <v>#REF!</v>
      </c>
      <c r="BX118" s="310" t="e">
        <f>+BX114*VLOOKUP($BS$12,#REF!,2,0)</f>
        <v>#REF!</v>
      </c>
      <c r="BY118" s="310" t="e">
        <f>+BY114*VLOOKUP($BS$12,#REF!,2,0)</f>
        <v>#REF!</v>
      </c>
      <c r="BZ118" s="310" t="e">
        <f>+BZ114*VLOOKUP($BS$12,#REF!,2,0)</f>
        <v>#REF!</v>
      </c>
      <c r="CA118" s="310" t="e">
        <f>+CA114*VLOOKUP($BS$12,#REF!,2,0)</f>
        <v>#REF!</v>
      </c>
      <c r="CB118" s="310" t="e">
        <f>+CB114*VLOOKUP($BS$12,#REF!,2,0)</f>
        <v>#REF!</v>
      </c>
      <c r="CC118" s="310" t="e">
        <f>+CC114*VLOOKUP($CC$12,#REF!,2,0)</f>
        <v>#REF!</v>
      </c>
      <c r="CD118" s="310" t="e">
        <f>+CD114*VLOOKUP($CC$12,#REF!,2,0)</f>
        <v>#REF!</v>
      </c>
      <c r="CE118" s="310" t="e">
        <f>+CE114*VLOOKUP($CC$12,#REF!,2,0)</f>
        <v>#REF!</v>
      </c>
      <c r="CF118" s="310" t="e">
        <f>+CF114*VLOOKUP($CC$12,#REF!,2,0)</f>
        <v>#REF!</v>
      </c>
      <c r="CG118" s="310" t="e">
        <f>+CG114*VLOOKUP($CC$12,#REF!,2,0)</f>
        <v>#REF!</v>
      </c>
      <c r="CH118" s="310" t="e">
        <f>+CH114*VLOOKUP($CC$12,#REF!,2,0)</f>
        <v>#REF!</v>
      </c>
      <c r="CI118" s="310" t="e">
        <f>+CI114*VLOOKUP($CC$12,#REF!,2,0)</f>
        <v>#REF!</v>
      </c>
      <c r="CJ118" s="310" t="e">
        <f>+CJ114*VLOOKUP($CC$12,#REF!,2,0)</f>
        <v>#REF!</v>
      </c>
      <c r="CK118" s="310" t="e">
        <f>+CK114*VLOOKUP($CC$12,#REF!,2,0)</f>
        <v>#REF!</v>
      </c>
      <c r="CL118" s="310" t="e">
        <f>+CL114*VLOOKUP($CC$12,#REF!,2,0)</f>
        <v>#REF!</v>
      </c>
      <c r="CM118" s="310" t="e">
        <f>+CM114*VLOOKUP($CM$12,#REF!,2,0)</f>
        <v>#REF!</v>
      </c>
      <c r="CN118" s="310" t="e">
        <f>+CN114*VLOOKUP($CM$12,#REF!,2,0)</f>
        <v>#REF!</v>
      </c>
      <c r="CO118" s="310" t="e">
        <f>+CO114*VLOOKUP($CM$12,#REF!,2,0)</f>
        <v>#REF!</v>
      </c>
      <c r="CP118" s="310" t="e">
        <f>+CP114*VLOOKUP($CM$12,#REF!,2,0)</f>
        <v>#REF!</v>
      </c>
      <c r="CQ118" s="310" t="e">
        <f>+CQ114*VLOOKUP($CM$12,#REF!,2,0)</f>
        <v>#REF!</v>
      </c>
      <c r="CR118" s="310" t="e">
        <f>+CR114*VLOOKUP($CM$12,#REF!,2,0)</f>
        <v>#REF!</v>
      </c>
      <c r="CS118" s="310" t="e">
        <f>+CS114*VLOOKUP($CM$12,#REF!,2,0)</f>
        <v>#REF!</v>
      </c>
      <c r="CT118" s="310" t="e">
        <f>+CT114*VLOOKUP($CM$12,#REF!,2,0)</f>
        <v>#REF!</v>
      </c>
      <c r="CU118" s="310" t="e">
        <f>+CU114*VLOOKUP($CM$12,#REF!,2,0)</f>
        <v>#REF!</v>
      </c>
      <c r="CV118" s="310" t="e">
        <f>+CV114*VLOOKUP($CM$12,#REF!,2,0)</f>
        <v>#REF!</v>
      </c>
      <c r="CW118" s="310" t="e">
        <f>+CW114*VLOOKUP($CW$12,#REF!,2,0)</f>
        <v>#REF!</v>
      </c>
      <c r="CX118" s="310" t="e">
        <f>+CX114*VLOOKUP($CW$12,#REF!,2,0)</f>
        <v>#REF!</v>
      </c>
      <c r="CY118" s="310" t="e">
        <f>+CY114*VLOOKUP($CW$12,#REF!,2,0)</f>
        <v>#REF!</v>
      </c>
      <c r="CZ118" s="310" t="e">
        <f>+CZ114*VLOOKUP($CW$12,#REF!,2,0)</f>
        <v>#REF!</v>
      </c>
      <c r="DA118" s="310" t="e">
        <f>+DA114*VLOOKUP($CW$12,#REF!,2,0)</f>
        <v>#REF!</v>
      </c>
      <c r="DB118" s="310" t="e">
        <f>+DB114*VLOOKUP($CW$12,#REF!,2,0)</f>
        <v>#REF!</v>
      </c>
      <c r="DC118" s="310" t="e">
        <f>+DC114*VLOOKUP($CW$12,#REF!,2,0)</f>
        <v>#REF!</v>
      </c>
      <c r="DD118" s="310" t="e">
        <f>+DD114*VLOOKUP($CW$12,#REF!,2,0)</f>
        <v>#REF!</v>
      </c>
      <c r="DE118" s="310" t="e">
        <f>+DE114*VLOOKUP($CW$12,#REF!,2,0)</f>
        <v>#REF!</v>
      </c>
      <c r="DF118" s="310" t="e">
        <f>+DF114*VLOOKUP($CW$12,#REF!,2,0)</f>
        <v>#REF!</v>
      </c>
      <c r="DG118" s="310" t="e">
        <f>+DG114*VLOOKUP($DG$12,#REF!,2,0)</f>
        <v>#REF!</v>
      </c>
      <c r="DH118" s="310" t="e">
        <f>+DH114*VLOOKUP($DG$12,#REF!,2,0)</f>
        <v>#REF!</v>
      </c>
      <c r="DI118" s="310" t="e">
        <f>+DI114*VLOOKUP($DG$12,#REF!,2,0)</f>
        <v>#REF!</v>
      </c>
      <c r="DJ118" s="310" t="e">
        <f>+DJ114*VLOOKUP($DG$12,#REF!,2,0)</f>
        <v>#REF!</v>
      </c>
      <c r="DK118" s="310" t="e">
        <f>+DK114*VLOOKUP($DG$12,#REF!,2,0)</f>
        <v>#REF!</v>
      </c>
      <c r="DL118" s="310" t="e">
        <f>+DL114*VLOOKUP($DG$12,#REF!,2,0)</f>
        <v>#REF!</v>
      </c>
      <c r="DM118" s="310" t="e">
        <f>+DM114*VLOOKUP($DG$12,#REF!,2,0)</f>
        <v>#REF!</v>
      </c>
      <c r="DN118" s="310" t="e">
        <f>+DN114*VLOOKUP($DG$12,#REF!,2,0)</f>
        <v>#REF!</v>
      </c>
      <c r="DO118" s="310" t="e">
        <f>+DO114*VLOOKUP($DG$12,#REF!,2,0)</f>
        <v>#REF!</v>
      </c>
      <c r="DP118" s="310" t="e">
        <f>+DP114*VLOOKUP($DG$12,#REF!,2,0)</f>
        <v>#REF!</v>
      </c>
      <c r="DQ118" s="310" t="e">
        <f>+DQ114*VLOOKUP($DQ$12,#REF!,2,0)</f>
        <v>#REF!</v>
      </c>
      <c r="DR118" s="310" t="e">
        <f>+DR114*VLOOKUP($DQ$12,#REF!,2,0)</f>
        <v>#REF!</v>
      </c>
      <c r="DS118" s="310" t="e">
        <f>+DS114*VLOOKUP($DQ$12,#REF!,2,0)</f>
        <v>#REF!</v>
      </c>
      <c r="DT118" s="310" t="e">
        <f>+DT114*VLOOKUP($DQ$12,#REF!,2,0)</f>
        <v>#REF!</v>
      </c>
      <c r="DU118" s="310" t="e">
        <f>+DU114*VLOOKUP($DQ$12,#REF!,2,0)</f>
        <v>#REF!</v>
      </c>
      <c r="DV118" s="310" t="e">
        <f>+DV114*VLOOKUP($DQ$12,#REF!,2,0)</f>
        <v>#REF!</v>
      </c>
      <c r="DW118" s="310" t="e">
        <f>+DW114*VLOOKUP($DQ$12,#REF!,2,0)</f>
        <v>#REF!</v>
      </c>
      <c r="DX118" s="310" t="e">
        <f>+DX114*VLOOKUP($DQ$12,#REF!,2,0)</f>
        <v>#REF!</v>
      </c>
      <c r="DY118" s="310" t="e">
        <f>+DY114*VLOOKUP($DQ$12,#REF!,2,0)</f>
        <v>#REF!</v>
      </c>
      <c r="DZ118" s="310" t="e">
        <f>+DZ114*VLOOKUP($DQ$12,#REF!,2,0)</f>
        <v>#REF!</v>
      </c>
      <c r="EA118" s="310" t="e">
        <f>+EA114*VLOOKUP($EA$12,#REF!,2,0)</f>
        <v>#REF!</v>
      </c>
      <c r="EB118" s="310" t="e">
        <f>+EB114*VLOOKUP($EA$12,#REF!,2,0)</f>
        <v>#REF!</v>
      </c>
      <c r="EC118" s="310" t="e">
        <f>+EC114*VLOOKUP($EA$12,#REF!,2,0)</f>
        <v>#REF!</v>
      </c>
      <c r="ED118" s="310" t="e">
        <f>+ED114*VLOOKUP($EA$12,#REF!,2,0)</f>
        <v>#REF!</v>
      </c>
      <c r="EE118" s="310" t="e">
        <f>+EE114*VLOOKUP($EA$12,#REF!,2,0)</f>
        <v>#REF!</v>
      </c>
      <c r="EF118" s="310" t="e">
        <f>+EF114*VLOOKUP($EA$12,#REF!,2,0)</f>
        <v>#REF!</v>
      </c>
      <c r="EG118" s="310" t="e">
        <f>+EG114*VLOOKUP($EA$12,#REF!,2,0)</f>
        <v>#REF!</v>
      </c>
      <c r="EH118" s="310" t="e">
        <f>+EH114*VLOOKUP($EA$12,#REF!,2,0)</f>
        <v>#REF!</v>
      </c>
      <c r="EI118" s="310" t="e">
        <f>+EI114*VLOOKUP($EA$12,#REF!,2,0)</f>
        <v>#REF!</v>
      </c>
      <c r="EJ118" s="310" t="e">
        <f>+EJ114*VLOOKUP($EA$12,#REF!,2,0)</f>
        <v>#REF!</v>
      </c>
      <c r="EK118" s="310" t="e">
        <f>+EK114*VLOOKUP($EK$12,#REF!,2,0)</f>
        <v>#REF!</v>
      </c>
      <c r="EL118" s="310" t="e">
        <f>+EL114*VLOOKUP($EK$12,#REF!,2,0)</f>
        <v>#REF!</v>
      </c>
      <c r="EM118" s="310" t="e">
        <f>+EM114*VLOOKUP($EK$12,#REF!,2,0)</f>
        <v>#REF!</v>
      </c>
      <c r="EN118" s="310" t="e">
        <f>+EN114*VLOOKUP($EK$12,#REF!,2,0)</f>
        <v>#REF!</v>
      </c>
      <c r="EO118" s="310" t="e">
        <f>+EO114*VLOOKUP($EK$12,#REF!,2,0)</f>
        <v>#REF!</v>
      </c>
      <c r="EP118" s="310" t="e">
        <f>+EP114*VLOOKUP($EK$12,#REF!,2,0)</f>
        <v>#REF!</v>
      </c>
      <c r="EQ118" s="310" t="e">
        <f>+EQ114*VLOOKUP($EK$12,#REF!,2,0)</f>
        <v>#REF!</v>
      </c>
      <c r="ER118" s="310" t="e">
        <f>+ER114*VLOOKUP($EK$12,#REF!,2,0)</f>
        <v>#REF!</v>
      </c>
      <c r="ES118" s="310" t="e">
        <f>+ES114*VLOOKUP($EK$12,#REF!,2,0)</f>
        <v>#REF!</v>
      </c>
      <c r="ET118" s="310" t="e">
        <f>+ET114*VLOOKUP($EK$12,#REF!,2,0)</f>
        <v>#REF!</v>
      </c>
      <c r="EU118" s="310" t="e">
        <f>+EU114*VLOOKUP($EU$12,#REF!,2,0)</f>
        <v>#REF!</v>
      </c>
      <c r="EV118" s="310" t="e">
        <f>+EV114*VLOOKUP($EU$12,#REF!,2,0)</f>
        <v>#REF!</v>
      </c>
      <c r="EW118" s="310" t="e">
        <f>+EW114*VLOOKUP($EU$12,#REF!,2,0)</f>
        <v>#REF!</v>
      </c>
      <c r="EX118" s="310" t="e">
        <f>+EX114*VLOOKUP($EU$12,#REF!,2,0)</f>
        <v>#REF!</v>
      </c>
      <c r="EY118" s="310" t="e">
        <f>+EY114*VLOOKUP($EU$12,#REF!,2,0)</f>
        <v>#REF!</v>
      </c>
      <c r="EZ118" s="310" t="e">
        <f>+EZ114*VLOOKUP($EU$12,#REF!,2,0)</f>
        <v>#REF!</v>
      </c>
      <c r="FA118" s="310" t="e">
        <f>+FA114*VLOOKUP($EU$12,#REF!,2,0)</f>
        <v>#REF!</v>
      </c>
      <c r="FB118" s="310" t="e">
        <f>+FB114*VLOOKUP($EU$12,#REF!,2,0)</f>
        <v>#REF!</v>
      </c>
      <c r="FC118" s="310" t="e">
        <f>+FC114*VLOOKUP($EU$12,#REF!,2,0)</f>
        <v>#REF!</v>
      </c>
      <c r="FD118" s="310" t="e">
        <f>+FD114*VLOOKUP($EU$12,#REF!,2,0)</f>
        <v>#REF!</v>
      </c>
      <c r="FE118" s="310" t="e">
        <f>+FE114*VLOOKUP($FE$12,#REF!,2,0)</f>
        <v>#REF!</v>
      </c>
      <c r="FF118" s="310" t="e">
        <f>+FF114*VLOOKUP($FE$12,#REF!,2,0)</f>
        <v>#REF!</v>
      </c>
      <c r="FG118" s="310" t="e">
        <f>+FG114*VLOOKUP($FE$12,#REF!,2,0)</f>
        <v>#REF!</v>
      </c>
      <c r="FH118" s="310" t="e">
        <f>+FH114*VLOOKUP($FE$12,#REF!,2,0)</f>
        <v>#REF!</v>
      </c>
      <c r="FI118" s="310" t="e">
        <f>+FI114*VLOOKUP($FE$12,#REF!,2,0)</f>
        <v>#REF!</v>
      </c>
      <c r="FJ118" s="310" t="e">
        <f>+FJ114*VLOOKUP($FE$12,#REF!,2,0)</f>
        <v>#REF!</v>
      </c>
      <c r="FK118" s="310" t="e">
        <f>+FK114*VLOOKUP($FE$12,#REF!,2,0)</f>
        <v>#REF!</v>
      </c>
      <c r="FL118" s="310" t="e">
        <f>+FL114*VLOOKUP($FE$12,#REF!,2,0)</f>
        <v>#REF!</v>
      </c>
      <c r="FM118" s="310" t="e">
        <f>+FM114*VLOOKUP($FE$12,#REF!,2,0)</f>
        <v>#REF!</v>
      </c>
      <c r="FN118" s="310" t="e">
        <f>+FN114*VLOOKUP($FE$12,#REF!,2,0)</f>
        <v>#REF!</v>
      </c>
      <c r="FO118" s="310" t="e">
        <f>+FO114*VLOOKUP($FO$12,#REF!,2,0)</f>
        <v>#REF!</v>
      </c>
      <c r="FP118" s="310" t="e">
        <f>+FP114*VLOOKUP($FO$12,#REF!,2,0)</f>
        <v>#REF!</v>
      </c>
      <c r="FQ118" s="310" t="e">
        <f>+FQ114*VLOOKUP($FO$12,#REF!,2,0)</f>
        <v>#REF!</v>
      </c>
      <c r="FR118" s="310" t="e">
        <f>+FR114*VLOOKUP($FO$12,#REF!,2,0)</f>
        <v>#REF!</v>
      </c>
      <c r="FS118" s="310" t="e">
        <f>+FS114*VLOOKUP($FO$12,#REF!,2,0)</f>
        <v>#REF!</v>
      </c>
      <c r="FT118" s="310" t="e">
        <f>+FT114*VLOOKUP($FO$12,#REF!,2,0)</f>
        <v>#REF!</v>
      </c>
      <c r="FU118" s="310" t="e">
        <f>+FU114*VLOOKUP($FO$12,#REF!,2,0)</f>
        <v>#REF!</v>
      </c>
      <c r="FV118" s="310" t="e">
        <f>+FV114*VLOOKUP($FO$12,#REF!,2,0)</f>
        <v>#REF!</v>
      </c>
      <c r="FW118" s="310" t="e">
        <f>+FW114*VLOOKUP($FO$12,#REF!,2,0)</f>
        <v>#REF!</v>
      </c>
      <c r="FX118" s="310" t="e">
        <f>+FX114*VLOOKUP($FO$12,#REF!,2,0)</f>
        <v>#REF!</v>
      </c>
      <c r="FY118" s="310" t="e">
        <f>+FY114*VLOOKUP($FY$12,#REF!,2,0)</f>
        <v>#REF!</v>
      </c>
      <c r="FZ118" s="310" t="e">
        <f>+FZ114*VLOOKUP($FY$12,#REF!,2,0)</f>
        <v>#REF!</v>
      </c>
      <c r="GA118" s="310" t="e">
        <f>+GA114*VLOOKUP($FY$12,#REF!,2,0)</f>
        <v>#REF!</v>
      </c>
      <c r="GB118" s="310" t="e">
        <f>+GB114*VLOOKUP($FY$12,#REF!,2,0)</f>
        <v>#REF!</v>
      </c>
      <c r="GC118" s="310" t="e">
        <f>+GC114*VLOOKUP($FY$12,#REF!,2,0)</f>
        <v>#REF!</v>
      </c>
      <c r="GD118" s="310" t="e">
        <f>+GD114*VLOOKUP($FY$12,#REF!,2,0)</f>
        <v>#REF!</v>
      </c>
      <c r="GE118" s="310" t="e">
        <f>+GE114*VLOOKUP($FY$12,#REF!,2,0)</f>
        <v>#REF!</v>
      </c>
      <c r="GF118" s="310" t="e">
        <f>+GF114*VLOOKUP($FY$12,#REF!,2,0)</f>
        <v>#REF!</v>
      </c>
      <c r="GG118" s="310" t="e">
        <f>+GG114*VLOOKUP($FY$12,#REF!,2,0)</f>
        <v>#REF!</v>
      </c>
      <c r="GH118" s="310" t="e">
        <f>+GH114*VLOOKUP($FY$12,#REF!,2,0)</f>
        <v>#REF!</v>
      </c>
      <c r="GI118" s="310" t="e">
        <f>+GI114*VLOOKUP($GI$12,#REF!,2,0)</f>
        <v>#REF!</v>
      </c>
      <c r="GJ118" s="310" t="e">
        <f>+GJ114*VLOOKUP($GI$12,#REF!,2,0)</f>
        <v>#REF!</v>
      </c>
      <c r="GK118" s="310" t="e">
        <f>+GK114*VLOOKUP($GI$12,#REF!,2,0)</f>
        <v>#REF!</v>
      </c>
      <c r="GL118" s="310" t="e">
        <f>+GL114*VLOOKUP($GI$12,#REF!,2,0)</f>
        <v>#REF!</v>
      </c>
      <c r="GM118" s="310" t="e">
        <f>+GM114*VLOOKUP($GI$12,#REF!,2,0)</f>
        <v>#REF!</v>
      </c>
      <c r="GN118" s="310" t="e">
        <f>+GN114*VLOOKUP($GI$12,#REF!,2,0)</f>
        <v>#REF!</v>
      </c>
      <c r="GO118" s="310" t="e">
        <f>+GO114*VLOOKUP($GI$12,#REF!,2,0)</f>
        <v>#REF!</v>
      </c>
      <c r="GP118" s="310" t="e">
        <f>+GP114*VLOOKUP($GI$12,#REF!,2,0)</f>
        <v>#REF!</v>
      </c>
      <c r="GQ118" s="310" t="e">
        <f>+GQ114*VLOOKUP($GI$12,#REF!,2,0)</f>
        <v>#REF!</v>
      </c>
      <c r="GR118" s="310" t="e">
        <f>+GR114*VLOOKUP($GI$12,#REF!,2,0)</f>
        <v>#REF!</v>
      </c>
      <c r="GS118" s="310" t="e">
        <f>+GS114*VLOOKUP($GS$12,#REF!,2,0)</f>
        <v>#REF!</v>
      </c>
      <c r="GT118" s="310" t="e">
        <f>+GT114*VLOOKUP($GS$12,#REF!,2,0)</f>
        <v>#REF!</v>
      </c>
      <c r="GU118" s="310" t="e">
        <f>+GU114*VLOOKUP($GS$12,#REF!,2,0)</f>
        <v>#REF!</v>
      </c>
      <c r="GV118" s="310" t="e">
        <f>+GV114*VLOOKUP($GS$12,#REF!,2,0)</f>
        <v>#REF!</v>
      </c>
      <c r="GW118" s="310" t="e">
        <f>+GW114*VLOOKUP($GS$12,#REF!,2,0)</f>
        <v>#REF!</v>
      </c>
      <c r="GX118" s="310" t="e">
        <f>+GX114*VLOOKUP($GS$12,#REF!,2,0)</f>
        <v>#REF!</v>
      </c>
      <c r="GY118" s="310" t="e">
        <f>+GY114*VLOOKUP($GS$12,#REF!,2,0)</f>
        <v>#REF!</v>
      </c>
      <c r="GZ118" s="310" t="e">
        <f>+GZ114*VLOOKUP($GS$12,#REF!,2,0)</f>
        <v>#REF!</v>
      </c>
      <c r="HA118" s="310" t="e">
        <f>+HA114*VLOOKUP($GS$12,#REF!,2,0)</f>
        <v>#REF!</v>
      </c>
      <c r="HB118" s="310" t="e">
        <f>+HB114*VLOOKUP($GS$12,#REF!,2,0)</f>
        <v>#REF!</v>
      </c>
      <c r="HC118" s="93"/>
      <c r="HD118" s="93"/>
      <c r="HE118" s="93"/>
      <c r="HF118" s="93"/>
      <c r="HG118" s="93"/>
      <c r="HH118" s="93"/>
      <c r="HI118" s="93"/>
      <c r="HJ118" s="93"/>
      <c r="HK118" s="93"/>
      <c r="HL118" s="93"/>
      <c r="HM118" s="31"/>
      <c r="HN118" s="31"/>
      <c r="HO118" s="31"/>
      <c r="HP118" s="310" t="e">
        <f t="shared" si="267"/>
        <v>#REF!</v>
      </c>
      <c r="HR118" s="31"/>
      <c r="HS118" s="98"/>
      <c r="HT118" s="31"/>
      <c r="HV118" s="311"/>
      <c r="HW118" s="311"/>
      <c r="HX118" s="311"/>
      <c r="HY118" s="311"/>
      <c r="HZ118" s="311"/>
      <c r="IA118" s="311"/>
      <c r="IB118" s="311"/>
      <c r="IC118" s="311"/>
      <c r="ID118" s="311"/>
      <c r="IE118" s="311"/>
    </row>
    <row r="119" spans="2:239" s="11" customFormat="1" ht="30" hidden="1" customHeight="1">
      <c r="B119" s="736" t="s">
        <v>901</v>
      </c>
      <c r="C119" s="737"/>
      <c r="D119" s="737"/>
      <c r="E119" s="737"/>
      <c r="F119" s="737"/>
      <c r="G119" s="737"/>
      <c r="H119" s="737"/>
      <c r="I119" s="738"/>
      <c r="J119" s="309" t="s">
        <v>11</v>
      </c>
      <c r="K119" s="310" t="e">
        <f>+K115*VLOOKUP($K$12,#REF!,2,0)</f>
        <v>#REF!</v>
      </c>
      <c r="L119" s="310" t="e">
        <f>+L115*VLOOKUP($K$12,#REF!,2,0)</f>
        <v>#REF!</v>
      </c>
      <c r="M119" s="310" t="e">
        <f>+M115*VLOOKUP($K$12,#REF!,2,0)</f>
        <v>#REF!</v>
      </c>
      <c r="N119" s="310" t="e">
        <f>+N115*VLOOKUP($K$12,#REF!,2,0)</f>
        <v>#REF!</v>
      </c>
      <c r="O119" s="310" t="e">
        <f>+O115*VLOOKUP($K$12,#REF!,2,0)</f>
        <v>#REF!</v>
      </c>
      <c r="P119" s="310" t="e">
        <f>+P115*VLOOKUP($K$12,#REF!,2,0)</f>
        <v>#REF!</v>
      </c>
      <c r="Q119" s="310" t="e">
        <f>+Q115*VLOOKUP($K$12,#REF!,2,0)</f>
        <v>#REF!</v>
      </c>
      <c r="R119" s="310" t="e">
        <f>+R115*VLOOKUP($K$12,#REF!,2,0)</f>
        <v>#REF!</v>
      </c>
      <c r="S119" s="310" t="e">
        <f>+S115*VLOOKUP($K$12,#REF!,2,0)</f>
        <v>#REF!</v>
      </c>
      <c r="T119" s="310" t="e">
        <f>+T115*VLOOKUP($K$12,#REF!,2,0)</f>
        <v>#REF!</v>
      </c>
      <c r="U119" s="310" t="e">
        <f>+U115*VLOOKUP($U$12,#REF!,2,0)</f>
        <v>#REF!</v>
      </c>
      <c r="V119" s="310" t="e">
        <f>+V115*VLOOKUP($U$12,#REF!,2,0)</f>
        <v>#REF!</v>
      </c>
      <c r="W119" s="310" t="e">
        <f>+W115*VLOOKUP($U$12,#REF!,2,0)</f>
        <v>#REF!</v>
      </c>
      <c r="X119" s="310" t="e">
        <f>+X115*VLOOKUP($U$12,#REF!,2,0)</f>
        <v>#REF!</v>
      </c>
      <c r="Y119" s="310" t="e">
        <f>+Y115*VLOOKUP($U$12,#REF!,2,0)</f>
        <v>#REF!</v>
      </c>
      <c r="Z119" s="310" t="e">
        <f>+Z115*VLOOKUP($U$12,#REF!,2,0)</f>
        <v>#REF!</v>
      </c>
      <c r="AA119" s="310" t="e">
        <f>+AA115*VLOOKUP($U$12,#REF!,2,0)</f>
        <v>#REF!</v>
      </c>
      <c r="AB119" s="310" t="e">
        <f>+AB115*VLOOKUP($U$12,#REF!,2,0)</f>
        <v>#REF!</v>
      </c>
      <c r="AC119" s="310" t="e">
        <f>+AC115*VLOOKUP($U$12,#REF!,2,0)</f>
        <v>#REF!</v>
      </c>
      <c r="AD119" s="310" t="e">
        <f>+AD115*VLOOKUP($U$12,#REF!,2,0)</f>
        <v>#REF!</v>
      </c>
      <c r="AE119" s="310" t="e">
        <f>+AE115*VLOOKUP($AE$12,#REF!,2,0)</f>
        <v>#REF!</v>
      </c>
      <c r="AF119" s="310" t="e">
        <f>+AF115*VLOOKUP($AE$12,#REF!,2,0)</f>
        <v>#REF!</v>
      </c>
      <c r="AG119" s="310" t="e">
        <f>+AG115*VLOOKUP($AE$12,#REF!,2,0)</f>
        <v>#REF!</v>
      </c>
      <c r="AH119" s="310" t="e">
        <f>+AH115*VLOOKUP($AE$12,#REF!,2,0)</f>
        <v>#REF!</v>
      </c>
      <c r="AI119" s="310" t="e">
        <f>+AI115*VLOOKUP($AE$12,#REF!,2,0)</f>
        <v>#REF!</v>
      </c>
      <c r="AJ119" s="310" t="e">
        <f>+AJ115*VLOOKUP($AE$12,#REF!,2,0)</f>
        <v>#REF!</v>
      </c>
      <c r="AK119" s="310" t="e">
        <f>+AK115*VLOOKUP($AE$12,#REF!,2,0)</f>
        <v>#REF!</v>
      </c>
      <c r="AL119" s="310" t="e">
        <f>+AL115*VLOOKUP($AE$12,#REF!,2,0)</f>
        <v>#REF!</v>
      </c>
      <c r="AM119" s="310" t="e">
        <f>+AM115*VLOOKUP($AE$12,#REF!,2,0)</f>
        <v>#REF!</v>
      </c>
      <c r="AN119" s="310" t="e">
        <f>+AN115*VLOOKUP($AE$12,#REF!,2,0)</f>
        <v>#REF!</v>
      </c>
      <c r="AO119" s="310" t="e">
        <f>+AO115*VLOOKUP($AO$12,#REF!,2,0)</f>
        <v>#REF!</v>
      </c>
      <c r="AP119" s="310" t="e">
        <f>+AP115*VLOOKUP($AO$12,#REF!,2,0)</f>
        <v>#REF!</v>
      </c>
      <c r="AQ119" s="310" t="e">
        <f>+AQ115*VLOOKUP($AO$12,#REF!,2,0)</f>
        <v>#REF!</v>
      </c>
      <c r="AR119" s="310" t="e">
        <f>+AR115*VLOOKUP($AO$12,#REF!,2,0)</f>
        <v>#REF!</v>
      </c>
      <c r="AS119" s="310" t="e">
        <f>+AS115*VLOOKUP($AO$12,#REF!,2,0)</f>
        <v>#REF!</v>
      </c>
      <c r="AT119" s="310" t="e">
        <f>+AT115*VLOOKUP($AO$12,#REF!,2,0)</f>
        <v>#REF!</v>
      </c>
      <c r="AU119" s="310" t="e">
        <f>+AU115*VLOOKUP($AO$12,#REF!,2,0)</f>
        <v>#REF!</v>
      </c>
      <c r="AV119" s="310" t="e">
        <f>+AV115*VLOOKUP($AO$12,#REF!,2,0)</f>
        <v>#REF!</v>
      </c>
      <c r="AW119" s="310" t="e">
        <f>+AW115*VLOOKUP($AO$12,#REF!,2,0)</f>
        <v>#REF!</v>
      </c>
      <c r="AX119" s="310" t="e">
        <f>+AX115*VLOOKUP($AO$12,#REF!,2,0)</f>
        <v>#REF!</v>
      </c>
      <c r="AY119" s="310" t="e">
        <f>+AY115*VLOOKUP($AY$12,#REF!,2,0)</f>
        <v>#REF!</v>
      </c>
      <c r="AZ119" s="310" t="e">
        <f>+AZ115*VLOOKUP($AY$12,#REF!,2,0)</f>
        <v>#REF!</v>
      </c>
      <c r="BA119" s="310" t="e">
        <f>+BA115*VLOOKUP($AY$12,#REF!,2,0)</f>
        <v>#REF!</v>
      </c>
      <c r="BB119" s="310" t="e">
        <f>+BB115*VLOOKUP($AY$12,#REF!,2,0)</f>
        <v>#REF!</v>
      </c>
      <c r="BC119" s="310" t="e">
        <f>+BC115*VLOOKUP($AY$12,#REF!,2,0)</f>
        <v>#REF!</v>
      </c>
      <c r="BD119" s="310" t="e">
        <f>+BD115*VLOOKUP($AY$12,#REF!,2,0)</f>
        <v>#REF!</v>
      </c>
      <c r="BE119" s="310" t="e">
        <f>+BE115*VLOOKUP($AY$12,#REF!,2,0)</f>
        <v>#REF!</v>
      </c>
      <c r="BF119" s="310" t="e">
        <f>+BF115*VLOOKUP($AY$12,#REF!,2,0)</f>
        <v>#REF!</v>
      </c>
      <c r="BG119" s="310" t="e">
        <f>+BG115*VLOOKUP($AY$12,#REF!,2,0)</f>
        <v>#REF!</v>
      </c>
      <c r="BH119" s="310" t="e">
        <f>+BH115*VLOOKUP($AY$12,#REF!,2,0)</f>
        <v>#REF!</v>
      </c>
      <c r="BI119" s="310" t="e">
        <f>+BI115*VLOOKUP($BI$12,#REF!,2,0)</f>
        <v>#REF!</v>
      </c>
      <c r="BJ119" s="310" t="e">
        <f>+BJ115*VLOOKUP($BI$12,#REF!,2,0)</f>
        <v>#REF!</v>
      </c>
      <c r="BK119" s="310" t="e">
        <f>+BK115*VLOOKUP($BI$12,#REF!,2,0)</f>
        <v>#REF!</v>
      </c>
      <c r="BL119" s="310" t="e">
        <f>+BL115*VLOOKUP($BI$12,#REF!,2,0)</f>
        <v>#REF!</v>
      </c>
      <c r="BM119" s="310" t="e">
        <f>+BM115*VLOOKUP($BI$12,#REF!,2,0)</f>
        <v>#REF!</v>
      </c>
      <c r="BN119" s="310" t="e">
        <f>+BN115*VLOOKUP($BI$12,#REF!,2,0)</f>
        <v>#REF!</v>
      </c>
      <c r="BO119" s="310" t="e">
        <f>+BO115*VLOOKUP($BI$12,#REF!,2,0)</f>
        <v>#REF!</v>
      </c>
      <c r="BP119" s="310" t="e">
        <f>+BP115*VLOOKUP($BI$12,#REF!,2,0)</f>
        <v>#REF!</v>
      </c>
      <c r="BQ119" s="310" t="e">
        <f>+BQ115*VLOOKUP($BI$12,#REF!,2,0)</f>
        <v>#REF!</v>
      </c>
      <c r="BR119" s="310" t="e">
        <f>+BR115*VLOOKUP($BI$12,#REF!,2,0)</f>
        <v>#REF!</v>
      </c>
      <c r="BS119" s="310" t="e">
        <f>+BS115*VLOOKUP($BS$12,#REF!,2,0)</f>
        <v>#REF!</v>
      </c>
      <c r="BT119" s="310" t="e">
        <f>+BT115*VLOOKUP($BS$12,#REF!,2,0)</f>
        <v>#REF!</v>
      </c>
      <c r="BU119" s="310" t="e">
        <f>+BU115*VLOOKUP($BS$12,#REF!,2,0)</f>
        <v>#REF!</v>
      </c>
      <c r="BV119" s="310" t="e">
        <f>+BV115*VLOOKUP($BS$12,#REF!,2,0)</f>
        <v>#REF!</v>
      </c>
      <c r="BW119" s="310" t="e">
        <f>+BW115*VLOOKUP($BS$12,#REF!,2,0)</f>
        <v>#REF!</v>
      </c>
      <c r="BX119" s="310" t="e">
        <f>+BX115*VLOOKUP($BS$12,#REF!,2,0)</f>
        <v>#REF!</v>
      </c>
      <c r="BY119" s="310" t="e">
        <f>+BY115*VLOOKUP($BS$12,#REF!,2,0)</f>
        <v>#REF!</v>
      </c>
      <c r="BZ119" s="310" t="e">
        <f>+BZ115*VLOOKUP($BS$12,#REF!,2,0)</f>
        <v>#REF!</v>
      </c>
      <c r="CA119" s="310" t="e">
        <f>+CA115*VLOOKUP($BS$12,#REF!,2,0)</f>
        <v>#REF!</v>
      </c>
      <c r="CB119" s="310" t="e">
        <f>+CB115*VLOOKUP($BS$12,#REF!,2,0)</f>
        <v>#REF!</v>
      </c>
      <c r="CC119" s="310" t="e">
        <f>+CC115*VLOOKUP($CC$12,#REF!,2,0)</f>
        <v>#REF!</v>
      </c>
      <c r="CD119" s="310" t="e">
        <f>+CD115*VLOOKUP($CC$12,#REF!,2,0)</f>
        <v>#REF!</v>
      </c>
      <c r="CE119" s="310" t="e">
        <f>+CE115*VLOOKUP($CC$12,#REF!,2,0)</f>
        <v>#REF!</v>
      </c>
      <c r="CF119" s="310" t="e">
        <f>+CF115*VLOOKUP($CC$12,#REF!,2,0)</f>
        <v>#REF!</v>
      </c>
      <c r="CG119" s="310" t="e">
        <f>+CG115*VLOOKUP($CC$12,#REF!,2,0)</f>
        <v>#REF!</v>
      </c>
      <c r="CH119" s="310" t="e">
        <f>+CH115*VLOOKUP($CC$12,#REF!,2,0)</f>
        <v>#REF!</v>
      </c>
      <c r="CI119" s="310" t="e">
        <f>+CI115*VLOOKUP($CC$12,#REF!,2,0)</f>
        <v>#REF!</v>
      </c>
      <c r="CJ119" s="310" t="e">
        <f>+CJ115*VLOOKUP($CC$12,#REF!,2,0)</f>
        <v>#REF!</v>
      </c>
      <c r="CK119" s="310" t="e">
        <f>+CK115*VLOOKUP($CC$12,#REF!,2,0)</f>
        <v>#REF!</v>
      </c>
      <c r="CL119" s="310" t="e">
        <f>+CL115*VLOOKUP($CC$12,#REF!,2,0)</f>
        <v>#REF!</v>
      </c>
      <c r="CM119" s="310" t="e">
        <f>+CM115*VLOOKUP($CM$12,#REF!,2,0)</f>
        <v>#REF!</v>
      </c>
      <c r="CN119" s="310" t="e">
        <f>+CN115*VLOOKUP($CM$12,#REF!,2,0)</f>
        <v>#REF!</v>
      </c>
      <c r="CO119" s="310" t="e">
        <f>+CO115*VLOOKUP($CM$12,#REF!,2,0)</f>
        <v>#REF!</v>
      </c>
      <c r="CP119" s="310" t="e">
        <f>+CP115*VLOOKUP($CM$12,#REF!,2,0)</f>
        <v>#REF!</v>
      </c>
      <c r="CQ119" s="310" t="e">
        <f>+CQ115*VLOOKUP($CM$12,#REF!,2,0)</f>
        <v>#REF!</v>
      </c>
      <c r="CR119" s="310" t="e">
        <f>+CR115*VLOOKUP($CM$12,#REF!,2,0)</f>
        <v>#REF!</v>
      </c>
      <c r="CS119" s="310" t="e">
        <f>+CS115*VLOOKUP($CM$12,#REF!,2,0)</f>
        <v>#REF!</v>
      </c>
      <c r="CT119" s="310" t="e">
        <f>+CT115*VLOOKUP($CM$12,#REF!,2,0)</f>
        <v>#REF!</v>
      </c>
      <c r="CU119" s="310" t="e">
        <f>+CU115*VLOOKUP($CM$12,#REF!,2,0)</f>
        <v>#REF!</v>
      </c>
      <c r="CV119" s="310" t="e">
        <f>+CV115*VLOOKUP($CM$12,#REF!,2,0)</f>
        <v>#REF!</v>
      </c>
      <c r="CW119" s="310" t="e">
        <f>+CW115*VLOOKUP($CW$12,#REF!,2,0)</f>
        <v>#REF!</v>
      </c>
      <c r="CX119" s="310" t="e">
        <f>+CX115*VLOOKUP($CW$12,#REF!,2,0)</f>
        <v>#REF!</v>
      </c>
      <c r="CY119" s="310" t="e">
        <f>+CY115*VLOOKUP($CW$12,#REF!,2,0)</f>
        <v>#REF!</v>
      </c>
      <c r="CZ119" s="310" t="e">
        <f>+CZ115*VLOOKUP($CW$12,#REF!,2,0)</f>
        <v>#REF!</v>
      </c>
      <c r="DA119" s="310" t="e">
        <f>+DA115*VLOOKUP($CW$12,#REF!,2,0)</f>
        <v>#REF!</v>
      </c>
      <c r="DB119" s="310" t="e">
        <f>+DB115*VLOOKUP($CW$12,#REF!,2,0)</f>
        <v>#REF!</v>
      </c>
      <c r="DC119" s="310" t="e">
        <f>+DC115*VLOOKUP($CW$12,#REF!,2,0)</f>
        <v>#REF!</v>
      </c>
      <c r="DD119" s="310" t="e">
        <f>+DD115*VLOOKUP($CW$12,#REF!,2,0)</f>
        <v>#REF!</v>
      </c>
      <c r="DE119" s="310" t="e">
        <f>+DE115*VLOOKUP($CW$12,#REF!,2,0)</f>
        <v>#REF!</v>
      </c>
      <c r="DF119" s="310" t="e">
        <f>+DF115*VLOOKUP($CW$12,#REF!,2,0)</f>
        <v>#REF!</v>
      </c>
      <c r="DG119" s="310" t="e">
        <f>+DG115*VLOOKUP($DG$12,#REF!,2,0)</f>
        <v>#REF!</v>
      </c>
      <c r="DH119" s="310" t="e">
        <f>+DH115*VLOOKUP($DG$12,#REF!,2,0)</f>
        <v>#REF!</v>
      </c>
      <c r="DI119" s="310" t="e">
        <f>+DI115*VLOOKUP($DG$12,#REF!,2,0)</f>
        <v>#REF!</v>
      </c>
      <c r="DJ119" s="310" t="e">
        <f>+DJ115*VLOOKUP($DG$12,#REF!,2,0)</f>
        <v>#REF!</v>
      </c>
      <c r="DK119" s="310" t="e">
        <f>+DK115*VLOOKUP($DG$12,#REF!,2,0)</f>
        <v>#REF!</v>
      </c>
      <c r="DL119" s="310" t="e">
        <f>+DL115*VLOOKUP($DG$12,#REF!,2,0)</f>
        <v>#REF!</v>
      </c>
      <c r="DM119" s="310" t="e">
        <f>+DM115*VLOOKUP($DG$12,#REF!,2,0)</f>
        <v>#REF!</v>
      </c>
      <c r="DN119" s="310" t="e">
        <f>+DN115*VLOOKUP($DG$12,#REF!,2,0)</f>
        <v>#REF!</v>
      </c>
      <c r="DO119" s="310" t="e">
        <f>+DO115*VLOOKUP($DG$12,#REF!,2,0)</f>
        <v>#REF!</v>
      </c>
      <c r="DP119" s="310" t="e">
        <f>+DP115*VLOOKUP($DG$12,#REF!,2,0)</f>
        <v>#REF!</v>
      </c>
      <c r="DQ119" s="310" t="e">
        <f>+DQ115*VLOOKUP($DQ$12,#REF!,2,0)</f>
        <v>#REF!</v>
      </c>
      <c r="DR119" s="310" t="e">
        <f>+DR115*VLOOKUP($DQ$12,#REF!,2,0)</f>
        <v>#REF!</v>
      </c>
      <c r="DS119" s="310" t="e">
        <f>+DS115*VLOOKUP($DQ$12,#REF!,2,0)</f>
        <v>#REF!</v>
      </c>
      <c r="DT119" s="310" t="e">
        <f>+DT115*VLOOKUP($DQ$12,#REF!,2,0)</f>
        <v>#REF!</v>
      </c>
      <c r="DU119" s="310" t="e">
        <f>+DU115*VLOOKUP($DQ$12,#REF!,2,0)</f>
        <v>#REF!</v>
      </c>
      <c r="DV119" s="310" t="e">
        <f>+DV115*VLOOKUP($DQ$12,#REF!,2,0)</f>
        <v>#REF!</v>
      </c>
      <c r="DW119" s="310" t="e">
        <f>+DW115*VLOOKUP($DQ$12,#REF!,2,0)</f>
        <v>#REF!</v>
      </c>
      <c r="DX119" s="310" t="e">
        <f>+DX115*VLOOKUP($DQ$12,#REF!,2,0)</f>
        <v>#REF!</v>
      </c>
      <c r="DY119" s="310" t="e">
        <f>+DY115*VLOOKUP($DQ$12,#REF!,2,0)</f>
        <v>#REF!</v>
      </c>
      <c r="DZ119" s="310" t="e">
        <f>+DZ115*VLOOKUP($DQ$12,#REF!,2,0)</f>
        <v>#REF!</v>
      </c>
      <c r="EA119" s="310" t="e">
        <f>+EA115*VLOOKUP($EA$12,#REF!,2,0)</f>
        <v>#REF!</v>
      </c>
      <c r="EB119" s="310" t="e">
        <f>+EB115*VLOOKUP($EA$12,#REF!,2,0)</f>
        <v>#REF!</v>
      </c>
      <c r="EC119" s="310" t="e">
        <f>+EC115*VLOOKUP($EA$12,#REF!,2,0)</f>
        <v>#REF!</v>
      </c>
      <c r="ED119" s="310" t="e">
        <f>+ED115*VLOOKUP($EA$12,#REF!,2,0)</f>
        <v>#REF!</v>
      </c>
      <c r="EE119" s="310" t="e">
        <f>+EE115*VLOOKUP($EA$12,#REF!,2,0)</f>
        <v>#REF!</v>
      </c>
      <c r="EF119" s="310" t="e">
        <f>+EF115*VLOOKUP($EA$12,#REF!,2,0)</f>
        <v>#REF!</v>
      </c>
      <c r="EG119" s="310" t="e">
        <f>+EG115*VLOOKUP($EA$12,#REF!,2,0)</f>
        <v>#REF!</v>
      </c>
      <c r="EH119" s="310" t="e">
        <f>+EH115*VLOOKUP($EA$12,#REF!,2,0)</f>
        <v>#REF!</v>
      </c>
      <c r="EI119" s="310" t="e">
        <f>+EI115*VLOOKUP($EA$12,#REF!,2,0)</f>
        <v>#REF!</v>
      </c>
      <c r="EJ119" s="310" t="e">
        <f>+EJ115*VLOOKUP($EA$12,#REF!,2,0)</f>
        <v>#REF!</v>
      </c>
      <c r="EK119" s="310" t="e">
        <f>+EK115*VLOOKUP($EK$12,#REF!,2,0)</f>
        <v>#REF!</v>
      </c>
      <c r="EL119" s="310" t="e">
        <f>+EL115*VLOOKUP($EK$12,#REF!,2,0)</f>
        <v>#REF!</v>
      </c>
      <c r="EM119" s="310" t="e">
        <f>+EM115*VLOOKUP($EK$12,#REF!,2,0)</f>
        <v>#REF!</v>
      </c>
      <c r="EN119" s="310" t="e">
        <f>+EN115*VLOOKUP($EK$12,#REF!,2,0)</f>
        <v>#REF!</v>
      </c>
      <c r="EO119" s="310" t="e">
        <f>+EO115*VLOOKUP($EK$12,#REF!,2,0)</f>
        <v>#REF!</v>
      </c>
      <c r="EP119" s="310" t="e">
        <f>+EP115*VLOOKUP($EK$12,#REF!,2,0)</f>
        <v>#REF!</v>
      </c>
      <c r="EQ119" s="310" t="e">
        <f>+EQ115*VLOOKUP($EK$12,#REF!,2,0)</f>
        <v>#REF!</v>
      </c>
      <c r="ER119" s="310" t="e">
        <f>+ER115*VLOOKUP($EK$12,#REF!,2,0)</f>
        <v>#REF!</v>
      </c>
      <c r="ES119" s="310" t="e">
        <f>+ES115*VLOOKUP($EK$12,#REF!,2,0)</f>
        <v>#REF!</v>
      </c>
      <c r="ET119" s="310" t="e">
        <f>+ET115*VLOOKUP($EK$12,#REF!,2,0)</f>
        <v>#REF!</v>
      </c>
      <c r="EU119" s="310" t="e">
        <f>+EU115*VLOOKUP($EU$12,#REF!,2,0)</f>
        <v>#REF!</v>
      </c>
      <c r="EV119" s="310" t="e">
        <f>+EV115*VLOOKUP($EU$12,#REF!,2,0)</f>
        <v>#REF!</v>
      </c>
      <c r="EW119" s="310" t="e">
        <f>+EW115*VLOOKUP($EU$12,#REF!,2,0)</f>
        <v>#REF!</v>
      </c>
      <c r="EX119" s="310" t="e">
        <f>+EX115*VLOOKUP($EU$12,#REF!,2,0)</f>
        <v>#REF!</v>
      </c>
      <c r="EY119" s="310" t="e">
        <f>+EY115*VLOOKUP($EU$12,#REF!,2,0)</f>
        <v>#REF!</v>
      </c>
      <c r="EZ119" s="310" t="e">
        <f>+EZ115*VLOOKUP($EU$12,#REF!,2,0)</f>
        <v>#REF!</v>
      </c>
      <c r="FA119" s="310" t="e">
        <f>+FA115*VLOOKUP($EU$12,#REF!,2,0)</f>
        <v>#REF!</v>
      </c>
      <c r="FB119" s="310" t="e">
        <f>+FB115*VLOOKUP($EU$12,#REF!,2,0)</f>
        <v>#REF!</v>
      </c>
      <c r="FC119" s="310" t="e">
        <f>+FC115*VLOOKUP($EU$12,#REF!,2,0)</f>
        <v>#REF!</v>
      </c>
      <c r="FD119" s="310" t="e">
        <f>+FD115*VLOOKUP($EU$12,#REF!,2,0)</f>
        <v>#REF!</v>
      </c>
      <c r="FE119" s="310" t="e">
        <f>+FE115*VLOOKUP($FE$12,#REF!,2,0)</f>
        <v>#REF!</v>
      </c>
      <c r="FF119" s="310" t="e">
        <f>+FF115*VLOOKUP($FE$12,#REF!,2,0)</f>
        <v>#REF!</v>
      </c>
      <c r="FG119" s="310" t="e">
        <f>+FG115*VLOOKUP($FE$12,#REF!,2,0)</f>
        <v>#REF!</v>
      </c>
      <c r="FH119" s="310" t="e">
        <f>+FH115*VLOOKUP($FE$12,#REF!,2,0)</f>
        <v>#REF!</v>
      </c>
      <c r="FI119" s="310" t="e">
        <f>+FI115*VLOOKUP($FE$12,#REF!,2,0)</f>
        <v>#REF!</v>
      </c>
      <c r="FJ119" s="310" t="e">
        <f>+FJ115*VLOOKUP($FE$12,#REF!,2,0)</f>
        <v>#REF!</v>
      </c>
      <c r="FK119" s="310" t="e">
        <f>+FK115*VLOOKUP($FE$12,#REF!,2,0)</f>
        <v>#REF!</v>
      </c>
      <c r="FL119" s="310" t="e">
        <f>+FL115*VLOOKUP($FE$12,#REF!,2,0)</f>
        <v>#REF!</v>
      </c>
      <c r="FM119" s="310" t="e">
        <f>+FM115*VLOOKUP($FE$12,#REF!,2,0)</f>
        <v>#REF!</v>
      </c>
      <c r="FN119" s="310" t="e">
        <f>+FN115*VLOOKUP($FE$12,#REF!,2,0)</f>
        <v>#REF!</v>
      </c>
      <c r="FO119" s="310" t="e">
        <f>+FO115*VLOOKUP($FO$12,#REF!,2,0)</f>
        <v>#REF!</v>
      </c>
      <c r="FP119" s="310" t="e">
        <f>+FP115*VLOOKUP($FO$12,#REF!,2,0)</f>
        <v>#REF!</v>
      </c>
      <c r="FQ119" s="310" t="e">
        <f>+FQ115*VLOOKUP($FO$12,#REF!,2,0)</f>
        <v>#REF!</v>
      </c>
      <c r="FR119" s="310" t="e">
        <f>+FR115*VLOOKUP($FO$12,#REF!,2,0)</f>
        <v>#REF!</v>
      </c>
      <c r="FS119" s="310" t="e">
        <f>+FS115*VLOOKUP($FO$12,#REF!,2,0)</f>
        <v>#REF!</v>
      </c>
      <c r="FT119" s="310" t="e">
        <f>+FT115*VLOOKUP($FO$12,#REF!,2,0)</f>
        <v>#REF!</v>
      </c>
      <c r="FU119" s="310" t="e">
        <f>+FU115*VLOOKUP($FO$12,#REF!,2,0)</f>
        <v>#REF!</v>
      </c>
      <c r="FV119" s="310" t="e">
        <f>+FV115*VLOOKUP($FO$12,#REF!,2,0)</f>
        <v>#REF!</v>
      </c>
      <c r="FW119" s="310" t="e">
        <f>+FW115*VLOOKUP($FO$12,#REF!,2,0)</f>
        <v>#REF!</v>
      </c>
      <c r="FX119" s="310" t="e">
        <f>+FX115*VLOOKUP($FO$12,#REF!,2,0)</f>
        <v>#REF!</v>
      </c>
      <c r="FY119" s="310" t="e">
        <f>+FY115*VLOOKUP($FY$12,#REF!,2,0)</f>
        <v>#REF!</v>
      </c>
      <c r="FZ119" s="310" t="e">
        <f>+FZ115*VLOOKUP($FY$12,#REF!,2,0)</f>
        <v>#REF!</v>
      </c>
      <c r="GA119" s="310" t="e">
        <f>+GA115*VLOOKUP($FY$12,#REF!,2,0)</f>
        <v>#REF!</v>
      </c>
      <c r="GB119" s="310" t="e">
        <f>+GB115*VLOOKUP($FY$12,#REF!,2,0)</f>
        <v>#REF!</v>
      </c>
      <c r="GC119" s="310" t="e">
        <f>+GC115*VLOOKUP($FY$12,#REF!,2,0)</f>
        <v>#REF!</v>
      </c>
      <c r="GD119" s="310" t="e">
        <f>+GD115*VLOOKUP($FY$12,#REF!,2,0)</f>
        <v>#REF!</v>
      </c>
      <c r="GE119" s="310" t="e">
        <f>+GE115*VLOOKUP($FY$12,#REF!,2,0)</f>
        <v>#REF!</v>
      </c>
      <c r="GF119" s="310" t="e">
        <f>+GF115*VLOOKUP($FY$12,#REF!,2,0)</f>
        <v>#REF!</v>
      </c>
      <c r="GG119" s="310" t="e">
        <f>+GG115*VLOOKUP($FY$12,#REF!,2,0)</f>
        <v>#REF!</v>
      </c>
      <c r="GH119" s="310" t="e">
        <f>+GH115*VLOOKUP($FY$12,#REF!,2,0)</f>
        <v>#REF!</v>
      </c>
      <c r="GI119" s="310" t="e">
        <f>+GI115*VLOOKUP($GI$12,#REF!,2,0)</f>
        <v>#REF!</v>
      </c>
      <c r="GJ119" s="310" t="e">
        <f>+GJ115*VLOOKUP($GI$12,#REF!,2,0)</f>
        <v>#REF!</v>
      </c>
      <c r="GK119" s="310" t="e">
        <f>+GK115*VLOOKUP($GI$12,#REF!,2,0)</f>
        <v>#REF!</v>
      </c>
      <c r="GL119" s="310" t="e">
        <f>+GL115*VLOOKUP($GI$12,#REF!,2,0)</f>
        <v>#REF!</v>
      </c>
      <c r="GM119" s="310" t="e">
        <f>+GM115*VLOOKUP($GI$12,#REF!,2,0)</f>
        <v>#REF!</v>
      </c>
      <c r="GN119" s="310" t="e">
        <f>+GN115*VLOOKUP($GI$12,#REF!,2,0)</f>
        <v>#REF!</v>
      </c>
      <c r="GO119" s="310" t="e">
        <f>+GO115*VLOOKUP($GI$12,#REF!,2,0)</f>
        <v>#REF!</v>
      </c>
      <c r="GP119" s="310" t="e">
        <f>+GP115*VLOOKUP($GI$12,#REF!,2,0)</f>
        <v>#REF!</v>
      </c>
      <c r="GQ119" s="310" t="e">
        <f>+GQ115*VLOOKUP($GI$12,#REF!,2,0)</f>
        <v>#REF!</v>
      </c>
      <c r="GR119" s="310" t="e">
        <f>+GR115*VLOOKUP($GI$12,#REF!,2,0)</f>
        <v>#REF!</v>
      </c>
      <c r="GS119" s="310" t="e">
        <f>+GS115*VLOOKUP($GS$12,#REF!,2,0)</f>
        <v>#REF!</v>
      </c>
      <c r="GT119" s="310" t="e">
        <f>+GT115*VLOOKUP($GS$12,#REF!,2,0)</f>
        <v>#REF!</v>
      </c>
      <c r="GU119" s="310" t="e">
        <f>+GU115*VLOOKUP($GS$12,#REF!,2,0)</f>
        <v>#REF!</v>
      </c>
      <c r="GV119" s="310" t="e">
        <f>+GV115*VLOOKUP($GS$12,#REF!,2,0)</f>
        <v>#REF!</v>
      </c>
      <c r="GW119" s="310" t="e">
        <f>+GW115*VLOOKUP($GS$12,#REF!,2,0)</f>
        <v>#REF!</v>
      </c>
      <c r="GX119" s="310" t="e">
        <f>+GX115*VLOOKUP($GS$12,#REF!,2,0)</f>
        <v>#REF!</v>
      </c>
      <c r="GY119" s="310" t="e">
        <f>+GY115*VLOOKUP($GS$12,#REF!,2,0)</f>
        <v>#REF!</v>
      </c>
      <c r="GZ119" s="310" t="e">
        <f>+GZ115*VLOOKUP($GS$12,#REF!,2,0)</f>
        <v>#REF!</v>
      </c>
      <c r="HA119" s="310" t="e">
        <f>+HA115*VLOOKUP($GS$12,#REF!,2,0)</f>
        <v>#REF!</v>
      </c>
      <c r="HB119" s="310" t="e">
        <f>+HB115*VLOOKUP($GS$12,#REF!,2,0)</f>
        <v>#REF!</v>
      </c>
      <c r="HC119" s="93"/>
      <c r="HD119" s="93"/>
      <c r="HE119" s="93"/>
      <c r="HF119" s="93"/>
      <c r="HG119" s="93"/>
      <c r="HH119" s="93"/>
      <c r="HI119" s="93"/>
      <c r="HJ119" s="93"/>
      <c r="HK119" s="93"/>
      <c r="HL119" s="93"/>
      <c r="HM119" s="31"/>
      <c r="HN119" s="31"/>
      <c r="HO119" s="31"/>
      <c r="HP119" s="310" t="e">
        <f t="shared" si="267"/>
        <v>#REF!</v>
      </c>
      <c r="HR119" s="31"/>
      <c r="HS119" s="98"/>
      <c r="HT119" s="31"/>
      <c r="HV119" s="311"/>
      <c r="HW119" s="311"/>
      <c r="HX119" s="311"/>
      <c r="HY119" s="311"/>
      <c r="HZ119" s="311"/>
      <c r="IA119" s="311"/>
      <c r="IB119" s="311"/>
      <c r="IC119" s="311"/>
      <c r="ID119" s="311"/>
      <c r="IE119" s="311"/>
    </row>
    <row r="120" spans="2:239" s="316" customFormat="1" ht="30" hidden="1" customHeight="1">
      <c r="B120" s="733" t="s">
        <v>902</v>
      </c>
      <c r="C120" s="734"/>
      <c r="D120" s="734"/>
      <c r="E120" s="734"/>
      <c r="F120" s="734"/>
      <c r="G120" s="734"/>
      <c r="H120" s="734"/>
      <c r="I120" s="735"/>
      <c r="J120" s="312" t="s">
        <v>108</v>
      </c>
      <c r="K120" s="313">
        <f>+SUMIF($F$16:$F$111,1,K16:K111)</f>
        <v>0</v>
      </c>
      <c r="L120" s="313">
        <f t="shared" ref="L120:AP120" si="280">+SUMIF($F$16:$F$111,1,L16:L111)</f>
        <v>0</v>
      </c>
      <c r="M120" s="313">
        <f t="shared" si="280"/>
        <v>0</v>
      </c>
      <c r="N120" s="313">
        <f t="shared" si="280"/>
        <v>0</v>
      </c>
      <c r="O120" s="313">
        <f t="shared" si="280"/>
        <v>0</v>
      </c>
      <c r="P120" s="313">
        <f t="shared" si="280"/>
        <v>0</v>
      </c>
      <c r="Q120" s="313">
        <f t="shared" si="280"/>
        <v>0</v>
      </c>
      <c r="R120" s="313">
        <f t="shared" si="280"/>
        <v>0</v>
      </c>
      <c r="S120" s="313">
        <f t="shared" si="280"/>
        <v>0</v>
      </c>
      <c r="T120" s="313">
        <f t="shared" si="280"/>
        <v>0</v>
      </c>
      <c r="U120" s="313">
        <f t="shared" si="280"/>
        <v>0</v>
      </c>
      <c r="V120" s="313">
        <f t="shared" si="280"/>
        <v>0</v>
      </c>
      <c r="W120" s="313">
        <f t="shared" si="280"/>
        <v>0</v>
      </c>
      <c r="X120" s="313">
        <f t="shared" si="280"/>
        <v>0</v>
      </c>
      <c r="Y120" s="313">
        <f t="shared" si="280"/>
        <v>0</v>
      </c>
      <c r="Z120" s="313">
        <f t="shared" si="280"/>
        <v>0</v>
      </c>
      <c r="AA120" s="313">
        <f t="shared" si="280"/>
        <v>0</v>
      </c>
      <c r="AB120" s="313">
        <f t="shared" si="280"/>
        <v>0</v>
      </c>
      <c r="AC120" s="313">
        <f t="shared" si="280"/>
        <v>0</v>
      </c>
      <c r="AD120" s="313">
        <f t="shared" si="280"/>
        <v>0</v>
      </c>
      <c r="AE120" s="313">
        <f t="shared" si="280"/>
        <v>0</v>
      </c>
      <c r="AF120" s="313">
        <f t="shared" si="280"/>
        <v>0</v>
      </c>
      <c r="AG120" s="313">
        <f t="shared" si="280"/>
        <v>0</v>
      </c>
      <c r="AH120" s="313">
        <f t="shared" si="280"/>
        <v>0</v>
      </c>
      <c r="AI120" s="313">
        <f t="shared" si="280"/>
        <v>0</v>
      </c>
      <c r="AJ120" s="313">
        <f t="shared" si="280"/>
        <v>0</v>
      </c>
      <c r="AK120" s="313">
        <f t="shared" si="280"/>
        <v>0</v>
      </c>
      <c r="AL120" s="313">
        <f t="shared" si="280"/>
        <v>0</v>
      </c>
      <c r="AM120" s="313">
        <f t="shared" si="280"/>
        <v>0</v>
      </c>
      <c r="AN120" s="313">
        <f t="shared" si="280"/>
        <v>0</v>
      </c>
      <c r="AO120" s="313">
        <f t="shared" si="280"/>
        <v>0</v>
      </c>
      <c r="AP120" s="313">
        <f t="shared" si="280"/>
        <v>0</v>
      </c>
      <c r="AQ120" s="313">
        <f t="shared" ref="AQ120:BV120" si="281">+SUMIF($F$16:$F$111,1,AQ16:AQ111)</f>
        <v>0</v>
      </c>
      <c r="AR120" s="313">
        <f t="shared" si="281"/>
        <v>0</v>
      </c>
      <c r="AS120" s="313">
        <f t="shared" si="281"/>
        <v>0</v>
      </c>
      <c r="AT120" s="313">
        <f t="shared" si="281"/>
        <v>0</v>
      </c>
      <c r="AU120" s="313">
        <f t="shared" si="281"/>
        <v>0</v>
      </c>
      <c r="AV120" s="313">
        <f t="shared" si="281"/>
        <v>0</v>
      </c>
      <c r="AW120" s="313">
        <f t="shared" si="281"/>
        <v>0</v>
      </c>
      <c r="AX120" s="313">
        <f t="shared" si="281"/>
        <v>0</v>
      </c>
      <c r="AY120" s="313">
        <f t="shared" si="281"/>
        <v>0</v>
      </c>
      <c r="AZ120" s="313">
        <f t="shared" si="281"/>
        <v>0</v>
      </c>
      <c r="BA120" s="313">
        <f t="shared" si="281"/>
        <v>0</v>
      </c>
      <c r="BB120" s="313">
        <f t="shared" si="281"/>
        <v>0</v>
      </c>
      <c r="BC120" s="313">
        <f t="shared" si="281"/>
        <v>0</v>
      </c>
      <c r="BD120" s="313">
        <f t="shared" si="281"/>
        <v>0</v>
      </c>
      <c r="BE120" s="313">
        <f t="shared" si="281"/>
        <v>0</v>
      </c>
      <c r="BF120" s="313">
        <f t="shared" si="281"/>
        <v>0</v>
      </c>
      <c r="BG120" s="313">
        <f t="shared" si="281"/>
        <v>0</v>
      </c>
      <c r="BH120" s="313">
        <f t="shared" si="281"/>
        <v>0</v>
      </c>
      <c r="BI120" s="313">
        <f t="shared" si="281"/>
        <v>0</v>
      </c>
      <c r="BJ120" s="313">
        <f t="shared" si="281"/>
        <v>0</v>
      </c>
      <c r="BK120" s="313">
        <f t="shared" si="281"/>
        <v>0</v>
      </c>
      <c r="BL120" s="313">
        <f t="shared" si="281"/>
        <v>0</v>
      </c>
      <c r="BM120" s="313">
        <f t="shared" si="281"/>
        <v>0</v>
      </c>
      <c r="BN120" s="313">
        <f t="shared" si="281"/>
        <v>0</v>
      </c>
      <c r="BO120" s="313">
        <f t="shared" si="281"/>
        <v>0</v>
      </c>
      <c r="BP120" s="313">
        <f t="shared" si="281"/>
        <v>0</v>
      </c>
      <c r="BQ120" s="313">
        <f t="shared" si="281"/>
        <v>0</v>
      </c>
      <c r="BR120" s="313">
        <f t="shared" si="281"/>
        <v>0</v>
      </c>
      <c r="BS120" s="313">
        <f t="shared" si="281"/>
        <v>0</v>
      </c>
      <c r="BT120" s="313">
        <f t="shared" si="281"/>
        <v>0</v>
      </c>
      <c r="BU120" s="313">
        <f t="shared" si="281"/>
        <v>0</v>
      </c>
      <c r="BV120" s="313">
        <f t="shared" si="281"/>
        <v>0</v>
      </c>
      <c r="BW120" s="313">
        <f t="shared" ref="BW120:DB120" si="282">+SUMIF($F$16:$F$111,1,BW16:BW111)</f>
        <v>0</v>
      </c>
      <c r="BX120" s="313">
        <f t="shared" si="282"/>
        <v>0</v>
      </c>
      <c r="BY120" s="313">
        <f t="shared" si="282"/>
        <v>0</v>
      </c>
      <c r="BZ120" s="313">
        <f t="shared" si="282"/>
        <v>0</v>
      </c>
      <c r="CA120" s="313">
        <f t="shared" si="282"/>
        <v>0</v>
      </c>
      <c r="CB120" s="313">
        <f t="shared" si="282"/>
        <v>0</v>
      </c>
      <c r="CC120" s="313">
        <f t="shared" si="282"/>
        <v>0</v>
      </c>
      <c r="CD120" s="313">
        <f t="shared" si="282"/>
        <v>0</v>
      </c>
      <c r="CE120" s="313">
        <f t="shared" si="282"/>
        <v>0</v>
      </c>
      <c r="CF120" s="313">
        <f t="shared" si="282"/>
        <v>0</v>
      </c>
      <c r="CG120" s="313">
        <f t="shared" si="282"/>
        <v>0</v>
      </c>
      <c r="CH120" s="313">
        <f t="shared" si="282"/>
        <v>0</v>
      </c>
      <c r="CI120" s="313">
        <f t="shared" si="282"/>
        <v>0</v>
      </c>
      <c r="CJ120" s="313">
        <f t="shared" si="282"/>
        <v>0</v>
      </c>
      <c r="CK120" s="313">
        <f t="shared" si="282"/>
        <v>0</v>
      </c>
      <c r="CL120" s="313">
        <f t="shared" si="282"/>
        <v>0</v>
      </c>
      <c r="CM120" s="313">
        <f t="shared" si="282"/>
        <v>0</v>
      </c>
      <c r="CN120" s="313">
        <f t="shared" si="282"/>
        <v>0</v>
      </c>
      <c r="CO120" s="313">
        <f t="shared" si="282"/>
        <v>0</v>
      </c>
      <c r="CP120" s="313">
        <f t="shared" si="282"/>
        <v>0</v>
      </c>
      <c r="CQ120" s="313">
        <f t="shared" si="282"/>
        <v>0</v>
      </c>
      <c r="CR120" s="313">
        <f t="shared" si="282"/>
        <v>0</v>
      </c>
      <c r="CS120" s="313">
        <f t="shared" si="282"/>
        <v>0</v>
      </c>
      <c r="CT120" s="313">
        <f t="shared" si="282"/>
        <v>0</v>
      </c>
      <c r="CU120" s="313">
        <f t="shared" si="282"/>
        <v>0</v>
      </c>
      <c r="CV120" s="313">
        <f t="shared" si="282"/>
        <v>0</v>
      </c>
      <c r="CW120" s="313">
        <f t="shared" si="282"/>
        <v>0</v>
      </c>
      <c r="CX120" s="313">
        <f t="shared" si="282"/>
        <v>0</v>
      </c>
      <c r="CY120" s="313">
        <f t="shared" si="282"/>
        <v>0</v>
      </c>
      <c r="CZ120" s="313">
        <f t="shared" si="282"/>
        <v>0</v>
      </c>
      <c r="DA120" s="313">
        <f t="shared" si="282"/>
        <v>0</v>
      </c>
      <c r="DB120" s="313">
        <f t="shared" si="282"/>
        <v>0</v>
      </c>
      <c r="DC120" s="313">
        <f t="shared" ref="DC120:EH120" si="283">+SUMIF($F$16:$F$111,1,DC16:DC111)</f>
        <v>0</v>
      </c>
      <c r="DD120" s="313">
        <f t="shared" si="283"/>
        <v>0</v>
      </c>
      <c r="DE120" s="313">
        <f t="shared" si="283"/>
        <v>0</v>
      </c>
      <c r="DF120" s="313">
        <f t="shared" si="283"/>
        <v>0</v>
      </c>
      <c r="DG120" s="313">
        <f t="shared" si="283"/>
        <v>0</v>
      </c>
      <c r="DH120" s="313">
        <f t="shared" si="283"/>
        <v>0</v>
      </c>
      <c r="DI120" s="313">
        <f t="shared" si="283"/>
        <v>0</v>
      </c>
      <c r="DJ120" s="313">
        <f t="shared" si="283"/>
        <v>0</v>
      </c>
      <c r="DK120" s="313">
        <f t="shared" si="283"/>
        <v>0</v>
      </c>
      <c r="DL120" s="313">
        <f t="shared" si="283"/>
        <v>0</v>
      </c>
      <c r="DM120" s="313">
        <f t="shared" si="283"/>
        <v>0</v>
      </c>
      <c r="DN120" s="313">
        <f t="shared" si="283"/>
        <v>0</v>
      </c>
      <c r="DO120" s="313">
        <f t="shared" si="283"/>
        <v>0</v>
      </c>
      <c r="DP120" s="313">
        <f t="shared" si="283"/>
        <v>0</v>
      </c>
      <c r="DQ120" s="313">
        <f t="shared" si="283"/>
        <v>0</v>
      </c>
      <c r="DR120" s="313">
        <f t="shared" si="283"/>
        <v>0</v>
      </c>
      <c r="DS120" s="313">
        <f t="shared" si="283"/>
        <v>0</v>
      </c>
      <c r="DT120" s="313">
        <f t="shared" si="283"/>
        <v>0</v>
      </c>
      <c r="DU120" s="313">
        <f t="shared" si="283"/>
        <v>0</v>
      </c>
      <c r="DV120" s="313">
        <f t="shared" si="283"/>
        <v>0</v>
      </c>
      <c r="DW120" s="313">
        <f t="shared" si="283"/>
        <v>0</v>
      </c>
      <c r="DX120" s="313">
        <f t="shared" si="283"/>
        <v>0</v>
      </c>
      <c r="DY120" s="313">
        <f t="shared" si="283"/>
        <v>0</v>
      </c>
      <c r="DZ120" s="313">
        <f t="shared" si="283"/>
        <v>0</v>
      </c>
      <c r="EA120" s="313">
        <f t="shared" si="283"/>
        <v>0</v>
      </c>
      <c r="EB120" s="313">
        <f t="shared" si="283"/>
        <v>0</v>
      </c>
      <c r="EC120" s="313">
        <f t="shared" si="283"/>
        <v>0</v>
      </c>
      <c r="ED120" s="313">
        <f t="shared" si="283"/>
        <v>0</v>
      </c>
      <c r="EE120" s="313">
        <f t="shared" si="283"/>
        <v>0</v>
      </c>
      <c r="EF120" s="313">
        <f t="shared" si="283"/>
        <v>0</v>
      </c>
      <c r="EG120" s="313">
        <f t="shared" si="283"/>
        <v>0</v>
      </c>
      <c r="EH120" s="313">
        <f t="shared" si="283"/>
        <v>0</v>
      </c>
      <c r="EI120" s="313">
        <f t="shared" ref="EI120:FN120" si="284">+SUMIF($F$16:$F$111,1,EI16:EI111)</f>
        <v>0</v>
      </c>
      <c r="EJ120" s="313">
        <f t="shared" si="284"/>
        <v>0</v>
      </c>
      <c r="EK120" s="313">
        <f t="shared" si="284"/>
        <v>0</v>
      </c>
      <c r="EL120" s="313">
        <f t="shared" si="284"/>
        <v>0</v>
      </c>
      <c r="EM120" s="313">
        <f t="shared" si="284"/>
        <v>0</v>
      </c>
      <c r="EN120" s="313">
        <f t="shared" si="284"/>
        <v>0</v>
      </c>
      <c r="EO120" s="313">
        <f t="shared" si="284"/>
        <v>0</v>
      </c>
      <c r="EP120" s="313">
        <f t="shared" si="284"/>
        <v>0</v>
      </c>
      <c r="EQ120" s="313">
        <f t="shared" si="284"/>
        <v>0</v>
      </c>
      <c r="ER120" s="313">
        <f t="shared" si="284"/>
        <v>0</v>
      </c>
      <c r="ES120" s="313">
        <f t="shared" si="284"/>
        <v>0</v>
      </c>
      <c r="ET120" s="313">
        <f t="shared" si="284"/>
        <v>0</v>
      </c>
      <c r="EU120" s="313">
        <f t="shared" si="284"/>
        <v>0</v>
      </c>
      <c r="EV120" s="313">
        <f t="shared" si="284"/>
        <v>0</v>
      </c>
      <c r="EW120" s="313">
        <f t="shared" si="284"/>
        <v>0</v>
      </c>
      <c r="EX120" s="313">
        <f t="shared" si="284"/>
        <v>0</v>
      </c>
      <c r="EY120" s="313">
        <f t="shared" si="284"/>
        <v>0</v>
      </c>
      <c r="EZ120" s="313">
        <f t="shared" si="284"/>
        <v>0</v>
      </c>
      <c r="FA120" s="313">
        <f t="shared" si="284"/>
        <v>0</v>
      </c>
      <c r="FB120" s="313">
        <f t="shared" si="284"/>
        <v>0</v>
      </c>
      <c r="FC120" s="313">
        <f t="shared" si="284"/>
        <v>0</v>
      </c>
      <c r="FD120" s="313">
        <f t="shared" si="284"/>
        <v>0</v>
      </c>
      <c r="FE120" s="313">
        <f t="shared" si="284"/>
        <v>0</v>
      </c>
      <c r="FF120" s="313">
        <f t="shared" si="284"/>
        <v>0</v>
      </c>
      <c r="FG120" s="313">
        <f t="shared" si="284"/>
        <v>0</v>
      </c>
      <c r="FH120" s="313">
        <f t="shared" si="284"/>
        <v>0</v>
      </c>
      <c r="FI120" s="313">
        <f t="shared" si="284"/>
        <v>0</v>
      </c>
      <c r="FJ120" s="313">
        <f t="shared" si="284"/>
        <v>0</v>
      </c>
      <c r="FK120" s="313">
        <f t="shared" si="284"/>
        <v>0</v>
      </c>
      <c r="FL120" s="313">
        <f t="shared" si="284"/>
        <v>0</v>
      </c>
      <c r="FM120" s="313">
        <f t="shared" si="284"/>
        <v>0</v>
      </c>
      <c r="FN120" s="313">
        <f t="shared" si="284"/>
        <v>0</v>
      </c>
      <c r="FO120" s="313">
        <f t="shared" ref="FO120:GT120" si="285">+SUMIF($F$16:$F$111,1,FO16:FO111)</f>
        <v>0</v>
      </c>
      <c r="FP120" s="313">
        <f t="shared" si="285"/>
        <v>0</v>
      </c>
      <c r="FQ120" s="313">
        <f t="shared" si="285"/>
        <v>0</v>
      </c>
      <c r="FR120" s="313">
        <f t="shared" si="285"/>
        <v>0</v>
      </c>
      <c r="FS120" s="313">
        <f t="shared" si="285"/>
        <v>0</v>
      </c>
      <c r="FT120" s="313">
        <f t="shared" si="285"/>
        <v>0</v>
      </c>
      <c r="FU120" s="313">
        <f t="shared" si="285"/>
        <v>0</v>
      </c>
      <c r="FV120" s="313">
        <f t="shared" si="285"/>
        <v>0</v>
      </c>
      <c r="FW120" s="313">
        <f t="shared" si="285"/>
        <v>0</v>
      </c>
      <c r="FX120" s="313">
        <f t="shared" si="285"/>
        <v>0</v>
      </c>
      <c r="FY120" s="313">
        <f t="shared" si="285"/>
        <v>0</v>
      </c>
      <c r="FZ120" s="313">
        <f t="shared" si="285"/>
        <v>0</v>
      </c>
      <c r="GA120" s="313">
        <f t="shared" si="285"/>
        <v>0</v>
      </c>
      <c r="GB120" s="313">
        <f t="shared" si="285"/>
        <v>0</v>
      </c>
      <c r="GC120" s="313">
        <f t="shared" si="285"/>
        <v>0</v>
      </c>
      <c r="GD120" s="313">
        <f t="shared" si="285"/>
        <v>0</v>
      </c>
      <c r="GE120" s="313">
        <f t="shared" si="285"/>
        <v>0</v>
      </c>
      <c r="GF120" s="313">
        <f t="shared" si="285"/>
        <v>0</v>
      </c>
      <c r="GG120" s="313">
        <f t="shared" si="285"/>
        <v>0</v>
      </c>
      <c r="GH120" s="313">
        <f t="shared" si="285"/>
        <v>0</v>
      </c>
      <c r="GI120" s="313">
        <f t="shared" si="285"/>
        <v>0</v>
      </c>
      <c r="GJ120" s="313">
        <f t="shared" si="285"/>
        <v>0</v>
      </c>
      <c r="GK120" s="313">
        <f t="shared" si="285"/>
        <v>0</v>
      </c>
      <c r="GL120" s="313">
        <f t="shared" si="285"/>
        <v>0</v>
      </c>
      <c r="GM120" s="313">
        <f t="shared" si="285"/>
        <v>0</v>
      </c>
      <c r="GN120" s="313">
        <f t="shared" si="285"/>
        <v>0</v>
      </c>
      <c r="GO120" s="313">
        <f t="shared" si="285"/>
        <v>0</v>
      </c>
      <c r="GP120" s="313">
        <f t="shared" si="285"/>
        <v>0</v>
      </c>
      <c r="GQ120" s="313">
        <f t="shared" si="285"/>
        <v>0</v>
      </c>
      <c r="GR120" s="313">
        <f t="shared" si="285"/>
        <v>0</v>
      </c>
      <c r="GS120" s="313">
        <f t="shared" si="285"/>
        <v>0</v>
      </c>
      <c r="GT120" s="313">
        <f t="shared" si="285"/>
        <v>0</v>
      </c>
      <c r="GU120" s="313">
        <f t="shared" ref="GU120:HB120" si="286">+SUMIF($F$16:$F$111,1,GU16:GU111)</f>
        <v>0</v>
      </c>
      <c r="GV120" s="313">
        <f t="shared" si="286"/>
        <v>0</v>
      </c>
      <c r="GW120" s="313">
        <f t="shared" si="286"/>
        <v>0</v>
      </c>
      <c r="GX120" s="313">
        <f t="shared" si="286"/>
        <v>0</v>
      </c>
      <c r="GY120" s="313">
        <f t="shared" si="286"/>
        <v>0</v>
      </c>
      <c r="GZ120" s="313">
        <f t="shared" si="286"/>
        <v>0</v>
      </c>
      <c r="HA120" s="313">
        <f t="shared" si="286"/>
        <v>0</v>
      </c>
      <c r="HB120" s="313">
        <f t="shared" si="286"/>
        <v>0</v>
      </c>
      <c r="HC120" s="314"/>
      <c r="HD120" s="314"/>
      <c r="HE120" s="314"/>
      <c r="HF120" s="314"/>
      <c r="HG120" s="314"/>
      <c r="HH120" s="314"/>
      <c r="HI120" s="314"/>
      <c r="HJ120" s="314"/>
      <c r="HK120" s="314"/>
      <c r="HL120" s="314"/>
      <c r="HM120" s="315"/>
      <c r="HN120" s="315"/>
      <c r="HO120" s="315"/>
      <c r="HP120" s="313">
        <f t="shared" si="267"/>
        <v>0</v>
      </c>
      <c r="HR120" s="315"/>
      <c r="HS120" s="317"/>
      <c r="HT120" s="315"/>
      <c r="HV120" s="318"/>
      <c r="HW120" s="318"/>
      <c r="HX120" s="318"/>
      <c r="HY120" s="318"/>
      <c r="HZ120" s="318"/>
      <c r="IA120" s="318"/>
      <c r="IB120" s="318"/>
      <c r="IC120" s="318"/>
      <c r="ID120" s="318"/>
      <c r="IE120" s="318"/>
    </row>
    <row r="121" spans="2:239" s="316" customFormat="1" ht="30" hidden="1" customHeight="1">
      <c r="B121" s="733" t="s">
        <v>902</v>
      </c>
      <c r="C121" s="734"/>
      <c r="D121" s="734"/>
      <c r="E121" s="734"/>
      <c r="F121" s="734"/>
      <c r="G121" s="734"/>
      <c r="H121" s="734"/>
      <c r="I121" s="735"/>
      <c r="J121" s="312" t="s">
        <v>9</v>
      </c>
      <c r="K121" s="313">
        <f t="shared" ref="K121:AP121" si="287">+SUMIF($G$16:$G$111,1,K16:K111)</f>
        <v>0</v>
      </c>
      <c r="L121" s="313">
        <f t="shared" si="287"/>
        <v>0</v>
      </c>
      <c r="M121" s="313">
        <f t="shared" si="287"/>
        <v>0</v>
      </c>
      <c r="N121" s="313">
        <f t="shared" si="287"/>
        <v>0</v>
      </c>
      <c r="O121" s="313">
        <f t="shared" si="287"/>
        <v>0</v>
      </c>
      <c r="P121" s="313">
        <f t="shared" si="287"/>
        <v>0</v>
      </c>
      <c r="Q121" s="313">
        <f t="shared" si="287"/>
        <v>0</v>
      </c>
      <c r="R121" s="313">
        <f t="shared" si="287"/>
        <v>0</v>
      </c>
      <c r="S121" s="313">
        <f t="shared" si="287"/>
        <v>0</v>
      </c>
      <c r="T121" s="313">
        <f t="shared" si="287"/>
        <v>0</v>
      </c>
      <c r="U121" s="313">
        <f t="shared" si="287"/>
        <v>0</v>
      </c>
      <c r="V121" s="313">
        <f t="shared" si="287"/>
        <v>0</v>
      </c>
      <c r="W121" s="313">
        <f t="shared" si="287"/>
        <v>0</v>
      </c>
      <c r="X121" s="313">
        <f t="shared" si="287"/>
        <v>0</v>
      </c>
      <c r="Y121" s="313">
        <f t="shared" si="287"/>
        <v>0</v>
      </c>
      <c r="Z121" s="313">
        <f t="shared" si="287"/>
        <v>0</v>
      </c>
      <c r="AA121" s="313">
        <f t="shared" si="287"/>
        <v>0</v>
      </c>
      <c r="AB121" s="313">
        <f t="shared" si="287"/>
        <v>0</v>
      </c>
      <c r="AC121" s="313">
        <f t="shared" si="287"/>
        <v>0</v>
      </c>
      <c r="AD121" s="313">
        <f t="shared" si="287"/>
        <v>0</v>
      </c>
      <c r="AE121" s="313">
        <f t="shared" si="287"/>
        <v>0</v>
      </c>
      <c r="AF121" s="313">
        <f t="shared" si="287"/>
        <v>0</v>
      </c>
      <c r="AG121" s="313">
        <f t="shared" si="287"/>
        <v>0</v>
      </c>
      <c r="AH121" s="313">
        <f t="shared" si="287"/>
        <v>0</v>
      </c>
      <c r="AI121" s="313">
        <f t="shared" si="287"/>
        <v>0</v>
      </c>
      <c r="AJ121" s="313">
        <f t="shared" si="287"/>
        <v>0</v>
      </c>
      <c r="AK121" s="313">
        <f t="shared" si="287"/>
        <v>0</v>
      </c>
      <c r="AL121" s="313">
        <f t="shared" si="287"/>
        <v>0</v>
      </c>
      <c r="AM121" s="313">
        <f t="shared" si="287"/>
        <v>0</v>
      </c>
      <c r="AN121" s="313">
        <f t="shared" si="287"/>
        <v>0</v>
      </c>
      <c r="AO121" s="313">
        <f t="shared" si="287"/>
        <v>0</v>
      </c>
      <c r="AP121" s="313">
        <f t="shared" si="287"/>
        <v>0</v>
      </c>
      <c r="AQ121" s="313">
        <f t="shared" ref="AQ121:BV121" si="288">+SUMIF($G$16:$G$111,1,AQ16:AQ111)</f>
        <v>0</v>
      </c>
      <c r="AR121" s="313">
        <f t="shared" si="288"/>
        <v>0</v>
      </c>
      <c r="AS121" s="313">
        <f t="shared" si="288"/>
        <v>0</v>
      </c>
      <c r="AT121" s="313">
        <f t="shared" si="288"/>
        <v>0</v>
      </c>
      <c r="AU121" s="313">
        <f t="shared" si="288"/>
        <v>0</v>
      </c>
      <c r="AV121" s="313">
        <f t="shared" si="288"/>
        <v>0</v>
      </c>
      <c r="AW121" s="313">
        <f t="shared" si="288"/>
        <v>0</v>
      </c>
      <c r="AX121" s="313">
        <f t="shared" si="288"/>
        <v>0</v>
      </c>
      <c r="AY121" s="313">
        <f t="shared" si="288"/>
        <v>0</v>
      </c>
      <c r="AZ121" s="313">
        <f t="shared" si="288"/>
        <v>0</v>
      </c>
      <c r="BA121" s="313">
        <f t="shared" si="288"/>
        <v>0</v>
      </c>
      <c r="BB121" s="313">
        <f t="shared" si="288"/>
        <v>0</v>
      </c>
      <c r="BC121" s="313">
        <f t="shared" si="288"/>
        <v>0</v>
      </c>
      <c r="BD121" s="313">
        <f t="shared" si="288"/>
        <v>0</v>
      </c>
      <c r="BE121" s="313">
        <f t="shared" si="288"/>
        <v>0</v>
      </c>
      <c r="BF121" s="313">
        <f t="shared" si="288"/>
        <v>0</v>
      </c>
      <c r="BG121" s="313">
        <f t="shared" si="288"/>
        <v>0</v>
      </c>
      <c r="BH121" s="313">
        <f t="shared" si="288"/>
        <v>0</v>
      </c>
      <c r="BI121" s="313">
        <f t="shared" si="288"/>
        <v>0</v>
      </c>
      <c r="BJ121" s="313">
        <f t="shared" si="288"/>
        <v>0</v>
      </c>
      <c r="BK121" s="313">
        <f t="shared" si="288"/>
        <v>0</v>
      </c>
      <c r="BL121" s="313">
        <f t="shared" si="288"/>
        <v>0</v>
      </c>
      <c r="BM121" s="313">
        <f t="shared" si="288"/>
        <v>0</v>
      </c>
      <c r="BN121" s="313">
        <f t="shared" si="288"/>
        <v>0</v>
      </c>
      <c r="BO121" s="313">
        <f t="shared" si="288"/>
        <v>0</v>
      </c>
      <c r="BP121" s="313">
        <f t="shared" si="288"/>
        <v>0</v>
      </c>
      <c r="BQ121" s="313">
        <f t="shared" si="288"/>
        <v>0</v>
      </c>
      <c r="BR121" s="313">
        <f t="shared" si="288"/>
        <v>0</v>
      </c>
      <c r="BS121" s="313">
        <f t="shared" si="288"/>
        <v>0</v>
      </c>
      <c r="BT121" s="313">
        <f t="shared" si="288"/>
        <v>0</v>
      </c>
      <c r="BU121" s="313">
        <f t="shared" si="288"/>
        <v>0</v>
      </c>
      <c r="BV121" s="313">
        <f t="shared" si="288"/>
        <v>0</v>
      </c>
      <c r="BW121" s="313">
        <f t="shared" ref="BW121:DB121" si="289">+SUMIF($G$16:$G$111,1,BW16:BW111)</f>
        <v>0</v>
      </c>
      <c r="BX121" s="313">
        <f t="shared" si="289"/>
        <v>0</v>
      </c>
      <c r="BY121" s="313">
        <f t="shared" si="289"/>
        <v>0</v>
      </c>
      <c r="BZ121" s="313">
        <f t="shared" si="289"/>
        <v>0</v>
      </c>
      <c r="CA121" s="313">
        <f t="shared" si="289"/>
        <v>0</v>
      </c>
      <c r="CB121" s="313">
        <f t="shared" si="289"/>
        <v>0</v>
      </c>
      <c r="CC121" s="313">
        <f t="shared" si="289"/>
        <v>0</v>
      </c>
      <c r="CD121" s="313">
        <f t="shared" si="289"/>
        <v>0</v>
      </c>
      <c r="CE121" s="313">
        <f t="shared" si="289"/>
        <v>0</v>
      </c>
      <c r="CF121" s="313">
        <f t="shared" si="289"/>
        <v>0</v>
      </c>
      <c r="CG121" s="313">
        <f t="shared" si="289"/>
        <v>0</v>
      </c>
      <c r="CH121" s="313">
        <f t="shared" si="289"/>
        <v>0</v>
      </c>
      <c r="CI121" s="313">
        <f t="shared" si="289"/>
        <v>0</v>
      </c>
      <c r="CJ121" s="313">
        <f t="shared" si="289"/>
        <v>0</v>
      </c>
      <c r="CK121" s="313">
        <f t="shared" si="289"/>
        <v>0</v>
      </c>
      <c r="CL121" s="313">
        <f t="shared" si="289"/>
        <v>0</v>
      </c>
      <c r="CM121" s="313">
        <f t="shared" si="289"/>
        <v>0</v>
      </c>
      <c r="CN121" s="313">
        <f t="shared" si="289"/>
        <v>0</v>
      </c>
      <c r="CO121" s="313">
        <f t="shared" si="289"/>
        <v>0</v>
      </c>
      <c r="CP121" s="313">
        <f t="shared" si="289"/>
        <v>0</v>
      </c>
      <c r="CQ121" s="313">
        <f t="shared" si="289"/>
        <v>0</v>
      </c>
      <c r="CR121" s="313">
        <f t="shared" si="289"/>
        <v>0</v>
      </c>
      <c r="CS121" s="313">
        <f t="shared" si="289"/>
        <v>0</v>
      </c>
      <c r="CT121" s="313">
        <f t="shared" si="289"/>
        <v>0</v>
      </c>
      <c r="CU121" s="313">
        <f t="shared" si="289"/>
        <v>0</v>
      </c>
      <c r="CV121" s="313">
        <f t="shared" si="289"/>
        <v>0</v>
      </c>
      <c r="CW121" s="313">
        <f t="shared" si="289"/>
        <v>0</v>
      </c>
      <c r="CX121" s="313">
        <f t="shared" si="289"/>
        <v>0</v>
      </c>
      <c r="CY121" s="313">
        <f t="shared" si="289"/>
        <v>0</v>
      </c>
      <c r="CZ121" s="313">
        <f t="shared" si="289"/>
        <v>0</v>
      </c>
      <c r="DA121" s="313">
        <f t="shared" si="289"/>
        <v>0</v>
      </c>
      <c r="DB121" s="313">
        <f t="shared" si="289"/>
        <v>0</v>
      </c>
      <c r="DC121" s="313">
        <f t="shared" ref="DC121:EH121" si="290">+SUMIF($G$16:$G$111,1,DC16:DC111)</f>
        <v>0</v>
      </c>
      <c r="DD121" s="313">
        <f t="shared" si="290"/>
        <v>0</v>
      </c>
      <c r="DE121" s="313">
        <f t="shared" si="290"/>
        <v>0</v>
      </c>
      <c r="DF121" s="313">
        <f t="shared" si="290"/>
        <v>0</v>
      </c>
      <c r="DG121" s="313">
        <f t="shared" si="290"/>
        <v>0</v>
      </c>
      <c r="DH121" s="313">
        <f t="shared" si="290"/>
        <v>0</v>
      </c>
      <c r="DI121" s="313">
        <f t="shared" si="290"/>
        <v>0</v>
      </c>
      <c r="DJ121" s="313">
        <f t="shared" si="290"/>
        <v>0</v>
      </c>
      <c r="DK121" s="313">
        <f t="shared" si="290"/>
        <v>0</v>
      </c>
      <c r="DL121" s="313">
        <f t="shared" si="290"/>
        <v>0</v>
      </c>
      <c r="DM121" s="313">
        <f t="shared" si="290"/>
        <v>0</v>
      </c>
      <c r="DN121" s="313">
        <f t="shared" si="290"/>
        <v>0</v>
      </c>
      <c r="DO121" s="313">
        <f t="shared" si="290"/>
        <v>0</v>
      </c>
      <c r="DP121" s="313">
        <f t="shared" si="290"/>
        <v>0</v>
      </c>
      <c r="DQ121" s="313">
        <f t="shared" si="290"/>
        <v>0</v>
      </c>
      <c r="DR121" s="313">
        <f t="shared" si="290"/>
        <v>0</v>
      </c>
      <c r="DS121" s="313">
        <f t="shared" si="290"/>
        <v>0</v>
      </c>
      <c r="DT121" s="313">
        <f t="shared" si="290"/>
        <v>0</v>
      </c>
      <c r="DU121" s="313">
        <f t="shared" si="290"/>
        <v>0</v>
      </c>
      <c r="DV121" s="313">
        <f t="shared" si="290"/>
        <v>0</v>
      </c>
      <c r="DW121" s="313">
        <f t="shared" si="290"/>
        <v>0</v>
      </c>
      <c r="DX121" s="313">
        <f t="shared" si="290"/>
        <v>0</v>
      </c>
      <c r="DY121" s="313">
        <f t="shared" si="290"/>
        <v>0</v>
      </c>
      <c r="DZ121" s="313">
        <f t="shared" si="290"/>
        <v>0</v>
      </c>
      <c r="EA121" s="313">
        <f t="shared" si="290"/>
        <v>0</v>
      </c>
      <c r="EB121" s="313">
        <f t="shared" si="290"/>
        <v>0</v>
      </c>
      <c r="EC121" s="313">
        <f t="shared" si="290"/>
        <v>0</v>
      </c>
      <c r="ED121" s="313">
        <f t="shared" si="290"/>
        <v>0</v>
      </c>
      <c r="EE121" s="313">
        <f t="shared" si="290"/>
        <v>0</v>
      </c>
      <c r="EF121" s="313">
        <f t="shared" si="290"/>
        <v>0</v>
      </c>
      <c r="EG121" s="313">
        <f t="shared" si="290"/>
        <v>0</v>
      </c>
      <c r="EH121" s="313">
        <f t="shared" si="290"/>
        <v>0</v>
      </c>
      <c r="EI121" s="313">
        <f t="shared" ref="EI121:FN121" si="291">+SUMIF($G$16:$G$111,1,EI16:EI111)</f>
        <v>0</v>
      </c>
      <c r="EJ121" s="313">
        <f t="shared" si="291"/>
        <v>0</v>
      </c>
      <c r="EK121" s="313">
        <f t="shared" si="291"/>
        <v>0</v>
      </c>
      <c r="EL121" s="313">
        <f t="shared" si="291"/>
        <v>0</v>
      </c>
      <c r="EM121" s="313">
        <f t="shared" si="291"/>
        <v>0</v>
      </c>
      <c r="EN121" s="313">
        <f t="shared" si="291"/>
        <v>0</v>
      </c>
      <c r="EO121" s="313">
        <f t="shared" si="291"/>
        <v>0</v>
      </c>
      <c r="EP121" s="313">
        <f t="shared" si="291"/>
        <v>0</v>
      </c>
      <c r="EQ121" s="313">
        <f t="shared" si="291"/>
        <v>0</v>
      </c>
      <c r="ER121" s="313">
        <f t="shared" si="291"/>
        <v>0</v>
      </c>
      <c r="ES121" s="313">
        <f t="shared" si="291"/>
        <v>0</v>
      </c>
      <c r="ET121" s="313">
        <f t="shared" si="291"/>
        <v>0</v>
      </c>
      <c r="EU121" s="313">
        <f t="shared" si="291"/>
        <v>0</v>
      </c>
      <c r="EV121" s="313">
        <f t="shared" si="291"/>
        <v>0</v>
      </c>
      <c r="EW121" s="313">
        <f t="shared" si="291"/>
        <v>0</v>
      </c>
      <c r="EX121" s="313">
        <f t="shared" si="291"/>
        <v>0</v>
      </c>
      <c r="EY121" s="313">
        <f t="shared" si="291"/>
        <v>0</v>
      </c>
      <c r="EZ121" s="313">
        <f t="shared" si="291"/>
        <v>0</v>
      </c>
      <c r="FA121" s="313">
        <f t="shared" si="291"/>
        <v>0</v>
      </c>
      <c r="FB121" s="313">
        <f t="shared" si="291"/>
        <v>0</v>
      </c>
      <c r="FC121" s="313">
        <f t="shared" si="291"/>
        <v>0</v>
      </c>
      <c r="FD121" s="313">
        <f t="shared" si="291"/>
        <v>0</v>
      </c>
      <c r="FE121" s="313">
        <f t="shared" si="291"/>
        <v>0</v>
      </c>
      <c r="FF121" s="313">
        <f t="shared" si="291"/>
        <v>0</v>
      </c>
      <c r="FG121" s="313">
        <f t="shared" si="291"/>
        <v>0</v>
      </c>
      <c r="FH121" s="313">
        <f t="shared" si="291"/>
        <v>0</v>
      </c>
      <c r="FI121" s="313">
        <f t="shared" si="291"/>
        <v>0</v>
      </c>
      <c r="FJ121" s="313">
        <f t="shared" si="291"/>
        <v>0</v>
      </c>
      <c r="FK121" s="313">
        <f t="shared" si="291"/>
        <v>0</v>
      </c>
      <c r="FL121" s="313">
        <f t="shared" si="291"/>
        <v>0</v>
      </c>
      <c r="FM121" s="313">
        <f t="shared" si="291"/>
        <v>0</v>
      </c>
      <c r="FN121" s="313">
        <f t="shared" si="291"/>
        <v>0</v>
      </c>
      <c r="FO121" s="313">
        <f t="shared" ref="FO121:GT121" si="292">+SUMIF($G$16:$G$111,1,FO16:FO111)</f>
        <v>0</v>
      </c>
      <c r="FP121" s="313">
        <f t="shared" si="292"/>
        <v>0</v>
      </c>
      <c r="FQ121" s="313">
        <f t="shared" si="292"/>
        <v>0</v>
      </c>
      <c r="FR121" s="313">
        <f t="shared" si="292"/>
        <v>0</v>
      </c>
      <c r="FS121" s="313">
        <f t="shared" si="292"/>
        <v>0</v>
      </c>
      <c r="FT121" s="313">
        <f t="shared" si="292"/>
        <v>0</v>
      </c>
      <c r="FU121" s="313">
        <f t="shared" si="292"/>
        <v>0</v>
      </c>
      <c r="FV121" s="313">
        <f t="shared" si="292"/>
        <v>0</v>
      </c>
      <c r="FW121" s="313">
        <f t="shared" si="292"/>
        <v>0</v>
      </c>
      <c r="FX121" s="313">
        <f t="shared" si="292"/>
        <v>0</v>
      </c>
      <c r="FY121" s="313">
        <f t="shared" si="292"/>
        <v>0</v>
      </c>
      <c r="FZ121" s="313">
        <f t="shared" si="292"/>
        <v>0</v>
      </c>
      <c r="GA121" s="313">
        <f t="shared" si="292"/>
        <v>0</v>
      </c>
      <c r="GB121" s="313">
        <f t="shared" si="292"/>
        <v>0</v>
      </c>
      <c r="GC121" s="313">
        <f t="shared" si="292"/>
        <v>0</v>
      </c>
      <c r="GD121" s="313">
        <f t="shared" si="292"/>
        <v>0</v>
      </c>
      <c r="GE121" s="313">
        <f t="shared" si="292"/>
        <v>0</v>
      </c>
      <c r="GF121" s="313">
        <f t="shared" si="292"/>
        <v>0</v>
      </c>
      <c r="GG121" s="313">
        <f t="shared" si="292"/>
        <v>0</v>
      </c>
      <c r="GH121" s="313">
        <f t="shared" si="292"/>
        <v>0</v>
      </c>
      <c r="GI121" s="313">
        <f t="shared" si="292"/>
        <v>0</v>
      </c>
      <c r="GJ121" s="313">
        <f t="shared" si="292"/>
        <v>0</v>
      </c>
      <c r="GK121" s="313">
        <f t="shared" si="292"/>
        <v>0</v>
      </c>
      <c r="GL121" s="313">
        <f t="shared" si="292"/>
        <v>0</v>
      </c>
      <c r="GM121" s="313">
        <f t="shared" si="292"/>
        <v>0</v>
      </c>
      <c r="GN121" s="313">
        <f t="shared" si="292"/>
        <v>0</v>
      </c>
      <c r="GO121" s="313">
        <f t="shared" si="292"/>
        <v>0</v>
      </c>
      <c r="GP121" s="313">
        <f t="shared" si="292"/>
        <v>0</v>
      </c>
      <c r="GQ121" s="313">
        <f t="shared" si="292"/>
        <v>0</v>
      </c>
      <c r="GR121" s="313">
        <f t="shared" si="292"/>
        <v>0</v>
      </c>
      <c r="GS121" s="313">
        <f t="shared" si="292"/>
        <v>0</v>
      </c>
      <c r="GT121" s="313">
        <f t="shared" si="292"/>
        <v>0</v>
      </c>
      <c r="GU121" s="313">
        <f t="shared" ref="GU121:HB121" si="293">+SUMIF($G$16:$G$111,1,GU16:GU111)</f>
        <v>0</v>
      </c>
      <c r="GV121" s="313">
        <f t="shared" si="293"/>
        <v>0</v>
      </c>
      <c r="GW121" s="313">
        <f t="shared" si="293"/>
        <v>0</v>
      </c>
      <c r="GX121" s="313">
        <f t="shared" si="293"/>
        <v>0</v>
      </c>
      <c r="GY121" s="313">
        <f t="shared" si="293"/>
        <v>0</v>
      </c>
      <c r="GZ121" s="313">
        <f t="shared" si="293"/>
        <v>0</v>
      </c>
      <c r="HA121" s="313">
        <f t="shared" si="293"/>
        <v>0</v>
      </c>
      <c r="HB121" s="313">
        <f t="shared" si="293"/>
        <v>0</v>
      </c>
      <c r="HC121" s="314"/>
      <c r="HD121" s="314"/>
      <c r="HE121" s="314"/>
      <c r="HF121" s="314"/>
      <c r="HG121" s="314"/>
      <c r="HH121" s="314"/>
      <c r="HI121" s="314"/>
      <c r="HJ121" s="314"/>
      <c r="HK121" s="314"/>
      <c r="HL121" s="314"/>
      <c r="HM121" s="315"/>
      <c r="HN121" s="315"/>
      <c r="HO121" s="315"/>
      <c r="HP121" s="313">
        <f t="shared" si="267"/>
        <v>0</v>
      </c>
      <c r="HR121" s="315"/>
      <c r="HS121" s="317"/>
      <c r="HT121" s="315"/>
      <c r="HV121" s="318"/>
      <c r="HW121" s="318"/>
      <c r="HX121" s="318"/>
      <c r="HY121" s="318"/>
      <c r="HZ121" s="318"/>
      <c r="IA121" s="318"/>
      <c r="IB121" s="318"/>
      <c r="IC121" s="318"/>
      <c r="ID121" s="318"/>
      <c r="IE121" s="318"/>
    </row>
    <row r="122" spans="2:239" s="316" customFormat="1" ht="30" hidden="1" customHeight="1">
      <c r="B122" s="733" t="s">
        <v>902</v>
      </c>
      <c r="C122" s="734"/>
      <c r="D122" s="734"/>
      <c r="E122" s="734"/>
      <c r="F122" s="734"/>
      <c r="G122" s="734"/>
      <c r="H122" s="734"/>
      <c r="I122" s="735"/>
      <c r="J122" s="312" t="s">
        <v>10</v>
      </c>
      <c r="K122" s="313">
        <f t="shared" ref="K122:AP122" si="294">+SUMIF($H$16:$H$111,1,K16:K111)</f>
        <v>0</v>
      </c>
      <c r="L122" s="313">
        <f t="shared" si="294"/>
        <v>0</v>
      </c>
      <c r="M122" s="313">
        <f t="shared" si="294"/>
        <v>0</v>
      </c>
      <c r="N122" s="313">
        <f t="shared" si="294"/>
        <v>0</v>
      </c>
      <c r="O122" s="313">
        <f t="shared" si="294"/>
        <v>0</v>
      </c>
      <c r="P122" s="313">
        <f t="shared" si="294"/>
        <v>0</v>
      </c>
      <c r="Q122" s="313">
        <f t="shared" si="294"/>
        <v>0</v>
      </c>
      <c r="R122" s="313">
        <f t="shared" si="294"/>
        <v>0</v>
      </c>
      <c r="S122" s="313">
        <f t="shared" si="294"/>
        <v>0</v>
      </c>
      <c r="T122" s="313">
        <f t="shared" si="294"/>
        <v>0</v>
      </c>
      <c r="U122" s="313">
        <f t="shared" si="294"/>
        <v>0</v>
      </c>
      <c r="V122" s="313">
        <f t="shared" si="294"/>
        <v>0</v>
      </c>
      <c r="W122" s="313">
        <f t="shared" si="294"/>
        <v>0</v>
      </c>
      <c r="X122" s="313">
        <f t="shared" si="294"/>
        <v>0</v>
      </c>
      <c r="Y122" s="313">
        <f t="shared" si="294"/>
        <v>0</v>
      </c>
      <c r="Z122" s="313">
        <f t="shared" si="294"/>
        <v>0</v>
      </c>
      <c r="AA122" s="313">
        <f t="shared" si="294"/>
        <v>0</v>
      </c>
      <c r="AB122" s="313">
        <f t="shared" si="294"/>
        <v>0</v>
      </c>
      <c r="AC122" s="313">
        <f t="shared" si="294"/>
        <v>0</v>
      </c>
      <c r="AD122" s="313">
        <f t="shared" si="294"/>
        <v>0</v>
      </c>
      <c r="AE122" s="313">
        <f t="shared" si="294"/>
        <v>0</v>
      </c>
      <c r="AF122" s="313">
        <f t="shared" si="294"/>
        <v>0</v>
      </c>
      <c r="AG122" s="313">
        <f t="shared" si="294"/>
        <v>0</v>
      </c>
      <c r="AH122" s="313">
        <f t="shared" si="294"/>
        <v>0</v>
      </c>
      <c r="AI122" s="313">
        <f t="shared" si="294"/>
        <v>0</v>
      </c>
      <c r="AJ122" s="313">
        <f t="shared" si="294"/>
        <v>0</v>
      </c>
      <c r="AK122" s="313">
        <f t="shared" si="294"/>
        <v>0</v>
      </c>
      <c r="AL122" s="313">
        <f t="shared" si="294"/>
        <v>0</v>
      </c>
      <c r="AM122" s="313">
        <f t="shared" si="294"/>
        <v>0</v>
      </c>
      <c r="AN122" s="313">
        <f t="shared" si="294"/>
        <v>0</v>
      </c>
      <c r="AO122" s="313">
        <f t="shared" si="294"/>
        <v>0</v>
      </c>
      <c r="AP122" s="313">
        <f t="shared" si="294"/>
        <v>0</v>
      </c>
      <c r="AQ122" s="313">
        <f t="shared" ref="AQ122:BV122" si="295">+SUMIF($H$16:$H$111,1,AQ16:AQ111)</f>
        <v>0</v>
      </c>
      <c r="AR122" s="313">
        <f t="shared" si="295"/>
        <v>0</v>
      </c>
      <c r="AS122" s="313">
        <f t="shared" si="295"/>
        <v>0</v>
      </c>
      <c r="AT122" s="313">
        <f t="shared" si="295"/>
        <v>0</v>
      </c>
      <c r="AU122" s="313">
        <f t="shared" si="295"/>
        <v>0</v>
      </c>
      <c r="AV122" s="313">
        <f t="shared" si="295"/>
        <v>0</v>
      </c>
      <c r="AW122" s="313">
        <f t="shared" si="295"/>
        <v>0</v>
      </c>
      <c r="AX122" s="313">
        <f t="shared" si="295"/>
        <v>0</v>
      </c>
      <c r="AY122" s="313">
        <f t="shared" si="295"/>
        <v>0</v>
      </c>
      <c r="AZ122" s="313">
        <f t="shared" si="295"/>
        <v>0</v>
      </c>
      <c r="BA122" s="313">
        <f t="shared" si="295"/>
        <v>0</v>
      </c>
      <c r="BB122" s="313">
        <f t="shared" si="295"/>
        <v>0</v>
      </c>
      <c r="BC122" s="313">
        <f t="shared" si="295"/>
        <v>0</v>
      </c>
      <c r="BD122" s="313">
        <f t="shared" si="295"/>
        <v>0</v>
      </c>
      <c r="BE122" s="313">
        <f t="shared" si="295"/>
        <v>0</v>
      </c>
      <c r="BF122" s="313">
        <f t="shared" si="295"/>
        <v>0</v>
      </c>
      <c r="BG122" s="313">
        <f t="shared" si="295"/>
        <v>0</v>
      </c>
      <c r="BH122" s="313">
        <f t="shared" si="295"/>
        <v>0</v>
      </c>
      <c r="BI122" s="313">
        <f t="shared" si="295"/>
        <v>0</v>
      </c>
      <c r="BJ122" s="313">
        <f t="shared" si="295"/>
        <v>0</v>
      </c>
      <c r="BK122" s="313">
        <f t="shared" si="295"/>
        <v>0</v>
      </c>
      <c r="BL122" s="313">
        <f t="shared" si="295"/>
        <v>0</v>
      </c>
      <c r="BM122" s="313">
        <f t="shared" si="295"/>
        <v>0</v>
      </c>
      <c r="BN122" s="313">
        <f t="shared" si="295"/>
        <v>0</v>
      </c>
      <c r="BO122" s="313">
        <f t="shared" si="295"/>
        <v>0</v>
      </c>
      <c r="BP122" s="313">
        <f t="shared" si="295"/>
        <v>0</v>
      </c>
      <c r="BQ122" s="313">
        <f t="shared" si="295"/>
        <v>0</v>
      </c>
      <c r="BR122" s="313">
        <f t="shared" si="295"/>
        <v>0</v>
      </c>
      <c r="BS122" s="313">
        <f t="shared" si="295"/>
        <v>0</v>
      </c>
      <c r="BT122" s="313">
        <f t="shared" si="295"/>
        <v>0</v>
      </c>
      <c r="BU122" s="313">
        <f t="shared" si="295"/>
        <v>0</v>
      </c>
      <c r="BV122" s="313">
        <f t="shared" si="295"/>
        <v>0</v>
      </c>
      <c r="BW122" s="313">
        <f t="shared" ref="BW122:DB122" si="296">+SUMIF($H$16:$H$111,1,BW16:BW111)</f>
        <v>0</v>
      </c>
      <c r="BX122" s="313">
        <f t="shared" si="296"/>
        <v>0</v>
      </c>
      <c r="BY122" s="313">
        <f t="shared" si="296"/>
        <v>0</v>
      </c>
      <c r="BZ122" s="313">
        <f t="shared" si="296"/>
        <v>0</v>
      </c>
      <c r="CA122" s="313">
        <f t="shared" si="296"/>
        <v>0</v>
      </c>
      <c r="CB122" s="313">
        <f t="shared" si="296"/>
        <v>0</v>
      </c>
      <c r="CC122" s="313">
        <f t="shared" si="296"/>
        <v>0</v>
      </c>
      <c r="CD122" s="313">
        <f t="shared" si="296"/>
        <v>0</v>
      </c>
      <c r="CE122" s="313">
        <f t="shared" si="296"/>
        <v>0</v>
      </c>
      <c r="CF122" s="313">
        <f t="shared" si="296"/>
        <v>0</v>
      </c>
      <c r="CG122" s="313">
        <f t="shared" si="296"/>
        <v>0</v>
      </c>
      <c r="CH122" s="313">
        <f t="shared" si="296"/>
        <v>0</v>
      </c>
      <c r="CI122" s="313">
        <f t="shared" si="296"/>
        <v>0</v>
      </c>
      <c r="CJ122" s="313">
        <f t="shared" si="296"/>
        <v>0</v>
      </c>
      <c r="CK122" s="313">
        <f t="shared" si="296"/>
        <v>0</v>
      </c>
      <c r="CL122" s="313">
        <f t="shared" si="296"/>
        <v>0</v>
      </c>
      <c r="CM122" s="313">
        <f t="shared" si="296"/>
        <v>0</v>
      </c>
      <c r="CN122" s="313">
        <f t="shared" si="296"/>
        <v>0</v>
      </c>
      <c r="CO122" s="313">
        <f t="shared" si="296"/>
        <v>0</v>
      </c>
      <c r="CP122" s="313">
        <f t="shared" si="296"/>
        <v>0</v>
      </c>
      <c r="CQ122" s="313">
        <f t="shared" si="296"/>
        <v>0</v>
      </c>
      <c r="CR122" s="313">
        <f t="shared" si="296"/>
        <v>0</v>
      </c>
      <c r="CS122" s="313">
        <f t="shared" si="296"/>
        <v>0</v>
      </c>
      <c r="CT122" s="313">
        <f t="shared" si="296"/>
        <v>0</v>
      </c>
      <c r="CU122" s="313">
        <f t="shared" si="296"/>
        <v>0</v>
      </c>
      <c r="CV122" s="313">
        <f t="shared" si="296"/>
        <v>0</v>
      </c>
      <c r="CW122" s="313">
        <f t="shared" si="296"/>
        <v>0</v>
      </c>
      <c r="CX122" s="313">
        <f t="shared" si="296"/>
        <v>0</v>
      </c>
      <c r="CY122" s="313">
        <f t="shared" si="296"/>
        <v>0</v>
      </c>
      <c r="CZ122" s="313">
        <f t="shared" si="296"/>
        <v>0</v>
      </c>
      <c r="DA122" s="313">
        <f t="shared" si="296"/>
        <v>0</v>
      </c>
      <c r="DB122" s="313">
        <f t="shared" si="296"/>
        <v>0</v>
      </c>
      <c r="DC122" s="313">
        <f t="shared" ref="DC122:EH122" si="297">+SUMIF($H$16:$H$111,1,DC16:DC111)</f>
        <v>0</v>
      </c>
      <c r="DD122" s="313">
        <f t="shared" si="297"/>
        <v>0</v>
      </c>
      <c r="DE122" s="313">
        <f t="shared" si="297"/>
        <v>0</v>
      </c>
      <c r="DF122" s="313">
        <f t="shared" si="297"/>
        <v>0</v>
      </c>
      <c r="DG122" s="313">
        <f t="shared" si="297"/>
        <v>0</v>
      </c>
      <c r="DH122" s="313">
        <f t="shared" si="297"/>
        <v>0</v>
      </c>
      <c r="DI122" s="313">
        <f t="shared" si="297"/>
        <v>0</v>
      </c>
      <c r="DJ122" s="313">
        <f t="shared" si="297"/>
        <v>0</v>
      </c>
      <c r="DK122" s="313">
        <f t="shared" si="297"/>
        <v>0</v>
      </c>
      <c r="DL122" s="313">
        <f t="shared" si="297"/>
        <v>0</v>
      </c>
      <c r="DM122" s="313">
        <f t="shared" si="297"/>
        <v>0</v>
      </c>
      <c r="DN122" s="313">
        <f t="shared" si="297"/>
        <v>0</v>
      </c>
      <c r="DO122" s="313">
        <f t="shared" si="297"/>
        <v>0</v>
      </c>
      <c r="DP122" s="313">
        <f t="shared" si="297"/>
        <v>0</v>
      </c>
      <c r="DQ122" s="313">
        <f t="shared" si="297"/>
        <v>0</v>
      </c>
      <c r="DR122" s="313">
        <f t="shared" si="297"/>
        <v>0</v>
      </c>
      <c r="DS122" s="313">
        <f t="shared" si="297"/>
        <v>0</v>
      </c>
      <c r="DT122" s="313">
        <f t="shared" si="297"/>
        <v>0</v>
      </c>
      <c r="DU122" s="313">
        <f t="shared" si="297"/>
        <v>0</v>
      </c>
      <c r="DV122" s="313">
        <f t="shared" si="297"/>
        <v>0</v>
      </c>
      <c r="DW122" s="313">
        <f t="shared" si="297"/>
        <v>0</v>
      </c>
      <c r="DX122" s="313">
        <f t="shared" si="297"/>
        <v>0</v>
      </c>
      <c r="DY122" s="313">
        <f t="shared" si="297"/>
        <v>0</v>
      </c>
      <c r="DZ122" s="313">
        <f t="shared" si="297"/>
        <v>0</v>
      </c>
      <c r="EA122" s="313">
        <f t="shared" si="297"/>
        <v>0</v>
      </c>
      <c r="EB122" s="313">
        <f t="shared" si="297"/>
        <v>0</v>
      </c>
      <c r="EC122" s="313">
        <f t="shared" si="297"/>
        <v>0</v>
      </c>
      <c r="ED122" s="313">
        <f t="shared" si="297"/>
        <v>0</v>
      </c>
      <c r="EE122" s="313">
        <f t="shared" si="297"/>
        <v>0</v>
      </c>
      <c r="EF122" s="313">
        <f t="shared" si="297"/>
        <v>0</v>
      </c>
      <c r="EG122" s="313">
        <f t="shared" si="297"/>
        <v>0</v>
      </c>
      <c r="EH122" s="313">
        <f t="shared" si="297"/>
        <v>0</v>
      </c>
      <c r="EI122" s="313">
        <f t="shared" ref="EI122:FN122" si="298">+SUMIF($H$16:$H$111,1,EI16:EI111)</f>
        <v>0</v>
      </c>
      <c r="EJ122" s="313">
        <f t="shared" si="298"/>
        <v>0</v>
      </c>
      <c r="EK122" s="313">
        <f t="shared" si="298"/>
        <v>0</v>
      </c>
      <c r="EL122" s="313">
        <f t="shared" si="298"/>
        <v>0</v>
      </c>
      <c r="EM122" s="313">
        <f t="shared" si="298"/>
        <v>0</v>
      </c>
      <c r="EN122" s="313">
        <f t="shared" si="298"/>
        <v>0</v>
      </c>
      <c r="EO122" s="313">
        <f t="shared" si="298"/>
        <v>0</v>
      </c>
      <c r="EP122" s="313">
        <f t="shared" si="298"/>
        <v>0</v>
      </c>
      <c r="EQ122" s="313">
        <f t="shared" si="298"/>
        <v>0</v>
      </c>
      <c r="ER122" s="313">
        <f t="shared" si="298"/>
        <v>0</v>
      </c>
      <c r="ES122" s="313">
        <f t="shared" si="298"/>
        <v>0</v>
      </c>
      <c r="ET122" s="313">
        <f t="shared" si="298"/>
        <v>0</v>
      </c>
      <c r="EU122" s="313">
        <f t="shared" si="298"/>
        <v>0</v>
      </c>
      <c r="EV122" s="313">
        <f t="shared" si="298"/>
        <v>0</v>
      </c>
      <c r="EW122" s="313">
        <f t="shared" si="298"/>
        <v>0</v>
      </c>
      <c r="EX122" s="313">
        <f t="shared" si="298"/>
        <v>0</v>
      </c>
      <c r="EY122" s="313">
        <f t="shared" si="298"/>
        <v>0</v>
      </c>
      <c r="EZ122" s="313">
        <f t="shared" si="298"/>
        <v>0</v>
      </c>
      <c r="FA122" s="313">
        <f t="shared" si="298"/>
        <v>0</v>
      </c>
      <c r="FB122" s="313">
        <f t="shared" si="298"/>
        <v>0</v>
      </c>
      <c r="FC122" s="313">
        <f t="shared" si="298"/>
        <v>0</v>
      </c>
      <c r="FD122" s="313">
        <f t="shared" si="298"/>
        <v>0</v>
      </c>
      <c r="FE122" s="313">
        <f t="shared" si="298"/>
        <v>0</v>
      </c>
      <c r="FF122" s="313">
        <f t="shared" si="298"/>
        <v>0</v>
      </c>
      <c r="FG122" s="313">
        <f t="shared" si="298"/>
        <v>0</v>
      </c>
      <c r="FH122" s="313">
        <f t="shared" si="298"/>
        <v>0</v>
      </c>
      <c r="FI122" s="313">
        <f t="shared" si="298"/>
        <v>0</v>
      </c>
      <c r="FJ122" s="313">
        <f t="shared" si="298"/>
        <v>0</v>
      </c>
      <c r="FK122" s="313">
        <f t="shared" si="298"/>
        <v>0</v>
      </c>
      <c r="FL122" s="313">
        <f t="shared" si="298"/>
        <v>0</v>
      </c>
      <c r="FM122" s="313">
        <f t="shared" si="298"/>
        <v>0</v>
      </c>
      <c r="FN122" s="313">
        <f t="shared" si="298"/>
        <v>0</v>
      </c>
      <c r="FO122" s="313">
        <f t="shared" ref="FO122:GT122" si="299">+SUMIF($H$16:$H$111,1,FO16:FO111)</f>
        <v>0</v>
      </c>
      <c r="FP122" s="313">
        <f t="shared" si="299"/>
        <v>0</v>
      </c>
      <c r="FQ122" s="313">
        <f t="shared" si="299"/>
        <v>0</v>
      </c>
      <c r="FR122" s="313">
        <f t="shared" si="299"/>
        <v>0</v>
      </c>
      <c r="FS122" s="313">
        <f t="shared" si="299"/>
        <v>0</v>
      </c>
      <c r="FT122" s="313">
        <f t="shared" si="299"/>
        <v>0</v>
      </c>
      <c r="FU122" s="313">
        <f t="shared" si="299"/>
        <v>0</v>
      </c>
      <c r="FV122" s="313">
        <f t="shared" si="299"/>
        <v>0</v>
      </c>
      <c r="FW122" s="313">
        <f t="shared" si="299"/>
        <v>0</v>
      </c>
      <c r="FX122" s="313">
        <f t="shared" si="299"/>
        <v>0</v>
      </c>
      <c r="FY122" s="313">
        <f t="shared" si="299"/>
        <v>0</v>
      </c>
      <c r="FZ122" s="313">
        <f t="shared" si="299"/>
        <v>0</v>
      </c>
      <c r="GA122" s="313">
        <f t="shared" si="299"/>
        <v>0</v>
      </c>
      <c r="GB122" s="313">
        <f t="shared" si="299"/>
        <v>0</v>
      </c>
      <c r="GC122" s="313">
        <f t="shared" si="299"/>
        <v>0</v>
      </c>
      <c r="GD122" s="313">
        <f t="shared" si="299"/>
        <v>0</v>
      </c>
      <c r="GE122" s="313">
        <f t="shared" si="299"/>
        <v>0</v>
      </c>
      <c r="GF122" s="313">
        <f t="shared" si="299"/>
        <v>0</v>
      </c>
      <c r="GG122" s="313">
        <f t="shared" si="299"/>
        <v>0</v>
      </c>
      <c r="GH122" s="313">
        <f t="shared" si="299"/>
        <v>0</v>
      </c>
      <c r="GI122" s="313">
        <f t="shared" si="299"/>
        <v>0</v>
      </c>
      <c r="GJ122" s="313">
        <f t="shared" si="299"/>
        <v>0</v>
      </c>
      <c r="GK122" s="313">
        <f t="shared" si="299"/>
        <v>0</v>
      </c>
      <c r="GL122" s="313">
        <f t="shared" si="299"/>
        <v>0</v>
      </c>
      <c r="GM122" s="313">
        <f t="shared" si="299"/>
        <v>0</v>
      </c>
      <c r="GN122" s="313">
        <f t="shared" si="299"/>
        <v>0</v>
      </c>
      <c r="GO122" s="313">
        <f t="shared" si="299"/>
        <v>0</v>
      </c>
      <c r="GP122" s="313">
        <f t="shared" si="299"/>
        <v>0</v>
      </c>
      <c r="GQ122" s="313">
        <f t="shared" si="299"/>
        <v>0</v>
      </c>
      <c r="GR122" s="313">
        <f t="shared" si="299"/>
        <v>0</v>
      </c>
      <c r="GS122" s="313">
        <f t="shared" si="299"/>
        <v>0</v>
      </c>
      <c r="GT122" s="313">
        <f t="shared" si="299"/>
        <v>0</v>
      </c>
      <c r="GU122" s="313">
        <f t="shared" ref="GU122:HB122" si="300">+SUMIF($H$16:$H$111,1,GU16:GU111)</f>
        <v>0</v>
      </c>
      <c r="GV122" s="313">
        <f t="shared" si="300"/>
        <v>0</v>
      </c>
      <c r="GW122" s="313">
        <f t="shared" si="300"/>
        <v>0</v>
      </c>
      <c r="GX122" s="313">
        <f t="shared" si="300"/>
        <v>0</v>
      </c>
      <c r="GY122" s="313">
        <f t="shared" si="300"/>
        <v>0</v>
      </c>
      <c r="GZ122" s="313">
        <f t="shared" si="300"/>
        <v>0</v>
      </c>
      <c r="HA122" s="313">
        <f t="shared" si="300"/>
        <v>0</v>
      </c>
      <c r="HB122" s="313">
        <f t="shared" si="300"/>
        <v>0</v>
      </c>
      <c r="HC122" s="314"/>
      <c r="HD122" s="314"/>
      <c r="HE122" s="314"/>
      <c r="HF122" s="314"/>
      <c r="HG122" s="314"/>
      <c r="HH122" s="314"/>
      <c r="HI122" s="314"/>
      <c r="HJ122" s="314"/>
      <c r="HK122" s="314"/>
      <c r="HL122" s="314"/>
      <c r="HM122" s="315"/>
      <c r="HN122" s="315"/>
      <c r="HO122" s="315"/>
      <c r="HP122" s="313">
        <f t="shared" si="267"/>
        <v>0</v>
      </c>
      <c r="HR122" s="315"/>
      <c r="HS122" s="317"/>
      <c r="HT122" s="315"/>
      <c r="HV122" s="318"/>
      <c r="HW122" s="318"/>
      <c r="HX122" s="318"/>
      <c r="HY122" s="318"/>
      <c r="HZ122" s="318"/>
      <c r="IA122" s="318"/>
      <c r="IB122" s="318"/>
      <c r="IC122" s="318"/>
      <c r="ID122" s="318"/>
      <c r="IE122" s="318"/>
    </row>
    <row r="123" spans="2:239" s="316" customFormat="1" ht="30" hidden="1" customHeight="1">
      <c r="B123" s="733" t="s">
        <v>902</v>
      </c>
      <c r="C123" s="734"/>
      <c r="D123" s="734"/>
      <c r="E123" s="734"/>
      <c r="F123" s="734"/>
      <c r="G123" s="734"/>
      <c r="H123" s="734"/>
      <c r="I123" s="735"/>
      <c r="J123" s="312" t="s">
        <v>11</v>
      </c>
      <c r="K123" s="313">
        <f t="shared" ref="K123:AP123" si="301">+SUMIF($I$16:$I$111,1,K16:K111)</f>
        <v>0</v>
      </c>
      <c r="L123" s="313">
        <f t="shared" si="301"/>
        <v>0</v>
      </c>
      <c r="M123" s="313">
        <f t="shared" si="301"/>
        <v>0</v>
      </c>
      <c r="N123" s="313">
        <f t="shared" si="301"/>
        <v>0</v>
      </c>
      <c r="O123" s="313">
        <f t="shared" si="301"/>
        <v>0</v>
      </c>
      <c r="P123" s="313">
        <f t="shared" si="301"/>
        <v>0</v>
      </c>
      <c r="Q123" s="313">
        <f t="shared" si="301"/>
        <v>0</v>
      </c>
      <c r="R123" s="313">
        <f t="shared" si="301"/>
        <v>0</v>
      </c>
      <c r="S123" s="313">
        <f t="shared" si="301"/>
        <v>0</v>
      </c>
      <c r="T123" s="313">
        <f t="shared" si="301"/>
        <v>0</v>
      </c>
      <c r="U123" s="313">
        <f t="shared" si="301"/>
        <v>0</v>
      </c>
      <c r="V123" s="313">
        <f t="shared" si="301"/>
        <v>0</v>
      </c>
      <c r="W123" s="313">
        <f t="shared" si="301"/>
        <v>0</v>
      </c>
      <c r="X123" s="313">
        <f t="shared" si="301"/>
        <v>0</v>
      </c>
      <c r="Y123" s="313">
        <f t="shared" si="301"/>
        <v>0</v>
      </c>
      <c r="Z123" s="313">
        <f t="shared" si="301"/>
        <v>0</v>
      </c>
      <c r="AA123" s="313">
        <f t="shared" si="301"/>
        <v>0</v>
      </c>
      <c r="AB123" s="313">
        <f t="shared" si="301"/>
        <v>0</v>
      </c>
      <c r="AC123" s="313">
        <f t="shared" si="301"/>
        <v>0</v>
      </c>
      <c r="AD123" s="313">
        <f t="shared" si="301"/>
        <v>0</v>
      </c>
      <c r="AE123" s="313">
        <f t="shared" si="301"/>
        <v>0</v>
      </c>
      <c r="AF123" s="313">
        <f t="shared" si="301"/>
        <v>0</v>
      </c>
      <c r="AG123" s="313">
        <f t="shared" si="301"/>
        <v>0</v>
      </c>
      <c r="AH123" s="313">
        <f t="shared" si="301"/>
        <v>0</v>
      </c>
      <c r="AI123" s="313">
        <f t="shared" si="301"/>
        <v>0</v>
      </c>
      <c r="AJ123" s="313">
        <f t="shared" si="301"/>
        <v>0</v>
      </c>
      <c r="AK123" s="313">
        <f t="shared" si="301"/>
        <v>0</v>
      </c>
      <c r="AL123" s="313">
        <f t="shared" si="301"/>
        <v>0</v>
      </c>
      <c r="AM123" s="313">
        <f t="shared" si="301"/>
        <v>0</v>
      </c>
      <c r="AN123" s="313">
        <f t="shared" si="301"/>
        <v>0</v>
      </c>
      <c r="AO123" s="313">
        <f t="shared" si="301"/>
        <v>0</v>
      </c>
      <c r="AP123" s="313">
        <f t="shared" si="301"/>
        <v>0</v>
      </c>
      <c r="AQ123" s="313">
        <f t="shared" ref="AQ123:BV123" si="302">+SUMIF($I$16:$I$111,1,AQ16:AQ111)</f>
        <v>0</v>
      </c>
      <c r="AR123" s="313">
        <f t="shared" si="302"/>
        <v>0</v>
      </c>
      <c r="AS123" s="313">
        <f t="shared" si="302"/>
        <v>0</v>
      </c>
      <c r="AT123" s="313">
        <f t="shared" si="302"/>
        <v>0</v>
      </c>
      <c r="AU123" s="313">
        <f t="shared" si="302"/>
        <v>0</v>
      </c>
      <c r="AV123" s="313">
        <f t="shared" si="302"/>
        <v>0</v>
      </c>
      <c r="AW123" s="313">
        <f t="shared" si="302"/>
        <v>0</v>
      </c>
      <c r="AX123" s="313">
        <f t="shared" si="302"/>
        <v>0</v>
      </c>
      <c r="AY123" s="313">
        <f t="shared" si="302"/>
        <v>0</v>
      </c>
      <c r="AZ123" s="313">
        <f t="shared" si="302"/>
        <v>0</v>
      </c>
      <c r="BA123" s="313">
        <f t="shared" si="302"/>
        <v>0</v>
      </c>
      <c r="BB123" s="313">
        <f t="shared" si="302"/>
        <v>0</v>
      </c>
      <c r="BC123" s="313">
        <f t="shared" si="302"/>
        <v>0</v>
      </c>
      <c r="BD123" s="313">
        <f t="shared" si="302"/>
        <v>0</v>
      </c>
      <c r="BE123" s="313">
        <f t="shared" si="302"/>
        <v>0</v>
      </c>
      <c r="BF123" s="313">
        <f t="shared" si="302"/>
        <v>0</v>
      </c>
      <c r="BG123" s="313">
        <f t="shared" si="302"/>
        <v>0</v>
      </c>
      <c r="BH123" s="313">
        <f t="shared" si="302"/>
        <v>0</v>
      </c>
      <c r="BI123" s="313">
        <f t="shared" si="302"/>
        <v>0</v>
      </c>
      <c r="BJ123" s="313">
        <f t="shared" si="302"/>
        <v>0</v>
      </c>
      <c r="BK123" s="313">
        <f t="shared" si="302"/>
        <v>0</v>
      </c>
      <c r="BL123" s="313">
        <f t="shared" si="302"/>
        <v>0</v>
      </c>
      <c r="BM123" s="313">
        <f t="shared" si="302"/>
        <v>0</v>
      </c>
      <c r="BN123" s="313">
        <f t="shared" si="302"/>
        <v>0</v>
      </c>
      <c r="BO123" s="313">
        <f t="shared" si="302"/>
        <v>0</v>
      </c>
      <c r="BP123" s="313">
        <f t="shared" si="302"/>
        <v>0</v>
      </c>
      <c r="BQ123" s="313">
        <f t="shared" si="302"/>
        <v>0</v>
      </c>
      <c r="BR123" s="313">
        <f t="shared" si="302"/>
        <v>0</v>
      </c>
      <c r="BS123" s="313">
        <f t="shared" si="302"/>
        <v>0</v>
      </c>
      <c r="BT123" s="313">
        <f t="shared" si="302"/>
        <v>0</v>
      </c>
      <c r="BU123" s="313">
        <f t="shared" si="302"/>
        <v>0</v>
      </c>
      <c r="BV123" s="313">
        <f t="shared" si="302"/>
        <v>0</v>
      </c>
      <c r="BW123" s="313">
        <f t="shared" ref="BW123:DB123" si="303">+SUMIF($I$16:$I$111,1,BW16:BW111)</f>
        <v>0</v>
      </c>
      <c r="BX123" s="313">
        <f t="shared" si="303"/>
        <v>0</v>
      </c>
      <c r="BY123" s="313">
        <f t="shared" si="303"/>
        <v>0</v>
      </c>
      <c r="BZ123" s="313">
        <f t="shared" si="303"/>
        <v>0</v>
      </c>
      <c r="CA123" s="313">
        <f t="shared" si="303"/>
        <v>0</v>
      </c>
      <c r="CB123" s="313">
        <f t="shared" si="303"/>
        <v>0</v>
      </c>
      <c r="CC123" s="313">
        <f t="shared" si="303"/>
        <v>0</v>
      </c>
      <c r="CD123" s="313">
        <f t="shared" si="303"/>
        <v>0</v>
      </c>
      <c r="CE123" s="313">
        <f t="shared" si="303"/>
        <v>0</v>
      </c>
      <c r="CF123" s="313">
        <f t="shared" si="303"/>
        <v>0</v>
      </c>
      <c r="CG123" s="313">
        <f t="shared" si="303"/>
        <v>0</v>
      </c>
      <c r="CH123" s="313">
        <f t="shared" si="303"/>
        <v>0</v>
      </c>
      <c r="CI123" s="313">
        <f t="shared" si="303"/>
        <v>0</v>
      </c>
      <c r="CJ123" s="313">
        <f t="shared" si="303"/>
        <v>0</v>
      </c>
      <c r="CK123" s="313">
        <f t="shared" si="303"/>
        <v>0</v>
      </c>
      <c r="CL123" s="313">
        <f t="shared" si="303"/>
        <v>0</v>
      </c>
      <c r="CM123" s="313">
        <f t="shared" si="303"/>
        <v>0</v>
      </c>
      <c r="CN123" s="313">
        <f t="shared" si="303"/>
        <v>0</v>
      </c>
      <c r="CO123" s="313">
        <f t="shared" si="303"/>
        <v>0</v>
      </c>
      <c r="CP123" s="313">
        <f t="shared" si="303"/>
        <v>0</v>
      </c>
      <c r="CQ123" s="313">
        <f t="shared" si="303"/>
        <v>0</v>
      </c>
      <c r="CR123" s="313">
        <f t="shared" si="303"/>
        <v>0</v>
      </c>
      <c r="CS123" s="313">
        <f t="shared" si="303"/>
        <v>0</v>
      </c>
      <c r="CT123" s="313">
        <f t="shared" si="303"/>
        <v>0</v>
      </c>
      <c r="CU123" s="313">
        <f t="shared" si="303"/>
        <v>0</v>
      </c>
      <c r="CV123" s="313">
        <f t="shared" si="303"/>
        <v>0</v>
      </c>
      <c r="CW123" s="313">
        <f t="shared" si="303"/>
        <v>0</v>
      </c>
      <c r="CX123" s="313">
        <f t="shared" si="303"/>
        <v>0</v>
      </c>
      <c r="CY123" s="313">
        <f t="shared" si="303"/>
        <v>0</v>
      </c>
      <c r="CZ123" s="313">
        <f t="shared" si="303"/>
        <v>0</v>
      </c>
      <c r="DA123" s="313">
        <f t="shared" si="303"/>
        <v>0</v>
      </c>
      <c r="DB123" s="313">
        <f t="shared" si="303"/>
        <v>0</v>
      </c>
      <c r="DC123" s="313">
        <f t="shared" ref="DC123:EH123" si="304">+SUMIF($I$16:$I$111,1,DC16:DC111)</f>
        <v>0</v>
      </c>
      <c r="DD123" s="313">
        <f t="shared" si="304"/>
        <v>0</v>
      </c>
      <c r="DE123" s="313">
        <f t="shared" si="304"/>
        <v>0</v>
      </c>
      <c r="DF123" s="313">
        <f t="shared" si="304"/>
        <v>0</v>
      </c>
      <c r="DG123" s="313">
        <f t="shared" si="304"/>
        <v>0</v>
      </c>
      <c r="DH123" s="313">
        <f t="shared" si="304"/>
        <v>0</v>
      </c>
      <c r="DI123" s="313">
        <f t="shared" si="304"/>
        <v>0</v>
      </c>
      <c r="DJ123" s="313">
        <f t="shared" si="304"/>
        <v>0</v>
      </c>
      <c r="DK123" s="313">
        <f t="shared" si="304"/>
        <v>0</v>
      </c>
      <c r="DL123" s="313">
        <f t="shared" si="304"/>
        <v>0</v>
      </c>
      <c r="DM123" s="313">
        <f t="shared" si="304"/>
        <v>0</v>
      </c>
      <c r="DN123" s="313">
        <f t="shared" si="304"/>
        <v>0</v>
      </c>
      <c r="DO123" s="313">
        <f t="shared" si="304"/>
        <v>0</v>
      </c>
      <c r="DP123" s="313">
        <f t="shared" si="304"/>
        <v>0</v>
      </c>
      <c r="DQ123" s="313">
        <f t="shared" si="304"/>
        <v>0</v>
      </c>
      <c r="DR123" s="313">
        <f t="shared" si="304"/>
        <v>0</v>
      </c>
      <c r="DS123" s="313">
        <f t="shared" si="304"/>
        <v>0</v>
      </c>
      <c r="DT123" s="313">
        <f t="shared" si="304"/>
        <v>0</v>
      </c>
      <c r="DU123" s="313">
        <f t="shared" si="304"/>
        <v>0</v>
      </c>
      <c r="DV123" s="313">
        <f t="shared" si="304"/>
        <v>0</v>
      </c>
      <c r="DW123" s="313">
        <f t="shared" si="304"/>
        <v>0</v>
      </c>
      <c r="DX123" s="313">
        <f t="shared" si="304"/>
        <v>0</v>
      </c>
      <c r="DY123" s="313">
        <f t="shared" si="304"/>
        <v>0</v>
      </c>
      <c r="DZ123" s="313">
        <f t="shared" si="304"/>
        <v>0</v>
      </c>
      <c r="EA123" s="313">
        <f t="shared" si="304"/>
        <v>0</v>
      </c>
      <c r="EB123" s="313">
        <f t="shared" si="304"/>
        <v>0</v>
      </c>
      <c r="EC123" s="313">
        <f t="shared" si="304"/>
        <v>0</v>
      </c>
      <c r="ED123" s="313">
        <f t="shared" si="304"/>
        <v>0</v>
      </c>
      <c r="EE123" s="313">
        <f t="shared" si="304"/>
        <v>0</v>
      </c>
      <c r="EF123" s="313">
        <f t="shared" si="304"/>
        <v>0</v>
      </c>
      <c r="EG123" s="313">
        <f t="shared" si="304"/>
        <v>0</v>
      </c>
      <c r="EH123" s="313">
        <f t="shared" si="304"/>
        <v>0</v>
      </c>
      <c r="EI123" s="313">
        <f t="shared" ref="EI123:FN123" si="305">+SUMIF($I$16:$I$111,1,EI16:EI111)</f>
        <v>0</v>
      </c>
      <c r="EJ123" s="313">
        <f t="shared" si="305"/>
        <v>0</v>
      </c>
      <c r="EK123" s="313">
        <f t="shared" si="305"/>
        <v>0</v>
      </c>
      <c r="EL123" s="313">
        <f t="shared" si="305"/>
        <v>0</v>
      </c>
      <c r="EM123" s="313">
        <f t="shared" si="305"/>
        <v>0</v>
      </c>
      <c r="EN123" s="313">
        <f t="shared" si="305"/>
        <v>0</v>
      </c>
      <c r="EO123" s="313">
        <f t="shared" si="305"/>
        <v>0</v>
      </c>
      <c r="EP123" s="313">
        <f t="shared" si="305"/>
        <v>0</v>
      </c>
      <c r="EQ123" s="313">
        <f t="shared" si="305"/>
        <v>0</v>
      </c>
      <c r="ER123" s="313">
        <f t="shared" si="305"/>
        <v>0</v>
      </c>
      <c r="ES123" s="313">
        <f t="shared" si="305"/>
        <v>0</v>
      </c>
      <c r="ET123" s="313">
        <f t="shared" si="305"/>
        <v>0</v>
      </c>
      <c r="EU123" s="313">
        <f t="shared" si="305"/>
        <v>0</v>
      </c>
      <c r="EV123" s="313">
        <f t="shared" si="305"/>
        <v>0</v>
      </c>
      <c r="EW123" s="313">
        <f t="shared" si="305"/>
        <v>0</v>
      </c>
      <c r="EX123" s="313">
        <f t="shared" si="305"/>
        <v>0</v>
      </c>
      <c r="EY123" s="313">
        <f t="shared" si="305"/>
        <v>0</v>
      </c>
      <c r="EZ123" s="313">
        <f t="shared" si="305"/>
        <v>0</v>
      </c>
      <c r="FA123" s="313">
        <f t="shared" si="305"/>
        <v>0</v>
      </c>
      <c r="FB123" s="313">
        <f t="shared" si="305"/>
        <v>0</v>
      </c>
      <c r="FC123" s="313">
        <f t="shared" si="305"/>
        <v>0</v>
      </c>
      <c r="FD123" s="313">
        <f t="shared" si="305"/>
        <v>0</v>
      </c>
      <c r="FE123" s="313">
        <f t="shared" si="305"/>
        <v>0</v>
      </c>
      <c r="FF123" s="313">
        <f t="shared" si="305"/>
        <v>0</v>
      </c>
      <c r="FG123" s="313">
        <f t="shared" si="305"/>
        <v>0</v>
      </c>
      <c r="FH123" s="313">
        <f t="shared" si="305"/>
        <v>0</v>
      </c>
      <c r="FI123" s="313">
        <f t="shared" si="305"/>
        <v>0</v>
      </c>
      <c r="FJ123" s="313">
        <f t="shared" si="305"/>
        <v>0</v>
      </c>
      <c r="FK123" s="313">
        <f t="shared" si="305"/>
        <v>0</v>
      </c>
      <c r="FL123" s="313">
        <f t="shared" si="305"/>
        <v>0</v>
      </c>
      <c r="FM123" s="313">
        <f t="shared" si="305"/>
        <v>0</v>
      </c>
      <c r="FN123" s="313">
        <f t="shared" si="305"/>
        <v>0</v>
      </c>
      <c r="FO123" s="313">
        <f t="shared" ref="FO123:GT123" si="306">+SUMIF($I$16:$I$111,1,FO16:FO111)</f>
        <v>0</v>
      </c>
      <c r="FP123" s="313">
        <f t="shared" si="306"/>
        <v>0</v>
      </c>
      <c r="FQ123" s="313">
        <f t="shared" si="306"/>
        <v>0</v>
      </c>
      <c r="FR123" s="313">
        <f t="shared" si="306"/>
        <v>0</v>
      </c>
      <c r="FS123" s="313">
        <f t="shared" si="306"/>
        <v>0</v>
      </c>
      <c r="FT123" s="313">
        <f t="shared" si="306"/>
        <v>0</v>
      </c>
      <c r="FU123" s="313">
        <f t="shared" si="306"/>
        <v>0</v>
      </c>
      <c r="FV123" s="313">
        <f t="shared" si="306"/>
        <v>0</v>
      </c>
      <c r="FW123" s="313">
        <f t="shared" si="306"/>
        <v>0</v>
      </c>
      <c r="FX123" s="313">
        <f t="shared" si="306"/>
        <v>0</v>
      </c>
      <c r="FY123" s="313">
        <f t="shared" si="306"/>
        <v>0</v>
      </c>
      <c r="FZ123" s="313">
        <f t="shared" si="306"/>
        <v>0</v>
      </c>
      <c r="GA123" s="313">
        <f t="shared" si="306"/>
        <v>0</v>
      </c>
      <c r="GB123" s="313">
        <f t="shared" si="306"/>
        <v>0</v>
      </c>
      <c r="GC123" s="313">
        <f t="shared" si="306"/>
        <v>0</v>
      </c>
      <c r="GD123" s="313">
        <f t="shared" si="306"/>
        <v>0</v>
      </c>
      <c r="GE123" s="313">
        <f t="shared" si="306"/>
        <v>0</v>
      </c>
      <c r="GF123" s="313">
        <f t="shared" si="306"/>
        <v>0</v>
      </c>
      <c r="GG123" s="313">
        <f t="shared" si="306"/>
        <v>0</v>
      </c>
      <c r="GH123" s="313">
        <f t="shared" si="306"/>
        <v>0</v>
      </c>
      <c r="GI123" s="313">
        <f t="shared" si="306"/>
        <v>0</v>
      </c>
      <c r="GJ123" s="313">
        <f t="shared" si="306"/>
        <v>0</v>
      </c>
      <c r="GK123" s="313">
        <f t="shared" si="306"/>
        <v>0</v>
      </c>
      <c r="GL123" s="313">
        <f t="shared" si="306"/>
        <v>0</v>
      </c>
      <c r="GM123" s="313">
        <f t="shared" si="306"/>
        <v>0</v>
      </c>
      <c r="GN123" s="313">
        <f t="shared" si="306"/>
        <v>0</v>
      </c>
      <c r="GO123" s="313">
        <f t="shared" si="306"/>
        <v>0</v>
      </c>
      <c r="GP123" s="313">
        <f t="shared" si="306"/>
        <v>0</v>
      </c>
      <c r="GQ123" s="313">
        <f t="shared" si="306"/>
        <v>0</v>
      </c>
      <c r="GR123" s="313">
        <f t="shared" si="306"/>
        <v>0</v>
      </c>
      <c r="GS123" s="313">
        <f t="shared" si="306"/>
        <v>0</v>
      </c>
      <c r="GT123" s="313">
        <f t="shared" si="306"/>
        <v>0</v>
      </c>
      <c r="GU123" s="313">
        <f t="shared" ref="GU123:HB123" si="307">+SUMIF($I$16:$I$111,1,GU16:GU111)</f>
        <v>0</v>
      </c>
      <c r="GV123" s="313">
        <f t="shared" si="307"/>
        <v>0</v>
      </c>
      <c r="GW123" s="313">
        <f t="shared" si="307"/>
        <v>0</v>
      </c>
      <c r="GX123" s="313">
        <f t="shared" si="307"/>
        <v>0</v>
      </c>
      <c r="GY123" s="313">
        <f t="shared" si="307"/>
        <v>0</v>
      </c>
      <c r="GZ123" s="313">
        <f t="shared" si="307"/>
        <v>0</v>
      </c>
      <c r="HA123" s="313">
        <f t="shared" si="307"/>
        <v>0</v>
      </c>
      <c r="HB123" s="313">
        <f t="shared" si="307"/>
        <v>0</v>
      </c>
      <c r="HC123" s="314"/>
      <c r="HD123" s="314"/>
      <c r="HE123" s="314"/>
      <c r="HF123" s="314"/>
      <c r="HG123" s="314"/>
      <c r="HH123" s="314"/>
      <c r="HI123" s="314"/>
      <c r="HJ123" s="314"/>
      <c r="HK123" s="314"/>
      <c r="HL123" s="314"/>
      <c r="HM123" s="315"/>
      <c r="HN123" s="315"/>
      <c r="HO123" s="315"/>
      <c r="HP123" s="313">
        <f t="shared" si="267"/>
        <v>0</v>
      </c>
      <c r="HR123" s="315"/>
      <c r="HS123" s="317"/>
      <c r="HT123" s="315"/>
      <c r="HV123" s="318"/>
      <c r="HW123" s="318"/>
      <c r="HX123" s="318"/>
      <c r="HY123" s="318"/>
      <c r="HZ123" s="318"/>
      <c r="IA123" s="318"/>
      <c r="IB123" s="318"/>
      <c r="IC123" s="318"/>
      <c r="ID123" s="318"/>
      <c r="IE123" s="318"/>
    </row>
    <row r="124" spans="2:239" s="316" customFormat="1" ht="30" hidden="1" customHeight="1">
      <c r="B124" s="730" t="s">
        <v>903</v>
      </c>
      <c r="C124" s="731"/>
      <c r="D124" s="731"/>
      <c r="E124" s="731"/>
      <c r="F124" s="731"/>
      <c r="G124" s="731"/>
      <c r="H124" s="731"/>
      <c r="I124" s="732"/>
      <c r="J124" s="319" t="s">
        <v>108</v>
      </c>
      <c r="K124" s="320" t="e">
        <f>+K120*VLOOKUP($K$12,#REF!,2,0)</f>
        <v>#REF!</v>
      </c>
      <c r="L124" s="320" t="e">
        <f>+L120*VLOOKUP($K$12,#REF!,2,0)</f>
        <v>#REF!</v>
      </c>
      <c r="M124" s="320" t="e">
        <f>+M120*VLOOKUP($K$12,#REF!,2,0)</f>
        <v>#REF!</v>
      </c>
      <c r="N124" s="320" t="e">
        <f>+N120*VLOOKUP($K$12,#REF!,2,0)</f>
        <v>#REF!</v>
      </c>
      <c r="O124" s="320" t="e">
        <f>+O120*VLOOKUP($K$12,#REF!,2,0)</f>
        <v>#REF!</v>
      </c>
      <c r="P124" s="320" t="e">
        <f>+P120*VLOOKUP($K$12,#REF!,2,0)</f>
        <v>#REF!</v>
      </c>
      <c r="Q124" s="320" t="e">
        <f>+Q120*VLOOKUP($K$12,#REF!,2,0)</f>
        <v>#REF!</v>
      </c>
      <c r="R124" s="320" t="e">
        <f>+R120*VLOOKUP($K$12,#REF!,2,0)</f>
        <v>#REF!</v>
      </c>
      <c r="S124" s="320" t="e">
        <f>+S120*VLOOKUP($K$12,#REF!,2,0)</f>
        <v>#REF!</v>
      </c>
      <c r="T124" s="320" t="e">
        <f>+T120*VLOOKUP($K$12,#REF!,2,0)</f>
        <v>#REF!</v>
      </c>
      <c r="U124" s="320" t="e">
        <f>+U120*VLOOKUP($U$12,#REF!,2,0)</f>
        <v>#REF!</v>
      </c>
      <c r="V124" s="320" t="e">
        <f>+V120*VLOOKUP($U$12,#REF!,2,0)</f>
        <v>#REF!</v>
      </c>
      <c r="W124" s="320" t="e">
        <f>+W120*VLOOKUP($U$12,#REF!,2,0)</f>
        <v>#REF!</v>
      </c>
      <c r="X124" s="320" t="e">
        <f>+X120*VLOOKUP($U$12,#REF!,2,0)</f>
        <v>#REF!</v>
      </c>
      <c r="Y124" s="320" t="e">
        <f>+Y120*VLOOKUP($U$12,#REF!,2,0)</f>
        <v>#REF!</v>
      </c>
      <c r="Z124" s="320" t="e">
        <f>+Z120*VLOOKUP($U$12,#REF!,2,0)</f>
        <v>#REF!</v>
      </c>
      <c r="AA124" s="320" t="e">
        <f>+AA120*VLOOKUP($U$12,#REF!,2,0)</f>
        <v>#REF!</v>
      </c>
      <c r="AB124" s="320" t="e">
        <f>+AB120*VLOOKUP($U$12,#REF!,2,0)</f>
        <v>#REF!</v>
      </c>
      <c r="AC124" s="320" t="e">
        <f>+AC120*VLOOKUP($U$12,#REF!,2,0)</f>
        <v>#REF!</v>
      </c>
      <c r="AD124" s="320" t="e">
        <f>+AD120*VLOOKUP($U$12,#REF!,2,0)</f>
        <v>#REF!</v>
      </c>
      <c r="AE124" s="320" t="e">
        <f>+AE120*VLOOKUP($AE$12,#REF!,2,0)</f>
        <v>#REF!</v>
      </c>
      <c r="AF124" s="320" t="e">
        <f>+AF120*VLOOKUP($AE$12,#REF!,2,0)</f>
        <v>#REF!</v>
      </c>
      <c r="AG124" s="320" t="e">
        <f>+AG120*VLOOKUP($AE$12,#REF!,2,0)</f>
        <v>#REF!</v>
      </c>
      <c r="AH124" s="320" t="e">
        <f>+AH120*VLOOKUP($AE$12,#REF!,2,0)</f>
        <v>#REF!</v>
      </c>
      <c r="AI124" s="320" t="e">
        <f>+AI120*VLOOKUP($AE$12,#REF!,2,0)</f>
        <v>#REF!</v>
      </c>
      <c r="AJ124" s="320" t="e">
        <f>+AJ120*VLOOKUP($AE$12,#REF!,2,0)</f>
        <v>#REF!</v>
      </c>
      <c r="AK124" s="320" t="e">
        <f>+AK120*VLOOKUP($AE$12,#REF!,2,0)</f>
        <v>#REF!</v>
      </c>
      <c r="AL124" s="320" t="e">
        <f>+AL120*VLOOKUP($AE$12,#REF!,2,0)</f>
        <v>#REF!</v>
      </c>
      <c r="AM124" s="320" t="e">
        <f>+AM120*VLOOKUP($AE$12,#REF!,2,0)</f>
        <v>#REF!</v>
      </c>
      <c r="AN124" s="320" t="e">
        <f>+AN120*VLOOKUP($AE$12,#REF!,2,0)</f>
        <v>#REF!</v>
      </c>
      <c r="AO124" s="320" t="e">
        <f>+AO120*VLOOKUP($AO$12,#REF!,2,0)</f>
        <v>#REF!</v>
      </c>
      <c r="AP124" s="320" t="e">
        <f>+AP120*VLOOKUP($AO$12,#REF!,2,0)</f>
        <v>#REF!</v>
      </c>
      <c r="AQ124" s="320" t="e">
        <f>+AQ120*VLOOKUP($AO$12,#REF!,2,0)</f>
        <v>#REF!</v>
      </c>
      <c r="AR124" s="320" t="e">
        <f>+AR120*VLOOKUP($AO$12,#REF!,2,0)</f>
        <v>#REF!</v>
      </c>
      <c r="AS124" s="320" t="e">
        <f>+AS120*VLOOKUP($AO$12,#REF!,2,0)</f>
        <v>#REF!</v>
      </c>
      <c r="AT124" s="320" t="e">
        <f>+AT120*VLOOKUP($AO$12,#REF!,2,0)</f>
        <v>#REF!</v>
      </c>
      <c r="AU124" s="320" t="e">
        <f>+AU120*VLOOKUP($AO$12,#REF!,2,0)</f>
        <v>#REF!</v>
      </c>
      <c r="AV124" s="320" t="e">
        <f>+AV120*VLOOKUP($AO$12,#REF!,2,0)</f>
        <v>#REF!</v>
      </c>
      <c r="AW124" s="320" t="e">
        <f>+AW120*VLOOKUP($AO$12,#REF!,2,0)</f>
        <v>#REF!</v>
      </c>
      <c r="AX124" s="320" t="e">
        <f>+AX120*VLOOKUP($AO$12,#REF!,2,0)</f>
        <v>#REF!</v>
      </c>
      <c r="AY124" s="320" t="e">
        <f>+AY120*VLOOKUP($AY$12,#REF!,2,0)</f>
        <v>#REF!</v>
      </c>
      <c r="AZ124" s="320" t="e">
        <f>+AZ120*VLOOKUP($AY$12,#REF!,2,0)</f>
        <v>#REF!</v>
      </c>
      <c r="BA124" s="320" t="e">
        <f>+BA120*VLOOKUP($AY$12,#REF!,2,0)</f>
        <v>#REF!</v>
      </c>
      <c r="BB124" s="320" t="e">
        <f>+BB120*VLOOKUP($AY$12,#REF!,2,0)</f>
        <v>#REF!</v>
      </c>
      <c r="BC124" s="320" t="e">
        <f>+BC120*VLOOKUP($AY$12,#REF!,2,0)</f>
        <v>#REF!</v>
      </c>
      <c r="BD124" s="320" t="e">
        <f>+BD120*VLOOKUP($AY$12,#REF!,2,0)</f>
        <v>#REF!</v>
      </c>
      <c r="BE124" s="320" t="e">
        <f>+BE120*VLOOKUP($AY$12,#REF!,2,0)</f>
        <v>#REF!</v>
      </c>
      <c r="BF124" s="320" t="e">
        <f>+BF120*VLOOKUP($AY$12,#REF!,2,0)</f>
        <v>#REF!</v>
      </c>
      <c r="BG124" s="320" t="e">
        <f>+BG120*VLOOKUP($AY$12,#REF!,2,0)</f>
        <v>#REF!</v>
      </c>
      <c r="BH124" s="320" t="e">
        <f>+BH120*VLOOKUP($AY$12,#REF!,2,0)</f>
        <v>#REF!</v>
      </c>
      <c r="BI124" s="320" t="e">
        <f>+BI120*VLOOKUP($BI$12,#REF!,2,0)</f>
        <v>#REF!</v>
      </c>
      <c r="BJ124" s="320" t="e">
        <f>+BJ120*VLOOKUP($BI$12,#REF!,2,0)</f>
        <v>#REF!</v>
      </c>
      <c r="BK124" s="320" t="e">
        <f>+BK120*VLOOKUP($BI$12,#REF!,2,0)</f>
        <v>#REF!</v>
      </c>
      <c r="BL124" s="320" t="e">
        <f>+BL120*VLOOKUP($BI$12,#REF!,2,0)</f>
        <v>#REF!</v>
      </c>
      <c r="BM124" s="320" t="e">
        <f>+BM120*VLOOKUP($BI$12,#REF!,2,0)</f>
        <v>#REF!</v>
      </c>
      <c r="BN124" s="320" t="e">
        <f>+BN120*VLOOKUP($BI$12,#REF!,2,0)</f>
        <v>#REF!</v>
      </c>
      <c r="BO124" s="320" t="e">
        <f>+BO120*VLOOKUP($BI$12,#REF!,2,0)</f>
        <v>#REF!</v>
      </c>
      <c r="BP124" s="320" t="e">
        <f>+BP120*VLOOKUP($BI$12,#REF!,2,0)</f>
        <v>#REF!</v>
      </c>
      <c r="BQ124" s="320" t="e">
        <f>+BQ120*VLOOKUP($BI$12,#REF!,2,0)</f>
        <v>#REF!</v>
      </c>
      <c r="BR124" s="320" t="e">
        <f>+BR120*VLOOKUP($BI$12,#REF!,2,0)</f>
        <v>#REF!</v>
      </c>
      <c r="BS124" s="320" t="e">
        <f>+BS120*VLOOKUP($BS$12,#REF!,2,0)</f>
        <v>#REF!</v>
      </c>
      <c r="BT124" s="320" t="e">
        <f>+BT120*VLOOKUP($BS$12,#REF!,2,0)</f>
        <v>#REF!</v>
      </c>
      <c r="BU124" s="320" t="e">
        <f>+BU120*VLOOKUP($BS$12,#REF!,2,0)</f>
        <v>#REF!</v>
      </c>
      <c r="BV124" s="320" t="e">
        <f>+BV120*VLOOKUP($BS$12,#REF!,2,0)</f>
        <v>#REF!</v>
      </c>
      <c r="BW124" s="320" t="e">
        <f>+BW120*VLOOKUP($BS$12,#REF!,2,0)</f>
        <v>#REF!</v>
      </c>
      <c r="BX124" s="320" t="e">
        <f>+BX120*VLOOKUP($BS$12,#REF!,2,0)</f>
        <v>#REF!</v>
      </c>
      <c r="BY124" s="320" t="e">
        <f>+BY120*VLOOKUP($BS$12,#REF!,2,0)</f>
        <v>#REF!</v>
      </c>
      <c r="BZ124" s="320" t="e">
        <f>+BZ120*VLOOKUP($BS$12,#REF!,2,0)</f>
        <v>#REF!</v>
      </c>
      <c r="CA124" s="320" t="e">
        <f>+CA120*VLOOKUP($BS$12,#REF!,2,0)</f>
        <v>#REF!</v>
      </c>
      <c r="CB124" s="320" t="e">
        <f>+CB120*VLOOKUP($BS$12,#REF!,2,0)</f>
        <v>#REF!</v>
      </c>
      <c r="CC124" s="320" t="e">
        <f>+CC120*VLOOKUP($CC$12,#REF!,2,0)</f>
        <v>#REF!</v>
      </c>
      <c r="CD124" s="320" t="e">
        <f>+CD120*VLOOKUP($CC$12,#REF!,2,0)</f>
        <v>#REF!</v>
      </c>
      <c r="CE124" s="320" t="e">
        <f>+CE120*VLOOKUP($CC$12,#REF!,2,0)</f>
        <v>#REF!</v>
      </c>
      <c r="CF124" s="320" t="e">
        <f>+CF120*VLOOKUP($CC$12,#REF!,2,0)</f>
        <v>#REF!</v>
      </c>
      <c r="CG124" s="320" t="e">
        <f>+CG120*VLOOKUP($CC$12,#REF!,2,0)</f>
        <v>#REF!</v>
      </c>
      <c r="CH124" s="320" t="e">
        <f>+CH120*VLOOKUP($CC$12,#REF!,2,0)</f>
        <v>#REF!</v>
      </c>
      <c r="CI124" s="320" t="e">
        <f>+CI120*VLOOKUP($CC$12,#REF!,2,0)</f>
        <v>#REF!</v>
      </c>
      <c r="CJ124" s="320" t="e">
        <f>+CJ120*VLOOKUP($CC$12,#REF!,2,0)</f>
        <v>#REF!</v>
      </c>
      <c r="CK124" s="320" t="e">
        <f>+CK120*VLOOKUP($CC$12,#REF!,2,0)</f>
        <v>#REF!</v>
      </c>
      <c r="CL124" s="320" t="e">
        <f>+CL120*VLOOKUP($CC$12,#REF!,2,0)</f>
        <v>#REF!</v>
      </c>
      <c r="CM124" s="320" t="e">
        <f>+CM120*VLOOKUP($CM$12,#REF!,2,0)</f>
        <v>#REF!</v>
      </c>
      <c r="CN124" s="320" t="e">
        <f>+CN120*VLOOKUP($CM$12,#REF!,2,0)</f>
        <v>#REF!</v>
      </c>
      <c r="CO124" s="320" t="e">
        <f>+CO120*VLOOKUP($CM$12,#REF!,2,0)</f>
        <v>#REF!</v>
      </c>
      <c r="CP124" s="320" t="e">
        <f>+CP120*VLOOKUP($CM$12,#REF!,2,0)</f>
        <v>#REF!</v>
      </c>
      <c r="CQ124" s="320" t="e">
        <f>+CQ120*VLOOKUP($CM$12,#REF!,2,0)</f>
        <v>#REF!</v>
      </c>
      <c r="CR124" s="320" t="e">
        <f>+CR120*VLOOKUP($CM$12,#REF!,2,0)</f>
        <v>#REF!</v>
      </c>
      <c r="CS124" s="320" t="e">
        <f>+CS120*VLOOKUP($CM$12,#REF!,2,0)</f>
        <v>#REF!</v>
      </c>
      <c r="CT124" s="320" t="e">
        <f>+CT120*VLOOKUP($CM$12,#REF!,2,0)</f>
        <v>#REF!</v>
      </c>
      <c r="CU124" s="320" t="e">
        <f>+CU120*VLOOKUP($CM$12,#REF!,2,0)</f>
        <v>#REF!</v>
      </c>
      <c r="CV124" s="320" t="e">
        <f>+CV120*VLOOKUP($CM$12,#REF!,2,0)</f>
        <v>#REF!</v>
      </c>
      <c r="CW124" s="320" t="e">
        <f>+CW120*VLOOKUP($CW$12,#REF!,2,0)</f>
        <v>#REF!</v>
      </c>
      <c r="CX124" s="320" t="e">
        <f>+CX120*VLOOKUP($CW$12,#REF!,2,0)</f>
        <v>#REF!</v>
      </c>
      <c r="CY124" s="320" t="e">
        <f>+CY120*VLOOKUP($CW$12,#REF!,2,0)</f>
        <v>#REF!</v>
      </c>
      <c r="CZ124" s="320" t="e">
        <f>+CZ120*VLOOKUP($CW$12,#REF!,2,0)</f>
        <v>#REF!</v>
      </c>
      <c r="DA124" s="320" t="e">
        <f>+DA120*VLOOKUP($CW$12,#REF!,2,0)</f>
        <v>#REF!</v>
      </c>
      <c r="DB124" s="320" t="e">
        <f>+DB120*VLOOKUP($CW$12,#REF!,2,0)</f>
        <v>#REF!</v>
      </c>
      <c r="DC124" s="320" t="e">
        <f>+DC120*VLOOKUP($CW$12,#REF!,2,0)</f>
        <v>#REF!</v>
      </c>
      <c r="DD124" s="320" t="e">
        <f>+DD120*VLOOKUP($CW$12,#REF!,2,0)</f>
        <v>#REF!</v>
      </c>
      <c r="DE124" s="320" t="e">
        <f>+DE120*VLOOKUP($CW$12,#REF!,2,0)</f>
        <v>#REF!</v>
      </c>
      <c r="DF124" s="320" t="e">
        <f>+DF120*VLOOKUP($CW$12,#REF!,2,0)</f>
        <v>#REF!</v>
      </c>
      <c r="DG124" s="320" t="e">
        <f>+DG120*VLOOKUP($DG$12,#REF!,2,0)</f>
        <v>#REF!</v>
      </c>
      <c r="DH124" s="320" t="e">
        <f>+DH120*VLOOKUP($DG$12,#REF!,2,0)</f>
        <v>#REF!</v>
      </c>
      <c r="DI124" s="320" t="e">
        <f>+DI120*VLOOKUP($DG$12,#REF!,2,0)</f>
        <v>#REF!</v>
      </c>
      <c r="DJ124" s="320" t="e">
        <f>+DJ120*VLOOKUP($DG$12,#REF!,2,0)</f>
        <v>#REF!</v>
      </c>
      <c r="DK124" s="320" t="e">
        <f>+DK120*VLOOKUP($DG$12,#REF!,2,0)</f>
        <v>#REF!</v>
      </c>
      <c r="DL124" s="320" t="e">
        <f>+DL120*VLOOKUP($DG$12,#REF!,2,0)</f>
        <v>#REF!</v>
      </c>
      <c r="DM124" s="320" t="e">
        <f>+DM120*VLOOKUP($DG$12,#REF!,2,0)</f>
        <v>#REF!</v>
      </c>
      <c r="DN124" s="320" t="e">
        <f>+DN120*VLOOKUP($DG$12,#REF!,2,0)</f>
        <v>#REF!</v>
      </c>
      <c r="DO124" s="320" t="e">
        <f>+DO120*VLOOKUP($DG$12,#REF!,2,0)</f>
        <v>#REF!</v>
      </c>
      <c r="DP124" s="320" t="e">
        <f>+DP120*VLOOKUP($DG$12,#REF!,2,0)</f>
        <v>#REF!</v>
      </c>
      <c r="DQ124" s="320" t="e">
        <f>+DQ120*VLOOKUP($DQ$12,#REF!,2,0)</f>
        <v>#REF!</v>
      </c>
      <c r="DR124" s="320" t="e">
        <f>+DR120*VLOOKUP($DQ$12,#REF!,2,0)</f>
        <v>#REF!</v>
      </c>
      <c r="DS124" s="320" t="e">
        <f>+DS120*VLOOKUP($DQ$12,#REF!,2,0)</f>
        <v>#REF!</v>
      </c>
      <c r="DT124" s="320" t="e">
        <f>+DT120*VLOOKUP($DQ$12,#REF!,2,0)</f>
        <v>#REF!</v>
      </c>
      <c r="DU124" s="320" t="e">
        <f>+DU120*VLOOKUP($DQ$12,#REF!,2,0)</f>
        <v>#REF!</v>
      </c>
      <c r="DV124" s="320" t="e">
        <f>+DV120*VLOOKUP($DQ$12,#REF!,2,0)</f>
        <v>#REF!</v>
      </c>
      <c r="DW124" s="320" t="e">
        <f>+DW120*VLOOKUP($DQ$12,#REF!,2,0)</f>
        <v>#REF!</v>
      </c>
      <c r="DX124" s="320" t="e">
        <f>+DX120*VLOOKUP($DQ$12,#REF!,2,0)</f>
        <v>#REF!</v>
      </c>
      <c r="DY124" s="320" t="e">
        <f>+DY120*VLOOKUP($DQ$12,#REF!,2,0)</f>
        <v>#REF!</v>
      </c>
      <c r="DZ124" s="320" t="e">
        <f>+DZ120*VLOOKUP($DQ$12,#REF!,2,0)</f>
        <v>#REF!</v>
      </c>
      <c r="EA124" s="320" t="e">
        <f>+EA120*VLOOKUP($EA$12,#REF!,2,0)</f>
        <v>#REF!</v>
      </c>
      <c r="EB124" s="320" t="e">
        <f>+EB120*VLOOKUP($EA$12,#REF!,2,0)</f>
        <v>#REF!</v>
      </c>
      <c r="EC124" s="320" t="e">
        <f>+EC120*VLOOKUP($EA$12,#REF!,2,0)</f>
        <v>#REF!</v>
      </c>
      <c r="ED124" s="320" t="e">
        <f>+ED120*VLOOKUP($EA$12,#REF!,2,0)</f>
        <v>#REF!</v>
      </c>
      <c r="EE124" s="320" t="e">
        <f>+EE120*VLOOKUP($EA$12,#REF!,2,0)</f>
        <v>#REF!</v>
      </c>
      <c r="EF124" s="320" t="e">
        <f>+EF120*VLOOKUP($EA$12,#REF!,2,0)</f>
        <v>#REF!</v>
      </c>
      <c r="EG124" s="320" t="e">
        <f>+EG120*VLOOKUP($EA$12,#REF!,2,0)</f>
        <v>#REF!</v>
      </c>
      <c r="EH124" s="320" t="e">
        <f>+EH120*VLOOKUP($EA$12,#REF!,2,0)</f>
        <v>#REF!</v>
      </c>
      <c r="EI124" s="320" t="e">
        <f>+EI120*VLOOKUP($EA$12,#REF!,2,0)</f>
        <v>#REF!</v>
      </c>
      <c r="EJ124" s="320" t="e">
        <f>+EJ120*VLOOKUP($EA$12,#REF!,2,0)</f>
        <v>#REF!</v>
      </c>
      <c r="EK124" s="320" t="e">
        <f>+EK120*VLOOKUP($EK$12,#REF!,2,0)</f>
        <v>#REF!</v>
      </c>
      <c r="EL124" s="320" t="e">
        <f>+EL120*VLOOKUP($EK$12,#REF!,2,0)</f>
        <v>#REF!</v>
      </c>
      <c r="EM124" s="320" t="e">
        <f>+EM120*VLOOKUP($EK$12,#REF!,2,0)</f>
        <v>#REF!</v>
      </c>
      <c r="EN124" s="320" t="e">
        <f>+EN120*VLOOKUP($EK$12,#REF!,2,0)</f>
        <v>#REF!</v>
      </c>
      <c r="EO124" s="320" t="e">
        <f>+EO120*VLOOKUP($EK$12,#REF!,2,0)</f>
        <v>#REF!</v>
      </c>
      <c r="EP124" s="320" t="e">
        <f>+EP120*VLOOKUP($EK$12,#REF!,2,0)</f>
        <v>#REF!</v>
      </c>
      <c r="EQ124" s="320" t="e">
        <f>+EQ120*VLOOKUP($EK$12,#REF!,2,0)</f>
        <v>#REF!</v>
      </c>
      <c r="ER124" s="320" t="e">
        <f>+ER120*VLOOKUP($EK$12,#REF!,2,0)</f>
        <v>#REF!</v>
      </c>
      <c r="ES124" s="320" t="e">
        <f>+ES120*VLOOKUP($EK$12,#REF!,2,0)</f>
        <v>#REF!</v>
      </c>
      <c r="ET124" s="320" t="e">
        <f>+ET120*VLOOKUP($EK$12,#REF!,2,0)</f>
        <v>#REF!</v>
      </c>
      <c r="EU124" s="320" t="e">
        <f>+EU120*VLOOKUP($EU$12,#REF!,2,0)</f>
        <v>#REF!</v>
      </c>
      <c r="EV124" s="320" t="e">
        <f>+EV120*VLOOKUP($EU$12,#REF!,2,0)</f>
        <v>#REF!</v>
      </c>
      <c r="EW124" s="320" t="e">
        <f>+EW120*VLOOKUP($EU$12,#REF!,2,0)</f>
        <v>#REF!</v>
      </c>
      <c r="EX124" s="320" t="e">
        <f>+EX120*VLOOKUP($EU$12,#REF!,2,0)</f>
        <v>#REF!</v>
      </c>
      <c r="EY124" s="320" t="e">
        <f>+EY120*VLOOKUP($EU$12,#REF!,2,0)</f>
        <v>#REF!</v>
      </c>
      <c r="EZ124" s="320" t="e">
        <f>+EZ120*VLOOKUP($EU$12,#REF!,2,0)</f>
        <v>#REF!</v>
      </c>
      <c r="FA124" s="320" t="e">
        <f>+FA120*VLOOKUP($EU$12,#REF!,2,0)</f>
        <v>#REF!</v>
      </c>
      <c r="FB124" s="320" t="e">
        <f>+FB120*VLOOKUP($EU$12,#REF!,2,0)</f>
        <v>#REF!</v>
      </c>
      <c r="FC124" s="320" t="e">
        <f>+FC120*VLOOKUP($EU$12,#REF!,2,0)</f>
        <v>#REF!</v>
      </c>
      <c r="FD124" s="320" t="e">
        <f>+FD120*VLOOKUP($EU$12,#REF!,2,0)</f>
        <v>#REF!</v>
      </c>
      <c r="FE124" s="320" t="e">
        <f>+FE120*VLOOKUP($FE$12,#REF!,2,0)</f>
        <v>#REF!</v>
      </c>
      <c r="FF124" s="320" t="e">
        <f>+FF120*VLOOKUP($FE$12,#REF!,2,0)</f>
        <v>#REF!</v>
      </c>
      <c r="FG124" s="320" t="e">
        <f>+FG120*VLOOKUP($FE$12,#REF!,2,0)</f>
        <v>#REF!</v>
      </c>
      <c r="FH124" s="320" t="e">
        <f>+FH120*VLOOKUP($FE$12,#REF!,2,0)</f>
        <v>#REF!</v>
      </c>
      <c r="FI124" s="320" t="e">
        <f>+FI120*VLOOKUP($FE$12,#REF!,2,0)</f>
        <v>#REF!</v>
      </c>
      <c r="FJ124" s="320" t="e">
        <f>+FJ120*VLOOKUP($FE$12,#REF!,2,0)</f>
        <v>#REF!</v>
      </c>
      <c r="FK124" s="320" t="e">
        <f>+FK120*VLOOKUP($FE$12,#REF!,2,0)</f>
        <v>#REF!</v>
      </c>
      <c r="FL124" s="320" t="e">
        <f>+FL120*VLOOKUP($FE$12,#REF!,2,0)</f>
        <v>#REF!</v>
      </c>
      <c r="FM124" s="320" t="e">
        <f>+FM120*VLOOKUP($FE$12,#REF!,2,0)</f>
        <v>#REF!</v>
      </c>
      <c r="FN124" s="320" t="e">
        <f>+FN120*VLOOKUP($FE$12,#REF!,2,0)</f>
        <v>#REF!</v>
      </c>
      <c r="FO124" s="320" t="e">
        <f>+FO120*VLOOKUP($FO$12,#REF!,2,0)</f>
        <v>#REF!</v>
      </c>
      <c r="FP124" s="320" t="e">
        <f>+FP120*VLOOKUP($FO$12,#REF!,2,0)</f>
        <v>#REF!</v>
      </c>
      <c r="FQ124" s="320" t="e">
        <f>+FQ120*VLOOKUP($FO$12,#REF!,2,0)</f>
        <v>#REF!</v>
      </c>
      <c r="FR124" s="320" t="e">
        <f>+FR120*VLOOKUP($FO$12,#REF!,2,0)</f>
        <v>#REF!</v>
      </c>
      <c r="FS124" s="320" t="e">
        <f>+FS120*VLOOKUP($FO$12,#REF!,2,0)</f>
        <v>#REF!</v>
      </c>
      <c r="FT124" s="320" t="e">
        <f>+FT120*VLOOKUP($FO$12,#REF!,2,0)</f>
        <v>#REF!</v>
      </c>
      <c r="FU124" s="320" t="e">
        <f>+FU120*VLOOKUP($FO$12,#REF!,2,0)</f>
        <v>#REF!</v>
      </c>
      <c r="FV124" s="320" t="e">
        <f>+FV120*VLOOKUP($FO$12,#REF!,2,0)</f>
        <v>#REF!</v>
      </c>
      <c r="FW124" s="320" t="e">
        <f>+FW120*VLOOKUP($FO$12,#REF!,2,0)</f>
        <v>#REF!</v>
      </c>
      <c r="FX124" s="320" t="e">
        <f>+FX120*VLOOKUP($FO$12,#REF!,2,0)</f>
        <v>#REF!</v>
      </c>
      <c r="FY124" s="320" t="e">
        <f>+FY120*VLOOKUP($FY$12,#REF!,2,0)</f>
        <v>#REF!</v>
      </c>
      <c r="FZ124" s="320" t="e">
        <f>+FZ120*VLOOKUP($FY$12,#REF!,2,0)</f>
        <v>#REF!</v>
      </c>
      <c r="GA124" s="320" t="e">
        <f>+GA120*VLOOKUP($FY$12,#REF!,2,0)</f>
        <v>#REF!</v>
      </c>
      <c r="GB124" s="320" t="e">
        <f>+GB120*VLOOKUP($FY$12,#REF!,2,0)</f>
        <v>#REF!</v>
      </c>
      <c r="GC124" s="320" t="e">
        <f>+GC120*VLOOKUP($FY$12,#REF!,2,0)</f>
        <v>#REF!</v>
      </c>
      <c r="GD124" s="320" t="e">
        <f>+GD120*VLOOKUP($FY$12,#REF!,2,0)</f>
        <v>#REF!</v>
      </c>
      <c r="GE124" s="320" t="e">
        <f>+GE120*VLOOKUP($FY$12,#REF!,2,0)</f>
        <v>#REF!</v>
      </c>
      <c r="GF124" s="320" t="e">
        <f>+GF120*VLOOKUP($FY$12,#REF!,2,0)</f>
        <v>#REF!</v>
      </c>
      <c r="GG124" s="320" t="e">
        <f>+GG120*VLOOKUP($FY$12,#REF!,2,0)</f>
        <v>#REF!</v>
      </c>
      <c r="GH124" s="320" t="e">
        <f>+GH120*VLOOKUP($FY$12,#REF!,2,0)</f>
        <v>#REF!</v>
      </c>
      <c r="GI124" s="320" t="e">
        <f>+GI120*VLOOKUP($GI$12,#REF!,2,0)</f>
        <v>#REF!</v>
      </c>
      <c r="GJ124" s="320" t="e">
        <f>+GJ120*VLOOKUP($GI$12,#REF!,2,0)</f>
        <v>#REF!</v>
      </c>
      <c r="GK124" s="320" t="e">
        <f>+GK120*VLOOKUP($GI$12,#REF!,2,0)</f>
        <v>#REF!</v>
      </c>
      <c r="GL124" s="320" t="e">
        <f>+GL120*VLOOKUP($GI$12,#REF!,2,0)</f>
        <v>#REF!</v>
      </c>
      <c r="GM124" s="320" t="e">
        <f>+GM120*VLOOKUP($GI$12,#REF!,2,0)</f>
        <v>#REF!</v>
      </c>
      <c r="GN124" s="320" t="e">
        <f>+GN120*VLOOKUP($GI$12,#REF!,2,0)</f>
        <v>#REF!</v>
      </c>
      <c r="GO124" s="320" t="e">
        <f>+GO120*VLOOKUP($GI$12,#REF!,2,0)</f>
        <v>#REF!</v>
      </c>
      <c r="GP124" s="320" t="e">
        <f>+GP120*VLOOKUP($GI$12,#REF!,2,0)</f>
        <v>#REF!</v>
      </c>
      <c r="GQ124" s="320" t="e">
        <f>+GQ120*VLOOKUP($GI$12,#REF!,2,0)</f>
        <v>#REF!</v>
      </c>
      <c r="GR124" s="320" t="e">
        <f>+GR120*VLOOKUP($GI$12,#REF!,2,0)</f>
        <v>#REF!</v>
      </c>
      <c r="GS124" s="320" t="e">
        <f>+GS120*VLOOKUP($GS$12,#REF!,2,0)</f>
        <v>#REF!</v>
      </c>
      <c r="GT124" s="320" t="e">
        <f>+GT120*VLOOKUP($GS$12,#REF!,2,0)</f>
        <v>#REF!</v>
      </c>
      <c r="GU124" s="320" t="e">
        <f>+GU120*VLOOKUP($GS$12,#REF!,2,0)</f>
        <v>#REF!</v>
      </c>
      <c r="GV124" s="320" t="e">
        <f>+GV120*VLOOKUP($GS$12,#REF!,2,0)</f>
        <v>#REF!</v>
      </c>
      <c r="GW124" s="320" t="e">
        <f>+GW120*VLOOKUP($GS$12,#REF!,2,0)</f>
        <v>#REF!</v>
      </c>
      <c r="GX124" s="320" t="e">
        <f>+GX120*VLOOKUP($GS$12,#REF!,2,0)</f>
        <v>#REF!</v>
      </c>
      <c r="GY124" s="320" t="e">
        <f>+GY120*VLOOKUP($GS$12,#REF!,2,0)</f>
        <v>#REF!</v>
      </c>
      <c r="GZ124" s="320" t="e">
        <f>+GZ120*VLOOKUP($GS$12,#REF!,2,0)</f>
        <v>#REF!</v>
      </c>
      <c r="HA124" s="320" t="e">
        <f>+HA120*VLOOKUP($GS$12,#REF!,2,0)</f>
        <v>#REF!</v>
      </c>
      <c r="HB124" s="320" t="e">
        <f>+HB120*VLOOKUP($GS$12,#REF!,2,0)</f>
        <v>#REF!</v>
      </c>
      <c r="HC124" s="314"/>
      <c r="HD124" s="314"/>
      <c r="HE124" s="314"/>
      <c r="HF124" s="314"/>
      <c r="HG124" s="314"/>
      <c r="HH124" s="314"/>
      <c r="HI124" s="314"/>
      <c r="HJ124" s="314"/>
      <c r="HK124" s="314"/>
      <c r="HL124" s="314"/>
      <c r="HM124" s="315"/>
      <c r="HN124" s="315"/>
      <c r="HO124" s="315"/>
      <c r="HP124" s="320" t="e">
        <f t="shared" si="267"/>
        <v>#REF!</v>
      </c>
      <c r="HR124" s="315"/>
      <c r="HS124" s="317"/>
      <c r="HT124" s="315"/>
      <c r="HV124" s="318"/>
      <c r="HW124" s="318"/>
      <c r="HX124" s="318"/>
      <c r="HY124" s="318"/>
      <c r="HZ124" s="318"/>
      <c r="IA124" s="318"/>
      <c r="IB124" s="318"/>
      <c r="IC124" s="318"/>
      <c r="ID124" s="318"/>
      <c r="IE124" s="318"/>
    </row>
    <row r="125" spans="2:239" s="316" customFormat="1" ht="30" hidden="1" customHeight="1">
      <c r="B125" s="730" t="s">
        <v>903</v>
      </c>
      <c r="C125" s="731"/>
      <c r="D125" s="731"/>
      <c r="E125" s="731"/>
      <c r="F125" s="731"/>
      <c r="G125" s="731"/>
      <c r="H125" s="731"/>
      <c r="I125" s="732"/>
      <c r="J125" s="319" t="s">
        <v>9</v>
      </c>
      <c r="K125" s="320" t="e">
        <f>+K121*VLOOKUP($K$12,#REF!,2,0)</f>
        <v>#REF!</v>
      </c>
      <c r="L125" s="320" t="e">
        <f>+L121*VLOOKUP($K$12,#REF!,2,0)</f>
        <v>#REF!</v>
      </c>
      <c r="M125" s="320" t="e">
        <f>+M121*VLOOKUP($K$12,#REF!,2,0)</f>
        <v>#REF!</v>
      </c>
      <c r="N125" s="320" t="e">
        <f>+N121*VLOOKUP($K$12,#REF!,2,0)</f>
        <v>#REF!</v>
      </c>
      <c r="O125" s="320" t="e">
        <f>+O121*VLOOKUP($K$12,#REF!,2,0)</f>
        <v>#REF!</v>
      </c>
      <c r="P125" s="320" t="e">
        <f>+P121*VLOOKUP($K$12,#REF!,2,0)</f>
        <v>#REF!</v>
      </c>
      <c r="Q125" s="320" t="e">
        <f>+Q121*VLOOKUP($K$12,#REF!,2,0)</f>
        <v>#REF!</v>
      </c>
      <c r="R125" s="320" t="e">
        <f>+R121*VLOOKUP($K$12,#REF!,2,0)</f>
        <v>#REF!</v>
      </c>
      <c r="S125" s="320" t="e">
        <f>+S121*VLOOKUP($K$12,#REF!,2,0)</f>
        <v>#REF!</v>
      </c>
      <c r="T125" s="320" t="e">
        <f>+T121*VLOOKUP($K$12,#REF!,2,0)</f>
        <v>#REF!</v>
      </c>
      <c r="U125" s="320" t="e">
        <f>+U121*VLOOKUP($U$12,#REF!,2,0)</f>
        <v>#REF!</v>
      </c>
      <c r="V125" s="320" t="e">
        <f>+V121*VLOOKUP($U$12,#REF!,2,0)</f>
        <v>#REF!</v>
      </c>
      <c r="W125" s="320" t="e">
        <f>+W121*VLOOKUP($U$12,#REF!,2,0)</f>
        <v>#REF!</v>
      </c>
      <c r="X125" s="320" t="e">
        <f>+X121*VLOOKUP($U$12,#REF!,2,0)</f>
        <v>#REF!</v>
      </c>
      <c r="Y125" s="320" t="e">
        <f>+Y121*VLOOKUP($U$12,#REF!,2,0)</f>
        <v>#REF!</v>
      </c>
      <c r="Z125" s="320" t="e">
        <f>+Z121*VLOOKUP($U$12,#REF!,2,0)</f>
        <v>#REF!</v>
      </c>
      <c r="AA125" s="320" t="e">
        <f>+AA121*VLOOKUP($U$12,#REF!,2,0)</f>
        <v>#REF!</v>
      </c>
      <c r="AB125" s="320" t="e">
        <f>+AB121*VLOOKUP($U$12,#REF!,2,0)</f>
        <v>#REF!</v>
      </c>
      <c r="AC125" s="320" t="e">
        <f>+AC121*VLOOKUP($U$12,#REF!,2,0)</f>
        <v>#REF!</v>
      </c>
      <c r="AD125" s="320" t="e">
        <f>+AD121*VLOOKUP($U$12,#REF!,2,0)</f>
        <v>#REF!</v>
      </c>
      <c r="AE125" s="320" t="e">
        <f>+AE121*VLOOKUP($AE$12,#REF!,2,0)</f>
        <v>#REF!</v>
      </c>
      <c r="AF125" s="320" t="e">
        <f>+AF121*VLOOKUP($AE$12,#REF!,2,0)</f>
        <v>#REF!</v>
      </c>
      <c r="AG125" s="320" t="e">
        <f>+AG121*VLOOKUP($AE$12,#REF!,2,0)</f>
        <v>#REF!</v>
      </c>
      <c r="AH125" s="320" t="e">
        <f>+AH121*VLOOKUP($AE$12,#REF!,2,0)</f>
        <v>#REF!</v>
      </c>
      <c r="AI125" s="320" t="e">
        <f>+AI121*VLOOKUP($AE$12,#REF!,2,0)</f>
        <v>#REF!</v>
      </c>
      <c r="AJ125" s="320" t="e">
        <f>+AJ121*VLOOKUP($AE$12,#REF!,2,0)</f>
        <v>#REF!</v>
      </c>
      <c r="AK125" s="320" t="e">
        <f>+AK121*VLOOKUP($AE$12,#REF!,2,0)</f>
        <v>#REF!</v>
      </c>
      <c r="AL125" s="320" t="e">
        <f>+AL121*VLOOKUP($AE$12,#REF!,2,0)</f>
        <v>#REF!</v>
      </c>
      <c r="AM125" s="320" t="e">
        <f>+AM121*VLOOKUP($AE$12,#REF!,2,0)</f>
        <v>#REF!</v>
      </c>
      <c r="AN125" s="320" t="e">
        <f>+AN121*VLOOKUP($AE$12,#REF!,2,0)</f>
        <v>#REF!</v>
      </c>
      <c r="AO125" s="320" t="e">
        <f>+AO121*VLOOKUP($AO$12,#REF!,2,0)</f>
        <v>#REF!</v>
      </c>
      <c r="AP125" s="320" t="e">
        <f>+AP121*VLOOKUP($AO$12,#REF!,2,0)</f>
        <v>#REF!</v>
      </c>
      <c r="AQ125" s="320" t="e">
        <f>+AQ121*VLOOKUP($AO$12,#REF!,2,0)</f>
        <v>#REF!</v>
      </c>
      <c r="AR125" s="320" t="e">
        <f>+AR121*VLOOKUP($AO$12,#REF!,2,0)</f>
        <v>#REF!</v>
      </c>
      <c r="AS125" s="320" t="e">
        <f>+AS121*VLOOKUP($AO$12,#REF!,2,0)</f>
        <v>#REF!</v>
      </c>
      <c r="AT125" s="320" t="e">
        <f>+AT121*VLOOKUP($AO$12,#REF!,2,0)</f>
        <v>#REF!</v>
      </c>
      <c r="AU125" s="320" t="e">
        <f>+AU121*VLOOKUP($AO$12,#REF!,2,0)</f>
        <v>#REF!</v>
      </c>
      <c r="AV125" s="320" t="e">
        <f>+AV121*VLOOKUP($AO$12,#REF!,2,0)</f>
        <v>#REF!</v>
      </c>
      <c r="AW125" s="320" t="e">
        <f>+AW121*VLOOKUP($AO$12,#REF!,2,0)</f>
        <v>#REF!</v>
      </c>
      <c r="AX125" s="320" t="e">
        <f>+AX121*VLOOKUP($AO$12,#REF!,2,0)</f>
        <v>#REF!</v>
      </c>
      <c r="AY125" s="320" t="e">
        <f>+AY121*VLOOKUP($AY$12,#REF!,2,0)</f>
        <v>#REF!</v>
      </c>
      <c r="AZ125" s="320" t="e">
        <f>+AZ121*VLOOKUP($AY$12,#REF!,2,0)</f>
        <v>#REF!</v>
      </c>
      <c r="BA125" s="320" t="e">
        <f>+BA121*VLOOKUP($AY$12,#REF!,2,0)</f>
        <v>#REF!</v>
      </c>
      <c r="BB125" s="320" t="e">
        <f>+BB121*VLOOKUP($AY$12,#REF!,2,0)</f>
        <v>#REF!</v>
      </c>
      <c r="BC125" s="320" t="e">
        <f>+BC121*VLOOKUP($AY$12,#REF!,2,0)</f>
        <v>#REF!</v>
      </c>
      <c r="BD125" s="320" t="e">
        <f>+BD121*VLOOKUP($AY$12,#REF!,2,0)</f>
        <v>#REF!</v>
      </c>
      <c r="BE125" s="320" t="e">
        <f>+BE121*VLOOKUP($AY$12,#REF!,2,0)</f>
        <v>#REF!</v>
      </c>
      <c r="BF125" s="320" t="e">
        <f>+BF121*VLOOKUP($AY$12,#REF!,2,0)</f>
        <v>#REF!</v>
      </c>
      <c r="BG125" s="320" t="e">
        <f>+BG121*VLOOKUP($AY$12,#REF!,2,0)</f>
        <v>#REF!</v>
      </c>
      <c r="BH125" s="320" t="e">
        <f>+BH121*VLOOKUP($AY$12,#REF!,2,0)</f>
        <v>#REF!</v>
      </c>
      <c r="BI125" s="320" t="e">
        <f>+BI121*VLOOKUP($BI$12,#REF!,2,0)</f>
        <v>#REF!</v>
      </c>
      <c r="BJ125" s="320" t="e">
        <f>+BJ121*VLOOKUP($BI$12,#REF!,2,0)</f>
        <v>#REF!</v>
      </c>
      <c r="BK125" s="320" t="e">
        <f>+BK121*VLOOKUP($BI$12,#REF!,2,0)</f>
        <v>#REF!</v>
      </c>
      <c r="BL125" s="320" t="e">
        <f>+BL121*VLOOKUP($BI$12,#REF!,2,0)</f>
        <v>#REF!</v>
      </c>
      <c r="BM125" s="320" t="e">
        <f>+BM121*VLOOKUP($BI$12,#REF!,2,0)</f>
        <v>#REF!</v>
      </c>
      <c r="BN125" s="320" t="e">
        <f>+BN121*VLOOKUP($BI$12,#REF!,2,0)</f>
        <v>#REF!</v>
      </c>
      <c r="BO125" s="320" t="e">
        <f>+BO121*VLOOKUP($BI$12,#REF!,2,0)</f>
        <v>#REF!</v>
      </c>
      <c r="BP125" s="320" t="e">
        <f>+BP121*VLOOKUP($BI$12,#REF!,2,0)</f>
        <v>#REF!</v>
      </c>
      <c r="BQ125" s="320" t="e">
        <f>+BQ121*VLOOKUP($BI$12,#REF!,2,0)</f>
        <v>#REF!</v>
      </c>
      <c r="BR125" s="320" t="e">
        <f>+BR121*VLOOKUP($BI$12,#REF!,2,0)</f>
        <v>#REF!</v>
      </c>
      <c r="BS125" s="320" t="e">
        <f>+BS121*VLOOKUP($BS$12,#REF!,2,0)</f>
        <v>#REF!</v>
      </c>
      <c r="BT125" s="320" t="e">
        <f>+BT121*VLOOKUP($BS$12,#REF!,2,0)</f>
        <v>#REF!</v>
      </c>
      <c r="BU125" s="320" t="e">
        <f>+BU121*VLOOKUP($BS$12,#REF!,2,0)</f>
        <v>#REF!</v>
      </c>
      <c r="BV125" s="320" t="e">
        <f>+BV121*VLOOKUP($BS$12,#REF!,2,0)</f>
        <v>#REF!</v>
      </c>
      <c r="BW125" s="320" t="e">
        <f>+BW121*VLOOKUP($BS$12,#REF!,2,0)</f>
        <v>#REF!</v>
      </c>
      <c r="BX125" s="320" t="e">
        <f>+BX121*VLOOKUP($BS$12,#REF!,2,0)</f>
        <v>#REF!</v>
      </c>
      <c r="BY125" s="320" t="e">
        <f>+BY121*VLOOKUP($BS$12,#REF!,2,0)</f>
        <v>#REF!</v>
      </c>
      <c r="BZ125" s="320" t="e">
        <f>+BZ121*VLOOKUP($BS$12,#REF!,2,0)</f>
        <v>#REF!</v>
      </c>
      <c r="CA125" s="320" t="e">
        <f>+CA121*VLOOKUP($BS$12,#REF!,2,0)</f>
        <v>#REF!</v>
      </c>
      <c r="CB125" s="320" t="e">
        <f>+CB121*VLOOKUP($BS$12,#REF!,2,0)</f>
        <v>#REF!</v>
      </c>
      <c r="CC125" s="320" t="e">
        <f>+CC121*VLOOKUP($CC$12,#REF!,2,0)</f>
        <v>#REF!</v>
      </c>
      <c r="CD125" s="320" t="e">
        <f>+CD121*VLOOKUP($CC$12,#REF!,2,0)</f>
        <v>#REF!</v>
      </c>
      <c r="CE125" s="320" t="e">
        <f>+CE121*VLOOKUP($CC$12,#REF!,2,0)</f>
        <v>#REF!</v>
      </c>
      <c r="CF125" s="320" t="e">
        <f>+CF121*VLOOKUP($CC$12,#REF!,2,0)</f>
        <v>#REF!</v>
      </c>
      <c r="CG125" s="320" t="e">
        <f>+CG121*VLOOKUP($CC$12,#REF!,2,0)</f>
        <v>#REF!</v>
      </c>
      <c r="CH125" s="320" t="e">
        <f>+CH121*VLOOKUP($CC$12,#REF!,2,0)</f>
        <v>#REF!</v>
      </c>
      <c r="CI125" s="320" t="e">
        <f>+CI121*VLOOKUP($CC$12,#REF!,2,0)</f>
        <v>#REF!</v>
      </c>
      <c r="CJ125" s="320" t="e">
        <f>+CJ121*VLOOKUP($CC$12,#REF!,2,0)</f>
        <v>#REF!</v>
      </c>
      <c r="CK125" s="320" t="e">
        <f>+CK121*VLOOKUP($CC$12,#REF!,2,0)</f>
        <v>#REF!</v>
      </c>
      <c r="CL125" s="320" t="e">
        <f>+CL121*VLOOKUP($CC$12,#REF!,2,0)</f>
        <v>#REF!</v>
      </c>
      <c r="CM125" s="320" t="e">
        <f>+CM121*VLOOKUP($CM$12,#REF!,2,0)</f>
        <v>#REF!</v>
      </c>
      <c r="CN125" s="320" t="e">
        <f>+CN121*VLOOKUP($CM$12,#REF!,2,0)</f>
        <v>#REF!</v>
      </c>
      <c r="CO125" s="320" t="e">
        <f>+CO121*VLOOKUP($CM$12,#REF!,2,0)</f>
        <v>#REF!</v>
      </c>
      <c r="CP125" s="320" t="e">
        <f>+CP121*VLOOKUP($CM$12,#REF!,2,0)</f>
        <v>#REF!</v>
      </c>
      <c r="CQ125" s="320" t="e">
        <f>+CQ121*VLOOKUP($CM$12,#REF!,2,0)</f>
        <v>#REF!</v>
      </c>
      <c r="CR125" s="320" t="e">
        <f>+CR121*VLOOKUP($CM$12,#REF!,2,0)</f>
        <v>#REF!</v>
      </c>
      <c r="CS125" s="320" t="e">
        <f>+CS121*VLOOKUP($CM$12,#REF!,2,0)</f>
        <v>#REF!</v>
      </c>
      <c r="CT125" s="320" t="e">
        <f>+CT121*VLOOKUP($CM$12,#REF!,2,0)</f>
        <v>#REF!</v>
      </c>
      <c r="CU125" s="320" t="e">
        <f>+CU121*VLOOKUP($CM$12,#REF!,2,0)</f>
        <v>#REF!</v>
      </c>
      <c r="CV125" s="320" t="e">
        <f>+CV121*VLOOKUP($CM$12,#REF!,2,0)</f>
        <v>#REF!</v>
      </c>
      <c r="CW125" s="320" t="e">
        <f>+CW121*VLOOKUP($CW$12,#REF!,2,0)</f>
        <v>#REF!</v>
      </c>
      <c r="CX125" s="320" t="e">
        <f>+CX121*VLOOKUP($CW$12,#REF!,2,0)</f>
        <v>#REF!</v>
      </c>
      <c r="CY125" s="320" t="e">
        <f>+CY121*VLOOKUP($CW$12,#REF!,2,0)</f>
        <v>#REF!</v>
      </c>
      <c r="CZ125" s="320" t="e">
        <f>+CZ121*VLOOKUP($CW$12,#REF!,2,0)</f>
        <v>#REF!</v>
      </c>
      <c r="DA125" s="320" t="e">
        <f>+DA121*VLOOKUP($CW$12,#REF!,2,0)</f>
        <v>#REF!</v>
      </c>
      <c r="DB125" s="320" t="e">
        <f>+DB121*VLOOKUP($CW$12,#REF!,2,0)</f>
        <v>#REF!</v>
      </c>
      <c r="DC125" s="320" t="e">
        <f>+DC121*VLOOKUP($CW$12,#REF!,2,0)</f>
        <v>#REF!</v>
      </c>
      <c r="DD125" s="320" t="e">
        <f>+DD121*VLOOKUP($CW$12,#REF!,2,0)</f>
        <v>#REF!</v>
      </c>
      <c r="DE125" s="320" t="e">
        <f>+DE121*VLOOKUP($CW$12,#REF!,2,0)</f>
        <v>#REF!</v>
      </c>
      <c r="DF125" s="320" t="e">
        <f>+DF121*VLOOKUP($CW$12,#REF!,2,0)</f>
        <v>#REF!</v>
      </c>
      <c r="DG125" s="320" t="e">
        <f>+DG121*VLOOKUP($DG$12,#REF!,2,0)</f>
        <v>#REF!</v>
      </c>
      <c r="DH125" s="320" t="e">
        <f>+DH121*VLOOKUP($DG$12,#REF!,2,0)</f>
        <v>#REF!</v>
      </c>
      <c r="DI125" s="320" t="e">
        <f>+DI121*VLOOKUP($DG$12,#REF!,2,0)</f>
        <v>#REF!</v>
      </c>
      <c r="DJ125" s="320" t="e">
        <f>+DJ121*VLOOKUP($DG$12,#REF!,2,0)</f>
        <v>#REF!</v>
      </c>
      <c r="DK125" s="320" t="e">
        <f>+DK121*VLOOKUP($DG$12,#REF!,2,0)</f>
        <v>#REF!</v>
      </c>
      <c r="DL125" s="320" t="e">
        <f>+DL121*VLOOKUP($DG$12,#REF!,2,0)</f>
        <v>#REF!</v>
      </c>
      <c r="DM125" s="320" t="e">
        <f>+DM121*VLOOKUP($DG$12,#REF!,2,0)</f>
        <v>#REF!</v>
      </c>
      <c r="DN125" s="320" t="e">
        <f>+DN121*VLOOKUP($DG$12,#REF!,2,0)</f>
        <v>#REF!</v>
      </c>
      <c r="DO125" s="320" t="e">
        <f>+DO121*VLOOKUP($DG$12,#REF!,2,0)</f>
        <v>#REF!</v>
      </c>
      <c r="DP125" s="320" t="e">
        <f>+DP121*VLOOKUP($DG$12,#REF!,2,0)</f>
        <v>#REF!</v>
      </c>
      <c r="DQ125" s="320" t="e">
        <f>+DQ121*VLOOKUP($DQ$12,#REF!,2,0)</f>
        <v>#REF!</v>
      </c>
      <c r="DR125" s="320" t="e">
        <f>+DR121*VLOOKUP($DQ$12,#REF!,2,0)</f>
        <v>#REF!</v>
      </c>
      <c r="DS125" s="320" t="e">
        <f>+DS121*VLOOKUP($DQ$12,#REF!,2,0)</f>
        <v>#REF!</v>
      </c>
      <c r="DT125" s="320" t="e">
        <f>+DT121*VLOOKUP($DQ$12,#REF!,2,0)</f>
        <v>#REF!</v>
      </c>
      <c r="DU125" s="320" t="e">
        <f>+DU121*VLOOKUP($DQ$12,#REF!,2,0)</f>
        <v>#REF!</v>
      </c>
      <c r="DV125" s="320" t="e">
        <f>+DV121*VLOOKUP($DQ$12,#REF!,2,0)</f>
        <v>#REF!</v>
      </c>
      <c r="DW125" s="320" t="e">
        <f>+DW121*VLOOKUP($DQ$12,#REF!,2,0)</f>
        <v>#REF!</v>
      </c>
      <c r="DX125" s="320" t="e">
        <f>+DX121*VLOOKUP($DQ$12,#REF!,2,0)</f>
        <v>#REF!</v>
      </c>
      <c r="DY125" s="320" t="e">
        <f>+DY121*VLOOKUP($DQ$12,#REF!,2,0)</f>
        <v>#REF!</v>
      </c>
      <c r="DZ125" s="320" t="e">
        <f>+DZ121*VLOOKUP($DQ$12,#REF!,2,0)</f>
        <v>#REF!</v>
      </c>
      <c r="EA125" s="320" t="e">
        <f>+EA121*VLOOKUP($EA$12,#REF!,2,0)</f>
        <v>#REF!</v>
      </c>
      <c r="EB125" s="320" t="e">
        <f>+EB121*VLOOKUP($EA$12,#REF!,2,0)</f>
        <v>#REF!</v>
      </c>
      <c r="EC125" s="320" t="e">
        <f>+EC121*VLOOKUP($EA$12,#REF!,2,0)</f>
        <v>#REF!</v>
      </c>
      <c r="ED125" s="320" t="e">
        <f>+ED121*VLOOKUP($EA$12,#REF!,2,0)</f>
        <v>#REF!</v>
      </c>
      <c r="EE125" s="320" t="e">
        <f>+EE121*VLOOKUP($EA$12,#REF!,2,0)</f>
        <v>#REF!</v>
      </c>
      <c r="EF125" s="320" t="e">
        <f>+EF121*VLOOKUP($EA$12,#REF!,2,0)</f>
        <v>#REF!</v>
      </c>
      <c r="EG125" s="320" t="e">
        <f>+EG121*VLOOKUP($EA$12,#REF!,2,0)</f>
        <v>#REF!</v>
      </c>
      <c r="EH125" s="320" t="e">
        <f>+EH121*VLOOKUP($EA$12,#REF!,2,0)</f>
        <v>#REF!</v>
      </c>
      <c r="EI125" s="320" t="e">
        <f>+EI121*VLOOKUP($EA$12,#REF!,2,0)</f>
        <v>#REF!</v>
      </c>
      <c r="EJ125" s="320" t="e">
        <f>+EJ121*VLOOKUP($EA$12,#REF!,2,0)</f>
        <v>#REF!</v>
      </c>
      <c r="EK125" s="320" t="e">
        <f>+EK121*VLOOKUP($EK$12,#REF!,2,0)</f>
        <v>#REF!</v>
      </c>
      <c r="EL125" s="320" t="e">
        <f>+EL121*VLOOKUP($EK$12,#REF!,2,0)</f>
        <v>#REF!</v>
      </c>
      <c r="EM125" s="320" t="e">
        <f>+EM121*VLOOKUP($EK$12,#REF!,2,0)</f>
        <v>#REF!</v>
      </c>
      <c r="EN125" s="320" t="e">
        <f>+EN121*VLOOKUP($EK$12,#REF!,2,0)</f>
        <v>#REF!</v>
      </c>
      <c r="EO125" s="320" t="e">
        <f>+EO121*VLOOKUP($EK$12,#REF!,2,0)</f>
        <v>#REF!</v>
      </c>
      <c r="EP125" s="320" t="e">
        <f>+EP121*VLOOKUP($EK$12,#REF!,2,0)</f>
        <v>#REF!</v>
      </c>
      <c r="EQ125" s="320" t="e">
        <f>+EQ121*VLOOKUP($EK$12,#REF!,2,0)</f>
        <v>#REF!</v>
      </c>
      <c r="ER125" s="320" t="e">
        <f>+ER121*VLOOKUP($EK$12,#REF!,2,0)</f>
        <v>#REF!</v>
      </c>
      <c r="ES125" s="320" t="e">
        <f>+ES121*VLOOKUP($EK$12,#REF!,2,0)</f>
        <v>#REF!</v>
      </c>
      <c r="ET125" s="320" t="e">
        <f>+ET121*VLOOKUP($EK$12,#REF!,2,0)</f>
        <v>#REF!</v>
      </c>
      <c r="EU125" s="320" t="e">
        <f>+EU121*VLOOKUP($EU$12,#REF!,2,0)</f>
        <v>#REF!</v>
      </c>
      <c r="EV125" s="320" t="e">
        <f>+EV121*VLOOKUP($EU$12,#REF!,2,0)</f>
        <v>#REF!</v>
      </c>
      <c r="EW125" s="320" t="e">
        <f>+EW121*VLOOKUP($EU$12,#REF!,2,0)</f>
        <v>#REF!</v>
      </c>
      <c r="EX125" s="320" t="e">
        <f>+EX121*VLOOKUP($EU$12,#REF!,2,0)</f>
        <v>#REF!</v>
      </c>
      <c r="EY125" s="320" t="e">
        <f>+EY121*VLOOKUP($EU$12,#REF!,2,0)</f>
        <v>#REF!</v>
      </c>
      <c r="EZ125" s="320" t="e">
        <f>+EZ121*VLOOKUP($EU$12,#REF!,2,0)</f>
        <v>#REF!</v>
      </c>
      <c r="FA125" s="320" t="e">
        <f>+FA121*VLOOKUP($EU$12,#REF!,2,0)</f>
        <v>#REF!</v>
      </c>
      <c r="FB125" s="320" t="e">
        <f>+FB121*VLOOKUP($EU$12,#REF!,2,0)</f>
        <v>#REF!</v>
      </c>
      <c r="FC125" s="320" t="e">
        <f>+FC121*VLOOKUP($EU$12,#REF!,2,0)</f>
        <v>#REF!</v>
      </c>
      <c r="FD125" s="320" t="e">
        <f>+FD121*VLOOKUP($EU$12,#REF!,2,0)</f>
        <v>#REF!</v>
      </c>
      <c r="FE125" s="320" t="e">
        <f>+FE121*VLOOKUP($FE$12,#REF!,2,0)</f>
        <v>#REF!</v>
      </c>
      <c r="FF125" s="320" t="e">
        <f>+FF121*VLOOKUP($FE$12,#REF!,2,0)</f>
        <v>#REF!</v>
      </c>
      <c r="FG125" s="320" t="e">
        <f>+FG121*VLOOKUP($FE$12,#REF!,2,0)</f>
        <v>#REF!</v>
      </c>
      <c r="FH125" s="320" t="e">
        <f>+FH121*VLOOKUP($FE$12,#REF!,2,0)</f>
        <v>#REF!</v>
      </c>
      <c r="FI125" s="320" t="e">
        <f>+FI121*VLOOKUP($FE$12,#REF!,2,0)</f>
        <v>#REF!</v>
      </c>
      <c r="FJ125" s="320" t="e">
        <f>+FJ121*VLOOKUP($FE$12,#REF!,2,0)</f>
        <v>#REF!</v>
      </c>
      <c r="FK125" s="320" t="e">
        <f>+FK121*VLOOKUP($FE$12,#REF!,2,0)</f>
        <v>#REF!</v>
      </c>
      <c r="FL125" s="320" t="e">
        <f>+FL121*VLOOKUP($FE$12,#REF!,2,0)</f>
        <v>#REF!</v>
      </c>
      <c r="FM125" s="320" t="e">
        <f>+FM121*VLOOKUP($FE$12,#REF!,2,0)</f>
        <v>#REF!</v>
      </c>
      <c r="FN125" s="320" t="e">
        <f>+FN121*VLOOKUP($FE$12,#REF!,2,0)</f>
        <v>#REF!</v>
      </c>
      <c r="FO125" s="320" t="e">
        <f>+FO121*VLOOKUP($FO$12,#REF!,2,0)</f>
        <v>#REF!</v>
      </c>
      <c r="FP125" s="320" t="e">
        <f>+FP121*VLOOKUP($FO$12,#REF!,2,0)</f>
        <v>#REF!</v>
      </c>
      <c r="FQ125" s="320" t="e">
        <f>+FQ121*VLOOKUP($FO$12,#REF!,2,0)</f>
        <v>#REF!</v>
      </c>
      <c r="FR125" s="320" t="e">
        <f>+FR121*VLOOKUP($FO$12,#REF!,2,0)</f>
        <v>#REF!</v>
      </c>
      <c r="FS125" s="320" t="e">
        <f>+FS121*VLOOKUP($FO$12,#REF!,2,0)</f>
        <v>#REF!</v>
      </c>
      <c r="FT125" s="320" t="e">
        <f>+FT121*VLOOKUP($FO$12,#REF!,2,0)</f>
        <v>#REF!</v>
      </c>
      <c r="FU125" s="320" t="e">
        <f>+FU121*VLOOKUP($FO$12,#REF!,2,0)</f>
        <v>#REF!</v>
      </c>
      <c r="FV125" s="320" t="e">
        <f>+FV121*VLOOKUP($FO$12,#REF!,2,0)</f>
        <v>#REF!</v>
      </c>
      <c r="FW125" s="320" t="e">
        <f>+FW121*VLOOKUP($FO$12,#REF!,2,0)</f>
        <v>#REF!</v>
      </c>
      <c r="FX125" s="320" t="e">
        <f>+FX121*VLOOKUP($FO$12,#REF!,2,0)</f>
        <v>#REF!</v>
      </c>
      <c r="FY125" s="320" t="e">
        <f>+FY121*VLOOKUP($FY$12,#REF!,2,0)</f>
        <v>#REF!</v>
      </c>
      <c r="FZ125" s="320" t="e">
        <f>+FZ121*VLOOKUP($FY$12,#REF!,2,0)</f>
        <v>#REF!</v>
      </c>
      <c r="GA125" s="320" t="e">
        <f>+GA121*VLOOKUP($FY$12,#REF!,2,0)</f>
        <v>#REF!</v>
      </c>
      <c r="GB125" s="320" t="e">
        <f>+GB121*VLOOKUP($FY$12,#REF!,2,0)</f>
        <v>#REF!</v>
      </c>
      <c r="GC125" s="320" t="e">
        <f>+GC121*VLOOKUP($FY$12,#REF!,2,0)</f>
        <v>#REF!</v>
      </c>
      <c r="GD125" s="320" t="e">
        <f>+GD121*VLOOKUP($FY$12,#REF!,2,0)</f>
        <v>#REF!</v>
      </c>
      <c r="GE125" s="320" t="e">
        <f>+GE121*VLOOKUP($FY$12,#REF!,2,0)</f>
        <v>#REF!</v>
      </c>
      <c r="GF125" s="320" t="e">
        <f>+GF121*VLOOKUP($FY$12,#REF!,2,0)</f>
        <v>#REF!</v>
      </c>
      <c r="GG125" s="320" t="e">
        <f>+GG121*VLOOKUP($FY$12,#REF!,2,0)</f>
        <v>#REF!</v>
      </c>
      <c r="GH125" s="320" t="e">
        <f>+GH121*VLOOKUP($FY$12,#REF!,2,0)</f>
        <v>#REF!</v>
      </c>
      <c r="GI125" s="320" t="e">
        <f>+GI121*VLOOKUP($GI$12,#REF!,2,0)</f>
        <v>#REF!</v>
      </c>
      <c r="GJ125" s="320" t="e">
        <f>+GJ121*VLOOKUP($GI$12,#REF!,2,0)</f>
        <v>#REF!</v>
      </c>
      <c r="GK125" s="320" t="e">
        <f>+GK121*VLOOKUP($GI$12,#REF!,2,0)</f>
        <v>#REF!</v>
      </c>
      <c r="GL125" s="320" t="e">
        <f>+GL121*VLOOKUP($GI$12,#REF!,2,0)</f>
        <v>#REF!</v>
      </c>
      <c r="GM125" s="320" t="e">
        <f>+GM121*VLOOKUP($GI$12,#REF!,2,0)</f>
        <v>#REF!</v>
      </c>
      <c r="GN125" s="320" t="e">
        <f>+GN121*VLOOKUP($GI$12,#REF!,2,0)</f>
        <v>#REF!</v>
      </c>
      <c r="GO125" s="320" t="e">
        <f>+GO121*VLOOKUP($GI$12,#REF!,2,0)</f>
        <v>#REF!</v>
      </c>
      <c r="GP125" s="320" t="e">
        <f>+GP121*VLOOKUP($GI$12,#REF!,2,0)</f>
        <v>#REF!</v>
      </c>
      <c r="GQ125" s="320" t="e">
        <f>+GQ121*VLOOKUP($GI$12,#REF!,2,0)</f>
        <v>#REF!</v>
      </c>
      <c r="GR125" s="320" t="e">
        <f>+GR121*VLOOKUP($GI$12,#REF!,2,0)</f>
        <v>#REF!</v>
      </c>
      <c r="GS125" s="320" t="e">
        <f>+GS121*VLOOKUP($GS$12,#REF!,2,0)</f>
        <v>#REF!</v>
      </c>
      <c r="GT125" s="320" t="e">
        <f>+GT121*VLOOKUP($GS$12,#REF!,2,0)</f>
        <v>#REF!</v>
      </c>
      <c r="GU125" s="320" t="e">
        <f>+GU121*VLOOKUP($GS$12,#REF!,2,0)</f>
        <v>#REF!</v>
      </c>
      <c r="GV125" s="320" t="e">
        <f>+GV121*VLOOKUP($GS$12,#REF!,2,0)</f>
        <v>#REF!</v>
      </c>
      <c r="GW125" s="320" t="e">
        <f>+GW121*VLOOKUP($GS$12,#REF!,2,0)</f>
        <v>#REF!</v>
      </c>
      <c r="GX125" s="320" t="e">
        <f>+GX121*VLOOKUP($GS$12,#REF!,2,0)</f>
        <v>#REF!</v>
      </c>
      <c r="GY125" s="320" t="e">
        <f>+GY121*VLOOKUP($GS$12,#REF!,2,0)</f>
        <v>#REF!</v>
      </c>
      <c r="GZ125" s="320" t="e">
        <f>+GZ121*VLOOKUP($GS$12,#REF!,2,0)</f>
        <v>#REF!</v>
      </c>
      <c r="HA125" s="320" t="e">
        <f>+HA121*VLOOKUP($GS$12,#REF!,2,0)</f>
        <v>#REF!</v>
      </c>
      <c r="HB125" s="320" t="e">
        <f>+HB121*VLOOKUP($GS$12,#REF!,2,0)</f>
        <v>#REF!</v>
      </c>
      <c r="HC125" s="314"/>
      <c r="HD125" s="314"/>
      <c r="HE125" s="314"/>
      <c r="HF125" s="314"/>
      <c r="HG125" s="314"/>
      <c r="HH125" s="314"/>
      <c r="HI125" s="314"/>
      <c r="HJ125" s="314"/>
      <c r="HK125" s="314"/>
      <c r="HL125" s="314"/>
      <c r="HM125" s="315"/>
      <c r="HN125" s="315"/>
      <c r="HO125" s="315"/>
      <c r="HP125" s="320" t="e">
        <f t="shared" si="267"/>
        <v>#REF!</v>
      </c>
      <c r="HR125" s="315"/>
      <c r="HS125" s="317"/>
      <c r="HT125" s="315"/>
      <c r="HV125" s="318"/>
      <c r="HW125" s="318"/>
      <c r="HX125" s="318"/>
      <c r="HY125" s="318"/>
      <c r="HZ125" s="318"/>
      <c r="IA125" s="318"/>
      <c r="IB125" s="318"/>
      <c r="IC125" s="318"/>
      <c r="ID125" s="318"/>
      <c r="IE125" s="318"/>
    </row>
    <row r="126" spans="2:239" s="316" customFormat="1" ht="30" hidden="1" customHeight="1">
      <c r="B126" s="730" t="s">
        <v>903</v>
      </c>
      <c r="C126" s="731"/>
      <c r="D126" s="731"/>
      <c r="E126" s="731"/>
      <c r="F126" s="731"/>
      <c r="G126" s="731"/>
      <c r="H126" s="731"/>
      <c r="I126" s="732"/>
      <c r="J126" s="319" t="s">
        <v>10</v>
      </c>
      <c r="K126" s="320" t="e">
        <f>+K122*VLOOKUP($K$12,#REF!,2,0)</f>
        <v>#REF!</v>
      </c>
      <c r="L126" s="320" t="e">
        <f>+L122*VLOOKUP($K$12,#REF!,2,0)</f>
        <v>#REF!</v>
      </c>
      <c r="M126" s="320" t="e">
        <f>+M122*VLOOKUP($K$12,#REF!,2,0)</f>
        <v>#REF!</v>
      </c>
      <c r="N126" s="320" t="e">
        <f>+N122*VLOOKUP($K$12,#REF!,2,0)</f>
        <v>#REF!</v>
      </c>
      <c r="O126" s="320" t="e">
        <f>+O122*VLOOKUP($K$12,#REF!,2,0)</f>
        <v>#REF!</v>
      </c>
      <c r="P126" s="320" t="e">
        <f>+P122*VLOOKUP($K$12,#REF!,2,0)</f>
        <v>#REF!</v>
      </c>
      <c r="Q126" s="320" t="e">
        <f>+Q122*VLOOKUP($K$12,#REF!,2,0)</f>
        <v>#REF!</v>
      </c>
      <c r="R126" s="320" t="e">
        <f>+R122*VLOOKUP($K$12,#REF!,2,0)</f>
        <v>#REF!</v>
      </c>
      <c r="S126" s="320" t="e">
        <f>+S122*VLOOKUP($K$12,#REF!,2,0)</f>
        <v>#REF!</v>
      </c>
      <c r="T126" s="320" t="e">
        <f>+T122*VLOOKUP($K$12,#REF!,2,0)</f>
        <v>#REF!</v>
      </c>
      <c r="U126" s="320" t="e">
        <f>+U122*VLOOKUP($U$12,#REF!,2,0)</f>
        <v>#REF!</v>
      </c>
      <c r="V126" s="320" t="e">
        <f>+V122*VLOOKUP($U$12,#REF!,2,0)</f>
        <v>#REF!</v>
      </c>
      <c r="W126" s="320" t="e">
        <f>+W122*VLOOKUP($U$12,#REF!,2,0)</f>
        <v>#REF!</v>
      </c>
      <c r="X126" s="320" t="e">
        <f>+X122*VLOOKUP($U$12,#REF!,2,0)</f>
        <v>#REF!</v>
      </c>
      <c r="Y126" s="320" t="e">
        <f>+Y122*VLOOKUP($U$12,#REF!,2,0)</f>
        <v>#REF!</v>
      </c>
      <c r="Z126" s="320" t="e">
        <f>+Z122*VLOOKUP($U$12,#REF!,2,0)</f>
        <v>#REF!</v>
      </c>
      <c r="AA126" s="320" t="e">
        <f>+AA122*VLOOKUP($U$12,#REF!,2,0)</f>
        <v>#REF!</v>
      </c>
      <c r="AB126" s="320" t="e">
        <f>+AB122*VLOOKUP($U$12,#REF!,2,0)</f>
        <v>#REF!</v>
      </c>
      <c r="AC126" s="320" t="e">
        <f>+AC122*VLOOKUP($U$12,#REF!,2,0)</f>
        <v>#REF!</v>
      </c>
      <c r="AD126" s="320" t="e">
        <f>+AD122*VLOOKUP($U$12,#REF!,2,0)</f>
        <v>#REF!</v>
      </c>
      <c r="AE126" s="320" t="e">
        <f>+AE122*VLOOKUP($AE$12,#REF!,2,0)</f>
        <v>#REF!</v>
      </c>
      <c r="AF126" s="320" t="e">
        <f>+AF122*VLOOKUP($AE$12,#REF!,2,0)</f>
        <v>#REF!</v>
      </c>
      <c r="AG126" s="320" t="e">
        <f>+AG122*VLOOKUP($AE$12,#REF!,2,0)</f>
        <v>#REF!</v>
      </c>
      <c r="AH126" s="320" t="e">
        <f>+AH122*VLOOKUP($AE$12,#REF!,2,0)</f>
        <v>#REF!</v>
      </c>
      <c r="AI126" s="320" t="e">
        <f>+AI122*VLOOKUP($AE$12,#REF!,2,0)</f>
        <v>#REF!</v>
      </c>
      <c r="AJ126" s="320" t="e">
        <f>+AJ122*VLOOKUP($AE$12,#REF!,2,0)</f>
        <v>#REF!</v>
      </c>
      <c r="AK126" s="320" t="e">
        <f>+AK122*VLOOKUP($AE$12,#REF!,2,0)</f>
        <v>#REF!</v>
      </c>
      <c r="AL126" s="320" t="e">
        <f>+AL122*VLOOKUP($AE$12,#REF!,2,0)</f>
        <v>#REF!</v>
      </c>
      <c r="AM126" s="320" t="e">
        <f>+AM122*VLOOKUP($AE$12,#REF!,2,0)</f>
        <v>#REF!</v>
      </c>
      <c r="AN126" s="320" t="e">
        <f>+AN122*VLOOKUP($AE$12,#REF!,2,0)</f>
        <v>#REF!</v>
      </c>
      <c r="AO126" s="320" t="e">
        <f>+AO122*VLOOKUP($AO$12,#REF!,2,0)</f>
        <v>#REF!</v>
      </c>
      <c r="AP126" s="320" t="e">
        <f>+AP122*VLOOKUP($AO$12,#REF!,2,0)</f>
        <v>#REF!</v>
      </c>
      <c r="AQ126" s="320" t="e">
        <f>+AQ122*VLOOKUP($AO$12,#REF!,2,0)</f>
        <v>#REF!</v>
      </c>
      <c r="AR126" s="320" t="e">
        <f>+AR122*VLOOKUP($AO$12,#REF!,2,0)</f>
        <v>#REF!</v>
      </c>
      <c r="AS126" s="320" t="e">
        <f>+AS122*VLOOKUP($AO$12,#REF!,2,0)</f>
        <v>#REF!</v>
      </c>
      <c r="AT126" s="320" t="e">
        <f>+AT122*VLOOKUP($AO$12,#REF!,2,0)</f>
        <v>#REF!</v>
      </c>
      <c r="AU126" s="320" t="e">
        <f>+AU122*VLOOKUP($AO$12,#REF!,2,0)</f>
        <v>#REF!</v>
      </c>
      <c r="AV126" s="320" t="e">
        <f>+AV122*VLOOKUP($AO$12,#REF!,2,0)</f>
        <v>#REF!</v>
      </c>
      <c r="AW126" s="320" t="e">
        <f>+AW122*VLOOKUP($AO$12,#REF!,2,0)</f>
        <v>#REF!</v>
      </c>
      <c r="AX126" s="320" t="e">
        <f>+AX122*VLOOKUP($AO$12,#REF!,2,0)</f>
        <v>#REF!</v>
      </c>
      <c r="AY126" s="320" t="e">
        <f>+AY122*VLOOKUP($AY$12,#REF!,2,0)</f>
        <v>#REF!</v>
      </c>
      <c r="AZ126" s="320" t="e">
        <f>+AZ122*VLOOKUP($AY$12,#REF!,2,0)</f>
        <v>#REF!</v>
      </c>
      <c r="BA126" s="320" t="e">
        <f>+BA122*VLOOKUP($AY$12,#REF!,2,0)</f>
        <v>#REF!</v>
      </c>
      <c r="BB126" s="320" t="e">
        <f>+BB122*VLOOKUP($AY$12,#REF!,2,0)</f>
        <v>#REF!</v>
      </c>
      <c r="BC126" s="320" t="e">
        <f>+BC122*VLOOKUP($AY$12,#REF!,2,0)</f>
        <v>#REF!</v>
      </c>
      <c r="BD126" s="320" t="e">
        <f>+BD122*VLOOKUP($AY$12,#REF!,2,0)</f>
        <v>#REF!</v>
      </c>
      <c r="BE126" s="320" t="e">
        <f>+BE122*VLOOKUP($AY$12,#REF!,2,0)</f>
        <v>#REF!</v>
      </c>
      <c r="BF126" s="320" t="e">
        <f>+BF122*VLOOKUP($AY$12,#REF!,2,0)</f>
        <v>#REF!</v>
      </c>
      <c r="BG126" s="320" t="e">
        <f>+BG122*VLOOKUP($AY$12,#REF!,2,0)</f>
        <v>#REF!</v>
      </c>
      <c r="BH126" s="320" t="e">
        <f>+BH122*VLOOKUP($AY$12,#REF!,2,0)</f>
        <v>#REF!</v>
      </c>
      <c r="BI126" s="320" t="e">
        <f>+BI122*VLOOKUP($BI$12,#REF!,2,0)</f>
        <v>#REF!</v>
      </c>
      <c r="BJ126" s="320" t="e">
        <f>+BJ122*VLOOKUP($BI$12,#REF!,2,0)</f>
        <v>#REF!</v>
      </c>
      <c r="BK126" s="320" t="e">
        <f>+BK122*VLOOKUP($BI$12,#REF!,2,0)</f>
        <v>#REF!</v>
      </c>
      <c r="BL126" s="320" t="e">
        <f>+BL122*VLOOKUP($BI$12,#REF!,2,0)</f>
        <v>#REF!</v>
      </c>
      <c r="BM126" s="320" t="e">
        <f>+BM122*VLOOKUP($BI$12,#REF!,2,0)</f>
        <v>#REF!</v>
      </c>
      <c r="BN126" s="320" t="e">
        <f>+BN122*VLOOKUP($BI$12,#REF!,2,0)</f>
        <v>#REF!</v>
      </c>
      <c r="BO126" s="320" t="e">
        <f>+BO122*VLOOKUP($BI$12,#REF!,2,0)</f>
        <v>#REF!</v>
      </c>
      <c r="BP126" s="320" t="e">
        <f>+BP122*VLOOKUP($BI$12,#REF!,2,0)</f>
        <v>#REF!</v>
      </c>
      <c r="BQ126" s="320" t="e">
        <f>+BQ122*VLOOKUP($BI$12,#REF!,2,0)</f>
        <v>#REF!</v>
      </c>
      <c r="BR126" s="320" t="e">
        <f>+BR122*VLOOKUP($BI$12,#REF!,2,0)</f>
        <v>#REF!</v>
      </c>
      <c r="BS126" s="320" t="e">
        <f>+BS122*VLOOKUP($BS$12,#REF!,2,0)</f>
        <v>#REF!</v>
      </c>
      <c r="BT126" s="320" t="e">
        <f>+BT122*VLOOKUP($BS$12,#REF!,2,0)</f>
        <v>#REF!</v>
      </c>
      <c r="BU126" s="320" t="e">
        <f>+BU122*VLOOKUP($BS$12,#REF!,2,0)</f>
        <v>#REF!</v>
      </c>
      <c r="BV126" s="320" t="e">
        <f>+BV122*VLOOKUP($BS$12,#REF!,2,0)</f>
        <v>#REF!</v>
      </c>
      <c r="BW126" s="320" t="e">
        <f>+BW122*VLOOKUP($BS$12,#REF!,2,0)</f>
        <v>#REF!</v>
      </c>
      <c r="BX126" s="320" t="e">
        <f>+BX122*VLOOKUP($BS$12,#REF!,2,0)</f>
        <v>#REF!</v>
      </c>
      <c r="BY126" s="320" t="e">
        <f>+BY122*VLOOKUP($BS$12,#REF!,2,0)</f>
        <v>#REF!</v>
      </c>
      <c r="BZ126" s="320" t="e">
        <f>+BZ122*VLOOKUP($BS$12,#REF!,2,0)</f>
        <v>#REF!</v>
      </c>
      <c r="CA126" s="320" t="e">
        <f>+CA122*VLOOKUP($BS$12,#REF!,2,0)</f>
        <v>#REF!</v>
      </c>
      <c r="CB126" s="320" t="e">
        <f>+CB122*VLOOKUP($BS$12,#REF!,2,0)</f>
        <v>#REF!</v>
      </c>
      <c r="CC126" s="320" t="e">
        <f>+CC122*VLOOKUP($CC$12,#REF!,2,0)</f>
        <v>#REF!</v>
      </c>
      <c r="CD126" s="320" t="e">
        <f>+CD122*VLOOKUP($CC$12,#REF!,2,0)</f>
        <v>#REF!</v>
      </c>
      <c r="CE126" s="320" t="e">
        <f>+CE122*VLOOKUP($CC$12,#REF!,2,0)</f>
        <v>#REF!</v>
      </c>
      <c r="CF126" s="320" t="e">
        <f>+CF122*VLOOKUP($CC$12,#REF!,2,0)</f>
        <v>#REF!</v>
      </c>
      <c r="CG126" s="320" t="e">
        <f>+CG122*VLOOKUP($CC$12,#REF!,2,0)</f>
        <v>#REF!</v>
      </c>
      <c r="CH126" s="320" t="e">
        <f>+CH122*VLOOKUP($CC$12,#REF!,2,0)</f>
        <v>#REF!</v>
      </c>
      <c r="CI126" s="320" t="e">
        <f>+CI122*VLOOKUP($CC$12,#REF!,2,0)</f>
        <v>#REF!</v>
      </c>
      <c r="CJ126" s="320" t="e">
        <f>+CJ122*VLOOKUP($CC$12,#REF!,2,0)</f>
        <v>#REF!</v>
      </c>
      <c r="CK126" s="320" t="e">
        <f>+CK122*VLOOKUP($CC$12,#REF!,2,0)</f>
        <v>#REF!</v>
      </c>
      <c r="CL126" s="320" t="e">
        <f>+CL122*VLOOKUP($CC$12,#REF!,2,0)</f>
        <v>#REF!</v>
      </c>
      <c r="CM126" s="320" t="e">
        <f>+CM122*VLOOKUP($CM$12,#REF!,2,0)</f>
        <v>#REF!</v>
      </c>
      <c r="CN126" s="320" t="e">
        <f>+CN122*VLOOKUP($CM$12,#REF!,2,0)</f>
        <v>#REF!</v>
      </c>
      <c r="CO126" s="320" t="e">
        <f>+CO122*VLOOKUP($CM$12,#REF!,2,0)</f>
        <v>#REF!</v>
      </c>
      <c r="CP126" s="320" t="e">
        <f>+CP122*VLOOKUP($CM$12,#REF!,2,0)</f>
        <v>#REF!</v>
      </c>
      <c r="CQ126" s="320" t="e">
        <f>+CQ122*VLOOKUP($CM$12,#REF!,2,0)</f>
        <v>#REF!</v>
      </c>
      <c r="CR126" s="320" t="e">
        <f>+CR122*VLOOKUP($CM$12,#REF!,2,0)</f>
        <v>#REF!</v>
      </c>
      <c r="CS126" s="320" t="e">
        <f>+CS122*VLOOKUP($CM$12,#REF!,2,0)</f>
        <v>#REF!</v>
      </c>
      <c r="CT126" s="320" t="e">
        <f>+CT122*VLOOKUP($CM$12,#REF!,2,0)</f>
        <v>#REF!</v>
      </c>
      <c r="CU126" s="320" t="e">
        <f>+CU122*VLOOKUP($CM$12,#REF!,2,0)</f>
        <v>#REF!</v>
      </c>
      <c r="CV126" s="320" t="e">
        <f>+CV122*VLOOKUP($CM$12,#REF!,2,0)</f>
        <v>#REF!</v>
      </c>
      <c r="CW126" s="320" t="e">
        <f>+CW122*VLOOKUP($CW$12,#REF!,2,0)</f>
        <v>#REF!</v>
      </c>
      <c r="CX126" s="320" t="e">
        <f>+CX122*VLOOKUP($CW$12,#REF!,2,0)</f>
        <v>#REF!</v>
      </c>
      <c r="CY126" s="320" t="e">
        <f>+CY122*VLOOKUP($CW$12,#REF!,2,0)</f>
        <v>#REF!</v>
      </c>
      <c r="CZ126" s="320" t="e">
        <f>+CZ122*VLOOKUP($CW$12,#REF!,2,0)</f>
        <v>#REF!</v>
      </c>
      <c r="DA126" s="320" t="e">
        <f>+DA122*VLOOKUP($CW$12,#REF!,2,0)</f>
        <v>#REF!</v>
      </c>
      <c r="DB126" s="320" t="e">
        <f>+DB122*VLOOKUP($CW$12,#REF!,2,0)</f>
        <v>#REF!</v>
      </c>
      <c r="DC126" s="320" t="e">
        <f>+DC122*VLOOKUP($CW$12,#REF!,2,0)</f>
        <v>#REF!</v>
      </c>
      <c r="DD126" s="320" t="e">
        <f>+DD122*VLOOKUP($CW$12,#REF!,2,0)</f>
        <v>#REF!</v>
      </c>
      <c r="DE126" s="320" t="e">
        <f>+DE122*VLOOKUP($CW$12,#REF!,2,0)</f>
        <v>#REF!</v>
      </c>
      <c r="DF126" s="320" t="e">
        <f>+DF122*VLOOKUP($CW$12,#REF!,2,0)</f>
        <v>#REF!</v>
      </c>
      <c r="DG126" s="320" t="e">
        <f>+DG122*VLOOKUP($DG$12,#REF!,2,0)</f>
        <v>#REF!</v>
      </c>
      <c r="DH126" s="320" t="e">
        <f>+DH122*VLOOKUP($DG$12,#REF!,2,0)</f>
        <v>#REF!</v>
      </c>
      <c r="DI126" s="320" t="e">
        <f>+DI122*VLOOKUP($DG$12,#REF!,2,0)</f>
        <v>#REF!</v>
      </c>
      <c r="DJ126" s="320" t="e">
        <f>+DJ122*VLOOKUP($DG$12,#REF!,2,0)</f>
        <v>#REF!</v>
      </c>
      <c r="DK126" s="320" t="e">
        <f>+DK122*VLOOKUP($DG$12,#REF!,2,0)</f>
        <v>#REF!</v>
      </c>
      <c r="DL126" s="320" t="e">
        <f>+DL122*VLOOKUP($DG$12,#REF!,2,0)</f>
        <v>#REF!</v>
      </c>
      <c r="DM126" s="320" t="e">
        <f>+DM122*VLOOKUP($DG$12,#REF!,2,0)</f>
        <v>#REF!</v>
      </c>
      <c r="DN126" s="320" t="e">
        <f>+DN122*VLOOKUP($DG$12,#REF!,2,0)</f>
        <v>#REF!</v>
      </c>
      <c r="DO126" s="320" t="e">
        <f>+DO122*VLOOKUP($DG$12,#REF!,2,0)</f>
        <v>#REF!</v>
      </c>
      <c r="DP126" s="320" t="e">
        <f>+DP122*VLOOKUP($DG$12,#REF!,2,0)</f>
        <v>#REF!</v>
      </c>
      <c r="DQ126" s="320" t="e">
        <f>+DQ122*VLOOKUP($DQ$12,#REF!,2,0)</f>
        <v>#REF!</v>
      </c>
      <c r="DR126" s="320" t="e">
        <f>+DR122*VLOOKUP($DQ$12,#REF!,2,0)</f>
        <v>#REF!</v>
      </c>
      <c r="DS126" s="320" t="e">
        <f>+DS122*VLOOKUP($DQ$12,#REF!,2,0)</f>
        <v>#REF!</v>
      </c>
      <c r="DT126" s="320" t="e">
        <f>+DT122*VLOOKUP($DQ$12,#REF!,2,0)</f>
        <v>#REF!</v>
      </c>
      <c r="DU126" s="320" t="e">
        <f>+DU122*VLOOKUP($DQ$12,#REF!,2,0)</f>
        <v>#REF!</v>
      </c>
      <c r="DV126" s="320" t="e">
        <f>+DV122*VLOOKUP($DQ$12,#REF!,2,0)</f>
        <v>#REF!</v>
      </c>
      <c r="DW126" s="320" t="e">
        <f>+DW122*VLOOKUP($DQ$12,#REF!,2,0)</f>
        <v>#REF!</v>
      </c>
      <c r="DX126" s="320" t="e">
        <f>+DX122*VLOOKUP($DQ$12,#REF!,2,0)</f>
        <v>#REF!</v>
      </c>
      <c r="DY126" s="320" t="e">
        <f>+DY122*VLOOKUP($DQ$12,#REF!,2,0)</f>
        <v>#REF!</v>
      </c>
      <c r="DZ126" s="320" t="e">
        <f>+DZ122*VLOOKUP($DQ$12,#REF!,2,0)</f>
        <v>#REF!</v>
      </c>
      <c r="EA126" s="320" t="e">
        <f>+EA122*VLOOKUP($EA$12,#REF!,2,0)</f>
        <v>#REF!</v>
      </c>
      <c r="EB126" s="320" t="e">
        <f>+EB122*VLOOKUP($EA$12,#REF!,2,0)</f>
        <v>#REF!</v>
      </c>
      <c r="EC126" s="320" t="e">
        <f>+EC122*VLOOKUP($EA$12,#REF!,2,0)</f>
        <v>#REF!</v>
      </c>
      <c r="ED126" s="320" t="e">
        <f>+ED122*VLOOKUP($EA$12,#REF!,2,0)</f>
        <v>#REF!</v>
      </c>
      <c r="EE126" s="320" t="e">
        <f>+EE122*VLOOKUP($EA$12,#REF!,2,0)</f>
        <v>#REF!</v>
      </c>
      <c r="EF126" s="320" t="e">
        <f>+EF122*VLOOKUP($EA$12,#REF!,2,0)</f>
        <v>#REF!</v>
      </c>
      <c r="EG126" s="320" t="e">
        <f>+EG122*VLOOKUP($EA$12,#REF!,2,0)</f>
        <v>#REF!</v>
      </c>
      <c r="EH126" s="320" t="e">
        <f>+EH122*VLOOKUP($EA$12,#REF!,2,0)</f>
        <v>#REF!</v>
      </c>
      <c r="EI126" s="320" t="e">
        <f>+EI122*VLOOKUP($EA$12,#REF!,2,0)</f>
        <v>#REF!</v>
      </c>
      <c r="EJ126" s="320" t="e">
        <f>+EJ122*VLOOKUP($EA$12,#REF!,2,0)</f>
        <v>#REF!</v>
      </c>
      <c r="EK126" s="320" t="e">
        <f>+EK122*VLOOKUP($EK$12,#REF!,2,0)</f>
        <v>#REF!</v>
      </c>
      <c r="EL126" s="320" t="e">
        <f>+EL122*VLOOKUP($EK$12,#REF!,2,0)</f>
        <v>#REF!</v>
      </c>
      <c r="EM126" s="320" t="e">
        <f>+EM122*VLOOKUP($EK$12,#REF!,2,0)</f>
        <v>#REF!</v>
      </c>
      <c r="EN126" s="320" t="e">
        <f>+EN122*VLOOKUP($EK$12,#REF!,2,0)</f>
        <v>#REF!</v>
      </c>
      <c r="EO126" s="320" t="e">
        <f>+EO122*VLOOKUP($EK$12,#REF!,2,0)</f>
        <v>#REF!</v>
      </c>
      <c r="EP126" s="320" t="e">
        <f>+EP122*VLOOKUP($EK$12,#REF!,2,0)</f>
        <v>#REF!</v>
      </c>
      <c r="EQ126" s="320" t="e">
        <f>+EQ122*VLOOKUP($EK$12,#REF!,2,0)</f>
        <v>#REF!</v>
      </c>
      <c r="ER126" s="320" t="e">
        <f>+ER122*VLOOKUP($EK$12,#REF!,2,0)</f>
        <v>#REF!</v>
      </c>
      <c r="ES126" s="320" t="e">
        <f>+ES122*VLOOKUP($EK$12,#REF!,2,0)</f>
        <v>#REF!</v>
      </c>
      <c r="ET126" s="320" t="e">
        <f>+ET122*VLOOKUP($EK$12,#REF!,2,0)</f>
        <v>#REF!</v>
      </c>
      <c r="EU126" s="320" t="e">
        <f>+EU122*VLOOKUP($EU$12,#REF!,2,0)</f>
        <v>#REF!</v>
      </c>
      <c r="EV126" s="320" t="e">
        <f>+EV122*VLOOKUP($EU$12,#REF!,2,0)</f>
        <v>#REF!</v>
      </c>
      <c r="EW126" s="320" t="e">
        <f>+EW122*VLOOKUP($EU$12,#REF!,2,0)</f>
        <v>#REF!</v>
      </c>
      <c r="EX126" s="320" t="e">
        <f>+EX122*VLOOKUP($EU$12,#REF!,2,0)</f>
        <v>#REF!</v>
      </c>
      <c r="EY126" s="320" t="e">
        <f>+EY122*VLOOKUP($EU$12,#REF!,2,0)</f>
        <v>#REF!</v>
      </c>
      <c r="EZ126" s="320" t="e">
        <f>+EZ122*VLOOKUP($EU$12,#REF!,2,0)</f>
        <v>#REF!</v>
      </c>
      <c r="FA126" s="320" t="e">
        <f>+FA122*VLOOKUP($EU$12,#REF!,2,0)</f>
        <v>#REF!</v>
      </c>
      <c r="FB126" s="320" t="e">
        <f>+FB122*VLOOKUP($EU$12,#REF!,2,0)</f>
        <v>#REF!</v>
      </c>
      <c r="FC126" s="320" t="e">
        <f>+FC122*VLOOKUP($EU$12,#REF!,2,0)</f>
        <v>#REF!</v>
      </c>
      <c r="FD126" s="320" t="e">
        <f>+FD122*VLOOKUP($EU$12,#REF!,2,0)</f>
        <v>#REF!</v>
      </c>
      <c r="FE126" s="320" t="e">
        <f>+FE122*VLOOKUP($FE$12,#REF!,2,0)</f>
        <v>#REF!</v>
      </c>
      <c r="FF126" s="320" t="e">
        <f>+FF122*VLOOKUP($FE$12,#REF!,2,0)</f>
        <v>#REF!</v>
      </c>
      <c r="FG126" s="320" t="e">
        <f>+FG122*VLOOKUP($FE$12,#REF!,2,0)</f>
        <v>#REF!</v>
      </c>
      <c r="FH126" s="320" t="e">
        <f>+FH122*VLOOKUP($FE$12,#REF!,2,0)</f>
        <v>#REF!</v>
      </c>
      <c r="FI126" s="320" t="e">
        <f>+FI122*VLOOKUP($FE$12,#REF!,2,0)</f>
        <v>#REF!</v>
      </c>
      <c r="FJ126" s="320" t="e">
        <f>+FJ122*VLOOKUP($FE$12,#REF!,2,0)</f>
        <v>#REF!</v>
      </c>
      <c r="FK126" s="320" t="e">
        <f>+FK122*VLOOKUP($FE$12,#REF!,2,0)</f>
        <v>#REF!</v>
      </c>
      <c r="FL126" s="320" t="e">
        <f>+FL122*VLOOKUP($FE$12,#REF!,2,0)</f>
        <v>#REF!</v>
      </c>
      <c r="FM126" s="320" t="e">
        <f>+FM122*VLOOKUP($FE$12,#REF!,2,0)</f>
        <v>#REF!</v>
      </c>
      <c r="FN126" s="320" t="e">
        <f>+FN122*VLOOKUP($FE$12,#REF!,2,0)</f>
        <v>#REF!</v>
      </c>
      <c r="FO126" s="320" t="e">
        <f>+FO122*VLOOKUP($FO$12,#REF!,2,0)</f>
        <v>#REF!</v>
      </c>
      <c r="FP126" s="320" t="e">
        <f>+FP122*VLOOKUP($FO$12,#REF!,2,0)</f>
        <v>#REF!</v>
      </c>
      <c r="FQ126" s="320" t="e">
        <f>+FQ122*VLOOKUP($FO$12,#REF!,2,0)</f>
        <v>#REF!</v>
      </c>
      <c r="FR126" s="320" t="e">
        <f>+FR122*VLOOKUP($FO$12,#REF!,2,0)</f>
        <v>#REF!</v>
      </c>
      <c r="FS126" s="320" t="e">
        <f>+FS122*VLOOKUP($FO$12,#REF!,2,0)</f>
        <v>#REF!</v>
      </c>
      <c r="FT126" s="320" t="e">
        <f>+FT122*VLOOKUP($FO$12,#REF!,2,0)</f>
        <v>#REF!</v>
      </c>
      <c r="FU126" s="320" t="e">
        <f>+FU122*VLOOKUP($FO$12,#REF!,2,0)</f>
        <v>#REF!</v>
      </c>
      <c r="FV126" s="320" t="e">
        <f>+FV122*VLOOKUP($FO$12,#REF!,2,0)</f>
        <v>#REF!</v>
      </c>
      <c r="FW126" s="320" t="e">
        <f>+FW122*VLOOKUP($FO$12,#REF!,2,0)</f>
        <v>#REF!</v>
      </c>
      <c r="FX126" s="320" t="e">
        <f>+FX122*VLOOKUP($FO$12,#REF!,2,0)</f>
        <v>#REF!</v>
      </c>
      <c r="FY126" s="320" t="e">
        <f>+FY122*VLOOKUP($FY$12,#REF!,2,0)</f>
        <v>#REF!</v>
      </c>
      <c r="FZ126" s="320" t="e">
        <f>+FZ122*VLOOKUP($FY$12,#REF!,2,0)</f>
        <v>#REF!</v>
      </c>
      <c r="GA126" s="320" t="e">
        <f>+GA122*VLOOKUP($FY$12,#REF!,2,0)</f>
        <v>#REF!</v>
      </c>
      <c r="GB126" s="320" t="e">
        <f>+GB122*VLOOKUP($FY$12,#REF!,2,0)</f>
        <v>#REF!</v>
      </c>
      <c r="GC126" s="320" t="e">
        <f>+GC122*VLOOKUP($FY$12,#REF!,2,0)</f>
        <v>#REF!</v>
      </c>
      <c r="GD126" s="320" t="e">
        <f>+GD122*VLOOKUP($FY$12,#REF!,2,0)</f>
        <v>#REF!</v>
      </c>
      <c r="GE126" s="320" t="e">
        <f>+GE122*VLOOKUP($FY$12,#REF!,2,0)</f>
        <v>#REF!</v>
      </c>
      <c r="GF126" s="320" t="e">
        <f>+GF122*VLOOKUP($FY$12,#REF!,2,0)</f>
        <v>#REF!</v>
      </c>
      <c r="GG126" s="320" t="e">
        <f>+GG122*VLOOKUP($FY$12,#REF!,2,0)</f>
        <v>#REF!</v>
      </c>
      <c r="GH126" s="320" t="e">
        <f>+GH122*VLOOKUP($FY$12,#REF!,2,0)</f>
        <v>#REF!</v>
      </c>
      <c r="GI126" s="320" t="e">
        <f>+GI122*VLOOKUP($GI$12,#REF!,2,0)</f>
        <v>#REF!</v>
      </c>
      <c r="GJ126" s="320" t="e">
        <f>+GJ122*VLOOKUP($GI$12,#REF!,2,0)</f>
        <v>#REF!</v>
      </c>
      <c r="GK126" s="320" t="e">
        <f>+GK122*VLOOKUP($GI$12,#REF!,2,0)</f>
        <v>#REF!</v>
      </c>
      <c r="GL126" s="320" t="e">
        <f>+GL122*VLOOKUP($GI$12,#REF!,2,0)</f>
        <v>#REF!</v>
      </c>
      <c r="GM126" s="320" t="e">
        <f>+GM122*VLOOKUP($GI$12,#REF!,2,0)</f>
        <v>#REF!</v>
      </c>
      <c r="GN126" s="320" t="e">
        <f>+GN122*VLOOKUP($GI$12,#REF!,2,0)</f>
        <v>#REF!</v>
      </c>
      <c r="GO126" s="320" t="e">
        <f>+GO122*VLOOKUP($GI$12,#REF!,2,0)</f>
        <v>#REF!</v>
      </c>
      <c r="GP126" s="320" t="e">
        <f>+GP122*VLOOKUP($GI$12,#REF!,2,0)</f>
        <v>#REF!</v>
      </c>
      <c r="GQ126" s="320" t="e">
        <f>+GQ122*VLOOKUP($GI$12,#REF!,2,0)</f>
        <v>#REF!</v>
      </c>
      <c r="GR126" s="320" t="e">
        <f>+GR122*VLOOKUP($GI$12,#REF!,2,0)</f>
        <v>#REF!</v>
      </c>
      <c r="GS126" s="320" t="e">
        <f>+GS122*VLOOKUP($GS$12,#REF!,2,0)</f>
        <v>#REF!</v>
      </c>
      <c r="GT126" s="320" t="e">
        <f>+GT122*VLOOKUP($GS$12,#REF!,2,0)</f>
        <v>#REF!</v>
      </c>
      <c r="GU126" s="320" t="e">
        <f>+GU122*VLOOKUP($GS$12,#REF!,2,0)</f>
        <v>#REF!</v>
      </c>
      <c r="GV126" s="320" t="e">
        <f>+GV122*VLOOKUP($GS$12,#REF!,2,0)</f>
        <v>#REF!</v>
      </c>
      <c r="GW126" s="320" t="e">
        <f>+GW122*VLOOKUP($GS$12,#REF!,2,0)</f>
        <v>#REF!</v>
      </c>
      <c r="GX126" s="320" t="e">
        <f>+GX122*VLOOKUP($GS$12,#REF!,2,0)</f>
        <v>#REF!</v>
      </c>
      <c r="GY126" s="320" t="e">
        <f>+GY122*VLOOKUP($GS$12,#REF!,2,0)</f>
        <v>#REF!</v>
      </c>
      <c r="GZ126" s="320" t="e">
        <f>+GZ122*VLOOKUP($GS$12,#REF!,2,0)</f>
        <v>#REF!</v>
      </c>
      <c r="HA126" s="320" t="e">
        <f>+HA122*VLOOKUP($GS$12,#REF!,2,0)</f>
        <v>#REF!</v>
      </c>
      <c r="HB126" s="320" t="e">
        <f>+HB122*VLOOKUP($GS$12,#REF!,2,0)</f>
        <v>#REF!</v>
      </c>
      <c r="HC126" s="314"/>
      <c r="HD126" s="314"/>
      <c r="HE126" s="314"/>
      <c r="HF126" s="314"/>
      <c r="HG126" s="314"/>
      <c r="HH126" s="314"/>
      <c r="HI126" s="314"/>
      <c r="HJ126" s="314"/>
      <c r="HK126" s="314"/>
      <c r="HL126" s="314"/>
      <c r="HM126" s="315"/>
      <c r="HN126" s="315"/>
      <c r="HO126" s="315"/>
      <c r="HP126" s="320" t="e">
        <f t="shared" si="267"/>
        <v>#REF!</v>
      </c>
      <c r="HR126" s="315"/>
      <c r="HS126" s="317"/>
      <c r="HT126" s="315"/>
      <c r="HV126" s="318"/>
      <c r="HW126" s="318"/>
      <c r="HX126" s="318"/>
      <c r="HY126" s="318"/>
      <c r="HZ126" s="318"/>
      <c r="IA126" s="318"/>
      <c r="IB126" s="318"/>
      <c r="IC126" s="318"/>
      <c r="ID126" s="318"/>
      <c r="IE126" s="318"/>
    </row>
    <row r="127" spans="2:239" s="316" customFormat="1" ht="30" hidden="1" customHeight="1">
      <c r="B127" s="730" t="s">
        <v>903</v>
      </c>
      <c r="C127" s="731"/>
      <c r="D127" s="731"/>
      <c r="E127" s="731"/>
      <c r="F127" s="731"/>
      <c r="G127" s="731"/>
      <c r="H127" s="731"/>
      <c r="I127" s="732"/>
      <c r="J127" s="319" t="s">
        <v>11</v>
      </c>
      <c r="K127" s="320" t="e">
        <f>+K123*VLOOKUP($K$12,#REF!,2,0)</f>
        <v>#REF!</v>
      </c>
      <c r="L127" s="320" t="e">
        <f>+L123*VLOOKUP($K$12,#REF!,2,0)</f>
        <v>#REF!</v>
      </c>
      <c r="M127" s="320" t="e">
        <f>+M123*VLOOKUP($K$12,#REF!,2,0)</f>
        <v>#REF!</v>
      </c>
      <c r="N127" s="320" t="e">
        <f>+N123*VLOOKUP($K$12,#REF!,2,0)</f>
        <v>#REF!</v>
      </c>
      <c r="O127" s="320" t="e">
        <f>+O123*VLOOKUP($K$12,#REF!,2,0)</f>
        <v>#REF!</v>
      </c>
      <c r="P127" s="320" t="e">
        <f>+P123*VLOOKUP($K$12,#REF!,2,0)</f>
        <v>#REF!</v>
      </c>
      <c r="Q127" s="320" t="e">
        <f>+Q123*VLOOKUP($K$12,#REF!,2,0)</f>
        <v>#REF!</v>
      </c>
      <c r="R127" s="320" t="e">
        <f>+R123*VLOOKUP($K$12,#REF!,2,0)</f>
        <v>#REF!</v>
      </c>
      <c r="S127" s="320" t="e">
        <f>+S123*VLOOKUP($K$12,#REF!,2,0)</f>
        <v>#REF!</v>
      </c>
      <c r="T127" s="320" t="e">
        <f>+T123*VLOOKUP($K$12,#REF!,2,0)</f>
        <v>#REF!</v>
      </c>
      <c r="U127" s="320" t="e">
        <f>+U123*VLOOKUP($U$12,#REF!,2,0)</f>
        <v>#REF!</v>
      </c>
      <c r="V127" s="320" t="e">
        <f>+V123*VLOOKUP($U$12,#REF!,2,0)</f>
        <v>#REF!</v>
      </c>
      <c r="W127" s="320" t="e">
        <f>+W123*VLOOKUP($U$12,#REF!,2,0)</f>
        <v>#REF!</v>
      </c>
      <c r="X127" s="320" t="e">
        <f>+X123*VLOOKUP($U$12,#REF!,2,0)</f>
        <v>#REF!</v>
      </c>
      <c r="Y127" s="320" t="e">
        <f>+Y123*VLOOKUP($U$12,#REF!,2,0)</f>
        <v>#REF!</v>
      </c>
      <c r="Z127" s="320" t="e">
        <f>+Z123*VLOOKUP($U$12,#REF!,2,0)</f>
        <v>#REF!</v>
      </c>
      <c r="AA127" s="320" t="e">
        <f>+AA123*VLOOKUP($U$12,#REF!,2,0)</f>
        <v>#REF!</v>
      </c>
      <c r="AB127" s="320" t="e">
        <f>+AB123*VLOOKUP($U$12,#REF!,2,0)</f>
        <v>#REF!</v>
      </c>
      <c r="AC127" s="320" t="e">
        <f>+AC123*VLOOKUP($U$12,#REF!,2,0)</f>
        <v>#REF!</v>
      </c>
      <c r="AD127" s="320" t="e">
        <f>+AD123*VLOOKUP($U$12,#REF!,2,0)</f>
        <v>#REF!</v>
      </c>
      <c r="AE127" s="320" t="e">
        <f>+AE123*VLOOKUP($AE$12,#REF!,2,0)</f>
        <v>#REF!</v>
      </c>
      <c r="AF127" s="320" t="e">
        <f>+AF123*VLOOKUP($AE$12,#REF!,2,0)</f>
        <v>#REF!</v>
      </c>
      <c r="AG127" s="320" t="e">
        <f>+AG123*VLOOKUP($AE$12,#REF!,2,0)</f>
        <v>#REF!</v>
      </c>
      <c r="AH127" s="320" t="e">
        <f>+AH123*VLOOKUP($AE$12,#REF!,2,0)</f>
        <v>#REF!</v>
      </c>
      <c r="AI127" s="320" t="e">
        <f>+AI123*VLOOKUP($AE$12,#REF!,2,0)</f>
        <v>#REF!</v>
      </c>
      <c r="AJ127" s="320" t="e">
        <f>+AJ123*VLOOKUP($AE$12,#REF!,2,0)</f>
        <v>#REF!</v>
      </c>
      <c r="AK127" s="320" t="e">
        <f>+AK123*VLOOKUP($AE$12,#REF!,2,0)</f>
        <v>#REF!</v>
      </c>
      <c r="AL127" s="320" t="e">
        <f>+AL123*VLOOKUP($AE$12,#REF!,2,0)</f>
        <v>#REF!</v>
      </c>
      <c r="AM127" s="320" t="e">
        <f>+AM123*VLOOKUP($AE$12,#REF!,2,0)</f>
        <v>#REF!</v>
      </c>
      <c r="AN127" s="320" t="e">
        <f>+AN123*VLOOKUP($AE$12,#REF!,2,0)</f>
        <v>#REF!</v>
      </c>
      <c r="AO127" s="320" t="e">
        <f>+AO123*VLOOKUP($AO$12,#REF!,2,0)</f>
        <v>#REF!</v>
      </c>
      <c r="AP127" s="320" t="e">
        <f>+AP123*VLOOKUP($AO$12,#REF!,2,0)</f>
        <v>#REF!</v>
      </c>
      <c r="AQ127" s="320" t="e">
        <f>+AQ123*VLOOKUP($AO$12,#REF!,2,0)</f>
        <v>#REF!</v>
      </c>
      <c r="AR127" s="320" t="e">
        <f>+AR123*VLOOKUP($AO$12,#REF!,2,0)</f>
        <v>#REF!</v>
      </c>
      <c r="AS127" s="320" t="e">
        <f>+AS123*VLOOKUP($AO$12,#REF!,2,0)</f>
        <v>#REF!</v>
      </c>
      <c r="AT127" s="320" t="e">
        <f>+AT123*VLOOKUP($AO$12,#REF!,2,0)</f>
        <v>#REF!</v>
      </c>
      <c r="AU127" s="320" t="e">
        <f>+AU123*VLOOKUP($AO$12,#REF!,2,0)</f>
        <v>#REF!</v>
      </c>
      <c r="AV127" s="320" t="e">
        <f>+AV123*VLOOKUP($AO$12,#REF!,2,0)</f>
        <v>#REF!</v>
      </c>
      <c r="AW127" s="320" t="e">
        <f>+AW123*VLOOKUP($AO$12,#REF!,2,0)</f>
        <v>#REF!</v>
      </c>
      <c r="AX127" s="320" t="e">
        <f>+AX123*VLOOKUP($AO$12,#REF!,2,0)</f>
        <v>#REF!</v>
      </c>
      <c r="AY127" s="320" t="e">
        <f>+AY123*VLOOKUP($AY$12,#REF!,2,0)</f>
        <v>#REF!</v>
      </c>
      <c r="AZ127" s="320" t="e">
        <f>+AZ123*VLOOKUP($AY$12,#REF!,2,0)</f>
        <v>#REF!</v>
      </c>
      <c r="BA127" s="320" t="e">
        <f>+BA123*VLOOKUP($AY$12,#REF!,2,0)</f>
        <v>#REF!</v>
      </c>
      <c r="BB127" s="320" t="e">
        <f>+BB123*VLOOKUP($AY$12,#REF!,2,0)</f>
        <v>#REF!</v>
      </c>
      <c r="BC127" s="320" t="e">
        <f>+BC123*VLOOKUP($AY$12,#REF!,2,0)</f>
        <v>#REF!</v>
      </c>
      <c r="BD127" s="320" t="e">
        <f>+BD123*VLOOKUP($AY$12,#REF!,2,0)</f>
        <v>#REF!</v>
      </c>
      <c r="BE127" s="320" t="e">
        <f>+BE123*VLOOKUP($AY$12,#REF!,2,0)</f>
        <v>#REF!</v>
      </c>
      <c r="BF127" s="320" t="e">
        <f>+BF123*VLOOKUP($AY$12,#REF!,2,0)</f>
        <v>#REF!</v>
      </c>
      <c r="BG127" s="320" t="e">
        <f>+BG123*VLOOKUP($AY$12,#REF!,2,0)</f>
        <v>#REF!</v>
      </c>
      <c r="BH127" s="320" t="e">
        <f>+BH123*VLOOKUP($AY$12,#REF!,2,0)</f>
        <v>#REF!</v>
      </c>
      <c r="BI127" s="320" t="e">
        <f>+BI123*VLOOKUP($BI$12,#REF!,2,0)</f>
        <v>#REF!</v>
      </c>
      <c r="BJ127" s="320" t="e">
        <f>+BJ123*VLOOKUP($BI$12,#REF!,2,0)</f>
        <v>#REF!</v>
      </c>
      <c r="BK127" s="320" t="e">
        <f>+BK123*VLOOKUP($BI$12,#REF!,2,0)</f>
        <v>#REF!</v>
      </c>
      <c r="BL127" s="320" t="e">
        <f>+BL123*VLOOKUP($BI$12,#REF!,2,0)</f>
        <v>#REF!</v>
      </c>
      <c r="BM127" s="320" t="e">
        <f>+BM123*VLOOKUP($BI$12,#REF!,2,0)</f>
        <v>#REF!</v>
      </c>
      <c r="BN127" s="320" t="e">
        <f>+BN123*VLOOKUP($BI$12,#REF!,2,0)</f>
        <v>#REF!</v>
      </c>
      <c r="BO127" s="320" t="e">
        <f>+BO123*VLOOKUP($BI$12,#REF!,2,0)</f>
        <v>#REF!</v>
      </c>
      <c r="BP127" s="320" t="e">
        <f>+BP123*VLOOKUP($BI$12,#REF!,2,0)</f>
        <v>#REF!</v>
      </c>
      <c r="BQ127" s="320" t="e">
        <f>+BQ123*VLOOKUP($BI$12,#REF!,2,0)</f>
        <v>#REF!</v>
      </c>
      <c r="BR127" s="320" t="e">
        <f>+BR123*VLOOKUP($BI$12,#REF!,2,0)</f>
        <v>#REF!</v>
      </c>
      <c r="BS127" s="320" t="e">
        <f>+BS123*VLOOKUP($BS$12,#REF!,2,0)</f>
        <v>#REF!</v>
      </c>
      <c r="BT127" s="320" t="e">
        <f>+BT123*VLOOKUP($BS$12,#REF!,2,0)</f>
        <v>#REF!</v>
      </c>
      <c r="BU127" s="320" t="e">
        <f>+BU123*VLOOKUP($BS$12,#REF!,2,0)</f>
        <v>#REF!</v>
      </c>
      <c r="BV127" s="320" t="e">
        <f>+BV123*VLOOKUP($BS$12,#REF!,2,0)</f>
        <v>#REF!</v>
      </c>
      <c r="BW127" s="320" t="e">
        <f>+BW123*VLOOKUP($BS$12,#REF!,2,0)</f>
        <v>#REF!</v>
      </c>
      <c r="BX127" s="320" t="e">
        <f>+BX123*VLOOKUP($BS$12,#REF!,2,0)</f>
        <v>#REF!</v>
      </c>
      <c r="BY127" s="320" t="e">
        <f>+BY123*VLOOKUP($BS$12,#REF!,2,0)</f>
        <v>#REF!</v>
      </c>
      <c r="BZ127" s="320" t="e">
        <f>+BZ123*VLOOKUP($BS$12,#REF!,2,0)</f>
        <v>#REF!</v>
      </c>
      <c r="CA127" s="320" t="e">
        <f>+CA123*VLOOKUP($BS$12,#REF!,2,0)</f>
        <v>#REF!</v>
      </c>
      <c r="CB127" s="320" t="e">
        <f>+CB123*VLOOKUP($BS$12,#REF!,2,0)</f>
        <v>#REF!</v>
      </c>
      <c r="CC127" s="320" t="e">
        <f>+CC123*VLOOKUP($CC$12,#REF!,2,0)</f>
        <v>#REF!</v>
      </c>
      <c r="CD127" s="320" t="e">
        <f>+CD123*VLOOKUP($CC$12,#REF!,2,0)</f>
        <v>#REF!</v>
      </c>
      <c r="CE127" s="320" t="e">
        <f>+CE123*VLOOKUP($CC$12,#REF!,2,0)</f>
        <v>#REF!</v>
      </c>
      <c r="CF127" s="320" t="e">
        <f>+CF123*VLOOKUP($CC$12,#REF!,2,0)</f>
        <v>#REF!</v>
      </c>
      <c r="CG127" s="320" t="e">
        <f>+CG123*VLOOKUP($CC$12,#REF!,2,0)</f>
        <v>#REF!</v>
      </c>
      <c r="CH127" s="320" t="e">
        <f>+CH123*VLOOKUP($CC$12,#REF!,2,0)</f>
        <v>#REF!</v>
      </c>
      <c r="CI127" s="320" t="e">
        <f>+CI123*VLOOKUP($CC$12,#REF!,2,0)</f>
        <v>#REF!</v>
      </c>
      <c r="CJ127" s="320" t="e">
        <f>+CJ123*VLOOKUP($CC$12,#REF!,2,0)</f>
        <v>#REF!</v>
      </c>
      <c r="CK127" s="320" t="e">
        <f>+CK123*VLOOKUP($CC$12,#REF!,2,0)</f>
        <v>#REF!</v>
      </c>
      <c r="CL127" s="320" t="e">
        <f>+CL123*VLOOKUP($CC$12,#REF!,2,0)</f>
        <v>#REF!</v>
      </c>
      <c r="CM127" s="320" t="e">
        <f>+CM123*VLOOKUP($CM$12,#REF!,2,0)</f>
        <v>#REF!</v>
      </c>
      <c r="CN127" s="320" t="e">
        <f>+CN123*VLOOKUP($CM$12,#REF!,2,0)</f>
        <v>#REF!</v>
      </c>
      <c r="CO127" s="320" t="e">
        <f>+CO123*VLOOKUP($CM$12,#REF!,2,0)</f>
        <v>#REF!</v>
      </c>
      <c r="CP127" s="320" t="e">
        <f>+CP123*VLOOKUP($CM$12,#REF!,2,0)</f>
        <v>#REF!</v>
      </c>
      <c r="CQ127" s="320" t="e">
        <f>+CQ123*VLOOKUP($CM$12,#REF!,2,0)</f>
        <v>#REF!</v>
      </c>
      <c r="CR127" s="320" t="e">
        <f>+CR123*VLOOKUP($CM$12,#REF!,2,0)</f>
        <v>#REF!</v>
      </c>
      <c r="CS127" s="320" t="e">
        <f>+CS123*VLOOKUP($CM$12,#REF!,2,0)</f>
        <v>#REF!</v>
      </c>
      <c r="CT127" s="320" t="e">
        <f>+CT123*VLOOKUP($CM$12,#REF!,2,0)</f>
        <v>#REF!</v>
      </c>
      <c r="CU127" s="320" t="e">
        <f>+CU123*VLOOKUP($CM$12,#REF!,2,0)</f>
        <v>#REF!</v>
      </c>
      <c r="CV127" s="320" t="e">
        <f>+CV123*VLOOKUP($CM$12,#REF!,2,0)</f>
        <v>#REF!</v>
      </c>
      <c r="CW127" s="320" t="e">
        <f>+CW123*VLOOKUP($CW$12,#REF!,2,0)</f>
        <v>#REF!</v>
      </c>
      <c r="CX127" s="320" t="e">
        <f>+CX123*VLOOKUP($CW$12,#REF!,2,0)</f>
        <v>#REF!</v>
      </c>
      <c r="CY127" s="320" t="e">
        <f>+CY123*VLOOKUP($CW$12,#REF!,2,0)</f>
        <v>#REF!</v>
      </c>
      <c r="CZ127" s="320" t="e">
        <f>+CZ123*VLOOKUP($CW$12,#REF!,2,0)</f>
        <v>#REF!</v>
      </c>
      <c r="DA127" s="320" t="e">
        <f>+DA123*VLOOKUP($CW$12,#REF!,2,0)</f>
        <v>#REF!</v>
      </c>
      <c r="DB127" s="320" t="e">
        <f>+DB123*VLOOKUP($CW$12,#REF!,2,0)</f>
        <v>#REF!</v>
      </c>
      <c r="DC127" s="320" t="e">
        <f>+DC123*VLOOKUP($CW$12,#REF!,2,0)</f>
        <v>#REF!</v>
      </c>
      <c r="DD127" s="320" t="e">
        <f>+DD123*VLOOKUP($CW$12,#REF!,2,0)</f>
        <v>#REF!</v>
      </c>
      <c r="DE127" s="320" t="e">
        <f>+DE123*VLOOKUP($CW$12,#REF!,2,0)</f>
        <v>#REF!</v>
      </c>
      <c r="DF127" s="320" t="e">
        <f>+DF123*VLOOKUP($CW$12,#REF!,2,0)</f>
        <v>#REF!</v>
      </c>
      <c r="DG127" s="320" t="e">
        <f>+DG123*VLOOKUP($DG$12,#REF!,2,0)</f>
        <v>#REF!</v>
      </c>
      <c r="DH127" s="320" t="e">
        <f>+DH123*VLOOKUP($DG$12,#REF!,2,0)</f>
        <v>#REF!</v>
      </c>
      <c r="DI127" s="320" t="e">
        <f>+DI123*VLOOKUP($DG$12,#REF!,2,0)</f>
        <v>#REF!</v>
      </c>
      <c r="DJ127" s="320" t="e">
        <f>+DJ123*VLOOKUP($DG$12,#REF!,2,0)</f>
        <v>#REF!</v>
      </c>
      <c r="DK127" s="320" t="e">
        <f>+DK123*VLOOKUP($DG$12,#REF!,2,0)</f>
        <v>#REF!</v>
      </c>
      <c r="DL127" s="320" t="e">
        <f>+DL123*VLOOKUP($DG$12,#REF!,2,0)</f>
        <v>#REF!</v>
      </c>
      <c r="DM127" s="320" t="e">
        <f>+DM123*VLOOKUP($DG$12,#REF!,2,0)</f>
        <v>#REF!</v>
      </c>
      <c r="DN127" s="320" t="e">
        <f>+DN123*VLOOKUP($DG$12,#REF!,2,0)</f>
        <v>#REF!</v>
      </c>
      <c r="DO127" s="320" t="e">
        <f>+DO123*VLOOKUP($DG$12,#REF!,2,0)</f>
        <v>#REF!</v>
      </c>
      <c r="DP127" s="320" t="e">
        <f>+DP123*VLOOKUP($DG$12,#REF!,2,0)</f>
        <v>#REF!</v>
      </c>
      <c r="DQ127" s="320" t="e">
        <f>+DQ123*VLOOKUP($DQ$12,#REF!,2,0)</f>
        <v>#REF!</v>
      </c>
      <c r="DR127" s="320" t="e">
        <f>+DR123*VLOOKUP($DQ$12,#REF!,2,0)</f>
        <v>#REF!</v>
      </c>
      <c r="DS127" s="320" t="e">
        <f>+DS123*VLOOKUP($DQ$12,#REF!,2,0)</f>
        <v>#REF!</v>
      </c>
      <c r="DT127" s="320" t="e">
        <f>+DT123*VLOOKUP($DQ$12,#REF!,2,0)</f>
        <v>#REF!</v>
      </c>
      <c r="DU127" s="320" t="e">
        <f>+DU123*VLOOKUP($DQ$12,#REF!,2,0)</f>
        <v>#REF!</v>
      </c>
      <c r="DV127" s="320" t="e">
        <f>+DV123*VLOOKUP($DQ$12,#REF!,2,0)</f>
        <v>#REF!</v>
      </c>
      <c r="DW127" s="320" t="e">
        <f>+DW123*VLOOKUP($DQ$12,#REF!,2,0)</f>
        <v>#REF!</v>
      </c>
      <c r="DX127" s="320" t="e">
        <f>+DX123*VLOOKUP($DQ$12,#REF!,2,0)</f>
        <v>#REF!</v>
      </c>
      <c r="DY127" s="320" t="e">
        <f>+DY123*VLOOKUP($DQ$12,#REF!,2,0)</f>
        <v>#REF!</v>
      </c>
      <c r="DZ127" s="320" t="e">
        <f>+DZ123*VLOOKUP($DQ$12,#REF!,2,0)</f>
        <v>#REF!</v>
      </c>
      <c r="EA127" s="320" t="e">
        <f>+EA123*VLOOKUP($EA$12,#REF!,2,0)</f>
        <v>#REF!</v>
      </c>
      <c r="EB127" s="320" t="e">
        <f>+EB123*VLOOKUP($EA$12,#REF!,2,0)</f>
        <v>#REF!</v>
      </c>
      <c r="EC127" s="320" t="e">
        <f>+EC123*VLOOKUP($EA$12,#REF!,2,0)</f>
        <v>#REF!</v>
      </c>
      <c r="ED127" s="320" t="e">
        <f>+ED123*VLOOKUP($EA$12,#REF!,2,0)</f>
        <v>#REF!</v>
      </c>
      <c r="EE127" s="320" t="e">
        <f>+EE123*VLOOKUP($EA$12,#REF!,2,0)</f>
        <v>#REF!</v>
      </c>
      <c r="EF127" s="320" t="e">
        <f>+EF123*VLOOKUP($EA$12,#REF!,2,0)</f>
        <v>#REF!</v>
      </c>
      <c r="EG127" s="320" t="e">
        <f>+EG123*VLOOKUP($EA$12,#REF!,2,0)</f>
        <v>#REF!</v>
      </c>
      <c r="EH127" s="320" t="e">
        <f>+EH123*VLOOKUP($EA$12,#REF!,2,0)</f>
        <v>#REF!</v>
      </c>
      <c r="EI127" s="320" t="e">
        <f>+EI123*VLOOKUP($EA$12,#REF!,2,0)</f>
        <v>#REF!</v>
      </c>
      <c r="EJ127" s="320" t="e">
        <f>+EJ123*VLOOKUP($EA$12,#REF!,2,0)</f>
        <v>#REF!</v>
      </c>
      <c r="EK127" s="320" t="e">
        <f>+EK123*VLOOKUP($EK$12,#REF!,2,0)</f>
        <v>#REF!</v>
      </c>
      <c r="EL127" s="320" t="e">
        <f>+EL123*VLOOKUP($EK$12,#REF!,2,0)</f>
        <v>#REF!</v>
      </c>
      <c r="EM127" s="320" t="e">
        <f>+EM123*VLOOKUP($EK$12,#REF!,2,0)</f>
        <v>#REF!</v>
      </c>
      <c r="EN127" s="320" t="e">
        <f>+EN123*VLOOKUP($EK$12,#REF!,2,0)</f>
        <v>#REF!</v>
      </c>
      <c r="EO127" s="320" t="e">
        <f>+EO123*VLOOKUP($EK$12,#REF!,2,0)</f>
        <v>#REF!</v>
      </c>
      <c r="EP127" s="320" t="e">
        <f>+EP123*VLOOKUP($EK$12,#REF!,2,0)</f>
        <v>#REF!</v>
      </c>
      <c r="EQ127" s="320" t="e">
        <f>+EQ123*VLOOKUP($EK$12,#REF!,2,0)</f>
        <v>#REF!</v>
      </c>
      <c r="ER127" s="320" t="e">
        <f>+ER123*VLOOKUP($EK$12,#REF!,2,0)</f>
        <v>#REF!</v>
      </c>
      <c r="ES127" s="320" t="e">
        <f>+ES123*VLOOKUP($EK$12,#REF!,2,0)</f>
        <v>#REF!</v>
      </c>
      <c r="ET127" s="320" t="e">
        <f>+ET123*VLOOKUP($EK$12,#REF!,2,0)</f>
        <v>#REF!</v>
      </c>
      <c r="EU127" s="320" t="e">
        <f>+EU123*VLOOKUP($EU$12,#REF!,2,0)</f>
        <v>#REF!</v>
      </c>
      <c r="EV127" s="320" t="e">
        <f>+EV123*VLOOKUP($EU$12,#REF!,2,0)</f>
        <v>#REF!</v>
      </c>
      <c r="EW127" s="320" t="e">
        <f>+EW123*VLOOKUP($EU$12,#REF!,2,0)</f>
        <v>#REF!</v>
      </c>
      <c r="EX127" s="320" t="e">
        <f>+EX123*VLOOKUP($EU$12,#REF!,2,0)</f>
        <v>#REF!</v>
      </c>
      <c r="EY127" s="320" t="e">
        <f>+EY123*VLOOKUP($EU$12,#REF!,2,0)</f>
        <v>#REF!</v>
      </c>
      <c r="EZ127" s="320" t="e">
        <f>+EZ123*VLOOKUP($EU$12,#REF!,2,0)</f>
        <v>#REF!</v>
      </c>
      <c r="FA127" s="320" t="e">
        <f>+FA123*VLOOKUP($EU$12,#REF!,2,0)</f>
        <v>#REF!</v>
      </c>
      <c r="FB127" s="320" t="e">
        <f>+FB123*VLOOKUP($EU$12,#REF!,2,0)</f>
        <v>#REF!</v>
      </c>
      <c r="FC127" s="320" t="e">
        <f>+FC123*VLOOKUP($EU$12,#REF!,2,0)</f>
        <v>#REF!</v>
      </c>
      <c r="FD127" s="320" t="e">
        <f>+FD123*VLOOKUP($EU$12,#REF!,2,0)</f>
        <v>#REF!</v>
      </c>
      <c r="FE127" s="320" t="e">
        <f>+FE123*VLOOKUP($FE$12,#REF!,2,0)</f>
        <v>#REF!</v>
      </c>
      <c r="FF127" s="320" t="e">
        <f>+FF123*VLOOKUP($FE$12,#REF!,2,0)</f>
        <v>#REF!</v>
      </c>
      <c r="FG127" s="320" t="e">
        <f>+FG123*VLOOKUP($FE$12,#REF!,2,0)</f>
        <v>#REF!</v>
      </c>
      <c r="FH127" s="320" t="e">
        <f>+FH123*VLOOKUP($FE$12,#REF!,2,0)</f>
        <v>#REF!</v>
      </c>
      <c r="FI127" s="320" t="e">
        <f>+FI123*VLOOKUP($FE$12,#REF!,2,0)</f>
        <v>#REF!</v>
      </c>
      <c r="FJ127" s="320" t="e">
        <f>+FJ123*VLOOKUP($FE$12,#REF!,2,0)</f>
        <v>#REF!</v>
      </c>
      <c r="FK127" s="320" t="e">
        <f>+FK123*VLOOKUP($FE$12,#REF!,2,0)</f>
        <v>#REF!</v>
      </c>
      <c r="FL127" s="320" t="e">
        <f>+FL123*VLOOKUP($FE$12,#REF!,2,0)</f>
        <v>#REF!</v>
      </c>
      <c r="FM127" s="320" t="e">
        <f>+FM123*VLOOKUP($FE$12,#REF!,2,0)</f>
        <v>#REF!</v>
      </c>
      <c r="FN127" s="320" t="e">
        <f>+FN123*VLOOKUP($FE$12,#REF!,2,0)</f>
        <v>#REF!</v>
      </c>
      <c r="FO127" s="320" t="e">
        <f>+FO123*VLOOKUP($FO$12,#REF!,2,0)</f>
        <v>#REF!</v>
      </c>
      <c r="FP127" s="320" t="e">
        <f>+FP123*VLOOKUP($FO$12,#REF!,2,0)</f>
        <v>#REF!</v>
      </c>
      <c r="FQ127" s="320" t="e">
        <f>+FQ123*VLOOKUP($FO$12,#REF!,2,0)</f>
        <v>#REF!</v>
      </c>
      <c r="FR127" s="320" t="e">
        <f>+FR123*VLOOKUP($FO$12,#REF!,2,0)</f>
        <v>#REF!</v>
      </c>
      <c r="FS127" s="320" t="e">
        <f>+FS123*VLOOKUP($FO$12,#REF!,2,0)</f>
        <v>#REF!</v>
      </c>
      <c r="FT127" s="320" t="e">
        <f>+FT123*VLOOKUP($FO$12,#REF!,2,0)</f>
        <v>#REF!</v>
      </c>
      <c r="FU127" s="320" t="e">
        <f>+FU123*VLOOKUP($FO$12,#REF!,2,0)</f>
        <v>#REF!</v>
      </c>
      <c r="FV127" s="320" t="e">
        <f>+FV123*VLOOKUP($FO$12,#REF!,2,0)</f>
        <v>#REF!</v>
      </c>
      <c r="FW127" s="320" t="e">
        <f>+FW123*VLOOKUP($FO$12,#REF!,2,0)</f>
        <v>#REF!</v>
      </c>
      <c r="FX127" s="320" t="e">
        <f>+FX123*VLOOKUP($FO$12,#REF!,2,0)</f>
        <v>#REF!</v>
      </c>
      <c r="FY127" s="320" t="e">
        <f>+FY123*VLOOKUP($FY$12,#REF!,2,0)</f>
        <v>#REF!</v>
      </c>
      <c r="FZ127" s="320" t="e">
        <f>+FZ123*VLOOKUP($FY$12,#REF!,2,0)</f>
        <v>#REF!</v>
      </c>
      <c r="GA127" s="320" t="e">
        <f>+GA123*VLOOKUP($FY$12,#REF!,2,0)</f>
        <v>#REF!</v>
      </c>
      <c r="GB127" s="320" t="e">
        <f>+GB123*VLOOKUP($FY$12,#REF!,2,0)</f>
        <v>#REF!</v>
      </c>
      <c r="GC127" s="320" t="e">
        <f>+GC123*VLOOKUP($FY$12,#REF!,2,0)</f>
        <v>#REF!</v>
      </c>
      <c r="GD127" s="320" t="e">
        <f>+GD123*VLOOKUP($FY$12,#REF!,2,0)</f>
        <v>#REF!</v>
      </c>
      <c r="GE127" s="320" t="e">
        <f>+GE123*VLOOKUP($FY$12,#REF!,2,0)</f>
        <v>#REF!</v>
      </c>
      <c r="GF127" s="320" t="e">
        <f>+GF123*VLOOKUP($FY$12,#REF!,2,0)</f>
        <v>#REF!</v>
      </c>
      <c r="GG127" s="320" t="e">
        <f>+GG123*VLOOKUP($FY$12,#REF!,2,0)</f>
        <v>#REF!</v>
      </c>
      <c r="GH127" s="320" t="e">
        <f>+GH123*VLOOKUP($FY$12,#REF!,2,0)</f>
        <v>#REF!</v>
      </c>
      <c r="GI127" s="320" t="e">
        <f>+GI123*VLOOKUP($GI$12,#REF!,2,0)</f>
        <v>#REF!</v>
      </c>
      <c r="GJ127" s="320" t="e">
        <f>+GJ123*VLOOKUP($GI$12,#REF!,2,0)</f>
        <v>#REF!</v>
      </c>
      <c r="GK127" s="320" t="e">
        <f>+GK123*VLOOKUP($GI$12,#REF!,2,0)</f>
        <v>#REF!</v>
      </c>
      <c r="GL127" s="320" t="e">
        <f>+GL123*VLOOKUP($GI$12,#REF!,2,0)</f>
        <v>#REF!</v>
      </c>
      <c r="GM127" s="320" t="e">
        <f>+GM123*VLOOKUP($GI$12,#REF!,2,0)</f>
        <v>#REF!</v>
      </c>
      <c r="GN127" s="320" t="e">
        <f>+GN123*VLOOKUP($GI$12,#REF!,2,0)</f>
        <v>#REF!</v>
      </c>
      <c r="GO127" s="320" t="e">
        <f>+GO123*VLOOKUP($GI$12,#REF!,2,0)</f>
        <v>#REF!</v>
      </c>
      <c r="GP127" s="320" t="e">
        <f>+GP123*VLOOKUP($GI$12,#REF!,2,0)</f>
        <v>#REF!</v>
      </c>
      <c r="GQ127" s="320" t="e">
        <f>+GQ123*VLOOKUP($GI$12,#REF!,2,0)</f>
        <v>#REF!</v>
      </c>
      <c r="GR127" s="320" t="e">
        <f>+GR123*VLOOKUP($GI$12,#REF!,2,0)</f>
        <v>#REF!</v>
      </c>
      <c r="GS127" s="320" t="e">
        <f>+GS123*VLOOKUP($GS$12,#REF!,2,0)</f>
        <v>#REF!</v>
      </c>
      <c r="GT127" s="320" t="e">
        <f>+GT123*VLOOKUP($GS$12,#REF!,2,0)</f>
        <v>#REF!</v>
      </c>
      <c r="GU127" s="320" t="e">
        <f>+GU123*VLOOKUP($GS$12,#REF!,2,0)</f>
        <v>#REF!</v>
      </c>
      <c r="GV127" s="320" t="e">
        <f>+GV123*VLOOKUP($GS$12,#REF!,2,0)</f>
        <v>#REF!</v>
      </c>
      <c r="GW127" s="320" t="e">
        <f>+GW123*VLOOKUP($GS$12,#REF!,2,0)</f>
        <v>#REF!</v>
      </c>
      <c r="GX127" s="320" t="e">
        <f>+GX123*VLOOKUP($GS$12,#REF!,2,0)</f>
        <v>#REF!</v>
      </c>
      <c r="GY127" s="320" t="e">
        <f>+GY123*VLOOKUP($GS$12,#REF!,2,0)</f>
        <v>#REF!</v>
      </c>
      <c r="GZ127" s="320" t="e">
        <f>+GZ123*VLOOKUP($GS$12,#REF!,2,0)</f>
        <v>#REF!</v>
      </c>
      <c r="HA127" s="320" t="e">
        <f>+HA123*VLOOKUP($GS$12,#REF!,2,0)</f>
        <v>#REF!</v>
      </c>
      <c r="HB127" s="320" t="e">
        <f>+HB123*VLOOKUP($GS$12,#REF!,2,0)</f>
        <v>#REF!</v>
      </c>
      <c r="HC127" s="314"/>
      <c r="HD127" s="314"/>
      <c r="HE127" s="314"/>
      <c r="HF127" s="314"/>
      <c r="HG127" s="314"/>
      <c r="HH127" s="314"/>
      <c r="HI127" s="314"/>
      <c r="HJ127" s="314"/>
      <c r="HK127" s="314"/>
      <c r="HL127" s="314"/>
      <c r="HM127" s="315"/>
      <c r="HN127" s="315"/>
      <c r="HO127" s="315"/>
      <c r="HP127" s="320" t="e">
        <f t="shared" si="267"/>
        <v>#REF!</v>
      </c>
      <c r="HR127" s="315"/>
      <c r="HS127" s="317"/>
      <c r="HT127" s="315"/>
      <c r="HV127" s="318"/>
      <c r="HW127" s="318"/>
      <c r="HX127" s="318"/>
      <c r="HY127" s="318"/>
      <c r="HZ127" s="318"/>
      <c r="IA127" s="318"/>
      <c r="IB127" s="318"/>
      <c r="IC127" s="318"/>
      <c r="ID127" s="318"/>
      <c r="IE127" s="318"/>
    </row>
    <row r="145" hidden="1"/>
    <row r="146" hidden="1"/>
    <row r="147" hidden="1"/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</sheetData>
  <sheetProtection formatCells="0" formatColumns="0" formatRows="0"/>
  <mergeCells count="28">
    <mergeCell ref="HN9:HN15"/>
    <mergeCell ref="HO9:HO15"/>
    <mergeCell ref="HP9:HP15"/>
    <mergeCell ref="HQ9:HT10"/>
    <mergeCell ref="B14:E14"/>
    <mergeCell ref="F14:I14"/>
    <mergeCell ref="HQ11:HQ15"/>
    <mergeCell ref="HS11:HS15"/>
    <mergeCell ref="HR11:HR15"/>
    <mergeCell ref="J9:J15"/>
    <mergeCell ref="HT11:HT15"/>
    <mergeCell ref="HM9:HM15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B121:I121"/>
    <mergeCell ref="B127:I127"/>
    <mergeCell ref="B122:I122"/>
    <mergeCell ref="B123:I123"/>
    <mergeCell ref="B124:I124"/>
    <mergeCell ref="B125:I125"/>
    <mergeCell ref="B126:I126"/>
  </mergeCells>
  <conditionalFormatting sqref="HT16">
    <cfRule type="expression" dxfId="333" priority="22" stopIfTrue="1">
      <formula>HT16=0</formula>
    </cfRule>
  </conditionalFormatting>
  <conditionalFormatting sqref="HT17:HT111">
    <cfRule type="expression" dxfId="332" priority="21" stopIfTrue="1">
      <formula>HT17=0</formula>
    </cfRule>
  </conditionalFormatting>
  <conditionalFormatting sqref="HO16">
    <cfRule type="expression" dxfId="331" priority="20" stopIfTrue="1">
      <formula>HO16=0</formula>
    </cfRule>
  </conditionalFormatting>
  <conditionalFormatting sqref="HN16">
    <cfRule type="expression" dxfId="330" priority="34" stopIfTrue="1">
      <formula>HN16=0</formula>
    </cfRule>
  </conditionalFormatting>
  <conditionalFormatting sqref="HM17:HM39">
    <cfRule type="expression" dxfId="329" priority="36" stopIfTrue="1">
      <formula>HM17=0</formula>
    </cfRule>
  </conditionalFormatting>
  <conditionalFormatting sqref="HM40:HM111">
    <cfRule type="expression" dxfId="328" priority="35" stopIfTrue="1">
      <formula>HM40=0</formula>
    </cfRule>
  </conditionalFormatting>
  <conditionalFormatting sqref="HN17:HN111">
    <cfRule type="expression" dxfId="327" priority="33" stopIfTrue="1">
      <formula>HN17=0</formula>
    </cfRule>
  </conditionalFormatting>
  <conditionalFormatting sqref="HO16:HO111">
    <cfRule type="expression" dxfId="326" priority="32" stopIfTrue="1">
      <formula>HO16=0</formula>
    </cfRule>
  </conditionalFormatting>
  <conditionalFormatting sqref="HO17:HO111">
    <cfRule type="expression" dxfId="325" priority="31" stopIfTrue="1">
      <formula>HO17=0</formula>
    </cfRule>
  </conditionalFormatting>
  <conditionalFormatting sqref="HQ16">
    <cfRule type="expression" dxfId="324" priority="30" stopIfTrue="1">
      <formula>HQ16=0</formula>
    </cfRule>
  </conditionalFormatting>
  <conditionalFormatting sqref="HQ17:HQ39">
    <cfRule type="expression" dxfId="323" priority="29" stopIfTrue="1">
      <formula>HQ17=0</formula>
    </cfRule>
  </conditionalFormatting>
  <conditionalFormatting sqref="HQ40:HQ111">
    <cfRule type="expression" dxfId="322" priority="28" stopIfTrue="1">
      <formula>HQ40=0</formula>
    </cfRule>
  </conditionalFormatting>
  <conditionalFormatting sqref="HM16">
    <cfRule type="expression" dxfId="321" priority="27" stopIfTrue="1">
      <formula>HM16=0</formula>
    </cfRule>
  </conditionalFormatting>
  <conditionalFormatting sqref="HP16">
    <cfRule type="expression" dxfId="320" priority="26" stopIfTrue="1">
      <formula>HP16=0</formula>
    </cfRule>
  </conditionalFormatting>
  <conditionalFormatting sqref="HP17:HP111">
    <cfRule type="expression" dxfId="319" priority="25" stopIfTrue="1">
      <formula>HP17=0</formula>
    </cfRule>
  </conditionalFormatting>
  <conditionalFormatting sqref="HR16">
    <cfRule type="expression" dxfId="318" priority="24" stopIfTrue="1">
      <formula>HR16=0</formula>
    </cfRule>
  </conditionalFormatting>
  <conditionalFormatting sqref="HR17:HR111">
    <cfRule type="expression" dxfId="317" priority="23" stopIfTrue="1">
      <formula>HR17=0</formula>
    </cfRule>
  </conditionalFormatting>
  <conditionalFormatting sqref="HO16">
    <cfRule type="expression" dxfId="316" priority="19" stopIfTrue="1">
      <formula>HO16=0</formula>
    </cfRule>
  </conditionalFormatting>
  <conditionalFormatting sqref="B16:B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scale="18" orientation="portrait" horizontalDpi="4294967293" r:id="rId1"/>
  <ignoredErrors>
    <ignoredError sqref="HP16:HS39 HP53:HS111 HQ52:HS52 HP40:HS5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CC00"/>
  </sheetPr>
  <dimension ref="A1:IL171"/>
  <sheetViews>
    <sheetView zoomScale="40" zoomScaleNormal="40" zoomScaleSheetLayoutView="70" workbookViewId="0">
      <pane xSplit="10" ySplit="15" topLeftCell="K40" activePane="bottomRight" state="frozen"/>
      <selection activeCell="L19" sqref="L19"/>
      <selection pane="topRight" activeCell="L19" sqref="L19"/>
      <selection pane="bottomLeft" activeCell="L19" sqref="L19"/>
      <selection pane="bottomRight" activeCell="CX199" sqref="CX199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2" width="9.85546875" style="4" customWidth="1"/>
    <col min="13" max="19" width="9.85546875" style="4" hidden="1" customWidth="1"/>
    <col min="20" max="20" width="12.140625" style="4" hidden="1" customWidth="1"/>
    <col min="21" max="22" width="10.7109375" style="4" customWidth="1"/>
    <col min="23" max="29" width="9.85546875" style="4" hidden="1" customWidth="1"/>
    <col min="30" max="30" width="12.140625" style="4" hidden="1" customWidth="1"/>
    <col min="31" max="32" width="9.85546875" style="4" customWidth="1"/>
    <col min="33" max="39" width="9.85546875" style="4" hidden="1" customWidth="1"/>
    <col min="40" max="40" width="12.140625" style="4" hidden="1" customWidth="1"/>
    <col min="41" max="42" width="9.85546875" style="4" customWidth="1"/>
    <col min="43" max="49" width="9.85546875" style="4" hidden="1" customWidth="1"/>
    <col min="50" max="50" width="12.140625" style="4" hidden="1" customWidth="1"/>
    <col min="51" max="52" width="10.7109375" style="4" customWidth="1"/>
    <col min="53" max="59" width="9.85546875" style="4" hidden="1" customWidth="1"/>
    <col min="60" max="60" width="12.140625" style="4" hidden="1" customWidth="1"/>
    <col min="61" max="62" width="9.85546875" style="4" customWidth="1"/>
    <col min="63" max="69" width="9.85546875" style="4" hidden="1" customWidth="1"/>
    <col min="70" max="70" width="12.140625" style="4" hidden="1" customWidth="1"/>
    <col min="71" max="72" width="9.85546875" style="4" customWidth="1"/>
    <col min="73" max="79" width="9.85546875" style="4" hidden="1" customWidth="1"/>
    <col min="80" max="80" width="12.140625" style="4" hidden="1" customWidth="1"/>
    <col min="81" max="82" width="9.85546875" style="4" customWidth="1"/>
    <col min="83" max="89" width="9.85546875" style="4" hidden="1" customWidth="1"/>
    <col min="90" max="90" width="12.140625" style="4" hidden="1" customWidth="1"/>
    <col min="91" max="92" width="9.85546875" style="4" customWidth="1"/>
    <col min="93" max="99" width="9.85546875" style="4" hidden="1" customWidth="1"/>
    <col min="100" max="100" width="12.140625" style="4" hidden="1" customWidth="1"/>
    <col min="101" max="102" width="11.7109375" style="4" customWidth="1"/>
    <col min="103" max="109" width="9.85546875" style="4" hidden="1" customWidth="1"/>
    <col min="110" max="110" width="12.140625" style="4" hidden="1" customWidth="1"/>
    <col min="111" max="112" width="12.7109375" style="4" customWidth="1"/>
    <col min="113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12" width="6.7109375" style="4" customWidth="1"/>
    <col min="213" max="220" width="6.7109375" style="4" hidden="1" customWidth="1"/>
    <col min="221" max="224" width="8.7109375" style="4" customWidth="1"/>
    <col min="225" max="225" width="1.7109375" style="22" customWidth="1"/>
    <col min="226" max="227" width="9.7109375" style="4" customWidth="1"/>
    <col min="228" max="231" width="9.7109375" style="4" hidden="1" customWidth="1"/>
    <col min="232" max="235" width="9.7109375" style="22" hidden="1" customWidth="1"/>
    <col min="236" max="236" width="1.7109375" style="22" customWidth="1"/>
    <col min="237" max="238" width="4.7109375" style="22" customWidth="1"/>
    <col min="239" max="246" width="4.7109375" style="22" hidden="1" customWidth="1"/>
    <col min="247" max="248" width="4.7109375" style="22" customWidth="1"/>
    <col min="249" max="16384" width="4.7109375" style="22"/>
  </cols>
  <sheetData>
    <row r="1" spans="1:245" ht="4.9000000000000004" customHeight="1"/>
    <row r="2" spans="1:245" s="151" customFormat="1" ht="25.15" customHeight="1">
      <c r="A2" s="150"/>
      <c r="B2" s="149"/>
      <c r="C2" s="149"/>
      <c r="D2" s="149"/>
      <c r="E2" s="149"/>
      <c r="F2" s="149"/>
      <c r="G2" s="149"/>
      <c r="H2" s="149"/>
      <c r="I2" s="149"/>
      <c r="J2" s="193" t="str">
        <f>+N!J2</f>
        <v>CONTROL DE FLUJO VEHICULAR CLASIFICADO</v>
      </c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203"/>
      <c r="AG2" s="203"/>
      <c r="AH2" s="203"/>
      <c r="AI2" s="203"/>
      <c r="AJ2" s="203"/>
      <c r="AK2" s="203"/>
      <c r="AL2" s="203"/>
      <c r="AM2" s="203"/>
      <c r="AN2" s="203"/>
      <c r="AO2" s="203"/>
      <c r="AP2" s="203"/>
      <c r="AQ2" s="203"/>
      <c r="AR2" s="203"/>
      <c r="AS2" s="203"/>
      <c r="AT2" s="203"/>
      <c r="AU2" s="203"/>
      <c r="AV2" s="203"/>
      <c r="AW2" s="203"/>
      <c r="AX2" s="203"/>
      <c r="AY2" s="203"/>
      <c r="AZ2" s="203"/>
      <c r="BA2" s="203"/>
      <c r="BB2" s="203"/>
      <c r="BC2" s="203"/>
      <c r="BD2" s="203"/>
      <c r="BE2" s="203"/>
      <c r="BF2" s="203"/>
      <c r="BG2" s="203"/>
      <c r="BH2" s="203"/>
      <c r="BI2" s="203"/>
      <c r="BJ2" s="203"/>
      <c r="BK2" s="203"/>
      <c r="BL2" s="203"/>
      <c r="BM2" s="203"/>
      <c r="BN2" s="203"/>
      <c r="BO2" s="203"/>
      <c r="BP2" s="203"/>
      <c r="BQ2" s="203"/>
      <c r="BR2" s="203"/>
      <c r="BS2" s="203"/>
      <c r="BT2" s="203"/>
      <c r="BU2" s="203"/>
      <c r="BV2" s="203"/>
      <c r="BW2" s="203"/>
      <c r="BX2" s="203"/>
      <c r="BY2" s="203"/>
      <c r="BZ2" s="203"/>
      <c r="CA2" s="203"/>
      <c r="CB2" s="203"/>
      <c r="CC2" s="203"/>
      <c r="CD2" s="203"/>
      <c r="CE2" s="203"/>
      <c r="CF2" s="203"/>
      <c r="CG2" s="203"/>
      <c r="CH2" s="203"/>
      <c r="CI2" s="203"/>
      <c r="CJ2" s="203"/>
      <c r="CK2" s="203"/>
      <c r="CL2" s="203"/>
      <c r="CM2" s="203"/>
      <c r="CN2" s="203"/>
      <c r="CO2" s="203"/>
      <c r="CP2" s="203"/>
      <c r="CQ2" s="203"/>
      <c r="CR2" s="203"/>
      <c r="CS2" s="203"/>
      <c r="CT2" s="203"/>
      <c r="CU2" s="203"/>
      <c r="CV2" s="203"/>
      <c r="CW2" s="203"/>
      <c r="CX2" s="203"/>
      <c r="CY2" s="203"/>
      <c r="CZ2" s="203"/>
      <c r="DA2" s="203"/>
      <c r="DB2" s="203"/>
      <c r="DC2" s="203"/>
      <c r="DD2" s="203"/>
      <c r="DE2" s="203"/>
      <c r="DF2" s="203"/>
      <c r="DG2" s="203"/>
      <c r="DH2" s="203"/>
      <c r="DI2" s="203"/>
      <c r="DJ2" s="203"/>
      <c r="DK2" s="203"/>
      <c r="DL2" s="203"/>
      <c r="DM2" s="203"/>
      <c r="DN2" s="203"/>
      <c r="DO2" s="203"/>
      <c r="DP2" s="203"/>
      <c r="DQ2" s="203"/>
      <c r="DR2" s="203"/>
      <c r="DS2" s="203"/>
      <c r="DT2" s="203"/>
      <c r="DU2" s="203"/>
      <c r="DV2" s="203"/>
      <c r="DW2" s="203"/>
      <c r="DX2" s="203"/>
      <c r="DY2" s="203"/>
      <c r="DZ2" s="203"/>
      <c r="EA2" s="203"/>
      <c r="EB2" s="203"/>
      <c r="EC2" s="203"/>
      <c r="ED2" s="203"/>
      <c r="EE2" s="203"/>
      <c r="EF2" s="203"/>
      <c r="EG2" s="203"/>
      <c r="EH2" s="203"/>
      <c r="EI2" s="203"/>
      <c r="EJ2" s="203"/>
      <c r="EK2" s="203"/>
      <c r="EL2" s="203"/>
      <c r="EM2" s="203"/>
      <c r="EN2" s="203"/>
      <c r="EO2" s="203"/>
      <c r="EP2" s="203"/>
      <c r="EQ2" s="203"/>
      <c r="ER2" s="203"/>
      <c r="ES2" s="203"/>
      <c r="ET2" s="203"/>
      <c r="EU2" s="203"/>
      <c r="EV2" s="203"/>
      <c r="EW2" s="203"/>
      <c r="EX2" s="203"/>
      <c r="EY2" s="203"/>
      <c r="EZ2" s="203"/>
      <c r="FA2" s="203"/>
      <c r="FB2" s="203"/>
      <c r="FC2" s="203"/>
      <c r="FD2" s="203"/>
      <c r="FE2" s="203"/>
      <c r="FF2" s="203"/>
      <c r="FG2" s="203"/>
      <c r="FH2" s="203"/>
      <c r="FI2" s="203"/>
      <c r="FJ2" s="203"/>
      <c r="FK2" s="203"/>
      <c r="FL2" s="203"/>
      <c r="FM2" s="203"/>
      <c r="FN2" s="203"/>
      <c r="FO2" s="203"/>
      <c r="FP2" s="203"/>
      <c r="FQ2" s="203"/>
      <c r="FR2" s="203"/>
      <c r="FS2" s="203"/>
      <c r="FT2" s="203"/>
      <c r="FU2" s="203"/>
      <c r="FV2" s="203"/>
      <c r="FW2" s="203"/>
      <c r="FX2" s="203"/>
      <c r="FY2" s="203"/>
      <c r="FZ2" s="203"/>
      <c r="GA2" s="203"/>
      <c r="GB2" s="203"/>
      <c r="GC2" s="203"/>
      <c r="GD2" s="203"/>
      <c r="GE2" s="203"/>
      <c r="GF2" s="203"/>
      <c r="GG2" s="203"/>
      <c r="GH2" s="203"/>
      <c r="GI2" s="203"/>
      <c r="GJ2" s="203"/>
      <c r="GK2" s="203"/>
      <c r="GL2" s="203"/>
      <c r="GM2" s="203"/>
      <c r="GN2" s="203"/>
      <c r="GO2" s="203"/>
      <c r="GP2" s="203"/>
      <c r="GQ2" s="203"/>
      <c r="GR2" s="203"/>
      <c r="GS2" s="203"/>
      <c r="GT2" s="203"/>
      <c r="GU2" s="203"/>
      <c r="GV2" s="203"/>
      <c r="GW2" s="203"/>
      <c r="GX2" s="203"/>
      <c r="GY2" s="203"/>
      <c r="GZ2" s="203"/>
      <c r="HA2" s="203"/>
      <c r="HB2" s="203"/>
      <c r="HC2" s="203"/>
      <c r="HD2" s="203"/>
      <c r="HE2" s="203"/>
      <c r="HF2" s="203"/>
      <c r="HG2" s="203"/>
      <c r="HH2" s="203"/>
      <c r="HI2" s="203"/>
      <c r="HJ2" s="203"/>
      <c r="HK2" s="203"/>
      <c r="HL2" s="203"/>
      <c r="HM2" s="203"/>
      <c r="HN2" s="203"/>
      <c r="HO2" s="203"/>
      <c r="HP2" s="203"/>
      <c r="HQ2" s="203"/>
      <c r="HR2" s="203"/>
      <c r="HS2" s="203"/>
      <c r="HT2" s="203"/>
      <c r="HU2" s="203"/>
      <c r="HV2" s="203"/>
      <c r="HW2" s="203"/>
      <c r="HX2" s="203"/>
      <c r="HY2" s="203"/>
      <c r="HZ2" s="203"/>
      <c r="IA2" s="203"/>
      <c r="IB2" s="204"/>
    </row>
    <row r="3" spans="1:245" s="30" customFormat="1" ht="18" customHeight="1">
      <c r="A3" s="28"/>
      <c r="B3" s="148"/>
      <c r="C3" s="148"/>
      <c r="D3" s="148"/>
      <c r="E3" s="148"/>
      <c r="F3" s="148"/>
      <c r="G3" s="148"/>
      <c r="H3" s="148"/>
      <c r="I3" s="148"/>
      <c r="J3" s="194" t="str">
        <f>+N!J3</f>
        <v xml:space="preserve">          Intersección     :     Av. Los Héroes - Ca. Buckinghan</v>
      </c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195"/>
      <c r="W3" s="195"/>
      <c r="X3" s="195"/>
      <c r="Y3" s="195"/>
      <c r="Z3" s="195"/>
      <c r="AA3" s="195"/>
      <c r="AB3" s="195"/>
      <c r="AC3" s="195"/>
      <c r="AD3" s="195"/>
      <c r="AE3" s="195"/>
      <c r="AF3" s="195"/>
      <c r="AG3" s="195"/>
      <c r="AH3" s="195"/>
      <c r="AI3" s="195"/>
      <c r="AJ3" s="195"/>
      <c r="AK3" s="195"/>
      <c r="AL3" s="195"/>
      <c r="AM3" s="195"/>
      <c r="AN3" s="195"/>
      <c r="AO3" s="195"/>
      <c r="AP3" s="195"/>
      <c r="AQ3" s="195"/>
      <c r="AR3" s="195"/>
      <c r="AS3" s="195"/>
      <c r="AT3" s="195"/>
      <c r="AU3" s="195"/>
      <c r="AV3" s="195"/>
      <c r="AW3" s="195"/>
      <c r="AX3" s="195"/>
      <c r="AY3" s="195"/>
      <c r="AZ3" s="195"/>
      <c r="BA3" s="195"/>
      <c r="BB3" s="195"/>
      <c r="BC3" s="195"/>
      <c r="BD3" s="195"/>
      <c r="BE3" s="195"/>
      <c r="BF3" s="195"/>
      <c r="BG3" s="195"/>
      <c r="BH3" s="195"/>
      <c r="BI3" s="195"/>
      <c r="BJ3" s="195"/>
      <c r="BK3" s="195"/>
      <c r="BL3" s="195"/>
      <c r="BM3" s="195"/>
      <c r="BN3" s="195"/>
      <c r="BO3" s="195"/>
      <c r="BP3" s="195"/>
      <c r="BQ3" s="195"/>
      <c r="BR3" s="195"/>
      <c r="BS3" s="195"/>
      <c r="BT3" s="195"/>
      <c r="BU3" s="195"/>
      <c r="BV3" s="195"/>
      <c r="BW3" s="195"/>
      <c r="BX3" s="195"/>
      <c r="BY3" s="195"/>
      <c r="BZ3" s="195"/>
      <c r="CA3" s="195"/>
      <c r="CB3" s="195"/>
      <c r="CC3" s="195"/>
      <c r="CD3" s="195"/>
      <c r="CE3" s="195"/>
      <c r="CF3" s="195"/>
      <c r="CG3" s="195"/>
      <c r="CH3" s="195"/>
      <c r="CI3" s="195"/>
      <c r="CJ3" s="195"/>
      <c r="CK3" s="195"/>
      <c r="CL3" s="195"/>
      <c r="CM3" s="195"/>
      <c r="CN3" s="195"/>
      <c r="CO3" s="195"/>
      <c r="CP3" s="195"/>
      <c r="CQ3" s="195"/>
      <c r="CR3" s="195"/>
      <c r="CS3" s="195"/>
      <c r="CT3" s="195"/>
      <c r="CU3" s="195"/>
      <c r="CV3" s="195"/>
      <c r="CW3" s="195"/>
      <c r="CX3" s="195"/>
      <c r="CY3" s="195"/>
      <c r="CZ3" s="195"/>
      <c r="DA3" s="195"/>
      <c r="DB3" s="195"/>
      <c r="DC3" s="195"/>
      <c r="DD3" s="195"/>
      <c r="DE3" s="195"/>
      <c r="DF3" s="195"/>
      <c r="DG3" s="195"/>
      <c r="DH3" s="195"/>
      <c r="DI3" s="195"/>
      <c r="DJ3" s="195"/>
      <c r="DK3" s="195"/>
      <c r="DL3" s="195"/>
      <c r="DM3" s="195"/>
      <c r="DN3" s="195"/>
      <c r="DO3" s="195"/>
      <c r="DP3" s="195"/>
      <c r="DQ3" s="195"/>
      <c r="DR3" s="195"/>
      <c r="DS3" s="195"/>
      <c r="DT3" s="195"/>
      <c r="DU3" s="195"/>
      <c r="DV3" s="195"/>
      <c r="DW3" s="195"/>
      <c r="DX3" s="195"/>
      <c r="DY3" s="195"/>
      <c r="DZ3" s="195"/>
      <c r="EA3" s="195"/>
      <c r="EB3" s="195"/>
      <c r="EC3" s="195"/>
      <c r="ED3" s="195"/>
      <c r="EE3" s="195"/>
      <c r="EF3" s="195"/>
      <c r="EG3" s="195"/>
      <c r="EH3" s="195"/>
      <c r="EI3" s="195"/>
      <c r="EJ3" s="195"/>
      <c r="EK3" s="195"/>
      <c r="EL3" s="195"/>
      <c r="EM3" s="195"/>
      <c r="EN3" s="195"/>
      <c r="EO3" s="195"/>
      <c r="EP3" s="195"/>
      <c r="EQ3" s="195"/>
      <c r="ER3" s="195"/>
      <c r="ES3" s="195"/>
      <c r="ET3" s="195"/>
      <c r="EU3" s="195"/>
      <c r="EV3" s="195"/>
      <c r="EW3" s="195"/>
      <c r="EX3" s="195"/>
      <c r="EY3" s="195"/>
      <c r="EZ3" s="195"/>
      <c r="FA3" s="195"/>
      <c r="FB3" s="195"/>
      <c r="FC3" s="195"/>
      <c r="FD3" s="195"/>
      <c r="FE3" s="195"/>
      <c r="FF3" s="195"/>
      <c r="FG3" s="195"/>
      <c r="FH3" s="195"/>
      <c r="FI3" s="195"/>
      <c r="FJ3" s="195"/>
      <c r="FK3" s="195"/>
      <c r="FL3" s="195"/>
      <c r="FM3" s="195"/>
      <c r="FN3" s="195"/>
      <c r="FO3" s="195"/>
      <c r="FP3" s="195"/>
      <c r="FQ3" s="195"/>
      <c r="FR3" s="195"/>
      <c r="FS3" s="195"/>
      <c r="FT3" s="195"/>
      <c r="FU3" s="195"/>
      <c r="FV3" s="195"/>
      <c r="FW3" s="195"/>
      <c r="FX3" s="195"/>
      <c r="FY3" s="195"/>
      <c r="FZ3" s="195"/>
      <c r="GA3" s="195"/>
      <c r="GB3" s="195"/>
      <c r="GC3" s="195"/>
      <c r="GD3" s="195"/>
      <c r="GE3" s="195"/>
      <c r="GF3" s="195"/>
      <c r="GG3" s="195"/>
      <c r="GH3" s="195"/>
      <c r="GI3" s="195"/>
      <c r="GJ3" s="195"/>
      <c r="GK3" s="195"/>
      <c r="GL3" s="195"/>
      <c r="GM3" s="195"/>
      <c r="GN3" s="195"/>
      <c r="GO3" s="195"/>
      <c r="GP3" s="195"/>
      <c r="GQ3" s="195"/>
      <c r="GR3" s="195"/>
      <c r="GS3" s="195"/>
      <c r="GT3" s="195"/>
      <c r="GU3" s="195"/>
      <c r="GV3" s="195"/>
      <c r="GW3" s="195"/>
      <c r="GX3" s="195"/>
      <c r="GY3" s="195"/>
      <c r="GZ3" s="195"/>
      <c r="HA3" s="195"/>
      <c r="HB3" s="195"/>
      <c r="HC3" s="195"/>
      <c r="HD3" s="195"/>
      <c r="HE3" s="195"/>
      <c r="HF3" s="195"/>
      <c r="HG3" s="195"/>
      <c r="HH3" s="195"/>
      <c r="HI3" s="195"/>
      <c r="HJ3" s="195"/>
      <c r="HK3" s="195"/>
      <c r="HL3" s="195"/>
      <c r="HM3" s="195" t="str">
        <f>+N!HN3</f>
        <v xml:space="preserve">          Distrito                  :     San Juan de Miraflores</v>
      </c>
      <c r="HN3" s="205"/>
      <c r="HO3" s="195"/>
      <c r="HP3" s="195"/>
      <c r="HQ3" s="195"/>
      <c r="HR3" s="196"/>
      <c r="HS3" s="195"/>
      <c r="HT3" s="197"/>
      <c r="HU3" s="197"/>
      <c r="HV3" s="197"/>
      <c r="HW3" s="197"/>
      <c r="HX3" s="197"/>
      <c r="HY3" s="197"/>
      <c r="HZ3" s="197"/>
      <c r="IA3" s="197"/>
      <c r="IB3" s="198"/>
    </row>
    <row r="4" spans="1:245" s="30" customFormat="1" ht="18" customHeight="1">
      <c r="A4" s="28"/>
      <c r="B4" s="148"/>
      <c r="C4" s="148"/>
      <c r="D4" s="148"/>
      <c r="E4" s="148"/>
      <c r="F4" s="148"/>
      <c r="G4" s="148"/>
      <c r="H4" s="148"/>
      <c r="I4" s="148"/>
      <c r="J4" s="194" t="str">
        <f>+N!J4</f>
        <v xml:space="preserve">          Fecha              :     0  de  Enero  del  1900</v>
      </c>
      <c r="K4" s="195"/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5"/>
      <c r="AO4" s="195"/>
      <c r="AP4" s="195"/>
      <c r="AQ4" s="195"/>
      <c r="AR4" s="195"/>
      <c r="AS4" s="195"/>
      <c r="AT4" s="195"/>
      <c r="AU4" s="195"/>
      <c r="AV4" s="195"/>
      <c r="AW4" s="195"/>
      <c r="AX4" s="195"/>
      <c r="AY4" s="195"/>
      <c r="AZ4" s="195"/>
      <c r="BA4" s="195"/>
      <c r="BB4" s="195"/>
      <c r="BC4" s="195"/>
      <c r="BD4" s="195"/>
      <c r="BE4" s="195"/>
      <c r="BF4" s="195"/>
      <c r="BG4" s="195"/>
      <c r="BH4" s="195"/>
      <c r="BI4" s="195"/>
      <c r="BJ4" s="195"/>
      <c r="BK4" s="195"/>
      <c r="BL4" s="195"/>
      <c r="BM4" s="195"/>
      <c r="BN4" s="195"/>
      <c r="BO4" s="195"/>
      <c r="BP4" s="195"/>
      <c r="BQ4" s="195"/>
      <c r="BR4" s="195"/>
      <c r="BS4" s="195"/>
      <c r="BT4" s="195"/>
      <c r="BU4" s="195"/>
      <c r="BV4" s="195"/>
      <c r="BW4" s="195"/>
      <c r="BX4" s="195"/>
      <c r="BY4" s="195"/>
      <c r="BZ4" s="195"/>
      <c r="CA4" s="195"/>
      <c r="CB4" s="195"/>
      <c r="CC4" s="195"/>
      <c r="CD4" s="195"/>
      <c r="CE4" s="195"/>
      <c r="CF4" s="195"/>
      <c r="CG4" s="195"/>
      <c r="CH4" s="195"/>
      <c r="CI4" s="195"/>
      <c r="CJ4" s="195"/>
      <c r="CK4" s="195"/>
      <c r="CL4" s="195"/>
      <c r="CM4" s="195"/>
      <c r="CN4" s="195"/>
      <c r="CO4" s="195"/>
      <c r="CP4" s="195"/>
      <c r="CQ4" s="195"/>
      <c r="CR4" s="195"/>
      <c r="CS4" s="195"/>
      <c r="CT4" s="195"/>
      <c r="CU4" s="195"/>
      <c r="CV4" s="195"/>
      <c r="CW4" s="195"/>
      <c r="CX4" s="195"/>
      <c r="CY4" s="195"/>
      <c r="CZ4" s="195"/>
      <c r="DA4" s="195"/>
      <c r="DB4" s="195"/>
      <c r="DC4" s="195"/>
      <c r="DD4" s="195"/>
      <c r="DE4" s="195"/>
      <c r="DF4" s="195"/>
      <c r="DG4" s="195"/>
      <c r="DH4" s="195"/>
      <c r="DI4" s="195"/>
      <c r="DJ4" s="195"/>
      <c r="DK4" s="195"/>
      <c r="DL4" s="195"/>
      <c r="DM4" s="195"/>
      <c r="DN4" s="195"/>
      <c r="DO4" s="195"/>
      <c r="DP4" s="195"/>
      <c r="DQ4" s="195"/>
      <c r="DR4" s="195"/>
      <c r="DS4" s="195"/>
      <c r="DT4" s="195"/>
      <c r="DU4" s="195"/>
      <c r="DV4" s="195"/>
      <c r="DW4" s="195"/>
      <c r="DX4" s="195"/>
      <c r="DY4" s="195"/>
      <c r="DZ4" s="195"/>
      <c r="EA4" s="195"/>
      <c r="EB4" s="195"/>
      <c r="EC4" s="195"/>
      <c r="ED4" s="195"/>
      <c r="EE4" s="195"/>
      <c r="EF4" s="195"/>
      <c r="EG4" s="195"/>
      <c r="EH4" s="195"/>
      <c r="EI4" s="195"/>
      <c r="EJ4" s="195"/>
      <c r="EK4" s="195"/>
      <c r="EL4" s="195"/>
      <c r="EM4" s="195"/>
      <c r="EN4" s="195"/>
      <c r="EO4" s="195"/>
      <c r="EP4" s="195"/>
      <c r="EQ4" s="195"/>
      <c r="ER4" s="195"/>
      <c r="ES4" s="195"/>
      <c r="ET4" s="195"/>
      <c r="EU4" s="195"/>
      <c r="EV4" s="195"/>
      <c r="EW4" s="195"/>
      <c r="EX4" s="195"/>
      <c r="EY4" s="195"/>
      <c r="EZ4" s="195"/>
      <c r="FA4" s="195"/>
      <c r="FB4" s="195"/>
      <c r="FC4" s="195"/>
      <c r="FD4" s="195"/>
      <c r="FE4" s="195"/>
      <c r="FF4" s="195"/>
      <c r="FG4" s="195"/>
      <c r="FH4" s="195"/>
      <c r="FI4" s="195"/>
      <c r="FJ4" s="195"/>
      <c r="FK4" s="195"/>
      <c r="FL4" s="195"/>
      <c r="FM4" s="195"/>
      <c r="FN4" s="195"/>
      <c r="FO4" s="195"/>
      <c r="FP4" s="195"/>
      <c r="FQ4" s="195"/>
      <c r="FR4" s="195"/>
      <c r="FS4" s="195"/>
      <c r="FT4" s="195"/>
      <c r="FU4" s="195"/>
      <c r="FV4" s="195"/>
      <c r="FW4" s="195"/>
      <c r="FX4" s="195"/>
      <c r="FY4" s="195"/>
      <c r="FZ4" s="195"/>
      <c r="GA4" s="195"/>
      <c r="GB4" s="195"/>
      <c r="GC4" s="195"/>
      <c r="GD4" s="195"/>
      <c r="GE4" s="195"/>
      <c r="GF4" s="195"/>
      <c r="GG4" s="195"/>
      <c r="GH4" s="195"/>
      <c r="GI4" s="195"/>
      <c r="GJ4" s="195"/>
      <c r="GK4" s="195"/>
      <c r="GL4" s="195"/>
      <c r="GM4" s="195"/>
      <c r="GN4" s="195"/>
      <c r="GO4" s="195"/>
      <c r="GP4" s="195"/>
      <c r="GQ4" s="195"/>
      <c r="GR4" s="195"/>
      <c r="GS4" s="195"/>
      <c r="GT4" s="195"/>
      <c r="GU4" s="195"/>
      <c r="GV4" s="195"/>
      <c r="GW4" s="195"/>
      <c r="GX4" s="195"/>
      <c r="GY4" s="195"/>
      <c r="GZ4" s="195"/>
      <c r="HA4" s="195"/>
      <c r="HB4" s="195"/>
      <c r="HC4" s="195"/>
      <c r="HD4" s="195"/>
      <c r="HE4" s="195"/>
      <c r="HF4" s="195"/>
      <c r="HG4" s="195"/>
      <c r="HH4" s="195"/>
      <c r="HI4" s="195"/>
      <c r="HJ4" s="195"/>
      <c r="HK4" s="195"/>
      <c r="HL4" s="195"/>
      <c r="HM4" s="195"/>
      <c r="HN4" s="195"/>
      <c r="HO4" s="195"/>
      <c r="HP4" s="195"/>
      <c r="HQ4" s="195"/>
      <c r="HR4" s="195"/>
      <c r="HS4" s="195"/>
      <c r="HT4" s="197"/>
      <c r="HU4" s="197"/>
      <c r="HV4" s="197"/>
      <c r="HW4" s="197"/>
      <c r="HX4" s="197"/>
      <c r="HY4" s="197"/>
      <c r="HZ4" s="197"/>
      <c r="IA4" s="197"/>
      <c r="IB4" s="198"/>
    </row>
    <row r="5" spans="1:245" s="30" customFormat="1" ht="18" customHeight="1">
      <c r="A5" s="28"/>
      <c r="B5" s="148"/>
      <c r="C5" s="148"/>
      <c r="D5" s="148"/>
      <c r="E5" s="148"/>
      <c r="F5" s="148"/>
      <c r="G5" s="148"/>
      <c r="H5" s="148"/>
      <c r="I5" s="148"/>
      <c r="J5" s="194" t="str">
        <f>+N!J5</f>
        <v xml:space="preserve">          Día                  :     sábado</v>
      </c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195"/>
      <c r="W5" s="195"/>
      <c r="X5" s="195"/>
      <c r="Y5" s="195"/>
      <c r="Z5" s="195"/>
      <c r="AA5" s="195"/>
      <c r="AB5" s="195"/>
      <c r="AC5" s="195"/>
      <c r="AD5" s="195"/>
      <c r="AE5" s="195"/>
      <c r="AF5" s="195"/>
      <c r="AG5" s="195"/>
      <c r="AH5" s="195"/>
      <c r="AI5" s="195"/>
      <c r="AJ5" s="195"/>
      <c r="AK5" s="195"/>
      <c r="AL5" s="195"/>
      <c r="AM5" s="195"/>
      <c r="AN5" s="195"/>
      <c r="AO5" s="195"/>
      <c r="AP5" s="195"/>
      <c r="AQ5" s="195"/>
      <c r="AR5" s="195"/>
      <c r="AS5" s="195"/>
      <c r="AT5" s="195"/>
      <c r="AU5" s="195"/>
      <c r="AV5" s="195"/>
      <c r="AW5" s="195"/>
      <c r="AX5" s="195"/>
      <c r="AY5" s="195"/>
      <c r="AZ5" s="195"/>
      <c r="BA5" s="195"/>
      <c r="BB5" s="195"/>
      <c r="BC5" s="195"/>
      <c r="BD5" s="195"/>
      <c r="BE5" s="195"/>
      <c r="BF5" s="195"/>
      <c r="BG5" s="195"/>
      <c r="BH5" s="195"/>
      <c r="BI5" s="195"/>
      <c r="BJ5" s="195"/>
      <c r="BK5" s="195"/>
      <c r="BL5" s="195"/>
      <c r="BM5" s="195"/>
      <c r="BN5" s="195"/>
      <c r="BO5" s="195"/>
      <c r="BP5" s="195"/>
      <c r="BQ5" s="195"/>
      <c r="BR5" s="195"/>
      <c r="BS5" s="195"/>
      <c r="BT5" s="195"/>
      <c r="BU5" s="195"/>
      <c r="BV5" s="195"/>
      <c r="BW5" s="195"/>
      <c r="BX5" s="195"/>
      <c r="BY5" s="195"/>
      <c r="BZ5" s="195"/>
      <c r="CA5" s="195"/>
      <c r="CB5" s="195"/>
      <c r="CC5" s="195"/>
      <c r="CD5" s="195"/>
      <c r="CE5" s="195"/>
      <c r="CF5" s="195"/>
      <c r="CG5" s="195"/>
      <c r="CH5" s="195"/>
      <c r="CI5" s="195"/>
      <c r="CJ5" s="195"/>
      <c r="CK5" s="195"/>
      <c r="CL5" s="195"/>
      <c r="CM5" s="195"/>
      <c r="CN5" s="195"/>
      <c r="CO5" s="195"/>
      <c r="CP5" s="195"/>
      <c r="CQ5" s="195"/>
      <c r="CR5" s="195"/>
      <c r="CS5" s="195"/>
      <c r="CT5" s="195"/>
      <c r="CU5" s="195"/>
      <c r="CV5" s="195"/>
      <c r="CW5" s="195"/>
      <c r="CX5" s="195"/>
      <c r="CY5" s="195"/>
      <c r="CZ5" s="195"/>
      <c r="DA5" s="195"/>
      <c r="DB5" s="195"/>
      <c r="DC5" s="195"/>
      <c r="DD5" s="195"/>
      <c r="DE5" s="195"/>
      <c r="DF5" s="195"/>
      <c r="DG5" s="195"/>
      <c r="DH5" s="195"/>
      <c r="DI5" s="195"/>
      <c r="DJ5" s="195"/>
      <c r="DK5" s="195"/>
      <c r="DL5" s="195"/>
      <c r="DM5" s="195"/>
      <c r="DN5" s="195"/>
      <c r="DO5" s="195"/>
      <c r="DP5" s="195"/>
      <c r="DQ5" s="195"/>
      <c r="DR5" s="195"/>
      <c r="DS5" s="195"/>
      <c r="DT5" s="195"/>
      <c r="DU5" s="195"/>
      <c r="DV5" s="195"/>
      <c r="DW5" s="195"/>
      <c r="DX5" s="195"/>
      <c r="DY5" s="195"/>
      <c r="DZ5" s="195"/>
      <c r="EA5" s="195"/>
      <c r="EB5" s="195"/>
      <c r="EC5" s="195"/>
      <c r="ED5" s="195"/>
      <c r="EE5" s="195"/>
      <c r="EF5" s="195"/>
      <c r="EG5" s="195"/>
      <c r="EH5" s="195"/>
      <c r="EI5" s="195"/>
      <c r="EJ5" s="195"/>
      <c r="EK5" s="195"/>
      <c r="EL5" s="195"/>
      <c r="EM5" s="195"/>
      <c r="EN5" s="195"/>
      <c r="EO5" s="195"/>
      <c r="EP5" s="195"/>
      <c r="EQ5" s="195"/>
      <c r="ER5" s="195"/>
      <c r="ES5" s="195"/>
      <c r="ET5" s="195"/>
      <c r="EU5" s="195"/>
      <c r="EV5" s="195"/>
      <c r="EW5" s="195"/>
      <c r="EX5" s="195"/>
      <c r="EY5" s="195"/>
      <c r="EZ5" s="195"/>
      <c r="FA5" s="195"/>
      <c r="FB5" s="195"/>
      <c r="FC5" s="195"/>
      <c r="FD5" s="195"/>
      <c r="FE5" s="195"/>
      <c r="FF5" s="195"/>
      <c r="FG5" s="195"/>
      <c r="FH5" s="195"/>
      <c r="FI5" s="195"/>
      <c r="FJ5" s="195"/>
      <c r="FK5" s="195"/>
      <c r="FL5" s="195"/>
      <c r="FM5" s="195"/>
      <c r="FN5" s="195"/>
      <c r="FO5" s="195"/>
      <c r="FP5" s="195"/>
      <c r="FQ5" s="195"/>
      <c r="FR5" s="195"/>
      <c r="FS5" s="195"/>
      <c r="FT5" s="195"/>
      <c r="FU5" s="195"/>
      <c r="FV5" s="195"/>
      <c r="FW5" s="195"/>
      <c r="FX5" s="195"/>
      <c r="FY5" s="195"/>
      <c r="FZ5" s="195"/>
      <c r="GA5" s="195"/>
      <c r="GB5" s="195"/>
      <c r="GC5" s="195"/>
      <c r="GD5" s="195"/>
      <c r="GE5" s="195"/>
      <c r="GF5" s="195"/>
      <c r="GG5" s="195"/>
      <c r="GH5" s="195"/>
      <c r="GI5" s="195"/>
      <c r="GJ5" s="195"/>
      <c r="GK5" s="195"/>
      <c r="GL5" s="195"/>
      <c r="GM5" s="195"/>
      <c r="GN5" s="195"/>
      <c r="GO5" s="195"/>
      <c r="GP5" s="195"/>
      <c r="GQ5" s="195"/>
      <c r="GR5" s="195"/>
      <c r="GS5" s="195"/>
      <c r="GT5" s="195"/>
      <c r="GU5" s="195"/>
      <c r="GV5" s="195"/>
      <c r="GW5" s="195"/>
      <c r="GX5" s="195"/>
      <c r="GY5" s="195"/>
      <c r="GZ5" s="195"/>
      <c r="HA5" s="195"/>
      <c r="HB5" s="195"/>
      <c r="HC5" s="195"/>
      <c r="HD5" s="195"/>
      <c r="HE5" s="195"/>
      <c r="HF5" s="195"/>
      <c r="HG5" s="195"/>
      <c r="HH5" s="195"/>
      <c r="HI5" s="195"/>
      <c r="HJ5" s="195"/>
      <c r="HK5" s="195"/>
      <c r="HL5" s="195"/>
      <c r="HM5" s="195"/>
      <c r="HN5" s="195"/>
      <c r="HO5" s="195"/>
      <c r="HP5" s="195"/>
      <c r="HQ5" s="195"/>
      <c r="HR5" s="195"/>
      <c r="HS5" s="195"/>
      <c r="HT5" s="197"/>
      <c r="HU5" s="197"/>
      <c r="HV5" s="197"/>
      <c r="HW5" s="197"/>
      <c r="HX5" s="197"/>
      <c r="HY5" s="197"/>
      <c r="HZ5" s="197"/>
      <c r="IA5" s="197"/>
      <c r="IB5" s="198"/>
    </row>
    <row r="6" spans="1:245" ht="9.9499999999999993" customHeight="1">
      <c r="J6" s="199"/>
      <c r="K6" s="200"/>
      <c r="L6" s="200"/>
      <c r="M6" s="200"/>
      <c r="N6" s="200"/>
      <c r="O6" s="200"/>
      <c r="P6" s="200"/>
      <c r="Q6" s="200"/>
      <c r="R6" s="200"/>
      <c r="S6" s="200"/>
      <c r="T6" s="200"/>
      <c r="U6" s="200"/>
      <c r="V6" s="200"/>
      <c r="W6" s="200"/>
      <c r="X6" s="200"/>
      <c r="Y6" s="200"/>
      <c r="Z6" s="200"/>
      <c r="AA6" s="200"/>
      <c r="AB6" s="200"/>
      <c r="AC6" s="200"/>
      <c r="AD6" s="200"/>
      <c r="AE6" s="200"/>
      <c r="AF6" s="200"/>
      <c r="AG6" s="200"/>
      <c r="AH6" s="200"/>
      <c r="AI6" s="200"/>
      <c r="AJ6" s="200"/>
      <c r="AK6" s="200"/>
      <c r="AL6" s="200"/>
      <c r="AM6" s="200"/>
      <c r="AN6" s="200"/>
      <c r="AO6" s="200"/>
      <c r="AP6" s="200"/>
      <c r="AQ6" s="200"/>
      <c r="AR6" s="200"/>
      <c r="AS6" s="200"/>
      <c r="AT6" s="200"/>
      <c r="AU6" s="200"/>
      <c r="AV6" s="200"/>
      <c r="AW6" s="200"/>
      <c r="AX6" s="200"/>
      <c r="AY6" s="200"/>
      <c r="AZ6" s="200"/>
      <c r="BA6" s="200"/>
      <c r="BB6" s="200"/>
      <c r="BC6" s="200"/>
      <c r="BD6" s="200"/>
      <c r="BE6" s="200"/>
      <c r="BF6" s="200"/>
      <c r="BG6" s="200"/>
      <c r="BH6" s="200"/>
      <c r="BI6" s="200"/>
      <c r="BJ6" s="200"/>
      <c r="BK6" s="200"/>
      <c r="BL6" s="200"/>
      <c r="BM6" s="200"/>
      <c r="BN6" s="200"/>
      <c r="BO6" s="200"/>
      <c r="BP6" s="200"/>
      <c r="BQ6" s="200"/>
      <c r="BR6" s="200"/>
      <c r="BS6" s="200"/>
      <c r="BT6" s="200"/>
      <c r="BU6" s="200"/>
      <c r="BV6" s="200"/>
      <c r="BW6" s="200"/>
      <c r="BX6" s="200"/>
      <c r="BY6" s="200"/>
      <c r="BZ6" s="200"/>
      <c r="CA6" s="200"/>
      <c r="CB6" s="200"/>
      <c r="CC6" s="200"/>
      <c r="CD6" s="200"/>
      <c r="CE6" s="200"/>
      <c r="CF6" s="200"/>
      <c r="CG6" s="200"/>
      <c r="CH6" s="200"/>
      <c r="CI6" s="200"/>
      <c r="CJ6" s="200"/>
      <c r="CK6" s="200"/>
      <c r="CL6" s="200"/>
      <c r="CM6" s="200"/>
      <c r="CN6" s="200"/>
      <c r="CO6" s="200"/>
      <c r="CP6" s="200"/>
      <c r="CQ6" s="200"/>
      <c r="CR6" s="200"/>
      <c r="CS6" s="200"/>
      <c r="CT6" s="200"/>
      <c r="CU6" s="200"/>
      <c r="CV6" s="200"/>
      <c r="CW6" s="200"/>
      <c r="CX6" s="200"/>
      <c r="CY6" s="200"/>
      <c r="CZ6" s="200"/>
      <c r="DA6" s="200"/>
      <c r="DB6" s="200"/>
      <c r="DC6" s="200"/>
      <c r="DD6" s="200"/>
      <c r="DE6" s="200"/>
      <c r="DF6" s="200"/>
      <c r="DG6" s="200"/>
      <c r="DH6" s="200"/>
      <c r="DI6" s="200"/>
      <c r="DJ6" s="200"/>
      <c r="DK6" s="200"/>
      <c r="DL6" s="200"/>
      <c r="DM6" s="200"/>
      <c r="DN6" s="200"/>
      <c r="DO6" s="200"/>
      <c r="DP6" s="200"/>
      <c r="DQ6" s="200"/>
      <c r="DR6" s="200"/>
      <c r="DS6" s="200"/>
      <c r="DT6" s="200"/>
      <c r="DU6" s="200"/>
      <c r="DV6" s="200"/>
      <c r="DW6" s="200"/>
      <c r="DX6" s="200"/>
      <c r="DY6" s="200"/>
      <c r="DZ6" s="200"/>
      <c r="EA6" s="200"/>
      <c r="EB6" s="200"/>
      <c r="EC6" s="200"/>
      <c r="ED6" s="200"/>
      <c r="EE6" s="200"/>
      <c r="EF6" s="200"/>
      <c r="EG6" s="200"/>
      <c r="EH6" s="200"/>
      <c r="EI6" s="200"/>
      <c r="EJ6" s="200"/>
      <c r="EK6" s="200"/>
      <c r="EL6" s="200"/>
      <c r="EM6" s="200"/>
      <c r="EN6" s="200"/>
      <c r="EO6" s="200"/>
      <c r="EP6" s="200"/>
      <c r="EQ6" s="200"/>
      <c r="ER6" s="200"/>
      <c r="ES6" s="200"/>
      <c r="ET6" s="200"/>
      <c r="EU6" s="200"/>
      <c r="EV6" s="200"/>
      <c r="EW6" s="200"/>
      <c r="EX6" s="200"/>
      <c r="EY6" s="200"/>
      <c r="EZ6" s="200"/>
      <c r="FA6" s="200"/>
      <c r="FB6" s="200"/>
      <c r="FC6" s="200"/>
      <c r="FD6" s="200"/>
      <c r="FE6" s="200"/>
      <c r="FF6" s="200"/>
      <c r="FG6" s="200"/>
      <c r="FH6" s="200"/>
      <c r="FI6" s="200"/>
      <c r="FJ6" s="200"/>
      <c r="FK6" s="200"/>
      <c r="FL6" s="200"/>
      <c r="FM6" s="200"/>
      <c r="FN6" s="200"/>
      <c r="FO6" s="200"/>
      <c r="FP6" s="200"/>
      <c r="FQ6" s="200"/>
      <c r="FR6" s="200"/>
      <c r="FS6" s="200"/>
      <c r="FT6" s="200"/>
      <c r="FU6" s="200"/>
      <c r="FV6" s="200"/>
      <c r="FW6" s="200"/>
      <c r="FX6" s="200"/>
      <c r="FY6" s="200"/>
      <c r="FZ6" s="200"/>
      <c r="GA6" s="200"/>
      <c r="GB6" s="200"/>
      <c r="GC6" s="200"/>
      <c r="GD6" s="200"/>
      <c r="GE6" s="200"/>
      <c r="GF6" s="200"/>
      <c r="GG6" s="200"/>
      <c r="GH6" s="200"/>
      <c r="GI6" s="200"/>
      <c r="GJ6" s="200"/>
      <c r="GK6" s="200"/>
      <c r="GL6" s="200"/>
      <c r="GM6" s="200"/>
      <c r="GN6" s="200"/>
      <c r="GO6" s="200"/>
      <c r="GP6" s="200"/>
      <c r="GQ6" s="200"/>
      <c r="GR6" s="200"/>
      <c r="GS6" s="200"/>
      <c r="GT6" s="200"/>
      <c r="GU6" s="200"/>
      <c r="GV6" s="200"/>
      <c r="GW6" s="200"/>
      <c r="GX6" s="200"/>
      <c r="GY6" s="200"/>
      <c r="GZ6" s="200"/>
      <c r="HA6" s="200"/>
      <c r="HB6" s="200"/>
      <c r="HC6" s="200"/>
      <c r="HD6" s="200"/>
      <c r="HE6" s="200"/>
      <c r="HF6" s="200"/>
      <c r="HG6" s="200"/>
      <c r="HH6" s="200"/>
      <c r="HI6" s="200"/>
      <c r="HJ6" s="200"/>
      <c r="HK6" s="200"/>
      <c r="HL6" s="200"/>
      <c r="HM6" s="200"/>
      <c r="HN6" s="200"/>
      <c r="HO6" s="200"/>
      <c r="HP6" s="200"/>
      <c r="HQ6" s="201"/>
      <c r="HR6" s="201"/>
      <c r="HS6" s="201"/>
      <c r="HT6" s="201"/>
      <c r="HU6" s="201"/>
      <c r="HV6" s="201"/>
      <c r="HW6" s="201"/>
      <c r="HX6" s="201"/>
      <c r="HY6" s="201"/>
      <c r="HZ6" s="201"/>
      <c r="IA6" s="201"/>
      <c r="IB6" s="202"/>
    </row>
    <row r="7" spans="1:245" ht="10.1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182">
        <f t="shared" ref="K8:T8" si="0">+IF(LEN($K$12)&gt;1,999,1)+IF(K15="A",1,2)</f>
        <v>3</v>
      </c>
      <c r="L8" s="182">
        <f t="shared" si="0"/>
        <v>3</v>
      </c>
      <c r="M8" s="182">
        <f t="shared" si="0"/>
        <v>2</v>
      </c>
      <c r="N8" s="182">
        <f t="shared" si="0"/>
        <v>2</v>
      </c>
      <c r="O8" s="182">
        <f t="shared" si="0"/>
        <v>2</v>
      </c>
      <c r="P8" s="182">
        <f t="shared" si="0"/>
        <v>2</v>
      </c>
      <c r="Q8" s="182">
        <f t="shared" si="0"/>
        <v>2</v>
      </c>
      <c r="R8" s="182">
        <f t="shared" si="0"/>
        <v>2</v>
      </c>
      <c r="S8" s="182">
        <f t="shared" si="0"/>
        <v>2</v>
      </c>
      <c r="T8" s="182">
        <f t="shared" si="0"/>
        <v>2</v>
      </c>
      <c r="U8" s="182">
        <f t="shared" ref="U8:AD8" si="1">+IF(LEN($U$12)&gt;1,999,1)+IF(U15="A",1,2)</f>
        <v>3</v>
      </c>
      <c r="V8" s="182">
        <f t="shared" si="1"/>
        <v>3</v>
      </c>
      <c r="W8" s="182">
        <f t="shared" si="1"/>
        <v>2</v>
      </c>
      <c r="X8" s="182">
        <f t="shared" si="1"/>
        <v>2</v>
      </c>
      <c r="Y8" s="182">
        <f t="shared" si="1"/>
        <v>2</v>
      </c>
      <c r="Z8" s="182">
        <f t="shared" si="1"/>
        <v>2</v>
      </c>
      <c r="AA8" s="182">
        <f t="shared" si="1"/>
        <v>2</v>
      </c>
      <c r="AB8" s="182">
        <f t="shared" si="1"/>
        <v>2</v>
      </c>
      <c r="AC8" s="182">
        <f t="shared" si="1"/>
        <v>2</v>
      </c>
      <c r="AD8" s="182">
        <f t="shared" si="1"/>
        <v>2</v>
      </c>
      <c r="AE8" s="182">
        <f t="shared" ref="AE8:AN8" si="2">+IF(LEN($AE$12)&gt;1,999,1)+IF(AE15="A",1,2)</f>
        <v>3</v>
      </c>
      <c r="AF8" s="182">
        <f t="shared" si="2"/>
        <v>3</v>
      </c>
      <c r="AG8" s="182">
        <f t="shared" si="2"/>
        <v>2</v>
      </c>
      <c r="AH8" s="182">
        <f t="shared" si="2"/>
        <v>2</v>
      </c>
      <c r="AI8" s="182">
        <f t="shared" si="2"/>
        <v>2</v>
      </c>
      <c r="AJ8" s="182">
        <f t="shared" si="2"/>
        <v>2</v>
      </c>
      <c r="AK8" s="182">
        <f t="shared" si="2"/>
        <v>2</v>
      </c>
      <c r="AL8" s="182">
        <f t="shared" si="2"/>
        <v>2</v>
      </c>
      <c r="AM8" s="182">
        <f t="shared" si="2"/>
        <v>2</v>
      </c>
      <c r="AN8" s="182">
        <f t="shared" si="2"/>
        <v>2</v>
      </c>
      <c r="AO8" s="182">
        <f t="shared" ref="AO8:AX8" si="3">+IF(LEN($AO$12)&gt;1,999,1)+IF(AO15="A",1,2)</f>
        <v>3</v>
      </c>
      <c r="AP8" s="182">
        <f t="shared" si="3"/>
        <v>3</v>
      </c>
      <c r="AQ8" s="182">
        <f t="shared" si="3"/>
        <v>2</v>
      </c>
      <c r="AR8" s="182">
        <f t="shared" si="3"/>
        <v>2</v>
      </c>
      <c r="AS8" s="182">
        <f t="shared" si="3"/>
        <v>2</v>
      </c>
      <c r="AT8" s="182">
        <f t="shared" si="3"/>
        <v>2</v>
      </c>
      <c r="AU8" s="182">
        <f t="shared" si="3"/>
        <v>2</v>
      </c>
      <c r="AV8" s="182">
        <f t="shared" si="3"/>
        <v>2</v>
      </c>
      <c r="AW8" s="182">
        <f t="shared" si="3"/>
        <v>2</v>
      </c>
      <c r="AX8" s="182">
        <f t="shared" si="3"/>
        <v>2</v>
      </c>
      <c r="AY8" s="182">
        <f t="shared" ref="AY8:BH8" si="4">+IF(LEN($AY$12)&gt;1,999,1)+IF(AY15="A",1,2)</f>
        <v>3</v>
      </c>
      <c r="AZ8" s="182">
        <f t="shared" si="4"/>
        <v>3</v>
      </c>
      <c r="BA8" s="182">
        <f t="shared" si="4"/>
        <v>2</v>
      </c>
      <c r="BB8" s="182">
        <f t="shared" si="4"/>
        <v>2</v>
      </c>
      <c r="BC8" s="182">
        <f t="shared" si="4"/>
        <v>2</v>
      </c>
      <c r="BD8" s="182">
        <f t="shared" si="4"/>
        <v>2</v>
      </c>
      <c r="BE8" s="182">
        <f t="shared" si="4"/>
        <v>2</v>
      </c>
      <c r="BF8" s="182">
        <f t="shared" si="4"/>
        <v>2</v>
      </c>
      <c r="BG8" s="182">
        <f t="shared" si="4"/>
        <v>2</v>
      </c>
      <c r="BH8" s="182">
        <f t="shared" si="4"/>
        <v>2</v>
      </c>
      <c r="BI8" s="182">
        <f t="shared" ref="BI8:BR8" si="5">+IF(LEN($BI$12)&gt;1,999,1)+IF(BI15="A",1,2)</f>
        <v>3</v>
      </c>
      <c r="BJ8" s="182">
        <f t="shared" si="5"/>
        <v>3</v>
      </c>
      <c r="BK8" s="182">
        <f t="shared" si="5"/>
        <v>2</v>
      </c>
      <c r="BL8" s="182">
        <f t="shared" si="5"/>
        <v>2</v>
      </c>
      <c r="BM8" s="182">
        <f t="shared" si="5"/>
        <v>2</v>
      </c>
      <c r="BN8" s="182">
        <f t="shared" si="5"/>
        <v>2</v>
      </c>
      <c r="BO8" s="182">
        <f t="shared" si="5"/>
        <v>2</v>
      </c>
      <c r="BP8" s="182">
        <f t="shared" si="5"/>
        <v>2</v>
      </c>
      <c r="BQ8" s="182">
        <f t="shared" si="5"/>
        <v>2</v>
      </c>
      <c r="BR8" s="182">
        <f t="shared" si="5"/>
        <v>2</v>
      </c>
      <c r="BS8" s="182">
        <f t="shared" ref="BS8:CB8" si="6">+IF(LEN($BS$12)&gt;1,999,1)+IF(BS15="A",1,2)</f>
        <v>3</v>
      </c>
      <c r="BT8" s="182">
        <f t="shared" si="6"/>
        <v>3</v>
      </c>
      <c r="BU8" s="182">
        <f t="shared" si="6"/>
        <v>2</v>
      </c>
      <c r="BV8" s="182">
        <f t="shared" si="6"/>
        <v>2</v>
      </c>
      <c r="BW8" s="182">
        <f t="shared" si="6"/>
        <v>2</v>
      </c>
      <c r="BX8" s="182">
        <f t="shared" si="6"/>
        <v>2</v>
      </c>
      <c r="BY8" s="182">
        <f t="shared" si="6"/>
        <v>2</v>
      </c>
      <c r="BZ8" s="182">
        <f t="shared" si="6"/>
        <v>2</v>
      </c>
      <c r="CA8" s="182">
        <f t="shared" si="6"/>
        <v>2</v>
      </c>
      <c r="CB8" s="182">
        <f t="shared" si="6"/>
        <v>2</v>
      </c>
      <c r="CC8" s="182">
        <f t="shared" ref="CC8:CL8" si="7">+IF(LEN($CC$12)&gt;1,999,1)+IF(CC15="A",1,2)</f>
        <v>3</v>
      </c>
      <c r="CD8" s="182">
        <f t="shared" si="7"/>
        <v>3</v>
      </c>
      <c r="CE8" s="182">
        <f t="shared" si="7"/>
        <v>2</v>
      </c>
      <c r="CF8" s="182">
        <f t="shared" si="7"/>
        <v>2</v>
      </c>
      <c r="CG8" s="182">
        <f t="shared" si="7"/>
        <v>2</v>
      </c>
      <c r="CH8" s="182">
        <f t="shared" si="7"/>
        <v>2</v>
      </c>
      <c r="CI8" s="182">
        <f t="shared" si="7"/>
        <v>2</v>
      </c>
      <c r="CJ8" s="182">
        <f t="shared" si="7"/>
        <v>2</v>
      </c>
      <c r="CK8" s="182">
        <f t="shared" si="7"/>
        <v>2</v>
      </c>
      <c r="CL8" s="182">
        <f t="shared" si="7"/>
        <v>2</v>
      </c>
      <c r="CM8" s="182">
        <f t="shared" ref="CM8:CV8" si="8">+IF(LEN($CM$12)&gt;1,999,1)+IF(CM15="A",1,2)</f>
        <v>3</v>
      </c>
      <c r="CN8" s="182">
        <f t="shared" si="8"/>
        <v>3</v>
      </c>
      <c r="CO8" s="182">
        <f t="shared" si="8"/>
        <v>2</v>
      </c>
      <c r="CP8" s="182">
        <f t="shared" si="8"/>
        <v>2</v>
      </c>
      <c r="CQ8" s="182">
        <f t="shared" si="8"/>
        <v>2</v>
      </c>
      <c r="CR8" s="182">
        <f t="shared" si="8"/>
        <v>2</v>
      </c>
      <c r="CS8" s="182">
        <f t="shared" si="8"/>
        <v>2</v>
      </c>
      <c r="CT8" s="182">
        <f t="shared" si="8"/>
        <v>2</v>
      </c>
      <c r="CU8" s="182">
        <f t="shared" si="8"/>
        <v>2</v>
      </c>
      <c r="CV8" s="182">
        <f t="shared" si="8"/>
        <v>2</v>
      </c>
      <c r="CW8" s="182">
        <f t="shared" ref="CW8:DF8" si="9">+IF(LEN($CW$12)&gt;1,999,1)+IF(CW15="A",1,2)</f>
        <v>3</v>
      </c>
      <c r="CX8" s="182">
        <f t="shared" si="9"/>
        <v>3</v>
      </c>
      <c r="CY8" s="182">
        <f t="shared" si="9"/>
        <v>2</v>
      </c>
      <c r="CZ8" s="60">
        <f t="shared" si="9"/>
        <v>2</v>
      </c>
      <c r="DA8" s="60">
        <f t="shared" si="9"/>
        <v>2</v>
      </c>
      <c r="DB8" s="60">
        <f t="shared" si="9"/>
        <v>2</v>
      </c>
      <c r="DC8" s="60">
        <f t="shared" si="9"/>
        <v>2</v>
      </c>
      <c r="DD8" s="60">
        <f t="shared" si="9"/>
        <v>2</v>
      </c>
      <c r="DE8" s="60">
        <f t="shared" si="9"/>
        <v>2</v>
      </c>
      <c r="DF8" s="60">
        <f t="shared" si="9"/>
        <v>2</v>
      </c>
      <c r="DG8" s="60">
        <f t="shared" ref="DG8:DP8" si="10">+IF(LEN($DG$12)&gt;1,999,1)+IF(DG15="A",1,2)</f>
        <v>3</v>
      </c>
      <c r="DH8" s="60">
        <f t="shared" si="10"/>
        <v>3</v>
      </c>
      <c r="DI8" s="60">
        <f t="shared" si="10"/>
        <v>2</v>
      </c>
      <c r="DJ8" s="60">
        <f t="shared" si="10"/>
        <v>2</v>
      </c>
      <c r="DK8" s="60">
        <f t="shared" si="10"/>
        <v>2</v>
      </c>
      <c r="DL8" s="60">
        <f t="shared" si="10"/>
        <v>2</v>
      </c>
      <c r="DM8" s="60">
        <f t="shared" si="10"/>
        <v>2</v>
      </c>
      <c r="DN8" s="60">
        <f t="shared" si="10"/>
        <v>2</v>
      </c>
      <c r="DO8" s="60">
        <f t="shared" si="10"/>
        <v>2</v>
      </c>
      <c r="DP8" s="60">
        <f t="shared" si="10"/>
        <v>2</v>
      </c>
      <c r="DQ8" s="60">
        <f t="shared" ref="DQ8:DZ8" si="11">+IF(LEN($DQ$12)&gt;1,999,1)+IF(DQ15="A",1,2)</f>
        <v>3</v>
      </c>
      <c r="DR8" s="60">
        <f t="shared" si="11"/>
        <v>3</v>
      </c>
      <c r="DS8" s="60">
        <f t="shared" si="11"/>
        <v>2</v>
      </c>
      <c r="DT8" s="60">
        <f t="shared" si="11"/>
        <v>2</v>
      </c>
      <c r="DU8" s="60">
        <f t="shared" si="11"/>
        <v>2</v>
      </c>
      <c r="DV8" s="60">
        <f t="shared" si="11"/>
        <v>2</v>
      </c>
      <c r="DW8" s="60">
        <f t="shared" si="11"/>
        <v>2</v>
      </c>
      <c r="DX8" s="60">
        <f t="shared" si="11"/>
        <v>2</v>
      </c>
      <c r="DY8" s="60">
        <f t="shared" si="11"/>
        <v>2</v>
      </c>
      <c r="DZ8" s="60">
        <f t="shared" si="11"/>
        <v>2</v>
      </c>
      <c r="EA8" s="60">
        <f t="shared" ref="EA8:EJ8" si="12">+IF(LEN($EA$12)&gt;1,999,1)+IF(EA15="A",1,2)</f>
        <v>3</v>
      </c>
      <c r="EB8" s="60">
        <f t="shared" si="12"/>
        <v>3</v>
      </c>
      <c r="EC8" s="60">
        <f t="shared" si="12"/>
        <v>2</v>
      </c>
      <c r="ED8" s="60">
        <f t="shared" si="12"/>
        <v>2</v>
      </c>
      <c r="EE8" s="60">
        <f t="shared" si="12"/>
        <v>2</v>
      </c>
      <c r="EF8" s="60">
        <f t="shared" si="12"/>
        <v>2</v>
      </c>
      <c r="EG8" s="60">
        <f t="shared" si="12"/>
        <v>2</v>
      </c>
      <c r="EH8" s="60">
        <f t="shared" si="12"/>
        <v>2</v>
      </c>
      <c r="EI8" s="60">
        <f t="shared" si="12"/>
        <v>2</v>
      </c>
      <c r="EJ8" s="60">
        <f t="shared" si="12"/>
        <v>2</v>
      </c>
      <c r="EK8" s="60">
        <f t="shared" ref="EK8:FD8" si="13">+IF(LEN($EK$12)&gt;1,999,1)+IF(EK15="A",1,2)</f>
        <v>3</v>
      </c>
      <c r="EL8" s="60">
        <f t="shared" si="13"/>
        <v>3</v>
      </c>
      <c r="EM8" s="60">
        <f t="shared" si="13"/>
        <v>2</v>
      </c>
      <c r="EN8" s="60">
        <f t="shared" si="13"/>
        <v>2</v>
      </c>
      <c r="EO8" s="60">
        <f t="shared" si="13"/>
        <v>2</v>
      </c>
      <c r="EP8" s="60">
        <f t="shared" si="13"/>
        <v>2</v>
      </c>
      <c r="EQ8" s="60">
        <f t="shared" si="13"/>
        <v>2</v>
      </c>
      <c r="ER8" s="60">
        <f t="shared" si="13"/>
        <v>2</v>
      </c>
      <c r="ES8" s="60">
        <f t="shared" si="13"/>
        <v>2</v>
      </c>
      <c r="ET8" s="60">
        <f t="shared" si="13"/>
        <v>2</v>
      </c>
      <c r="EU8" s="60">
        <f t="shared" si="13"/>
        <v>3</v>
      </c>
      <c r="EV8" s="60">
        <f t="shared" si="13"/>
        <v>3</v>
      </c>
      <c r="EW8" s="60">
        <f t="shared" si="13"/>
        <v>2</v>
      </c>
      <c r="EX8" s="60">
        <f t="shared" si="13"/>
        <v>2</v>
      </c>
      <c r="EY8" s="60">
        <f t="shared" si="13"/>
        <v>2</v>
      </c>
      <c r="EZ8" s="60">
        <f t="shared" si="13"/>
        <v>2</v>
      </c>
      <c r="FA8" s="60">
        <f t="shared" si="13"/>
        <v>2</v>
      </c>
      <c r="FB8" s="60">
        <f t="shared" si="13"/>
        <v>2</v>
      </c>
      <c r="FC8" s="60">
        <f t="shared" si="13"/>
        <v>2</v>
      </c>
      <c r="FD8" s="60">
        <f t="shared" si="13"/>
        <v>2</v>
      </c>
      <c r="FE8" s="60">
        <f t="shared" ref="FE8:FN8" si="14">+IF(LEN($FE$12)&gt;1,999,1)+IF(FE15="A",1,2)</f>
        <v>3</v>
      </c>
      <c r="FF8" s="60">
        <f t="shared" si="14"/>
        <v>3</v>
      </c>
      <c r="FG8" s="60">
        <f t="shared" si="14"/>
        <v>2</v>
      </c>
      <c r="FH8" s="60">
        <f t="shared" si="14"/>
        <v>2</v>
      </c>
      <c r="FI8" s="60">
        <f t="shared" si="14"/>
        <v>2</v>
      </c>
      <c r="FJ8" s="60">
        <f t="shared" si="14"/>
        <v>2</v>
      </c>
      <c r="FK8" s="60">
        <f t="shared" si="14"/>
        <v>2</v>
      </c>
      <c r="FL8" s="60">
        <f t="shared" si="14"/>
        <v>2</v>
      </c>
      <c r="FM8" s="60">
        <f t="shared" si="14"/>
        <v>2</v>
      </c>
      <c r="FN8" s="60">
        <f t="shared" si="14"/>
        <v>2</v>
      </c>
      <c r="FO8" s="60">
        <f t="shared" ref="FO8:FX8" si="15">+IF(LEN($FO$12)&gt;1,999,1)+IF(FO15="A",1,2)</f>
        <v>3</v>
      </c>
      <c r="FP8" s="60">
        <f t="shared" si="15"/>
        <v>3</v>
      </c>
      <c r="FQ8" s="60">
        <f t="shared" si="15"/>
        <v>2</v>
      </c>
      <c r="FR8" s="60">
        <f t="shared" si="15"/>
        <v>2</v>
      </c>
      <c r="FS8" s="60">
        <f t="shared" si="15"/>
        <v>2</v>
      </c>
      <c r="FT8" s="60">
        <f t="shared" si="15"/>
        <v>2</v>
      </c>
      <c r="FU8" s="60">
        <f t="shared" si="15"/>
        <v>2</v>
      </c>
      <c r="FV8" s="60">
        <f t="shared" si="15"/>
        <v>2</v>
      </c>
      <c r="FW8" s="60">
        <f t="shared" si="15"/>
        <v>2</v>
      </c>
      <c r="FX8" s="60">
        <f t="shared" si="15"/>
        <v>2</v>
      </c>
      <c r="FY8" s="60">
        <f t="shared" ref="FY8:GH8" si="16">+IF(LEN($FY$12)&gt;1,999,1)+IF(FY15="A",1,2)</f>
        <v>3</v>
      </c>
      <c r="FZ8" s="60">
        <f t="shared" si="16"/>
        <v>3</v>
      </c>
      <c r="GA8" s="60">
        <f t="shared" si="16"/>
        <v>2</v>
      </c>
      <c r="GB8" s="60">
        <f t="shared" si="16"/>
        <v>2</v>
      </c>
      <c r="GC8" s="60">
        <f t="shared" si="16"/>
        <v>2</v>
      </c>
      <c r="GD8" s="60">
        <f t="shared" si="16"/>
        <v>2</v>
      </c>
      <c r="GE8" s="60">
        <f t="shared" si="16"/>
        <v>2</v>
      </c>
      <c r="GF8" s="60">
        <f t="shared" si="16"/>
        <v>2</v>
      </c>
      <c r="GG8" s="60">
        <f t="shared" si="16"/>
        <v>2</v>
      </c>
      <c r="GH8" s="60">
        <f t="shared" si="16"/>
        <v>2</v>
      </c>
      <c r="GI8" s="60">
        <f t="shared" ref="GI8:GR8" si="17">+IF(LEN($GI$12)&gt;1,999,1)+IF(GI15="A",1,2)</f>
        <v>3</v>
      </c>
      <c r="GJ8" s="60">
        <f t="shared" si="17"/>
        <v>3</v>
      </c>
      <c r="GK8" s="60">
        <f t="shared" si="17"/>
        <v>2</v>
      </c>
      <c r="GL8" s="60">
        <f t="shared" si="17"/>
        <v>2</v>
      </c>
      <c r="GM8" s="60">
        <f t="shared" si="17"/>
        <v>2</v>
      </c>
      <c r="GN8" s="60">
        <f t="shared" si="17"/>
        <v>2</v>
      </c>
      <c r="GO8" s="60">
        <f t="shared" si="17"/>
        <v>2</v>
      </c>
      <c r="GP8" s="60">
        <f t="shared" si="17"/>
        <v>2</v>
      </c>
      <c r="GQ8" s="60">
        <f t="shared" si="17"/>
        <v>2</v>
      </c>
      <c r="GR8" s="60">
        <f t="shared" si="17"/>
        <v>2</v>
      </c>
      <c r="GS8" s="60">
        <f t="shared" ref="GS8:HB8" si="18">+IF(LEN($GS$12)&gt;1,999,1)+IF(GS15="A",1,2)</f>
        <v>3</v>
      </c>
      <c r="GT8" s="60">
        <f t="shared" si="18"/>
        <v>3</v>
      </c>
      <c r="GU8" s="60">
        <f t="shared" si="18"/>
        <v>2</v>
      </c>
      <c r="GV8" s="60">
        <f t="shared" si="18"/>
        <v>2</v>
      </c>
      <c r="GW8" s="60">
        <f t="shared" si="18"/>
        <v>2</v>
      </c>
      <c r="GX8" s="60">
        <f t="shared" si="18"/>
        <v>2</v>
      </c>
      <c r="GY8" s="60">
        <f t="shared" si="18"/>
        <v>2</v>
      </c>
      <c r="GZ8" s="60">
        <f t="shared" si="18"/>
        <v>2</v>
      </c>
      <c r="HA8" s="60">
        <f t="shared" si="18"/>
        <v>2</v>
      </c>
      <c r="HB8" s="60">
        <f t="shared" si="18"/>
        <v>2</v>
      </c>
      <c r="HC8" s="182">
        <f>+IF(HC15="a",1,1001)</f>
        <v>1001</v>
      </c>
      <c r="HD8" s="182">
        <f t="shared" ref="HD8:HL8" si="19">+IF(HD15="a",1,1001)</f>
        <v>1001</v>
      </c>
      <c r="HE8" s="182">
        <f t="shared" si="19"/>
        <v>1</v>
      </c>
      <c r="HF8" s="182">
        <f t="shared" si="19"/>
        <v>1</v>
      </c>
      <c r="HG8" s="182">
        <f t="shared" si="19"/>
        <v>1</v>
      </c>
      <c r="HH8" s="182">
        <f t="shared" si="19"/>
        <v>1</v>
      </c>
      <c r="HI8" s="182">
        <f t="shared" si="19"/>
        <v>1</v>
      </c>
      <c r="HJ8" s="182">
        <f t="shared" si="19"/>
        <v>1</v>
      </c>
      <c r="HK8" s="182">
        <f t="shared" si="19"/>
        <v>1</v>
      </c>
      <c r="HL8" s="182">
        <f t="shared" si="19"/>
        <v>1</v>
      </c>
      <c r="HM8" s="182">
        <v>1001</v>
      </c>
      <c r="HN8" s="182">
        <v>1001</v>
      </c>
      <c r="HO8" s="182">
        <v>1001</v>
      </c>
      <c r="HP8" s="182">
        <v>1001</v>
      </c>
      <c r="HQ8" s="182">
        <v>1001</v>
      </c>
      <c r="HR8" s="182">
        <f>+IF(HR15="a",1,1001)</f>
        <v>1001</v>
      </c>
      <c r="HS8" s="182">
        <f t="shared" ref="HS8:IA8" si="20">+IF(HS15="a",1,1001)</f>
        <v>1001</v>
      </c>
      <c r="HT8" s="182">
        <f t="shared" si="20"/>
        <v>1</v>
      </c>
      <c r="HU8" s="182">
        <f t="shared" si="20"/>
        <v>1</v>
      </c>
      <c r="HV8" s="182">
        <f t="shared" si="20"/>
        <v>1</v>
      </c>
      <c r="HW8" s="182">
        <f t="shared" si="20"/>
        <v>1</v>
      </c>
      <c r="HX8" s="182">
        <f t="shared" si="20"/>
        <v>1</v>
      </c>
      <c r="HY8" s="182">
        <f t="shared" si="20"/>
        <v>1</v>
      </c>
      <c r="HZ8" s="182">
        <f t="shared" si="20"/>
        <v>1</v>
      </c>
      <c r="IA8" s="182">
        <f t="shared" si="20"/>
        <v>1</v>
      </c>
      <c r="IB8" s="182"/>
      <c r="IC8" s="182"/>
      <c r="ID8" s="182"/>
      <c r="IE8" s="182"/>
      <c r="IF8" s="182"/>
    </row>
    <row r="9" spans="1:245" ht="24.4" customHeight="1">
      <c r="J9" s="745" t="s">
        <v>1</v>
      </c>
      <c r="K9" s="154" t="s">
        <v>169</v>
      </c>
      <c r="L9" s="175"/>
      <c r="M9" s="175"/>
      <c r="N9" s="175"/>
      <c r="O9" s="175"/>
      <c r="P9" s="175"/>
      <c r="Q9" s="175"/>
      <c r="R9" s="175"/>
      <c r="S9" s="175"/>
      <c r="T9" s="176"/>
      <c r="U9" s="175"/>
      <c r="V9" s="175"/>
      <c r="W9" s="175"/>
      <c r="X9" s="175"/>
      <c r="Y9" s="175"/>
      <c r="Z9" s="175"/>
      <c r="AA9" s="175"/>
      <c r="AB9" s="175"/>
      <c r="AC9" s="175"/>
      <c r="AD9" s="176"/>
      <c r="AE9" s="175"/>
      <c r="AF9" s="175"/>
      <c r="AG9" s="175"/>
      <c r="AH9" s="175"/>
      <c r="AI9" s="175"/>
      <c r="AJ9" s="175"/>
      <c r="AK9" s="175"/>
      <c r="AL9" s="175"/>
      <c r="AM9" s="175"/>
      <c r="AN9" s="176"/>
      <c r="AO9" s="175"/>
      <c r="AP9" s="175"/>
      <c r="AQ9" s="175"/>
      <c r="AR9" s="175"/>
      <c r="AS9" s="175"/>
      <c r="AT9" s="175"/>
      <c r="AU9" s="175"/>
      <c r="AV9" s="175"/>
      <c r="AW9" s="175"/>
      <c r="AX9" s="176"/>
      <c r="AY9" s="175"/>
      <c r="AZ9" s="175"/>
      <c r="BA9" s="175"/>
      <c r="BB9" s="175"/>
      <c r="BC9" s="175"/>
      <c r="BD9" s="175"/>
      <c r="BE9" s="175"/>
      <c r="BF9" s="175"/>
      <c r="BG9" s="175"/>
      <c r="BH9" s="176"/>
      <c r="BI9" s="175"/>
      <c r="BJ9" s="175"/>
      <c r="BK9" s="175"/>
      <c r="BL9" s="175"/>
      <c r="BM9" s="175"/>
      <c r="BN9" s="175"/>
      <c r="BO9" s="175"/>
      <c r="BP9" s="175"/>
      <c r="BQ9" s="175"/>
      <c r="BR9" s="176"/>
      <c r="BS9" s="175"/>
      <c r="BT9" s="175"/>
      <c r="BU9" s="175"/>
      <c r="BV9" s="175"/>
      <c r="BW9" s="175"/>
      <c r="BX9" s="175"/>
      <c r="BY9" s="175"/>
      <c r="BZ9" s="175"/>
      <c r="CA9" s="175"/>
      <c r="CB9" s="176"/>
      <c r="CC9" s="175"/>
      <c r="CD9" s="175"/>
      <c r="CE9" s="175"/>
      <c r="CF9" s="175"/>
      <c r="CG9" s="175"/>
      <c r="CH9" s="175"/>
      <c r="CI9" s="175"/>
      <c r="CJ9" s="175"/>
      <c r="CK9" s="175"/>
      <c r="CL9" s="176"/>
      <c r="CM9" s="175"/>
      <c r="CN9" s="175"/>
      <c r="CO9" s="175"/>
      <c r="CP9" s="175"/>
      <c r="CQ9" s="175"/>
      <c r="CR9" s="175"/>
      <c r="CS9" s="175"/>
      <c r="CT9" s="175"/>
      <c r="CU9" s="175"/>
      <c r="CV9" s="176"/>
      <c r="CW9" s="175"/>
      <c r="CX9" s="175"/>
      <c r="CY9" s="175"/>
      <c r="CZ9" s="175"/>
      <c r="DA9" s="175"/>
      <c r="DB9" s="175"/>
      <c r="DC9" s="175"/>
      <c r="DD9" s="175"/>
      <c r="DE9" s="175"/>
      <c r="DF9" s="176"/>
      <c r="DG9" s="175"/>
      <c r="DH9" s="175"/>
      <c r="DI9" s="175"/>
      <c r="DJ9" s="175"/>
      <c r="DK9" s="175"/>
      <c r="DL9" s="175"/>
      <c r="DM9" s="175"/>
      <c r="DN9" s="175"/>
      <c r="DO9" s="175"/>
      <c r="DP9" s="176"/>
      <c r="DQ9" s="175"/>
      <c r="DR9" s="175"/>
      <c r="DS9" s="175"/>
      <c r="DT9" s="175"/>
      <c r="DU9" s="175"/>
      <c r="DV9" s="175"/>
      <c r="DW9" s="175"/>
      <c r="DX9" s="175"/>
      <c r="DY9" s="175"/>
      <c r="DZ9" s="176"/>
      <c r="EA9" s="175"/>
      <c r="EB9" s="175"/>
      <c r="EC9" s="175"/>
      <c r="ED9" s="175"/>
      <c r="EE9" s="175"/>
      <c r="EF9" s="175"/>
      <c r="EG9" s="175"/>
      <c r="EH9" s="175"/>
      <c r="EI9" s="175"/>
      <c r="EJ9" s="176"/>
      <c r="EK9" s="175"/>
      <c r="EL9" s="175"/>
      <c r="EM9" s="175"/>
      <c r="EN9" s="175"/>
      <c r="EO9" s="175"/>
      <c r="EP9" s="175"/>
      <c r="EQ9" s="175"/>
      <c r="ER9" s="175"/>
      <c r="ES9" s="175"/>
      <c r="ET9" s="176"/>
      <c r="EU9" s="175"/>
      <c r="EV9" s="175"/>
      <c r="EW9" s="175"/>
      <c r="EX9" s="175"/>
      <c r="EY9" s="175"/>
      <c r="EZ9" s="175"/>
      <c r="FA9" s="175"/>
      <c r="FB9" s="175"/>
      <c r="FC9" s="175"/>
      <c r="FD9" s="176"/>
      <c r="FE9" s="175"/>
      <c r="FF9" s="175"/>
      <c r="FG9" s="175"/>
      <c r="FH9" s="175"/>
      <c r="FI9" s="175"/>
      <c r="FJ9" s="175"/>
      <c r="FK9" s="175"/>
      <c r="FL9" s="175"/>
      <c r="FM9" s="175"/>
      <c r="FN9" s="176"/>
      <c r="FO9" s="175"/>
      <c r="FP9" s="175"/>
      <c r="FQ9" s="175"/>
      <c r="FR9" s="175"/>
      <c r="FS9" s="175"/>
      <c r="FT9" s="175"/>
      <c r="FU9" s="175"/>
      <c r="FV9" s="175"/>
      <c r="FW9" s="175"/>
      <c r="FX9" s="176"/>
      <c r="FY9" s="175"/>
      <c r="FZ9" s="175"/>
      <c r="GA9" s="175"/>
      <c r="GB9" s="175"/>
      <c r="GC9" s="175"/>
      <c r="GD9" s="175"/>
      <c r="GE9" s="175"/>
      <c r="GF9" s="175"/>
      <c r="GG9" s="175"/>
      <c r="GH9" s="176"/>
      <c r="GI9" s="175"/>
      <c r="GJ9" s="175"/>
      <c r="GK9" s="175"/>
      <c r="GL9" s="175"/>
      <c r="GM9" s="175"/>
      <c r="GN9" s="175"/>
      <c r="GO9" s="175"/>
      <c r="GP9" s="175"/>
      <c r="GQ9" s="175"/>
      <c r="GR9" s="176"/>
      <c r="GS9" s="175"/>
      <c r="GT9" s="175"/>
      <c r="GU9" s="175"/>
      <c r="GV9" s="175"/>
      <c r="GW9" s="175"/>
      <c r="GX9" s="175"/>
      <c r="GY9" s="175"/>
      <c r="GZ9" s="175"/>
      <c r="HA9" s="175"/>
      <c r="HB9" s="176"/>
      <c r="HC9" s="184" t="s">
        <v>291</v>
      </c>
      <c r="HD9" s="185"/>
      <c r="HE9" s="185"/>
      <c r="HF9" s="185"/>
      <c r="HG9" s="185"/>
      <c r="HH9" s="185"/>
      <c r="HI9" s="185"/>
      <c r="HJ9" s="185"/>
      <c r="HK9" s="185"/>
      <c r="HL9" s="186"/>
      <c r="HM9" s="747" t="s">
        <v>2</v>
      </c>
      <c r="HN9" s="747" t="s">
        <v>3</v>
      </c>
      <c r="HO9" s="747" t="s">
        <v>4</v>
      </c>
      <c r="HP9" s="747" t="s">
        <v>5</v>
      </c>
      <c r="HQ9" s="30"/>
      <c r="HR9" s="183" t="s">
        <v>140</v>
      </c>
      <c r="HS9" s="183"/>
      <c r="HT9" s="183"/>
      <c r="HU9" s="183"/>
      <c r="HV9" s="183"/>
      <c r="HW9" s="183"/>
      <c r="HX9" s="183"/>
      <c r="HY9" s="183"/>
      <c r="HZ9" s="183"/>
      <c r="IA9" s="183"/>
    </row>
    <row r="10" spans="1:245" ht="15.95" customHeight="1">
      <c r="J10" s="745"/>
      <c r="K10" s="4" t="str">
        <f>+CONCATENATE(K13,K11)</f>
        <v>01</v>
      </c>
      <c r="L10" s="4" t="str">
        <f t="shared" ref="L10:BW10" si="21">+CONCATENATE(L13,L11)</f>
        <v>01</v>
      </c>
      <c r="M10" s="4" t="str">
        <f t="shared" si="21"/>
        <v>00</v>
      </c>
      <c r="N10" s="4" t="str">
        <f t="shared" si="21"/>
        <v>00</v>
      </c>
      <c r="O10" s="4" t="str">
        <f t="shared" si="21"/>
        <v>00</v>
      </c>
      <c r="P10" s="4" t="str">
        <f t="shared" si="21"/>
        <v>00</v>
      </c>
      <c r="Q10" s="4" t="str">
        <f t="shared" si="21"/>
        <v>00</v>
      </c>
      <c r="R10" s="4" t="str">
        <f t="shared" si="21"/>
        <v>00</v>
      </c>
      <c r="S10" s="4" t="str">
        <f t="shared" si="21"/>
        <v>00</v>
      </c>
      <c r="T10" s="4" t="str">
        <f t="shared" si="21"/>
        <v>00</v>
      </c>
      <c r="U10" s="4" t="str">
        <f t="shared" si="21"/>
        <v>01</v>
      </c>
      <c r="V10" s="4" t="str">
        <f t="shared" si="21"/>
        <v>01</v>
      </c>
      <c r="W10" s="4" t="str">
        <f t="shared" si="21"/>
        <v>00</v>
      </c>
      <c r="X10" s="4" t="str">
        <f t="shared" si="21"/>
        <v>00</v>
      </c>
      <c r="Y10" s="4" t="str">
        <f t="shared" si="21"/>
        <v>00</v>
      </c>
      <c r="Z10" s="4" t="str">
        <f t="shared" si="21"/>
        <v>00</v>
      </c>
      <c r="AA10" s="4" t="str">
        <f t="shared" si="21"/>
        <v>00</v>
      </c>
      <c r="AB10" s="4" t="str">
        <f t="shared" si="21"/>
        <v>00</v>
      </c>
      <c r="AC10" s="4" t="str">
        <f t="shared" si="21"/>
        <v>00</v>
      </c>
      <c r="AD10" s="4" t="str">
        <f t="shared" si="21"/>
        <v>00</v>
      </c>
      <c r="AE10" s="4" t="str">
        <f t="shared" si="21"/>
        <v>01</v>
      </c>
      <c r="AF10" s="4" t="str">
        <f t="shared" si="21"/>
        <v>01</v>
      </c>
      <c r="AG10" s="4" t="str">
        <f t="shared" si="21"/>
        <v>00</v>
      </c>
      <c r="AH10" s="4" t="str">
        <f t="shared" si="21"/>
        <v>00</v>
      </c>
      <c r="AI10" s="4" t="str">
        <f t="shared" si="21"/>
        <v>00</v>
      </c>
      <c r="AJ10" s="4" t="str">
        <f t="shared" si="21"/>
        <v>00</v>
      </c>
      <c r="AK10" s="4" t="str">
        <f t="shared" si="21"/>
        <v>00</v>
      </c>
      <c r="AL10" s="4" t="str">
        <f t="shared" si="21"/>
        <v>00</v>
      </c>
      <c r="AM10" s="4" t="str">
        <f t="shared" si="21"/>
        <v>00</v>
      </c>
      <c r="AN10" s="4" t="str">
        <f t="shared" si="21"/>
        <v>00</v>
      </c>
      <c r="AO10" s="4" t="str">
        <f t="shared" si="21"/>
        <v>01</v>
      </c>
      <c r="AP10" s="4" t="str">
        <f t="shared" si="21"/>
        <v>01</v>
      </c>
      <c r="AQ10" s="4" t="str">
        <f t="shared" si="21"/>
        <v>00</v>
      </c>
      <c r="AR10" s="4" t="str">
        <f t="shared" si="21"/>
        <v>00</v>
      </c>
      <c r="AS10" s="4" t="str">
        <f t="shared" si="21"/>
        <v>00</v>
      </c>
      <c r="AT10" s="4" t="str">
        <f t="shared" si="21"/>
        <v>00</v>
      </c>
      <c r="AU10" s="4" t="str">
        <f t="shared" si="21"/>
        <v>00</v>
      </c>
      <c r="AV10" s="4" t="str">
        <f t="shared" si="21"/>
        <v>00</v>
      </c>
      <c r="AW10" s="4" t="str">
        <f t="shared" si="21"/>
        <v>00</v>
      </c>
      <c r="AX10" s="4" t="str">
        <f t="shared" si="21"/>
        <v>00</v>
      </c>
      <c r="AY10" s="4" t="str">
        <f t="shared" si="21"/>
        <v>01</v>
      </c>
      <c r="AZ10" s="4" t="str">
        <f t="shared" si="21"/>
        <v>01</v>
      </c>
      <c r="BA10" s="4" t="str">
        <f t="shared" si="21"/>
        <v>00</v>
      </c>
      <c r="BB10" s="4" t="str">
        <f t="shared" si="21"/>
        <v>00</v>
      </c>
      <c r="BC10" s="4" t="str">
        <f t="shared" si="21"/>
        <v>00</v>
      </c>
      <c r="BD10" s="4" t="str">
        <f t="shared" si="21"/>
        <v>00</v>
      </c>
      <c r="BE10" s="4" t="str">
        <f t="shared" si="21"/>
        <v>00</v>
      </c>
      <c r="BF10" s="4" t="str">
        <f t="shared" si="21"/>
        <v>00</v>
      </c>
      <c r="BG10" s="4" t="str">
        <f t="shared" si="21"/>
        <v>00</v>
      </c>
      <c r="BH10" s="4" t="str">
        <f t="shared" si="21"/>
        <v>00</v>
      </c>
      <c r="BI10" s="4" t="str">
        <f t="shared" si="21"/>
        <v>01</v>
      </c>
      <c r="BJ10" s="4" t="str">
        <f t="shared" si="21"/>
        <v>01</v>
      </c>
      <c r="BK10" s="4" t="str">
        <f t="shared" si="21"/>
        <v>00</v>
      </c>
      <c r="BL10" s="4" t="str">
        <f t="shared" si="21"/>
        <v>00</v>
      </c>
      <c r="BM10" s="4" t="str">
        <f t="shared" si="21"/>
        <v>00</v>
      </c>
      <c r="BN10" s="4" t="str">
        <f t="shared" si="21"/>
        <v>00</v>
      </c>
      <c r="BO10" s="4" t="str">
        <f t="shared" si="21"/>
        <v>00</v>
      </c>
      <c r="BP10" s="4" t="str">
        <f t="shared" si="21"/>
        <v>00</v>
      </c>
      <c r="BQ10" s="4" t="str">
        <f t="shared" si="21"/>
        <v>00</v>
      </c>
      <c r="BR10" s="4" t="str">
        <f t="shared" si="21"/>
        <v>00</v>
      </c>
      <c r="BS10" s="4" t="str">
        <f t="shared" si="21"/>
        <v>01</v>
      </c>
      <c r="BT10" s="4" t="str">
        <f t="shared" si="21"/>
        <v>01</v>
      </c>
      <c r="BU10" s="4" t="str">
        <f t="shared" si="21"/>
        <v>00</v>
      </c>
      <c r="BV10" s="4" t="str">
        <f t="shared" si="21"/>
        <v>00</v>
      </c>
      <c r="BW10" s="4" t="str">
        <f t="shared" si="21"/>
        <v>00</v>
      </c>
      <c r="BX10" s="4" t="str">
        <f t="shared" ref="BX10:EI10" si="22">+CONCATENATE(BX13,BX11)</f>
        <v>00</v>
      </c>
      <c r="BY10" s="4" t="str">
        <f t="shared" si="22"/>
        <v>00</v>
      </c>
      <c r="BZ10" s="4" t="str">
        <f t="shared" si="22"/>
        <v>00</v>
      </c>
      <c r="CA10" s="4" t="str">
        <f t="shared" si="22"/>
        <v>00</v>
      </c>
      <c r="CB10" s="4" t="str">
        <f t="shared" si="22"/>
        <v>00</v>
      </c>
      <c r="CC10" s="4" t="str">
        <f t="shared" si="22"/>
        <v>01</v>
      </c>
      <c r="CD10" s="4" t="str">
        <f t="shared" si="22"/>
        <v>01</v>
      </c>
      <c r="CE10" s="4" t="str">
        <f t="shared" si="22"/>
        <v>00</v>
      </c>
      <c r="CF10" s="4" t="str">
        <f t="shared" si="22"/>
        <v>00</v>
      </c>
      <c r="CG10" s="4" t="str">
        <f t="shared" si="22"/>
        <v>00</v>
      </c>
      <c r="CH10" s="4" t="str">
        <f t="shared" si="22"/>
        <v>00</v>
      </c>
      <c r="CI10" s="4" t="str">
        <f t="shared" si="22"/>
        <v>00</v>
      </c>
      <c r="CJ10" s="4" t="str">
        <f t="shared" si="22"/>
        <v>00</v>
      </c>
      <c r="CK10" s="4" t="str">
        <f t="shared" si="22"/>
        <v>00</v>
      </c>
      <c r="CL10" s="4" t="str">
        <f t="shared" si="22"/>
        <v>00</v>
      </c>
      <c r="CM10" s="4" t="str">
        <f t="shared" si="22"/>
        <v>01</v>
      </c>
      <c r="CN10" s="4" t="str">
        <f t="shared" si="22"/>
        <v>01</v>
      </c>
      <c r="CO10" s="4" t="str">
        <f t="shared" si="22"/>
        <v>00</v>
      </c>
      <c r="CP10" s="4" t="str">
        <f t="shared" si="22"/>
        <v>00</v>
      </c>
      <c r="CQ10" s="4" t="str">
        <f t="shared" si="22"/>
        <v>00</v>
      </c>
      <c r="CR10" s="4" t="str">
        <f t="shared" si="22"/>
        <v>00</v>
      </c>
      <c r="CS10" s="4" t="str">
        <f t="shared" si="22"/>
        <v>00</v>
      </c>
      <c r="CT10" s="4" t="str">
        <f t="shared" si="22"/>
        <v>00</v>
      </c>
      <c r="CU10" s="4" t="str">
        <f t="shared" si="22"/>
        <v>00</v>
      </c>
      <c r="CV10" s="4" t="str">
        <f t="shared" si="22"/>
        <v>00</v>
      </c>
      <c r="CW10" s="4" t="str">
        <f t="shared" si="22"/>
        <v>01</v>
      </c>
      <c r="CX10" s="4" t="str">
        <f t="shared" si="22"/>
        <v>01</v>
      </c>
      <c r="CY10" s="4" t="str">
        <f t="shared" si="22"/>
        <v>00</v>
      </c>
      <c r="CZ10" s="4" t="str">
        <f t="shared" si="22"/>
        <v>00</v>
      </c>
      <c r="DA10" s="4" t="str">
        <f t="shared" si="22"/>
        <v>00</v>
      </c>
      <c r="DB10" s="4" t="str">
        <f t="shared" si="22"/>
        <v>00</v>
      </c>
      <c r="DC10" s="4" t="str">
        <f t="shared" si="22"/>
        <v>00</v>
      </c>
      <c r="DD10" s="4" t="str">
        <f t="shared" si="22"/>
        <v>00</v>
      </c>
      <c r="DE10" s="4" t="str">
        <f t="shared" si="22"/>
        <v>00</v>
      </c>
      <c r="DF10" s="4" t="str">
        <f t="shared" si="22"/>
        <v>00</v>
      </c>
      <c r="DG10" s="4" t="str">
        <f t="shared" si="22"/>
        <v>01</v>
      </c>
      <c r="DH10" s="4" t="str">
        <f t="shared" si="22"/>
        <v>01</v>
      </c>
      <c r="DI10" s="4" t="str">
        <f t="shared" si="22"/>
        <v>00</v>
      </c>
      <c r="DJ10" s="4" t="str">
        <f t="shared" si="22"/>
        <v>00</v>
      </c>
      <c r="DK10" s="4" t="str">
        <f t="shared" si="22"/>
        <v>00</v>
      </c>
      <c r="DL10" s="4" t="str">
        <f t="shared" si="22"/>
        <v>00</v>
      </c>
      <c r="DM10" s="4" t="str">
        <f t="shared" si="22"/>
        <v>00</v>
      </c>
      <c r="DN10" s="4" t="str">
        <f t="shared" si="22"/>
        <v>00</v>
      </c>
      <c r="DO10" s="4" t="str">
        <f t="shared" si="22"/>
        <v>00</v>
      </c>
      <c r="DP10" s="4" t="str">
        <f t="shared" si="22"/>
        <v>00</v>
      </c>
      <c r="DQ10" s="4" t="str">
        <f t="shared" si="22"/>
        <v>01</v>
      </c>
      <c r="DR10" s="4" t="str">
        <f t="shared" si="22"/>
        <v>01</v>
      </c>
      <c r="DS10" s="4" t="str">
        <f t="shared" si="22"/>
        <v>00</v>
      </c>
      <c r="DT10" s="4" t="str">
        <f t="shared" si="22"/>
        <v>00</v>
      </c>
      <c r="DU10" s="4" t="str">
        <f t="shared" si="22"/>
        <v>00</v>
      </c>
      <c r="DV10" s="4" t="str">
        <f t="shared" si="22"/>
        <v>00</v>
      </c>
      <c r="DW10" s="4" t="str">
        <f t="shared" si="22"/>
        <v>00</v>
      </c>
      <c r="DX10" s="4" t="str">
        <f t="shared" si="22"/>
        <v>00</v>
      </c>
      <c r="DY10" s="4" t="str">
        <f t="shared" si="22"/>
        <v>00</v>
      </c>
      <c r="DZ10" s="4" t="str">
        <f t="shared" si="22"/>
        <v>00</v>
      </c>
      <c r="EA10" s="4" t="str">
        <f t="shared" si="22"/>
        <v>01</v>
      </c>
      <c r="EB10" s="4" t="str">
        <f t="shared" si="22"/>
        <v>01</v>
      </c>
      <c r="EC10" s="4" t="str">
        <f t="shared" si="22"/>
        <v>00</v>
      </c>
      <c r="ED10" s="4" t="str">
        <f t="shared" si="22"/>
        <v>00</v>
      </c>
      <c r="EE10" s="4" t="str">
        <f t="shared" si="22"/>
        <v>00</v>
      </c>
      <c r="EF10" s="4" t="str">
        <f t="shared" si="22"/>
        <v>00</v>
      </c>
      <c r="EG10" s="4" t="str">
        <f t="shared" si="22"/>
        <v>00</v>
      </c>
      <c r="EH10" s="4" t="str">
        <f t="shared" si="22"/>
        <v>00</v>
      </c>
      <c r="EI10" s="4" t="str">
        <f t="shared" si="22"/>
        <v>00</v>
      </c>
      <c r="EJ10" s="4" t="str">
        <f t="shared" ref="EJ10:GU10" si="23">+CONCATENATE(EJ13,EJ11)</f>
        <v>00</v>
      </c>
      <c r="EK10" s="4" t="str">
        <f t="shared" si="23"/>
        <v>01</v>
      </c>
      <c r="EL10" s="4" t="str">
        <f t="shared" si="23"/>
        <v>01</v>
      </c>
      <c r="EM10" s="4" t="str">
        <f t="shared" si="23"/>
        <v>00</v>
      </c>
      <c r="EN10" s="4" t="str">
        <f t="shared" si="23"/>
        <v>00</v>
      </c>
      <c r="EO10" s="4" t="str">
        <f t="shared" si="23"/>
        <v>00</v>
      </c>
      <c r="EP10" s="4" t="str">
        <f t="shared" si="23"/>
        <v>00</v>
      </c>
      <c r="EQ10" s="4" t="str">
        <f t="shared" si="23"/>
        <v>00</v>
      </c>
      <c r="ER10" s="4" t="str">
        <f t="shared" si="23"/>
        <v>00</v>
      </c>
      <c r="ES10" s="4" t="str">
        <f t="shared" si="23"/>
        <v>00</v>
      </c>
      <c r="ET10" s="4" t="str">
        <f t="shared" si="23"/>
        <v>00</v>
      </c>
      <c r="EU10" s="4" t="str">
        <f t="shared" si="23"/>
        <v>01</v>
      </c>
      <c r="EV10" s="4" t="str">
        <f t="shared" si="23"/>
        <v>01</v>
      </c>
      <c r="EW10" s="4" t="str">
        <f t="shared" si="23"/>
        <v>00</v>
      </c>
      <c r="EX10" s="4" t="str">
        <f t="shared" si="23"/>
        <v>00</v>
      </c>
      <c r="EY10" s="4" t="str">
        <f t="shared" si="23"/>
        <v>00</v>
      </c>
      <c r="EZ10" s="4" t="str">
        <f t="shared" si="23"/>
        <v>00</v>
      </c>
      <c r="FA10" s="4" t="str">
        <f t="shared" si="23"/>
        <v>00</v>
      </c>
      <c r="FB10" s="4" t="str">
        <f t="shared" si="23"/>
        <v>00</v>
      </c>
      <c r="FC10" s="4" t="str">
        <f t="shared" si="23"/>
        <v>00</v>
      </c>
      <c r="FD10" s="4" t="str">
        <f t="shared" si="23"/>
        <v>00</v>
      </c>
      <c r="FE10" s="4" t="str">
        <f t="shared" si="23"/>
        <v>01</v>
      </c>
      <c r="FF10" s="4" t="str">
        <f t="shared" si="23"/>
        <v>01</v>
      </c>
      <c r="FG10" s="4" t="str">
        <f t="shared" si="23"/>
        <v>00</v>
      </c>
      <c r="FH10" s="4" t="str">
        <f t="shared" si="23"/>
        <v>00</v>
      </c>
      <c r="FI10" s="4" t="str">
        <f t="shared" si="23"/>
        <v>00</v>
      </c>
      <c r="FJ10" s="4" t="str">
        <f t="shared" si="23"/>
        <v>00</v>
      </c>
      <c r="FK10" s="4" t="str">
        <f t="shared" si="23"/>
        <v>00</v>
      </c>
      <c r="FL10" s="4" t="str">
        <f t="shared" si="23"/>
        <v>00</v>
      </c>
      <c r="FM10" s="4" t="str">
        <f t="shared" si="23"/>
        <v>00</v>
      </c>
      <c r="FN10" s="4" t="str">
        <f t="shared" si="23"/>
        <v>00</v>
      </c>
      <c r="FO10" s="4" t="str">
        <f t="shared" si="23"/>
        <v>01</v>
      </c>
      <c r="FP10" s="4" t="str">
        <f t="shared" si="23"/>
        <v>01</v>
      </c>
      <c r="FQ10" s="4" t="str">
        <f t="shared" si="23"/>
        <v>00</v>
      </c>
      <c r="FR10" s="4" t="str">
        <f t="shared" si="23"/>
        <v>00</v>
      </c>
      <c r="FS10" s="4" t="str">
        <f t="shared" si="23"/>
        <v>00</v>
      </c>
      <c r="FT10" s="4" t="str">
        <f t="shared" si="23"/>
        <v>00</v>
      </c>
      <c r="FU10" s="4" t="str">
        <f t="shared" si="23"/>
        <v>00</v>
      </c>
      <c r="FV10" s="4" t="str">
        <f t="shared" si="23"/>
        <v>00</v>
      </c>
      <c r="FW10" s="4" t="str">
        <f t="shared" si="23"/>
        <v>00</v>
      </c>
      <c r="FX10" s="4" t="str">
        <f t="shared" si="23"/>
        <v>00</v>
      </c>
      <c r="FY10" s="4" t="str">
        <f t="shared" si="23"/>
        <v>01</v>
      </c>
      <c r="FZ10" s="4" t="str">
        <f t="shared" si="23"/>
        <v>01</v>
      </c>
      <c r="GA10" s="4" t="str">
        <f t="shared" si="23"/>
        <v>00</v>
      </c>
      <c r="GB10" s="4" t="str">
        <f t="shared" si="23"/>
        <v>00</v>
      </c>
      <c r="GC10" s="4" t="str">
        <f t="shared" si="23"/>
        <v>00</v>
      </c>
      <c r="GD10" s="4" t="str">
        <f t="shared" si="23"/>
        <v>00</v>
      </c>
      <c r="GE10" s="4" t="str">
        <f t="shared" si="23"/>
        <v>00</v>
      </c>
      <c r="GF10" s="4" t="str">
        <f t="shared" si="23"/>
        <v>00</v>
      </c>
      <c r="GG10" s="4" t="str">
        <f t="shared" si="23"/>
        <v>00</v>
      </c>
      <c r="GH10" s="4" t="str">
        <f t="shared" si="23"/>
        <v>00</v>
      </c>
      <c r="GI10" s="4" t="str">
        <f t="shared" si="23"/>
        <v>01</v>
      </c>
      <c r="GJ10" s="4" t="str">
        <f t="shared" si="23"/>
        <v>01</v>
      </c>
      <c r="GK10" s="4" t="str">
        <f t="shared" si="23"/>
        <v>00</v>
      </c>
      <c r="GL10" s="4" t="str">
        <f t="shared" si="23"/>
        <v>00</v>
      </c>
      <c r="GM10" s="4" t="str">
        <f t="shared" si="23"/>
        <v>00</v>
      </c>
      <c r="GN10" s="4" t="str">
        <f t="shared" si="23"/>
        <v>00</v>
      </c>
      <c r="GO10" s="4" t="str">
        <f t="shared" si="23"/>
        <v>00</v>
      </c>
      <c r="GP10" s="4" t="str">
        <f t="shared" si="23"/>
        <v>00</v>
      </c>
      <c r="GQ10" s="4" t="str">
        <f t="shared" si="23"/>
        <v>00</v>
      </c>
      <c r="GR10" s="4" t="str">
        <f t="shared" si="23"/>
        <v>00</v>
      </c>
      <c r="GS10" s="4" t="str">
        <f t="shared" si="23"/>
        <v>01</v>
      </c>
      <c r="GT10" s="4" t="str">
        <f t="shared" si="23"/>
        <v>01</v>
      </c>
      <c r="GU10" s="4" t="str">
        <f t="shared" si="23"/>
        <v>00</v>
      </c>
      <c r="GV10" s="4" t="str">
        <f t="shared" ref="GV10:HB10" si="24">+CONCATENATE(GV13,GV11)</f>
        <v>00</v>
      </c>
      <c r="GW10" s="4" t="str">
        <f t="shared" si="24"/>
        <v>00</v>
      </c>
      <c r="GX10" s="4" t="str">
        <f t="shared" si="24"/>
        <v>00</v>
      </c>
      <c r="GY10" s="4" t="str">
        <f t="shared" si="24"/>
        <v>00</v>
      </c>
      <c r="GZ10" s="4" t="str">
        <f t="shared" si="24"/>
        <v>00</v>
      </c>
      <c r="HA10" s="4" t="str">
        <f t="shared" si="24"/>
        <v>00</v>
      </c>
      <c r="HB10" s="4" t="str">
        <f t="shared" si="24"/>
        <v>00</v>
      </c>
      <c r="HC10" s="187"/>
      <c r="HD10" s="188"/>
      <c r="HE10" s="188"/>
      <c r="HF10" s="188"/>
      <c r="HG10" s="188"/>
      <c r="HH10" s="188"/>
      <c r="HI10" s="188"/>
      <c r="HJ10" s="188"/>
      <c r="HK10" s="188"/>
      <c r="HL10" s="189"/>
      <c r="HM10" s="748"/>
      <c r="HN10" s="748"/>
      <c r="HO10" s="748"/>
      <c r="HP10" s="748"/>
      <c r="HQ10" s="30"/>
      <c r="HR10" s="183"/>
      <c r="HS10" s="183"/>
      <c r="HT10" s="183"/>
      <c r="HU10" s="183"/>
      <c r="HV10" s="183"/>
      <c r="HW10" s="183"/>
      <c r="HX10" s="183"/>
      <c r="HY10" s="183"/>
      <c r="HZ10" s="183"/>
      <c r="IA10" s="183"/>
    </row>
    <row r="11" spans="1:245" ht="15.95" customHeight="1">
      <c r="J11" s="745"/>
      <c r="K11" s="695">
        <f>+Inicio!H21</f>
        <v>1</v>
      </c>
      <c r="L11" s="695">
        <f>+Inicio!H22</f>
        <v>1</v>
      </c>
      <c r="M11" s="695">
        <f>+Inicio!H23</f>
        <v>0</v>
      </c>
      <c r="N11" s="695">
        <f>+Inicio!H24</f>
        <v>0</v>
      </c>
      <c r="O11" s="695">
        <f>+Inicio!H25</f>
        <v>0</v>
      </c>
      <c r="P11" s="695">
        <f>+Inicio!H26</f>
        <v>0</v>
      </c>
      <c r="Q11" s="695">
        <f>+Inicio!H27</f>
        <v>0</v>
      </c>
      <c r="R11" s="695">
        <f>+Inicio!H28</f>
        <v>0</v>
      </c>
      <c r="S11" s="695">
        <f>+Inicio!H29</f>
        <v>0</v>
      </c>
      <c r="T11" s="695">
        <f>+Inicio!H30</f>
        <v>0</v>
      </c>
      <c r="U11" s="695">
        <f>+K11</f>
        <v>1</v>
      </c>
      <c r="V11" s="695">
        <f t="shared" ref="V11:AD11" si="25">+L11</f>
        <v>1</v>
      </c>
      <c r="W11" s="695">
        <f t="shared" si="25"/>
        <v>0</v>
      </c>
      <c r="X11" s="695">
        <f t="shared" si="25"/>
        <v>0</v>
      </c>
      <c r="Y11" s="695">
        <f t="shared" si="25"/>
        <v>0</v>
      </c>
      <c r="Z11" s="695">
        <f t="shared" si="25"/>
        <v>0</v>
      </c>
      <c r="AA11" s="695">
        <f t="shared" si="25"/>
        <v>0</v>
      </c>
      <c r="AB11" s="695">
        <f t="shared" si="25"/>
        <v>0</v>
      </c>
      <c r="AC11" s="695">
        <f t="shared" si="25"/>
        <v>0</v>
      </c>
      <c r="AD11" s="695">
        <f t="shared" si="25"/>
        <v>0</v>
      </c>
      <c r="AE11" s="695">
        <f>+U11</f>
        <v>1</v>
      </c>
      <c r="AF11" s="695">
        <f t="shared" ref="AF11:AN11" si="26">+V11</f>
        <v>1</v>
      </c>
      <c r="AG11" s="695">
        <f t="shared" si="26"/>
        <v>0</v>
      </c>
      <c r="AH11" s="695">
        <f t="shared" si="26"/>
        <v>0</v>
      </c>
      <c r="AI11" s="695">
        <f t="shared" si="26"/>
        <v>0</v>
      </c>
      <c r="AJ11" s="695">
        <f t="shared" si="26"/>
        <v>0</v>
      </c>
      <c r="AK11" s="695">
        <f t="shared" si="26"/>
        <v>0</v>
      </c>
      <c r="AL11" s="695">
        <f t="shared" si="26"/>
        <v>0</v>
      </c>
      <c r="AM11" s="695">
        <f t="shared" si="26"/>
        <v>0</v>
      </c>
      <c r="AN11" s="695">
        <f t="shared" si="26"/>
        <v>0</v>
      </c>
      <c r="AO11" s="695">
        <f>+AE11</f>
        <v>1</v>
      </c>
      <c r="AP11" s="695">
        <f t="shared" ref="AP11:AX11" si="27">+AF11</f>
        <v>1</v>
      </c>
      <c r="AQ11" s="695">
        <f t="shared" si="27"/>
        <v>0</v>
      </c>
      <c r="AR11" s="695">
        <f t="shared" si="27"/>
        <v>0</v>
      </c>
      <c r="AS11" s="695">
        <f t="shared" si="27"/>
        <v>0</v>
      </c>
      <c r="AT11" s="695">
        <f t="shared" si="27"/>
        <v>0</v>
      </c>
      <c r="AU11" s="695">
        <f t="shared" si="27"/>
        <v>0</v>
      </c>
      <c r="AV11" s="695">
        <f t="shared" si="27"/>
        <v>0</v>
      </c>
      <c r="AW11" s="695">
        <f t="shared" si="27"/>
        <v>0</v>
      </c>
      <c r="AX11" s="695">
        <f t="shared" si="27"/>
        <v>0</v>
      </c>
      <c r="AY11" s="695">
        <f>+AO11</f>
        <v>1</v>
      </c>
      <c r="AZ11" s="695">
        <f t="shared" ref="AZ11:BH11" si="28">+AP11</f>
        <v>1</v>
      </c>
      <c r="BA11" s="695">
        <f t="shared" si="28"/>
        <v>0</v>
      </c>
      <c r="BB11" s="695">
        <f t="shared" si="28"/>
        <v>0</v>
      </c>
      <c r="BC11" s="695">
        <f t="shared" si="28"/>
        <v>0</v>
      </c>
      <c r="BD11" s="695">
        <f t="shared" si="28"/>
        <v>0</v>
      </c>
      <c r="BE11" s="695">
        <f t="shared" si="28"/>
        <v>0</v>
      </c>
      <c r="BF11" s="695">
        <f t="shared" si="28"/>
        <v>0</v>
      </c>
      <c r="BG11" s="695">
        <f t="shared" si="28"/>
        <v>0</v>
      </c>
      <c r="BH11" s="695">
        <f t="shared" si="28"/>
        <v>0</v>
      </c>
      <c r="BI11" s="695">
        <f>+AY11</f>
        <v>1</v>
      </c>
      <c r="BJ11" s="695">
        <f t="shared" ref="BJ11:BR11" si="29">+AZ11</f>
        <v>1</v>
      </c>
      <c r="BK11" s="695">
        <f t="shared" si="29"/>
        <v>0</v>
      </c>
      <c r="BL11" s="695">
        <f t="shared" si="29"/>
        <v>0</v>
      </c>
      <c r="BM11" s="695">
        <f t="shared" si="29"/>
        <v>0</v>
      </c>
      <c r="BN11" s="695">
        <f t="shared" si="29"/>
        <v>0</v>
      </c>
      <c r="BO11" s="695">
        <f t="shared" si="29"/>
        <v>0</v>
      </c>
      <c r="BP11" s="695">
        <f t="shared" si="29"/>
        <v>0</v>
      </c>
      <c r="BQ11" s="695">
        <f t="shared" si="29"/>
        <v>0</v>
      </c>
      <c r="BR11" s="695">
        <f t="shared" si="29"/>
        <v>0</v>
      </c>
      <c r="BS11" s="695">
        <f>+BI11</f>
        <v>1</v>
      </c>
      <c r="BT11" s="695">
        <f t="shared" ref="BT11:CB11" si="30">+BJ11</f>
        <v>1</v>
      </c>
      <c r="BU11" s="695">
        <f t="shared" si="30"/>
        <v>0</v>
      </c>
      <c r="BV11" s="695">
        <f t="shared" si="30"/>
        <v>0</v>
      </c>
      <c r="BW11" s="695">
        <f t="shared" si="30"/>
        <v>0</v>
      </c>
      <c r="BX11" s="695">
        <f t="shared" si="30"/>
        <v>0</v>
      </c>
      <c r="BY11" s="695">
        <f t="shared" si="30"/>
        <v>0</v>
      </c>
      <c r="BZ11" s="695">
        <f t="shared" si="30"/>
        <v>0</v>
      </c>
      <c r="CA11" s="695">
        <f t="shared" si="30"/>
        <v>0</v>
      </c>
      <c r="CB11" s="695">
        <f t="shared" si="30"/>
        <v>0</v>
      </c>
      <c r="CC11" s="695">
        <f>+BS11</f>
        <v>1</v>
      </c>
      <c r="CD11" s="695">
        <f t="shared" ref="CD11:CL11" si="31">+BT11</f>
        <v>1</v>
      </c>
      <c r="CE11" s="695">
        <f t="shared" si="31"/>
        <v>0</v>
      </c>
      <c r="CF11" s="695">
        <f t="shared" si="31"/>
        <v>0</v>
      </c>
      <c r="CG11" s="695">
        <f t="shared" si="31"/>
        <v>0</v>
      </c>
      <c r="CH11" s="695">
        <f t="shared" si="31"/>
        <v>0</v>
      </c>
      <c r="CI11" s="695">
        <f t="shared" si="31"/>
        <v>0</v>
      </c>
      <c r="CJ11" s="695">
        <f t="shared" si="31"/>
        <v>0</v>
      </c>
      <c r="CK11" s="695">
        <f t="shared" si="31"/>
        <v>0</v>
      </c>
      <c r="CL11" s="695">
        <f t="shared" si="31"/>
        <v>0</v>
      </c>
      <c r="CM11" s="695">
        <f>+CC11</f>
        <v>1</v>
      </c>
      <c r="CN11" s="695">
        <f t="shared" ref="CN11:CV11" si="32">+CD11</f>
        <v>1</v>
      </c>
      <c r="CO11" s="695">
        <f t="shared" si="32"/>
        <v>0</v>
      </c>
      <c r="CP11" s="695">
        <f t="shared" si="32"/>
        <v>0</v>
      </c>
      <c r="CQ11" s="695">
        <f t="shared" si="32"/>
        <v>0</v>
      </c>
      <c r="CR11" s="695">
        <f t="shared" si="32"/>
        <v>0</v>
      </c>
      <c r="CS11" s="695">
        <f t="shared" si="32"/>
        <v>0</v>
      </c>
      <c r="CT11" s="695">
        <f t="shared" si="32"/>
        <v>0</v>
      </c>
      <c r="CU11" s="695">
        <f t="shared" si="32"/>
        <v>0</v>
      </c>
      <c r="CV11" s="695">
        <f t="shared" si="32"/>
        <v>0</v>
      </c>
      <c r="CW11" s="695">
        <f>+CM11</f>
        <v>1</v>
      </c>
      <c r="CX11" s="695">
        <f t="shared" ref="CX11:DF11" si="33">+CN11</f>
        <v>1</v>
      </c>
      <c r="CY11" s="695">
        <f t="shared" si="33"/>
        <v>0</v>
      </c>
      <c r="CZ11" s="695">
        <f t="shared" si="33"/>
        <v>0</v>
      </c>
      <c r="DA11" s="695">
        <f t="shared" si="33"/>
        <v>0</v>
      </c>
      <c r="DB11" s="695">
        <f t="shared" si="33"/>
        <v>0</v>
      </c>
      <c r="DC11" s="695">
        <f t="shared" si="33"/>
        <v>0</v>
      </c>
      <c r="DD11" s="695">
        <f t="shared" si="33"/>
        <v>0</v>
      </c>
      <c r="DE11" s="695">
        <f t="shared" si="33"/>
        <v>0</v>
      </c>
      <c r="DF11" s="695">
        <f t="shared" si="33"/>
        <v>0</v>
      </c>
      <c r="DG11" s="695">
        <f>+CW11</f>
        <v>1</v>
      </c>
      <c r="DH11" s="695">
        <f t="shared" ref="DH11:DP11" si="34">+CX11</f>
        <v>1</v>
      </c>
      <c r="DI11" s="695">
        <f t="shared" si="34"/>
        <v>0</v>
      </c>
      <c r="DJ11" s="695">
        <f t="shared" si="34"/>
        <v>0</v>
      </c>
      <c r="DK11" s="695">
        <f t="shared" si="34"/>
        <v>0</v>
      </c>
      <c r="DL11" s="695">
        <f t="shared" si="34"/>
        <v>0</v>
      </c>
      <c r="DM11" s="695">
        <f t="shared" si="34"/>
        <v>0</v>
      </c>
      <c r="DN11" s="695">
        <f t="shared" si="34"/>
        <v>0</v>
      </c>
      <c r="DO11" s="695">
        <f t="shared" si="34"/>
        <v>0</v>
      </c>
      <c r="DP11" s="695">
        <f t="shared" si="34"/>
        <v>0</v>
      </c>
      <c r="DQ11" s="695">
        <f>+DG11</f>
        <v>1</v>
      </c>
      <c r="DR11" s="695">
        <f t="shared" ref="DR11:DZ11" si="35">+DH11</f>
        <v>1</v>
      </c>
      <c r="DS11" s="695">
        <f t="shared" si="35"/>
        <v>0</v>
      </c>
      <c r="DT11" s="695">
        <f t="shared" si="35"/>
        <v>0</v>
      </c>
      <c r="DU11" s="695">
        <f t="shared" si="35"/>
        <v>0</v>
      </c>
      <c r="DV11" s="695">
        <f t="shared" si="35"/>
        <v>0</v>
      </c>
      <c r="DW11" s="695">
        <f t="shared" si="35"/>
        <v>0</v>
      </c>
      <c r="DX11" s="695">
        <f t="shared" si="35"/>
        <v>0</v>
      </c>
      <c r="DY11" s="695">
        <f t="shared" si="35"/>
        <v>0</v>
      </c>
      <c r="DZ11" s="695">
        <f t="shared" si="35"/>
        <v>0</v>
      </c>
      <c r="EA11" s="695">
        <f>+DQ11</f>
        <v>1</v>
      </c>
      <c r="EB11" s="695">
        <f t="shared" ref="EB11:EJ11" si="36">+DR11</f>
        <v>1</v>
      </c>
      <c r="EC11" s="695">
        <f t="shared" si="36"/>
        <v>0</v>
      </c>
      <c r="ED11" s="695">
        <f t="shared" si="36"/>
        <v>0</v>
      </c>
      <c r="EE11" s="695">
        <f t="shared" si="36"/>
        <v>0</v>
      </c>
      <c r="EF11" s="695">
        <f t="shared" si="36"/>
        <v>0</v>
      </c>
      <c r="EG11" s="695">
        <f t="shared" si="36"/>
        <v>0</v>
      </c>
      <c r="EH11" s="695">
        <f t="shared" si="36"/>
        <v>0</v>
      </c>
      <c r="EI11" s="695">
        <f t="shared" si="36"/>
        <v>0</v>
      </c>
      <c r="EJ11" s="695">
        <f t="shared" si="36"/>
        <v>0</v>
      </c>
      <c r="EK11" s="695">
        <f>+EA11</f>
        <v>1</v>
      </c>
      <c r="EL11" s="695">
        <f t="shared" ref="EL11:ET11" si="37">+EB11</f>
        <v>1</v>
      </c>
      <c r="EM11" s="695">
        <f t="shared" si="37"/>
        <v>0</v>
      </c>
      <c r="EN11" s="695">
        <f t="shared" si="37"/>
        <v>0</v>
      </c>
      <c r="EO11" s="695">
        <f t="shared" si="37"/>
        <v>0</v>
      </c>
      <c r="EP11" s="695">
        <f t="shared" si="37"/>
        <v>0</v>
      </c>
      <c r="EQ11" s="695">
        <f t="shared" si="37"/>
        <v>0</v>
      </c>
      <c r="ER11" s="695">
        <f t="shared" si="37"/>
        <v>0</v>
      </c>
      <c r="ES11" s="695">
        <f t="shared" si="37"/>
        <v>0</v>
      </c>
      <c r="ET11" s="695">
        <f t="shared" si="37"/>
        <v>0</v>
      </c>
      <c r="EU11" s="695">
        <f>+EK11</f>
        <v>1</v>
      </c>
      <c r="EV11" s="695">
        <f t="shared" ref="EV11:FD11" si="38">+EL11</f>
        <v>1</v>
      </c>
      <c r="EW11" s="695">
        <f t="shared" si="38"/>
        <v>0</v>
      </c>
      <c r="EX11" s="695">
        <f t="shared" si="38"/>
        <v>0</v>
      </c>
      <c r="EY11" s="695">
        <f t="shared" si="38"/>
        <v>0</v>
      </c>
      <c r="EZ11" s="695">
        <f t="shared" si="38"/>
        <v>0</v>
      </c>
      <c r="FA11" s="695">
        <f t="shared" si="38"/>
        <v>0</v>
      </c>
      <c r="FB11" s="695">
        <f t="shared" si="38"/>
        <v>0</v>
      </c>
      <c r="FC11" s="695">
        <f t="shared" si="38"/>
        <v>0</v>
      </c>
      <c r="FD11" s="695">
        <f t="shared" si="38"/>
        <v>0</v>
      </c>
      <c r="FE11" s="695">
        <f>+EU11</f>
        <v>1</v>
      </c>
      <c r="FF11" s="695">
        <f t="shared" ref="FF11:FN11" si="39">+EV11</f>
        <v>1</v>
      </c>
      <c r="FG11" s="695">
        <f t="shared" si="39"/>
        <v>0</v>
      </c>
      <c r="FH11" s="695">
        <f t="shared" si="39"/>
        <v>0</v>
      </c>
      <c r="FI11" s="695">
        <f t="shared" si="39"/>
        <v>0</v>
      </c>
      <c r="FJ11" s="695">
        <f t="shared" si="39"/>
        <v>0</v>
      </c>
      <c r="FK11" s="695">
        <f t="shared" si="39"/>
        <v>0</v>
      </c>
      <c r="FL11" s="695">
        <f t="shared" si="39"/>
        <v>0</v>
      </c>
      <c r="FM11" s="695">
        <f t="shared" si="39"/>
        <v>0</v>
      </c>
      <c r="FN11" s="695">
        <f t="shared" si="39"/>
        <v>0</v>
      </c>
      <c r="FO11" s="695">
        <f>+FE11</f>
        <v>1</v>
      </c>
      <c r="FP11" s="695">
        <f t="shared" ref="FP11:FX11" si="40">+FF11</f>
        <v>1</v>
      </c>
      <c r="FQ11" s="695">
        <f t="shared" si="40"/>
        <v>0</v>
      </c>
      <c r="FR11" s="695">
        <f t="shared" si="40"/>
        <v>0</v>
      </c>
      <c r="FS11" s="695">
        <f t="shared" si="40"/>
        <v>0</v>
      </c>
      <c r="FT11" s="695">
        <f t="shared" si="40"/>
        <v>0</v>
      </c>
      <c r="FU11" s="695">
        <f t="shared" si="40"/>
        <v>0</v>
      </c>
      <c r="FV11" s="695">
        <f t="shared" si="40"/>
        <v>0</v>
      </c>
      <c r="FW11" s="695">
        <f t="shared" si="40"/>
        <v>0</v>
      </c>
      <c r="FX11" s="695">
        <f t="shared" si="40"/>
        <v>0</v>
      </c>
      <c r="FY11" s="695">
        <f>+FO11</f>
        <v>1</v>
      </c>
      <c r="FZ11" s="695">
        <f t="shared" ref="FZ11:GH11" si="41">+FP11</f>
        <v>1</v>
      </c>
      <c r="GA11" s="695">
        <f t="shared" si="41"/>
        <v>0</v>
      </c>
      <c r="GB11" s="695">
        <f t="shared" si="41"/>
        <v>0</v>
      </c>
      <c r="GC11" s="695">
        <f t="shared" si="41"/>
        <v>0</v>
      </c>
      <c r="GD11" s="695">
        <f t="shared" si="41"/>
        <v>0</v>
      </c>
      <c r="GE11" s="695">
        <f t="shared" si="41"/>
        <v>0</v>
      </c>
      <c r="GF11" s="695">
        <f t="shared" si="41"/>
        <v>0</v>
      </c>
      <c r="GG11" s="695">
        <f t="shared" si="41"/>
        <v>0</v>
      </c>
      <c r="GH11" s="695">
        <f t="shared" si="41"/>
        <v>0</v>
      </c>
      <c r="GI11" s="695">
        <f>+FY11</f>
        <v>1</v>
      </c>
      <c r="GJ11" s="695">
        <f t="shared" ref="GJ11:GR11" si="42">+FZ11</f>
        <v>1</v>
      </c>
      <c r="GK11" s="695">
        <f t="shared" si="42"/>
        <v>0</v>
      </c>
      <c r="GL11" s="695">
        <f t="shared" si="42"/>
        <v>0</v>
      </c>
      <c r="GM11" s="695">
        <f t="shared" si="42"/>
        <v>0</v>
      </c>
      <c r="GN11" s="695">
        <f t="shared" si="42"/>
        <v>0</v>
      </c>
      <c r="GO11" s="695">
        <f t="shared" si="42"/>
        <v>0</v>
      </c>
      <c r="GP11" s="695">
        <f t="shared" si="42"/>
        <v>0</v>
      </c>
      <c r="GQ11" s="695">
        <f t="shared" si="42"/>
        <v>0</v>
      </c>
      <c r="GR11" s="695">
        <f t="shared" si="42"/>
        <v>0</v>
      </c>
      <c r="GS11" s="695">
        <f>+GI11</f>
        <v>1</v>
      </c>
      <c r="GT11" s="695">
        <f t="shared" ref="GT11:HB11" si="43">+GJ11</f>
        <v>1</v>
      </c>
      <c r="GU11" s="695">
        <f t="shared" si="43"/>
        <v>0</v>
      </c>
      <c r="GV11" s="695">
        <f t="shared" si="43"/>
        <v>0</v>
      </c>
      <c r="GW11" s="695">
        <f t="shared" si="43"/>
        <v>0</v>
      </c>
      <c r="GX11" s="695">
        <f t="shared" si="43"/>
        <v>0</v>
      </c>
      <c r="GY11" s="695">
        <f t="shared" si="43"/>
        <v>0</v>
      </c>
      <c r="GZ11" s="695">
        <f t="shared" si="43"/>
        <v>0</v>
      </c>
      <c r="HA11" s="695">
        <f t="shared" si="43"/>
        <v>0</v>
      </c>
      <c r="HB11" s="695">
        <f t="shared" si="43"/>
        <v>0</v>
      </c>
      <c r="HC11" s="187"/>
      <c r="HD11" s="188"/>
      <c r="HE11" s="188"/>
      <c r="HF11" s="188"/>
      <c r="HG11" s="188"/>
      <c r="HH11" s="188"/>
      <c r="HI11" s="188"/>
      <c r="HJ11" s="188"/>
      <c r="HK11" s="188"/>
      <c r="HL11" s="189"/>
      <c r="HM11" s="748"/>
      <c r="HN11" s="748"/>
      <c r="HO11" s="748"/>
      <c r="HP11" s="748"/>
      <c r="HQ11" s="30"/>
      <c r="HR11" s="183"/>
      <c r="HS11" s="183"/>
      <c r="HT11" s="183"/>
      <c r="HU11" s="183"/>
      <c r="HV11" s="183"/>
      <c r="HW11" s="183"/>
      <c r="HX11" s="183"/>
      <c r="HY11" s="183"/>
      <c r="HZ11" s="183"/>
      <c r="IA11" s="183"/>
    </row>
    <row r="12" spans="1:245" s="23" customFormat="1" ht="34.9" customHeight="1">
      <c r="A12" s="152"/>
      <c r="B12" s="152"/>
      <c r="C12" s="152"/>
      <c r="D12" s="152"/>
      <c r="E12" s="152"/>
      <c r="F12" s="152"/>
      <c r="G12" s="152"/>
      <c r="H12" s="152"/>
      <c r="I12" s="152"/>
      <c r="J12" s="745"/>
      <c r="K12" s="153">
        <f>+N!K12</f>
        <v>0</v>
      </c>
      <c r="L12" s="153"/>
      <c r="M12" s="153"/>
      <c r="N12" s="153"/>
      <c r="O12" s="153"/>
      <c r="P12" s="153"/>
      <c r="Q12" s="153"/>
      <c r="R12" s="153"/>
      <c r="S12" s="153"/>
      <c r="T12" s="153"/>
      <c r="U12" s="153">
        <f>+N!U12</f>
        <v>0</v>
      </c>
      <c r="V12" s="153"/>
      <c r="W12" s="153"/>
      <c r="X12" s="153"/>
      <c r="Y12" s="153"/>
      <c r="Z12" s="153"/>
      <c r="AA12" s="153"/>
      <c r="AB12" s="153"/>
      <c r="AC12" s="153"/>
      <c r="AD12" s="153"/>
      <c r="AE12" s="153">
        <f>+N!AE12</f>
        <v>0</v>
      </c>
      <c r="AF12" s="153"/>
      <c r="AG12" s="153"/>
      <c r="AH12" s="153"/>
      <c r="AI12" s="153"/>
      <c r="AJ12" s="153"/>
      <c r="AK12" s="153"/>
      <c r="AL12" s="153"/>
      <c r="AM12" s="153"/>
      <c r="AN12" s="153"/>
      <c r="AO12" s="153">
        <f>+N!AO12</f>
        <v>0</v>
      </c>
      <c r="AP12" s="153"/>
      <c r="AQ12" s="153"/>
      <c r="AR12" s="153"/>
      <c r="AS12" s="153"/>
      <c r="AT12" s="153"/>
      <c r="AU12" s="153"/>
      <c r="AV12" s="153"/>
      <c r="AW12" s="153"/>
      <c r="AX12" s="153"/>
      <c r="AY12" s="153">
        <f>+N!AY12</f>
        <v>0</v>
      </c>
      <c r="AZ12" s="153"/>
      <c r="BA12" s="153"/>
      <c r="BB12" s="153"/>
      <c r="BC12" s="153"/>
      <c r="BD12" s="153"/>
      <c r="BE12" s="153"/>
      <c r="BF12" s="153"/>
      <c r="BG12" s="153"/>
      <c r="BH12" s="153"/>
      <c r="BI12" s="153">
        <f>+N!BI12</f>
        <v>0</v>
      </c>
      <c r="BJ12" s="153"/>
      <c r="BK12" s="153"/>
      <c r="BL12" s="153"/>
      <c r="BM12" s="153"/>
      <c r="BN12" s="153"/>
      <c r="BO12" s="153"/>
      <c r="BP12" s="153"/>
      <c r="BQ12" s="153"/>
      <c r="BR12" s="153"/>
      <c r="BS12" s="153">
        <f>+N!BS12</f>
        <v>0</v>
      </c>
      <c r="BT12" s="153"/>
      <c r="BU12" s="153"/>
      <c r="BV12" s="153"/>
      <c r="BW12" s="153"/>
      <c r="BX12" s="153"/>
      <c r="BY12" s="153"/>
      <c r="BZ12" s="153"/>
      <c r="CA12" s="153"/>
      <c r="CB12" s="153"/>
      <c r="CC12" s="153">
        <f>+N!CC12</f>
        <v>0</v>
      </c>
      <c r="CD12" s="153"/>
      <c r="CE12" s="153"/>
      <c r="CF12" s="153"/>
      <c r="CG12" s="153"/>
      <c r="CH12" s="153"/>
      <c r="CI12" s="153"/>
      <c r="CJ12" s="153"/>
      <c r="CK12" s="153"/>
      <c r="CL12" s="153"/>
      <c r="CM12" s="153">
        <f>+N!CM12</f>
        <v>0</v>
      </c>
      <c r="CN12" s="153"/>
      <c r="CO12" s="153"/>
      <c r="CP12" s="153"/>
      <c r="CQ12" s="153"/>
      <c r="CR12" s="153"/>
      <c r="CS12" s="153"/>
      <c r="CT12" s="153"/>
      <c r="CU12" s="153"/>
      <c r="CV12" s="153"/>
      <c r="CW12" s="153">
        <f>+N!CW12</f>
        <v>0</v>
      </c>
      <c r="CX12" s="153"/>
      <c r="CY12" s="153"/>
      <c r="CZ12" s="153"/>
      <c r="DA12" s="153"/>
      <c r="DB12" s="153"/>
      <c r="DC12" s="153"/>
      <c r="DD12" s="153"/>
      <c r="DE12" s="153"/>
      <c r="DF12" s="153"/>
      <c r="DG12" s="153">
        <f>+V_Ma!O69</f>
        <v>0</v>
      </c>
      <c r="DH12" s="153"/>
      <c r="DI12" s="153"/>
      <c r="DJ12" s="153"/>
      <c r="DK12" s="153"/>
      <c r="DL12" s="153"/>
      <c r="DM12" s="153"/>
      <c r="DN12" s="153"/>
      <c r="DO12" s="153"/>
      <c r="DP12" s="153"/>
      <c r="DQ12" s="153">
        <f>+V_Ma!O70</f>
        <v>0</v>
      </c>
      <c r="DR12" s="153"/>
      <c r="DS12" s="153"/>
      <c r="DT12" s="153"/>
      <c r="DU12" s="153"/>
      <c r="DV12" s="153"/>
      <c r="DW12" s="153"/>
      <c r="DX12" s="153"/>
      <c r="DY12" s="153"/>
      <c r="DZ12" s="153"/>
      <c r="EA12" s="153">
        <f>+V_Ma!O71</f>
        <v>0</v>
      </c>
      <c r="EB12" s="153"/>
      <c r="EC12" s="153"/>
      <c r="ED12" s="153"/>
      <c r="EE12" s="153"/>
      <c r="EF12" s="153"/>
      <c r="EG12" s="153"/>
      <c r="EH12" s="153"/>
      <c r="EI12" s="153"/>
      <c r="EJ12" s="153"/>
      <c r="EK12" s="153">
        <f>+V_Ma!O72</f>
        <v>0</v>
      </c>
      <c r="EL12" s="153"/>
      <c r="EM12" s="153"/>
      <c r="EN12" s="153"/>
      <c r="EO12" s="153"/>
      <c r="EP12" s="153"/>
      <c r="EQ12" s="153"/>
      <c r="ER12" s="153"/>
      <c r="ES12" s="153"/>
      <c r="ET12" s="153"/>
      <c r="EU12" s="153">
        <f>+V_Ma!O73</f>
        <v>0</v>
      </c>
      <c r="EV12" s="153"/>
      <c r="EW12" s="153"/>
      <c r="EX12" s="153"/>
      <c r="EY12" s="153"/>
      <c r="EZ12" s="153"/>
      <c r="FA12" s="153"/>
      <c r="FB12" s="153"/>
      <c r="FC12" s="153"/>
      <c r="FD12" s="153"/>
      <c r="FE12" s="153">
        <f>+V_Ma!O74</f>
        <v>0</v>
      </c>
      <c r="FF12" s="153"/>
      <c r="FG12" s="153"/>
      <c r="FH12" s="153"/>
      <c r="FI12" s="153"/>
      <c r="FJ12" s="153"/>
      <c r="FK12" s="153"/>
      <c r="FL12" s="153"/>
      <c r="FM12" s="153"/>
      <c r="FN12" s="153"/>
      <c r="FO12" s="153">
        <f>+V_Ma!O75</f>
        <v>0</v>
      </c>
      <c r="FP12" s="153"/>
      <c r="FQ12" s="153"/>
      <c r="FR12" s="153"/>
      <c r="FS12" s="153"/>
      <c r="FT12" s="153"/>
      <c r="FU12" s="153"/>
      <c r="FV12" s="153"/>
      <c r="FW12" s="153"/>
      <c r="FX12" s="153"/>
      <c r="FY12" s="153">
        <f>+V_Ma!O76</f>
        <v>0</v>
      </c>
      <c r="FZ12" s="153"/>
      <c r="GA12" s="153"/>
      <c r="GB12" s="153"/>
      <c r="GC12" s="153"/>
      <c r="GD12" s="153"/>
      <c r="GE12" s="153"/>
      <c r="GF12" s="153"/>
      <c r="GG12" s="153"/>
      <c r="GH12" s="153"/>
      <c r="GI12" s="153">
        <f>+V_Ma!O77</f>
        <v>0</v>
      </c>
      <c r="GJ12" s="153"/>
      <c r="GK12" s="153"/>
      <c r="GL12" s="153"/>
      <c r="GM12" s="153"/>
      <c r="GN12" s="153"/>
      <c r="GO12" s="153"/>
      <c r="GP12" s="153"/>
      <c r="GQ12" s="153"/>
      <c r="GR12" s="153"/>
      <c r="GS12" s="153">
        <f>+V_Ma!O78</f>
        <v>0</v>
      </c>
      <c r="GT12" s="153"/>
      <c r="GU12" s="153"/>
      <c r="GV12" s="153"/>
      <c r="GW12" s="153"/>
      <c r="GX12" s="153"/>
      <c r="GY12" s="153"/>
      <c r="GZ12" s="153"/>
      <c r="HA12" s="153"/>
      <c r="HB12" s="153"/>
      <c r="HC12" s="190"/>
      <c r="HD12" s="191"/>
      <c r="HE12" s="191"/>
      <c r="HF12" s="191"/>
      <c r="HG12" s="191"/>
      <c r="HH12" s="191"/>
      <c r="HI12" s="191"/>
      <c r="HJ12" s="191"/>
      <c r="HK12" s="191"/>
      <c r="HL12" s="192"/>
      <c r="HM12" s="748"/>
      <c r="HN12" s="748"/>
      <c r="HO12" s="748"/>
      <c r="HP12" s="748"/>
      <c r="HQ12" s="84"/>
      <c r="HR12" s="183"/>
      <c r="HS12" s="183"/>
      <c r="HT12" s="183"/>
      <c r="HU12" s="183"/>
      <c r="HV12" s="183"/>
      <c r="HW12" s="183"/>
      <c r="HX12" s="183"/>
      <c r="HY12" s="183"/>
      <c r="HZ12" s="183"/>
      <c r="IA12" s="183"/>
    </row>
    <row r="13" spans="1:245" s="23" customFormat="1" ht="34.9" hidden="1" customHeight="1">
      <c r="A13" s="11"/>
      <c r="B13" s="297"/>
      <c r="C13" s="297"/>
      <c r="D13" s="297"/>
      <c r="E13" s="297"/>
      <c r="F13" s="297"/>
      <c r="G13" s="297"/>
      <c r="H13" s="297"/>
      <c r="I13" s="297"/>
      <c r="J13" s="745"/>
      <c r="K13" s="9">
        <f>+K12</f>
        <v>0</v>
      </c>
      <c r="L13" s="8">
        <f>+K13</f>
        <v>0</v>
      </c>
      <c r="M13" s="8">
        <f t="shared" ref="M13:T13" si="44">+L13</f>
        <v>0</v>
      </c>
      <c r="N13" s="8">
        <f t="shared" si="44"/>
        <v>0</v>
      </c>
      <c r="O13" s="8">
        <f t="shared" si="44"/>
        <v>0</v>
      </c>
      <c r="P13" s="8">
        <f t="shared" si="44"/>
        <v>0</v>
      </c>
      <c r="Q13" s="8">
        <f t="shared" si="44"/>
        <v>0</v>
      </c>
      <c r="R13" s="8">
        <f t="shared" si="44"/>
        <v>0</v>
      </c>
      <c r="S13" s="8">
        <f t="shared" si="44"/>
        <v>0</v>
      </c>
      <c r="T13" s="8">
        <f t="shared" si="44"/>
        <v>0</v>
      </c>
      <c r="U13" s="9">
        <f>+U12</f>
        <v>0</v>
      </c>
      <c r="V13" s="8">
        <f>+U13</f>
        <v>0</v>
      </c>
      <c r="W13" s="8">
        <f t="shared" ref="W13:AD13" si="45">+V13</f>
        <v>0</v>
      </c>
      <c r="X13" s="8">
        <f t="shared" si="45"/>
        <v>0</v>
      </c>
      <c r="Y13" s="8">
        <f t="shared" si="45"/>
        <v>0</v>
      </c>
      <c r="Z13" s="8">
        <f t="shared" si="45"/>
        <v>0</v>
      </c>
      <c r="AA13" s="8">
        <f t="shared" si="45"/>
        <v>0</v>
      </c>
      <c r="AB13" s="8">
        <f t="shared" si="45"/>
        <v>0</v>
      </c>
      <c r="AC13" s="8">
        <f t="shared" si="45"/>
        <v>0</v>
      </c>
      <c r="AD13" s="8">
        <f t="shared" si="45"/>
        <v>0</v>
      </c>
      <c r="AE13" s="9">
        <f>+AE12</f>
        <v>0</v>
      </c>
      <c r="AF13" s="8">
        <f>+AE13</f>
        <v>0</v>
      </c>
      <c r="AG13" s="8">
        <f t="shared" ref="AG13:AN13" si="46">+AF13</f>
        <v>0</v>
      </c>
      <c r="AH13" s="8">
        <f t="shared" si="46"/>
        <v>0</v>
      </c>
      <c r="AI13" s="8">
        <f t="shared" si="46"/>
        <v>0</v>
      </c>
      <c r="AJ13" s="8">
        <f t="shared" si="46"/>
        <v>0</v>
      </c>
      <c r="AK13" s="8">
        <f t="shared" si="46"/>
        <v>0</v>
      </c>
      <c r="AL13" s="8">
        <f t="shared" si="46"/>
        <v>0</v>
      </c>
      <c r="AM13" s="8">
        <f t="shared" si="46"/>
        <v>0</v>
      </c>
      <c r="AN13" s="8">
        <f t="shared" si="46"/>
        <v>0</v>
      </c>
      <c r="AO13" s="9">
        <f>+AO12</f>
        <v>0</v>
      </c>
      <c r="AP13" s="8">
        <f>+AO13</f>
        <v>0</v>
      </c>
      <c r="AQ13" s="8">
        <f t="shared" ref="AQ13:AX13" si="47">+AP13</f>
        <v>0</v>
      </c>
      <c r="AR13" s="8">
        <f t="shared" si="47"/>
        <v>0</v>
      </c>
      <c r="AS13" s="8">
        <f t="shared" si="47"/>
        <v>0</v>
      </c>
      <c r="AT13" s="8">
        <f t="shared" si="47"/>
        <v>0</v>
      </c>
      <c r="AU13" s="8">
        <f t="shared" si="47"/>
        <v>0</v>
      </c>
      <c r="AV13" s="8">
        <f t="shared" si="47"/>
        <v>0</v>
      </c>
      <c r="AW13" s="8">
        <f t="shared" si="47"/>
        <v>0</v>
      </c>
      <c r="AX13" s="8">
        <f t="shared" si="47"/>
        <v>0</v>
      </c>
      <c r="AY13" s="9">
        <f>+AY12</f>
        <v>0</v>
      </c>
      <c r="AZ13" s="8">
        <f>+AY13</f>
        <v>0</v>
      </c>
      <c r="BA13" s="8">
        <f t="shared" ref="BA13:BH13" si="48">+AZ13</f>
        <v>0</v>
      </c>
      <c r="BB13" s="8">
        <f t="shared" si="48"/>
        <v>0</v>
      </c>
      <c r="BC13" s="8">
        <f t="shared" si="48"/>
        <v>0</v>
      </c>
      <c r="BD13" s="8">
        <f t="shared" si="48"/>
        <v>0</v>
      </c>
      <c r="BE13" s="8">
        <f t="shared" si="48"/>
        <v>0</v>
      </c>
      <c r="BF13" s="8">
        <f t="shared" si="48"/>
        <v>0</v>
      </c>
      <c r="BG13" s="8">
        <f t="shared" si="48"/>
        <v>0</v>
      </c>
      <c r="BH13" s="8">
        <f t="shared" si="48"/>
        <v>0</v>
      </c>
      <c r="BI13" s="9">
        <f>+BI12</f>
        <v>0</v>
      </c>
      <c r="BJ13" s="8">
        <f>+BI13</f>
        <v>0</v>
      </c>
      <c r="BK13" s="8">
        <f t="shared" ref="BK13:BR13" si="49">+BJ13</f>
        <v>0</v>
      </c>
      <c r="BL13" s="8">
        <f t="shared" si="49"/>
        <v>0</v>
      </c>
      <c r="BM13" s="8">
        <f t="shared" si="49"/>
        <v>0</v>
      </c>
      <c r="BN13" s="8">
        <f t="shared" si="49"/>
        <v>0</v>
      </c>
      <c r="BO13" s="8">
        <f t="shared" si="49"/>
        <v>0</v>
      </c>
      <c r="BP13" s="8">
        <f t="shared" si="49"/>
        <v>0</v>
      </c>
      <c r="BQ13" s="8">
        <f t="shared" si="49"/>
        <v>0</v>
      </c>
      <c r="BR13" s="8">
        <f t="shared" si="49"/>
        <v>0</v>
      </c>
      <c r="BS13" s="9">
        <f>+BS12</f>
        <v>0</v>
      </c>
      <c r="BT13" s="8">
        <f>+BS13</f>
        <v>0</v>
      </c>
      <c r="BU13" s="8">
        <f t="shared" ref="BU13:CB13" si="50">+BT13</f>
        <v>0</v>
      </c>
      <c r="BV13" s="8">
        <f t="shared" si="50"/>
        <v>0</v>
      </c>
      <c r="BW13" s="8">
        <f t="shared" si="50"/>
        <v>0</v>
      </c>
      <c r="BX13" s="8">
        <f t="shared" si="50"/>
        <v>0</v>
      </c>
      <c r="BY13" s="8">
        <f t="shared" si="50"/>
        <v>0</v>
      </c>
      <c r="BZ13" s="8">
        <f t="shared" si="50"/>
        <v>0</v>
      </c>
      <c r="CA13" s="8">
        <f t="shared" si="50"/>
        <v>0</v>
      </c>
      <c r="CB13" s="8">
        <f t="shared" si="50"/>
        <v>0</v>
      </c>
      <c r="CC13" s="9">
        <f>+CC12</f>
        <v>0</v>
      </c>
      <c r="CD13" s="8">
        <f>+CC13</f>
        <v>0</v>
      </c>
      <c r="CE13" s="8">
        <f t="shared" ref="CE13:CL13" si="51">+CD13</f>
        <v>0</v>
      </c>
      <c r="CF13" s="8">
        <f t="shared" si="51"/>
        <v>0</v>
      </c>
      <c r="CG13" s="8">
        <f t="shared" si="51"/>
        <v>0</v>
      </c>
      <c r="CH13" s="8">
        <f t="shared" si="51"/>
        <v>0</v>
      </c>
      <c r="CI13" s="8">
        <f t="shared" si="51"/>
        <v>0</v>
      </c>
      <c r="CJ13" s="8">
        <f t="shared" si="51"/>
        <v>0</v>
      </c>
      <c r="CK13" s="8">
        <f t="shared" si="51"/>
        <v>0</v>
      </c>
      <c r="CL13" s="8">
        <f t="shared" si="51"/>
        <v>0</v>
      </c>
      <c r="CM13" s="9">
        <f>+CM12</f>
        <v>0</v>
      </c>
      <c r="CN13" s="8">
        <f>+CM13</f>
        <v>0</v>
      </c>
      <c r="CO13" s="8">
        <f t="shared" ref="CO13:CV13" si="52">+CN13</f>
        <v>0</v>
      </c>
      <c r="CP13" s="8">
        <f t="shared" si="52"/>
        <v>0</v>
      </c>
      <c r="CQ13" s="8">
        <f t="shared" si="52"/>
        <v>0</v>
      </c>
      <c r="CR13" s="8">
        <f t="shared" si="52"/>
        <v>0</v>
      </c>
      <c r="CS13" s="8">
        <f t="shared" si="52"/>
        <v>0</v>
      </c>
      <c r="CT13" s="8">
        <f t="shared" si="52"/>
        <v>0</v>
      </c>
      <c r="CU13" s="8">
        <f t="shared" si="52"/>
        <v>0</v>
      </c>
      <c r="CV13" s="8">
        <f t="shared" si="52"/>
        <v>0</v>
      </c>
      <c r="CW13" s="9">
        <f>+CW12</f>
        <v>0</v>
      </c>
      <c r="CX13" s="8">
        <f>+CW13</f>
        <v>0</v>
      </c>
      <c r="CY13" s="8">
        <f t="shared" ref="CY13:DF13" si="53">+CX13</f>
        <v>0</v>
      </c>
      <c r="CZ13" s="8">
        <f t="shared" si="53"/>
        <v>0</v>
      </c>
      <c r="DA13" s="8">
        <f t="shared" si="53"/>
        <v>0</v>
      </c>
      <c r="DB13" s="8">
        <f t="shared" si="53"/>
        <v>0</v>
      </c>
      <c r="DC13" s="8">
        <f t="shared" si="53"/>
        <v>0</v>
      </c>
      <c r="DD13" s="8">
        <f t="shared" si="53"/>
        <v>0</v>
      </c>
      <c r="DE13" s="8">
        <f t="shared" si="53"/>
        <v>0</v>
      </c>
      <c r="DF13" s="8">
        <f t="shared" si="53"/>
        <v>0</v>
      </c>
      <c r="DG13" s="9">
        <f>+DG12</f>
        <v>0</v>
      </c>
      <c r="DH13" s="8">
        <f>+DG13</f>
        <v>0</v>
      </c>
      <c r="DI13" s="8">
        <f t="shared" ref="DI13:DP13" si="54">+DH13</f>
        <v>0</v>
      </c>
      <c r="DJ13" s="8">
        <f t="shared" si="54"/>
        <v>0</v>
      </c>
      <c r="DK13" s="8">
        <f t="shared" si="54"/>
        <v>0</v>
      </c>
      <c r="DL13" s="8">
        <f t="shared" si="54"/>
        <v>0</v>
      </c>
      <c r="DM13" s="8">
        <f t="shared" si="54"/>
        <v>0</v>
      </c>
      <c r="DN13" s="8">
        <f t="shared" si="54"/>
        <v>0</v>
      </c>
      <c r="DO13" s="8">
        <f t="shared" si="54"/>
        <v>0</v>
      </c>
      <c r="DP13" s="8">
        <f t="shared" si="54"/>
        <v>0</v>
      </c>
      <c r="DQ13" s="9">
        <f>+DQ12</f>
        <v>0</v>
      </c>
      <c r="DR13" s="8">
        <f>+DQ13</f>
        <v>0</v>
      </c>
      <c r="DS13" s="8">
        <f t="shared" ref="DS13:DZ13" si="55">+DR13</f>
        <v>0</v>
      </c>
      <c r="DT13" s="8">
        <f t="shared" si="55"/>
        <v>0</v>
      </c>
      <c r="DU13" s="8">
        <f t="shared" si="55"/>
        <v>0</v>
      </c>
      <c r="DV13" s="8">
        <f t="shared" si="55"/>
        <v>0</v>
      </c>
      <c r="DW13" s="8">
        <f t="shared" si="55"/>
        <v>0</v>
      </c>
      <c r="DX13" s="8">
        <f t="shared" si="55"/>
        <v>0</v>
      </c>
      <c r="DY13" s="8">
        <f t="shared" si="55"/>
        <v>0</v>
      </c>
      <c r="DZ13" s="8">
        <f t="shared" si="55"/>
        <v>0</v>
      </c>
      <c r="EA13" s="9">
        <f>+EA12</f>
        <v>0</v>
      </c>
      <c r="EB13" s="8">
        <f>+EA13</f>
        <v>0</v>
      </c>
      <c r="EC13" s="8">
        <f t="shared" ref="EC13:EJ13" si="56">+EB13</f>
        <v>0</v>
      </c>
      <c r="ED13" s="8">
        <f t="shared" si="56"/>
        <v>0</v>
      </c>
      <c r="EE13" s="8">
        <f t="shared" si="56"/>
        <v>0</v>
      </c>
      <c r="EF13" s="8">
        <f t="shared" si="56"/>
        <v>0</v>
      </c>
      <c r="EG13" s="8">
        <f t="shared" si="56"/>
        <v>0</v>
      </c>
      <c r="EH13" s="8">
        <f t="shared" si="56"/>
        <v>0</v>
      </c>
      <c r="EI13" s="8">
        <f t="shared" si="56"/>
        <v>0</v>
      </c>
      <c r="EJ13" s="8">
        <f t="shared" si="56"/>
        <v>0</v>
      </c>
      <c r="EK13" s="9">
        <f>+EK12</f>
        <v>0</v>
      </c>
      <c r="EL13" s="8">
        <f>+EK13</f>
        <v>0</v>
      </c>
      <c r="EM13" s="8">
        <f t="shared" ref="EM13:ET13" si="57">+EL13</f>
        <v>0</v>
      </c>
      <c r="EN13" s="8">
        <f t="shared" si="57"/>
        <v>0</v>
      </c>
      <c r="EO13" s="8">
        <f t="shared" si="57"/>
        <v>0</v>
      </c>
      <c r="EP13" s="8">
        <f t="shared" si="57"/>
        <v>0</v>
      </c>
      <c r="EQ13" s="8">
        <f t="shared" si="57"/>
        <v>0</v>
      </c>
      <c r="ER13" s="8">
        <f t="shared" si="57"/>
        <v>0</v>
      </c>
      <c r="ES13" s="8">
        <f t="shared" si="57"/>
        <v>0</v>
      </c>
      <c r="ET13" s="8">
        <f t="shared" si="57"/>
        <v>0</v>
      </c>
      <c r="EU13" s="9">
        <f>+EU12</f>
        <v>0</v>
      </c>
      <c r="EV13" s="8">
        <f>+EU13</f>
        <v>0</v>
      </c>
      <c r="EW13" s="8">
        <f t="shared" ref="EW13:FD13" si="58">+EV13</f>
        <v>0</v>
      </c>
      <c r="EX13" s="8">
        <f t="shared" si="58"/>
        <v>0</v>
      </c>
      <c r="EY13" s="8">
        <f t="shared" si="58"/>
        <v>0</v>
      </c>
      <c r="EZ13" s="8">
        <f t="shared" si="58"/>
        <v>0</v>
      </c>
      <c r="FA13" s="8">
        <f t="shared" si="58"/>
        <v>0</v>
      </c>
      <c r="FB13" s="8">
        <f t="shared" si="58"/>
        <v>0</v>
      </c>
      <c r="FC13" s="8">
        <f t="shared" si="58"/>
        <v>0</v>
      </c>
      <c r="FD13" s="8">
        <f t="shared" si="58"/>
        <v>0</v>
      </c>
      <c r="FE13" s="9">
        <f>+FE12</f>
        <v>0</v>
      </c>
      <c r="FF13" s="8">
        <f>+FE13</f>
        <v>0</v>
      </c>
      <c r="FG13" s="8">
        <f t="shared" ref="FG13:FN13" si="59">+FF13</f>
        <v>0</v>
      </c>
      <c r="FH13" s="8">
        <f t="shared" si="59"/>
        <v>0</v>
      </c>
      <c r="FI13" s="8">
        <f t="shared" si="59"/>
        <v>0</v>
      </c>
      <c r="FJ13" s="8">
        <f t="shared" si="59"/>
        <v>0</v>
      </c>
      <c r="FK13" s="8">
        <f t="shared" si="59"/>
        <v>0</v>
      </c>
      <c r="FL13" s="8">
        <f t="shared" si="59"/>
        <v>0</v>
      </c>
      <c r="FM13" s="8">
        <f t="shared" si="59"/>
        <v>0</v>
      </c>
      <c r="FN13" s="8">
        <f t="shared" si="59"/>
        <v>0</v>
      </c>
      <c r="FO13" s="9">
        <f>+FO12</f>
        <v>0</v>
      </c>
      <c r="FP13" s="8">
        <f>+FO13</f>
        <v>0</v>
      </c>
      <c r="FQ13" s="8">
        <f t="shared" ref="FQ13:FX13" si="60">+FP13</f>
        <v>0</v>
      </c>
      <c r="FR13" s="8">
        <f t="shared" si="60"/>
        <v>0</v>
      </c>
      <c r="FS13" s="8">
        <f t="shared" si="60"/>
        <v>0</v>
      </c>
      <c r="FT13" s="8">
        <f t="shared" si="60"/>
        <v>0</v>
      </c>
      <c r="FU13" s="8">
        <f t="shared" si="60"/>
        <v>0</v>
      </c>
      <c r="FV13" s="8">
        <f t="shared" si="60"/>
        <v>0</v>
      </c>
      <c r="FW13" s="8">
        <f t="shared" si="60"/>
        <v>0</v>
      </c>
      <c r="FX13" s="8">
        <f t="shared" si="60"/>
        <v>0</v>
      </c>
      <c r="FY13" s="9">
        <f>+FY12</f>
        <v>0</v>
      </c>
      <c r="FZ13" s="8">
        <f>+FY13</f>
        <v>0</v>
      </c>
      <c r="GA13" s="8">
        <f t="shared" ref="GA13:GH13" si="61">+FZ13</f>
        <v>0</v>
      </c>
      <c r="GB13" s="8">
        <f t="shared" si="61"/>
        <v>0</v>
      </c>
      <c r="GC13" s="8">
        <f t="shared" si="61"/>
        <v>0</v>
      </c>
      <c r="GD13" s="8">
        <f t="shared" si="61"/>
        <v>0</v>
      </c>
      <c r="GE13" s="8">
        <f t="shared" si="61"/>
        <v>0</v>
      </c>
      <c r="GF13" s="8">
        <f t="shared" si="61"/>
        <v>0</v>
      </c>
      <c r="GG13" s="8">
        <f t="shared" si="61"/>
        <v>0</v>
      </c>
      <c r="GH13" s="8">
        <f t="shared" si="61"/>
        <v>0</v>
      </c>
      <c r="GI13" s="9">
        <f>+GI12</f>
        <v>0</v>
      </c>
      <c r="GJ13" s="8">
        <f>+GI13</f>
        <v>0</v>
      </c>
      <c r="GK13" s="8">
        <f t="shared" ref="GK13:GR13" si="62">+GJ13</f>
        <v>0</v>
      </c>
      <c r="GL13" s="8">
        <f t="shared" si="62"/>
        <v>0</v>
      </c>
      <c r="GM13" s="8">
        <f t="shared" si="62"/>
        <v>0</v>
      </c>
      <c r="GN13" s="8">
        <f t="shared" si="62"/>
        <v>0</v>
      </c>
      <c r="GO13" s="8">
        <f t="shared" si="62"/>
        <v>0</v>
      </c>
      <c r="GP13" s="8">
        <f t="shared" si="62"/>
        <v>0</v>
      </c>
      <c r="GQ13" s="8">
        <f t="shared" si="62"/>
        <v>0</v>
      </c>
      <c r="GR13" s="8">
        <f t="shared" si="62"/>
        <v>0</v>
      </c>
      <c r="GS13" s="9">
        <f>+GS12</f>
        <v>0</v>
      </c>
      <c r="GT13" s="8">
        <f>+GS13</f>
        <v>0</v>
      </c>
      <c r="GU13" s="8">
        <f t="shared" ref="GU13:HB13" si="63">+GT13</f>
        <v>0</v>
      </c>
      <c r="GV13" s="8">
        <f t="shared" si="63"/>
        <v>0</v>
      </c>
      <c r="GW13" s="8">
        <f t="shared" si="63"/>
        <v>0</v>
      </c>
      <c r="GX13" s="8">
        <f t="shared" si="63"/>
        <v>0</v>
      </c>
      <c r="GY13" s="8">
        <f t="shared" si="63"/>
        <v>0</v>
      </c>
      <c r="GZ13" s="8">
        <f t="shared" si="63"/>
        <v>0</v>
      </c>
      <c r="HA13" s="8">
        <f t="shared" si="63"/>
        <v>0</v>
      </c>
      <c r="HB13" s="8">
        <f t="shared" si="63"/>
        <v>0</v>
      </c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748"/>
      <c r="HN13" s="748"/>
      <c r="HO13" s="748"/>
      <c r="HP13" s="748"/>
      <c r="HQ13" s="84"/>
      <c r="HR13" s="299"/>
      <c r="HS13" s="299"/>
      <c r="HT13" s="299"/>
      <c r="HU13" s="299"/>
      <c r="HV13" s="299"/>
      <c r="HW13" s="299"/>
      <c r="HX13" s="299"/>
      <c r="HY13" s="299"/>
      <c r="HZ13" s="299"/>
      <c r="IA13" s="299"/>
    </row>
    <row r="14" spans="1:245" s="23" customFormat="1" ht="34.9" hidden="1" customHeight="1">
      <c r="A14" s="11"/>
      <c r="B14" s="742" t="s">
        <v>179</v>
      </c>
      <c r="C14" s="742"/>
      <c r="D14" s="742"/>
      <c r="E14" s="742"/>
      <c r="F14" s="742" t="s">
        <v>178</v>
      </c>
      <c r="G14" s="742"/>
      <c r="H14" s="742"/>
      <c r="I14" s="743"/>
      <c r="J14" s="745"/>
      <c r="K14" s="25" t="str">
        <f>+CONCATENATE(Inicio!J21,K11,Inicio!K21)</f>
        <v>Ca. Buckinghan1Sur</v>
      </c>
      <c r="L14" s="24" t="str">
        <f>+CONCATENATE(Inicio!J22,L11,Inicio!K22)</f>
        <v>Ca. Buckinghan1Sur</v>
      </c>
      <c r="M14" s="24" t="str">
        <f>+CONCATENATE(Inicio!J23,M11,Inicio!K23)</f>
        <v>Ca. Buckinghan0Sur</v>
      </c>
      <c r="N14" s="24" t="str">
        <f>+CONCATENATE(Inicio!J24,N11,Inicio!K24)</f>
        <v>Ca. Buckinghan0Sur</v>
      </c>
      <c r="O14" s="24" t="str">
        <f>+CONCATENATE(Inicio!J25,O11,Inicio!K25)</f>
        <v>Ca. Buckinghan0Sur</v>
      </c>
      <c r="P14" s="24" t="str">
        <f>+CONCATENATE(Inicio!J26,P11,Inicio!K26)</f>
        <v>Ca. Buckinghan0Sur</v>
      </c>
      <c r="Q14" s="24" t="str">
        <f>+CONCATENATE(Inicio!J27,Q11,Inicio!K27)</f>
        <v>Ca. Buckinghan0Sur</v>
      </c>
      <c r="R14" s="24" t="str">
        <f>+CONCATENATE(Inicio!J28,R11,Inicio!K28)</f>
        <v>Ca. Buckinghan0Sur</v>
      </c>
      <c r="S14" s="24" t="str">
        <f>+CONCATENATE(Inicio!J29,S11,Inicio!K29)</f>
        <v>Ca. Buckinghan0Sur</v>
      </c>
      <c r="T14" s="24" t="str">
        <f>+CONCATENATE(Inicio!J30,T11,Inicio!K30)</f>
        <v>Ca. Buckinghan0Sur</v>
      </c>
      <c r="U14" s="25" t="str">
        <f>+K14</f>
        <v>Ca. Buckinghan1Sur</v>
      </c>
      <c r="V14" s="24" t="str">
        <f t="shared" ref="V14:CG14" si="64">+L14</f>
        <v>Ca. Buckinghan1Sur</v>
      </c>
      <c r="W14" s="24" t="str">
        <f t="shared" si="64"/>
        <v>Ca. Buckinghan0Sur</v>
      </c>
      <c r="X14" s="24" t="str">
        <f t="shared" si="64"/>
        <v>Ca. Buckinghan0Sur</v>
      </c>
      <c r="Y14" s="24" t="str">
        <f t="shared" si="64"/>
        <v>Ca. Buckinghan0Sur</v>
      </c>
      <c r="Z14" s="24" t="str">
        <f t="shared" si="64"/>
        <v>Ca. Buckinghan0Sur</v>
      </c>
      <c r="AA14" s="24" t="str">
        <f t="shared" si="64"/>
        <v>Ca. Buckinghan0Sur</v>
      </c>
      <c r="AB14" s="24" t="str">
        <f t="shared" si="64"/>
        <v>Ca. Buckinghan0Sur</v>
      </c>
      <c r="AC14" s="24" t="str">
        <f t="shared" si="64"/>
        <v>Ca. Buckinghan0Sur</v>
      </c>
      <c r="AD14" s="24" t="str">
        <f t="shared" si="64"/>
        <v>Ca. Buckinghan0Sur</v>
      </c>
      <c r="AE14" s="25" t="str">
        <f t="shared" si="64"/>
        <v>Ca. Buckinghan1Sur</v>
      </c>
      <c r="AF14" s="24" t="str">
        <f t="shared" si="64"/>
        <v>Ca. Buckinghan1Sur</v>
      </c>
      <c r="AG14" s="24" t="str">
        <f t="shared" si="64"/>
        <v>Ca. Buckinghan0Sur</v>
      </c>
      <c r="AH14" s="24" t="str">
        <f t="shared" si="64"/>
        <v>Ca. Buckinghan0Sur</v>
      </c>
      <c r="AI14" s="24" t="str">
        <f t="shared" si="64"/>
        <v>Ca. Buckinghan0Sur</v>
      </c>
      <c r="AJ14" s="24" t="str">
        <f t="shared" si="64"/>
        <v>Ca. Buckinghan0Sur</v>
      </c>
      <c r="AK14" s="24" t="str">
        <f t="shared" si="64"/>
        <v>Ca. Buckinghan0Sur</v>
      </c>
      <c r="AL14" s="24" t="str">
        <f t="shared" si="64"/>
        <v>Ca. Buckinghan0Sur</v>
      </c>
      <c r="AM14" s="24" t="str">
        <f t="shared" si="64"/>
        <v>Ca. Buckinghan0Sur</v>
      </c>
      <c r="AN14" s="24" t="str">
        <f t="shared" si="64"/>
        <v>Ca. Buckinghan0Sur</v>
      </c>
      <c r="AO14" s="25" t="str">
        <f t="shared" si="64"/>
        <v>Ca. Buckinghan1Sur</v>
      </c>
      <c r="AP14" s="24" t="str">
        <f t="shared" si="64"/>
        <v>Ca. Buckinghan1Sur</v>
      </c>
      <c r="AQ14" s="24" t="str">
        <f t="shared" si="64"/>
        <v>Ca. Buckinghan0Sur</v>
      </c>
      <c r="AR14" s="24" t="str">
        <f t="shared" si="64"/>
        <v>Ca. Buckinghan0Sur</v>
      </c>
      <c r="AS14" s="24" t="str">
        <f t="shared" si="64"/>
        <v>Ca. Buckinghan0Sur</v>
      </c>
      <c r="AT14" s="24" t="str">
        <f t="shared" si="64"/>
        <v>Ca. Buckinghan0Sur</v>
      </c>
      <c r="AU14" s="24" t="str">
        <f t="shared" si="64"/>
        <v>Ca. Buckinghan0Sur</v>
      </c>
      <c r="AV14" s="24" t="str">
        <f t="shared" si="64"/>
        <v>Ca. Buckinghan0Sur</v>
      </c>
      <c r="AW14" s="24" t="str">
        <f t="shared" si="64"/>
        <v>Ca. Buckinghan0Sur</v>
      </c>
      <c r="AX14" s="24" t="str">
        <f t="shared" si="64"/>
        <v>Ca. Buckinghan0Sur</v>
      </c>
      <c r="AY14" s="25" t="str">
        <f t="shared" si="64"/>
        <v>Ca. Buckinghan1Sur</v>
      </c>
      <c r="AZ14" s="24" t="str">
        <f t="shared" si="64"/>
        <v>Ca. Buckinghan1Sur</v>
      </c>
      <c r="BA14" s="24" t="str">
        <f t="shared" si="64"/>
        <v>Ca. Buckinghan0Sur</v>
      </c>
      <c r="BB14" s="24" t="str">
        <f t="shared" si="64"/>
        <v>Ca. Buckinghan0Sur</v>
      </c>
      <c r="BC14" s="24" t="str">
        <f t="shared" si="64"/>
        <v>Ca. Buckinghan0Sur</v>
      </c>
      <c r="BD14" s="24" t="str">
        <f t="shared" si="64"/>
        <v>Ca. Buckinghan0Sur</v>
      </c>
      <c r="BE14" s="24" t="str">
        <f t="shared" si="64"/>
        <v>Ca. Buckinghan0Sur</v>
      </c>
      <c r="BF14" s="24" t="str">
        <f t="shared" si="64"/>
        <v>Ca. Buckinghan0Sur</v>
      </c>
      <c r="BG14" s="24" t="str">
        <f t="shared" si="64"/>
        <v>Ca. Buckinghan0Sur</v>
      </c>
      <c r="BH14" s="24" t="str">
        <f t="shared" si="64"/>
        <v>Ca. Buckinghan0Sur</v>
      </c>
      <c r="BI14" s="25" t="str">
        <f t="shared" si="64"/>
        <v>Ca. Buckinghan1Sur</v>
      </c>
      <c r="BJ14" s="24" t="str">
        <f t="shared" si="64"/>
        <v>Ca. Buckinghan1Sur</v>
      </c>
      <c r="BK14" s="24" t="str">
        <f t="shared" si="64"/>
        <v>Ca. Buckinghan0Sur</v>
      </c>
      <c r="BL14" s="24" t="str">
        <f t="shared" si="64"/>
        <v>Ca. Buckinghan0Sur</v>
      </c>
      <c r="BM14" s="24" t="str">
        <f t="shared" si="64"/>
        <v>Ca. Buckinghan0Sur</v>
      </c>
      <c r="BN14" s="24" t="str">
        <f t="shared" si="64"/>
        <v>Ca. Buckinghan0Sur</v>
      </c>
      <c r="BO14" s="24" t="str">
        <f t="shared" si="64"/>
        <v>Ca. Buckinghan0Sur</v>
      </c>
      <c r="BP14" s="24" t="str">
        <f t="shared" si="64"/>
        <v>Ca. Buckinghan0Sur</v>
      </c>
      <c r="BQ14" s="24" t="str">
        <f t="shared" si="64"/>
        <v>Ca. Buckinghan0Sur</v>
      </c>
      <c r="BR14" s="24" t="str">
        <f t="shared" si="64"/>
        <v>Ca. Buckinghan0Sur</v>
      </c>
      <c r="BS14" s="25" t="str">
        <f t="shared" si="64"/>
        <v>Ca. Buckinghan1Sur</v>
      </c>
      <c r="BT14" s="24" t="str">
        <f t="shared" si="64"/>
        <v>Ca. Buckinghan1Sur</v>
      </c>
      <c r="BU14" s="24" t="str">
        <f t="shared" si="64"/>
        <v>Ca. Buckinghan0Sur</v>
      </c>
      <c r="BV14" s="24" t="str">
        <f t="shared" si="64"/>
        <v>Ca. Buckinghan0Sur</v>
      </c>
      <c r="BW14" s="24" t="str">
        <f t="shared" si="64"/>
        <v>Ca. Buckinghan0Sur</v>
      </c>
      <c r="BX14" s="24" t="str">
        <f t="shared" si="64"/>
        <v>Ca. Buckinghan0Sur</v>
      </c>
      <c r="BY14" s="24" t="str">
        <f t="shared" si="64"/>
        <v>Ca. Buckinghan0Sur</v>
      </c>
      <c r="BZ14" s="24" t="str">
        <f t="shared" si="64"/>
        <v>Ca. Buckinghan0Sur</v>
      </c>
      <c r="CA14" s="24" t="str">
        <f t="shared" si="64"/>
        <v>Ca. Buckinghan0Sur</v>
      </c>
      <c r="CB14" s="24" t="str">
        <f t="shared" si="64"/>
        <v>Ca. Buckinghan0Sur</v>
      </c>
      <c r="CC14" s="25" t="str">
        <f t="shared" si="64"/>
        <v>Ca. Buckinghan1Sur</v>
      </c>
      <c r="CD14" s="24" t="str">
        <f t="shared" si="64"/>
        <v>Ca. Buckinghan1Sur</v>
      </c>
      <c r="CE14" s="24" t="str">
        <f t="shared" si="64"/>
        <v>Ca. Buckinghan0Sur</v>
      </c>
      <c r="CF14" s="24" t="str">
        <f t="shared" si="64"/>
        <v>Ca. Buckinghan0Sur</v>
      </c>
      <c r="CG14" s="24" t="str">
        <f t="shared" si="64"/>
        <v>Ca. Buckinghan0Sur</v>
      </c>
      <c r="CH14" s="24" t="str">
        <f t="shared" ref="CH14:ES14" si="65">+BX14</f>
        <v>Ca. Buckinghan0Sur</v>
      </c>
      <c r="CI14" s="24" t="str">
        <f t="shared" si="65"/>
        <v>Ca. Buckinghan0Sur</v>
      </c>
      <c r="CJ14" s="24" t="str">
        <f t="shared" si="65"/>
        <v>Ca. Buckinghan0Sur</v>
      </c>
      <c r="CK14" s="24" t="str">
        <f t="shared" si="65"/>
        <v>Ca. Buckinghan0Sur</v>
      </c>
      <c r="CL14" s="24" t="str">
        <f t="shared" si="65"/>
        <v>Ca. Buckinghan0Sur</v>
      </c>
      <c r="CM14" s="25" t="str">
        <f t="shared" si="65"/>
        <v>Ca. Buckinghan1Sur</v>
      </c>
      <c r="CN14" s="24" t="str">
        <f t="shared" si="65"/>
        <v>Ca. Buckinghan1Sur</v>
      </c>
      <c r="CO14" s="24" t="str">
        <f t="shared" si="65"/>
        <v>Ca. Buckinghan0Sur</v>
      </c>
      <c r="CP14" s="24" t="str">
        <f t="shared" si="65"/>
        <v>Ca. Buckinghan0Sur</v>
      </c>
      <c r="CQ14" s="24" t="str">
        <f t="shared" si="65"/>
        <v>Ca. Buckinghan0Sur</v>
      </c>
      <c r="CR14" s="24" t="str">
        <f t="shared" si="65"/>
        <v>Ca. Buckinghan0Sur</v>
      </c>
      <c r="CS14" s="24" t="str">
        <f>+CI14</f>
        <v>Ca. Buckinghan0Sur</v>
      </c>
      <c r="CT14" s="24" t="str">
        <f t="shared" si="65"/>
        <v>Ca. Buckinghan0Sur</v>
      </c>
      <c r="CU14" s="24" t="str">
        <f t="shared" si="65"/>
        <v>Ca. Buckinghan0Sur</v>
      </c>
      <c r="CV14" s="24" t="str">
        <f t="shared" si="65"/>
        <v>Ca. Buckinghan0Sur</v>
      </c>
      <c r="CW14" s="25" t="str">
        <f t="shared" si="65"/>
        <v>Ca. Buckinghan1Sur</v>
      </c>
      <c r="CX14" s="24" t="str">
        <f t="shared" si="65"/>
        <v>Ca. Buckinghan1Sur</v>
      </c>
      <c r="CY14" s="24" t="str">
        <f t="shared" si="65"/>
        <v>Ca. Buckinghan0Sur</v>
      </c>
      <c r="CZ14" s="24" t="str">
        <f t="shared" si="65"/>
        <v>Ca. Buckinghan0Sur</v>
      </c>
      <c r="DA14" s="24" t="str">
        <f t="shared" si="65"/>
        <v>Ca. Buckinghan0Sur</v>
      </c>
      <c r="DB14" s="24" t="str">
        <f t="shared" si="65"/>
        <v>Ca. Buckinghan0Sur</v>
      </c>
      <c r="DC14" s="24" t="str">
        <f t="shared" si="65"/>
        <v>Ca. Buckinghan0Sur</v>
      </c>
      <c r="DD14" s="24" t="str">
        <f t="shared" si="65"/>
        <v>Ca. Buckinghan0Sur</v>
      </c>
      <c r="DE14" s="24" t="str">
        <f t="shared" si="65"/>
        <v>Ca. Buckinghan0Sur</v>
      </c>
      <c r="DF14" s="24" t="str">
        <f t="shared" si="65"/>
        <v>Ca. Buckinghan0Sur</v>
      </c>
      <c r="DG14" s="25" t="str">
        <f t="shared" si="65"/>
        <v>Ca. Buckinghan1Sur</v>
      </c>
      <c r="DH14" s="24" t="str">
        <f t="shared" si="65"/>
        <v>Ca. Buckinghan1Sur</v>
      </c>
      <c r="DI14" s="24" t="str">
        <f t="shared" si="65"/>
        <v>Ca. Buckinghan0Sur</v>
      </c>
      <c r="DJ14" s="24" t="str">
        <f t="shared" si="65"/>
        <v>Ca. Buckinghan0Sur</v>
      </c>
      <c r="DK14" s="24" t="str">
        <f t="shared" si="65"/>
        <v>Ca. Buckinghan0Sur</v>
      </c>
      <c r="DL14" s="24" t="str">
        <f t="shared" si="65"/>
        <v>Ca. Buckinghan0Sur</v>
      </c>
      <c r="DM14" s="24" t="str">
        <f t="shared" si="65"/>
        <v>Ca. Buckinghan0Sur</v>
      </c>
      <c r="DN14" s="24" t="str">
        <f t="shared" si="65"/>
        <v>Ca. Buckinghan0Sur</v>
      </c>
      <c r="DO14" s="24" t="str">
        <f t="shared" si="65"/>
        <v>Ca. Buckinghan0Sur</v>
      </c>
      <c r="DP14" s="24" t="str">
        <f t="shared" si="65"/>
        <v>Ca. Buckinghan0Sur</v>
      </c>
      <c r="DQ14" s="25" t="str">
        <f t="shared" si="65"/>
        <v>Ca. Buckinghan1Sur</v>
      </c>
      <c r="DR14" s="24" t="str">
        <f t="shared" si="65"/>
        <v>Ca. Buckinghan1Sur</v>
      </c>
      <c r="DS14" s="24" t="str">
        <f t="shared" si="65"/>
        <v>Ca. Buckinghan0Sur</v>
      </c>
      <c r="DT14" s="24" t="str">
        <f t="shared" si="65"/>
        <v>Ca. Buckinghan0Sur</v>
      </c>
      <c r="DU14" s="24" t="str">
        <f t="shared" si="65"/>
        <v>Ca. Buckinghan0Sur</v>
      </c>
      <c r="DV14" s="24" t="str">
        <f t="shared" si="65"/>
        <v>Ca. Buckinghan0Sur</v>
      </c>
      <c r="DW14" s="24" t="str">
        <f t="shared" si="65"/>
        <v>Ca. Buckinghan0Sur</v>
      </c>
      <c r="DX14" s="24" t="str">
        <f t="shared" si="65"/>
        <v>Ca. Buckinghan0Sur</v>
      </c>
      <c r="DY14" s="24" t="str">
        <f t="shared" si="65"/>
        <v>Ca. Buckinghan0Sur</v>
      </c>
      <c r="DZ14" s="24" t="str">
        <f t="shared" si="65"/>
        <v>Ca. Buckinghan0Sur</v>
      </c>
      <c r="EA14" s="25" t="str">
        <f t="shared" si="65"/>
        <v>Ca. Buckinghan1Sur</v>
      </c>
      <c r="EB14" s="24" t="str">
        <f t="shared" si="65"/>
        <v>Ca. Buckinghan1Sur</v>
      </c>
      <c r="EC14" s="24" t="str">
        <f t="shared" si="65"/>
        <v>Ca. Buckinghan0Sur</v>
      </c>
      <c r="ED14" s="24" t="str">
        <f t="shared" si="65"/>
        <v>Ca. Buckinghan0Sur</v>
      </c>
      <c r="EE14" s="24" t="str">
        <f t="shared" si="65"/>
        <v>Ca. Buckinghan0Sur</v>
      </c>
      <c r="EF14" s="24" t="str">
        <f t="shared" si="65"/>
        <v>Ca. Buckinghan0Sur</v>
      </c>
      <c r="EG14" s="24" t="str">
        <f t="shared" si="65"/>
        <v>Ca. Buckinghan0Sur</v>
      </c>
      <c r="EH14" s="24" t="str">
        <f t="shared" si="65"/>
        <v>Ca. Buckinghan0Sur</v>
      </c>
      <c r="EI14" s="24" t="str">
        <f t="shared" si="65"/>
        <v>Ca. Buckinghan0Sur</v>
      </c>
      <c r="EJ14" s="24" t="str">
        <f t="shared" si="65"/>
        <v>Ca. Buckinghan0Sur</v>
      </c>
      <c r="EK14" s="25" t="str">
        <f t="shared" si="65"/>
        <v>Ca. Buckinghan1Sur</v>
      </c>
      <c r="EL14" s="24" t="str">
        <f t="shared" si="65"/>
        <v>Ca. Buckinghan1Sur</v>
      </c>
      <c r="EM14" s="24" t="str">
        <f t="shared" si="65"/>
        <v>Ca. Buckinghan0Sur</v>
      </c>
      <c r="EN14" s="24" t="str">
        <f t="shared" si="65"/>
        <v>Ca. Buckinghan0Sur</v>
      </c>
      <c r="EO14" s="24" t="str">
        <f t="shared" si="65"/>
        <v>Ca. Buckinghan0Sur</v>
      </c>
      <c r="EP14" s="24" t="str">
        <f t="shared" si="65"/>
        <v>Ca. Buckinghan0Sur</v>
      </c>
      <c r="EQ14" s="24" t="str">
        <f t="shared" si="65"/>
        <v>Ca. Buckinghan0Sur</v>
      </c>
      <c r="ER14" s="24" t="str">
        <f t="shared" si="65"/>
        <v>Ca. Buckinghan0Sur</v>
      </c>
      <c r="ES14" s="24" t="str">
        <f t="shared" si="65"/>
        <v>Ca. Buckinghan0Sur</v>
      </c>
      <c r="ET14" s="24" t="str">
        <f t="shared" ref="ET14:HB14" si="66">+EJ14</f>
        <v>Ca. Buckinghan0Sur</v>
      </c>
      <c r="EU14" s="25" t="str">
        <f t="shared" si="66"/>
        <v>Ca. Buckinghan1Sur</v>
      </c>
      <c r="EV14" s="24" t="str">
        <f t="shared" si="66"/>
        <v>Ca. Buckinghan1Sur</v>
      </c>
      <c r="EW14" s="24" t="str">
        <f t="shared" si="66"/>
        <v>Ca. Buckinghan0Sur</v>
      </c>
      <c r="EX14" s="24" t="str">
        <f t="shared" si="66"/>
        <v>Ca. Buckinghan0Sur</v>
      </c>
      <c r="EY14" s="24" t="str">
        <f t="shared" si="66"/>
        <v>Ca. Buckinghan0Sur</v>
      </c>
      <c r="EZ14" s="24" t="str">
        <f t="shared" si="66"/>
        <v>Ca. Buckinghan0Sur</v>
      </c>
      <c r="FA14" s="24" t="str">
        <f t="shared" si="66"/>
        <v>Ca. Buckinghan0Sur</v>
      </c>
      <c r="FB14" s="24" t="str">
        <f t="shared" si="66"/>
        <v>Ca. Buckinghan0Sur</v>
      </c>
      <c r="FC14" s="24" t="str">
        <f t="shared" si="66"/>
        <v>Ca. Buckinghan0Sur</v>
      </c>
      <c r="FD14" s="24" t="str">
        <f t="shared" si="66"/>
        <v>Ca. Buckinghan0Sur</v>
      </c>
      <c r="FE14" s="25" t="str">
        <f t="shared" si="66"/>
        <v>Ca. Buckinghan1Sur</v>
      </c>
      <c r="FF14" s="24" t="str">
        <f t="shared" si="66"/>
        <v>Ca. Buckinghan1Sur</v>
      </c>
      <c r="FG14" s="24" t="str">
        <f t="shared" si="66"/>
        <v>Ca. Buckinghan0Sur</v>
      </c>
      <c r="FH14" s="24" t="str">
        <f t="shared" si="66"/>
        <v>Ca. Buckinghan0Sur</v>
      </c>
      <c r="FI14" s="24" t="str">
        <f t="shared" si="66"/>
        <v>Ca. Buckinghan0Sur</v>
      </c>
      <c r="FJ14" s="24" t="str">
        <f t="shared" si="66"/>
        <v>Ca. Buckinghan0Sur</v>
      </c>
      <c r="FK14" s="24" t="str">
        <f t="shared" si="66"/>
        <v>Ca. Buckinghan0Sur</v>
      </c>
      <c r="FL14" s="24" t="str">
        <f t="shared" si="66"/>
        <v>Ca. Buckinghan0Sur</v>
      </c>
      <c r="FM14" s="24" t="str">
        <f t="shared" si="66"/>
        <v>Ca. Buckinghan0Sur</v>
      </c>
      <c r="FN14" s="24" t="str">
        <f t="shared" si="66"/>
        <v>Ca. Buckinghan0Sur</v>
      </c>
      <c r="FO14" s="25" t="str">
        <f t="shared" si="66"/>
        <v>Ca. Buckinghan1Sur</v>
      </c>
      <c r="FP14" s="24" t="str">
        <f t="shared" si="66"/>
        <v>Ca. Buckinghan1Sur</v>
      </c>
      <c r="FQ14" s="24" t="str">
        <f t="shared" si="66"/>
        <v>Ca. Buckinghan0Sur</v>
      </c>
      <c r="FR14" s="24" t="str">
        <f t="shared" si="66"/>
        <v>Ca. Buckinghan0Sur</v>
      </c>
      <c r="FS14" s="24" t="str">
        <f t="shared" si="66"/>
        <v>Ca. Buckinghan0Sur</v>
      </c>
      <c r="FT14" s="24" t="str">
        <f t="shared" si="66"/>
        <v>Ca. Buckinghan0Sur</v>
      </c>
      <c r="FU14" s="24" t="str">
        <f t="shared" si="66"/>
        <v>Ca. Buckinghan0Sur</v>
      </c>
      <c r="FV14" s="24" t="str">
        <f t="shared" si="66"/>
        <v>Ca. Buckinghan0Sur</v>
      </c>
      <c r="FW14" s="24" t="str">
        <f t="shared" si="66"/>
        <v>Ca. Buckinghan0Sur</v>
      </c>
      <c r="FX14" s="24" t="str">
        <f t="shared" si="66"/>
        <v>Ca. Buckinghan0Sur</v>
      </c>
      <c r="FY14" s="25" t="str">
        <f t="shared" si="66"/>
        <v>Ca. Buckinghan1Sur</v>
      </c>
      <c r="FZ14" s="24" t="str">
        <f t="shared" si="66"/>
        <v>Ca. Buckinghan1Sur</v>
      </c>
      <c r="GA14" s="24" t="str">
        <f t="shared" si="66"/>
        <v>Ca. Buckinghan0Sur</v>
      </c>
      <c r="GB14" s="24" t="str">
        <f t="shared" si="66"/>
        <v>Ca. Buckinghan0Sur</v>
      </c>
      <c r="GC14" s="24" t="str">
        <f t="shared" si="66"/>
        <v>Ca. Buckinghan0Sur</v>
      </c>
      <c r="GD14" s="24" t="str">
        <f t="shared" si="66"/>
        <v>Ca. Buckinghan0Sur</v>
      </c>
      <c r="GE14" s="24" t="str">
        <f t="shared" si="66"/>
        <v>Ca. Buckinghan0Sur</v>
      </c>
      <c r="GF14" s="24" t="str">
        <f t="shared" si="66"/>
        <v>Ca. Buckinghan0Sur</v>
      </c>
      <c r="GG14" s="24" t="str">
        <f t="shared" si="66"/>
        <v>Ca. Buckinghan0Sur</v>
      </c>
      <c r="GH14" s="24" t="str">
        <f t="shared" si="66"/>
        <v>Ca. Buckinghan0Sur</v>
      </c>
      <c r="GI14" s="25" t="str">
        <f t="shared" si="66"/>
        <v>Ca. Buckinghan1Sur</v>
      </c>
      <c r="GJ14" s="24" t="str">
        <f t="shared" si="66"/>
        <v>Ca. Buckinghan1Sur</v>
      </c>
      <c r="GK14" s="24" t="str">
        <f t="shared" si="66"/>
        <v>Ca. Buckinghan0Sur</v>
      </c>
      <c r="GL14" s="24" t="str">
        <f t="shared" si="66"/>
        <v>Ca. Buckinghan0Sur</v>
      </c>
      <c r="GM14" s="24" t="str">
        <f t="shared" si="66"/>
        <v>Ca. Buckinghan0Sur</v>
      </c>
      <c r="GN14" s="24" t="str">
        <f t="shared" si="66"/>
        <v>Ca. Buckinghan0Sur</v>
      </c>
      <c r="GO14" s="24" t="str">
        <f t="shared" si="66"/>
        <v>Ca. Buckinghan0Sur</v>
      </c>
      <c r="GP14" s="24" t="str">
        <f t="shared" si="66"/>
        <v>Ca. Buckinghan0Sur</v>
      </c>
      <c r="GQ14" s="24" t="str">
        <f t="shared" si="66"/>
        <v>Ca. Buckinghan0Sur</v>
      </c>
      <c r="GR14" s="24" t="str">
        <f t="shared" si="66"/>
        <v>Ca. Buckinghan0Sur</v>
      </c>
      <c r="GS14" s="25" t="str">
        <f t="shared" si="66"/>
        <v>Ca. Buckinghan1Sur</v>
      </c>
      <c r="GT14" s="24" t="str">
        <f t="shared" si="66"/>
        <v>Ca. Buckinghan1Sur</v>
      </c>
      <c r="GU14" s="24" t="str">
        <f t="shared" si="66"/>
        <v>Ca. Buckinghan0Sur</v>
      </c>
      <c r="GV14" s="24" t="str">
        <f t="shared" si="66"/>
        <v>Ca. Buckinghan0Sur</v>
      </c>
      <c r="GW14" s="24" t="str">
        <f t="shared" si="66"/>
        <v>Ca. Buckinghan0Sur</v>
      </c>
      <c r="GX14" s="24" t="str">
        <f t="shared" si="66"/>
        <v>Ca. Buckinghan0Sur</v>
      </c>
      <c r="GY14" s="24" t="str">
        <f t="shared" si="66"/>
        <v>Ca. Buckinghan0Sur</v>
      </c>
      <c r="GZ14" s="24" t="str">
        <f t="shared" si="66"/>
        <v>Ca. Buckinghan0Sur</v>
      </c>
      <c r="HA14" s="24" t="str">
        <f t="shared" si="66"/>
        <v>Ca. Buckinghan0Sur</v>
      </c>
      <c r="HB14" s="24" t="str">
        <f t="shared" si="66"/>
        <v>Ca. Buckinghan0Sur</v>
      </c>
      <c r="HC14" s="16" t="str">
        <f t="shared" ref="HC14:HL15" si="67">+GS14</f>
        <v>Ca. Buckinghan1Sur</v>
      </c>
      <c r="HD14" s="16" t="str">
        <f t="shared" si="67"/>
        <v>Ca. Buckinghan1Sur</v>
      </c>
      <c r="HE14" s="16" t="str">
        <f t="shared" si="67"/>
        <v>Ca. Buckinghan0Sur</v>
      </c>
      <c r="HF14" s="16" t="str">
        <f t="shared" si="67"/>
        <v>Ca. Buckinghan0Sur</v>
      </c>
      <c r="HG14" s="16" t="str">
        <f t="shared" si="67"/>
        <v>Ca. Buckinghan0Sur</v>
      </c>
      <c r="HH14" s="16" t="str">
        <f t="shared" si="67"/>
        <v>Ca. Buckinghan0Sur</v>
      </c>
      <c r="HI14" s="16" t="str">
        <f t="shared" si="67"/>
        <v>Ca. Buckinghan0Sur</v>
      </c>
      <c r="HJ14" s="16" t="str">
        <f t="shared" si="67"/>
        <v>Ca. Buckinghan0Sur</v>
      </c>
      <c r="HK14" s="16" t="str">
        <f t="shared" si="67"/>
        <v>Ca. Buckinghan0Sur</v>
      </c>
      <c r="HL14" s="16" t="str">
        <f t="shared" si="67"/>
        <v>Ca. Buckinghan0Sur</v>
      </c>
      <c r="HM14" s="748"/>
      <c r="HN14" s="748"/>
      <c r="HO14" s="748"/>
      <c r="HP14" s="748"/>
      <c r="HQ14" s="84"/>
      <c r="HR14" s="299"/>
      <c r="HS14" s="299"/>
      <c r="HT14" s="299"/>
      <c r="HU14" s="299"/>
      <c r="HV14" s="299"/>
      <c r="HW14" s="299"/>
      <c r="HX14" s="299"/>
      <c r="HY14" s="299"/>
      <c r="HZ14" s="299"/>
      <c r="IA14" s="299"/>
    </row>
    <row r="15" spans="1:245" s="23" customFormat="1" ht="34.9" customHeight="1">
      <c r="A15" s="17"/>
      <c r="B15" s="300" t="s">
        <v>143</v>
      </c>
      <c r="C15" s="300" t="s">
        <v>144</v>
      </c>
      <c r="D15" s="300" t="s">
        <v>145</v>
      </c>
      <c r="E15" s="300" t="s">
        <v>141</v>
      </c>
      <c r="F15" s="300" t="s">
        <v>143</v>
      </c>
      <c r="G15" s="300" t="s">
        <v>144</v>
      </c>
      <c r="H15" s="300" t="s">
        <v>145</v>
      </c>
      <c r="I15" s="301" t="s">
        <v>141</v>
      </c>
      <c r="J15" s="745"/>
      <c r="K15" s="21">
        <f>+IF(Inicio!I21="","A",Inicio!I21)</f>
        <v>21</v>
      </c>
      <c r="L15" s="21">
        <f>IF(Inicio!I22="","A",Inicio!I22)</f>
        <v>23</v>
      </c>
      <c r="M15" s="21" t="str">
        <f>IF(Inicio!I23="","A",Inicio!I23)</f>
        <v>A</v>
      </c>
      <c r="N15" s="21" t="str">
        <f>IF(Inicio!I24="","A",Inicio!I24)</f>
        <v>A</v>
      </c>
      <c r="O15" s="21" t="str">
        <f>IF(Inicio!I25="","A",Inicio!I25)</f>
        <v>A</v>
      </c>
      <c r="P15" s="21" t="str">
        <f>IF(Inicio!I26="","A",Inicio!I26)</f>
        <v>A</v>
      </c>
      <c r="Q15" s="21" t="str">
        <f>IF(Inicio!I27="","A",Inicio!I27)</f>
        <v>A</v>
      </c>
      <c r="R15" s="21" t="str">
        <f>IF(Inicio!I28="","A",Inicio!I28)</f>
        <v>A</v>
      </c>
      <c r="S15" s="21" t="str">
        <f>IF(Inicio!I29="","A",Inicio!I29)</f>
        <v>A</v>
      </c>
      <c r="T15" s="21" t="str">
        <f>IF(Inicio!I30="","A",Inicio!I30)</f>
        <v>A</v>
      </c>
      <c r="U15" s="21">
        <f>+K15</f>
        <v>21</v>
      </c>
      <c r="V15" s="21">
        <f t="shared" ref="V15:AD15" si="68">+L15</f>
        <v>23</v>
      </c>
      <c r="W15" s="21" t="str">
        <f t="shared" si="68"/>
        <v>A</v>
      </c>
      <c r="X15" s="21" t="str">
        <f t="shared" si="68"/>
        <v>A</v>
      </c>
      <c r="Y15" s="21" t="str">
        <f t="shared" si="68"/>
        <v>A</v>
      </c>
      <c r="Z15" s="21" t="str">
        <f t="shared" si="68"/>
        <v>A</v>
      </c>
      <c r="AA15" s="21" t="str">
        <f t="shared" si="68"/>
        <v>A</v>
      </c>
      <c r="AB15" s="21" t="str">
        <f t="shared" si="68"/>
        <v>A</v>
      </c>
      <c r="AC15" s="21" t="str">
        <f t="shared" si="68"/>
        <v>A</v>
      </c>
      <c r="AD15" s="21" t="str">
        <f t="shared" si="68"/>
        <v>A</v>
      </c>
      <c r="AE15" s="21">
        <f t="shared" ref="AE15:BJ15" si="69">+U15</f>
        <v>21</v>
      </c>
      <c r="AF15" s="21">
        <f t="shared" si="69"/>
        <v>23</v>
      </c>
      <c r="AG15" s="21" t="str">
        <f t="shared" si="69"/>
        <v>A</v>
      </c>
      <c r="AH15" s="21" t="str">
        <f t="shared" si="69"/>
        <v>A</v>
      </c>
      <c r="AI15" s="21" t="str">
        <f t="shared" si="69"/>
        <v>A</v>
      </c>
      <c r="AJ15" s="21" t="str">
        <f t="shared" si="69"/>
        <v>A</v>
      </c>
      <c r="AK15" s="21" t="str">
        <f t="shared" si="69"/>
        <v>A</v>
      </c>
      <c r="AL15" s="21" t="str">
        <f t="shared" si="69"/>
        <v>A</v>
      </c>
      <c r="AM15" s="21" t="str">
        <f t="shared" si="69"/>
        <v>A</v>
      </c>
      <c r="AN15" s="21" t="str">
        <f t="shared" si="69"/>
        <v>A</v>
      </c>
      <c r="AO15" s="21">
        <f t="shared" si="69"/>
        <v>21</v>
      </c>
      <c r="AP15" s="21">
        <f t="shared" si="69"/>
        <v>23</v>
      </c>
      <c r="AQ15" s="21" t="str">
        <f t="shared" si="69"/>
        <v>A</v>
      </c>
      <c r="AR15" s="21" t="str">
        <f t="shared" si="69"/>
        <v>A</v>
      </c>
      <c r="AS15" s="21" t="str">
        <f t="shared" si="69"/>
        <v>A</v>
      </c>
      <c r="AT15" s="21" t="str">
        <f t="shared" si="69"/>
        <v>A</v>
      </c>
      <c r="AU15" s="21" t="str">
        <f t="shared" si="69"/>
        <v>A</v>
      </c>
      <c r="AV15" s="21" t="str">
        <f t="shared" si="69"/>
        <v>A</v>
      </c>
      <c r="AW15" s="21" t="str">
        <f t="shared" si="69"/>
        <v>A</v>
      </c>
      <c r="AX15" s="21" t="str">
        <f t="shared" si="69"/>
        <v>A</v>
      </c>
      <c r="AY15" s="21">
        <f t="shared" si="69"/>
        <v>21</v>
      </c>
      <c r="AZ15" s="21">
        <f t="shared" si="69"/>
        <v>23</v>
      </c>
      <c r="BA15" s="21" t="str">
        <f t="shared" si="69"/>
        <v>A</v>
      </c>
      <c r="BB15" s="21" t="str">
        <f t="shared" si="69"/>
        <v>A</v>
      </c>
      <c r="BC15" s="21" t="str">
        <f t="shared" si="69"/>
        <v>A</v>
      </c>
      <c r="BD15" s="21" t="str">
        <f t="shared" si="69"/>
        <v>A</v>
      </c>
      <c r="BE15" s="21" t="str">
        <f t="shared" si="69"/>
        <v>A</v>
      </c>
      <c r="BF15" s="21" t="str">
        <f t="shared" si="69"/>
        <v>A</v>
      </c>
      <c r="BG15" s="21" t="str">
        <f t="shared" si="69"/>
        <v>A</v>
      </c>
      <c r="BH15" s="21" t="str">
        <f t="shared" si="69"/>
        <v>A</v>
      </c>
      <c r="BI15" s="21">
        <f t="shared" si="69"/>
        <v>21</v>
      </c>
      <c r="BJ15" s="21">
        <f t="shared" si="69"/>
        <v>23</v>
      </c>
      <c r="BK15" s="21" t="str">
        <f t="shared" ref="BK15:CP15" si="70">+BA15</f>
        <v>A</v>
      </c>
      <c r="BL15" s="21" t="str">
        <f t="shared" si="70"/>
        <v>A</v>
      </c>
      <c r="BM15" s="21" t="str">
        <f t="shared" si="70"/>
        <v>A</v>
      </c>
      <c r="BN15" s="21" t="str">
        <f t="shared" si="70"/>
        <v>A</v>
      </c>
      <c r="BO15" s="21" t="str">
        <f t="shared" si="70"/>
        <v>A</v>
      </c>
      <c r="BP15" s="21" t="str">
        <f t="shared" si="70"/>
        <v>A</v>
      </c>
      <c r="BQ15" s="21" t="str">
        <f t="shared" si="70"/>
        <v>A</v>
      </c>
      <c r="BR15" s="21" t="str">
        <f t="shared" si="70"/>
        <v>A</v>
      </c>
      <c r="BS15" s="21">
        <f t="shared" si="70"/>
        <v>21</v>
      </c>
      <c r="BT15" s="21">
        <f t="shared" si="70"/>
        <v>23</v>
      </c>
      <c r="BU15" s="21" t="str">
        <f t="shared" si="70"/>
        <v>A</v>
      </c>
      <c r="BV15" s="21" t="str">
        <f t="shared" si="70"/>
        <v>A</v>
      </c>
      <c r="BW15" s="21" t="str">
        <f t="shared" si="70"/>
        <v>A</v>
      </c>
      <c r="BX15" s="21" t="str">
        <f t="shared" si="70"/>
        <v>A</v>
      </c>
      <c r="BY15" s="21" t="str">
        <f t="shared" si="70"/>
        <v>A</v>
      </c>
      <c r="BZ15" s="21" t="str">
        <f t="shared" si="70"/>
        <v>A</v>
      </c>
      <c r="CA15" s="21" t="str">
        <f t="shared" si="70"/>
        <v>A</v>
      </c>
      <c r="CB15" s="21" t="str">
        <f t="shared" si="70"/>
        <v>A</v>
      </c>
      <c r="CC15" s="21">
        <f t="shared" si="70"/>
        <v>21</v>
      </c>
      <c r="CD15" s="21">
        <f t="shared" si="70"/>
        <v>23</v>
      </c>
      <c r="CE15" s="21" t="str">
        <f t="shared" si="70"/>
        <v>A</v>
      </c>
      <c r="CF15" s="21" t="str">
        <f t="shared" si="70"/>
        <v>A</v>
      </c>
      <c r="CG15" s="21" t="str">
        <f t="shared" si="70"/>
        <v>A</v>
      </c>
      <c r="CH15" s="21" t="str">
        <f t="shared" si="70"/>
        <v>A</v>
      </c>
      <c r="CI15" s="21" t="str">
        <f t="shared" si="70"/>
        <v>A</v>
      </c>
      <c r="CJ15" s="21" t="str">
        <f t="shared" si="70"/>
        <v>A</v>
      </c>
      <c r="CK15" s="21" t="str">
        <f t="shared" si="70"/>
        <v>A</v>
      </c>
      <c r="CL15" s="21" t="str">
        <f t="shared" si="70"/>
        <v>A</v>
      </c>
      <c r="CM15" s="21">
        <f t="shared" si="70"/>
        <v>21</v>
      </c>
      <c r="CN15" s="21">
        <f t="shared" si="70"/>
        <v>23</v>
      </c>
      <c r="CO15" s="21" t="str">
        <f t="shared" si="70"/>
        <v>A</v>
      </c>
      <c r="CP15" s="21" t="str">
        <f t="shared" si="70"/>
        <v>A</v>
      </c>
      <c r="CQ15" s="21" t="str">
        <f t="shared" ref="CQ15:DV15" si="71">+CG15</f>
        <v>A</v>
      </c>
      <c r="CR15" s="21" t="str">
        <f t="shared" si="71"/>
        <v>A</v>
      </c>
      <c r="CS15" s="21" t="str">
        <f t="shared" si="71"/>
        <v>A</v>
      </c>
      <c r="CT15" s="21" t="str">
        <f t="shared" si="71"/>
        <v>A</v>
      </c>
      <c r="CU15" s="21" t="str">
        <f t="shared" si="71"/>
        <v>A</v>
      </c>
      <c r="CV15" s="21" t="str">
        <f t="shared" si="71"/>
        <v>A</v>
      </c>
      <c r="CW15" s="21">
        <f t="shared" si="71"/>
        <v>21</v>
      </c>
      <c r="CX15" s="21">
        <f t="shared" si="71"/>
        <v>23</v>
      </c>
      <c r="CY15" s="21" t="str">
        <f t="shared" si="71"/>
        <v>A</v>
      </c>
      <c r="CZ15" s="21" t="str">
        <f t="shared" si="71"/>
        <v>A</v>
      </c>
      <c r="DA15" s="21" t="str">
        <f t="shared" si="71"/>
        <v>A</v>
      </c>
      <c r="DB15" s="21" t="str">
        <f t="shared" si="71"/>
        <v>A</v>
      </c>
      <c r="DC15" s="21" t="str">
        <f t="shared" si="71"/>
        <v>A</v>
      </c>
      <c r="DD15" s="21" t="str">
        <f t="shared" si="71"/>
        <v>A</v>
      </c>
      <c r="DE15" s="21" t="str">
        <f t="shared" si="71"/>
        <v>A</v>
      </c>
      <c r="DF15" s="21" t="str">
        <f t="shared" si="71"/>
        <v>A</v>
      </c>
      <c r="DG15" s="21">
        <f t="shared" si="71"/>
        <v>21</v>
      </c>
      <c r="DH15" s="21">
        <f t="shared" si="71"/>
        <v>23</v>
      </c>
      <c r="DI15" s="21" t="str">
        <f t="shared" si="71"/>
        <v>A</v>
      </c>
      <c r="DJ15" s="21" t="str">
        <f t="shared" si="71"/>
        <v>A</v>
      </c>
      <c r="DK15" s="21" t="str">
        <f t="shared" si="71"/>
        <v>A</v>
      </c>
      <c r="DL15" s="21" t="str">
        <f t="shared" si="71"/>
        <v>A</v>
      </c>
      <c r="DM15" s="21" t="str">
        <f t="shared" si="71"/>
        <v>A</v>
      </c>
      <c r="DN15" s="21" t="str">
        <f t="shared" si="71"/>
        <v>A</v>
      </c>
      <c r="DO15" s="21" t="str">
        <f t="shared" si="71"/>
        <v>A</v>
      </c>
      <c r="DP15" s="21" t="str">
        <f t="shared" si="71"/>
        <v>A</v>
      </c>
      <c r="DQ15" s="21">
        <f t="shared" si="71"/>
        <v>21</v>
      </c>
      <c r="DR15" s="21">
        <f t="shared" si="71"/>
        <v>23</v>
      </c>
      <c r="DS15" s="21" t="str">
        <f t="shared" si="71"/>
        <v>A</v>
      </c>
      <c r="DT15" s="21" t="str">
        <f t="shared" si="71"/>
        <v>A</v>
      </c>
      <c r="DU15" s="21" t="str">
        <f t="shared" si="71"/>
        <v>A</v>
      </c>
      <c r="DV15" s="21" t="str">
        <f t="shared" si="71"/>
        <v>A</v>
      </c>
      <c r="DW15" s="21" t="str">
        <f t="shared" ref="DW15:FB15" si="72">+DM15</f>
        <v>A</v>
      </c>
      <c r="DX15" s="21" t="str">
        <f t="shared" si="72"/>
        <v>A</v>
      </c>
      <c r="DY15" s="21" t="str">
        <f t="shared" si="72"/>
        <v>A</v>
      </c>
      <c r="DZ15" s="21" t="str">
        <f t="shared" si="72"/>
        <v>A</v>
      </c>
      <c r="EA15" s="21">
        <f t="shared" si="72"/>
        <v>21</v>
      </c>
      <c r="EB15" s="21">
        <f t="shared" si="72"/>
        <v>23</v>
      </c>
      <c r="EC15" s="21" t="str">
        <f t="shared" si="72"/>
        <v>A</v>
      </c>
      <c r="ED15" s="21" t="str">
        <f t="shared" si="72"/>
        <v>A</v>
      </c>
      <c r="EE15" s="21" t="str">
        <f t="shared" si="72"/>
        <v>A</v>
      </c>
      <c r="EF15" s="21" t="str">
        <f t="shared" si="72"/>
        <v>A</v>
      </c>
      <c r="EG15" s="21" t="str">
        <f t="shared" si="72"/>
        <v>A</v>
      </c>
      <c r="EH15" s="21" t="str">
        <f t="shared" si="72"/>
        <v>A</v>
      </c>
      <c r="EI15" s="21" t="str">
        <f t="shared" si="72"/>
        <v>A</v>
      </c>
      <c r="EJ15" s="21" t="str">
        <f t="shared" si="72"/>
        <v>A</v>
      </c>
      <c r="EK15" s="21">
        <f t="shared" si="72"/>
        <v>21</v>
      </c>
      <c r="EL15" s="21">
        <f t="shared" si="72"/>
        <v>23</v>
      </c>
      <c r="EM15" s="21" t="str">
        <f t="shared" si="72"/>
        <v>A</v>
      </c>
      <c r="EN15" s="21" t="str">
        <f t="shared" si="72"/>
        <v>A</v>
      </c>
      <c r="EO15" s="21" t="str">
        <f t="shared" si="72"/>
        <v>A</v>
      </c>
      <c r="EP15" s="21" t="str">
        <f t="shared" si="72"/>
        <v>A</v>
      </c>
      <c r="EQ15" s="21" t="str">
        <f t="shared" si="72"/>
        <v>A</v>
      </c>
      <c r="ER15" s="21" t="str">
        <f t="shared" si="72"/>
        <v>A</v>
      </c>
      <c r="ES15" s="21" t="str">
        <f t="shared" si="72"/>
        <v>A</v>
      </c>
      <c r="ET15" s="21" t="str">
        <f t="shared" si="72"/>
        <v>A</v>
      </c>
      <c r="EU15" s="21">
        <f t="shared" si="72"/>
        <v>21</v>
      </c>
      <c r="EV15" s="21">
        <f t="shared" si="72"/>
        <v>23</v>
      </c>
      <c r="EW15" s="21" t="str">
        <f t="shared" si="72"/>
        <v>A</v>
      </c>
      <c r="EX15" s="21" t="str">
        <f t="shared" si="72"/>
        <v>A</v>
      </c>
      <c r="EY15" s="21" t="str">
        <f t="shared" si="72"/>
        <v>A</v>
      </c>
      <c r="EZ15" s="21" t="str">
        <f t="shared" si="72"/>
        <v>A</v>
      </c>
      <c r="FA15" s="21" t="str">
        <f t="shared" si="72"/>
        <v>A</v>
      </c>
      <c r="FB15" s="21" t="str">
        <f t="shared" si="72"/>
        <v>A</v>
      </c>
      <c r="FC15" s="21" t="str">
        <f t="shared" ref="FC15:GH15" si="73">+ES15</f>
        <v>A</v>
      </c>
      <c r="FD15" s="21" t="str">
        <f t="shared" si="73"/>
        <v>A</v>
      </c>
      <c r="FE15" s="21">
        <f t="shared" si="73"/>
        <v>21</v>
      </c>
      <c r="FF15" s="21">
        <f t="shared" si="73"/>
        <v>23</v>
      </c>
      <c r="FG15" s="21" t="str">
        <f t="shared" si="73"/>
        <v>A</v>
      </c>
      <c r="FH15" s="21" t="str">
        <f t="shared" si="73"/>
        <v>A</v>
      </c>
      <c r="FI15" s="21" t="str">
        <f t="shared" si="73"/>
        <v>A</v>
      </c>
      <c r="FJ15" s="21" t="str">
        <f t="shared" si="73"/>
        <v>A</v>
      </c>
      <c r="FK15" s="21" t="str">
        <f t="shared" si="73"/>
        <v>A</v>
      </c>
      <c r="FL15" s="21" t="str">
        <f t="shared" si="73"/>
        <v>A</v>
      </c>
      <c r="FM15" s="21" t="str">
        <f t="shared" si="73"/>
        <v>A</v>
      </c>
      <c r="FN15" s="21" t="str">
        <f t="shared" si="73"/>
        <v>A</v>
      </c>
      <c r="FO15" s="21">
        <f t="shared" si="73"/>
        <v>21</v>
      </c>
      <c r="FP15" s="21">
        <f t="shared" si="73"/>
        <v>23</v>
      </c>
      <c r="FQ15" s="21" t="str">
        <f t="shared" si="73"/>
        <v>A</v>
      </c>
      <c r="FR15" s="21" t="str">
        <f t="shared" si="73"/>
        <v>A</v>
      </c>
      <c r="FS15" s="21" t="str">
        <f t="shared" si="73"/>
        <v>A</v>
      </c>
      <c r="FT15" s="21" t="str">
        <f t="shared" si="73"/>
        <v>A</v>
      </c>
      <c r="FU15" s="21" t="str">
        <f t="shared" si="73"/>
        <v>A</v>
      </c>
      <c r="FV15" s="21" t="str">
        <f t="shared" si="73"/>
        <v>A</v>
      </c>
      <c r="FW15" s="21" t="str">
        <f t="shared" si="73"/>
        <v>A</v>
      </c>
      <c r="FX15" s="21" t="str">
        <f t="shared" si="73"/>
        <v>A</v>
      </c>
      <c r="FY15" s="21">
        <f t="shared" si="73"/>
        <v>21</v>
      </c>
      <c r="FZ15" s="21">
        <f t="shared" si="73"/>
        <v>23</v>
      </c>
      <c r="GA15" s="21" t="str">
        <f t="shared" si="73"/>
        <v>A</v>
      </c>
      <c r="GB15" s="21" t="str">
        <f t="shared" si="73"/>
        <v>A</v>
      </c>
      <c r="GC15" s="21" t="str">
        <f t="shared" si="73"/>
        <v>A</v>
      </c>
      <c r="GD15" s="21" t="str">
        <f t="shared" si="73"/>
        <v>A</v>
      </c>
      <c r="GE15" s="21" t="str">
        <f t="shared" si="73"/>
        <v>A</v>
      </c>
      <c r="GF15" s="21" t="str">
        <f t="shared" si="73"/>
        <v>A</v>
      </c>
      <c r="GG15" s="21" t="str">
        <f t="shared" si="73"/>
        <v>A</v>
      </c>
      <c r="GH15" s="21" t="str">
        <f t="shared" si="73"/>
        <v>A</v>
      </c>
      <c r="GI15" s="21">
        <f t="shared" ref="GI15:HB15" si="74">+FY15</f>
        <v>21</v>
      </c>
      <c r="GJ15" s="21">
        <f t="shared" si="74"/>
        <v>23</v>
      </c>
      <c r="GK15" s="21" t="str">
        <f t="shared" si="74"/>
        <v>A</v>
      </c>
      <c r="GL15" s="21" t="str">
        <f t="shared" si="74"/>
        <v>A</v>
      </c>
      <c r="GM15" s="21" t="str">
        <f t="shared" si="74"/>
        <v>A</v>
      </c>
      <c r="GN15" s="21" t="str">
        <f t="shared" si="74"/>
        <v>A</v>
      </c>
      <c r="GO15" s="21" t="str">
        <f t="shared" si="74"/>
        <v>A</v>
      </c>
      <c r="GP15" s="21" t="str">
        <f t="shared" si="74"/>
        <v>A</v>
      </c>
      <c r="GQ15" s="21" t="str">
        <f t="shared" si="74"/>
        <v>A</v>
      </c>
      <c r="GR15" s="21" t="str">
        <f t="shared" si="74"/>
        <v>A</v>
      </c>
      <c r="GS15" s="21">
        <f t="shared" si="74"/>
        <v>21</v>
      </c>
      <c r="GT15" s="21">
        <f t="shared" si="74"/>
        <v>23</v>
      </c>
      <c r="GU15" s="21" t="str">
        <f t="shared" si="74"/>
        <v>A</v>
      </c>
      <c r="GV15" s="21" t="str">
        <f t="shared" si="74"/>
        <v>A</v>
      </c>
      <c r="GW15" s="21" t="str">
        <f t="shared" si="74"/>
        <v>A</v>
      </c>
      <c r="GX15" s="21" t="str">
        <f t="shared" si="74"/>
        <v>A</v>
      </c>
      <c r="GY15" s="21" t="str">
        <f t="shared" si="74"/>
        <v>A</v>
      </c>
      <c r="GZ15" s="21" t="str">
        <f t="shared" si="74"/>
        <v>A</v>
      </c>
      <c r="HA15" s="21" t="str">
        <f t="shared" si="74"/>
        <v>A</v>
      </c>
      <c r="HB15" s="21" t="str">
        <f t="shared" si="74"/>
        <v>A</v>
      </c>
      <c r="HC15" s="78">
        <f>+GS15</f>
        <v>21</v>
      </c>
      <c r="HD15" s="78">
        <f t="shared" si="67"/>
        <v>23</v>
      </c>
      <c r="HE15" s="78" t="str">
        <f t="shared" si="67"/>
        <v>A</v>
      </c>
      <c r="HF15" s="78" t="str">
        <f t="shared" si="67"/>
        <v>A</v>
      </c>
      <c r="HG15" s="78" t="str">
        <f t="shared" si="67"/>
        <v>A</v>
      </c>
      <c r="HH15" s="78" t="str">
        <f t="shared" si="67"/>
        <v>A</v>
      </c>
      <c r="HI15" s="78" t="str">
        <f t="shared" si="67"/>
        <v>A</v>
      </c>
      <c r="HJ15" s="78" t="str">
        <f t="shared" si="67"/>
        <v>A</v>
      </c>
      <c r="HK15" s="78" t="str">
        <f t="shared" si="67"/>
        <v>A</v>
      </c>
      <c r="HL15" s="78" t="str">
        <f t="shared" si="67"/>
        <v>A</v>
      </c>
      <c r="HM15" s="749"/>
      <c r="HN15" s="749"/>
      <c r="HO15" s="749"/>
      <c r="HP15" s="749"/>
      <c r="HQ15" s="84"/>
      <c r="HR15" s="83">
        <f t="shared" ref="HR15:IA15" si="75">+K15</f>
        <v>21</v>
      </c>
      <c r="HS15" s="83">
        <f t="shared" si="75"/>
        <v>23</v>
      </c>
      <c r="HT15" s="83" t="str">
        <f t="shared" si="75"/>
        <v>A</v>
      </c>
      <c r="HU15" s="83" t="str">
        <f t="shared" si="75"/>
        <v>A</v>
      </c>
      <c r="HV15" s="83" t="str">
        <f t="shared" si="75"/>
        <v>A</v>
      </c>
      <c r="HW15" s="83" t="str">
        <f t="shared" si="75"/>
        <v>A</v>
      </c>
      <c r="HX15" s="83" t="str">
        <f t="shared" si="75"/>
        <v>A</v>
      </c>
      <c r="HY15" s="83" t="str">
        <f t="shared" si="75"/>
        <v>A</v>
      </c>
      <c r="HZ15" s="83" t="str">
        <f t="shared" si="75"/>
        <v>A</v>
      </c>
      <c r="IA15" s="83" t="str">
        <f t="shared" si="75"/>
        <v>A</v>
      </c>
      <c r="IB15" s="26"/>
    </row>
    <row r="16" spans="1:245" s="30" customFormat="1" ht="21.95" hidden="1" customHeight="1">
      <c r="A16" s="4"/>
      <c r="B16" s="94" t="e">
        <f>+#REF!</f>
        <v>#REF!</v>
      </c>
      <c r="C16" s="94" t="e">
        <f>+#REF!</f>
        <v>#REF!</v>
      </c>
      <c r="D16" s="94" t="e">
        <f>+#REF!</f>
        <v>#REF!</v>
      </c>
      <c r="E16" s="94" t="e">
        <f>+#REF!</f>
        <v>#REF!</v>
      </c>
      <c r="F16" s="94" t="e">
        <f>+#REF!</f>
        <v>#REF!</v>
      </c>
      <c r="G16" s="94" t="e">
        <f>+#REF!</f>
        <v>#REF!</v>
      </c>
      <c r="H16" s="94" t="e">
        <f>+#REF!</f>
        <v>#REF!</v>
      </c>
      <c r="I16" s="94" t="e">
        <f>+#REF!</f>
        <v>#REF!</v>
      </c>
      <c r="J16" s="302" t="s">
        <v>107</v>
      </c>
      <c r="K16" s="511"/>
      <c r="L16" s="512"/>
      <c r="M16" s="512"/>
      <c r="N16" s="512"/>
      <c r="O16" s="512"/>
      <c r="P16" s="512"/>
      <c r="Q16" s="512"/>
      <c r="R16" s="512"/>
      <c r="S16" s="512"/>
      <c r="T16" s="513"/>
      <c r="U16" s="511"/>
      <c r="V16" s="512"/>
      <c r="W16" s="512"/>
      <c r="X16" s="512"/>
      <c r="Y16" s="512"/>
      <c r="Z16" s="512"/>
      <c r="AA16" s="512"/>
      <c r="AB16" s="512"/>
      <c r="AC16" s="512"/>
      <c r="AD16" s="513"/>
      <c r="AE16" s="511"/>
      <c r="AF16" s="512"/>
      <c r="AG16" s="512"/>
      <c r="AH16" s="512"/>
      <c r="AI16" s="512"/>
      <c r="AJ16" s="512"/>
      <c r="AK16" s="512"/>
      <c r="AL16" s="512"/>
      <c r="AM16" s="512"/>
      <c r="AN16" s="513"/>
      <c r="AO16" s="511"/>
      <c r="AP16" s="512"/>
      <c r="AQ16" s="512"/>
      <c r="AR16" s="512"/>
      <c r="AS16" s="512"/>
      <c r="AT16" s="512"/>
      <c r="AU16" s="512"/>
      <c r="AV16" s="512"/>
      <c r="AW16" s="512"/>
      <c r="AX16" s="513"/>
      <c r="AY16" s="511"/>
      <c r="AZ16" s="512"/>
      <c r="BA16" s="512"/>
      <c r="BB16" s="512"/>
      <c r="BC16" s="512"/>
      <c r="BD16" s="512"/>
      <c r="BE16" s="512"/>
      <c r="BF16" s="512"/>
      <c r="BG16" s="512"/>
      <c r="BH16" s="513"/>
      <c r="BI16" s="511"/>
      <c r="BJ16" s="512"/>
      <c r="BK16" s="512"/>
      <c r="BL16" s="512"/>
      <c r="BM16" s="512"/>
      <c r="BN16" s="512"/>
      <c r="BO16" s="512"/>
      <c r="BP16" s="512"/>
      <c r="BQ16" s="512"/>
      <c r="BR16" s="513"/>
      <c r="BS16" s="511"/>
      <c r="BT16" s="512"/>
      <c r="BU16" s="512"/>
      <c r="BV16" s="512"/>
      <c r="BW16" s="512"/>
      <c r="BX16" s="512"/>
      <c r="BY16" s="512"/>
      <c r="BZ16" s="512"/>
      <c r="CA16" s="512"/>
      <c r="CB16" s="513"/>
      <c r="CC16" s="511"/>
      <c r="CD16" s="512"/>
      <c r="CE16" s="512"/>
      <c r="CF16" s="512"/>
      <c r="CG16" s="512"/>
      <c r="CH16" s="512"/>
      <c r="CI16" s="512"/>
      <c r="CJ16" s="512"/>
      <c r="CK16" s="512"/>
      <c r="CL16" s="513"/>
      <c r="CM16" s="511"/>
      <c r="CN16" s="512"/>
      <c r="CO16" s="512"/>
      <c r="CP16" s="512"/>
      <c r="CQ16" s="512"/>
      <c r="CR16" s="512"/>
      <c r="CS16" s="512"/>
      <c r="CT16" s="512"/>
      <c r="CU16" s="512"/>
      <c r="CV16" s="513"/>
      <c r="CW16" s="511"/>
      <c r="CX16" s="512"/>
      <c r="CY16" s="512"/>
      <c r="CZ16" s="512"/>
      <c r="DA16" s="512"/>
      <c r="DB16" s="512"/>
      <c r="DC16" s="512"/>
      <c r="DD16" s="512"/>
      <c r="DE16" s="512"/>
      <c r="DF16" s="513"/>
      <c r="DG16" s="511"/>
      <c r="DH16" s="512"/>
      <c r="DI16" s="512"/>
      <c r="DJ16" s="512"/>
      <c r="DK16" s="512"/>
      <c r="DL16" s="512"/>
      <c r="DM16" s="512"/>
      <c r="DN16" s="512"/>
      <c r="DO16" s="512"/>
      <c r="DP16" s="513"/>
      <c r="DQ16" s="511"/>
      <c r="DR16" s="512"/>
      <c r="DS16" s="512"/>
      <c r="DT16" s="512"/>
      <c r="DU16" s="512"/>
      <c r="DV16" s="512"/>
      <c r="DW16" s="512"/>
      <c r="DX16" s="512"/>
      <c r="DY16" s="512"/>
      <c r="DZ16" s="513"/>
      <c r="EA16" s="511"/>
      <c r="EB16" s="512"/>
      <c r="EC16" s="512"/>
      <c r="ED16" s="512"/>
      <c r="EE16" s="512"/>
      <c r="EF16" s="512"/>
      <c r="EG16" s="512"/>
      <c r="EH16" s="512"/>
      <c r="EI16" s="512"/>
      <c r="EJ16" s="513"/>
      <c r="EK16" s="511"/>
      <c r="EL16" s="512"/>
      <c r="EM16" s="512"/>
      <c r="EN16" s="512"/>
      <c r="EO16" s="512"/>
      <c r="EP16" s="512"/>
      <c r="EQ16" s="512"/>
      <c r="ER16" s="512"/>
      <c r="ES16" s="512"/>
      <c r="ET16" s="513"/>
      <c r="EU16" s="511"/>
      <c r="EV16" s="512"/>
      <c r="EW16" s="512"/>
      <c r="EX16" s="512"/>
      <c r="EY16" s="512"/>
      <c r="EZ16" s="512"/>
      <c r="FA16" s="512"/>
      <c r="FB16" s="512"/>
      <c r="FC16" s="512"/>
      <c r="FD16" s="513"/>
      <c r="FE16" s="511"/>
      <c r="FF16" s="512"/>
      <c r="FG16" s="512"/>
      <c r="FH16" s="512"/>
      <c r="FI16" s="512"/>
      <c r="FJ16" s="512"/>
      <c r="FK16" s="512"/>
      <c r="FL16" s="512"/>
      <c r="FM16" s="512"/>
      <c r="FN16" s="513"/>
      <c r="FO16" s="511"/>
      <c r="FP16" s="512"/>
      <c r="FQ16" s="512"/>
      <c r="FR16" s="512"/>
      <c r="FS16" s="512"/>
      <c r="FT16" s="512"/>
      <c r="FU16" s="512"/>
      <c r="FV16" s="512"/>
      <c r="FW16" s="512"/>
      <c r="FX16" s="513"/>
      <c r="FY16" s="511"/>
      <c r="FZ16" s="512"/>
      <c r="GA16" s="512"/>
      <c r="GB16" s="512"/>
      <c r="GC16" s="512"/>
      <c r="GD16" s="512"/>
      <c r="GE16" s="512"/>
      <c r="GF16" s="512"/>
      <c r="GG16" s="512"/>
      <c r="GH16" s="513"/>
      <c r="GI16" s="511"/>
      <c r="GJ16" s="512"/>
      <c r="GK16" s="512"/>
      <c r="GL16" s="512"/>
      <c r="GM16" s="512"/>
      <c r="GN16" s="512"/>
      <c r="GO16" s="512"/>
      <c r="GP16" s="512"/>
      <c r="GQ16" s="512"/>
      <c r="GR16" s="513"/>
      <c r="GS16" s="511"/>
      <c r="GT16" s="512"/>
      <c r="GU16" s="512"/>
      <c r="GV16" s="512"/>
      <c r="GW16" s="512"/>
      <c r="GX16" s="512"/>
      <c r="GY16" s="512"/>
      <c r="GZ16" s="512"/>
      <c r="HA16" s="512"/>
      <c r="HB16" s="513"/>
      <c r="HC16" s="274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4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4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4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4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4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4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4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4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4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75">
        <f>+SUMIF($K$11:$HB$11,1,K16:HB16)</f>
        <v>0</v>
      </c>
      <c r="HN16" s="277">
        <f>+HM16+SUM(HM109:HM111)</f>
        <v>0</v>
      </c>
      <c r="HO16" s="275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77" t="e">
        <f>+HO16+SUM(HO109:HO111)</f>
        <v>#REF!</v>
      </c>
      <c r="HQ16" s="275"/>
      <c r="HR16" s="278">
        <f t="shared" ref="HR16:IA19" si="76">+K16+U16+AE16+AO16+AY16+BI16+BS16+CC16+CM16+CW16+DG16+DQ16+EA16+EK16+EU16+FE16+FO16+FY16+GI16+GS16</f>
        <v>0</v>
      </c>
      <c r="HS16" s="278">
        <f t="shared" si="76"/>
        <v>0</v>
      </c>
      <c r="HT16" s="278">
        <f t="shared" si="76"/>
        <v>0</v>
      </c>
      <c r="HU16" s="278">
        <f t="shared" si="76"/>
        <v>0</v>
      </c>
      <c r="HV16" s="278">
        <f t="shared" si="76"/>
        <v>0</v>
      </c>
      <c r="HW16" s="278">
        <f t="shared" si="76"/>
        <v>0</v>
      </c>
      <c r="HX16" s="278">
        <f t="shared" si="76"/>
        <v>0</v>
      </c>
      <c r="HY16" s="278">
        <f t="shared" si="76"/>
        <v>0</v>
      </c>
      <c r="HZ16" s="278">
        <f t="shared" si="76"/>
        <v>0</v>
      </c>
      <c r="IA16" s="278">
        <f t="shared" si="76"/>
        <v>0</v>
      </c>
      <c r="IB16" s="92"/>
      <c r="IK16" s="94" t="e">
        <f>+IF(F16=1,1,IF(G16=1,1,IF(H16=1,1,IF(I16=1,1,0))))</f>
        <v>#REF!</v>
      </c>
    </row>
    <row r="17" spans="1:245" s="30" customFormat="1" ht="21.95" hidden="1" customHeight="1">
      <c r="A17" s="4"/>
      <c r="B17" s="94" t="e">
        <f>+#REF!</f>
        <v>#REF!</v>
      </c>
      <c r="C17" s="94" t="e">
        <f>+#REF!</f>
        <v>#REF!</v>
      </c>
      <c r="D17" s="94" t="e">
        <f>+#REF!</f>
        <v>#REF!</v>
      </c>
      <c r="E17" s="94" t="e">
        <f>+#REF!</f>
        <v>#REF!</v>
      </c>
      <c r="F17" s="94" t="e">
        <f>+#REF!</f>
        <v>#REF!</v>
      </c>
      <c r="G17" s="94" t="e">
        <f>+#REF!</f>
        <v>#REF!</v>
      </c>
      <c r="H17" s="94" t="e">
        <f>+#REF!</f>
        <v>#REF!</v>
      </c>
      <c r="I17" s="94" t="e">
        <f>+#REF!</f>
        <v>#REF!</v>
      </c>
      <c r="J17" s="18" t="s">
        <v>104</v>
      </c>
      <c r="K17" s="514"/>
      <c r="L17" s="515"/>
      <c r="M17" s="515"/>
      <c r="N17" s="515"/>
      <c r="O17" s="515"/>
      <c r="P17" s="515"/>
      <c r="Q17" s="515"/>
      <c r="R17" s="515"/>
      <c r="S17" s="515"/>
      <c r="T17" s="516"/>
      <c r="U17" s="514"/>
      <c r="V17" s="515"/>
      <c r="W17" s="515"/>
      <c r="X17" s="515"/>
      <c r="Y17" s="515"/>
      <c r="Z17" s="515"/>
      <c r="AA17" s="515"/>
      <c r="AB17" s="515"/>
      <c r="AC17" s="515"/>
      <c r="AD17" s="516"/>
      <c r="AE17" s="514"/>
      <c r="AF17" s="515"/>
      <c r="AG17" s="515"/>
      <c r="AH17" s="515"/>
      <c r="AI17" s="515"/>
      <c r="AJ17" s="515"/>
      <c r="AK17" s="515"/>
      <c r="AL17" s="515"/>
      <c r="AM17" s="515"/>
      <c r="AN17" s="516"/>
      <c r="AO17" s="514"/>
      <c r="AP17" s="515"/>
      <c r="AQ17" s="515"/>
      <c r="AR17" s="515"/>
      <c r="AS17" s="515"/>
      <c r="AT17" s="515"/>
      <c r="AU17" s="515"/>
      <c r="AV17" s="515"/>
      <c r="AW17" s="515"/>
      <c r="AX17" s="516"/>
      <c r="AY17" s="514"/>
      <c r="AZ17" s="515"/>
      <c r="BA17" s="515"/>
      <c r="BB17" s="515"/>
      <c r="BC17" s="515"/>
      <c r="BD17" s="515"/>
      <c r="BE17" s="515"/>
      <c r="BF17" s="515"/>
      <c r="BG17" s="515"/>
      <c r="BH17" s="516"/>
      <c r="BI17" s="514"/>
      <c r="BJ17" s="515"/>
      <c r="BK17" s="515"/>
      <c r="BL17" s="515"/>
      <c r="BM17" s="515"/>
      <c r="BN17" s="515"/>
      <c r="BO17" s="515"/>
      <c r="BP17" s="515"/>
      <c r="BQ17" s="515"/>
      <c r="BR17" s="516"/>
      <c r="BS17" s="514"/>
      <c r="BT17" s="515"/>
      <c r="BU17" s="515"/>
      <c r="BV17" s="515"/>
      <c r="BW17" s="515"/>
      <c r="BX17" s="515"/>
      <c r="BY17" s="515"/>
      <c r="BZ17" s="515"/>
      <c r="CA17" s="515"/>
      <c r="CB17" s="516"/>
      <c r="CC17" s="514"/>
      <c r="CD17" s="515"/>
      <c r="CE17" s="515"/>
      <c r="CF17" s="515"/>
      <c r="CG17" s="515"/>
      <c r="CH17" s="515"/>
      <c r="CI17" s="515"/>
      <c r="CJ17" s="515"/>
      <c r="CK17" s="515"/>
      <c r="CL17" s="516"/>
      <c r="CM17" s="514"/>
      <c r="CN17" s="515"/>
      <c r="CO17" s="515"/>
      <c r="CP17" s="515"/>
      <c r="CQ17" s="515"/>
      <c r="CR17" s="515"/>
      <c r="CS17" s="515"/>
      <c r="CT17" s="515"/>
      <c r="CU17" s="515"/>
      <c r="CV17" s="516"/>
      <c r="CW17" s="514"/>
      <c r="CX17" s="515"/>
      <c r="CY17" s="515"/>
      <c r="CZ17" s="515"/>
      <c r="DA17" s="515"/>
      <c r="DB17" s="515"/>
      <c r="DC17" s="515"/>
      <c r="DD17" s="515"/>
      <c r="DE17" s="515"/>
      <c r="DF17" s="516"/>
      <c r="DG17" s="514"/>
      <c r="DH17" s="515"/>
      <c r="DI17" s="515"/>
      <c r="DJ17" s="515"/>
      <c r="DK17" s="515"/>
      <c r="DL17" s="515"/>
      <c r="DM17" s="515"/>
      <c r="DN17" s="515"/>
      <c r="DO17" s="515"/>
      <c r="DP17" s="516"/>
      <c r="DQ17" s="514"/>
      <c r="DR17" s="515"/>
      <c r="DS17" s="515"/>
      <c r="DT17" s="515"/>
      <c r="DU17" s="515"/>
      <c r="DV17" s="515"/>
      <c r="DW17" s="515"/>
      <c r="DX17" s="515"/>
      <c r="DY17" s="515"/>
      <c r="DZ17" s="516"/>
      <c r="EA17" s="514"/>
      <c r="EB17" s="515"/>
      <c r="EC17" s="515"/>
      <c r="ED17" s="515"/>
      <c r="EE17" s="515"/>
      <c r="EF17" s="515"/>
      <c r="EG17" s="515"/>
      <c r="EH17" s="515"/>
      <c r="EI17" s="515"/>
      <c r="EJ17" s="516"/>
      <c r="EK17" s="514"/>
      <c r="EL17" s="515"/>
      <c r="EM17" s="515"/>
      <c r="EN17" s="515"/>
      <c r="EO17" s="515"/>
      <c r="EP17" s="515"/>
      <c r="EQ17" s="515"/>
      <c r="ER17" s="515"/>
      <c r="ES17" s="515"/>
      <c r="ET17" s="516"/>
      <c r="EU17" s="514"/>
      <c r="EV17" s="515"/>
      <c r="EW17" s="515"/>
      <c r="EX17" s="515"/>
      <c r="EY17" s="515"/>
      <c r="EZ17" s="515"/>
      <c r="FA17" s="515"/>
      <c r="FB17" s="515"/>
      <c r="FC17" s="515"/>
      <c r="FD17" s="516"/>
      <c r="FE17" s="514"/>
      <c r="FF17" s="515"/>
      <c r="FG17" s="515"/>
      <c r="FH17" s="515"/>
      <c r="FI17" s="515"/>
      <c r="FJ17" s="515"/>
      <c r="FK17" s="515"/>
      <c r="FL17" s="515"/>
      <c r="FM17" s="515"/>
      <c r="FN17" s="516"/>
      <c r="FO17" s="514"/>
      <c r="FP17" s="515"/>
      <c r="FQ17" s="515"/>
      <c r="FR17" s="515"/>
      <c r="FS17" s="515"/>
      <c r="FT17" s="515"/>
      <c r="FU17" s="515"/>
      <c r="FV17" s="515"/>
      <c r="FW17" s="515"/>
      <c r="FX17" s="516"/>
      <c r="FY17" s="514"/>
      <c r="FZ17" s="515"/>
      <c r="GA17" s="515"/>
      <c r="GB17" s="515"/>
      <c r="GC17" s="515"/>
      <c r="GD17" s="515"/>
      <c r="GE17" s="515"/>
      <c r="GF17" s="515"/>
      <c r="GG17" s="515"/>
      <c r="GH17" s="516"/>
      <c r="GI17" s="514"/>
      <c r="GJ17" s="515"/>
      <c r="GK17" s="515"/>
      <c r="GL17" s="515"/>
      <c r="GM17" s="515"/>
      <c r="GN17" s="515"/>
      <c r="GO17" s="515"/>
      <c r="GP17" s="515"/>
      <c r="GQ17" s="515"/>
      <c r="GR17" s="516"/>
      <c r="GS17" s="514"/>
      <c r="GT17" s="515"/>
      <c r="GU17" s="515"/>
      <c r="GV17" s="515"/>
      <c r="GW17" s="515"/>
      <c r="GX17" s="515"/>
      <c r="GY17" s="515"/>
      <c r="GZ17" s="515"/>
      <c r="HA17" s="515"/>
      <c r="HB17" s="516"/>
      <c r="HC17" s="77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77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77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77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77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77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77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77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77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77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0">
        <f t="shared" ref="HM17:HM80" si="77">+SUMIF($K$11:$HB$11,1,K17:HB17)</f>
        <v>0</v>
      </c>
      <c r="HN17" s="79">
        <f>+SUM(HM16:HM17)+SUM(HM110:HM111)</f>
        <v>0</v>
      </c>
      <c r="HO17" s="80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79" t="e">
        <f>+SUM(HO16:HO17)+SUM(HO110:HO111)</f>
        <v>#REF!</v>
      </c>
      <c r="HQ17" s="80"/>
      <c r="HR17" s="81">
        <f t="shared" si="76"/>
        <v>0</v>
      </c>
      <c r="HS17" s="81">
        <f t="shared" si="76"/>
        <v>0</v>
      </c>
      <c r="HT17" s="81">
        <f t="shared" si="76"/>
        <v>0</v>
      </c>
      <c r="HU17" s="81">
        <f t="shared" si="76"/>
        <v>0</v>
      </c>
      <c r="HV17" s="81">
        <f t="shared" si="76"/>
        <v>0</v>
      </c>
      <c r="HW17" s="81">
        <f t="shared" si="76"/>
        <v>0</v>
      </c>
      <c r="HX17" s="81">
        <f t="shared" si="76"/>
        <v>0</v>
      </c>
      <c r="HY17" s="81">
        <f t="shared" si="76"/>
        <v>0</v>
      </c>
      <c r="HZ17" s="81">
        <f t="shared" si="76"/>
        <v>0</v>
      </c>
      <c r="IA17" s="81">
        <f t="shared" si="76"/>
        <v>0</v>
      </c>
      <c r="IK17" s="94" t="e">
        <f t="shared" ref="IK17:IK80" si="78">+IF(F17=1,1,IF(G17=1,1,IF(H17=1,1,IF(I17=1,1,0))))</f>
        <v>#REF!</v>
      </c>
    </row>
    <row r="18" spans="1:245" s="30" customFormat="1" ht="21.95" hidden="1" customHeight="1">
      <c r="A18" s="4"/>
      <c r="B18" s="94" t="e">
        <f>+#REF!</f>
        <v>#REF!</v>
      </c>
      <c r="C18" s="94" t="e">
        <f>+#REF!</f>
        <v>#REF!</v>
      </c>
      <c r="D18" s="94" t="e">
        <f>+#REF!</f>
        <v>#REF!</v>
      </c>
      <c r="E18" s="94" t="e">
        <f>+#REF!</f>
        <v>#REF!</v>
      </c>
      <c r="F18" s="94" t="e">
        <f>+#REF!</f>
        <v>#REF!</v>
      </c>
      <c r="G18" s="94" t="e">
        <f>+#REF!</f>
        <v>#REF!</v>
      </c>
      <c r="H18" s="94" t="e">
        <f>+#REF!</f>
        <v>#REF!</v>
      </c>
      <c r="I18" s="94" t="e">
        <f>+#REF!</f>
        <v>#REF!</v>
      </c>
      <c r="J18" s="18" t="s">
        <v>105</v>
      </c>
      <c r="K18" s="514"/>
      <c r="L18" s="515"/>
      <c r="M18" s="515"/>
      <c r="N18" s="515"/>
      <c r="O18" s="515"/>
      <c r="P18" s="515"/>
      <c r="Q18" s="515"/>
      <c r="R18" s="515"/>
      <c r="S18" s="515"/>
      <c r="T18" s="516"/>
      <c r="U18" s="514"/>
      <c r="V18" s="515"/>
      <c r="W18" s="515"/>
      <c r="X18" s="515"/>
      <c r="Y18" s="515"/>
      <c r="Z18" s="515"/>
      <c r="AA18" s="515"/>
      <c r="AB18" s="515"/>
      <c r="AC18" s="515"/>
      <c r="AD18" s="516"/>
      <c r="AE18" s="514"/>
      <c r="AF18" s="515"/>
      <c r="AG18" s="515"/>
      <c r="AH18" s="515"/>
      <c r="AI18" s="515"/>
      <c r="AJ18" s="515"/>
      <c r="AK18" s="515"/>
      <c r="AL18" s="515"/>
      <c r="AM18" s="515"/>
      <c r="AN18" s="516"/>
      <c r="AO18" s="514"/>
      <c r="AP18" s="515"/>
      <c r="AQ18" s="515"/>
      <c r="AR18" s="515"/>
      <c r="AS18" s="515"/>
      <c r="AT18" s="515"/>
      <c r="AU18" s="515"/>
      <c r="AV18" s="515"/>
      <c r="AW18" s="515"/>
      <c r="AX18" s="516"/>
      <c r="AY18" s="514"/>
      <c r="AZ18" s="515"/>
      <c r="BA18" s="515"/>
      <c r="BB18" s="515"/>
      <c r="BC18" s="515"/>
      <c r="BD18" s="515"/>
      <c r="BE18" s="515"/>
      <c r="BF18" s="515"/>
      <c r="BG18" s="515"/>
      <c r="BH18" s="516"/>
      <c r="BI18" s="514"/>
      <c r="BJ18" s="515"/>
      <c r="BK18" s="515"/>
      <c r="BL18" s="515"/>
      <c r="BM18" s="515"/>
      <c r="BN18" s="515"/>
      <c r="BO18" s="515"/>
      <c r="BP18" s="515"/>
      <c r="BQ18" s="515"/>
      <c r="BR18" s="516"/>
      <c r="BS18" s="514"/>
      <c r="BT18" s="515"/>
      <c r="BU18" s="515"/>
      <c r="BV18" s="515"/>
      <c r="BW18" s="515"/>
      <c r="BX18" s="515"/>
      <c r="BY18" s="515"/>
      <c r="BZ18" s="515"/>
      <c r="CA18" s="515"/>
      <c r="CB18" s="516"/>
      <c r="CC18" s="514"/>
      <c r="CD18" s="515"/>
      <c r="CE18" s="515"/>
      <c r="CF18" s="515"/>
      <c r="CG18" s="515"/>
      <c r="CH18" s="515"/>
      <c r="CI18" s="515"/>
      <c r="CJ18" s="515"/>
      <c r="CK18" s="515"/>
      <c r="CL18" s="516"/>
      <c r="CM18" s="514"/>
      <c r="CN18" s="515"/>
      <c r="CO18" s="515"/>
      <c r="CP18" s="515"/>
      <c r="CQ18" s="515"/>
      <c r="CR18" s="515"/>
      <c r="CS18" s="515"/>
      <c r="CT18" s="515"/>
      <c r="CU18" s="515"/>
      <c r="CV18" s="516"/>
      <c r="CW18" s="514"/>
      <c r="CX18" s="515"/>
      <c r="CY18" s="515"/>
      <c r="CZ18" s="515"/>
      <c r="DA18" s="515"/>
      <c r="DB18" s="515"/>
      <c r="DC18" s="515"/>
      <c r="DD18" s="515"/>
      <c r="DE18" s="515"/>
      <c r="DF18" s="516"/>
      <c r="DG18" s="514"/>
      <c r="DH18" s="515"/>
      <c r="DI18" s="515"/>
      <c r="DJ18" s="515"/>
      <c r="DK18" s="515"/>
      <c r="DL18" s="515"/>
      <c r="DM18" s="515"/>
      <c r="DN18" s="515"/>
      <c r="DO18" s="515"/>
      <c r="DP18" s="516"/>
      <c r="DQ18" s="514"/>
      <c r="DR18" s="515"/>
      <c r="DS18" s="515"/>
      <c r="DT18" s="515"/>
      <c r="DU18" s="515"/>
      <c r="DV18" s="515"/>
      <c r="DW18" s="515"/>
      <c r="DX18" s="515"/>
      <c r="DY18" s="515"/>
      <c r="DZ18" s="516"/>
      <c r="EA18" s="514"/>
      <c r="EB18" s="515"/>
      <c r="EC18" s="515"/>
      <c r="ED18" s="515"/>
      <c r="EE18" s="515"/>
      <c r="EF18" s="515"/>
      <c r="EG18" s="515"/>
      <c r="EH18" s="515"/>
      <c r="EI18" s="515"/>
      <c r="EJ18" s="516"/>
      <c r="EK18" s="514"/>
      <c r="EL18" s="515"/>
      <c r="EM18" s="515"/>
      <c r="EN18" s="515"/>
      <c r="EO18" s="515"/>
      <c r="EP18" s="515"/>
      <c r="EQ18" s="515"/>
      <c r="ER18" s="515"/>
      <c r="ES18" s="515"/>
      <c r="ET18" s="516"/>
      <c r="EU18" s="514"/>
      <c r="EV18" s="515"/>
      <c r="EW18" s="515"/>
      <c r="EX18" s="515"/>
      <c r="EY18" s="515"/>
      <c r="EZ18" s="515"/>
      <c r="FA18" s="515"/>
      <c r="FB18" s="515"/>
      <c r="FC18" s="515"/>
      <c r="FD18" s="516"/>
      <c r="FE18" s="514"/>
      <c r="FF18" s="515"/>
      <c r="FG18" s="515"/>
      <c r="FH18" s="515"/>
      <c r="FI18" s="515"/>
      <c r="FJ18" s="515"/>
      <c r="FK18" s="515"/>
      <c r="FL18" s="515"/>
      <c r="FM18" s="515"/>
      <c r="FN18" s="516"/>
      <c r="FO18" s="514"/>
      <c r="FP18" s="515"/>
      <c r="FQ18" s="515"/>
      <c r="FR18" s="515"/>
      <c r="FS18" s="515"/>
      <c r="FT18" s="515"/>
      <c r="FU18" s="515"/>
      <c r="FV18" s="515"/>
      <c r="FW18" s="515"/>
      <c r="FX18" s="516"/>
      <c r="FY18" s="514"/>
      <c r="FZ18" s="515"/>
      <c r="GA18" s="515"/>
      <c r="GB18" s="515"/>
      <c r="GC18" s="515"/>
      <c r="GD18" s="515"/>
      <c r="GE18" s="515"/>
      <c r="GF18" s="515"/>
      <c r="GG18" s="515"/>
      <c r="GH18" s="516"/>
      <c r="GI18" s="514"/>
      <c r="GJ18" s="515"/>
      <c r="GK18" s="515"/>
      <c r="GL18" s="515"/>
      <c r="GM18" s="515"/>
      <c r="GN18" s="515"/>
      <c r="GO18" s="515"/>
      <c r="GP18" s="515"/>
      <c r="GQ18" s="515"/>
      <c r="GR18" s="516"/>
      <c r="GS18" s="514"/>
      <c r="GT18" s="515"/>
      <c r="GU18" s="515"/>
      <c r="GV18" s="515"/>
      <c r="GW18" s="515"/>
      <c r="GX18" s="515"/>
      <c r="GY18" s="515"/>
      <c r="GZ18" s="515"/>
      <c r="HA18" s="515"/>
      <c r="HB18" s="516"/>
      <c r="HC18" s="77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77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77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77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77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77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77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77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77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77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0">
        <f t="shared" si="77"/>
        <v>0</v>
      </c>
      <c r="HN18" s="79">
        <f>+SUM(HM16:HM18)+HM111</f>
        <v>0</v>
      </c>
      <c r="HO18" s="80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79" t="e">
        <f>+SUM(HO16:HO18)+HO111</f>
        <v>#REF!</v>
      </c>
      <c r="HQ18" s="80"/>
      <c r="HR18" s="81">
        <f t="shared" si="76"/>
        <v>0</v>
      </c>
      <c r="HS18" s="81">
        <f t="shared" si="76"/>
        <v>0</v>
      </c>
      <c r="HT18" s="81">
        <f t="shared" si="76"/>
        <v>0</v>
      </c>
      <c r="HU18" s="81">
        <f t="shared" si="76"/>
        <v>0</v>
      </c>
      <c r="HV18" s="81">
        <f t="shared" si="76"/>
        <v>0</v>
      </c>
      <c r="HW18" s="81">
        <f t="shared" si="76"/>
        <v>0</v>
      </c>
      <c r="HX18" s="81">
        <f t="shared" si="76"/>
        <v>0</v>
      </c>
      <c r="HY18" s="81">
        <f t="shared" si="76"/>
        <v>0</v>
      </c>
      <c r="HZ18" s="81">
        <f t="shared" si="76"/>
        <v>0</v>
      </c>
      <c r="IA18" s="81">
        <f t="shared" si="76"/>
        <v>0</v>
      </c>
      <c r="IK18" s="94" t="e">
        <f t="shared" si="78"/>
        <v>#REF!</v>
      </c>
    </row>
    <row r="19" spans="1:245" s="30" customFormat="1" ht="21.95" hidden="1" customHeight="1">
      <c r="A19" s="4"/>
      <c r="B19" s="94" t="e">
        <f>+#REF!</f>
        <v>#REF!</v>
      </c>
      <c r="C19" s="94" t="e">
        <f>+#REF!</f>
        <v>#REF!</v>
      </c>
      <c r="D19" s="94" t="e">
        <f>+#REF!</f>
        <v>#REF!</v>
      </c>
      <c r="E19" s="94" t="e">
        <f>+#REF!</f>
        <v>#REF!</v>
      </c>
      <c r="F19" s="94" t="e">
        <f>+#REF!</f>
        <v>#REF!</v>
      </c>
      <c r="G19" s="94" t="e">
        <f>+#REF!</f>
        <v>#REF!</v>
      </c>
      <c r="H19" s="94" t="e">
        <f>+#REF!</f>
        <v>#REF!</v>
      </c>
      <c r="I19" s="94" t="e">
        <f>+#REF!</f>
        <v>#REF!</v>
      </c>
      <c r="J19" s="303" t="s">
        <v>106</v>
      </c>
      <c r="K19" s="517"/>
      <c r="L19" s="518"/>
      <c r="M19" s="518"/>
      <c r="N19" s="518"/>
      <c r="O19" s="518"/>
      <c r="P19" s="518"/>
      <c r="Q19" s="518"/>
      <c r="R19" s="518"/>
      <c r="S19" s="518"/>
      <c r="T19" s="519"/>
      <c r="U19" s="517"/>
      <c r="V19" s="518"/>
      <c r="W19" s="518"/>
      <c r="X19" s="518"/>
      <c r="Y19" s="518"/>
      <c r="Z19" s="518"/>
      <c r="AA19" s="518"/>
      <c r="AB19" s="518"/>
      <c r="AC19" s="518"/>
      <c r="AD19" s="519"/>
      <c r="AE19" s="517"/>
      <c r="AF19" s="518"/>
      <c r="AG19" s="518"/>
      <c r="AH19" s="518"/>
      <c r="AI19" s="518"/>
      <c r="AJ19" s="518"/>
      <c r="AK19" s="518"/>
      <c r="AL19" s="518"/>
      <c r="AM19" s="518"/>
      <c r="AN19" s="519"/>
      <c r="AO19" s="517"/>
      <c r="AP19" s="518"/>
      <c r="AQ19" s="518"/>
      <c r="AR19" s="518"/>
      <c r="AS19" s="518"/>
      <c r="AT19" s="518"/>
      <c r="AU19" s="518"/>
      <c r="AV19" s="518"/>
      <c r="AW19" s="518"/>
      <c r="AX19" s="519"/>
      <c r="AY19" s="517"/>
      <c r="AZ19" s="518"/>
      <c r="BA19" s="518"/>
      <c r="BB19" s="518"/>
      <c r="BC19" s="518"/>
      <c r="BD19" s="518"/>
      <c r="BE19" s="518"/>
      <c r="BF19" s="518"/>
      <c r="BG19" s="518"/>
      <c r="BH19" s="519"/>
      <c r="BI19" s="517"/>
      <c r="BJ19" s="518"/>
      <c r="BK19" s="518"/>
      <c r="BL19" s="518"/>
      <c r="BM19" s="518"/>
      <c r="BN19" s="518"/>
      <c r="BO19" s="518"/>
      <c r="BP19" s="518"/>
      <c r="BQ19" s="518"/>
      <c r="BR19" s="519"/>
      <c r="BS19" s="517"/>
      <c r="BT19" s="518"/>
      <c r="BU19" s="518"/>
      <c r="BV19" s="518"/>
      <c r="BW19" s="518"/>
      <c r="BX19" s="518"/>
      <c r="BY19" s="518"/>
      <c r="BZ19" s="518"/>
      <c r="CA19" s="518"/>
      <c r="CB19" s="519"/>
      <c r="CC19" s="517"/>
      <c r="CD19" s="518"/>
      <c r="CE19" s="518"/>
      <c r="CF19" s="518"/>
      <c r="CG19" s="518"/>
      <c r="CH19" s="518"/>
      <c r="CI19" s="518"/>
      <c r="CJ19" s="518"/>
      <c r="CK19" s="518"/>
      <c r="CL19" s="519"/>
      <c r="CM19" s="517"/>
      <c r="CN19" s="518"/>
      <c r="CO19" s="518"/>
      <c r="CP19" s="518"/>
      <c r="CQ19" s="518"/>
      <c r="CR19" s="518"/>
      <c r="CS19" s="518"/>
      <c r="CT19" s="518"/>
      <c r="CU19" s="518"/>
      <c r="CV19" s="519"/>
      <c r="CW19" s="517"/>
      <c r="CX19" s="518"/>
      <c r="CY19" s="518"/>
      <c r="CZ19" s="518"/>
      <c r="DA19" s="518"/>
      <c r="DB19" s="518"/>
      <c r="DC19" s="518"/>
      <c r="DD19" s="518"/>
      <c r="DE19" s="518"/>
      <c r="DF19" s="519"/>
      <c r="DG19" s="517"/>
      <c r="DH19" s="518"/>
      <c r="DI19" s="518"/>
      <c r="DJ19" s="518"/>
      <c r="DK19" s="518"/>
      <c r="DL19" s="518"/>
      <c r="DM19" s="518"/>
      <c r="DN19" s="518"/>
      <c r="DO19" s="518"/>
      <c r="DP19" s="519"/>
      <c r="DQ19" s="517"/>
      <c r="DR19" s="518"/>
      <c r="DS19" s="518"/>
      <c r="DT19" s="518"/>
      <c r="DU19" s="518"/>
      <c r="DV19" s="518"/>
      <c r="DW19" s="518"/>
      <c r="DX19" s="518"/>
      <c r="DY19" s="518"/>
      <c r="DZ19" s="519"/>
      <c r="EA19" s="517"/>
      <c r="EB19" s="518"/>
      <c r="EC19" s="518"/>
      <c r="ED19" s="518"/>
      <c r="EE19" s="518"/>
      <c r="EF19" s="518"/>
      <c r="EG19" s="518"/>
      <c r="EH19" s="518"/>
      <c r="EI19" s="518"/>
      <c r="EJ19" s="519"/>
      <c r="EK19" s="517"/>
      <c r="EL19" s="518"/>
      <c r="EM19" s="518"/>
      <c r="EN19" s="518"/>
      <c r="EO19" s="518"/>
      <c r="EP19" s="518"/>
      <c r="EQ19" s="518"/>
      <c r="ER19" s="518"/>
      <c r="ES19" s="518"/>
      <c r="ET19" s="519"/>
      <c r="EU19" s="517"/>
      <c r="EV19" s="518"/>
      <c r="EW19" s="518"/>
      <c r="EX19" s="518"/>
      <c r="EY19" s="518"/>
      <c r="EZ19" s="518"/>
      <c r="FA19" s="518"/>
      <c r="FB19" s="518"/>
      <c r="FC19" s="518"/>
      <c r="FD19" s="519"/>
      <c r="FE19" s="517"/>
      <c r="FF19" s="518"/>
      <c r="FG19" s="518"/>
      <c r="FH19" s="518"/>
      <c r="FI19" s="518"/>
      <c r="FJ19" s="518"/>
      <c r="FK19" s="518"/>
      <c r="FL19" s="518"/>
      <c r="FM19" s="518"/>
      <c r="FN19" s="519"/>
      <c r="FO19" s="517"/>
      <c r="FP19" s="518"/>
      <c r="FQ19" s="518"/>
      <c r="FR19" s="518"/>
      <c r="FS19" s="518"/>
      <c r="FT19" s="518"/>
      <c r="FU19" s="518"/>
      <c r="FV19" s="518"/>
      <c r="FW19" s="518"/>
      <c r="FX19" s="519"/>
      <c r="FY19" s="517"/>
      <c r="FZ19" s="518"/>
      <c r="GA19" s="518"/>
      <c r="GB19" s="518"/>
      <c r="GC19" s="518"/>
      <c r="GD19" s="518"/>
      <c r="GE19" s="518"/>
      <c r="GF19" s="518"/>
      <c r="GG19" s="518"/>
      <c r="GH19" s="519"/>
      <c r="GI19" s="517"/>
      <c r="GJ19" s="518"/>
      <c r="GK19" s="518"/>
      <c r="GL19" s="518"/>
      <c r="GM19" s="518"/>
      <c r="GN19" s="518"/>
      <c r="GO19" s="518"/>
      <c r="GP19" s="518"/>
      <c r="GQ19" s="518"/>
      <c r="GR19" s="519"/>
      <c r="GS19" s="517"/>
      <c r="GT19" s="518"/>
      <c r="GU19" s="518"/>
      <c r="GV19" s="518"/>
      <c r="GW19" s="518"/>
      <c r="GX19" s="518"/>
      <c r="GY19" s="518"/>
      <c r="GZ19" s="518"/>
      <c r="HA19" s="518"/>
      <c r="HB19" s="519"/>
      <c r="HC19" s="271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1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1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1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1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1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1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1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1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1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4">
        <f t="shared" si="77"/>
        <v>0</v>
      </c>
      <c r="HN19" s="279">
        <f t="shared" ref="HN19:HN50" si="79">+SUM(HM16:HM19)</f>
        <v>0</v>
      </c>
      <c r="HO19" s="272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79" t="e">
        <f>+SUM(HO16:HO19)</f>
        <v>#REF!</v>
      </c>
      <c r="HQ19" s="80"/>
      <c r="HR19" s="280">
        <f t="shared" si="76"/>
        <v>0</v>
      </c>
      <c r="HS19" s="280">
        <f t="shared" si="76"/>
        <v>0</v>
      </c>
      <c r="HT19" s="280">
        <f t="shared" si="76"/>
        <v>0</v>
      </c>
      <c r="HU19" s="280">
        <f t="shared" si="76"/>
        <v>0</v>
      </c>
      <c r="HV19" s="280">
        <f t="shared" si="76"/>
        <v>0</v>
      </c>
      <c r="HW19" s="280">
        <f t="shared" si="76"/>
        <v>0</v>
      </c>
      <c r="HX19" s="280">
        <f t="shared" si="76"/>
        <v>0</v>
      </c>
      <c r="HY19" s="280">
        <f t="shared" si="76"/>
        <v>0</v>
      </c>
      <c r="HZ19" s="280">
        <f t="shared" si="76"/>
        <v>0</v>
      </c>
      <c r="IA19" s="280">
        <f t="shared" si="76"/>
        <v>0</v>
      </c>
      <c r="IK19" s="94" t="e">
        <f t="shared" si="78"/>
        <v>#REF!</v>
      </c>
    </row>
    <row r="20" spans="1:245" s="30" customFormat="1" ht="21.95" hidden="1" customHeight="1">
      <c r="A20" s="4"/>
      <c r="B20" s="94" t="e">
        <f>+#REF!</f>
        <v>#REF!</v>
      </c>
      <c r="C20" s="94" t="e">
        <f>+#REF!</f>
        <v>#REF!</v>
      </c>
      <c r="D20" s="94" t="e">
        <f>+#REF!</f>
        <v>#REF!</v>
      </c>
      <c r="E20" s="94" t="e">
        <f>+#REF!</f>
        <v>#REF!</v>
      </c>
      <c r="F20" s="94" t="e">
        <f>+#REF!</f>
        <v>#REF!</v>
      </c>
      <c r="G20" s="94" t="e">
        <f>+#REF!</f>
        <v>#REF!</v>
      </c>
      <c r="H20" s="94" t="e">
        <f>+#REF!</f>
        <v>#REF!</v>
      </c>
      <c r="I20" s="94" t="e">
        <f>+#REF!</f>
        <v>#REF!</v>
      </c>
      <c r="J20" s="302" t="s">
        <v>112</v>
      </c>
      <c r="K20" s="520"/>
      <c r="L20" s="521"/>
      <c r="M20" s="521"/>
      <c r="N20" s="521"/>
      <c r="O20" s="521"/>
      <c r="P20" s="521"/>
      <c r="Q20" s="521"/>
      <c r="R20" s="521"/>
      <c r="S20" s="521"/>
      <c r="T20" s="522"/>
      <c r="U20" s="520"/>
      <c r="V20" s="521"/>
      <c r="W20" s="521"/>
      <c r="X20" s="521"/>
      <c r="Y20" s="521"/>
      <c r="Z20" s="521"/>
      <c r="AA20" s="521"/>
      <c r="AB20" s="521"/>
      <c r="AC20" s="521"/>
      <c r="AD20" s="522"/>
      <c r="AE20" s="520"/>
      <c r="AF20" s="521"/>
      <c r="AG20" s="521"/>
      <c r="AH20" s="521"/>
      <c r="AI20" s="521"/>
      <c r="AJ20" s="521"/>
      <c r="AK20" s="521"/>
      <c r="AL20" s="521"/>
      <c r="AM20" s="521"/>
      <c r="AN20" s="522"/>
      <c r="AO20" s="520"/>
      <c r="AP20" s="521"/>
      <c r="AQ20" s="521"/>
      <c r="AR20" s="521"/>
      <c r="AS20" s="521"/>
      <c r="AT20" s="521"/>
      <c r="AU20" s="521"/>
      <c r="AV20" s="521"/>
      <c r="AW20" s="521"/>
      <c r="AX20" s="522"/>
      <c r="AY20" s="520"/>
      <c r="AZ20" s="521"/>
      <c r="BA20" s="521"/>
      <c r="BB20" s="521"/>
      <c r="BC20" s="521"/>
      <c r="BD20" s="521"/>
      <c r="BE20" s="521"/>
      <c r="BF20" s="521"/>
      <c r="BG20" s="521"/>
      <c r="BH20" s="522"/>
      <c r="BI20" s="520"/>
      <c r="BJ20" s="521"/>
      <c r="BK20" s="521"/>
      <c r="BL20" s="521"/>
      <c r="BM20" s="521"/>
      <c r="BN20" s="521"/>
      <c r="BO20" s="521"/>
      <c r="BP20" s="521"/>
      <c r="BQ20" s="521"/>
      <c r="BR20" s="522"/>
      <c r="BS20" s="520"/>
      <c r="BT20" s="521"/>
      <c r="BU20" s="521"/>
      <c r="BV20" s="521"/>
      <c r="BW20" s="521"/>
      <c r="BX20" s="521"/>
      <c r="BY20" s="521"/>
      <c r="BZ20" s="521"/>
      <c r="CA20" s="521"/>
      <c r="CB20" s="522"/>
      <c r="CC20" s="520"/>
      <c r="CD20" s="521"/>
      <c r="CE20" s="521"/>
      <c r="CF20" s="521"/>
      <c r="CG20" s="521"/>
      <c r="CH20" s="521"/>
      <c r="CI20" s="521"/>
      <c r="CJ20" s="521"/>
      <c r="CK20" s="521"/>
      <c r="CL20" s="522"/>
      <c r="CM20" s="520"/>
      <c r="CN20" s="521"/>
      <c r="CO20" s="521"/>
      <c r="CP20" s="521"/>
      <c r="CQ20" s="521"/>
      <c r="CR20" s="521"/>
      <c r="CS20" s="521"/>
      <c r="CT20" s="521"/>
      <c r="CU20" s="521"/>
      <c r="CV20" s="522"/>
      <c r="CW20" s="520"/>
      <c r="CX20" s="521"/>
      <c r="CY20" s="521"/>
      <c r="CZ20" s="521"/>
      <c r="DA20" s="521"/>
      <c r="DB20" s="521"/>
      <c r="DC20" s="521"/>
      <c r="DD20" s="521"/>
      <c r="DE20" s="521"/>
      <c r="DF20" s="522"/>
      <c r="DG20" s="520"/>
      <c r="DH20" s="521"/>
      <c r="DI20" s="521"/>
      <c r="DJ20" s="521"/>
      <c r="DK20" s="521"/>
      <c r="DL20" s="521"/>
      <c r="DM20" s="521"/>
      <c r="DN20" s="521"/>
      <c r="DO20" s="521"/>
      <c r="DP20" s="522"/>
      <c r="DQ20" s="520"/>
      <c r="DR20" s="521"/>
      <c r="DS20" s="521"/>
      <c r="DT20" s="521"/>
      <c r="DU20" s="521"/>
      <c r="DV20" s="521"/>
      <c r="DW20" s="521"/>
      <c r="DX20" s="521"/>
      <c r="DY20" s="521"/>
      <c r="DZ20" s="522"/>
      <c r="EA20" s="520"/>
      <c r="EB20" s="521"/>
      <c r="EC20" s="521"/>
      <c r="ED20" s="521"/>
      <c r="EE20" s="521"/>
      <c r="EF20" s="521"/>
      <c r="EG20" s="521"/>
      <c r="EH20" s="521"/>
      <c r="EI20" s="521"/>
      <c r="EJ20" s="522"/>
      <c r="EK20" s="520"/>
      <c r="EL20" s="521"/>
      <c r="EM20" s="521"/>
      <c r="EN20" s="521"/>
      <c r="EO20" s="521"/>
      <c r="EP20" s="521"/>
      <c r="EQ20" s="521"/>
      <c r="ER20" s="521"/>
      <c r="ES20" s="521"/>
      <c r="ET20" s="522"/>
      <c r="EU20" s="520"/>
      <c r="EV20" s="521"/>
      <c r="EW20" s="521"/>
      <c r="EX20" s="521"/>
      <c r="EY20" s="521"/>
      <c r="EZ20" s="521"/>
      <c r="FA20" s="521"/>
      <c r="FB20" s="521"/>
      <c r="FC20" s="521"/>
      <c r="FD20" s="522"/>
      <c r="FE20" s="520"/>
      <c r="FF20" s="521"/>
      <c r="FG20" s="521"/>
      <c r="FH20" s="521"/>
      <c r="FI20" s="521"/>
      <c r="FJ20" s="521"/>
      <c r="FK20" s="521"/>
      <c r="FL20" s="521"/>
      <c r="FM20" s="521"/>
      <c r="FN20" s="522"/>
      <c r="FO20" s="520"/>
      <c r="FP20" s="521"/>
      <c r="FQ20" s="521"/>
      <c r="FR20" s="521"/>
      <c r="FS20" s="521"/>
      <c r="FT20" s="521"/>
      <c r="FU20" s="521"/>
      <c r="FV20" s="521"/>
      <c r="FW20" s="521"/>
      <c r="FX20" s="522"/>
      <c r="FY20" s="520"/>
      <c r="FZ20" s="521"/>
      <c r="GA20" s="521"/>
      <c r="GB20" s="521"/>
      <c r="GC20" s="521"/>
      <c r="GD20" s="521"/>
      <c r="GE20" s="521"/>
      <c r="GF20" s="521"/>
      <c r="GG20" s="521"/>
      <c r="GH20" s="522"/>
      <c r="GI20" s="520"/>
      <c r="GJ20" s="521"/>
      <c r="GK20" s="521"/>
      <c r="GL20" s="521"/>
      <c r="GM20" s="521"/>
      <c r="GN20" s="521"/>
      <c r="GO20" s="521"/>
      <c r="GP20" s="521"/>
      <c r="GQ20" s="521"/>
      <c r="GR20" s="522"/>
      <c r="GS20" s="520"/>
      <c r="GT20" s="521"/>
      <c r="GU20" s="521"/>
      <c r="GV20" s="521"/>
      <c r="GW20" s="521"/>
      <c r="GX20" s="521"/>
      <c r="GY20" s="521"/>
      <c r="GZ20" s="521"/>
      <c r="HA20" s="521"/>
      <c r="HB20" s="522"/>
      <c r="HC20" s="274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4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4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4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4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4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4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4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4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4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75">
        <f t="shared" si="77"/>
        <v>0</v>
      </c>
      <c r="HN20" s="277">
        <f t="shared" si="79"/>
        <v>0</v>
      </c>
      <c r="HO20" s="275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77" t="e">
        <f t="shared" ref="HP20:HP83" si="80">+SUM(HO17:HO20)</f>
        <v>#REF!</v>
      </c>
      <c r="HQ20" s="80"/>
      <c r="HR20" s="278">
        <f t="shared" ref="HR20:HR83" si="81">+K20+U20+AE20+AO20+AY20+BI20+BS20+CC20+CM20+CW20+DG20+DQ20+EA20+EK20+EU20+FE20+FO20+FY20+GI20+GS20</f>
        <v>0</v>
      </c>
      <c r="HS20" s="278">
        <f t="shared" ref="HS20:HS83" si="82">+L20+V20+AF20+AP20+AZ20+BJ20+BT20+CD20+CN20+CX20+DH20+DR20+EB20+EL20+EV20+FF20+FP20+FZ20+GJ20+GT20</f>
        <v>0</v>
      </c>
      <c r="HT20" s="278">
        <f t="shared" ref="HT20:HT83" si="83">+M20+W20+AG20+AQ20+BA20+BK20+BU20+CE20+CO20+CY20+DI20+DS20+EC20+EM20+EW20+FG20+FQ20+GA20+GK20+GU20</f>
        <v>0</v>
      </c>
      <c r="HU20" s="278">
        <f t="shared" ref="HU20:HU83" si="84">+N20+X20+AH20+AR20+BB20+BL20+BV20+CF20+CP20+CZ20+DJ20+DT20+ED20+EN20+EX20+FH20+FR20+GB20+GL20+GV20</f>
        <v>0</v>
      </c>
      <c r="HV20" s="278">
        <f t="shared" ref="HV20:HV83" si="85">+O20+Y20+AI20+AS20+BC20+BM20+BW20+CG20+CQ20+DA20+DK20+DU20+EE20+EO20+EY20+FI20+FS20+GC20+GM20+GW20</f>
        <v>0</v>
      </c>
      <c r="HW20" s="278">
        <f t="shared" ref="HW20:HW83" si="86">+P20+Z20+AJ20+AT20+BD20+BN20+BX20+CH20+CR20+DB20+DL20+DV20+EF20+EP20+EZ20+FJ20+FT20+GD20+GN20+GX20</f>
        <v>0</v>
      </c>
      <c r="HX20" s="278">
        <f t="shared" ref="HX20:HX83" si="87">+Q20+AA20+AK20+AU20+BE20+BO20+BY20+CI20+CS20+DC20+DM20+DW20+EG20+EQ20+FA20+FK20+FU20+GE20+GO20+GY20</f>
        <v>0</v>
      </c>
      <c r="HY20" s="278">
        <f t="shared" ref="HY20:HY83" si="88">+R20+AB20+AL20+AV20+BF20+BP20+BZ20+CJ20+CT20+DD20+DN20+DX20+EH20+ER20+FB20+FL20+FV20+GF20+GP20+GZ20</f>
        <v>0</v>
      </c>
      <c r="HZ20" s="278">
        <f t="shared" ref="HZ20:HZ83" si="89">+S20+AC20+AM20+AW20+BG20+BQ20+CA20+CK20+CU20+DE20+DO20+DY20+EI20+ES20+FC20+FM20+FW20+GG20+GQ20+HA20</f>
        <v>0</v>
      </c>
      <c r="IA20" s="278">
        <f t="shared" ref="IA20:IA83" si="90">+T20+AD20+AN20+AX20+BH20+BR20+CB20+CL20+CV20+DF20+DP20+DZ20+EJ20+ET20+FD20+FN20+FX20+GH20+GR20+HB20</f>
        <v>0</v>
      </c>
      <c r="IK20" s="94" t="e">
        <f t="shared" si="78"/>
        <v>#REF!</v>
      </c>
    </row>
    <row r="21" spans="1:245" s="30" customFormat="1" ht="21.95" hidden="1" customHeight="1">
      <c r="A21" s="4"/>
      <c r="B21" s="94" t="e">
        <f>+#REF!</f>
        <v>#REF!</v>
      </c>
      <c r="C21" s="94" t="e">
        <f>+#REF!</f>
        <v>#REF!</v>
      </c>
      <c r="D21" s="94" t="e">
        <f>+#REF!</f>
        <v>#REF!</v>
      </c>
      <c r="E21" s="94" t="e">
        <f>+#REF!</f>
        <v>#REF!</v>
      </c>
      <c r="F21" s="94" t="e">
        <f>+#REF!</f>
        <v>#REF!</v>
      </c>
      <c r="G21" s="94" t="e">
        <f>+#REF!</f>
        <v>#REF!</v>
      </c>
      <c r="H21" s="94" t="e">
        <f>+#REF!</f>
        <v>#REF!</v>
      </c>
      <c r="I21" s="94" t="e">
        <f>+#REF!</f>
        <v>#REF!</v>
      </c>
      <c r="J21" s="18" t="s">
        <v>113</v>
      </c>
      <c r="K21" s="523"/>
      <c r="L21" s="524"/>
      <c r="M21" s="524"/>
      <c r="N21" s="524"/>
      <c r="O21" s="524"/>
      <c r="P21" s="524"/>
      <c r="Q21" s="524"/>
      <c r="R21" s="524"/>
      <c r="S21" s="524"/>
      <c r="T21" s="525"/>
      <c r="U21" s="523"/>
      <c r="V21" s="524"/>
      <c r="W21" s="524"/>
      <c r="X21" s="524"/>
      <c r="Y21" s="524"/>
      <c r="Z21" s="524"/>
      <c r="AA21" s="524"/>
      <c r="AB21" s="524"/>
      <c r="AC21" s="524"/>
      <c r="AD21" s="525"/>
      <c r="AE21" s="523"/>
      <c r="AF21" s="524"/>
      <c r="AG21" s="524"/>
      <c r="AH21" s="524"/>
      <c r="AI21" s="524"/>
      <c r="AJ21" s="524"/>
      <c r="AK21" s="524"/>
      <c r="AL21" s="524"/>
      <c r="AM21" s="524"/>
      <c r="AN21" s="525"/>
      <c r="AO21" s="523"/>
      <c r="AP21" s="524"/>
      <c r="AQ21" s="524"/>
      <c r="AR21" s="524"/>
      <c r="AS21" s="524"/>
      <c r="AT21" s="524"/>
      <c r="AU21" s="524"/>
      <c r="AV21" s="524"/>
      <c r="AW21" s="524"/>
      <c r="AX21" s="525"/>
      <c r="AY21" s="523"/>
      <c r="AZ21" s="524"/>
      <c r="BA21" s="524"/>
      <c r="BB21" s="524"/>
      <c r="BC21" s="524"/>
      <c r="BD21" s="524"/>
      <c r="BE21" s="524"/>
      <c r="BF21" s="524"/>
      <c r="BG21" s="524"/>
      <c r="BH21" s="525"/>
      <c r="BI21" s="523"/>
      <c r="BJ21" s="524"/>
      <c r="BK21" s="524"/>
      <c r="BL21" s="524"/>
      <c r="BM21" s="524"/>
      <c r="BN21" s="524"/>
      <c r="BO21" s="524"/>
      <c r="BP21" s="524"/>
      <c r="BQ21" s="524"/>
      <c r="BR21" s="525"/>
      <c r="BS21" s="523"/>
      <c r="BT21" s="524"/>
      <c r="BU21" s="524"/>
      <c r="BV21" s="524"/>
      <c r="BW21" s="524"/>
      <c r="BX21" s="524"/>
      <c r="BY21" s="524"/>
      <c r="BZ21" s="524"/>
      <c r="CA21" s="524"/>
      <c r="CB21" s="525"/>
      <c r="CC21" s="523"/>
      <c r="CD21" s="524"/>
      <c r="CE21" s="524"/>
      <c r="CF21" s="524"/>
      <c r="CG21" s="524"/>
      <c r="CH21" s="524"/>
      <c r="CI21" s="524"/>
      <c r="CJ21" s="524"/>
      <c r="CK21" s="524"/>
      <c r="CL21" s="525"/>
      <c r="CM21" s="523"/>
      <c r="CN21" s="524"/>
      <c r="CO21" s="524"/>
      <c r="CP21" s="524"/>
      <c r="CQ21" s="524"/>
      <c r="CR21" s="524"/>
      <c r="CS21" s="524"/>
      <c r="CT21" s="524"/>
      <c r="CU21" s="524"/>
      <c r="CV21" s="525"/>
      <c r="CW21" s="523"/>
      <c r="CX21" s="524"/>
      <c r="CY21" s="524"/>
      <c r="CZ21" s="524"/>
      <c r="DA21" s="524"/>
      <c r="DB21" s="524"/>
      <c r="DC21" s="524"/>
      <c r="DD21" s="524"/>
      <c r="DE21" s="524"/>
      <c r="DF21" s="525"/>
      <c r="DG21" s="523"/>
      <c r="DH21" s="524"/>
      <c r="DI21" s="524"/>
      <c r="DJ21" s="524"/>
      <c r="DK21" s="524"/>
      <c r="DL21" s="524"/>
      <c r="DM21" s="524"/>
      <c r="DN21" s="524"/>
      <c r="DO21" s="524"/>
      <c r="DP21" s="525"/>
      <c r="DQ21" s="523"/>
      <c r="DR21" s="524"/>
      <c r="DS21" s="524"/>
      <c r="DT21" s="524"/>
      <c r="DU21" s="524"/>
      <c r="DV21" s="524"/>
      <c r="DW21" s="524"/>
      <c r="DX21" s="524"/>
      <c r="DY21" s="524"/>
      <c r="DZ21" s="525"/>
      <c r="EA21" s="523"/>
      <c r="EB21" s="524"/>
      <c r="EC21" s="524"/>
      <c r="ED21" s="524"/>
      <c r="EE21" s="524"/>
      <c r="EF21" s="524"/>
      <c r="EG21" s="524"/>
      <c r="EH21" s="524"/>
      <c r="EI21" s="524"/>
      <c r="EJ21" s="525"/>
      <c r="EK21" s="523"/>
      <c r="EL21" s="524"/>
      <c r="EM21" s="524"/>
      <c r="EN21" s="524"/>
      <c r="EO21" s="524"/>
      <c r="EP21" s="524"/>
      <c r="EQ21" s="524"/>
      <c r="ER21" s="524"/>
      <c r="ES21" s="524"/>
      <c r="ET21" s="525"/>
      <c r="EU21" s="523"/>
      <c r="EV21" s="524"/>
      <c r="EW21" s="524"/>
      <c r="EX21" s="524"/>
      <c r="EY21" s="524"/>
      <c r="EZ21" s="524"/>
      <c r="FA21" s="524"/>
      <c r="FB21" s="524"/>
      <c r="FC21" s="524"/>
      <c r="FD21" s="525"/>
      <c r="FE21" s="523"/>
      <c r="FF21" s="524"/>
      <c r="FG21" s="524"/>
      <c r="FH21" s="524"/>
      <c r="FI21" s="524"/>
      <c r="FJ21" s="524"/>
      <c r="FK21" s="524"/>
      <c r="FL21" s="524"/>
      <c r="FM21" s="524"/>
      <c r="FN21" s="525"/>
      <c r="FO21" s="523"/>
      <c r="FP21" s="524"/>
      <c r="FQ21" s="524"/>
      <c r="FR21" s="524"/>
      <c r="FS21" s="524"/>
      <c r="FT21" s="524"/>
      <c r="FU21" s="524"/>
      <c r="FV21" s="524"/>
      <c r="FW21" s="524"/>
      <c r="FX21" s="525"/>
      <c r="FY21" s="523"/>
      <c r="FZ21" s="524"/>
      <c r="GA21" s="524"/>
      <c r="GB21" s="524"/>
      <c r="GC21" s="524"/>
      <c r="GD21" s="524"/>
      <c r="GE21" s="524"/>
      <c r="GF21" s="524"/>
      <c r="GG21" s="524"/>
      <c r="GH21" s="525"/>
      <c r="GI21" s="523"/>
      <c r="GJ21" s="524"/>
      <c r="GK21" s="524"/>
      <c r="GL21" s="524"/>
      <c r="GM21" s="524"/>
      <c r="GN21" s="524"/>
      <c r="GO21" s="524"/>
      <c r="GP21" s="524"/>
      <c r="GQ21" s="524"/>
      <c r="GR21" s="525"/>
      <c r="GS21" s="523"/>
      <c r="GT21" s="524"/>
      <c r="GU21" s="524"/>
      <c r="GV21" s="524"/>
      <c r="GW21" s="524"/>
      <c r="GX21" s="524"/>
      <c r="GY21" s="524"/>
      <c r="GZ21" s="524"/>
      <c r="HA21" s="524"/>
      <c r="HB21" s="525"/>
      <c r="HC21" s="77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77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77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77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77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77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77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77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77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77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0">
        <f t="shared" si="77"/>
        <v>0</v>
      </c>
      <c r="HN21" s="79">
        <f t="shared" si="79"/>
        <v>0</v>
      </c>
      <c r="HO21" s="80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79" t="e">
        <f t="shared" si="80"/>
        <v>#REF!</v>
      </c>
      <c r="HQ21" s="80"/>
      <c r="HR21" s="81">
        <f t="shared" si="81"/>
        <v>0</v>
      </c>
      <c r="HS21" s="81">
        <f t="shared" si="82"/>
        <v>0</v>
      </c>
      <c r="HT21" s="81">
        <f t="shared" si="83"/>
        <v>0</v>
      </c>
      <c r="HU21" s="81">
        <f t="shared" si="84"/>
        <v>0</v>
      </c>
      <c r="HV21" s="81">
        <f t="shared" si="85"/>
        <v>0</v>
      </c>
      <c r="HW21" s="81">
        <f t="shared" si="86"/>
        <v>0</v>
      </c>
      <c r="HX21" s="81">
        <f t="shared" si="87"/>
        <v>0</v>
      </c>
      <c r="HY21" s="81">
        <f t="shared" si="88"/>
        <v>0</v>
      </c>
      <c r="HZ21" s="81">
        <f t="shared" si="89"/>
        <v>0</v>
      </c>
      <c r="IA21" s="81">
        <f t="shared" si="90"/>
        <v>0</v>
      </c>
      <c r="IK21" s="94" t="e">
        <f t="shared" si="78"/>
        <v>#REF!</v>
      </c>
    </row>
    <row r="22" spans="1:245" s="30" customFormat="1" ht="21.95" hidden="1" customHeight="1">
      <c r="A22" s="4"/>
      <c r="B22" s="94" t="e">
        <f>+#REF!</f>
        <v>#REF!</v>
      </c>
      <c r="C22" s="94" t="e">
        <f>+#REF!</f>
        <v>#REF!</v>
      </c>
      <c r="D22" s="94" t="e">
        <f>+#REF!</f>
        <v>#REF!</v>
      </c>
      <c r="E22" s="94" t="e">
        <f>+#REF!</f>
        <v>#REF!</v>
      </c>
      <c r="F22" s="94" t="e">
        <f>+#REF!</f>
        <v>#REF!</v>
      </c>
      <c r="G22" s="94" t="e">
        <f>+#REF!</f>
        <v>#REF!</v>
      </c>
      <c r="H22" s="94" t="e">
        <f>+#REF!</f>
        <v>#REF!</v>
      </c>
      <c r="I22" s="94" t="e">
        <f>+#REF!</f>
        <v>#REF!</v>
      </c>
      <c r="J22" s="18" t="s">
        <v>114</v>
      </c>
      <c r="K22" s="523"/>
      <c r="L22" s="524"/>
      <c r="M22" s="524"/>
      <c r="N22" s="524"/>
      <c r="O22" s="524"/>
      <c r="P22" s="524"/>
      <c r="Q22" s="524"/>
      <c r="R22" s="524"/>
      <c r="S22" s="524"/>
      <c r="T22" s="525"/>
      <c r="U22" s="523"/>
      <c r="V22" s="524"/>
      <c r="W22" s="524"/>
      <c r="X22" s="524"/>
      <c r="Y22" s="524"/>
      <c r="Z22" s="524"/>
      <c r="AA22" s="524"/>
      <c r="AB22" s="524"/>
      <c r="AC22" s="524"/>
      <c r="AD22" s="525"/>
      <c r="AE22" s="523"/>
      <c r="AF22" s="524"/>
      <c r="AG22" s="524"/>
      <c r="AH22" s="524"/>
      <c r="AI22" s="524"/>
      <c r="AJ22" s="524"/>
      <c r="AK22" s="524"/>
      <c r="AL22" s="524"/>
      <c r="AM22" s="524"/>
      <c r="AN22" s="525"/>
      <c r="AO22" s="523"/>
      <c r="AP22" s="524"/>
      <c r="AQ22" s="524"/>
      <c r="AR22" s="524"/>
      <c r="AS22" s="524"/>
      <c r="AT22" s="524"/>
      <c r="AU22" s="524"/>
      <c r="AV22" s="524"/>
      <c r="AW22" s="524"/>
      <c r="AX22" s="525"/>
      <c r="AY22" s="523"/>
      <c r="AZ22" s="524"/>
      <c r="BA22" s="524"/>
      <c r="BB22" s="524"/>
      <c r="BC22" s="524"/>
      <c r="BD22" s="524"/>
      <c r="BE22" s="524"/>
      <c r="BF22" s="524"/>
      <c r="BG22" s="524"/>
      <c r="BH22" s="525"/>
      <c r="BI22" s="523"/>
      <c r="BJ22" s="524"/>
      <c r="BK22" s="524"/>
      <c r="BL22" s="524"/>
      <c r="BM22" s="524"/>
      <c r="BN22" s="524"/>
      <c r="BO22" s="524"/>
      <c r="BP22" s="524"/>
      <c r="BQ22" s="524"/>
      <c r="BR22" s="525"/>
      <c r="BS22" s="523"/>
      <c r="BT22" s="524"/>
      <c r="BU22" s="524"/>
      <c r="BV22" s="524"/>
      <c r="BW22" s="524"/>
      <c r="BX22" s="524"/>
      <c r="BY22" s="524"/>
      <c r="BZ22" s="524"/>
      <c r="CA22" s="524"/>
      <c r="CB22" s="525"/>
      <c r="CC22" s="523"/>
      <c r="CD22" s="524"/>
      <c r="CE22" s="524"/>
      <c r="CF22" s="524"/>
      <c r="CG22" s="524"/>
      <c r="CH22" s="524"/>
      <c r="CI22" s="524"/>
      <c r="CJ22" s="524"/>
      <c r="CK22" s="524"/>
      <c r="CL22" s="525"/>
      <c r="CM22" s="523"/>
      <c r="CN22" s="524"/>
      <c r="CO22" s="524"/>
      <c r="CP22" s="524"/>
      <c r="CQ22" s="524"/>
      <c r="CR22" s="524"/>
      <c r="CS22" s="524"/>
      <c r="CT22" s="524"/>
      <c r="CU22" s="524"/>
      <c r="CV22" s="525"/>
      <c r="CW22" s="523"/>
      <c r="CX22" s="524"/>
      <c r="CY22" s="524"/>
      <c r="CZ22" s="524"/>
      <c r="DA22" s="524"/>
      <c r="DB22" s="524"/>
      <c r="DC22" s="524"/>
      <c r="DD22" s="524"/>
      <c r="DE22" s="524"/>
      <c r="DF22" s="525"/>
      <c r="DG22" s="523"/>
      <c r="DH22" s="524"/>
      <c r="DI22" s="524"/>
      <c r="DJ22" s="524"/>
      <c r="DK22" s="524"/>
      <c r="DL22" s="524"/>
      <c r="DM22" s="524"/>
      <c r="DN22" s="524"/>
      <c r="DO22" s="524"/>
      <c r="DP22" s="525"/>
      <c r="DQ22" s="523"/>
      <c r="DR22" s="524"/>
      <c r="DS22" s="524"/>
      <c r="DT22" s="524"/>
      <c r="DU22" s="524"/>
      <c r="DV22" s="524"/>
      <c r="DW22" s="524"/>
      <c r="DX22" s="524"/>
      <c r="DY22" s="524"/>
      <c r="DZ22" s="525"/>
      <c r="EA22" s="523"/>
      <c r="EB22" s="524"/>
      <c r="EC22" s="524"/>
      <c r="ED22" s="524"/>
      <c r="EE22" s="524"/>
      <c r="EF22" s="524"/>
      <c r="EG22" s="524"/>
      <c r="EH22" s="524"/>
      <c r="EI22" s="524"/>
      <c r="EJ22" s="525"/>
      <c r="EK22" s="523"/>
      <c r="EL22" s="524"/>
      <c r="EM22" s="524"/>
      <c r="EN22" s="524"/>
      <c r="EO22" s="524"/>
      <c r="EP22" s="524"/>
      <c r="EQ22" s="524"/>
      <c r="ER22" s="524"/>
      <c r="ES22" s="524"/>
      <c r="ET22" s="525"/>
      <c r="EU22" s="523"/>
      <c r="EV22" s="524"/>
      <c r="EW22" s="524"/>
      <c r="EX22" s="524"/>
      <c r="EY22" s="524"/>
      <c r="EZ22" s="524"/>
      <c r="FA22" s="524"/>
      <c r="FB22" s="524"/>
      <c r="FC22" s="524"/>
      <c r="FD22" s="525"/>
      <c r="FE22" s="523"/>
      <c r="FF22" s="524"/>
      <c r="FG22" s="524"/>
      <c r="FH22" s="524"/>
      <c r="FI22" s="524"/>
      <c r="FJ22" s="524"/>
      <c r="FK22" s="524"/>
      <c r="FL22" s="524"/>
      <c r="FM22" s="524"/>
      <c r="FN22" s="525"/>
      <c r="FO22" s="523"/>
      <c r="FP22" s="524"/>
      <c r="FQ22" s="524"/>
      <c r="FR22" s="524"/>
      <c r="FS22" s="524"/>
      <c r="FT22" s="524"/>
      <c r="FU22" s="524"/>
      <c r="FV22" s="524"/>
      <c r="FW22" s="524"/>
      <c r="FX22" s="525"/>
      <c r="FY22" s="523"/>
      <c r="FZ22" s="524"/>
      <c r="GA22" s="524"/>
      <c r="GB22" s="524"/>
      <c r="GC22" s="524"/>
      <c r="GD22" s="524"/>
      <c r="GE22" s="524"/>
      <c r="GF22" s="524"/>
      <c r="GG22" s="524"/>
      <c r="GH22" s="525"/>
      <c r="GI22" s="523"/>
      <c r="GJ22" s="524"/>
      <c r="GK22" s="524"/>
      <c r="GL22" s="524"/>
      <c r="GM22" s="524"/>
      <c r="GN22" s="524"/>
      <c r="GO22" s="524"/>
      <c r="GP22" s="524"/>
      <c r="GQ22" s="524"/>
      <c r="GR22" s="525"/>
      <c r="GS22" s="523"/>
      <c r="GT22" s="524"/>
      <c r="GU22" s="524"/>
      <c r="GV22" s="524"/>
      <c r="GW22" s="524"/>
      <c r="GX22" s="524"/>
      <c r="GY22" s="524"/>
      <c r="GZ22" s="524"/>
      <c r="HA22" s="524"/>
      <c r="HB22" s="525"/>
      <c r="HC22" s="77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77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77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77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77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77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77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77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77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77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0">
        <f t="shared" si="77"/>
        <v>0</v>
      </c>
      <c r="HN22" s="79">
        <f t="shared" si="79"/>
        <v>0</v>
      </c>
      <c r="HO22" s="80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79" t="e">
        <f t="shared" si="80"/>
        <v>#REF!</v>
      </c>
      <c r="HQ22" s="80"/>
      <c r="HR22" s="81">
        <f t="shared" si="81"/>
        <v>0</v>
      </c>
      <c r="HS22" s="81">
        <f t="shared" si="82"/>
        <v>0</v>
      </c>
      <c r="HT22" s="81">
        <f t="shared" si="83"/>
        <v>0</v>
      </c>
      <c r="HU22" s="81">
        <f t="shared" si="84"/>
        <v>0</v>
      </c>
      <c r="HV22" s="81">
        <f t="shared" si="85"/>
        <v>0</v>
      </c>
      <c r="HW22" s="81">
        <f t="shared" si="86"/>
        <v>0</v>
      </c>
      <c r="HX22" s="81">
        <f t="shared" si="87"/>
        <v>0</v>
      </c>
      <c r="HY22" s="81">
        <f t="shared" si="88"/>
        <v>0</v>
      </c>
      <c r="HZ22" s="81">
        <f t="shared" si="89"/>
        <v>0</v>
      </c>
      <c r="IA22" s="81">
        <f t="shared" si="90"/>
        <v>0</v>
      </c>
      <c r="IK22" s="94" t="e">
        <f t="shared" si="78"/>
        <v>#REF!</v>
      </c>
    </row>
    <row r="23" spans="1:245" s="30" customFormat="1" ht="21.95" hidden="1" customHeight="1">
      <c r="A23" s="4"/>
      <c r="B23" s="94" t="e">
        <f>+#REF!</f>
        <v>#REF!</v>
      </c>
      <c r="C23" s="94" t="e">
        <f>+#REF!</f>
        <v>#REF!</v>
      </c>
      <c r="D23" s="94" t="e">
        <f>+#REF!</f>
        <v>#REF!</v>
      </c>
      <c r="E23" s="94" t="e">
        <f>+#REF!</f>
        <v>#REF!</v>
      </c>
      <c r="F23" s="94" t="e">
        <f>+#REF!</f>
        <v>#REF!</v>
      </c>
      <c r="G23" s="94" t="e">
        <f>+#REF!</f>
        <v>#REF!</v>
      </c>
      <c r="H23" s="94" t="e">
        <f>+#REF!</f>
        <v>#REF!</v>
      </c>
      <c r="I23" s="94" t="e">
        <f>+#REF!</f>
        <v>#REF!</v>
      </c>
      <c r="J23" s="303" t="s">
        <v>115</v>
      </c>
      <c r="K23" s="526"/>
      <c r="L23" s="527"/>
      <c r="M23" s="527"/>
      <c r="N23" s="527"/>
      <c r="O23" s="527"/>
      <c r="P23" s="527"/>
      <c r="Q23" s="527"/>
      <c r="R23" s="527"/>
      <c r="S23" s="527"/>
      <c r="T23" s="528"/>
      <c r="U23" s="526"/>
      <c r="V23" s="527"/>
      <c r="W23" s="527"/>
      <c r="X23" s="527"/>
      <c r="Y23" s="527"/>
      <c r="Z23" s="527"/>
      <c r="AA23" s="527"/>
      <c r="AB23" s="527"/>
      <c r="AC23" s="527"/>
      <c r="AD23" s="528"/>
      <c r="AE23" s="526"/>
      <c r="AF23" s="527"/>
      <c r="AG23" s="527"/>
      <c r="AH23" s="527"/>
      <c r="AI23" s="527"/>
      <c r="AJ23" s="527"/>
      <c r="AK23" s="527"/>
      <c r="AL23" s="527"/>
      <c r="AM23" s="527"/>
      <c r="AN23" s="528"/>
      <c r="AO23" s="526"/>
      <c r="AP23" s="527"/>
      <c r="AQ23" s="527"/>
      <c r="AR23" s="527"/>
      <c r="AS23" s="527"/>
      <c r="AT23" s="527"/>
      <c r="AU23" s="527"/>
      <c r="AV23" s="527"/>
      <c r="AW23" s="527"/>
      <c r="AX23" s="528"/>
      <c r="AY23" s="526"/>
      <c r="AZ23" s="527"/>
      <c r="BA23" s="527"/>
      <c r="BB23" s="527"/>
      <c r="BC23" s="527"/>
      <c r="BD23" s="527"/>
      <c r="BE23" s="527"/>
      <c r="BF23" s="527"/>
      <c r="BG23" s="527"/>
      <c r="BH23" s="528"/>
      <c r="BI23" s="526"/>
      <c r="BJ23" s="527"/>
      <c r="BK23" s="527"/>
      <c r="BL23" s="527"/>
      <c r="BM23" s="527"/>
      <c r="BN23" s="527"/>
      <c r="BO23" s="527"/>
      <c r="BP23" s="527"/>
      <c r="BQ23" s="527"/>
      <c r="BR23" s="528"/>
      <c r="BS23" s="526"/>
      <c r="BT23" s="527"/>
      <c r="BU23" s="527"/>
      <c r="BV23" s="527"/>
      <c r="BW23" s="527"/>
      <c r="BX23" s="527"/>
      <c r="BY23" s="527"/>
      <c r="BZ23" s="527"/>
      <c r="CA23" s="527"/>
      <c r="CB23" s="528"/>
      <c r="CC23" s="526"/>
      <c r="CD23" s="527"/>
      <c r="CE23" s="527"/>
      <c r="CF23" s="527"/>
      <c r="CG23" s="527"/>
      <c r="CH23" s="527"/>
      <c r="CI23" s="527"/>
      <c r="CJ23" s="527"/>
      <c r="CK23" s="527"/>
      <c r="CL23" s="528"/>
      <c r="CM23" s="526"/>
      <c r="CN23" s="527"/>
      <c r="CO23" s="527"/>
      <c r="CP23" s="527"/>
      <c r="CQ23" s="527"/>
      <c r="CR23" s="527"/>
      <c r="CS23" s="527"/>
      <c r="CT23" s="527"/>
      <c r="CU23" s="527"/>
      <c r="CV23" s="528"/>
      <c r="CW23" s="526"/>
      <c r="CX23" s="527"/>
      <c r="CY23" s="527"/>
      <c r="CZ23" s="527"/>
      <c r="DA23" s="527"/>
      <c r="DB23" s="527"/>
      <c r="DC23" s="527"/>
      <c r="DD23" s="527"/>
      <c r="DE23" s="527"/>
      <c r="DF23" s="528"/>
      <c r="DG23" s="526"/>
      <c r="DH23" s="527"/>
      <c r="DI23" s="527"/>
      <c r="DJ23" s="527"/>
      <c r="DK23" s="527"/>
      <c r="DL23" s="527"/>
      <c r="DM23" s="527"/>
      <c r="DN23" s="527"/>
      <c r="DO23" s="527"/>
      <c r="DP23" s="528"/>
      <c r="DQ23" s="526"/>
      <c r="DR23" s="527"/>
      <c r="DS23" s="527"/>
      <c r="DT23" s="527"/>
      <c r="DU23" s="527"/>
      <c r="DV23" s="527"/>
      <c r="DW23" s="527"/>
      <c r="DX23" s="527"/>
      <c r="DY23" s="527"/>
      <c r="DZ23" s="528"/>
      <c r="EA23" s="526"/>
      <c r="EB23" s="527"/>
      <c r="EC23" s="527"/>
      <c r="ED23" s="527"/>
      <c r="EE23" s="527"/>
      <c r="EF23" s="527"/>
      <c r="EG23" s="527"/>
      <c r="EH23" s="527"/>
      <c r="EI23" s="527"/>
      <c r="EJ23" s="528"/>
      <c r="EK23" s="526"/>
      <c r="EL23" s="527"/>
      <c r="EM23" s="527"/>
      <c r="EN23" s="527"/>
      <c r="EO23" s="527"/>
      <c r="EP23" s="527"/>
      <c r="EQ23" s="527"/>
      <c r="ER23" s="527"/>
      <c r="ES23" s="527"/>
      <c r="ET23" s="528"/>
      <c r="EU23" s="526"/>
      <c r="EV23" s="527"/>
      <c r="EW23" s="527"/>
      <c r="EX23" s="527"/>
      <c r="EY23" s="527"/>
      <c r="EZ23" s="527"/>
      <c r="FA23" s="527"/>
      <c r="FB23" s="527"/>
      <c r="FC23" s="527"/>
      <c r="FD23" s="528"/>
      <c r="FE23" s="526"/>
      <c r="FF23" s="527"/>
      <c r="FG23" s="527"/>
      <c r="FH23" s="527"/>
      <c r="FI23" s="527"/>
      <c r="FJ23" s="527"/>
      <c r="FK23" s="527"/>
      <c r="FL23" s="527"/>
      <c r="FM23" s="527"/>
      <c r="FN23" s="528"/>
      <c r="FO23" s="526"/>
      <c r="FP23" s="527"/>
      <c r="FQ23" s="527"/>
      <c r="FR23" s="527"/>
      <c r="FS23" s="527"/>
      <c r="FT23" s="527"/>
      <c r="FU23" s="527"/>
      <c r="FV23" s="527"/>
      <c r="FW23" s="527"/>
      <c r="FX23" s="528"/>
      <c r="FY23" s="526"/>
      <c r="FZ23" s="527"/>
      <c r="GA23" s="527"/>
      <c r="GB23" s="527"/>
      <c r="GC23" s="527"/>
      <c r="GD23" s="527"/>
      <c r="GE23" s="527"/>
      <c r="GF23" s="527"/>
      <c r="GG23" s="527"/>
      <c r="GH23" s="528"/>
      <c r="GI23" s="526"/>
      <c r="GJ23" s="527"/>
      <c r="GK23" s="527"/>
      <c r="GL23" s="527"/>
      <c r="GM23" s="527"/>
      <c r="GN23" s="527"/>
      <c r="GO23" s="527"/>
      <c r="GP23" s="527"/>
      <c r="GQ23" s="527"/>
      <c r="GR23" s="528"/>
      <c r="GS23" s="526"/>
      <c r="GT23" s="527"/>
      <c r="GU23" s="527"/>
      <c r="GV23" s="527"/>
      <c r="GW23" s="527"/>
      <c r="GX23" s="527"/>
      <c r="GY23" s="527"/>
      <c r="GZ23" s="527"/>
      <c r="HA23" s="527"/>
      <c r="HB23" s="528"/>
      <c r="HC23" s="271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1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1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1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1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1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1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1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1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1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2">
        <f t="shared" si="77"/>
        <v>0</v>
      </c>
      <c r="HN23" s="279">
        <f t="shared" si="79"/>
        <v>0</v>
      </c>
      <c r="HO23" s="272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79" t="e">
        <f t="shared" si="80"/>
        <v>#REF!</v>
      </c>
      <c r="HQ23" s="80"/>
      <c r="HR23" s="280">
        <f t="shared" si="81"/>
        <v>0</v>
      </c>
      <c r="HS23" s="280">
        <f t="shared" si="82"/>
        <v>0</v>
      </c>
      <c r="HT23" s="280">
        <f t="shared" si="83"/>
        <v>0</v>
      </c>
      <c r="HU23" s="280">
        <f t="shared" si="84"/>
        <v>0</v>
      </c>
      <c r="HV23" s="280">
        <f t="shared" si="85"/>
        <v>0</v>
      </c>
      <c r="HW23" s="280">
        <f t="shared" si="86"/>
        <v>0</v>
      </c>
      <c r="HX23" s="280">
        <f t="shared" si="87"/>
        <v>0</v>
      </c>
      <c r="HY23" s="280">
        <f t="shared" si="88"/>
        <v>0</v>
      </c>
      <c r="HZ23" s="280">
        <f t="shared" si="89"/>
        <v>0</v>
      </c>
      <c r="IA23" s="280">
        <f t="shared" si="90"/>
        <v>0</v>
      </c>
      <c r="IK23" s="94" t="e">
        <f t="shared" si="78"/>
        <v>#REF!</v>
      </c>
    </row>
    <row r="24" spans="1:245" s="30" customFormat="1" ht="21.95" hidden="1" customHeight="1">
      <c r="A24" s="4"/>
      <c r="B24" s="94" t="e">
        <f>+#REF!</f>
        <v>#REF!</v>
      </c>
      <c r="C24" s="94" t="e">
        <f>+#REF!</f>
        <v>#REF!</v>
      </c>
      <c r="D24" s="94" t="e">
        <f>+#REF!</f>
        <v>#REF!</v>
      </c>
      <c r="E24" s="94" t="e">
        <f>+#REF!</f>
        <v>#REF!</v>
      </c>
      <c r="F24" s="94" t="e">
        <f>+#REF!</f>
        <v>#REF!</v>
      </c>
      <c r="G24" s="94" t="e">
        <f>+#REF!</f>
        <v>#REF!</v>
      </c>
      <c r="H24" s="94" t="e">
        <f>+#REF!</f>
        <v>#REF!</v>
      </c>
      <c r="I24" s="94" t="e">
        <f>+#REF!</f>
        <v>#REF!</v>
      </c>
      <c r="J24" s="302" t="s">
        <v>116</v>
      </c>
      <c r="K24" s="529"/>
      <c r="L24" s="530"/>
      <c r="M24" s="530"/>
      <c r="N24" s="530"/>
      <c r="O24" s="530"/>
      <c r="P24" s="530"/>
      <c r="Q24" s="530"/>
      <c r="R24" s="530"/>
      <c r="S24" s="530"/>
      <c r="T24" s="531"/>
      <c r="U24" s="529"/>
      <c r="V24" s="530"/>
      <c r="W24" s="530"/>
      <c r="X24" s="530"/>
      <c r="Y24" s="530"/>
      <c r="Z24" s="530"/>
      <c r="AA24" s="530"/>
      <c r="AB24" s="530"/>
      <c r="AC24" s="530"/>
      <c r="AD24" s="531"/>
      <c r="AE24" s="529"/>
      <c r="AF24" s="530"/>
      <c r="AG24" s="530"/>
      <c r="AH24" s="530"/>
      <c r="AI24" s="530"/>
      <c r="AJ24" s="530"/>
      <c r="AK24" s="530"/>
      <c r="AL24" s="530"/>
      <c r="AM24" s="530"/>
      <c r="AN24" s="531"/>
      <c r="AO24" s="529"/>
      <c r="AP24" s="530"/>
      <c r="AQ24" s="530"/>
      <c r="AR24" s="530"/>
      <c r="AS24" s="530"/>
      <c r="AT24" s="530"/>
      <c r="AU24" s="530"/>
      <c r="AV24" s="530"/>
      <c r="AW24" s="530"/>
      <c r="AX24" s="531"/>
      <c r="AY24" s="529"/>
      <c r="AZ24" s="530"/>
      <c r="BA24" s="530"/>
      <c r="BB24" s="530"/>
      <c r="BC24" s="530"/>
      <c r="BD24" s="530"/>
      <c r="BE24" s="530"/>
      <c r="BF24" s="530"/>
      <c r="BG24" s="530"/>
      <c r="BH24" s="531"/>
      <c r="BI24" s="529"/>
      <c r="BJ24" s="530"/>
      <c r="BK24" s="530"/>
      <c r="BL24" s="530"/>
      <c r="BM24" s="530"/>
      <c r="BN24" s="530"/>
      <c r="BO24" s="530"/>
      <c r="BP24" s="530"/>
      <c r="BQ24" s="530"/>
      <c r="BR24" s="531"/>
      <c r="BS24" s="529"/>
      <c r="BT24" s="530"/>
      <c r="BU24" s="530"/>
      <c r="BV24" s="530"/>
      <c r="BW24" s="530"/>
      <c r="BX24" s="530"/>
      <c r="BY24" s="530"/>
      <c r="BZ24" s="530"/>
      <c r="CA24" s="530"/>
      <c r="CB24" s="531"/>
      <c r="CC24" s="529"/>
      <c r="CD24" s="530"/>
      <c r="CE24" s="530"/>
      <c r="CF24" s="530"/>
      <c r="CG24" s="530"/>
      <c r="CH24" s="530"/>
      <c r="CI24" s="530"/>
      <c r="CJ24" s="530"/>
      <c r="CK24" s="530"/>
      <c r="CL24" s="531"/>
      <c r="CM24" s="529"/>
      <c r="CN24" s="530"/>
      <c r="CO24" s="530"/>
      <c r="CP24" s="530"/>
      <c r="CQ24" s="530"/>
      <c r="CR24" s="530"/>
      <c r="CS24" s="530"/>
      <c r="CT24" s="530"/>
      <c r="CU24" s="530"/>
      <c r="CV24" s="531"/>
      <c r="CW24" s="529"/>
      <c r="CX24" s="530"/>
      <c r="CY24" s="530"/>
      <c r="CZ24" s="530"/>
      <c r="DA24" s="530"/>
      <c r="DB24" s="530"/>
      <c r="DC24" s="530"/>
      <c r="DD24" s="530"/>
      <c r="DE24" s="530"/>
      <c r="DF24" s="531"/>
      <c r="DG24" s="529"/>
      <c r="DH24" s="530"/>
      <c r="DI24" s="530"/>
      <c r="DJ24" s="530"/>
      <c r="DK24" s="530"/>
      <c r="DL24" s="530"/>
      <c r="DM24" s="530"/>
      <c r="DN24" s="530"/>
      <c r="DO24" s="530"/>
      <c r="DP24" s="531"/>
      <c r="DQ24" s="529"/>
      <c r="DR24" s="530"/>
      <c r="DS24" s="530"/>
      <c r="DT24" s="530"/>
      <c r="DU24" s="530"/>
      <c r="DV24" s="530"/>
      <c r="DW24" s="530"/>
      <c r="DX24" s="530"/>
      <c r="DY24" s="530"/>
      <c r="DZ24" s="531"/>
      <c r="EA24" s="529"/>
      <c r="EB24" s="530"/>
      <c r="EC24" s="530"/>
      <c r="ED24" s="530"/>
      <c r="EE24" s="530"/>
      <c r="EF24" s="530"/>
      <c r="EG24" s="530"/>
      <c r="EH24" s="530"/>
      <c r="EI24" s="530"/>
      <c r="EJ24" s="531"/>
      <c r="EK24" s="529"/>
      <c r="EL24" s="530"/>
      <c r="EM24" s="530"/>
      <c r="EN24" s="530"/>
      <c r="EO24" s="530"/>
      <c r="EP24" s="530"/>
      <c r="EQ24" s="530"/>
      <c r="ER24" s="530"/>
      <c r="ES24" s="530"/>
      <c r="ET24" s="531"/>
      <c r="EU24" s="529"/>
      <c r="EV24" s="530"/>
      <c r="EW24" s="530"/>
      <c r="EX24" s="530"/>
      <c r="EY24" s="530"/>
      <c r="EZ24" s="530"/>
      <c r="FA24" s="530"/>
      <c r="FB24" s="530"/>
      <c r="FC24" s="530"/>
      <c r="FD24" s="531"/>
      <c r="FE24" s="529"/>
      <c r="FF24" s="530"/>
      <c r="FG24" s="530"/>
      <c r="FH24" s="530"/>
      <c r="FI24" s="530"/>
      <c r="FJ24" s="530"/>
      <c r="FK24" s="530"/>
      <c r="FL24" s="530"/>
      <c r="FM24" s="530"/>
      <c r="FN24" s="531"/>
      <c r="FO24" s="529"/>
      <c r="FP24" s="530"/>
      <c r="FQ24" s="530"/>
      <c r="FR24" s="530"/>
      <c r="FS24" s="530"/>
      <c r="FT24" s="530"/>
      <c r="FU24" s="530"/>
      <c r="FV24" s="530"/>
      <c r="FW24" s="530"/>
      <c r="FX24" s="531"/>
      <c r="FY24" s="529"/>
      <c r="FZ24" s="530"/>
      <c r="GA24" s="530"/>
      <c r="GB24" s="530"/>
      <c r="GC24" s="530"/>
      <c r="GD24" s="530"/>
      <c r="GE24" s="530"/>
      <c r="GF24" s="530"/>
      <c r="GG24" s="530"/>
      <c r="GH24" s="531"/>
      <c r="GI24" s="529"/>
      <c r="GJ24" s="530"/>
      <c r="GK24" s="530"/>
      <c r="GL24" s="530"/>
      <c r="GM24" s="530"/>
      <c r="GN24" s="530"/>
      <c r="GO24" s="530"/>
      <c r="GP24" s="530"/>
      <c r="GQ24" s="530"/>
      <c r="GR24" s="531"/>
      <c r="GS24" s="529"/>
      <c r="GT24" s="530"/>
      <c r="GU24" s="530"/>
      <c r="GV24" s="530"/>
      <c r="GW24" s="530"/>
      <c r="GX24" s="530"/>
      <c r="GY24" s="530"/>
      <c r="GZ24" s="530"/>
      <c r="HA24" s="530"/>
      <c r="HB24" s="531"/>
      <c r="HC24" s="274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4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4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4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4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4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4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4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4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4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75">
        <f t="shared" si="77"/>
        <v>0</v>
      </c>
      <c r="HN24" s="277">
        <f t="shared" si="79"/>
        <v>0</v>
      </c>
      <c r="HO24" s="275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77" t="e">
        <f t="shared" si="80"/>
        <v>#REF!</v>
      </c>
      <c r="HQ24" s="80"/>
      <c r="HR24" s="278">
        <f t="shared" si="81"/>
        <v>0</v>
      </c>
      <c r="HS24" s="278">
        <f t="shared" si="82"/>
        <v>0</v>
      </c>
      <c r="HT24" s="278">
        <f t="shared" si="83"/>
        <v>0</v>
      </c>
      <c r="HU24" s="278">
        <f t="shared" si="84"/>
        <v>0</v>
      </c>
      <c r="HV24" s="278">
        <f t="shared" si="85"/>
        <v>0</v>
      </c>
      <c r="HW24" s="278">
        <f t="shared" si="86"/>
        <v>0</v>
      </c>
      <c r="HX24" s="278">
        <f t="shared" si="87"/>
        <v>0</v>
      </c>
      <c r="HY24" s="278">
        <f t="shared" si="88"/>
        <v>0</v>
      </c>
      <c r="HZ24" s="278">
        <f t="shared" si="89"/>
        <v>0</v>
      </c>
      <c r="IA24" s="278">
        <f t="shared" si="90"/>
        <v>0</v>
      </c>
      <c r="IK24" s="94" t="e">
        <f t="shared" si="78"/>
        <v>#REF!</v>
      </c>
    </row>
    <row r="25" spans="1:245" s="30" customFormat="1" ht="21.95" hidden="1" customHeight="1">
      <c r="A25" s="4"/>
      <c r="B25" s="94" t="e">
        <f>+#REF!</f>
        <v>#REF!</v>
      </c>
      <c r="C25" s="94" t="e">
        <f>+#REF!</f>
        <v>#REF!</v>
      </c>
      <c r="D25" s="94" t="e">
        <f>+#REF!</f>
        <v>#REF!</v>
      </c>
      <c r="E25" s="94" t="e">
        <f>+#REF!</f>
        <v>#REF!</v>
      </c>
      <c r="F25" s="94" t="e">
        <f>+#REF!</f>
        <v>#REF!</v>
      </c>
      <c r="G25" s="94" t="e">
        <f>+#REF!</f>
        <v>#REF!</v>
      </c>
      <c r="H25" s="94" t="e">
        <f>+#REF!</f>
        <v>#REF!</v>
      </c>
      <c r="I25" s="94" t="e">
        <f>+#REF!</f>
        <v>#REF!</v>
      </c>
      <c r="J25" s="18" t="s">
        <v>117</v>
      </c>
      <c r="K25" s="532"/>
      <c r="L25" s="533"/>
      <c r="M25" s="533"/>
      <c r="N25" s="533"/>
      <c r="O25" s="533"/>
      <c r="P25" s="533"/>
      <c r="Q25" s="533"/>
      <c r="R25" s="533"/>
      <c r="S25" s="533"/>
      <c r="T25" s="534"/>
      <c r="U25" s="532"/>
      <c r="V25" s="533"/>
      <c r="W25" s="533"/>
      <c r="X25" s="533"/>
      <c r="Y25" s="533"/>
      <c r="Z25" s="533"/>
      <c r="AA25" s="533"/>
      <c r="AB25" s="533"/>
      <c r="AC25" s="533"/>
      <c r="AD25" s="534"/>
      <c r="AE25" s="532"/>
      <c r="AF25" s="533"/>
      <c r="AG25" s="533"/>
      <c r="AH25" s="533"/>
      <c r="AI25" s="533"/>
      <c r="AJ25" s="533"/>
      <c r="AK25" s="533"/>
      <c r="AL25" s="533"/>
      <c r="AM25" s="533"/>
      <c r="AN25" s="534"/>
      <c r="AO25" s="532"/>
      <c r="AP25" s="533"/>
      <c r="AQ25" s="533"/>
      <c r="AR25" s="533"/>
      <c r="AS25" s="533"/>
      <c r="AT25" s="533"/>
      <c r="AU25" s="533"/>
      <c r="AV25" s="533"/>
      <c r="AW25" s="533"/>
      <c r="AX25" s="534"/>
      <c r="AY25" s="532"/>
      <c r="AZ25" s="533"/>
      <c r="BA25" s="533"/>
      <c r="BB25" s="533"/>
      <c r="BC25" s="533"/>
      <c r="BD25" s="533"/>
      <c r="BE25" s="533"/>
      <c r="BF25" s="533"/>
      <c r="BG25" s="533"/>
      <c r="BH25" s="534"/>
      <c r="BI25" s="532"/>
      <c r="BJ25" s="533"/>
      <c r="BK25" s="533"/>
      <c r="BL25" s="533"/>
      <c r="BM25" s="533"/>
      <c r="BN25" s="533"/>
      <c r="BO25" s="533"/>
      <c r="BP25" s="533"/>
      <c r="BQ25" s="533"/>
      <c r="BR25" s="534"/>
      <c r="BS25" s="532"/>
      <c r="BT25" s="533"/>
      <c r="BU25" s="533"/>
      <c r="BV25" s="533"/>
      <c r="BW25" s="533"/>
      <c r="BX25" s="533"/>
      <c r="BY25" s="533"/>
      <c r="BZ25" s="533"/>
      <c r="CA25" s="533"/>
      <c r="CB25" s="534"/>
      <c r="CC25" s="532"/>
      <c r="CD25" s="533"/>
      <c r="CE25" s="533"/>
      <c r="CF25" s="533"/>
      <c r="CG25" s="533"/>
      <c r="CH25" s="533"/>
      <c r="CI25" s="533"/>
      <c r="CJ25" s="533"/>
      <c r="CK25" s="533"/>
      <c r="CL25" s="534"/>
      <c r="CM25" s="532"/>
      <c r="CN25" s="533"/>
      <c r="CO25" s="533"/>
      <c r="CP25" s="533"/>
      <c r="CQ25" s="533"/>
      <c r="CR25" s="533"/>
      <c r="CS25" s="533"/>
      <c r="CT25" s="533"/>
      <c r="CU25" s="533"/>
      <c r="CV25" s="534"/>
      <c r="CW25" s="532"/>
      <c r="CX25" s="533"/>
      <c r="CY25" s="533"/>
      <c r="CZ25" s="533"/>
      <c r="DA25" s="533"/>
      <c r="DB25" s="533"/>
      <c r="DC25" s="533"/>
      <c r="DD25" s="533"/>
      <c r="DE25" s="533"/>
      <c r="DF25" s="534"/>
      <c r="DG25" s="532"/>
      <c r="DH25" s="533"/>
      <c r="DI25" s="533"/>
      <c r="DJ25" s="533"/>
      <c r="DK25" s="533"/>
      <c r="DL25" s="533"/>
      <c r="DM25" s="533"/>
      <c r="DN25" s="533"/>
      <c r="DO25" s="533"/>
      <c r="DP25" s="534"/>
      <c r="DQ25" s="532"/>
      <c r="DR25" s="533"/>
      <c r="DS25" s="533"/>
      <c r="DT25" s="533"/>
      <c r="DU25" s="533"/>
      <c r="DV25" s="533"/>
      <c r="DW25" s="533"/>
      <c r="DX25" s="533"/>
      <c r="DY25" s="533"/>
      <c r="DZ25" s="534"/>
      <c r="EA25" s="532"/>
      <c r="EB25" s="533"/>
      <c r="EC25" s="533"/>
      <c r="ED25" s="533"/>
      <c r="EE25" s="533"/>
      <c r="EF25" s="533"/>
      <c r="EG25" s="533"/>
      <c r="EH25" s="533"/>
      <c r="EI25" s="533"/>
      <c r="EJ25" s="534"/>
      <c r="EK25" s="532"/>
      <c r="EL25" s="533"/>
      <c r="EM25" s="533"/>
      <c r="EN25" s="533"/>
      <c r="EO25" s="533"/>
      <c r="EP25" s="533"/>
      <c r="EQ25" s="533"/>
      <c r="ER25" s="533"/>
      <c r="ES25" s="533"/>
      <c r="ET25" s="534"/>
      <c r="EU25" s="532"/>
      <c r="EV25" s="533"/>
      <c r="EW25" s="533"/>
      <c r="EX25" s="533"/>
      <c r="EY25" s="533"/>
      <c r="EZ25" s="533"/>
      <c r="FA25" s="533"/>
      <c r="FB25" s="533"/>
      <c r="FC25" s="533"/>
      <c r="FD25" s="534"/>
      <c r="FE25" s="532"/>
      <c r="FF25" s="533"/>
      <c r="FG25" s="533"/>
      <c r="FH25" s="533"/>
      <c r="FI25" s="533"/>
      <c r="FJ25" s="533"/>
      <c r="FK25" s="533"/>
      <c r="FL25" s="533"/>
      <c r="FM25" s="533"/>
      <c r="FN25" s="534"/>
      <c r="FO25" s="532"/>
      <c r="FP25" s="533"/>
      <c r="FQ25" s="533"/>
      <c r="FR25" s="533"/>
      <c r="FS25" s="533"/>
      <c r="FT25" s="533"/>
      <c r="FU25" s="533"/>
      <c r="FV25" s="533"/>
      <c r="FW25" s="533"/>
      <c r="FX25" s="534"/>
      <c r="FY25" s="532"/>
      <c r="FZ25" s="533"/>
      <c r="GA25" s="533"/>
      <c r="GB25" s="533"/>
      <c r="GC25" s="533"/>
      <c r="GD25" s="533"/>
      <c r="GE25" s="533"/>
      <c r="GF25" s="533"/>
      <c r="GG25" s="533"/>
      <c r="GH25" s="534"/>
      <c r="GI25" s="532"/>
      <c r="GJ25" s="533"/>
      <c r="GK25" s="533"/>
      <c r="GL25" s="533"/>
      <c r="GM25" s="533"/>
      <c r="GN25" s="533"/>
      <c r="GO25" s="533"/>
      <c r="GP25" s="533"/>
      <c r="GQ25" s="533"/>
      <c r="GR25" s="534"/>
      <c r="GS25" s="532"/>
      <c r="GT25" s="533"/>
      <c r="GU25" s="533"/>
      <c r="GV25" s="533"/>
      <c r="GW25" s="533"/>
      <c r="GX25" s="533"/>
      <c r="GY25" s="533"/>
      <c r="GZ25" s="533"/>
      <c r="HA25" s="533"/>
      <c r="HB25" s="534"/>
      <c r="HC25" s="77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77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77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77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77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77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77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77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77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77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0">
        <f t="shared" si="77"/>
        <v>0</v>
      </c>
      <c r="HN25" s="79">
        <f t="shared" si="79"/>
        <v>0</v>
      </c>
      <c r="HO25" s="80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79" t="e">
        <f t="shared" si="80"/>
        <v>#REF!</v>
      </c>
      <c r="HQ25" s="80"/>
      <c r="HR25" s="81">
        <f t="shared" si="81"/>
        <v>0</v>
      </c>
      <c r="HS25" s="81">
        <f t="shared" si="82"/>
        <v>0</v>
      </c>
      <c r="HT25" s="81">
        <f t="shared" si="83"/>
        <v>0</v>
      </c>
      <c r="HU25" s="81">
        <f t="shared" si="84"/>
        <v>0</v>
      </c>
      <c r="HV25" s="81">
        <f t="shared" si="85"/>
        <v>0</v>
      </c>
      <c r="HW25" s="81">
        <f t="shared" si="86"/>
        <v>0</v>
      </c>
      <c r="HX25" s="81">
        <f t="shared" si="87"/>
        <v>0</v>
      </c>
      <c r="HY25" s="81">
        <f t="shared" si="88"/>
        <v>0</v>
      </c>
      <c r="HZ25" s="81">
        <f t="shared" si="89"/>
        <v>0</v>
      </c>
      <c r="IA25" s="81">
        <f t="shared" si="90"/>
        <v>0</v>
      </c>
      <c r="IK25" s="94" t="e">
        <f t="shared" si="78"/>
        <v>#REF!</v>
      </c>
    </row>
    <row r="26" spans="1:245" s="30" customFormat="1" ht="21.95" hidden="1" customHeight="1">
      <c r="A26" s="4"/>
      <c r="B26" s="94" t="e">
        <f>+#REF!</f>
        <v>#REF!</v>
      </c>
      <c r="C26" s="94" t="e">
        <f>+#REF!</f>
        <v>#REF!</v>
      </c>
      <c r="D26" s="94" t="e">
        <f>+#REF!</f>
        <v>#REF!</v>
      </c>
      <c r="E26" s="94" t="e">
        <f>+#REF!</f>
        <v>#REF!</v>
      </c>
      <c r="F26" s="94" t="e">
        <f>+#REF!</f>
        <v>#REF!</v>
      </c>
      <c r="G26" s="94" t="e">
        <f>+#REF!</f>
        <v>#REF!</v>
      </c>
      <c r="H26" s="94" t="e">
        <f>+#REF!</f>
        <v>#REF!</v>
      </c>
      <c r="I26" s="94" t="e">
        <f>+#REF!</f>
        <v>#REF!</v>
      </c>
      <c r="J26" s="18" t="s">
        <v>118</v>
      </c>
      <c r="K26" s="532"/>
      <c r="L26" s="533"/>
      <c r="M26" s="533"/>
      <c r="N26" s="533"/>
      <c r="O26" s="533"/>
      <c r="P26" s="533"/>
      <c r="Q26" s="533"/>
      <c r="R26" s="533"/>
      <c r="S26" s="533"/>
      <c r="T26" s="534"/>
      <c r="U26" s="532"/>
      <c r="V26" s="533"/>
      <c r="W26" s="533"/>
      <c r="X26" s="533"/>
      <c r="Y26" s="533"/>
      <c r="Z26" s="533"/>
      <c r="AA26" s="533"/>
      <c r="AB26" s="533"/>
      <c r="AC26" s="533"/>
      <c r="AD26" s="534"/>
      <c r="AE26" s="532"/>
      <c r="AF26" s="533"/>
      <c r="AG26" s="533"/>
      <c r="AH26" s="533"/>
      <c r="AI26" s="533"/>
      <c r="AJ26" s="533"/>
      <c r="AK26" s="533"/>
      <c r="AL26" s="533"/>
      <c r="AM26" s="533"/>
      <c r="AN26" s="534"/>
      <c r="AO26" s="532"/>
      <c r="AP26" s="533"/>
      <c r="AQ26" s="533"/>
      <c r="AR26" s="533"/>
      <c r="AS26" s="533"/>
      <c r="AT26" s="533"/>
      <c r="AU26" s="533"/>
      <c r="AV26" s="533"/>
      <c r="AW26" s="533"/>
      <c r="AX26" s="534"/>
      <c r="AY26" s="532"/>
      <c r="AZ26" s="533"/>
      <c r="BA26" s="533"/>
      <c r="BB26" s="533"/>
      <c r="BC26" s="533"/>
      <c r="BD26" s="533"/>
      <c r="BE26" s="533"/>
      <c r="BF26" s="533"/>
      <c r="BG26" s="533"/>
      <c r="BH26" s="534"/>
      <c r="BI26" s="532"/>
      <c r="BJ26" s="533"/>
      <c r="BK26" s="533"/>
      <c r="BL26" s="533"/>
      <c r="BM26" s="533"/>
      <c r="BN26" s="533"/>
      <c r="BO26" s="533"/>
      <c r="BP26" s="533"/>
      <c r="BQ26" s="533"/>
      <c r="BR26" s="534"/>
      <c r="BS26" s="532"/>
      <c r="BT26" s="533"/>
      <c r="BU26" s="533"/>
      <c r="BV26" s="533"/>
      <c r="BW26" s="533"/>
      <c r="BX26" s="533"/>
      <c r="BY26" s="533"/>
      <c r="BZ26" s="533"/>
      <c r="CA26" s="533"/>
      <c r="CB26" s="534"/>
      <c r="CC26" s="532"/>
      <c r="CD26" s="533"/>
      <c r="CE26" s="533"/>
      <c r="CF26" s="533"/>
      <c r="CG26" s="533"/>
      <c r="CH26" s="533"/>
      <c r="CI26" s="533"/>
      <c r="CJ26" s="533"/>
      <c r="CK26" s="533"/>
      <c r="CL26" s="534"/>
      <c r="CM26" s="532"/>
      <c r="CN26" s="533"/>
      <c r="CO26" s="533"/>
      <c r="CP26" s="533"/>
      <c r="CQ26" s="533"/>
      <c r="CR26" s="533"/>
      <c r="CS26" s="533"/>
      <c r="CT26" s="533"/>
      <c r="CU26" s="533"/>
      <c r="CV26" s="534"/>
      <c r="CW26" s="532"/>
      <c r="CX26" s="533"/>
      <c r="CY26" s="533"/>
      <c r="CZ26" s="533"/>
      <c r="DA26" s="533"/>
      <c r="DB26" s="533"/>
      <c r="DC26" s="533"/>
      <c r="DD26" s="533"/>
      <c r="DE26" s="533"/>
      <c r="DF26" s="534"/>
      <c r="DG26" s="532"/>
      <c r="DH26" s="533"/>
      <c r="DI26" s="533"/>
      <c r="DJ26" s="533"/>
      <c r="DK26" s="533"/>
      <c r="DL26" s="533"/>
      <c r="DM26" s="533"/>
      <c r="DN26" s="533"/>
      <c r="DO26" s="533"/>
      <c r="DP26" s="534"/>
      <c r="DQ26" s="532"/>
      <c r="DR26" s="533"/>
      <c r="DS26" s="533"/>
      <c r="DT26" s="533"/>
      <c r="DU26" s="533"/>
      <c r="DV26" s="533"/>
      <c r="DW26" s="533"/>
      <c r="DX26" s="533"/>
      <c r="DY26" s="533"/>
      <c r="DZ26" s="534"/>
      <c r="EA26" s="532"/>
      <c r="EB26" s="533"/>
      <c r="EC26" s="533"/>
      <c r="ED26" s="533"/>
      <c r="EE26" s="533"/>
      <c r="EF26" s="533"/>
      <c r="EG26" s="533"/>
      <c r="EH26" s="533"/>
      <c r="EI26" s="533"/>
      <c r="EJ26" s="534"/>
      <c r="EK26" s="532"/>
      <c r="EL26" s="533"/>
      <c r="EM26" s="533"/>
      <c r="EN26" s="533"/>
      <c r="EO26" s="533"/>
      <c r="EP26" s="533"/>
      <c r="EQ26" s="533"/>
      <c r="ER26" s="533"/>
      <c r="ES26" s="533"/>
      <c r="ET26" s="534"/>
      <c r="EU26" s="532"/>
      <c r="EV26" s="533"/>
      <c r="EW26" s="533"/>
      <c r="EX26" s="533"/>
      <c r="EY26" s="533"/>
      <c r="EZ26" s="533"/>
      <c r="FA26" s="533"/>
      <c r="FB26" s="533"/>
      <c r="FC26" s="533"/>
      <c r="FD26" s="534"/>
      <c r="FE26" s="532"/>
      <c r="FF26" s="533"/>
      <c r="FG26" s="533"/>
      <c r="FH26" s="533"/>
      <c r="FI26" s="533"/>
      <c r="FJ26" s="533"/>
      <c r="FK26" s="533"/>
      <c r="FL26" s="533"/>
      <c r="FM26" s="533"/>
      <c r="FN26" s="534"/>
      <c r="FO26" s="532"/>
      <c r="FP26" s="533"/>
      <c r="FQ26" s="533"/>
      <c r="FR26" s="533"/>
      <c r="FS26" s="533"/>
      <c r="FT26" s="533"/>
      <c r="FU26" s="533"/>
      <c r="FV26" s="533"/>
      <c r="FW26" s="533"/>
      <c r="FX26" s="534"/>
      <c r="FY26" s="532"/>
      <c r="FZ26" s="533"/>
      <c r="GA26" s="533"/>
      <c r="GB26" s="533"/>
      <c r="GC26" s="533"/>
      <c r="GD26" s="533"/>
      <c r="GE26" s="533"/>
      <c r="GF26" s="533"/>
      <c r="GG26" s="533"/>
      <c r="GH26" s="534"/>
      <c r="GI26" s="532"/>
      <c r="GJ26" s="533"/>
      <c r="GK26" s="533"/>
      <c r="GL26" s="533"/>
      <c r="GM26" s="533"/>
      <c r="GN26" s="533"/>
      <c r="GO26" s="533"/>
      <c r="GP26" s="533"/>
      <c r="GQ26" s="533"/>
      <c r="GR26" s="534"/>
      <c r="GS26" s="532"/>
      <c r="GT26" s="533"/>
      <c r="GU26" s="533"/>
      <c r="GV26" s="533"/>
      <c r="GW26" s="533"/>
      <c r="GX26" s="533"/>
      <c r="GY26" s="533"/>
      <c r="GZ26" s="533"/>
      <c r="HA26" s="533"/>
      <c r="HB26" s="534"/>
      <c r="HC26" s="77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77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77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77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77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77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77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77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77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77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0">
        <f t="shared" si="77"/>
        <v>0</v>
      </c>
      <c r="HN26" s="79">
        <f t="shared" si="79"/>
        <v>0</v>
      </c>
      <c r="HO26" s="80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79" t="e">
        <f t="shared" si="80"/>
        <v>#REF!</v>
      </c>
      <c r="HQ26" s="80"/>
      <c r="HR26" s="81">
        <f t="shared" si="81"/>
        <v>0</v>
      </c>
      <c r="HS26" s="81">
        <f t="shared" si="82"/>
        <v>0</v>
      </c>
      <c r="HT26" s="81">
        <f t="shared" si="83"/>
        <v>0</v>
      </c>
      <c r="HU26" s="81">
        <f t="shared" si="84"/>
        <v>0</v>
      </c>
      <c r="HV26" s="81">
        <f t="shared" si="85"/>
        <v>0</v>
      </c>
      <c r="HW26" s="81">
        <f t="shared" si="86"/>
        <v>0</v>
      </c>
      <c r="HX26" s="81">
        <f t="shared" si="87"/>
        <v>0</v>
      </c>
      <c r="HY26" s="81">
        <f t="shared" si="88"/>
        <v>0</v>
      </c>
      <c r="HZ26" s="81">
        <f t="shared" si="89"/>
        <v>0</v>
      </c>
      <c r="IA26" s="81">
        <f t="shared" si="90"/>
        <v>0</v>
      </c>
      <c r="IK26" s="94" t="e">
        <f t="shared" si="78"/>
        <v>#REF!</v>
      </c>
    </row>
    <row r="27" spans="1:245" s="30" customFormat="1" ht="21.95" hidden="1" customHeight="1">
      <c r="A27" s="4"/>
      <c r="B27" s="94" t="e">
        <f>+#REF!</f>
        <v>#REF!</v>
      </c>
      <c r="C27" s="94" t="e">
        <f>+#REF!</f>
        <v>#REF!</v>
      </c>
      <c r="D27" s="94" t="e">
        <f>+#REF!</f>
        <v>#REF!</v>
      </c>
      <c r="E27" s="94" t="e">
        <f>+#REF!</f>
        <v>#REF!</v>
      </c>
      <c r="F27" s="94" t="e">
        <f>+#REF!</f>
        <v>#REF!</v>
      </c>
      <c r="G27" s="94" t="e">
        <f>+#REF!</f>
        <v>#REF!</v>
      </c>
      <c r="H27" s="94" t="e">
        <f>+#REF!</f>
        <v>#REF!</v>
      </c>
      <c r="I27" s="94" t="e">
        <f>+#REF!</f>
        <v>#REF!</v>
      </c>
      <c r="J27" s="303" t="s">
        <v>119</v>
      </c>
      <c r="K27" s="535"/>
      <c r="L27" s="536"/>
      <c r="M27" s="536"/>
      <c r="N27" s="536"/>
      <c r="O27" s="536"/>
      <c r="P27" s="536"/>
      <c r="Q27" s="536"/>
      <c r="R27" s="536"/>
      <c r="S27" s="536"/>
      <c r="T27" s="537"/>
      <c r="U27" s="535"/>
      <c r="V27" s="536"/>
      <c r="W27" s="536"/>
      <c r="X27" s="536"/>
      <c r="Y27" s="536"/>
      <c r="Z27" s="536"/>
      <c r="AA27" s="536"/>
      <c r="AB27" s="536"/>
      <c r="AC27" s="536"/>
      <c r="AD27" s="537"/>
      <c r="AE27" s="535"/>
      <c r="AF27" s="536"/>
      <c r="AG27" s="536"/>
      <c r="AH27" s="536"/>
      <c r="AI27" s="536"/>
      <c r="AJ27" s="536"/>
      <c r="AK27" s="536"/>
      <c r="AL27" s="536"/>
      <c r="AM27" s="536"/>
      <c r="AN27" s="537"/>
      <c r="AO27" s="535"/>
      <c r="AP27" s="536"/>
      <c r="AQ27" s="536"/>
      <c r="AR27" s="536"/>
      <c r="AS27" s="536"/>
      <c r="AT27" s="536"/>
      <c r="AU27" s="536"/>
      <c r="AV27" s="536"/>
      <c r="AW27" s="536"/>
      <c r="AX27" s="537"/>
      <c r="AY27" s="535"/>
      <c r="AZ27" s="536"/>
      <c r="BA27" s="536"/>
      <c r="BB27" s="536"/>
      <c r="BC27" s="536"/>
      <c r="BD27" s="536"/>
      <c r="BE27" s="536"/>
      <c r="BF27" s="536"/>
      <c r="BG27" s="536"/>
      <c r="BH27" s="537"/>
      <c r="BI27" s="535"/>
      <c r="BJ27" s="536"/>
      <c r="BK27" s="536"/>
      <c r="BL27" s="536"/>
      <c r="BM27" s="536"/>
      <c r="BN27" s="536"/>
      <c r="BO27" s="536"/>
      <c r="BP27" s="536"/>
      <c r="BQ27" s="536"/>
      <c r="BR27" s="537"/>
      <c r="BS27" s="535"/>
      <c r="BT27" s="536"/>
      <c r="BU27" s="536"/>
      <c r="BV27" s="536"/>
      <c r="BW27" s="536"/>
      <c r="BX27" s="536"/>
      <c r="BY27" s="536"/>
      <c r="BZ27" s="536"/>
      <c r="CA27" s="536"/>
      <c r="CB27" s="537"/>
      <c r="CC27" s="535"/>
      <c r="CD27" s="536"/>
      <c r="CE27" s="536"/>
      <c r="CF27" s="536"/>
      <c r="CG27" s="536"/>
      <c r="CH27" s="536"/>
      <c r="CI27" s="536"/>
      <c r="CJ27" s="536"/>
      <c r="CK27" s="536"/>
      <c r="CL27" s="537"/>
      <c r="CM27" s="535"/>
      <c r="CN27" s="536"/>
      <c r="CO27" s="536"/>
      <c r="CP27" s="536"/>
      <c r="CQ27" s="536"/>
      <c r="CR27" s="536"/>
      <c r="CS27" s="536"/>
      <c r="CT27" s="536"/>
      <c r="CU27" s="536"/>
      <c r="CV27" s="537"/>
      <c r="CW27" s="535"/>
      <c r="CX27" s="536"/>
      <c r="CY27" s="536"/>
      <c r="CZ27" s="536"/>
      <c r="DA27" s="536"/>
      <c r="DB27" s="536"/>
      <c r="DC27" s="536"/>
      <c r="DD27" s="536"/>
      <c r="DE27" s="536"/>
      <c r="DF27" s="537"/>
      <c r="DG27" s="535"/>
      <c r="DH27" s="536"/>
      <c r="DI27" s="536"/>
      <c r="DJ27" s="536"/>
      <c r="DK27" s="536"/>
      <c r="DL27" s="536"/>
      <c r="DM27" s="536"/>
      <c r="DN27" s="536"/>
      <c r="DO27" s="536"/>
      <c r="DP27" s="537"/>
      <c r="DQ27" s="535"/>
      <c r="DR27" s="536"/>
      <c r="DS27" s="536"/>
      <c r="DT27" s="536"/>
      <c r="DU27" s="536"/>
      <c r="DV27" s="536"/>
      <c r="DW27" s="536"/>
      <c r="DX27" s="536"/>
      <c r="DY27" s="536"/>
      <c r="DZ27" s="537"/>
      <c r="EA27" s="535"/>
      <c r="EB27" s="536"/>
      <c r="EC27" s="536"/>
      <c r="ED27" s="536"/>
      <c r="EE27" s="536"/>
      <c r="EF27" s="536"/>
      <c r="EG27" s="536"/>
      <c r="EH27" s="536"/>
      <c r="EI27" s="536"/>
      <c r="EJ27" s="537"/>
      <c r="EK27" s="535"/>
      <c r="EL27" s="536"/>
      <c r="EM27" s="536"/>
      <c r="EN27" s="536"/>
      <c r="EO27" s="536"/>
      <c r="EP27" s="536"/>
      <c r="EQ27" s="536"/>
      <c r="ER27" s="536"/>
      <c r="ES27" s="536"/>
      <c r="ET27" s="537"/>
      <c r="EU27" s="535"/>
      <c r="EV27" s="536"/>
      <c r="EW27" s="536"/>
      <c r="EX27" s="536"/>
      <c r="EY27" s="536"/>
      <c r="EZ27" s="536"/>
      <c r="FA27" s="536"/>
      <c r="FB27" s="536"/>
      <c r="FC27" s="536"/>
      <c r="FD27" s="537"/>
      <c r="FE27" s="535"/>
      <c r="FF27" s="536"/>
      <c r="FG27" s="536"/>
      <c r="FH27" s="536"/>
      <c r="FI27" s="536"/>
      <c r="FJ27" s="536"/>
      <c r="FK27" s="536"/>
      <c r="FL27" s="536"/>
      <c r="FM27" s="536"/>
      <c r="FN27" s="537"/>
      <c r="FO27" s="535"/>
      <c r="FP27" s="536"/>
      <c r="FQ27" s="536"/>
      <c r="FR27" s="536"/>
      <c r="FS27" s="536"/>
      <c r="FT27" s="536"/>
      <c r="FU27" s="536"/>
      <c r="FV27" s="536"/>
      <c r="FW27" s="536"/>
      <c r="FX27" s="537"/>
      <c r="FY27" s="535"/>
      <c r="FZ27" s="536"/>
      <c r="GA27" s="536"/>
      <c r="GB27" s="536"/>
      <c r="GC27" s="536"/>
      <c r="GD27" s="536"/>
      <c r="GE27" s="536"/>
      <c r="GF27" s="536"/>
      <c r="GG27" s="536"/>
      <c r="GH27" s="537"/>
      <c r="GI27" s="535"/>
      <c r="GJ27" s="536"/>
      <c r="GK27" s="536"/>
      <c r="GL27" s="536"/>
      <c r="GM27" s="536"/>
      <c r="GN27" s="536"/>
      <c r="GO27" s="536"/>
      <c r="GP27" s="536"/>
      <c r="GQ27" s="536"/>
      <c r="GR27" s="537"/>
      <c r="GS27" s="535"/>
      <c r="GT27" s="536"/>
      <c r="GU27" s="536"/>
      <c r="GV27" s="536"/>
      <c r="GW27" s="536"/>
      <c r="GX27" s="536"/>
      <c r="GY27" s="536"/>
      <c r="GZ27" s="536"/>
      <c r="HA27" s="536"/>
      <c r="HB27" s="537"/>
      <c r="HC27" s="271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1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1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1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1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1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1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1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1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1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2">
        <f t="shared" si="77"/>
        <v>0</v>
      </c>
      <c r="HN27" s="279">
        <f t="shared" si="79"/>
        <v>0</v>
      </c>
      <c r="HO27" s="272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79" t="e">
        <f t="shared" si="80"/>
        <v>#REF!</v>
      </c>
      <c r="HQ27" s="80"/>
      <c r="HR27" s="280">
        <f t="shared" si="81"/>
        <v>0</v>
      </c>
      <c r="HS27" s="280">
        <f t="shared" si="82"/>
        <v>0</v>
      </c>
      <c r="HT27" s="280">
        <f t="shared" si="83"/>
        <v>0</v>
      </c>
      <c r="HU27" s="280">
        <f t="shared" si="84"/>
        <v>0</v>
      </c>
      <c r="HV27" s="280">
        <f t="shared" si="85"/>
        <v>0</v>
      </c>
      <c r="HW27" s="280">
        <f t="shared" si="86"/>
        <v>0</v>
      </c>
      <c r="HX27" s="280">
        <f t="shared" si="87"/>
        <v>0</v>
      </c>
      <c r="HY27" s="280">
        <f t="shared" si="88"/>
        <v>0</v>
      </c>
      <c r="HZ27" s="280">
        <f t="shared" si="89"/>
        <v>0</v>
      </c>
      <c r="IA27" s="280">
        <f t="shared" si="90"/>
        <v>0</v>
      </c>
      <c r="IK27" s="94" t="e">
        <f t="shared" si="78"/>
        <v>#REF!</v>
      </c>
    </row>
    <row r="28" spans="1:245" s="30" customFormat="1" ht="21.95" hidden="1" customHeight="1">
      <c r="A28" s="4"/>
      <c r="B28" s="94" t="e">
        <f>+#REF!</f>
        <v>#REF!</v>
      </c>
      <c r="C28" s="94" t="e">
        <f>+#REF!</f>
        <v>#REF!</v>
      </c>
      <c r="D28" s="94" t="e">
        <f>+#REF!</f>
        <v>#REF!</v>
      </c>
      <c r="E28" s="94" t="e">
        <f>+#REF!</f>
        <v>#REF!</v>
      </c>
      <c r="F28" s="94" t="e">
        <f>+#REF!</f>
        <v>#REF!</v>
      </c>
      <c r="G28" s="94" t="e">
        <f>+#REF!</f>
        <v>#REF!</v>
      </c>
      <c r="H28" s="94" t="e">
        <f>+#REF!</f>
        <v>#REF!</v>
      </c>
      <c r="I28" s="94" t="e">
        <f>+#REF!</f>
        <v>#REF!</v>
      </c>
      <c r="J28" s="302" t="s">
        <v>120</v>
      </c>
      <c r="K28" s="538"/>
      <c r="L28" s="539"/>
      <c r="M28" s="539"/>
      <c r="N28" s="539"/>
      <c r="O28" s="539"/>
      <c r="P28" s="539"/>
      <c r="Q28" s="539"/>
      <c r="R28" s="539"/>
      <c r="S28" s="539"/>
      <c r="T28" s="540"/>
      <c r="U28" s="538"/>
      <c r="V28" s="539"/>
      <c r="W28" s="539"/>
      <c r="X28" s="539"/>
      <c r="Y28" s="539"/>
      <c r="Z28" s="539"/>
      <c r="AA28" s="539"/>
      <c r="AB28" s="539"/>
      <c r="AC28" s="539"/>
      <c r="AD28" s="540"/>
      <c r="AE28" s="538"/>
      <c r="AF28" s="539"/>
      <c r="AG28" s="539"/>
      <c r="AH28" s="539"/>
      <c r="AI28" s="539"/>
      <c r="AJ28" s="539"/>
      <c r="AK28" s="539"/>
      <c r="AL28" s="539"/>
      <c r="AM28" s="539"/>
      <c r="AN28" s="540"/>
      <c r="AO28" s="538"/>
      <c r="AP28" s="539"/>
      <c r="AQ28" s="539"/>
      <c r="AR28" s="539"/>
      <c r="AS28" s="539"/>
      <c r="AT28" s="539"/>
      <c r="AU28" s="539"/>
      <c r="AV28" s="539"/>
      <c r="AW28" s="539"/>
      <c r="AX28" s="540"/>
      <c r="AY28" s="538"/>
      <c r="AZ28" s="539"/>
      <c r="BA28" s="539"/>
      <c r="BB28" s="539"/>
      <c r="BC28" s="539"/>
      <c r="BD28" s="539"/>
      <c r="BE28" s="539"/>
      <c r="BF28" s="539"/>
      <c r="BG28" s="539"/>
      <c r="BH28" s="540"/>
      <c r="BI28" s="538"/>
      <c r="BJ28" s="539"/>
      <c r="BK28" s="539"/>
      <c r="BL28" s="539"/>
      <c r="BM28" s="539"/>
      <c r="BN28" s="539"/>
      <c r="BO28" s="539"/>
      <c r="BP28" s="539"/>
      <c r="BQ28" s="539"/>
      <c r="BR28" s="540"/>
      <c r="BS28" s="538"/>
      <c r="BT28" s="539"/>
      <c r="BU28" s="539"/>
      <c r="BV28" s="539"/>
      <c r="BW28" s="539"/>
      <c r="BX28" s="539"/>
      <c r="BY28" s="539"/>
      <c r="BZ28" s="539"/>
      <c r="CA28" s="539"/>
      <c r="CB28" s="540"/>
      <c r="CC28" s="538"/>
      <c r="CD28" s="539"/>
      <c r="CE28" s="539"/>
      <c r="CF28" s="539"/>
      <c r="CG28" s="539"/>
      <c r="CH28" s="539"/>
      <c r="CI28" s="539"/>
      <c r="CJ28" s="539"/>
      <c r="CK28" s="539"/>
      <c r="CL28" s="540"/>
      <c r="CM28" s="538"/>
      <c r="CN28" s="539"/>
      <c r="CO28" s="539"/>
      <c r="CP28" s="539"/>
      <c r="CQ28" s="539"/>
      <c r="CR28" s="539"/>
      <c r="CS28" s="539"/>
      <c r="CT28" s="539"/>
      <c r="CU28" s="539"/>
      <c r="CV28" s="540"/>
      <c r="CW28" s="538"/>
      <c r="CX28" s="539"/>
      <c r="CY28" s="539"/>
      <c r="CZ28" s="539"/>
      <c r="DA28" s="539"/>
      <c r="DB28" s="539"/>
      <c r="DC28" s="539"/>
      <c r="DD28" s="539"/>
      <c r="DE28" s="539"/>
      <c r="DF28" s="540"/>
      <c r="DG28" s="538"/>
      <c r="DH28" s="539"/>
      <c r="DI28" s="539"/>
      <c r="DJ28" s="539"/>
      <c r="DK28" s="539"/>
      <c r="DL28" s="539"/>
      <c r="DM28" s="539"/>
      <c r="DN28" s="539"/>
      <c r="DO28" s="539"/>
      <c r="DP28" s="540"/>
      <c r="DQ28" s="538"/>
      <c r="DR28" s="539"/>
      <c r="DS28" s="539"/>
      <c r="DT28" s="539"/>
      <c r="DU28" s="539"/>
      <c r="DV28" s="539"/>
      <c r="DW28" s="539"/>
      <c r="DX28" s="539"/>
      <c r="DY28" s="539"/>
      <c r="DZ28" s="540"/>
      <c r="EA28" s="538"/>
      <c r="EB28" s="539"/>
      <c r="EC28" s="539"/>
      <c r="ED28" s="539"/>
      <c r="EE28" s="539"/>
      <c r="EF28" s="539"/>
      <c r="EG28" s="539"/>
      <c r="EH28" s="539"/>
      <c r="EI28" s="539"/>
      <c r="EJ28" s="540"/>
      <c r="EK28" s="538"/>
      <c r="EL28" s="539"/>
      <c r="EM28" s="539"/>
      <c r="EN28" s="539"/>
      <c r="EO28" s="539"/>
      <c r="EP28" s="539"/>
      <c r="EQ28" s="539"/>
      <c r="ER28" s="539"/>
      <c r="ES28" s="539"/>
      <c r="ET28" s="540"/>
      <c r="EU28" s="538"/>
      <c r="EV28" s="539"/>
      <c r="EW28" s="539"/>
      <c r="EX28" s="539"/>
      <c r="EY28" s="539"/>
      <c r="EZ28" s="539"/>
      <c r="FA28" s="539"/>
      <c r="FB28" s="539"/>
      <c r="FC28" s="539"/>
      <c r="FD28" s="540"/>
      <c r="FE28" s="538"/>
      <c r="FF28" s="539"/>
      <c r="FG28" s="539"/>
      <c r="FH28" s="539"/>
      <c r="FI28" s="539"/>
      <c r="FJ28" s="539"/>
      <c r="FK28" s="539"/>
      <c r="FL28" s="539"/>
      <c r="FM28" s="539"/>
      <c r="FN28" s="540"/>
      <c r="FO28" s="538"/>
      <c r="FP28" s="539"/>
      <c r="FQ28" s="539"/>
      <c r="FR28" s="539"/>
      <c r="FS28" s="539"/>
      <c r="FT28" s="539"/>
      <c r="FU28" s="539"/>
      <c r="FV28" s="539"/>
      <c r="FW28" s="539"/>
      <c r="FX28" s="540"/>
      <c r="FY28" s="538"/>
      <c r="FZ28" s="539"/>
      <c r="GA28" s="539"/>
      <c r="GB28" s="539"/>
      <c r="GC28" s="539"/>
      <c r="GD28" s="539"/>
      <c r="GE28" s="539"/>
      <c r="GF28" s="539"/>
      <c r="GG28" s="539"/>
      <c r="GH28" s="540"/>
      <c r="GI28" s="538"/>
      <c r="GJ28" s="539"/>
      <c r="GK28" s="539"/>
      <c r="GL28" s="539"/>
      <c r="GM28" s="539"/>
      <c r="GN28" s="539"/>
      <c r="GO28" s="539"/>
      <c r="GP28" s="539"/>
      <c r="GQ28" s="539"/>
      <c r="GR28" s="540"/>
      <c r="GS28" s="538"/>
      <c r="GT28" s="539"/>
      <c r="GU28" s="539"/>
      <c r="GV28" s="539"/>
      <c r="GW28" s="539"/>
      <c r="GX28" s="539"/>
      <c r="GY28" s="539"/>
      <c r="GZ28" s="539"/>
      <c r="HA28" s="539"/>
      <c r="HB28" s="540"/>
      <c r="HC28" s="274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4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4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4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4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4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4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4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4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4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75">
        <f t="shared" si="77"/>
        <v>0</v>
      </c>
      <c r="HN28" s="277">
        <f t="shared" si="79"/>
        <v>0</v>
      </c>
      <c r="HO28" s="275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77" t="e">
        <f t="shared" si="80"/>
        <v>#REF!</v>
      </c>
      <c r="HQ28" s="80"/>
      <c r="HR28" s="278">
        <f t="shared" si="81"/>
        <v>0</v>
      </c>
      <c r="HS28" s="278">
        <f t="shared" si="82"/>
        <v>0</v>
      </c>
      <c r="HT28" s="278">
        <f t="shared" si="83"/>
        <v>0</v>
      </c>
      <c r="HU28" s="278">
        <f t="shared" si="84"/>
        <v>0</v>
      </c>
      <c r="HV28" s="278">
        <f t="shared" si="85"/>
        <v>0</v>
      </c>
      <c r="HW28" s="278">
        <f t="shared" si="86"/>
        <v>0</v>
      </c>
      <c r="HX28" s="278">
        <f t="shared" si="87"/>
        <v>0</v>
      </c>
      <c r="HY28" s="278">
        <f t="shared" si="88"/>
        <v>0</v>
      </c>
      <c r="HZ28" s="278">
        <f t="shared" si="89"/>
        <v>0</v>
      </c>
      <c r="IA28" s="278">
        <f t="shared" si="90"/>
        <v>0</v>
      </c>
      <c r="IK28" s="94" t="e">
        <f t="shared" si="78"/>
        <v>#REF!</v>
      </c>
    </row>
    <row r="29" spans="1:245" s="30" customFormat="1" ht="21.95" hidden="1" customHeight="1">
      <c r="A29" s="4"/>
      <c r="B29" s="94" t="e">
        <f>+#REF!</f>
        <v>#REF!</v>
      </c>
      <c r="C29" s="94" t="e">
        <f>+#REF!</f>
        <v>#REF!</v>
      </c>
      <c r="D29" s="94" t="e">
        <f>+#REF!</f>
        <v>#REF!</v>
      </c>
      <c r="E29" s="94" t="e">
        <f>+#REF!</f>
        <v>#REF!</v>
      </c>
      <c r="F29" s="94" t="e">
        <f>+#REF!</f>
        <v>#REF!</v>
      </c>
      <c r="G29" s="94" t="e">
        <f>+#REF!</f>
        <v>#REF!</v>
      </c>
      <c r="H29" s="94" t="e">
        <f>+#REF!</f>
        <v>#REF!</v>
      </c>
      <c r="I29" s="94" t="e">
        <f>+#REF!</f>
        <v>#REF!</v>
      </c>
      <c r="J29" s="18" t="s">
        <v>121</v>
      </c>
      <c r="K29" s="541"/>
      <c r="L29" s="542"/>
      <c r="M29" s="542"/>
      <c r="N29" s="542"/>
      <c r="O29" s="542"/>
      <c r="P29" s="542"/>
      <c r="Q29" s="542"/>
      <c r="R29" s="542"/>
      <c r="S29" s="542"/>
      <c r="T29" s="543"/>
      <c r="U29" s="541"/>
      <c r="V29" s="542"/>
      <c r="W29" s="542"/>
      <c r="X29" s="542"/>
      <c r="Y29" s="542"/>
      <c r="Z29" s="542"/>
      <c r="AA29" s="542"/>
      <c r="AB29" s="542"/>
      <c r="AC29" s="542"/>
      <c r="AD29" s="543"/>
      <c r="AE29" s="541"/>
      <c r="AF29" s="542"/>
      <c r="AG29" s="542"/>
      <c r="AH29" s="542"/>
      <c r="AI29" s="542"/>
      <c r="AJ29" s="542"/>
      <c r="AK29" s="542"/>
      <c r="AL29" s="542"/>
      <c r="AM29" s="542"/>
      <c r="AN29" s="543"/>
      <c r="AO29" s="541"/>
      <c r="AP29" s="542"/>
      <c r="AQ29" s="542"/>
      <c r="AR29" s="542"/>
      <c r="AS29" s="542"/>
      <c r="AT29" s="542"/>
      <c r="AU29" s="542"/>
      <c r="AV29" s="542"/>
      <c r="AW29" s="542"/>
      <c r="AX29" s="543"/>
      <c r="AY29" s="541"/>
      <c r="AZ29" s="542"/>
      <c r="BA29" s="542"/>
      <c r="BB29" s="542"/>
      <c r="BC29" s="542"/>
      <c r="BD29" s="542"/>
      <c r="BE29" s="542"/>
      <c r="BF29" s="542"/>
      <c r="BG29" s="542"/>
      <c r="BH29" s="543"/>
      <c r="BI29" s="541"/>
      <c r="BJ29" s="542"/>
      <c r="BK29" s="542"/>
      <c r="BL29" s="542"/>
      <c r="BM29" s="542"/>
      <c r="BN29" s="542"/>
      <c r="BO29" s="542"/>
      <c r="BP29" s="542"/>
      <c r="BQ29" s="542"/>
      <c r="BR29" s="543"/>
      <c r="BS29" s="541"/>
      <c r="BT29" s="542"/>
      <c r="BU29" s="542"/>
      <c r="BV29" s="542"/>
      <c r="BW29" s="542"/>
      <c r="BX29" s="542"/>
      <c r="BY29" s="542"/>
      <c r="BZ29" s="542"/>
      <c r="CA29" s="542"/>
      <c r="CB29" s="543"/>
      <c r="CC29" s="541"/>
      <c r="CD29" s="542"/>
      <c r="CE29" s="542"/>
      <c r="CF29" s="542"/>
      <c r="CG29" s="542"/>
      <c r="CH29" s="542"/>
      <c r="CI29" s="542"/>
      <c r="CJ29" s="542"/>
      <c r="CK29" s="542"/>
      <c r="CL29" s="543"/>
      <c r="CM29" s="541"/>
      <c r="CN29" s="542"/>
      <c r="CO29" s="542"/>
      <c r="CP29" s="542"/>
      <c r="CQ29" s="542"/>
      <c r="CR29" s="542"/>
      <c r="CS29" s="542"/>
      <c r="CT29" s="542"/>
      <c r="CU29" s="542"/>
      <c r="CV29" s="543"/>
      <c r="CW29" s="541"/>
      <c r="CX29" s="542"/>
      <c r="CY29" s="542"/>
      <c r="CZ29" s="542"/>
      <c r="DA29" s="542"/>
      <c r="DB29" s="542"/>
      <c r="DC29" s="542"/>
      <c r="DD29" s="542"/>
      <c r="DE29" s="542"/>
      <c r="DF29" s="543"/>
      <c r="DG29" s="541"/>
      <c r="DH29" s="542"/>
      <c r="DI29" s="542"/>
      <c r="DJ29" s="542"/>
      <c r="DK29" s="542"/>
      <c r="DL29" s="542"/>
      <c r="DM29" s="542"/>
      <c r="DN29" s="542"/>
      <c r="DO29" s="542"/>
      <c r="DP29" s="543"/>
      <c r="DQ29" s="541"/>
      <c r="DR29" s="542"/>
      <c r="DS29" s="542"/>
      <c r="DT29" s="542"/>
      <c r="DU29" s="542"/>
      <c r="DV29" s="542"/>
      <c r="DW29" s="542"/>
      <c r="DX29" s="542"/>
      <c r="DY29" s="542"/>
      <c r="DZ29" s="543"/>
      <c r="EA29" s="541"/>
      <c r="EB29" s="542"/>
      <c r="EC29" s="542"/>
      <c r="ED29" s="542"/>
      <c r="EE29" s="542"/>
      <c r="EF29" s="542"/>
      <c r="EG29" s="542"/>
      <c r="EH29" s="542"/>
      <c r="EI29" s="542"/>
      <c r="EJ29" s="543"/>
      <c r="EK29" s="541"/>
      <c r="EL29" s="542"/>
      <c r="EM29" s="542"/>
      <c r="EN29" s="542"/>
      <c r="EO29" s="542"/>
      <c r="EP29" s="542"/>
      <c r="EQ29" s="542"/>
      <c r="ER29" s="542"/>
      <c r="ES29" s="542"/>
      <c r="ET29" s="543"/>
      <c r="EU29" s="541"/>
      <c r="EV29" s="542"/>
      <c r="EW29" s="542"/>
      <c r="EX29" s="542"/>
      <c r="EY29" s="542"/>
      <c r="EZ29" s="542"/>
      <c r="FA29" s="542"/>
      <c r="FB29" s="542"/>
      <c r="FC29" s="542"/>
      <c r="FD29" s="543"/>
      <c r="FE29" s="541"/>
      <c r="FF29" s="542"/>
      <c r="FG29" s="542"/>
      <c r="FH29" s="542"/>
      <c r="FI29" s="542"/>
      <c r="FJ29" s="542"/>
      <c r="FK29" s="542"/>
      <c r="FL29" s="542"/>
      <c r="FM29" s="542"/>
      <c r="FN29" s="543"/>
      <c r="FO29" s="541"/>
      <c r="FP29" s="542"/>
      <c r="FQ29" s="542"/>
      <c r="FR29" s="542"/>
      <c r="FS29" s="542"/>
      <c r="FT29" s="542"/>
      <c r="FU29" s="542"/>
      <c r="FV29" s="542"/>
      <c r="FW29" s="542"/>
      <c r="FX29" s="543"/>
      <c r="FY29" s="541"/>
      <c r="FZ29" s="542"/>
      <c r="GA29" s="542"/>
      <c r="GB29" s="542"/>
      <c r="GC29" s="542"/>
      <c r="GD29" s="542"/>
      <c r="GE29" s="542"/>
      <c r="GF29" s="542"/>
      <c r="GG29" s="542"/>
      <c r="GH29" s="543"/>
      <c r="GI29" s="541"/>
      <c r="GJ29" s="542"/>
      <c r="GK29" s="542"/>
      <c r="GL29" s="542"/>
      <c r="GM29" s="542"/>
      <c r="GN29" s="542"/>
      <c r="GO29" s="542"/>
      <c r="GP29" s="542"/>
      <c r="GQ29" s="542"/>
      <c r="GR29" s="543"/>
      <c r="GS29" s="541"/>
      <c r="GT29" s="542"/>
      <c r="GU29" s="542"/>
      <c r="GV29" s="542"/>
      <c r="GW29" s="542"/>
      <c r="GX29" s="542"/>
      <c r="GY29" s="542"/>
      <c r="GZ29" s="542"/>
      <c r="HA29" s="542"/>
      <c r="HB29" s="543"/>
      <c r="HC29" s="77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77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77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77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77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77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77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77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77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77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0">
        <f t="shared" si="77"/>
        <v>0</v>
      </c>
      <c r="HN29" s="79">
        <f t="shared" si="79"/>
        <v>0</v>
      </c>
      <c r="HO29" s="80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79" t="e">
        <f t="shared" si="80"/>
        <v>#REF!</v>
      </c>
      <c r="HQ29" s="80"/>
      <c r="HR29" s="81">
        <f t="shared" si="81"/>
        <v>0</v>
      </c>
      <c r="HS29" s="81">
        <f t="shared" si="82"/>
        <v>0</v>
      </c>
      <c r="HT29" s="81">
        <f t="shared" si="83"/>
        <v>0</v>
      </c>
      <c r="HU29" s="81">
        <f t="shared" si="84"/>
        <v>0</v>
      </c>
      <c r="HV29" s="81">
        <f t="shared" si="85"/>
        <v>0</v>
      </c>
      <c r="HW29" s="81">
        <f t="shared" si="86"/>
        <v>0</v>
      </c>
      <c r="HX29" s="81">
        <f t="shared" si="87"/>
        <v>0</v>
      </c>
      <c r="HY29" s="81">
        <f t="shared" si="88"/>
        <v>0</v>
      </c>
      <c r="HZ29" s="81">
        <f t="shared" si="89"/>
        <v>0</v>
      </c>
      <c r="IA29" s="81">
        <f t="shared" si="90"/>
        <v>0</v>
      </c>
      <c r="IK29" s="94" t="e">
        <f t="shared" si="78"/>
        <v>#REF!</v>
      </c>
    </row>
    <row r="30" spans="1:245" s="30" customFormat="1" ht="21.95" hidden="1" customHeight="1">
      <c r="A30" s="4"/>
      <c r="B30" s="94" t="e">
        <f>+#REF!</f>
        <v>#REF!</v>
      </c>
      <c r="C30" s="94" t="e">
        <f>+#REF!</f>
        <v>#REF!</v>
      </c>
      <c r="D30" s="94" t="e">
        <f>+#REF!</f>
        <v>#REF!</v>
      </c>
      <c r="E30" s="94" t="e">
        <f>+#REF!</f>
        <v>#REF!</v>
      </c>
      <c r="F30" s="94" t="e">
        <f>+#REF!</f>
        <v>#REF!</v>
      </c>
      <c r="G30" s="94" t="e">
        <f>+#REF!</f>
        <v>#REF!</v>
      </c>
      <c r="H30" s="94" t="e">
        <f>+#REF!</f>
        <v>#REF!</v>
      </c>
      <c r="I30" s="94" t="e">
        <f>+#REF!</f>
        <v>#REF!</v>
      </c>
      <c r="J30" s="18" t="s">
        <v>122</v>
      </c>
      <c r="K30" s="541"/>
      <c r="L30" s="542"/>
      <c r="M30" s="542"/>
      <c r="N30" s="542"/>
      <c r="O30" s="542"/>
      <c r="P30" s="542"/>
      <c r="Q30" s="542"/>
      <c r="R30" s="542"/>
      <c r="S30" s="542"/>
      <c r="T30" s="543"/>
      <c r="U30" s="541"/>
      <c r="V30" s="542"/>
      <c r="W30" s="542"/>
      <c r="X30" s="542"/>
      <c r="Y30" s="542"/>
      <c r="Z30" s="542"/>
      <c r="AA30" s="542"/>
      <c r="AB30" s="542"/>
      <c r="AC30" s="542"/>
      <c r="AD30" s="543"/>
      <c r="AE30" s="541"/>
      <c r="AF30" s="542"/>
      <c r="AG30" s="542"/>
      <c r="AH30" s="542"/>
      <c r="AI30" s="542"/>
      <c r="AJ30" s="542"/>
      <c r="AK30" s="542"/>
      <c r="AL30" s="542"/>
      <c r="AM30" s="542"/>
      <c r="AN30" s="543"/>
      <c r="AO30" s="541"/>
      <c r="AP30" s="542"/>
      <c r="AQ30" s="542"/>
      <c r="AR30" s="542"/>
      <c r="AS30" s="542"/>
      <c r="AT30" s="542"/>
      <c r="AU30" s="542"/>
      <c r="AV30" s="542"/>
      <c r="AW30" s="542"/>
      <c r="AX30" s="543"/>
      <c r="AY30" s="541"/>
      <c r="AZ30" s="542"/>
      <c r="BA30" s="542"/>
      <c r="BB30" s="542"/>
      <c r="BC30" s="542"/>
      <c r="BD30" s="542"/>
      <c r="BE30" s="542"/>
      <c r="BF30" s="542"/>
      <c r="BG30" s="542"/>
      <c r="BH30" s="543"/>
      <c r="BI30" s="541"/>
      <c r="BJ30" s="542"/>
      <c r="BK30" s="542"/>
      <c r="BL30" s="542"/>
      <c r="BM30" s="542"/>
      <c r="BN30" s="542"/>
      <c r="BO30" s="542"/>
      <c r="BP30" s="542"/>
      <c r="BQ30" s="542"/>
      <c r="BR30" s="543"/>
      <c r="BS30" s="541"/>
      <c r="BT30" s="542"/>
      <c r="BU30" s="542"/>
      <c r="BV30" s="542"/>
      <c r="BW30" s="542"/>
      <c r="BX30" s="542"/>
      <c r="BY30" s="542"/>
      <c r="BZ30" s="542"/>
      <c r="CA30" s="542"/>
      <c r="CB30" s="543"/>
      <c r="CC30" s="541"/>
      <c r="CD30" s="542"/>
      <c r="CE30" s="542"/>
      <c r="CF30" s="542"/>
      <c r="CG30" s="542"/>
      <c r="CH30" s="542"/>
      <c r="CI30" s="542"/>
      <c r="CJ30" s="542"/>
      <c r="CK30" s="542"/>
      <c r="CL30" s="543"/>
      <c r="CM30" s="541"/>
      <c r="CN30" s="542"/>
      <c r="CO30" s="542"/>
      <c r="CP30" s="542"/>
      <c r="CQ30" s="542"/>
      <c r="CR30" s="542"/>
      <c r="CS30" s="542"/>
      <c r="CT30" s="542"/>
      <c r="CU30" s="542"/>
      <c r="CV30" s="543"/>
      <c r="CW30" s="541"/>
      <c r="CX30" s="542"/>
      <c r="CY30" s="542"/>
      <c r="CZ30" s="542"/>
      <c r="DA30" s="542"/>
      <c r="DB30" s="542"/>
      <c r="DC30" s="542"/>
      <c r="DD30" s="542"/>
      <c r="DE30" s="542"/>
      <c r="DF30" s="543"/>
      <c r="DG30" s="541"/>
      <c r="DH30" s="542"/>
      <c r="DI30" s="542"/>
      <c r="DJ30" s="542"/>
      <c r="DK30" s="542"/>
      <c r="DL30" s="542"/>
      <c r="DM30" s="542"/>
      <c r="DN30" s="542"/>
      <c r="DO30" s="542"/>
      <c r="DP30" s="543"/>
      <c r="DQ30" s="541"/>
      <c r="DR30" s="542"/>
      <c r="DS30" s="542"/>
      <c r="DT30" s="542"/>
      <c r="DU30" s="542"/>
      <c r="DV30" s="542"/>
      <c r="DW30" s="542"/>
      <c r="DX30" s="542"/>
      <c r="DY30" s="542"/>
      <c r="DZ30" s="543"/>
      <c r="EA30" s="541"/>
      <c r="EB30" s="542"/>
      <c r="EC30" s="542"/>
      <c r="ED30" s="542"/>
      <c r="EE30" s="542"/>
      <c r="EF30" s="542"/>
      <c r="EG30" s="542"/>
      <c r="EH30" s="542"/>
      <c r="EI30" s="542"/>
      <c r="EJ30" s="543"/>
      <c r="EK30" s="541"/>
      <c r="EL30" s="542"/>
      <c r="EM30" s="542"/>
      <c r="EN30" s="542"/>
      <c r="EO30" s="542"/>
      <c r="EP30" s="542"/>
      <c r="EQ30" s="542"/>
      <c r="ER30" s="542"/>
      <c r="ES30" s="542"/>
      <c r="ET30" s="543"/>
      <c r="EU30" s="541"/>
      <c r="EV30" s="542"/>
      <c r="EW30" s="542"/>
      <c r="EX30" s="542"/>
      <c r="EY30" s="542"/>
      <c r="EZ30" s="542"/>
      <c r="FA30" s="542"/>
      <c r="FB30" s="542"/>
      <c r="FC30" s="542"/>
      <c r="FD30" s="543"/>
      <c r="FE30" s="541"/>
      <c r="FF30" s="542"/>
      <c r="FG30" s="542"/>
      <c r="FH30" s="542"/>
      <c r="FI30" s="542"/>
      <c r="FJ30" s="542"/>
      <c r="FK30" s="542"/>
      <c r="FL30" s="542"/>
      <c r="FM30" s="542"/>
      <c r="FN30" s="543"/>
      <c r="FO30" s="541"/>
      <c r="FP30" s="542"/>
      <c r="FQ30" s="542"/>
      <c r="FR30" s="542"/>
      <c r="FS30" s="542"/>
      <c r="FT30" s="542"/>
      <c r="FU30" s="542"/>
      <c r="FV30" s="542"/>
      <c r="FW30" s="542"/>
      <c r="FX30" s="543"/>
      <c r="FY30" s="541"/>
      <c r="FZ30" s="542"/>
      <c r="GA30" s="542"/>
      <c r="GB30" s="542"/>
      <c r="GC30" s="542"/>
      <c r="GD30" s="542"/>
      <c r="GE30" s="542"/>
      <c r="GF30" s="542"/>
      <c r="GG30" s="542"/>
      <c r="GH30" s="543"/>
      <c r="GI30" s="541"/>
      <c r="GJ30" s="542"/>
      <c r="GK30" s="542"/>
      <c r="GL30" s="542"/>
      <c r="GM30" s="542"/>
      <c r="GN30" s="542"/>
      <c r="GO30" s="542"/>
      <c r="GP30" s="542"/>
      <c r="GQ30" s="542"/>
      <c r="GR30" s="543"/>
      <c r="GS30" s="541"/>
      <c r="GT30" s="542"/>
      <c r="GU30" s="542"/>
      <c r="GV30" s="542"/>
      <c r="GW30" s="542"/>
      <c r="GX30" s="542"/>
      <c r="GY30" s="542"/>
      <c r="GZ30" s="542"/>
      <c r="HA30" s="542"/>
      <c r="HB30" s="543"/>
      <c r="HC30" s="77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77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77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77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77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77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77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77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77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77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0">
        <f t="shared" si="77"/>
        <v>0</v>
      </c>
      <c r="HN30" s="79">
        <f t="shared" si="79"/>
        <v>0</v>
      </c>
      <c r="HO30" s="80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79" t="e">
        <f t="shared" si="80"/>
        <v>#REF!</v>
      </c>
      <c r="HQ30" s="80"/>
      <c r="HR30" s="81">
        <f t="shared" si="81"/>
        <v>0</v>
      </c>
      <c r="HS30" s="81">
        <f t="shared" si="82"/>
        <v>0</v>
      </c>
      <c r="HT30" s="81">
        <f t="shared" si="83"/>
        <v>0</v>
      </c>
      <c r="HU30" s="81">
        <f t="shared" si="84"/>
        <v>0</v>
      </c>
      <c r="HV30" s="81">
        <f t="shared" si="85"/>
        <v>0</v>
      </c>
      <c r="HW30" s="81">
        <f t="shared" si="86"/>
        <v>0</v>
      </c>
      <c r="HX30" s="81">
        <f t="shared" si="87"/>
        <v>0</v>
      </c>
      <c r="HY30" s="81">
        <f t="shared" si="88"/>
        <v>0</v>
      </c>
      <c r="HZ30" s="81">
        <f t="shared" si="89"/>
        <v>0</v>
      </c>
      <c r="IA30" s="81">
        <f t="shared" si="90"/>
        <v>0</v>
      </c>
      <c r="IK30" s="94" t="e">
        <f t="shared" si="78"/>
        <v>#REF!</v>
      </c>
    </row>
    <row r="31" spans="1:245" s="30" customFormat="1" ht="21.95" hidden="1" customHeight="1">
      <c r="A31" s="4"/>
      <c r="B31" s="94" t="e">
        <f>+#REF!</f>
        <v>#REF!</v>
      </c>
      <c r="C31" s="94" t="e">
        <f>+#REF!</f>
        <v>#REF!</v>
      </c>
      <c r="D31" s="94" t="e">
        <f>+#REF!</f>
        <v>#REF!</v>
      </c>
      <c r="E31" s="94" t="e">
        <f>+#REF!</f>
        <v>#REF!</v>
      </c>
      <c r="F31" s="94" t="e">
        <f>+#REF!</f>
        <v>#REF!</v>
      </c>
      <c r="G31" s="94" t="e">
        <f>+#REF!</f>
        <v>#REF!</v>
      </c>
      <c r="H31" s="94" t="e">
        <f>+#REF!</f>
        <v>#REF!</v>
      </c>
      <c r="I31" s="94" t="e">
        <f>+#REF!</f>
        <v>#REF!</v>
      </c>
      <c r="J31" s="303" t="s">
        <v>123</v>
      </c>
      <c r="K31" s="544"/>
      <c r="L31" s="545"/>
      <c r="M31" s="545"/>
      <c r="N31" s="545"/>
      <c r="O31" s="545"/>
      <c r="P31" s="545"/>
      <c r="Q31" s="545"/>
      <c r="R31" s="545"/>
      <c r="S31" s="545"/>
      <c r="T31" s="546"/>
      <c r="U31" s="544"/>
      <c r="V31" s="545"/>
      <c r="W31" s="545"/>
      <c r="X31" s="545"/>
      <c r="Y31" s="545"/>
      <c r="Z31" s="545"/>
      <c r="AA31" s="545"/>
      <c r="AB31" s="545"/>
      <c r="AC31" s="545"/>
      <c r="AD31" s="546"/>
      <c r="AE31" s="544"/>
      <c r="AF31" s="545"/>
      <c r="AG31" s="545"/>
      <c r="AH31" s="545"/>
      <c r="AI31" s="545"/>
      <c r="AJ31" s="545"/>
      <c r="AK31" s="545"/>
      <c r="AL31" s="545"/>
      <c r="AM31" s="545"/>
      <c r="AN31" s="546"/>
      <c r="AO31" s="544"/>
      <c r="AP31" s="545"/>
      <c r="AQ31" s="545"/>
      <c r="AR31" s="545"/>
      <c r="AS31" s="545"/>
      <c r="AT31" s="545"/>
      <c r="AU31" s="545"/>
      <c r="AV31" s="545"/>
      <c r="AW31" s="545"/>
      <c r="AX31" s="546"/>
      <c r="AY31" s="544"/>
      <c r="AZ31" s="545"/>
      <c r="BA31" s="545"/>
      <c r="BB31" s="545"/>
      <c r="BC31" s="545"/>
      <c r="BD31" s="545"/>
      <c r="BE31" s="545"/>
      <c r="BF31" s="545"/>
      <c r="BG31" s="545"/>
      <c r="BH31" s="546"/>
      <c r="BI31" s="544"/>
      <c r="BJ31" s="545"/>
      <c r="BK31" s="545"/>
      <c r="BL31" s="545"/>
      <c r="BM31" s="545"/>
      <c r="BN31" s="545"/>
      <c r="BO31" s="545"/>
      <c r="BP31" s="545"/>
      <c r="BQ31" s="545"/>
      <c r="BR31" s="546"/>
      <c r="BS31" s="544"/>
      <c r="BT31" s="545"/>
      <c r="BU31" s="545"/>
      <c r="BV31" s="545"/>
      <c r="BW31" s="545"/>
      <c r="BX31" s="545"/>
      <c r="BY31" s="545"/>
      <c r="BZ31" s="545"/>
      <c r="CA31" s="545"/>
      <c r="CB31" s="546"/>
      <c r="CC31" s="544"/>
      <c r="CD31" s="545"/>
      <c r="CE31" s="545"/>
      <c r="CF31" s="545"/>
      <c r="CG31" s="545"/>
      <c r="CH31" s="545"/>
      <c r="CI31" s="545"/>
      <c r="CJ31" s="545"/>
      <c r="CK31" s="545"/>
      <c r="CL31" s="546"/>
      <c r="CM31" s="544"/>
      <c r="CN31" s="545"/>
      <c r="CO31" s="545"/>
      <c r="CP31" s="545"/>
      <c r="CQ31" s="545"/>
      <c r="CR31" s="545"/>
      <c r="CS31" s="545"/>
      <c r="CT31" s="545"/>
      <c r="CU31" s="545"/>
      <c r="CV31" s="546"/>
      <c r="CW31" s="544"/>
      <c r="CX31" s="545"/>
      <c r="CY31" s="545"/>
      <c r="CZ31" s="545"/>
      <c r="DA31" s="545"/>
      <c r="DB31" s="545"/>
      <c r="DC31" s="545"/>
      <c r="DD31" s="545"/>
      <c r="DE31" s="545"/>
      <c r="DF31" s="546"/>
      <c r="DG31" s="544"/>
      <c r="DH31" s="545"/>
      <c r="DI31" s="545"/>
      <c r="DJ31" s="545"/>
      <c r="DK31" s="545"/>
      <c r="DL31" s="545"/>
      <c r="DM31" s="545"/>
      <c r="DN31" s="545"/>
      <c r="DO31" s="545"/>
      <c r="DP31" s="546"/>
      <c r="DQ31" s="544"/>
      <c r="DR31" s="545"/>
      <c r="DS31" s="545"/>
      <c r="DT31" s="545"/>
      <c r="DU31" s="545"/>
      <c r="DV31" s="545"/>
      <c r="DW31" s="545"/>
      <c r="DX31" s="545"/>
      <c r="DY31" s="545"/>
      <c r="DZ31" s="546"/>
      <c r="EA31" s="544"/>
      <c r="EB31" s="545"/>
      <c r="EC31" s="545"/>
      <c r="ED31" s="545"/>
      <c r="EE31" s="545"/>
      <c r="EF31" s="545"/>
      <c r="EG31" s="545"/>
      <c r="EH31" s="545"/>
      <c r="EI31" s="545"/>
      <c r="EJ31" s="546"/>
      <c r="EK31" s="544"/>
      <c r="EL31" s="545"/>
      <c r="EM31" s="545"/>
      <c r="EN31" s="545"/>
      <c r="EO31" s="545"/>
      <c r="EP31" s="545"/>
      <c r="EQ31" s="545"/>
      <c r="ER31" s="545"/>
      <c r="ES31" s="545"/>
      <c r="ET31" s="546"/>
      <c r="EU31" s="544"/>
      <c r="EV31" s="545"/>
      <c r="EW31" s="545"/>
      <c r="EX31" s="545"/>
      <c r="EY31" s="545"/>
      <c r="EZ31" s="545"/>
      <c r="FA31" s="545"/>
      <c r="FB31" s="545"/>
      <c r="FC31" s="545"/>
      <c r="FD31" s="546"/>
      <c r="FE31" s="544"/>
      <c r="FF31" s="545"/>
      <c r="FG31" s="545"/>
      <c r="FH31" s="545"/>
      <c r="FI31" s="545"/>
      <c r="FJ31" s="545"/>
      <c r="FK31" s="545"/>
      <c r="FL31" s="545"/>
      <c r="FM31" s="545"/>
      <c r="FN31" s="546"/>
      <c r="FO31" s="544"/>
      <c r="FP31" s="545"/>
      <c r="FQ31" s="545"/>
      <c r="FR31" s="545"/>
      <c r="FS31" s="545"/>
      <c r="FT31" s="545"/>
      <c r="FU31" s="545"/>
      <c r="FV31" s="545"/>
      <c r="FW31" s="545"/>
      <c r="FX31" s="546"/>
      <c r="FY31" s="544"/>
      <c r="FZ31" s="545"/>
      <c r="GA31" s="545"/>
      <c r="GB31" s="545"/>
      <c r="GC31" s="545"/>
      <c r="GD31" s="545"/>
      <c r="GE31" s="545"/>
      <c r="GF31" s="545"/>
      <c r="GG31" s="545"/>
      <c r="GH31" s="546"/>
      <c r="GI31" s="544"/>
      <c r="GJ31" s="545"/>
      <c r="GK31" s="545"/>
      <c r="GL31" s="545"/>
      <c r="GM31" s="545"/>
      <c r="GN31" s="545"/>
      <c r="GO31" s="545"/>
      <c r="GP31" s="545"/>
      <c r="GQ31" s="545"/>
      <c r="GR31" s="546"/>
      <c r="GS31" s="544"/>
      <c r="GT31" s="545"/>
      <c r="GU31" s="545"/>
      <c r="GV31" s="545"/>
      <c r="GW31" s="545"/>
      <c r="GX31" s="545"/>
      <c r="GY31" s="545"/>
      <c r="GZ31" s="545"/>
      <c r="HA31" s="545"/>
      <c r="HB31" s="546"/>
      <c r="HC31" s="271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1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1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1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1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1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1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1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1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1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2">
        <f t="shared" si="77"/>
        <v>0</v>
      </c>
      <c r="HN31" s="279">
        <f t="shared" si="79"/>
        <v>0</v>
      </c>
      <c r="HO31" s="272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79" t="e">
        <f t="shared" si="80"/>
        <v>#REF!</v>
      </c>
      <c r="HQ31" s="80"/>
      <c r="HR31" s="280">
        <f t="shared" si="81"/>
        <v>0</v>
      </c>
      <c r="HS31" s="280">
        <f t="shared" si="82"/>
        <v>0</v>
      </c>
      <c r="HT31" s="280">
        <f t="shared" si="83"/>
        <v>0</v>
      </c>
      <c r="HU31" s="280">
        <f t="shared" si="84"/>
        <v>0</v>
      </c>
      <c r="HV31" s="280">
        <f t="shared" si="85"/>
        <v>0</v>
      </c>
      <c r="HW31" s="280">
        <f t="shared" si="86"/>
        <v>0</v>
      </c>
      <c r="HX31" s="280">
        <f t="shared" si="87"/>
        <v>0</v>
      </c>
      <c r="HY31" s="280">
        <f t="shared" si="88"/>
        <v>0</v>
      </c>
      <c r="HZ31" s="280">
        <f t="shared" si="89"/>
        <v>0</v>
      </c>
      <c r="IA31" s="280">
        <f t="shared" si="90"/>
        <v>0</v>
      </c>
      <c r="IK31" s="94" t="e">
        <f t="shared" si="78"/>
        <v>#REF!</v>
      </c>
    </row>
    <row r="32" spans="1:245" s="30" customFormat="1" ht="21.95" hidden="1" customHeight="1">
      <c r="A32" s="4"/>
      <c r="B32" s="94" t="e">
        <f>+#REF!</f>
        <v>#REF!</v>
      </c>
      <c r="C32" s="94" t="e">
        <f>+#REF!</f>
        <v>#REF!</v>
      </c>
      <c r="D32" s="94" t="e">
        <f>+#REF!</f>
        <v>#REF!</v>
      </c>
      <c r="E32" s="94" t="e">
        <f>+#REF!</f>
        <v>#REF!</v>
      </c>
      <c r="F32" s="94" t="e">
        <f>+#REF!</f>
        <v>#REF!</v>
      </c>
      <c r="G32" s="94" t="e">
        <f>+#REF!</f>
        <v>#REF!</v>
      </c>
      <c r="H32" s="94" t="e">
        <f>+#REF!</f>
        <v>#REF!</v>
      </c>
      <c r="I32" s="94" t="e">
        <f>+#REF!</f>
        <v>#REF!</v>
      </c>
      <c r="J32" s="302" t="s">
        <v>124</v>
      </c>
      <c r="K32" s="547"/>
      <c r="L32" s="548"/>
      <c r="M32" s="548"/>
      <c r="N32" s="548"/>
      <c r="O32" s="548"/>
      <c r="P32" s="548"/>
      <c r="Q32" s="548"/>
      <c r="R32" s="548"/>
      <c r="S32" s="548"/>
      <c r="T32" s="549"/>
      <c r="U32" s="547"/>
      <c r="V32" s="548"/>
      <c r="W32" s="548"/>
      <c r="X32" s="548"/>
      <c r="Y32" s="548"/>
      <c r="Z32" s="548"/>
      <c r="AA32" s="548"/>
      <c r="AB32" s="548"/>
      <c r="AC32" s="548"/>
      <c r="AD32" s="549"/>
      <c r="AE32" s="547"/>
      <c r="AF32" s="548"/>
      <c r="AG32" s="548"/>
      <c r="AH32" s="548"/>
      <c r="AI32" s="548"/>
      <c r="AJ32" s="548"/>
      <c r="AK32" s="548"/>
      <c r="AL32" s="548"/>
      <c r="AM32" s="548"/>
      <c r="AN32" s="549"/>
      <c r="AO32" s="547"/>
      <c r="AP32" s="548"/>
      <c r="AQ32" s="548"/>
      <c r="AR32" s="548"/>
      <c r="AS32" s="548"/>
      <c r="AT32" s="548"/>
      <c r="AU32" s="548"/>
      <c r="AV32" s="548"/>
      <c r="AW32" s="548"/>
      <c r="AX32" s="549"/>
      <c r="AY32" s="547"/>
      <c r="AZ32" s="548"/>
      <c r="BA32" s="548"/>
      <c r="BB32" s="548"/>
      <c r="BC32" s="548"/>
      <c r="BD32" s="548"/>
      <c r="BE32" s="548"/>
      <c r="BF32" s="548"/>
      <c r="BG32" s="548"/>
      <c r="BH32" s="549"/>
      <c r="BI32" s="547"/>
      <c r="BJ32" s="548"/>
      <c r="BK32" s="548"/>
      <c r="BL32" s="548"/>
      <c r="BM32" s="548"/>
      <c r="BN32" s="548"/>
      <c r="BO32" s="548"/>
      <c r="BP32" s="548"/>
      <c r="BQ32" s="548"/>
      <c r="BR32" s="549"/>
      <c r="BS32" s="547"/>
      <c r="BT32" s="548"/>
      <c r="BU32" s="548"/>
      <c r="BV32" s="548"/>
      <c r="BW32" s="548"/>
      <c r="BX32" s="548"/>
      <c r="BY32" s="548"/>
      <c r="BZ32" s="548"/>
      <c r="CA32" s="548"/>
      <c r="CB32" s="549"/>
      <c r="CC32" s="547"/>
      <c r="CD32" s="548"/>
      <c r="CE32" s="548"/>
      <c r="CF32" s="548"/>
      <c r="CG32" s="548"/>
      <c r="CH32" s="548"/>
      <c r="CI32" s="548"/>
      <c r="CJ32" s="548"/>
      <c r="CK32" s="548"/>
      <c r="CL32" s="549"/>
      <c r="CM32" s="547"/>
      <c r="CN32" s="548"/>
      <c r="CO32" s="548"/>
      <c r="CP32" s="548"/>
      <c r="CQ32" s="548"/>
      <c r="CR32" s="548"/>
      <c r="CS32" s="548"/>
      <c r="CT32" s="548"/>
      <c r="CU32" s="548"/>
      <c r="CV32" s="549"/>
      <c r="CW32" s="547"/>
      <c r="CX32" s="548"/>
      <c r="CY32" s="548"/>
      <c r="CZ32" s="548"/>
      <c r="DA32" s="548"/>
      <c r="DB32" s="548"/>
      <c r="DC32" s="548"/>
      <c r="DD32" s="548"/>
      <c r="DE32" s="548"/>
      <c r="DF32" s="549"/>
      <c r="DG32" s="547"/>
      <c r="DH32" s="548"/>
      <c r="DI32" s="548"/>
      <c r="DJ32" s="548"/>
      <c r="DK32" s="548"/>
      <c r="DL32" s="548"/>
      <c r="DM32" s="548"/>
      <c r="DN32" s="548"/>
      <c r="DO32" s="548"/>
      <c r="DP32" s="549"/>
      <c r="DQ32" s="547"/>
      <c r="DR32" s="548"/>
      <c r="DS32" s="548"/>
      <c r="DT32" s="548"/>
      <c r="DU32" s="548"/>
      <c r="DV32" s="548"/>
      <c r="DW32" s="548"/>
      <c r="DX32" s="548"/>
      <c r="DY32" s="548"/>
      <c r="DZ32" s="549"/>
      <c r="EA32" s="547"/>
      <c r="EB32" s="548"/>
      <c r="EC32" s="548"/>
      <c r="ED32" s="548"/>
      <c r="EE32" s="548"/>
      <c r="EF32" s="548"/>
      <c r="EG32" s="548"/>
      <c r="EH32" s="548"/>
      <c r="EI32" s="548"/>
      <c r="EJ32" s="549"/>
      <c r="EK32" s="547"/>
      <c r="EL32" s="548"/>
      <c r="EM32" s="548"/>
      <c r="EN32" s="548"/>
      <c r="EO32" s="548"/>
      <c r="EP32" s="548"/>
      <c r="EQ32" s="548"/>
      <c r="ER32" s="548"/>
      <c r="ES32" s="548"/>
      <c r="ET32" s="549"/>
      <c r="EU32" s="547"/>
      <c r="EV32" s="548"/>
      <c r="EW32" s="548"/>
      <c r="EX32" s="548"/>
      <c r="EY32" s="548"/>
      <c r="EZ32" s="548"/>
      <c r="FA32" s="548"/>
      <c r="FB32" s="548"/>
      <c r="FC32" s="548"/>
      <c r="FD32" s="549"/>
      <c r="FE32" s="547"/>
      <c r="FF32" s="548"/>
      <c r="FG32" s="548"/>
      <c r="FH32" s="548"/>
      <c r="FI32" s="548"/>
      <c r="FJ32" s="548"/>
      <c r="FK32" s="548"/>
      <c r="FL32" s="548"/>
      <c r="FM32" s="548"/>
      <c r="FN32" s="549"/>
      <c r="FO32" s="547"/>
      <c r="FP32" s="548"/>
      <c r="FQ32" s="548"/>
      <c r="FR32" s="548"/>
      <c r="FS32" s="548"/>
      <c r="FT32" s="548"/>
      <c r="FU32" s="548"/>
      <c r="FV32" s="548"/>
      <c r="FW32" s="548"/>
      <c r="FX32" s="549"/>
      <c r="FY32" s="547"/>
      <c r="FZ32" s="548"/>
      <c r="GA32" s="548"/>
      <c r="GB32" s="548"/>
      <c r="GC32" s="548"/>
      <c r="GD32" s="548"/>
      <c r="GE32" s="548"/>
      <c r="GF32" s="548"/>
      <c r="GG32" s="548"/>
      <c r="GH32" s="549"/>
      <c r="GI32" s="547"/>
      <c r="GJ32" s="548"/>
      <c r="GK32" s="548"/>
      <c r="GL32" s="548"/>
      <c r="GM32" s="548"/>
      <c r="GN32" s="548"/>
      <c r="GO32" s="548"/>
      <c r="GP32" s="548"/>
      <c r="GQ32" s="548"/>
      <c r="GR32" s="549"/>
      <c r="GS32" s="547"/>
      <c r="GT32" s="548"/>
      <c r="GU32" s="548"/>
      <c r="GV32" s="548"/>
      <c r="GW32" s="548"/>
      <c r="GX32" s="548"/>
      <c r="GY32" s="548"/>
      <c r="GZ32" s="548"/>
      <c r="HA32" s="548"/>
      <c r="HB32" s="549"/>
      <c r="HC32" s="274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4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4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4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4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4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4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4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4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4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75">
        <f t="shared" si="77"/>
        <v>0</v>
      </c>
      <c r="HN32" s="277">
        <f t="shared" si="79"/>
        <v>0</v>
      </c>
      <c r="HO32" s="275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77" t="e">
        <f t="shared" si="80"/>
        <v>#REF!</v>
      </c>
      <c r="HQ32" s="80"/>
      <c r="HR32" s="278">
        <f t="shared" si="81"/>
        <v>0</v>
      </c>
      <c r="HS32" s="278">
        <f t="shared" si="82"/>
        <v>0</v>
      </c>
      <c r="HT32" s="278">
        <f t="shared" si="83"/>
        <v>0</v>
      </c>
      <c r="HU32" s="278">
        <f t="shared" si="84"/>
        <v>0</v>
      </c>
      <c r="HV32" s="278">
        <f t="shared" si="85"/>
        <v>0</v>
      </c>
      <c r="HW32" s="278">
        <f t="shared" si="86"/>
        <v>0</v>
      </c>
      <c r="HX32" s="278">
        <f t="shared" si="87"/>
        <v>0</v>
      </c>
      <c r="HY32" s="278">
        <f t="shared" si="88"/>
        <v>0</v>
      </c>
      <c r="HZ32" s="278">
        <f t="shared" si="89"/>
        <v>0</v>
      </c>
      <c r="IA32" s="278">
        <f t="shared" si="90"/>
        <v>0</v>
      </c>
      <c r="IK32" s="94" t="e">
        <f t="shared" si="78"/>
        <v>#REF!</v>
      </c>
    </row>
    <row r="33" spans="1:245" s="30" customFormat="1" ht="21.95" hidden="1" customHeight="1">
      <c r="A33" s="4"/>
      <c r="B33" s="94" t="e">
        <f>+#REF!</f>
        <v>#REF!</v>
      </c>
      <c r="C33" s="94" t="e">
        <f>+#REF!</f>
        <v>#REF!</v>
      </c>
      <c r="D33" s="94" t="e">
        <f>+#REF!</f>
        <v>#REF!</v>
      </c>
      <c r="E33" s="94" t="e">
        <f>+#REF!</f>
        <v>#REF!</v>
      </c>
      <c r="F33" s="94" t="e">
        <f>+#REF!</f>
        <v>#REF!</v>
      </c>
      <c r="G33" s="94" t="e">
        <f>+#REF!</f>
        <v>#REF!</v>
      </c>
      <c r="H33" s="94" t="e">
        <f>+#REF!</f>
        <v>#REF!</v>
      </c>
      <c r="I33" s="94" t="e">
        <f>+#REF!</f>
        <v>#REF!</v>
      </c>
      <c r="J33" s="18" t="s">
        <v>125</v>
      </c>
      <c r="K33" s="550"/>
      <c r="L33" s="551"/>
      <c r="M33" s="551"/>
      <c r="N33" s="551"/>
      <c r="O33" s="551"/>
      <c r="P33" s="551"/>
      <c r="Q33" s="551"/>
      <c r="R33" s="551"/>
      <c r="S33" s="551"/>
      <c r="T33" s="552"/>
      <c r="U33" s="550"/>
      <c r="V33" s="551"/>
      <c r="W33" s="551"/>
      <c r="X33" s="551"/>
      <c r="Y33" s="551"/>
      <c r="Z33" s="551"/>
      <c r="AA33" s="551"/>
      <c r="AB33" s="551"/>
      <c r="AC33" s="551"/>
      <c r="AD33" s="552"/>
      <c r="AE33" s="550"/>
      <c r="AF33" s="551"/>
      <c r="AG33" s="551"/>
      <c r="AH33" s="551"/>
      <c r="AI33" s="551"/>
      <c r="AJ33" s="551"/>
      <c r="AK33" s="551"/>
      <c r="AL33" s="551"/>
      <c r="AM33" s="551"/>
      <c r="AN33" s="552"/>
      <c r="AO33" s="550"/>
      <c r="AP33" s="551"/>
      <c r="AQ33" s="551"/>
      <c r="AR33" s="551"/>
      <c r="AS33" s="551"/>
      <c r="AT33" s="551"/>
      <c r="AU33" s="551"/>
      <c r="AV33" s="551"/>
      <c r="AW33" s="551"/>
      <c r="AX33" s="552"/>
      <c r="AY33" s="550"/>
      <c r="AZ33" s="551"/>
      <c r="BA33" s="551"/>
      <c r="BB33" s="551"/>
      <c r="BC33" s="551"/>
      <c r="BD33" s="551"/>
      <c r="BE33" s="551"/>
      <c r="BF33" s="551"/>
      <c r="BG33" s="551"/>
      <c r="BH33" s="552"/>
      <c r="BI33" s="550"/>
      <c r="BJ33" s="551"/>
      <c r="BK33" s="551"/>
      <c r="BL33" s="551"/>
      <c r="BM33" s="551"/>
      <c r="BN33" s="551"/>
      <c r="BO33" s="551"/>
      <c r="BP33" s="551"/>
      <c r="BQ33" s="551"/>
      <c r="BR33" s="552"/>
      <c r="BS33" s="550"/>
      <c r="BT33" s="551"/>
      <c r="BU33" s="551"/>
      <c r="BV33" s="551"/>
      <c r="BW33" s="551"/>
      <c r="BX33" s="551"/>
      <c r="BY33" s="551"/>
      <c r="BZ33" s="551"/>
      <c r="CA33" s="551"/>
      <c r="CB33" s="552"/>
      <c r="CC33" s="550"/>
      <c r="CD33" s="551"/>
      <c r="CE33" s="551"/>
      <c r="CF33" s="551"/>
      <c r="CG33" s="551"/>
      <c r="CH33" s="551"/>
      <c r="CI33" s="551"/>
      <c r="CJ33" s="551"/>
      <c r="CK33" s="551"/>
      <c r="CL33" s="552"/>
      <c r="CM33" s="550"/>
      <c r="CN33" s="551"/>
      <c r="CO33" s="551"/>
      <c r="CP33" s="551"/>
      <c r="CQ33" s="551"/>
      <c r="CR33" s="551"/>
      <c r="CS33" s="551"/>
      <c r="CT33" s="551"/>
      <c r="CU33" s="551"/>
      <c r="CV33" s="552"/>
      <c r="CW33" s="550"/>
      <c r="CX33" s="551"/>
      <c r="CY33" s="551"/>
      <c r="CZ33" s="551"/>
      <c r="DA33" s="551"/>
      <c r="DB33" s="551"/>
      <c r="DC33" s="551"/>
      <c r="DD33" s="551"/>
      <c r="DE33" s="551"/>
      <c r="DF33" s="552"/>
      <c r="DG33" s="550"/>
      <c r="DH33" s="551"/>
      <c r="DI33" s="551"/>
      <c r="DJ33" s="551"/>
      <c r="DK33" s="551"/>
      <c r="DL33" s="551"/>
      <c r="DM33" s="551"/>
      <c r="DN33" s="551"/>
      <c r="DO33" s="551"/>
      <c r="DP33" s="552"/>
      <c r="DQ33" s="550"/>
      <c r="DR33" s="551"/>
      <c r="DS33" s="551"/>
      <c r="DT33" s="551"/>
      <c r="DU33" s="551"/>
      <c r="DV33" s="551"/>
      <c r="DW33" s="551"/>
      <c r="DX33" s="551"/>
      <c r="DY33" s="551"/>
      <c r="DZ33" s="552"/>
      <c r="EA33" s="550"/>
      <c r="EB33" s="551"/>
      <c r="EC33" s="551"/>
      <c r="ED33" s="551"/>
      <c r="EE33" s="551"/>
      <c r="EF33" s="551"/>
      <c r="EG33" s="551"/>
      <c r="EH33" s="551"/>
      <c r="EI33" s="551"/>
      <c r="EJ33" s="552"/>
      <c r="EK33" s="550"/>
      <c r="EL33" s="551"/>
      <c r="EM33" s="551"/>
      <c r="EN33" s="551"/>
      <c r="EO33" s="551"/>
      <c r="EP33" s="551"/>
      <c r="EQ33" s="551"/>
      <c r="ER33" s="551"/>
      <c r="ES33" s="551"/>
      <c r="ET33" s="552"/>
      <c r="EU33" s="550"/>
      <c r="EV33" s="551"/>
      <c r="EW33" s="551"/>
      <c r="EX33" s="551"/>
      <c r="EY33" s="551"/>
      <c r="EZ33" s="551"/>
      <c r="FA33" s="551"/>
      <c r="FB33" s="551"/>
      <c r="FC33" s="551"/>
      <c r="FD33" s="552"/>
      <c r="FE33" s="550"/>
      <c r="FF33" s="551"/>
      <c r="FG33" s="551"/>
      <c r="FH33" s="551"/>
      <c r="FI33" s="551"/>
      <c r="FJ33" s="551"/>
      <c r="FK33" s="551"/>
      <c r="FL33" s="551"/>
      <c r="FM33" s="551"/>
      <c r="FN33" s="552"/>
      <c r="FO33" s="550"/>
      <c r="FP33" s="551"/>
      <c r="FQ33" s="551"/>
      <c r="FR33" s="551"/>
      <c r="FS33" s="551"/>
      <c r="FT33" s="551"/>
      <c r="FU33" s="551"/>
      <c r="FV33" s="551"/>
      <c r="FW33" s="551"/>
      <c r="FX33" s="552"/>
      <c r="FY33" s="550"/>
      <c r="FZ33" s="551"/>
      <c r="GA33" s="551"/>
      <c r="GB33" s="551"/>
      <c r="GC33" s="551"/>
      <c r="GD33" s="551"/>
      <c r="GE33" s="551"/>
      <c r="GF33" s="551"/>
      <c r="GG33" s="551"/>
      <c r="GH33" s="552"/>
      <c r="GI33" s="550"/>
      <c r="GJ33" s="551"/>
      <c r="GK33" s="551"/>
      <c r="GL33" s="551"/>
      <c r="GM33" s="551"/>
      <c r="GN33" s="551"/>
      <c r="GO33" s="551"/>
      <c r="GP33" s="551"/>
      <c r="GQ33" s="551"/>
      <c r="GR33" s="552"/>
      <c r="GS33" s="550"/>
      <c r="GT33" s="551"/>
      <c r="GU33" s="551"/>
      <c r="GV33" s="551"/>
      <c r="GW33" s="551"/>
      <c r="GX33" s="551"/>
      <c r="GY33" s="551"/>
      <c r="GZ33" s="551"/>
      <c r="HA33" s="551"/>
      <c r="HB33" s="552"/>
      <c r="HC33" s="77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77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77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77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77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77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77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77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77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77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0">
        <f t="shared" si="77"/>
        <v>0</v>
      </c>
      <c r="HN33" s="79">
        <f t="shared" si="79"/>
        <v>0</v>
      </c>
      <c r="HO33" s="80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79" t="e">
        <f t="shared" si="80"/>
        <v>#REF!</v>
      </c>
      <c r="HQ33" s="80"/>
      <c r="HR33" s="81">
        <f t="shared" si="81"/>
        <v>0</v>
      </c>
      <c r="HS33" s="81">
        <f t="shared" si="82"/>
        <v>0</v>
      </c>
      <c r="HT33" s="81">
        <f t="shared" si="83"/>
        <v>0</v>
      </c>
      <c r="HU33" s="81">
        <f t="shared" si="84"/>
        <v>0</v>
      </c>
      <c r="HV33" s="81">
        <f t="shared" si="85"/>
        <v>0</v>
      </c>
      <c r="HW33" s="81">
        <f t="shared" si="86"/>
        <v>0</v>
      </c>
      <c r="HX33" s="81">
        <f t="shared" si="87"/>
        <v>0</v>
      </c>
      <c r="HY33" s="81">
        <f t="shared" si="88"/>
        <v>0</v>
      </c>
      <c r="HZ33" s="81">
        <f t="shared" si="89"/>
        <v>0</v>
      </c>
      <c r="IA33" s="81">
        <f t="shared" si="90"/>
        <v>0</v>
      </c>
      <c r="IK33" s="94" t="e">
        <f t="shared" si="78"/>
        <v>#REF!</v>
      </c>
    </row>
    <row r="34" spans="1:245" s="30" customFormat="1" ht="21.95" hidden="1" customHeight="1">
      <c r="A34" s="4"/>
      <c r="B34" s="94" t="e">
        <f>+#REF!</f>
        <v>#REF!</v>
      </c>
      <c r="C34" s="94" t="e">
        <f>+#REF!</f>
        <v>#REF!</v>
      </c>
      <c r="D34" s="94" t="e">
        <f>+#REF!</f>
        <v>#REF!</v>
      </c>
      <c r="E34" s="94" t="e">
        <f>+#REF!</f>
        <v>#REF!</v>
      </c>
      <c r="F34" s="94" t="e">
        <f>+#REF!</f>
        <v>#REF!</v>
      </c>
      <c r="G34" s="94" t="e">
        <f>+#REF!</f>
        <v>#REF!</v>
      </c>
      <c r="H34" s="94" t="e">
        <f>+#REF!</f>
        <v>#REF!</v>
      </c>
      <c r="I34" s="94" t="e">
        <f>+#REF!</f>
        <v>#REF!</v>
      </c>
      <c r="J34" s="18" t="s">
        <v>126</v>
      </c>
      <c r="K34" s="550"/>
      <c r="L34" s="551"/>
      <c r="M34" s="551"/>
      <c r="N34" s="551"/>
      <c r="O34" s="551"/>
      <c r="P34" s="551"/>
      <c r="Q34" s="551"/>
      <c r="R34" s="551"/>
      <c r="S34" s="551"/>
      <c r="T34" s="552"/>
      <c r="U34" s="550"/>
      <c r="V34" s="551"/>
      <c r="W34" s="551"/>
      <c r="X34" s="551"/>
      <c r="Y34" s="551"/>
      <c r="Z34" s="551"/>
      <c r="AA34" s="551"/>
      <c r="AB34" s="551"/>
      <c r="AC34" s="551"/>
      <c r="AD34" s="552"/>
      <c r="AE34" s="550"/>
      <c r="AF34" s="551"/>
      <c r="AG34" s="551"/>
      <c r="AH34" s="551"/>
      <c r="AI34" s="551"/>
      <c r="AJ34" s="551"/>
      <c r="AK34" s="551"/>
      <c r="AL34" s="551"/>
      <c r="AM34" s="551"/>
      <c r="AN34" s="552"/>
      <c r="AO34" s="550"/>
      <c r="AP34" s="551"/>
      <c r="AQ34" s="551"/>
      <c r="AR34" s="551"/>
      <c r="AS34" s="551"/>
      <c r="AT34" s="551"/>
      <c r="AU34" s="551"/>
      <c r="AV34" s="551"/>
      <c r="AW34" s="551"/>
      <c r="AX34" s="552"/>
      <c r="AY34" s="550"/>
      <c r="AZ34" s="551"/>
      <c r="BA34" s="551"/>
      <c r="BB34" s="551"/>
      <c r="BC34" s="551"/>
      <c r="BD34" s="551"/>
      <c r="BE34" s="551"/>
      <c r="BF34" s="551"/>
      <c r="BG34" s="551"/>
      <c r="BH34" s="552"/>
      <c r="BI34" s="550"/>
      <c r="BJ34" s="551"/>
      <c r="BK34" s="551"/>
      <c r="BL34" s="551"/>
      <c r="BM34" s="551"/>
      <c r="BN34" s="551"/>
      <c r="BO34" s="551"/>
      <c r="BP34" s="551"/>
      <c r="BQ34" s="551"/>
      <c r="BR34" s="552"/>
      <c r="BS34" s="550"/>
      <c r="BT34" s="551"/>
      <c r="BU34" s="551"/>
      <c r="BV34" s="551"/>
      <c r="BW34" s="551"/>
      <c r="BX34" s="551"/>
      <c r="BY34" s="551"/>
      <c r="BZ34" s="551"/>
      <c r="CA34" s="551"/>
      <c r="CB34" s="552"/>
      <c r="CC34" s="550"/>
      <c r="CD34" s="551"/>
      <c r="CE34" s="551"/>
      <c r="CF34" s="551"/>
      <c r="CG34" s="551"/>
      <c r="CH34" s="551"/>
      <c r="CI34" s="551"/>
      <c r="CJ34" s="551"/>
      <c r="CK34" s="551"/>
      <c r="CL34" s="552"/>
      <c r="CM34" s="550"/>
      <c r="CN34" s="551"/>
      <c r="CO34" s="551"/>
      <c r="CP34" s="551"/>
      <c r="CQ34" s="551"/>
      <c r="CR34" s="551"/>
      <c r="CS34" s="551"/>
      <c r="CT34" s="551"/>
      <c r="CU34" s="551"/>
      <c r="CV34" s="552"/>
      <c r="CW34" s="550"/>
      <c r="CX34" s="551"/>
      <c r="CY34" s="551"/>
      <c r="CZ34" s="551"/>
      <c r="DA34" s="551"/>
      <c r="DB34" s="551"/>
      <c r="DC34" s="551"/>
      <c r="DD34" s="551"/>
      <c r="DE34" s="551"/>
      <c r="DF34" s="552"/>
      <c r="DG34" s="550"/>
      <c r="DH34" s="551"/>
      <c r="DI34" s="551"/>
      <c r="DJ34" s="551"/>
      <c r="DK34" s="551"/>
      <c r="DL34" s="551"/>
      <c r="DM34" s="551"/>
      <c r="DN34" s="551"/>
      <c r="DO34" s="551"/>
      <c r="DP34" s="552"/>
      <c r="DQ34" s="550"/>
      <c r="DR34" s="551"/>
      <c r="DS34" s="551"/>
      <c r="DT34" s="551"/>
      <c r="DU34" s="551"/>
      <c r="DV34" s="551"/>
      <c r="DW34" s="551"/>
      <c r="DX34" s="551"/>
      <c r="DY34" s="551"/>
      <c r="DZ34" s="552"/>
      <c r="EA34" s="550"/>
      <c r="EB34" s="551"/>
      <c r="EC34" s="551"/>
      <c r="ED34" s="551"/>
      <c r="EE34" s="551"/>
      <c r="EF34" s="551"/>
      <c r="EG34" s="551"/>
      <c r="EH34" s="551"/>
      <c r="EI34" s="551"/>
      <c r="EJ34" s="552"/>
      <c r="EK34" s="550"/>
      <c r="EL34" s="551"/>
      <c r="EM34" s="551"/>
      <c r="EN34" s="551"/>
      <c r="EO34" s="551"/>
      <c r="EP34" s="551"/>
      <c r="EQ34" s="551"/>
      <c r="ER34" s="551"/>
      <c r="ES34" s="551"/>
      <c r="ET34" s="552"/>
      <c r="EU34" s="550"/>
      <c r="EV34" s="551"/>
      <c r="EW34" s="551"/>
      <c r="EX34" s="551"/>
      <c r="EY34" s="551"/>
      <c r="EZ34" s="551"/>
      <c r="FA34" s="551"/>
      <c r="FB34" s="551"/>
      <c r="FC34" s="551"/>
      <c r="FD34" s="552"/>
      <c r="FE34" s="550"/>
      <c r="FF34" s="551"/>
      <c r="FG34" s="551"/>
      <c r="FH34" s="551"/>
      <c r="FI34" s="551"/>
      <c r="FJ34" s="551"/>
      <c r="FK34" s="551"/>
      <c r="FL34" s="551"/>
      <c r="FM34" s="551"/>
      <c r="FN34" s="552"/>
      <c r="FO34" s="550"/>
      <c r="FP34" s="551"/>
      <c r="FQ34" s="551"/>
      <c r="FR34" s="551"/>
      <c r="FS34" s="551"/>
      <c r="FT34" s="551"/>
      <c r="FU34" s="551"/>
      <c r="FV34" s="551"/>
      <c r="FW34" s="551"/>
      <c r="FX34" s="552"/>
      <c r="FY34" s="550"/>
      <c r="FZ34" s="551"/>
      <c r="GA34" s="551"/>
      <c r="GB34" s="551"/>
      <c r="GC34" s="551"/>
      <c r="GD34" s="551"/>
      <c r="GE34" s="551"/>
      <c r="GF34" s="551"/>
      <c r="GG34" s="551"/>
      <c r="GH34" s="552"/>
      <c r="GI34" s="550"/>
      <c r="GJ34" s="551"/>
      <c r="GK34" s="551"/>
      <c r="GL34" s="551"/>
      <c r="GM34" s="551"/>
      <c r="GN34" s="551"/>
      <c r="GO34" s="551"/>
      <c r="GP34" s="551"/>
      <c r="GQ34" s="551"/>
      <c r="GR34" s="552"/>
      <c r="GS34" s="550"/>
      <c r="GT34" s="551"/>
      <c r="GU34" s="551"/>
      <c r="GV34" s="551"/>
      <c r="GW34" s="551"/>
      <c r="GX34" s="551"/>
      <c r="GY34" s="551"/>
      <c r="GZ34" s="551"/>
      <c r="HA34" s="551"/>
      <c r="HB34" s="552"/>
      <c r="HC34" s="77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77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77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77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77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77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77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77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77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77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0">
        <f t="shared" si="77"/>
        <v>0</v>
      </c>
      <c r="HN34" s="79">
        <f t="shared" si="79"/>
        <v>0</v>
      </c>
      <c r="HO34" s="80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79" t="e">
        <f t="shared" si="80"/>
        <v>#REF!</v>
      </c>
      <c r="HQ34" s="80"/>
      <c r="HR34" s="81">
        <f t="shared" si="81"/>
        <v>0</v>
      </c>
      <c r="HS34" s="81">
        <f t="shared" si="82"/>
        <v>0</v>
      </c>
      <c r="HT34" s="81">
        <f t="shared" si="83"/>
        <v>0</v>
      </c>
      <c r="HU34" s="81">
        <f t="shared" si="84"/>
        <v>0</v>
      </c>
      <c r="HV34" s="81">
        <f t="shared" si="85"/>
        <v>0</v>
      </c>
      <c r="HW34" s="81">
        <f t="shared" si="86"/>
        <v>0</v>
      </c>
      <c r="HX34" s="81">
        <f t="shared" si="87"/>
        <v>0</v>
      </c>
      <c r="HY34" s="81">
        <f t="shared" si="88"/>
        <v>0</v>
      </c>
      <c r="HZ34" s="81">
        <f t="shared" si="89"/>
        <v>0</v>
      </c>
      <c r="IA34" s="81">
        <f t="shared" si="90"/>
        <v>0</v>
      </c>
      <c r="IK34" s="94" t="e">
        <f t="shared" si="78"/>
        <v>#REF!</v>
      </c>
    </row>
    <row r="35" spans="1:245" s="30" customFormat="1" ht="21.95" hidden="1" customHeight="1">
      <c r="A35" s="4"/>
      <c r="B35" s="94" t="e">
        <f>+#REF!</f>
        <v>#REF!</v>
      </c>
      <c r="C35" s="94" t="e">
        <f>+#REF!</f>
        <v>#REF!</v>
      </c>
      <c r="D35" s="94" t="e">
        <f>+#REF!</f>
        <v>#REF!</v>
      </c>
      <c r="E35" s="94" t="e">
        <f>+#REF!</f>
        <v>#REF!</v>
      </c>
      <c r="F35" s="94" t="e">
        <f>+#REF!</f>
        <v>#REF!</v>
      </c>
      <c r="G35" s="94" t="e">
        <f>+#REF!</f>
        <v>#REF!</v>
      </c>
      <c r="H35" s="94" t="e">
        <f>+#REF!</f>
        <v>#REF!</v>
      </c>
      <c r="I35" s="94" t="e">
        <f>+#REF!</f>
        <v>#REF!</v>
      </c>
      <c r="J35" s="303" t="s">
        <v>127</v>
      </c>
      <c r="K35" s="553"/>
      <c r="L35" s="554"/>
      <c r="M35" s="554"/>
      <c r="N35" s="554"/>
      <c r="O35" s="554"/>
      <c r="P35" s="554"/>
      <c r="Q35" s="554"/>
      <c r="R35" s="554"/>
      <c r="S35" s="554"/>
      <c r="T35" s="555"/>
      <c r="U35" s="553"/>
      <c r="V35" s="554"/>
      <c r="W35" s="554"/>
      <c r="X35" s="554"/>
      <c r="Y35" s="554"/>
      <c r="Z35" s="554"/>
      <c r="AA35" s="554"/>
      <c r="AB35" s="554"/>
      <c r="AC35" s="554"/>
      <c r="AD35" s="555"/>
      <c r="AE35" s="553"/>
      <c r="AF35" s="554"/>
      <c r="AG35" s="554"/>
      <c r="AH35" s="554"/>
      <c r="AI35" s="554"/>
      <c r="AJ35" s="554"/>
      <c r="AK35" s="554"/>
      <c r="AL35" s="554"/>
      <c r="AM35" s="554"/>
      <c r="AN35" s="555"/>
      <c r="AO35" s="553"/>
      <c r="AP35" s="554"/>
      <c r="AQ35" s="554"/>
      <c r="AR35" s="554"/>
      <c r="AS35" s="554"/>
      <c r="AT35" s="554"/>
      <c r="AU35" s="554"/>
      <c r="AV35" s="554"/>
      <c r="AW35" s="554"/>
      <c r="AX35" s="555"/>
      <c r="AY35" s="553"/>
      <c r="AZ35" s="554"/>
      <c r="BA35" s="554"/>
      <c r="BB35" s="554"/>
      <c r="BC35" s="554"/>
      <c r="BD35" s="554"/>
      <c r="BE35" s="554"/>
      <c r="BF35" s="554"/>
      <c r="BG35" s="554"/>
      <c r="BH35" s="555"/>
      <c r="BI35" s="553"/>
      <c r="BJ35" s="554"/>
      <c r="BK35" s="554"/>
      <c r="BL35" s="554"/>
      <c r="BM35" s="554"/>
      <c r="BN35" s="554"/>
      <c r="BO35" s="554"/>
      <c r="BP35" s="554"/>
      <c r="BQ35" s="554"/>
      <c r="BR35" s="555"/>
      <c r="BS35" s="553"/>
      <c r="BT35" s="554"/>
      <c r="BU35" s="554"/>
      <c r="BV35" s="554"/>
      <c r="BW35" s="554"/>
      <c r="BX35" s="554"/>
      <c r="BY35" s="554"/>
      <c r="BZ35" s="554"/>
      <c r="CA35" s="554"/>
      <c r="CB35" s="555"/>
      <c r="CC35" s="553"/>
      <c r="CD35" s="554"/>
      <c r="CE35" s="554"/>
      <c r="CF35" s="554"/>
      <c r="CG35" s="554"/>
      <c r="CH35" s="554"/>
      <c r="CI35" s="554"/>
      <c r="CJ35" s="554"/>
      <c r="CK35" s="554"/>
      <c r="CL35" s="555"/>
      <c r="CM35" s="553"/>
      <c r="CN35" s="554"/>
      <c r="CO35" s="554"/>
      <c r="CP35" s="554"/>
      <c r="CQ35" s="554"/>
      <c r="CR35" s="554"/>
      <c r="CS35" s="554"/>
      <c r="CT35" s="554"/>
      <c r="CU35" s="554"/>
      <c r="CV35" s="555"/>
      <c r="CW35" s="553"/>
      <c r="CX35" s="554"/>
      <c r="CY35" s="554"/>
      <c r="CZ35" s="554"/>
      <c r="DA35" s="554"/>
      <c r="DB35" s="554"/>
      <c r="DC35" s="554"/>
      <c r="DD35" s="554"/>
      <c r="DE35" s="554"/>
      <c r="DF35" s="555"/>
      <c r="DG35" s="553"/>
      <c r="DH35" s="554"/>
      <c r="DI35" s="554"/>
      <c r="DJ35" s="554"/>
      <c r="DK35" s="554"/>
      <c r="DL35" s="554"/>
      <c r="DM35" s="554"/>
      <c r="DN35" s="554"/>
      <c r="DO35" s="554"/>
      <c r="DP35" s="555"/>
      <c r="DQ35" s="553"/>
      <c r="DR35" s="554"/>
      <c r="DS35" s="554"/>
      <c r="DT35" s="554"/>
      <c r="DU35" s="554"/>
      <c r="DV35" s="554"/>
      <c r="DW35" s="554"/>
      <c r="DX35" s="554"/>
      <c r="DY35" s="554"/>
      <c r="DZ35" s="555"/>
      <c r="EA35" s="553"/>
      <c r="EB35" s="554"/>
      <c r="EC35" s="554"/>
      <c r="ED35" s="554"/>
      <c r="EE35" s="554"/>
      <c r="EF35" s="554"/>
      <c r="EG35" s="554"/>
      <c r="EH35" s="554"/>
      <c r="EI35" s="554"/>
      <c r="EJ35" s="555"/>
      <c r="EK35" s="553"/>
      <c r="EL35" s="554"/>
      <c r="EM35" s="554"/>
      <c r="EN35" s="554"/>
      <c r="EO35" s="554"/>
      <c r="EP35" s="554"/>
      <c r="EQ35" s="554"/>
      <c r="ER35" s="554"/>
      <c r="ES35" s="554"/>
      <c r="ET35" s="555"/>
      <c r="EU35" s="553"/>
      <c r="EV35" s="554"/>
      <c r="EW35" s="554"/>
      <c r="EX35" s="554"/>
      <c r="EY35" s="554"/>
      <c r="EZ35" s="554"/>
      <c r="FA35" s="554"/>
      <c r="FB35" s="554"/>
      <c r="FC35" s="554"/>
      <c r="FD35" s="555"/>
      <c r="FE35" s="553"/>
      <c r="FF35" s="554"/>
      <c r="FG35" s="554"/>
      <c r="FH35" s="554"/>
      <c r="FI35" s="554"/>
      <c r="FJ35" s="554"/>
      <c r="FK35" s="554"/>
      <c r="FL35" s="554"/>
      <c r="FM35" s="554"/>
      <c r="FN35" s="555"/>
      <c r="FO35" s="553"/>
      <c r="FP35" s="554"/>
      <c r="FQ35" s="554"/>
      <c r="FR35" s="554"/>
      <c r="FS35" s="554"/>
      <c r="FT35" s="554"/>
      <c r="FU35" s="554"/>
      <c r="FV35" s="554"/>
      <c r="FW35" s="554"/>
      <c r="FX35" s="555"/>
      <c r="FY35" s="553"/>
      <c r="FZ35" s="554"/>
      <c r="GA35" s="554"/>
      <c r="GB35" s="554"/>
      <c r="GC35" s="554"/>
      <c r="GD35" s="554"/>
      <c r="GE35" s="554"/>
      <c r="GF35" s="554"/>
      <c r="GG35" s="554"/>
      <c r="GH35" s="555"/>
      <c r="GI35" s="553"/>
      <c r="GJ35" s="554"/>
      <c r="GK35" s="554"/>
      <c r="GL35" s="554"/>
      <c r="GM35" s="554"/>
      <c r="GN35" s="554"/>
      <c r="GO35" s="554"/>
      <c r="GP35" s="554"/>
      <c r="GQ35" s="554"/>
      <c r="GR35" s="555"/>
      <c r="GS35" s="553"/>
      <c r="GT35" s="554"/>
      <c r="GU35" s="554"/>
      <c r="GV35" s="554"/>
      <c r="GW35" s="554"/>
      <c r="GX35" s="554"/>
      <c r="GY35" s="554"/>
      <c r="GZ35" s="554"/>
      <c r="HA35" s="554"/>
      <c r="HB35" s="555"/>
      <c r="HC35" s="271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1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1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1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1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1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1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1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1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1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2">
        <f t="shared" si="77"/>
        <v>0</v>
      </c>
      <c r="HN35" s="279">
        <f t="shared" si="79"/>
        <v>0</v>
      </c>
      <c r="HO35" s="272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79" t="e">
        <f t="shared" si="80"/>
        <v>#REF!</v>
      </c>
      <c r="HQ35" s="80"/>
      <c r="HR35" s="280">
        <f t="shared" si="81"/>
        <v>0</v>
      </c>
      <c r="HS35" s="280">
        <f t="shared" si="82"/>
        <v>0</v>
      </c>
      <c r="HT35" s="280">
        <f t="shared" si="83"/>
        <v>0</v>
      </c>
      <c r="HU35" s="280">
        <f t="shared" si="84"/>
        <v>0</v>
      </c>
      <c r="HV35" s="280">
        <f t="shared" si="85"/>
        <v>0</v>
      </c>
      <c r="HW35" s="280">
        <f t="shared" si="86"/>
        <v>0</v>
      </c>
      <c r="HX35" s="280">
        <f t="shared" si="87"/>
        <v>0</v>
      </c>
      <c r="HY35" s="280">
        <f t="shared" si="88"/>
        <v>0</v>
      </c>
      <c r="HZ35" s="280">
        <f t="shared" si="89"/>
        <v>0</v>
      </c>
      <c r="IA35" s="280">
        <f t="shared" si="90"/>
        <v>0</v>
      </c>
      <c r="IK35" s="94" t="e">
        <f t="shared" si="78"/>
        <v>#REF!</v>
      </c>
    </row>
    <row r="36" spans="1:245" s="30" customFormat="1" ht="21.95" hidden="1" customHeight="1">
      <c r="A36" s="4"/>
      <c r="B36" s="94" t="e">
        <f>+#REF!</f>
        <v>#REF!</v>
      </c>
      <c r="C36" s="94" t="e">
        <f>+#REF!</f>
        <v>#REF!</v>
      </c>
      <c r="D36" s="94" t="e">
        <f>+#REF!</f>
        <v>#REF!</v>
      </c>
      <c r="E36" s="94" t="e">
        <f>+#REF!</f>
        <v>#REF!</v>
      </c>
      <c r="F36" s="94" t="e">
        <f>+#REF!</f>
        <v>#REF!</v>
      </c>
      <c r="G36" s="94" t="e">
        <f>+#REF!</f>
        <v>#REF!</v>
      </c>
      <c r="H36" s="94" t="e">
        <f>+#REF!</f>
        <v>#REF!</v>
      </c>
      <c r="I36" s="94" t="e">
        <f>+#REF!</f>
        <v>#REF!</v>
      </c>
      <c r="J36" s="302" t="s">
        <v>128</v>
      </c>
      <c r="K36" s="556"/>
      <c r="L36" s="557"/>
      <c r="M36" s="557"/>
      <c r="N36" s="557"/>
      <c r="O36" s="557"/>
      <c r="P36" s="557"/>
      <c r="Q36" s="557"/>
      <c r="R36" s="557"/>
      <c r="S36" s="557"/>
      <c r="T36" s="558"/>
      <c r="U36" s="556"/>
      <c r="V36" s="557"/>
      <c r="W36" s="557"/>
      <c r="X36" s="557"/>
      <c r="Y36" s="557"/>
      <c r="Z36" s="557"/>
      <c r="AA36" s="557"/>
      <c r="AB36" s="557"/>
      <c r="AC36" s="557"/>
      <c r="AD36" s="558"/>
      <c r="AE36" s="556"/>
      <c r="AF36" s="557"/>
      <c r="AG36" s="557"/>
      <c r="AH36" s="557"/>
      <c r="AI36" s="557"/>
      <c r="AJ36" s="557"/>
      <c r="AK36" s="557"/>
      <c r="AL36" s="557"/>
      <c r="AM36" s="557"/>
      <c r="AN36" s="558"/>
      <c r="AO36" s="556"/>
      <c r="AP36" s="557"/>
      <c r="AQ36" s="557"/>
      <c r="AR36" s="557"/>
      <c r="AS36" s="557"/>
      <c r="AT36" s="557"/>
      <c r="AU36" s="557"/>
      <c r="AV36" s="557"/>
      <c r="AW36" s="557"/>
      <c r="AX36" s="558"/>
      <c r="AY36" s="556"/>
      <c r="AZ36" s="557"/>
      <c r="BA36" s="557"/>
      <c r="BB36" s="557"/>
      <c r="BC36" s="557"/>
      <c r="BD36" s="557"/>
      <c r="BE36" s="557"/>
      <c r="BF36" s="557"/>
      <c r="BG36" s="557"/>
      <c r="BH36" s="558"/>
      <c r="BI36" s="556"/>
      <c r="BJ36" s="557"/>
      <c r="BK36" s="557"/>
      <c r="BL36" s="557"/>
      <c r="BM36" s="557"/>
      <c r="BN36" s="557"/>
      <c r="BO36" s="557"/>
      <c r="BP36" s="557"/>
      <c r="BQ36" s="557"/>
      <c r="BR36" s="558"/>
      <c r="BS36" s="556"/>
      <c r="BT36" s="557"/>
      <c r="BU36" s="557"/>
      <c r="BV36" s="557"/>
      <c r="BW36" s="557"/>
      <c r="BX36" s="557"/>
      <c r="BY36" s="557"/>
      <c r="BZ36" s="557"/>
      <c r="CA36" s="557"/>
      <c r="CB36" s="558"/>
      <c r="CC36" s="556"/>
      <c r="CD36" s="557"/>
      <c r="CE36" s="557"/>
      <c r="CF36" s="557"/>
      <c r="CG36" s="557"/>
      <c r="CH36" s="557"/>
      <c r="CI36" s="557"/>
      <c r="CJ36" s="557"/>
      <c r="CK36" s="557"/>
      <c r="CL36" s="558"/>
      <c r="CM36" s="556"/>
      <c r="CN36" s="557"/>
      <c r="CO36" s="557"/>
      <c r="CP36" s="557"/>
      <c r="CQ36" s="557"/>
      <c r="CR36" s="557"/>
      <c r="CS36" s="557"/>
      <c r="CT36" s="557"/>
      <c r="CU36" s="557"/>
      <c r="CV36" s="558"/>
      <c r="CW36" s="556"/>
      <c r="CX36" s="557"/>
      <c r="CY36" s="557"/>
      <c r="CZ36" s="557"/>
      <c r="DA36" s="557"/>
      <c r="DB36" s="557"/>
      <c r="DC36" s="557"/>
      <c r="DD36" s="557"/>
      <c r="DE36" s="557"/>
      <c r="DF36" s="558"/>
      <c r="DG36" s="556"/>
      <c r="DH36" s="557"/>
      <c r="DI36" s="557"/>
      <c r="DJ36" s="557"/>
      <c r="DK36" s="557"/>
      <c r="DL36" s="557"/>
      <c r="DM36" s="557"/>
      <c r="DN36" s="557"/>
      <c r="DO36" s="557"/>
      <c r="DP36" s="558"/>
      <c r="DQ36" s="556"/>
      <c r="DR36" s="557"/>
      <c r="DS36" s="557"/>
      <c r="DT36" s="557"/>
      <c r="DU36" s="557"/>
      <c r="DV36" s="557"/>
      <c r="DW36" s="557"/>
      <c r="DX36" s="557"/>
      <c r="DY36" s="557"/>
      <c r="DZ36" s="558"/>
      <c r="EA36" s="556"/>
      <c r="EB36" s="557"/>
      <c r="EC36" s="557"/>
      <c r="ED36" s="557"/>
      <c r="EE36" s="557"/>
      <c r="EF36" s="557"/>
      <c r="EG36" s="557"/>
      <c r="EH36" s="557"/>
      <c r="EI36" s="557"/>
      <c r="EJ36" s="558"/>
      <c r="EK36" s="556"/>
      <c r="EL36" s="557"/>
      <c r="EM36" s="557"/>
      <c r="EN36" s="557"/>
      <c r="EO36" s="557"/>
      <c r="EP36" s="557"/>
      <c r="EQ36" s="557"/>
      <c r="ER36" s="557"/>
      <c r="ES36" s="557"/>
      <c r="ET36" s="558"/>
      <c r="EU36" s="556"/>
      <c r="EV36" s="557"/>
      <c r="EW36" s="557"/>
      <c r="EX36" s="557"/>
      <c r="EY36" s="557"/>
      <c r="EZ36" s="557"/>
      <c r="FA36" s="557"/>
      <c r="FB36" s="557"/>
      <c r="FC36" s="557"/>
      <c r="FD36" s="558"/>
      <c r="FE36" s="556"/>
      <c r="FF36" s="557"/>
      <c r="FG36" s="557"/>
      <c r="FH36" s="557"/>
      <c r="FI36" s="557"/>
      <c r="FJ36" s="557"/>
      <c r="FK36" s="557"/>
      <c r="FL36" s="557"/>
      <c r="FM36" s="557"/>
      <c r="FN36" s="558"/>
      <c r="FO36" s="556"/>
      <c r="FP36" s="557"/>
      <c r="FQ36" s="557"/>
      <c r="FR36" s="557"/>
      <c r="FS36" s="557"/>
      <c r="FT36" s="557"/>
      <c r="FU36" s="557"/>
      <c r="FV36" s="557"/>
      <c r="FW36" s="557"/>
      <c r="FX36" s="558"/>
      <c r="FY36" s="556"/>
      <c r="FZ36" s="557"/>
      <c r="GA36" s="557"/>
      <c r="GB36" s="557"/>
      <c r="GC36" s="557"/>
      <c r="GD36" s="557"/>
      <c r="GE36" s="557"/>
      <c r="GF36" s="557"/>
      <c r="GG36" s="557"/>
      <c r="GH36" s="558"/>
      <c r="GI36" s="556"/>
      <c r="GJ36" s="557"/>
      <c r="GK36" s="557"/>
      <c r="GL36" s="557"/>
      <c r="GM36" s="557"/>
      <c r="GN36" s="557"/>
      <c r="GO36" s="557"/>
      <c r="GP36" s="557"/>
      <c r="GQ36" s="557"/>
      <c r="GR36" s="558"/>
      <c r="GS36" s="556"/>
      <c r="GT36" s="557"/>
      <c r="GU36" s="557"/>
      <c r="GV36" s="557"/>
      <c r="GW36" s="557"/>
      <c r="GX36" s="557"/>
      <c r="GY36" s="557"/>
      <c r="GZ36" s="557"/>
      <c r="HA36" s="557"/>
      <c r="HB36" s="558"/>
      <c r="HC36" s="274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4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4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4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4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4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4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4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4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4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75">
        <f t="shared" si="77"/>
        <v>0</v>
      </c>
      <c r="HN36" s="277">
        <f t="shared" si="79"/>
        <v>0</v>
      </c>
      <c r="HO36" s="275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77" t="e">
        <f t="shared" si="80"/>
        <v>#REF!</v>
      </c>
      <c r="HQ36" s="80"/>
      <c r="HR36" s="278">
        <f t="shared" si="81"/>
        <v>0</v>
      </c>
      <c r="HS36" s="278">
        <f t="shared" si="82"/>
        <v>0</v>
      </c>
      <c r="HT36" s="278">
        <f t="shared" si="83"/>
        <v>0</v>
      </c>
      <c r="HU36" s="278">
        <f t="shared" si="84"/>
        <v>0</v>
      </c>
      <c r="HV36" s="278">
        <f t="shared" si="85"/>
        <v>0</v>
      </c>
      <c r="HW36" s="278">
        <f t="shared" si="86"/>
        <v>0</v>
      </c>
      <c r="HX36" s="278">
        <f t="shared" si="87"/>
        <v>0</v>
      </c>
      <c r="HY36" s="278">
        <f t="shared" si="88"/>
        <v>0</v>
      </c>
      <c r="HZ36" s="278">
        <f t="shared" si="89"/>
        <v>0</v>
      </c>
      <c r="IA36" s="278">
        <f t="shared" si="90"/>
        <v>0</v>
      </c>
      <c r="IK36" s="94" t="e">
        <f t="shared" si="78"/>
        <v>#REF!</v>
      </c>
    </row>
    <row r="37" spans="1:245" s="30" customFormat="1" ht="21.95" hidden="1" customHeight="1">
      <c r="A37" s="4"/>
      <c r="B37" s="94" t="e">
        <f>+#REF!</f>
        <v>#REF!</v>
      </c>
      <c r="C37" s="94" t="e">
        <f>+#REF!</f>
        <v>#REF!</v>
      </c>
      <c r="D37" s="94" t="e">
        <f>+#REF!</f>
        <v>#REF!</v>
      </c>
      <c r="E37" s="94" t="e">
        <f>+#REF!</f>
        <v>#REF!</v>
      </c>
      <c r="F37" s="94" t="e">
        <f>+#REF!</f>
        <v>#REF!</v>
      </c>
      <c r="G37" s="94" t="e">
        <f>+#REF!</f>
        <v>#REF!</v>
      </c>
      <c r="H37" s="94" t="e">
        <f>+#REF!</f>
        <v>#REF!</v>
      </c>
      <c r="I37" s="94" t="e">
        <f>+#REF!</f>
        <v>#REF!</v>
      </c>
      <c r="J37" s="18" t="s">
        <v>129</v>
      </c>
      <c r="K37" s="559"/>
      <c r="L37" s="560"/>
      <c r="M37" s="560"/>
      <c r="N37" s="560"/>
      <c r="O37" s="560"/>
      <c r="P37" s="560"/>
      <c r="Q37" s="560"/>
      <c r="R37" s="560"/>
      <c r="S37" s="560"/>
      <c r="T37" s="561"/>
      <c r="U37" s="559"/>
      <c r="V37" s="560"/>
      <c r="W37" s="560"/>
      <c r="X37" s="560"/>
      <c r="Y37" s="560"/>
      <c r="Z37" s="560"/>
      <c r="AA37" s="560"/>
      <c r="AB37" s="560"/>
      <c r="AC37" s="560"/>
      <c r="AD37" s="561"/>
      <c r="AE37" s="559"/>
      <c r="AF37" s="560"/>
      <c r="AG37" s="560"/>
      <c r="AH37" s="560"/>
      <c r="AI37" s="560"/>
      <c r="AJ37" s="560"/>
      <c r="AK37" s="560"/>
      <c r="AL37" s="560"/>
      <c r="AM37" s="560"/>
      <c r="AN37" s="561"/>
      <c r="AO37" s="559"/>
      <c r="AP37" s="560"/>
      <c r="AQ37" s="560"/>
      <c r="AR37" s="560"/>
      <c r="AS37" s="560"/>
      <c r="AT37" s="560"/>
      <c r="AU37" s="560"/>
      <c r="AV37" s="560"/>
      <c r="AW37" s="560"/>
      <c r="AX37" s="561"/>
      <c r="AY37" s="559"/>
      <c r="AZ37" s="560"/>
      <c r="BA37" s="560"/>
      <c r="BB37" s="560"/>
      <c r="BC37" s="560"/>
      <c r="BD37" s="560"/>
      <c r="BE37" s="560"/>
      <c r="BF37" s="560"/>
      <c r="BG37" s="560"/>
      <c r="BH37" s="561"/>
      <c r="BI37" s="559"/>
      <c r="BJ37" s="560"/>
      <c r="BK37" s="560"/>
      <c r="BL37" s="560"/>
      <c r="BM37" s="560"/>
      <c r="BN37" s="560"/>
      <c r="BO37" s="560"/>
      <c r="BP37" s="560"/>
      <c r="BQ37" s="560"/>
      <c r="BR37" s="561"/>
      <c r="BS37" s="559"/>
      <c r="BT37" s="560"/>
      <c r="BU37" s="560"/>
      <c r="BV37" s="560"/>
      <c r="BW37" s="560"/>
      <c r="BX37" s="560"/>
      <c r="BY37" s="560"/>
      <c r="BZ37" s="560"/>
      <c r="CA37" s="560"/>
      <c r="CB37" s="561"/>
      <c r="CC37" s="559"/>
      <c r="CD37" s="560"/>
      <c r="CE37" s="560"/>
      <c r="CF37" s="560"/>
      <c r="CG37" s="560"/>
      <c r="CH37" s="560"/>
      <c r="CI37" s="560"/>
      <c r="CJ37" s="560"/>
      <c r="CK37" s="560"/>
      <c r="CL37" s="561"/>
      <c r="CM37" s="559"/>
      <c r="CN37" s="560"/>
      <c r="CO37" s="560"/>
      <c r="CP37" s="560"/>
      <c r="CQ37" s="560"/>
      <c r="CR37" s="560"/>
      <c r="CS37" s="560"/>
      <c r="CT37" s="560"/>
      <c r="CU37" s="560"/>
      <c r="CV37" s="561"/>
      <c r="CW37" s="559"/>
      <c r="CX37" s="560"/>
      <c r="CY37" s="560"/>
      <c r="CZ37" s="560"/>
      <c r="DA37" s="560"/>
      <c r="DB37" s="560"/>
      <c r="DC37" s="560"/>
      <c r="DD37" s="560"/>
      <c r="DE37" s="560"/>
      <c r="DF37" s="561"/>
      <c r="DG37" s="559"/>
      <c r="DH37" s="560"/>
      <c r="DI37" s="560"/>
      <c r="DJ37" s="560"/>
      <c r="DK37" s="560"/>
      <c r="DL37" s="560"/>
      <c r="DM37" s="560"/>
      <c r="DN37" s="560"/>
      <c r="DO37" s="560"/>
      <c r="DP37" s="561"/>
      <c r="DQ37" s="559"/>
      <c r="DR37" s="560"/>
      <c r="DS37" s="560"/>
      <c r="DT37" s="560"/>
      <c r="DU37" s="560"/>
      <c r="DV37" s="560"/>
      <c r="DW37" s="560"/>
      <c r="DX37" s="560"/>
      <c r="DY37" s="560"/>
      <c r="DZ37" s="561"/>
      <c r="EA37" s="559"/>
      <c r="EB37" s="560"/>
      <c r="EC37" s="560"/>
      <c r="ED37" s="560"/>
      <c r="EE37" s="560"/>
      <c r="EF37" s="560"/>
      <c r="EG37" s="560"/>
      <c r="EH37" s="560"/>
      <c r="EI37" s="560"/>
      <c r="EJ37" s="561"/>
      <c r="EK37" s="559"/>
      <c r="EL37" s="560"/>
      <c r="EM37" s="560"/>
      <c r="EN37" s="560"/>
      <c r="EO37" s="560"/>
      <c r="EP37" s="560"/>
      <c r="EQ37" s="560"/>
      <c r="ER37" s="560"/>
      <c r="ES37" s="560"/>
      <c r="ET37" s="561"/>
      <c r="EU37" s="559"/>
      <c r="EV37" s="560"/>
      <c r="EW37" s="560"/>
      <c r="EX37" s="560"/>
      <c r="EY37" s="560"/>
      <c r="EZ37" s="560"/>
      <c r="FA37" s="560"/>
      <c r="FB37" s="560"/>
      <c r="FC37" s="560"/>
      <c r="FD37" s="561"/>
      <c r="FE37" s="559"/>
      <c r="FF37" s="560"/>
      <c r="FG37" s="560"/>
      <c r="FH37" s="560"/>
      <c r="FI37" s="560"/>
      <c r="FJ37" s="560"/>
      <c r="FK37" s="560"/>
      <c r="FL37" s="560"/>
      <c r="FM37" s="560"/>
      <c r="FN37" s="561"/>
      <c r="FO37" s="559"/>
      <c r="FP37" s="560"/>
      <c r="FQ37" s="560"/>
      <c r="FR37" s="560"/>
      <c r="FS37" s="560"/>
      <c r="FT37" s="560"/>
      <c r="FU37" s="560"/>
      <c r="FV37" s="560"/>
      <c r="FW37" s="560"/>
      <c r="FX37" s="561"/>
      <c r="FY37" s="559"/>
      <c r="FZ37" s="560"/>
      <c r="GA37" s="560"/>
      <c r="GB37" s="560"/>
      <c r="GC37" s="560"/>
      <c r="GD37" s="560"/>
      <c r="GE37" s="560"/>
      <c r="GF37" s="560"/>
      <c r="GG37" s="560"/>
      <c r="GH37" s="561"/>
      <c r="GI37" s="559"/>
      <c r="GJ37" s="560"/>
      <c r="GK37" s="560"/>
      <c r="GL37" s="560"/>
      <c r="GM37" s="560"/>
      <c r="GN37" s="560"/>
      <c r="GO37" s="560"/>
      <c r="GP37" s="560"/>
      <c r="GQ37" s="560"/>
      <c r="GR37" s="561"/>
      <c r="GS37" s="559"/>
      <c r="GT37" s="560"/>
      <c r="GU37" s="560"/>
      <c r="GV37" s="560"/>
      <c r="GW37" s="560"/>
      <c r="GX37" s="560"/>
      <c r="GY37" s="560"/>
      <c r="GZ37" s="560"/>
      <c r="HA37" s="560"/>
      <c r="HB37" s="561"/>
      <c r="HC37" s="77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77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77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77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77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77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77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77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77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77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0">
        <f t="shared" si="77"/>
        <v>0</v>
      </c>
      <c r="HN37" s="79">
        <f t="shared" si="79"/>
        <v>0</v>
      </c>
      <c r="HO37" s="80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79" t="e">
        <f t="shared" si="80"/>
        <v>#REF!</v>
      </c>
      <c r="HQ37" s="80"/>
      <c r="HR37" s="81">
        <f t="shared" si="81"/>
        <v>0</v>
      </c>
      <c r="HS37" s="81">
        <f t="shared" si="82"/>
        <v>0</v>
      </c>
      <c r="HT37" s="81">
        <f t="shared" si="83"/>
        <v>0</v>
      </c>
      <c r="HU37" s="81">
        <f t="shared" si="84"/>
        <v>0</v>
      </c>
      <c r="HV37" s="81">
        <f t="shared" si="85"/>
        <v>0</v>
      </c>
      <c r="HW37" s="81">
        <f t="shared" si="86"/>
        <v>0</v>
      </c>
      <c r="HX37" s="81">
        <f t="shared" si="87"/>
        <v>0</v>
      </c>
      <c r="HY37" s="81">
        <f t="shared" si="88"/>
        <v>0</v>
      </c>
      <c r="HZ37" s="81">
        <f t="shared" si="89"/>
        <v>0</v>
      </c>
      <c r="IA37" s="81">
        <f t="shared" si="90"/>
        <v>0</v>
      </c>
      <c r="IK37" s="94" t="e">
        <f t="shared" si="78"/>
        <v>#REF!</v>
      </c>
    </row>
    <row r="38" spans="1:245" s="30" customFormat="1" ht="21.95" hidden="1" customHeight="1">
      <c r="A38" s="4"/>
      <c r="B38" s="94" t="e">
        <f>+#REF!</f>
        <v>#REF!</v>
      </c>
      <c r="C38" s="94" t="e">
        <f>+#REF!</f>
        <v>#REF!</v>
      </c>
      <c r="D38" s="94" t="e">
        <f>+#REF!</f>
        <v>#REF!</v>
      </c>
      <c r="E38" s="94" t="e">
        <f>+#REF!</f>
        <v>#REF!</v>
      </c>
      <c r="F38" s="94" t="e">
        <f>+#REF!</f>
        <v>#REF!</v>
      </c>
      <c r="G38" s="94" t="e">
        <f>+#REF!</f>
        <v>#REF!</v>
      </c>
      <c r="H38" s="94" t="e">
        <f>+#REF!</f>
        <v>#REF!</v>
      </c>
      <c r="I38" s="94" t="e">
        <f>+#REF!</f>
        <v>#REF!</v>
      </c>
      <c r="J38" s="18" t="s">
        <v>130</v>
      </c>
      <c r="K38" s="559"/>
      <c r="L38" s="560"/>
      <c r="M38" s="560"/>
      <c r="N38" s="560"/>
      <c r="O38" s="560"/>
      <c r="P38" s="560"/>
      <c r="Q38" s="560"/>
      <c r="R38" s="560"/>
      <c r="S38" s="560"/>
      <c r="T38" s="561"/>
      <c r="U38" s="559"/>
      <c r="V38" s="560"/>
      <c r="W38" s="560"/>
      <c r="X38" s="560"/>
      <c r="Y38" s="560"/>
      <c r="Z38" s="560"/>
      <c r="AA38" s="560"/>
      <c r="AB38" s="560"/>
      <c r="AC38" s="560"/>
      <c r="AD38" s="561"/>
      <c r="AE38" s="559"/>
      <c r="AF38" s="560"/>
      <c r="AG38" s="560"/>
      <c r="AH38" s="560"/>
      <c r="AI38" s="560"/>
      <c r="AJ38" s="560"/>
      <c r="AK38" s="560"/>
      <c r="AL38" s="560"/>
      <c r="AM38" s="560"/>
      <c r="AN38" s="561"/>
      <c r="AO38" s="559"/>
      <c r="AP38" s="560"/>
      <c r="AQ38" s="560"/>
      <c r="AR38" s="560"/>
      <c r="AS38" s="560"/>
      <c r="AT38" s="560"/>
      <c r="AU38" s="560"/>
      <c r="AV38" s="560"/>
      <c r="AW38" s="560"/>
      <c r="AX38" s="561"/>
      <c r="AY38" s="559"/>
      <c r="AZ38" s="560"/>
      <c r="BA38" s="560"/>
      <c r="BB38" s="560"/>
      <c r="BC38" s="560"/>
      <c r="BD38" s="560"/>
      <c r="BE38" s="560"/>
      <c r="BF38" s="560"/>
      <c r="BG38" s="560"/>
      <c r="BH38" s="561"/>
      <c r="BI38" s="559"/>
      <c r="BJ38" s="560"/>
      <c r="BK38" s="560"/>
      <c r="BL38" s="560"/>
      <c r="BM38" s="560"/>
      <c r="BN38" s="560"/>
      <c r="BO38" s="560"/>
      <c r="BP38" s="560"/>
      <c r="BQ38" s="560"/>
      <c r="BR38" s="561"/>
      <c r="BS38" s="559"/>
      <c r="BT38" s="560"/>
      <c r="BU38" s="560"/>
      <c r="BV38" s="560"/>
      <c r="BW38" s="560"/>
      <c r="BX38" s="560"/>
      <c r="BY38" s="560"/>
      <c r="BZ38" s="560"/>
      <c r="CA38" s="560"/>
      <c r="CB38" s="561"/>
      <c r="CC38" s="559"/>
      <c r="CD38" s="560"/>
      <c r="CE38" s="560"/>
      <c r="CF38" s="560"/>
      <c r="CG38" s="560"/>
      <c r="CH38" s="560"/>
      <c r="CI38" s="560"/>
      <c r="CJ38" s="560"/>
      <c r="CK38" s="560"/>
      <c r="CL38" s="561"/>
      <c r="CM38" s="559"/>
      <c r="CN38" s="560"/>
      <c r="CO38" s="560"/>
      <c r="CP38" s="560"/>
      <c r="CQ38" s="560"/>
      <c r="CR38" s="560"/>
      <c r="CS38" s="560"/>
      <c r="CT38" s="560"/>
      <c r="CU38" s="560"/>
      <c r="CV38" s="561"/>
      <c r="CW38" s="559"/>
      <c r="CX38" s="560"/>
      <c r="CY38" s="560"/>
      <c r="CZ38" s="560"/>
      <c r="DA38" s="560"/>
      <c r="DB38" s="560"/>
      <c r="DC38" s="560"/>
      <c r="DD38" s="560"/>
      <c r="DE38" s="560"/>
      <c r="DF38" s="561"/>
      <c r="DG38" s="559"/>
      <c r="DH38" s="560"/>
      <c r="DI38" s="560"/>
      <c r="DJ38" s="560"/>
      <c r="DK38" s="560"/>
      <c r="DL38" s="560"/>
      <c r="DM38" s="560"/>
      <c r="DN38" s="560"/>
      <c r="DO38" s="560"/>
      <c r="DP38" s="561"/>
      <c r="DQ38" s="559"/>
      <c r="DR38" s="560"/>
      <c r="DS38" s="560"/>
      <c r="DT38" s="560"/>
      <c r="DU38" s="560"/>
      <c r="DV38" s="560"/>
      <c r="DW38" s="560"/>
      <c r="DX38" s="560"/>
      <c r="DY38" s="560"/>
      <c r="DZ38" s="561"/>
      <c r="EA38" s="559"/>
      <c r="EB38" s="560"/>
      <c r="EC38" s="560"/>
      <c r="ED38" s="560"/>
      <c r="EE38" s="560"/>
      <c r="EF38" s="560"/>
      <c r="EG38" s="560"/>
      <c r="EH38" s="560"/>
      <c r="EI38" s="560"/>
      <c r="EJ38" s="561"/>
      <c r="EK38" s="559"/>
      <c r="EL38" s="560"/>
      <c r="EM38" s="560"/>
      <c r="EN38" s="560"/>
      <c r="EO38" s="560"/>
      <c r="EP38" s="560"/>
      <c r="EQ38" s="560"/>
      <c r="ER38" s="560"/>
      <c r="ES38" s="560"/>
      <c r="ET38" s="561"/>
      <c r="EU38" s="559"/>
      <c r="EV38" s="560"/>
      <c r="EW38" s="560"/>
      <c r="EX38" s="560"/>
      <c r="EY38" s="560"/>
      <c r="EZ38" s="560"/>
      <c r="FA38" s="560"/>
      <c r="FB38" s="560"/>
      <c r="FC38" s="560"/>
      <c r="FD38" s="561"/>
      <c r="FE38" s="559"/>
      <c r="FF38" s="560"/>
      <c r="FG38" s="560"/>
      <c r="FH38" s="560"/>
      <c r="FI38" s="560"/>
      <c r="FJ38" s="560"/>
      <c r="FK38" s="560"/>
      <c r="FL38" s="560"/>
      <c r="FM38" s="560"/>
      <c r="FN38" s="561"/>
      <c r="FO38" s="559"/>
      <c r="FP38" s="560"/>
      <c r="FQ38" s="560"/>
      <c r="FR38" s="560"/>
      <c r="FS38" s="560"/>
      <c r="FT38" s="560"/>
      <c r="FU38" s="560"/>
      <c r="FV38" s="560"/>
      <c r="FW38" s="560"/>
      <c r="FX38" s="561"/>
      <c r="FY38" s="559"/>
      <c r="FZ38" s="560"/>
      <c r="GA38" s="560"/>
      <c r="GB38" s="560"/>
      <c r="GC38" s="560"/>
      <c r="GD38" s="560"/>
      <c r="GE38" s="560"/>
      <c r="GF38" s="560"/>
      <c r="GG38" s="560"/>
      <c r="GH38" s="561"/>
      <c r="GI38" s="559"/>
      <c r="GJ38" s="560"/>
      <c r="GK38" s="560"/>
      <c r="GL38" s="560"/>
      <c r="GM38" s="560"/>
      <c r="GN38" s="560"/>
      <c r="GO38" s="560"/>
      <c r="GP38" s="560"/>
      <c r="GQ38" s="560"/>
      <c r="GR38" s="561"/>
      <c r="GS38" s="559"/>
      <c r="GT38" s="560"/>
      <c r="GU38" s="560"/>
      <c r="GV38" s="560"/>
      <c r="GW38" s="560"/>
      <c r="GX38" s="560"/>
      <c r="GY38" s="560"/>
      <c r="GZ38" s="560"/>
      <c r="HA38" s="560"/>
      <c r="HB38" s="561"/>
      <c r="HC38" s="77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77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77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77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77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77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77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77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77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77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0">
        <f t="shared" si="77"/>
        <v>0</v>
      </c>
      <c r="HN38" s="79">
        <f t="shared" si="79"/>
        <v>0</v>
      </c>
      <c r="HO38" s="80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79" t="e">
        <f t="shared" si="80"/>
        <v>#REF!</v>
      </c>
      <c r="HQ38" s="80"/>
      <c r="HR38" s="81">
        <f t="shared" si="81"/>
        <v>0</v>
      </c>
      <c r="HS38" s="81">
        <f t="shared" si="82"/>
        <v>0</v>
      </c>
      <c r="HT38" s="81">
        <f t="shared" si="83"/>
        <v>0</v>
      </c>
      <c r="HU38" s="81">
        <f t="shared" si="84"/>
        <v>0</v>
      </c>
      <c r="HV38" s="81">
        <f t="shared" si="85"/>
        <v>0</v>
      </c>
      <c r="HW38" s="81">
        <f t="shared" si="86"/>
        <v>0</v>
      </c>
      <c r="HX38" s="81">
        <f t="shared" si="87"/>
        <v>0</v>
      </c>
      <c r="HY38" s="81">
        <f t="shared" si="88"/>
        <v>0</v>
      </c>
      <c r="HZ38" s="81">
        <f t="shared" si="89"/>
        <v>0</v>
      </c>
      <c r="IA38" s="81">
        <f t="shared" si="90"/>
        <v>0</v>
      </c>
      <c r="IK38" s="94" t="e">
        <f t="shared" si="78"/>
        <v>#REF!</v>
      </c>
    </row>
    <row r="39" spans="1:245" s="30" customFormat="1" ht="21.95" hidden="1" customHeight="1">
      <c r="A39" s="4"/>
      <c r="B39" s="94" t="e">
        <f>+#REF!</f>
        <v>#REF!</v>
      </c>
      <c r="C39" s="94" t="e">
        <f>+#REF!</f>
        <v>#REF!</v>
      </c>
      <c r="D39" s="94" t="e">
        <f>+#REF!</f>
        <v>#REF!</v>
      </c>
      <c r="E39" s="94" t="e">
        <f>+#REF!</f>
        <v>#REF!</v>
      </c>
      <c r="F39" s="94" t="e">
        <f>+#REF!</f>
        <v>#REF!</v>
      </c>
      <c r="G39" s="94" t="e">
        <f>+#REF!</f>
        <v>#REF!</v>
      </c>
      <c r="H39" s="94" t="e">
        <f>+#REF!</f>
        <v>#REF!</v>
      </c>
      <c r="I39" s="94" t="e">
        <f>+#REF!</f>
        <v>#REF!</v>
      </c>
      <c r="J39" s="303" t="s">
        <v>131</v>
      </c>
      <c r="K39" s="562"/>
      <c r="L39" s="563"/>
      <c r="M39" s="563"/>
      <c r="N39" s="563"/>
      <c r="O39" s="563"/>
      <c r="P39" s="563"/>
      <c r="Q39" s="563"/>
      <c r="R39" s="563"/>
      <c r="S39" s="563"/>
      <c r="T39" s="564"/>
      <c r="U39" s="562"/>
      <c r="V39" s="563"/>
      <c r="W39" s="563"/>
      <c r="X39" s="563"/>
      <c r="Y39" s="563"/>
      <c r="Z39" s="563"/>
      <c r="AA39" s="563"/>
      <c r="AB39" s="563"/>
      <c r="AC39" s="563"/>
      <c r="AD39" s="564"/>
      <c r="AE39" s="562"/>
      <c r="AF39" s="563"/>
      <c r="AG39" s="563"/>
      <c r="AH39" s="563"/>
      <c r="AI39" s="563"/>
      <c r="AJ39" s="563"/>
      <c r="AK39" s="563"/>
      <c r="AL39" s="563"/>
      <c r="AM39" s="563"/>
      <c r="AN39" s="564"/>
      <c r="AO39" s="562"/>
      <c r="AP39" s="563"/>
      <c r="AQ39" s="563"/>
      <c r="AR39" s="563"/>
      <c r="AS39" s="563"/>
      <c r="AT39" s="563"/>
      <c r="AU39" s="563"/>
      <c r="AV39" s="563"/>
      <c r="AW39" s="563"/>
      <c r="AX39" s="564"/>
      <c r="AY39" s="562"/>
      <c r="AZ39" s="563"/>
      <c r="BA39" s="563"/>
      <c r="BB39" s="563"/>
      <c r="BC39" s="563"/>
      <c r="BD39" s="563"/>
      <c r="BE39" s="563"/>
      <c r="BF39" s="563"/>
      <c r="BG39" s="563"/>
      <c r="BH39" s="564"/>
      <c r="BI39" s="562"/>
      <c r="BJ39" s="563"/>
      <c r="BK39" s="563"/>
      <c r="BL39" s="563"/>
      <c r="BM39" s="563"/>
      <c r="BN39" s="563"/>
      <c r="BO39" s="563"/>
      <c r="BP39" s="563"/>
      <c r="BQ39" s="563"/>
      <c r="BR39" s="564"/>
      <c r="BS39" s="562"/>
      <c r="BT39" s="563"/>
      <c r="BU39" s="563"/>
      <c r="BV39" s="563"/>
      <c r="BW39" s="563"/>
      <c r="BX39" s="563"/>
      <c r="BY39" s="563"/>
      <c r="BZ39" s="563"/>
      <c r="CA39" s="563"/>
      <c r="CB39" s="564"/>
      <c r="CC39" s="562"/>
      <c r="CD39" s="563"/>
      <c r="CE39" s="563"/>
      <c r="CF39" s="563"/>
      <c r="CG39" s="563"/>
      <c r="CH39" s="563"/>
      <c r="CI39" s="563"/>
      <c r="CJ39" s="563"/>
      <c r="CK39" s="563"/>
      <c r="CL39" s="564"/>
      <c r="CM39" s="562"/>
      <c r="CN39" s="563"/>
      <c r="CO39" s="563"/>
      <c r="CP39" s="563"/>
      <c r="CQ39" s="563"/>
      <c r="CR39" s="563"/>
      <c r="CS39" s="563"/>
      <c r="CT39" s="563"/>
      <c r="CU39" s="563"/>
      <c r="CV39" s="564"/>
      <c r="CW39" s="562"/>
      <c r="CX39" s="563"/>
      <c r="CY39" s="563"/>
      <c r="CZ39" s="563"/>
      <c r="DA39" s="563"/>
      <c r="DB39" s="563"/>
      <c r="DC39" s="563"/>
      <c r="DD39" s="563"/>
      <c r="DE39" s="563"/>
      <c r="DF39" s="564"/>
      <c r="DG39" s="562"/>
      <c r="DH39" s="563"/>
      <c r="DI39" s="563"/>
      <c r="DJ39" s="563"/>
      <c r="DK39" s="563"/>
      <c r="DL39" s="563"/>
      <c r="DM39" s="563"/>
      <c r="DN39" s="563"/>
      <c r="DO39" s="563"/>
      <c r="DP39" s="564"/>
      <c r="DQ39" s="562"/>
      <c r="DR39" s="563"/>
      <c r="DS39" s="563"/>
      <c r="DT39" s="563"/>
      <c r="DU39" s="563"/>
      <c r="DV39" s="563"/>
      <c r="DW39" s="563"/>
      <c r="DX39" s="563"/>
      <c r="DY39" s="563"/>
      <c r="DZ39" s="564"/>
      <c r="EA39" s="562"/>
      <c r="EB39" s="563"/>
      <c r="EC39" s="563"/>
      <c r="ED39" s="563"/>
      <c r="EE39" s="563"/>
      <c r="EF39" s="563"/>
      <c r="EG39" s="563"/>
      <c r="EH39" s="563"/>
      <c r="EI39" s="563"/>
      <c r="EJ39" s="564"/>
      <c r="EK39" s="562"/>
      <c r="EL39" s="563"/>
      <c r="EM39" s="563"/>
      <c r="EN39" s="563"/>
      <c r="EO39" s="563"/>
      <c r="EP39" s="563"/>
      <c r="EQ39" s="563"/>
      <c r="ER39" s="563"/>
      <c r="ES39" s="563"/>
      <c r="ET39" s="564"/>
      <c r="EU39" s="562"/>
      <c r="EV39" s="563"/>
      <c r="EW39" s="563"/>
      <c r="EX39" s="563"/>
      <c r="EY39" s="563"/>
      <c r="EZ39" s="563"/>
      <c r="FA39" s="563"/>
      <c r="FB39" s="563"/>
      <c r="FC39" s="563"/>
      <c r="FD39" s="564"/>
      <c r="FE39" s="562"/>
      <c r="FF39" s="563"/>
      <c r="FG39" s="563"/>
      <c r="FH39" s="563"/>
      <c r="FI39" s="563"/>
      <c r="FJ39" s="563"/>
      <c r="FK39" s="563"/>
      <c r="FL39" s="563"/>
      <c r="FM39" s="563"/>
      <c r="FN39" s="564"/>
      <c r="FO39" s="562"/>
      <c r="FP39" s="563"/>
      <c r="FQ39" s="563"/>
      <c r="FR39" s="563"/>
      <c r="FS39" s="563"/>
      <c r="FT39" s="563"/>
      <c r="FU39" s="563"/>
      <c r="FV39" s="563"/>
      <c r="FW39" s="563"/>
      <c r="FX39" s="564"/>
      <c r="FY39" s="562"/>
      <c r="FZ39" s="563"/>
      <c r="GA39" s="563"/>
      <c r="GB39" s="563"/>
      <c r="GC39" s="563"/>
      <c r="GD39" s="563"/>
      <c r="GE39" s="563"/>
      <c r="GF39" s="563"/>
      <c r="GG39" s="563"/>
      <c r="GH39" s="564"/>
      <c r="GI39" s="562"/>
      <c r="GJ39" s="563"/>
      <c r="GK39" s="563"/>
      <c r="GL39" s="563"/>
      <c r="GM39" s="563"/>
      <c r="GN39" s="563"/>
      <c r="GO39" s="563"/>
      <c r="GP39" s="563"/>
      <c r="GQ39" s="563"/>
      <c r="GR39" s="564"/>
      <c r="GS39" s="562"/>
      <c r="GT39" s="563"/>
      <c r="GU39" s="563"/>
      <c r="GV39" s="563"/>
      <c r="GW39" s="563"/>
      <c r="GX39" s="563"/>
      <c r="GY39" s="563"/>
      <c r="GZ39" s="563"/>
      <c r="HA39" s="563"/>
      <c r="HB39" s="564"/>
      <c r="HC39" s="271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1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1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1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1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1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1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1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1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1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2">
        <f t="shared" si="77"/>
        <v>0</v>
      </c>
      <c r="HN39" s="279">
        <f t="shared" si="79"/>
        <v>0</v>
      </c>
      <c r="HO39" s="272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79" t="e">
        <f t="shared" si="80"/>
        <v>#REF!</v>
      </c>
      <c r="HQ39" s="80"/>
      <c r="HR39" s="280">
        <f t="shared" si="81"/>
        <v>0</v>
      </c>
      <c r="HS39" s="280">
        <f t="shared" si="82"/>
        <v>0</v>
      </c>
      <c r="HT39" s="280">
        <f t="shared" si="83"/>
        <v>0</v>
      </c>
      <c r="HU39" s="280">
        <f t="shared" si="84"/>
        <v>0</v>
      </c>
      <c r="HV39" s="280">
        <f t="shared" si="85"/>
        <v>0</v>
      </c>
      <c r="HW39" s="280">
        <f t="shared" si="86"/>
        <v>0</v>
      </c>
      <c r="HX39" s="280">
        <f t="shared" si="87"/>
        <v>0</v>
      </c>
      <c r="HY39" s="280">
        <f t="shared" si="88"/>
        <v>0</v>
      </c>
      <c r="HZ39" s="280">
        <f t="shared" si="89"/>
        <v>0</v>
      </c>
      <c r="IA39" s="280">
        <f t="shared" si="90"/>
        <v>0</v>
      </c>
      <c r="IK39" s="94" t="e">
        <f t="shared" si="78"/>
        <v>#REF!</v>
      </c>
    </row>
    <row r="40" spans="1:245" s="30" customFormat="1" ht="21.95" customHeight="1">
      <c r="A40" s="4"/>
      <c r="B40" s="94" t="e">
        <f>+#REF!</f>
        <v>#REF!</v>
      </c>
      <c r="C40" s="94" t="e">
        <f>+#REF!</f>
        <v>#REF!</v>
      </c>
      <c r="D40" s="94" t="e">
        <f>+#REF!</f>
        <v>#REF!</v>
      </c>
      <c r="E40" s="94" t="e">
        <f>+#REF!</f>
        <v>#REF!</v>
      </c>
      <c r="F40" s="94" t="e">
        <f>+#REF!</f>
        <v>#REF!</v>
      </c>
      <c r="G40" s="94" t="e">
        <f>+#REF!</f>
        <v>#REF!</v>
      </c>
      <c r="H40" s="94" t="e">
        <f>+#REF!</f>
        <v>#REF!</v>
      </c>
      <c r="I40" s="94" t="e">
        <f>+#REF!</f>
        <v>#REF!</v>
      </c>
      <c r="J40" s="302" t="s">
        <v>82</v>
      </c>
      <c r="K40" s="565">
        <v>17</v>
      </c>
      <c r="L40" s="566">
        <v>3</v>
      </c>
      <c r="M40" s="566">
        <v>0</v>
      </c>
      <c r="N40" s="566">
        <v>0</v>
      </c>
      <c r="O40" s="566">
        <v>0</v>
      </c>
      <c r="P40" s="566">
        <v>0</v>
      </c>
      <c r="Q40" s="566">
        <v>0</v>
      </c>
      <c r="R40" s="566">
        <v>0</v>
      </c>
      <c r="S40" s="566">
        <v>0</v>
      </c>
      <c r="T40" s="567">
        <v>0</v>
      </c>
      <c r="U40" s="565">
        <v>10</v>
      </c>
      <c r="V40" s="566">
        <v>0</v>
      </c>
      <c r="W40" s="566">
        <v>0</v>
      </c>
      <c r="X40" s="566">
        <v>0</v>
      </c>
      <c r="Y40" s="566">
        <v>0</v>
      </c>
      <c r="Z40" s="566">
        <v>0</v>
      </c>
      <c r="AA40" s="566">
        <v>0</v>
      </c>
      <c r="AB40" s="566">
        <v>0</v>
      </c>
      <c r="AC40" s="566">
        <v>0</v>
      </c>
      <c r="AD40" s="567">
        <v>0</v>
      </c>
      <c r="AE40" s="565">
        <v>0</v>
      </c>
      <c r="AF40" s="566">
        <v>0</v>
      </c>
      <c r="AG40" s="566">
        <v>0</v>
      </c>
      <c r="AH40" s="566">
        <v>0</v>
      </c>
      <c r="AI40" s="566">
        <v>0</v>
      </c>
      <c r="AJ40" s="566">
        <v>0</v>
      </c>
      <c r="AK40" s="566">
        <v>0</v>
      </c>
      <c r="AL40" s="566">
        <v>0</v>
      </c>
      <c r="AM40" s="566">
        <v>0</v>
      </c>
      <c r="AN40" s="567">
        <v>0</v>
      </c>
      <c r="AO40" s="568">
        <v>5</v>
      </c>
      <c r="AP40" s="882">
        <v>0</v>
      </c>
      <c r="AQ40" s="882">
        <v>0</v>
      </c>
      <c r="AR40" s="882">
        <v>0</v>
      </c>
      <c r="AS40" s="882">
        <v>0</v>
      </c>
      <c r="AT40" s="882">
        <v>0</v>
      </c>
      <c r="AU40" s="882">
        <v>0</v>
      </c>
      <c r="AV40" s="882">
        <v>0</v>
      </c>
      <c r="AW40" s="882">
        <v>0</v>
      </c>
      <c r="AX40" s="570">
        <v>0</v>
      </c>
      <c r="AY40" s="568">
        <v>0</v>
      </c>
      <c r="AZ40" s="882">
        <v>0</v>
      </c>
      <c r="BA40" s="882">
        <v>0</v>
      </c>
      <c r="BB40" s="882">
        <v>0</v>
      </c>
      <c r="BC40" s="882">
        <v>0</v>
      </c>
      <c r="BD40" s="882">
        <v>0</v>
      </c>
      <c r="BE40" s="882">
        <v>0</v>
      </c>
      <c r="BF40" s="882">
        <v>0</v>
      </c>
      <c r="BG40" s="882">
        <v>0</v>
      </c>
      <c r="BH40" s="570">
        <v>0</v>
      </c>
      <c r="BI40" s="568">
        <v>1</v>
      </c>
      <c r="BJ40" s="882">
        <v>1</v>
      </c>
      <c r="BK40" s="882">
        <v>0</v>
      </c>
      <c r="BL40" s="882">
        <v>0</v>
      </c>
      <c r="BM40" s="882">
        <v>0</v>
      </c>
      <c r="BN40" s="882">
        <v>0</v>
      </c>
      <c r="BO40" s="882">
        <v>0</v>
      </c>
      <c r="BP40" s="882">
        <v>0</v>
      </c>
      <c r="BQ40" s="882">
        <v>0</v>
      </c>
      <c r="BR40" s="570">
        <v>0</v>
      </c>
      <c r="BS40" s="568">
        <v>5</v>
      </c>
      <c r="BT40" s="882">
        <v>0</v>
      </c>
      <c r="BU40" s="882">
        <v>0</v>
      </c>
      <c r="BV40" s="882">
        <v>0</v>
      </c>
      <c r="BW40" s="882">
        <v>0</v>
      </c>
      <c r="BX40" s="882">
        <v>0</v>
      </c>
      <c r="BY40" s="882">
        <v>0</v>
      </c>
      <c r="BZ40" s="882">
        <v>0</v>
      </c>
      <c r="CA40" s="882">
        <v>0</v>
      </c>
      <c r="CB40" s="570">
        <v>0</v>
      </c>
      <c r="CC40" s="568">
        <v>0</v>
      </c>
      <c r="CD40" s="882">
        <v>0</v>
      </c>
      <c r="CE40" s="882">
        <v>0</v>
      </c>
      <c r="CF40" s="882">
        <v>0</v>
      </c>
      <c r="CG40" s="882">
        <v>0</v>
      </c>
      <c r="CH40" s="882">
        <v>0</v>
      </c>
      <c r="CI40" s="882">
        <v>0</v>
      </c>
      <c r="CJ40" s="882">
        <v>0</v>
      </c>
      <c r="CK40" s="882">
        <v>0</v>
      </c>
      <c r="CL40" s="570">
        <v>0</v>
      </c>
      <c r="CM40" s="568">
        <v>0</v>
      </c>
      <c r="CN40" s="882">
        <v>0</v>
      </c>
      <c r="CO40" s="882">
        <v>0</v>
      </c>
      <c r="CP40" s="882">
        <v>0</v>
      </c>
      <c r="CQ40" s="882">
        <v>0</v>
      </c>
      <c r="CR40" s="882">
        <v>0</v>
      </c>
      <c r="CS40" s="882">
        <v>0</v>
      </c>
      <c r="CT40" s="882">
        <v>0</v>
      </c>
      <c r="CU40" s="882">
        <v>0</v>
      </c>
      <c r="CV40" s="570">
        <v>0</v>
      </c>
      <c r="CW40" s="568">
        <v>0</v>
      </c>
      <c r="CX40" s="882">
        <v>0</v>
      </c>
      <c r="CY40" s="882">
        <v>0</v>
      </c>
      <c r="CZ40" s="882">
        <v>0</v>
      </c>
      <c r="DA40" s="882">
        <v>0</v>
      </c>
      <c r="DB40" s="882">
        <v>0</v>
      </c>
      <c r="DC40" s="882">
        <v>0</v>
      </c>
      <c r="DD40" s="882">
        <v>0</v>
      </c>
      <c r="DE40" s="882">
        <v>0</v>
      </c>
      <c r="DF40" s="570">
        <v>0</v>
      </c>
      <c r="DG40" s="568">
        <v>0</v>
      </c>
      <c r="DH40" s="882">
        <v>0</v>
      </c>
      <c r="DI40" s="565">
        <f t="shared" ref="BX40:EI40" si="91">INT(DI136*0.7)</f>
        <v>0</v>
      </c>
      <c r="DJ40" s="565">
        <f t="shared" si="91"/>
        <v>0</v>
      </c>
      <c r="DK40" s="565">
        <f t="shared" si="91"/>
        <v>0</v>
      </c>
      <c r="DL40" s="565">
        <f t="shared" si="91"/>
        <v>0</v>
      </c>
      <c r="DM40" s="565">
        <f t="shared" si="91"/>
        <v>0</v>
      </c>
      <c r="DN40" s="565">
        <f t="shared" si="91"/>
        <v>0</v>
      </c>
      <c r="DO40" s="565">
        <f t="shared" si="91"/>
        <v>0</v>
      </c>
      <c r="DP40" s="565">
        <f t="shared" si="91"/>
        <v>0</v>
      </c>
      <c r="DQ40" s="565">
        <f t="shared" si="91"/>
        <v>0</v>
      </c>
      <c r="DR40" s="565">
        <f t="shared" si="91"/>
        <v>0</v>
      </c>
      <c r="DS40" s="565">
        <f t="shared" si="91"/>
        <v>0</v>
      </c>
      <c r="DT40" s="565">
        <f t="shared" si="91"/>
        <v>0</v>
      </c>
      <c r="DU40" s="565">
        <f t="shared" si="91"/>
        <v>0</v>
      </c>
      <c r="DV40" s="565">
        <f t="shared" si="91"/>
        <v>0</v>
      </c>
      <c r="DW40" s="565">
        <f t="shared" si="91"/>
        <v>0</v>
      </c>
      <c r="DX40" s="565">
        <f t="shared" si="91"/>
        <v>0</v>
      </c>
      <c r="DY40" s="565">
        <f t="shared" si="91"/>
        <v>0</v>
      </c>
      <c r="DZ40" s="565">
        <f t="shared" si="91"/>
        <v>0</v>
      </c>
      <c r="EA40" s="565">
        <f t="shared" si="91"/>
        <v>0</v>
      </c>
      <c r="EB40" s="565">
        <f t="shared" si="91"/>
        <v>0</v>
      </c>
      <c r="EC40" s="565">
        <f t="shared" si="91"/>
        <v>0</v>
      </c>
      <c r="ED40" s="565">
        <f t="shared" si="91"/>
        <v>0</v>
      </c>
      <c r="EE40" s="565">
        <f t="shared" si="91"/>
        <v>0</v>
      </c>
      <c r="EF40" s="565">
        <f t="shared" si="91"/>
        <v>0</v>
      </c>
      <c r="EG40" s="565">
        <f t="shared" si="91"/>
        <v>0</v>
      </c>
      <c r="EH40" s="565">
        <f t="shared" si="91"/>
        <v>0</v>
      </c>
      <c r="EI40" s="565">
        <f t="shared" si="91"/>
        <v>0</v>
      </c>
      <c r="EJ40" s="565">
        <f t="shared" ref="EJ40:GU40" si="92">INT(EJ136*0.7)</f>
        <v>0</v>
      </c>
      <c r="EK40" s="565">
        <f t="shared" si="92"/>
        <v>0</v>
      </c>
      <c r="EL40" s="565">
        <f t="shared" si="92"/>
        <v>0</v>
      </c>
      <c r="EM40" s="565">
        <f t="shared" si="92"/>
        <v>0</v>
      </c>
      <c r="EN40" s="565">
        <f t="shared" si="92"/>
        <v>0</v>
      </c>
      <c r="EO40" s="565">
        <f t="shared" si="92"/>
        <v>0</v>
      </c>
      <c r="EP40" s="565">
        <f t="shared" si="92"/>
        <v>0</v>
      </c>
      <c r="EQ40" s="565">
        <f t="shared" si="92"/>
        <v>0</v>
      </c>
      <c r="ER40" s="565">
        <f t="shared" si="92"/>
        <v>0</v>
      </c>
      <c r="ES40" s="565">
        <f t="shared" si="92"/>
        <v>0</v>
      </c>
      <c r="ET40" s="565">
        <f t="shared" si="92"/>
        <v>0</v>
      </c>
      <c r="EU40" s="565">
        <f t="shared" si="92"/>
        <v>0</v>
      </c>
      <c r="EV40" s="565">
        <f t="shared" si="92"/>
        <v>0</v>
      </c>
      <c r="EW40" s="565">
        <f t="shared" si="92"/>
        <v>0</v>
      </c>
      <c r="EX40" s="565">
        <f t="shared" si="92"/>
        <v>0</v>
      </c>
      <c r="EY40" s="565">
        <f t="shared" si="92"/>
        <v>0</v>
      </c>
      <c r="EZ40" s="565">
        <f t="shared" si="92"/>
        <v>0</v>
      </c>
      <c r="FA40" s="565">
        <f t="shared" si="92"/>
        <v>0</v>
      </c>
      <c r="FB40" s="565">
        <f t="shared" si="92"/>
        <v>0</v>
      </c>
      <c r="FC40" s="565">
        <f t="shared" si="92"/>
        <v>0</v>
      </c>
      <c r="FD40" s="565">
        <f t="shared" si="92"/>
        <v>0</v>
      </c>
      <c r="FE40" s="565">
        <f t="shared" si="92"/>
        <v>0</v>
      </c>
      <c r="FF40" s="565">
        <f t="shared" si="92"/>
        <v>0</v>
      </c>
      <c r="FG40" s="565">
        <f t="shared" si="92"/>
        <v>0</v>
      </c>
      <c r="FH40" s="565">
        <f t="shared" si="92"/>
        <v>0</v>
      </c>
      <c r="FI40" s="565">
        <f t="shared" si="92"/>
        <v>0</v>
      </c>
      <c r="FJ40" s="565">
        <f t="shared" si="92"/>
        <v>0</v>
      </c>
      <c r="FK40" s="565">
        <f t="shared" si="92"/>
        <v>0</v>
      </c>
      <c r="FL40" s="565">
        <f t="shared" si="92"/>
        <v>0</v>
      </c>
      <c r="FM40" s="565">
        <f t="shared" si="92"/>
        <v>0</v>
      </c>
      <c r="FN40" s="565">
        <f t="shared" si="92"/>
        <v>0</v>
      </c>
      <c r="FO40" s="565">
        <f t="shared" si="92"/>
        <v>0</v>
      </c>
      <c r="FP40" s="565">
        <f t="shared" si="92"/>
        <v>0</v>
      </c>
      <c r="FQ40" s="565">
        <f t="shared" si="92"/>
        <v>0</v>
      </c>
      <c r="FR40" s="565">
        <f t="shared" si="92"/>
        <v>0</v>
      </c>
      <c r="FS40" s="565">
        <f t="shared" si="92"/>
        <v>0</v>
      </c>
      <c r="FT40" s="565">
        <f t="shared" si="92"/>
        <v>0</v>
      </c>
      <c r="FU40" s="565">
        <f t="shared" si="92"/>
        <v>0</v>
      </c>
      <c r="FV40" s="565">
        <f t="shared" si="92"/>
        <v>0</v>
      </c>
      <c r="FW40" s="565">
        <f t="shared" si="92"/>
        <v>0</v>
      </c>
      <c r="FX40" s="565">
        <f t="shared" si="92"/>
        <v>0</v>
      </c>
      <c r="FY40" s="565">
        <f t="shared" si="92"/>
        <v>0</v>
      </c>
      <c r="FZ40" s="565">
        <f t="shared" si="92"/>
        <v>0</v>
      </c>
      <c r="GA40" s="565">
        <f t="shared" si="92"/>
        <v>0</v>
      </c>
      <c r="GB40" s="565">
        <f t="shared" si="92"/>
        <v>0</v>
      </c>
      <c r="GC40" s="565">
        <f t="shared" si="92"/>
        <v>0</v>
      </c>
      <c r="GD40" s="565">
        <f t="shared" si="92"/>
        <v>0</v>
      </c>
      <c r="GE40" s="565">
        <f t="shared" si="92"/>
        <v>0</v>
      </c>
      <c r="GF40" s="565">
        <f t="shared" si="92"/>
        <v>0</v>
      </c>
      <c r="GG40" s="565">
        <f t="shared" si="92"/>
        <v>0</v>
      </c>
      <c r="GH40" s="565">
        <f t="shared" si="92"/>
        <v>0</v>
      </c>
      <c r="GI40" s="565">
        <f t="shared" si="92"/>
        <v>0</v>
      </c>
      <c r="GJ40" s="565">
        <f t="shared" si="92"/>
        <v>0</v>
      </c>
      <c r="GK40" s="565">
        <f t="shared" si="92"/>
        <v>0</v>
      </c>
      <c r="GL40" s="565">
        <f t="shared" si="92"/>
        <v>0</v>
      </c>
      <c r="GM40" s="565">
        <f t="shared" si="92"/>
        <v>0</v>
      </c>
      <c r="GN40" s="565">
        <f t="shared" si="92"/>
        <v>0</v>
      </c>
      <c r="GO40" s="565">
        <f t="shared" si="92"/>
        <v>0</v>
      </c>
      <c r="GP40" s="565">
        <f t="shared" si="92"/>
        <v>0</v>
      </c>
      <c r="GQ40" s="565">
        <f t="shared" si="92"/>
        <v>0</v>
      </c>
      <c r="GR40" s="565">
        <f t="shared" si="92"/>
        <v>0</v>
      </c>
      <c r="GS40" s="565">
        <f t="shared" si="92"/>
        <v>0</v>
      </c>
      <c r="GT40" s="565">
        <f t="shared" si="92"/>
        <v>0</v>
      </c>
      <c r="GU40" s="565">
        <f t="shared" si="92"/>
        <v>0</v>
      </c>
      <c r="GV40" s="565">
        <f t="shared" ref="GV40:HB40" si="93">INT(GV136*0.7)</f>
        <v>0</v>
      </c>
      <c r="GW40" s="565">
        <f t="shared" si="93"/>
        <v>0</v>
      </c>
      <c r="GX40" s="565">
        <f t="shared" si="93"/>
        <v>0</v>
      </c>
      <c r="GY40" s="565">
        <f t="shared" si="93"/>
        <v>0</v>
      </c>
      <c r="GZ40" s="565">
        <f t="shared" si="93"/>
        <v>0</v>
      </c>
      <c r="HA40" s="565">
        <f t="shared" si="93"/>
        <v>0</v>
      </c>
      <c r="HB40" s="565">
        <f t="shared" si="93"/>
        <v>0</v>
      </c>
      <c r="HC40" s="274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4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4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4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4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4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4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4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4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4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75">
        <f t="shared" si="77"/>
        <v>42</v>
      </c>
      <c r="HN40" s="277">
        <f t="shared" si="79"/>
        <v>42</v>
      </c>
      <c r="HO40" s="275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77" t="e">
        <f t="shared" si="80"/>
        <v>#REF!</v>
      </c>
      <c r="HQ40" s="80"/>
      <c r="HR40" s="278">
        <f t="shared" si="81"/>
        <v>38</v>
      </c>
      <c r="HS40" s="278">
        <f t="shared" si="82"/>
        <v>4</v>
      </c>
      <c r="HT40" s="278">
        <f t="shared" si="83"/>
        <v>0</v>
      </c>
      <c r="HU40" s="278">
        <f t="shared" si="84"/>
        <v>0</v>
      </c>
      <c r="HV40" s="278">
        <f t="shared" si="85"/>
        <v>0</v>
      </c>
      <c r="HW40" s="278">
        <f t="shared" si="86"/>
        <v>0</v>
      </c>
      <c r="HX40" s="278">
        <f t="shared" si="87"/>
        <v>0</v>
      </c>
      <c r="HY40" s="278">
        <f t="shared" si="88"/>
        <v>0</v>
      </c>
      <c r="HZ40" s="278">
        <f t="shared" si="89"/>
        <v>0</v>
      </c>
      <c r="IA40" s="278">
        <f t="shared" si="90"/>
        <v>0</v>
      </c>
      <c r="IK40" s="94" t="e">
        <f t="shared" si="78"/>
        <v>#REF!</v>
      </c>
    </row>
    <row r="41" spans="1:245" s="30" customFormat="1" ht="21.95" customHeight="1">
      <c r="A41" s="4"/>
      <c r="B41" s="94" t="e">
        <f>+#REF!</f>
        <v>#REF!</v>
      </c>
      <c r="C41" s="94" t="e">
        <f>+#REF!</f>
        <v>#REF!</v>
      </c>
      <c r="D41" s="94" t="e">
        <f>+#REF!</f>
        <v>#REF!</v>
      </c>
      <c r="E41" s="94" t="e">
        <f>+#REF!</f>
        <v>#REF!</v>
      </c>
      <c r="F41" s="94" t="e">
        <f>+#REF!</f>
        <v>#REF!</v>
      </c>
      <c r="G41" s="94" t="e">
        <f>+#REF!</f>
        <v>#REF!</v>
      </c>
      <c r="H41" s="94" t="e">
        <f>+#REF!</f>
        <v>#REF!</v>
      </c>
      <c r="I41" s="94" t="e">
        <f>+#REF!</f>
        <v>#REF!</v>
      </c>
      <c r="J41" s="18" t="s">
        <v>83</v>
      </c>
      <c r="K41" s="568">
        <v>18</v>
      </c>
      <c r="L41" s="882">
        <v>1</v>
      </c>
      <c r="M41" s="882">
        <v>0</v>
      </c>
      <c r="N41" s="882">
        <v>0</v>
      </c>
      <c r="O41" s="882">
        <v>0</v>
      </c>
      <c r="P41" s="882">
        <v>0</v>
      </c>
      <c r="Q41" s="882">
        <v>0</v>
      </c>
      <c r="R41" s="882">
        <v>0</v>
      </c>
      <c r="S41" s="882">
        <v>0</v>
      </c>
      <c r="T41" s="570">
        <v>0</v>
      </c>
      <c r="U41" s="568">
        <v>8</v>
      </c>
      <c r="V41" s="882">
        <v>0</v>
      </c>
      <c r="W41" s="882">
        <v>0</v>
      </c>
      <c r="X41" s="882">
        <v>0</v>
      </c>
      <c r="Y41" s="882">
        <v>0</v>
      </c>
      <c r="Z41" s="882">
        <v>0</v>
      </c>
      <c r="AA41" s="882">
        <v>0</v>
      </c>
      <c r="AB41" s="882">
        <v>0</v>
      </c>
      <c r="AC41" s="882">
        <v>0</v>
      </c>
      <c r="AD41" s="570">
        <v>0</v>
      </c>
      <c r="AE41" s="568">
        <v>0</v>
      </c>
      <c r="AF41" s="882">
        <v>0</v>
      </c>
      <c r="AG41" s="882">
        <v>0</v>
      </c>
      <c r="AH41" s="882">
        <v>0</v>
      </c>
      <c r="AI41" s="882">
        <v>0</v>
      </c>
      <c r="AJ41" s="882">
        <v>0</v>
      </c>
      <c r="AK41" s="882">
        <v>0</v>
      </c>
      <c r="AL41" s="882">
        <v>0</v>
      </c>
      <c r="AM41" s="882">
        <v>0</v>
      </c>
      <c r="AN41" s="570">
        <v>0</v>
      </c>
      <c r="AO41" s="568">
        <v>7</v>
      </c>
      <c r="AP41" s="882">
        <v>0</v>
      </c>
      <c r="AQ41" s="882">
        <v>0</v>
      </c>
      <c r="AR41" s="882">
        <v>0</v>
      </c>
      <c r="AS41" s="882">
        <v>0</v>
      </c>
      <c r="AT41" s="882">
        <v>0</v>
      </c>
      <c r="AU41" s="882">
        <v>0</v>
      </c>
      <c r="AV41" s="882">
        <v>0</v>
      </c>
      <c r="AW41" s="882">
        <v>0</v>
      </c>
      <c r="AX41" s="570">
        <v>0</v>
      </c>
      <c r="AY41" s="568">
        <v>1</v>
      </c>
      <c r="AZ41" s="882">
        <v>0</v>
      </c>
      <c r="BA41" s="882">
        <v>0</v>
      </c>
      <c r="BB41" s="882">
        <v>0</v>
      </c>
      <c r="BC41" s="882">
        <v>0</v>
      </c>
      <c r="BD41" s="882">
        <v>0</v>
      </c>
      <c r="BE41" s="882">
        <v>0</v>
      </c>
      <c r="BF41" s="882">
        <v>0</v>
      </c>
      <c r="BG41" s="882">
        <v>0</v>
      </c>
      <c r="BH41" s="570">
        <v>0</v>
      </c>
      <c r="BI41" s="568">
        <v>0</v>
      </c>
      <c r="BJ41" s="882">
        <v>0</v>
      </c>
      <c r="BK41" s="882">
        <v>0</v>
      </c>
      <c r="BL41" s="882">
        <v>0</v>
      </c>
      <c r="BM41" s="882">
        <v>0</v>
      </c>
      <c r="BN41" s="882">
        <v>0</v>
      </c>
      <c r="BO41" s="882">
        <v>0</v>
      </c>
      <c r="BP41" s="882">
        <v>0</v>
      </c>
      <c r="BQ41" s="882">
        <v>0</v>
      </c>
      <c r="BR41" s="570">
        <v>0</v>
      </c>
      <c r="BS41" s="568">
        <v>7</v>
      </c>
      <c r="BT41" s="882">
        <v>0</v>
      </c>
      <c r="BU41" s="882">
        <v>0</v>
      </c>
      <c r="BV41" s="882">
        <v>0</v>
      </c>
      <c r="BW41" s="882">
        <v>0</v>
      </c>
      <c r="BX41" s="882">
        <v>0</v>
      </c>
      <c r="BY41" s="882">
        <v>0</v>
      </c>
      <c r="BZ41" s="882">
        <v>0</v>
      </c>
      <c r="CA41" s="882">
        <v>0</v>
      </c>
      <c r="CB41" s="570">
        <v>0</v>
      </c>
      <c r="CC41" s="568">
        <v>0</v>
      </c>
      <c r="CD41" s="882">
        <v>0</v>
      </c>
      <c r="CE41" s="882">
        <v>0</v>
      </c>
      <c r="CF41" s="882">
        <v>0</v>
      </c>
      <c r="CG41" s="882">
        <v>0</v>
      </c>
      <c r="CH41" s="882">
        <v>0</v>
      </c>
      <c r="CI41" s="882">
        <v>0</v>
      </c>
      <c r="CJ41" s="882">
        <v>0</v>
      </c>
      <c r="CK41" s="882">
        <v>0</v>
      </c>
      <c r="CL41" s="570">
        <v>0</v>
      </c>
      <c r="CM41" s="568">
        <v>0</v>
      </c>
      <c r="CN41" s="882">
        <v>0</v>
      </c>
      <c r="CO41" s="882">
        <v>0</v>
      </c>
      <c r="CP41" s="882">
        <v>0</v>
      </c>
      <c r="CQ41" s="882">
        <v>0</v>
      </c>
      <c r="CR41" s="882">
        <v>0</v>
      </c>
      <c r="CS41" s="882">
        <v>0</v>
      </c>
      <c r="CT41" s="882">
        <v>0</v>
      </c>
      <c r="CU41" s="882">
        <v>0</v>
      </c>
      <c r="CV41" s="570">
        <v>0</v>
      </c>
      <c r="CW41" s="568">
        <v>0</v>
      </c>
      <c r="CX41" s="882">
        <v>0</v>
      </c>
      <c r="CY41" s="882">
        <v>0</v>
      </c>
      <c r="CZ41" s="882">
        <v>0</v>
      </c>
      <c r="DA41" s="882">
        <v>0</v>
      </c>
      <c r="DB41" s="882">
        <v>0</v>
      </c>
      <c r="DC41" s="882">
        <v>0</v>
      </c>
      <c r="DD41" s="882">
        <v>0</v>
      </c>
      <c r="DE41" s="882">
        <v>0</v>
      </c>
      <c r="DF41" s="570">
        <v>0</v>
      </c>
      <c r="DG41" s="568">
        <v>0</v>
      </c>
      <c r="DH41" s="882">
        <v>0</v>
      </c>
      <c r="DI41" s="569"/>
      <c r="DJ41" s="569"/>
      <c r="DK41" s="569"/>
      <c r="DL41" s="569"/>
      <c r="DM41" s="569"/>
      <c r="DN41" s="569"/>
      <c r="DO41" s="569"/>
      <c r="DP41" s="570"/>
      <c r="DQ41" s="568"/>
      <c r="DR41" s="569"/>
      <c r="DS41" s="569"/>
      <c r="DT41" s="569"/>
      <c r="DU41" s="569"/>
      <c r="DV41" s="569"/>
      <c r="DW41" s="569"/>
      <c r="DX41" s="569"/>
      <c r="DY41" s="569"/>
      <c r="DZ41" s="570"/>
      <c r="EA41" s="568"/>
      <c r="EB41" s="569"/>
      <c r="EC41" s="569"/>
      <c r="ED41" s="569"/>
      <c r="EE41" s="569"/>
      <c r="EF41" s="569"/>
      <c r="EG41" s="569"/>
      <c r="EH41" s="569"/>
      <c r="EI41" s="569"/>
      <c r="EJ41" s="570"/>
      <c r="EK41" s="568"/>
      <c r="EL41" s="569"/>
      <c r="EM41" s="569"/>
      <c r="EN41" s="569"/>
      <c r="EO41" s="569"/>
      <c r="EP41" s="569"/>
      <c r="EQ41" s="569"/>
      <c r="ER41" s="569"/>
      <c r="ES41" s="569"/>
      <c r="ET41" s="570"/>
      <c r="EU41" s="568"/>
      <c r="EV41" s="569"/>
      <c r="EW41" s="569"/>
      <c r="EX41" s="569"/>
      <c r="EY41" s="569"/>
      <c r="EZ41" s="569"/>
      <c r="FA41" s="569"/>
      <c r="FB41" s="569"/>
      <c r="FC41" s="569"/>
      <c r="FD41" s="570"/>
      <c r="FE41" s="568"/>
      <c r="FF41" s="569"/>
      <c r="FG41" s="569"/>
      <c r="FH41" s="569"/>
      <c r="FI41" s="569"/>
      <c r="FJ41" s="569"/>
      <c r="FK41" s="569"/>
      <c r="FL41" s="569"/>
      <c r="FM41" s="569"/>
      <c r="FN41" s="570"/>
      <c r="FO41" s="568"/>
      <c r="FP41" s="569"/>
      <c r="FQ41" s="569"/>
      <c r="FR41" s="569"/>
      <c r="FS41" s="569"/>
      <c r="FT41" s="569"/>
      <c r="FU41" s="569"/>
      <c r="FV41" s="569"/>
      <c r="FW41" s="569"/>
      <c r="FX41" s="570"/>
      <c r="FY41" s="568"/>
      <c r="FZ41" s="569"/>
      <c r="GA41" s="569"/>
      <c r="GB41" s="569"/>
      <c r="GC41" s="569"/>
      <c r="GD41" s="569"/>
      <c r="GE41" s="569"/>
      <c r="GF41" s="569"/>
      <c r="GG41" s="569"/>
      <c r="GH41" s="570"/>
      <c r="GI41" s="568"/>
      <c r="GJ41" s="569"/>
      <c r="GK41" s="569"/>
      <c r="GL41" s="569"/>
      <c r="GM41" s="569"/>
      <c r="GN41" s="569"/>
      <c r="GO41" s="569"/>
      <c r="GP41" s="569"/>
      <c r="GQ41" s="569"/>
      <c r="GR41" s="570"/>
      <c r="GS41" s="568"/>
      <c r="GT41" s="569"/>
      <c r="GU41" s="569"/>
      <c r="GV41" s="569"/>
      <c r="GW41" s="569"/>
      <c r="GX41" s="569"/>
      <c r="GY41" s="569"/>
      <c r="GZ41" s="569"/>
      <c r="HA41" s="569"/>
      <c r="HB41" s="570"/>
      <c r="HC41" s="77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77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77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77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77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77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77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77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77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77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0">
        <f t="shared" si="77"/>
        <v>42</v>
      </c>
      <c r="HN41" s="79">
        <f t="shared" si="79"/>
        <v>84</v>
      </c>
      <c r="HO41" s="80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79" t="e">
        <f t="shared" si="80"/>
        <v>#REF!</v>
      </c>
      <c r="HQ41" s="80"/>
      <c r="HR41" s="81">
        <f t="shared" ref="HR41:HS43" si="94">+K41+U41+AE41+AO41+AY41+BI41+BS41+CC41+CM41+CW41+DG41+DQ41+EA41+EK41+EU41+FE41+FO41+FY41+GI41+GS41</f>
        <v>41</v>
      </c>
      <c r="HS41" s="81">
        <f t="shared" si="94"/>
        <v>1</v>
      </c>
      <c r="HT41" s="81">
        <f t="shared" si="83"/>
        <v>0</v>
      </c>
      <c r="HU41" s="81">
        <f t="shared" si="84"/>
        <v>0</v>
      </c>
      <c r="HV41" s="81">
        <f t="shared" si="85"/>
        <v>0</v>
      </c>
      <c r="HW41" s="81">
        <f t="shared" si="86"/>
        <v>0</v>
      </c>
      <c r="HX41" s="81">
        <f t="shared" si="87"/>
        <v>0</v>
      </c>
      <c r="HY41" s="81">
        <f t="shared" si="88"/>
        <v>0</v>
      </c>
      <c r="HZ41" s="81">
        <f t="shared" si="89"/>
        <v>0</v>
      </c>
      <c r="IA41" s="81">
        <f t="shared" si="90"/>
        <v>0</v>
      </c>
      <c r="IK41" s="94" t="e">
        <f t="shared" si="78"/>
        <v>#REF!</v>
      </c>
    </row>
    <row r="42" spans="1:245" s="30" customFormat="1" ht="21.95" customHeight="1">
      <c r="A42" s="4"/>
      <c r="B42" s="94" t="e">
        <f>+#REF!</f>
        <v>#REF!</v>
      </c>
      <c r="C42" s="94" t="e">
        <f>+#REF!</f>
        <v>#REF!</v>
      </c>
      <c r="D42" s="94" t="e">
        <f>+#REF!</f>
        <v>#REF!</v>
      </c>
      <c r="E42" s="94" t="e">
        <f>+#REF!</f>
        <v>#REF!</v>
      </c>
      <c r="F42" s="94" t="e">
        <f>+#REF!</f>
        <v>#REF!</v>
      </c>
      <c r="G42" s="94" t="e">
        <f>+#REF!</f>
        <v>#REF!</v>
      </c>
      <c r="H42" s="94" t="e">
        <f>+#REF!</f>
        <v>#REF!</v>
      </c>
      <c r="I42" s="94" t="e">
        <f>+#REF!</f>
        <v>#REF!</v>
      </c>
      <c r="J42" s="18" t="s">
        <v>84</v>
      </c>
      <c r="K42" s="571">
        <v>19</v>
      </c>
      <c r="L42" s="883">
        <v>0</v>
      </c>
      <c r="M42" s="883">
        <v>0</v>
      </c>
      <c r="N42" s="882">
        <v>0</v>
      </c>
      <c r="O42" s="882">
        <v>0</v>
      </c>
      <c r="P42" s="882">
        <v>0</v>
      </c>
      <c r="Q42" s="882">
        <v>0</v>
      </c>
      <c r="R42" s="882">
        <v>0</v>
      </c>
      <c r="S42" s="882">
        <v>0</v>
      </c>
      <c r="T42" s="570">
        <v>0</v>
      </c>
      <c r="U42" s="571">
        <v>7</v>
      </c>
      <c r="V42" s="883">
        <v>0</v>
      </c>
      <c r="W42" s="883">
        <v>0</v>
      </c>
      <c r="X42" s="882">
        <v>0</v>
      </c>
      <c r="Y42" s="882">
        <v>0</v>
      </c>
      <c r="Z42" s="882">
        <v>0</v>
      </c>
      <c r="AA42" s="882">
        <v>0</v>
      </c>
      <c r="AB42" s="882">
        <v>0</v>
      </c>
      <c r="AC42" s="882">
        <v>0</v>
      </c>
      <c r="AD42" s="570">
        <v>0</v>
      </c>
      <c r="AE42" s="571">
        <v>0</v>
      </c>
      <c r="AF42" s="883">
        <v>0</v>
      </c>
      <c r="AG42" s="883">
        <v>0</v>
      </c>
      <c r="AH42" s="882">
        <v>0</v>
      </c>
      <c r="AI42" s="882">
        <v>0</v>
      </c>
      <c r="AJ42" s="882">
        <v>0</v>
      </c>
      <c r="AK42" s="882">
        <v>0</v>
      </c>
      <c r="AL42" s="882">
        <v>0</v>
      </c>
      <c r="AM42" s="882">
        <v>0</v>
      </c>
      <c r="AN42" s="570">
        <v>0</v>
      </c>
      <c r="AO42" s="571">
        <v>8</v>
      </c>
      <c r="AP42" s="883">
        <v>0</v>
      </c>
      <c r="AQ42" s="883">
        <v>0</v>
      </c>
      <c r="AR42" s="882">
        <v>0</v>
      </c>
      <c r="AS42" s="882">
        <v>0</v>
      </c>
      <c r="AT42" s="882">
        <v>0</v>
      </c>
      <c r="AU42" s="882">
        <v>0</v>
      </c>
      <c r="AV42" s="882">
        <v>0</v>
      </c>
      <c r="AW42" s="882">
        <v>0</v>
      </c>
      <c r="AX42" s="570">
        <v>0</v>
      </c>
      <c r="AY42" s="571">
        <v>0</v>
      </c>
      <c r="AZ42" s="883">
        <v>0</v>
      </c>
      <c r="BA42" s="883">
        <v>0</v>
      </c>
      <c r="BB42" s="882">
        <v>0</v>
      </c>
      <c r="BC42" s="882">
        <v>0</v>
      </c>
      <c r="BD42" s="882">
        <v>0</v>
      </c>
      <c r="BE42" s="882">
        <v>0</v>
      </c>
      <c r="BF42" s="882">
        <v>0</v>
      </c>
      <c r="BG42" s="882">
        <v>0</v>
      </c>
      <c r="BH42" s="570">
        <v>0</v>
      </c>
      <c r="BI42" s="571">
        <v>1</v>
      </c>
      <c r="BJ42" s="883">
        <v>0</v>
      </c>
      <c r="BK42" s="883">
        <v>0</v>
      </c>
      <c r="BL42" s="882">
        <v>0</v>
      </c>
      <c r="BM42" s="882">
        <v>0</v>
      </c>
      <c r="BN42" s="882">
        <v>0</v>
      </c>
      <c r="BO42" s="882">
        <v>0</v>
      </c>
      <c r="BP42" s="882">
        <v>0</v>
      </c>
      <c r="BQ42" s="882">
        <v>0</v>
      </c>
      <c r="BR42" s="570">
        <v>0</v>
      </c>
      <c r="BS42" s="571">
        <v>7</v>
      </c>
      <c r="BT42" s="883">
        <v>1</v>
      </c>
      <c r="BU42" s="883">
        <v>0</v>
      </c>
      <c r="BV42" s="882">
        <v>0</v>
      </c>
      <c r="BW42" s="882">
        <v>0</v>
      </c>
      <c r="BX42" s="882">
        <v>0</v>
      </c>
      <c r="BY42" s="882">
        <v>0</v>
      </c>
      <c r="BZ42" s="882">
        <v>0</v>
      </c>
      <c r="CA42" s="882">
        <v>0</v>
      </c>
      <c r="CB42" s="570">
        <v>0</v>
      </c>
      <c r="CC42" s="571">
        <v>1</v>
      </c>
      <c r="CD42" s="883">
        <v>0</v>
      </c>
      <c r="CE42" s="883">
        <v>0</v>
      </c>
      <c r="CF42" s="882">
        <v>0</v>
      </c>
      <c r="CG42" s="882">
        <v>0</v>
      </c>
      <c r="CH42" s="882">
        <v>0</v>
      </c>
      <c r="CI42" s="882">
        <v>0</v>
      </c>
      <c r="CJ42" s="882">
        <v>0</v>
      </c>
      <c r="CK42" s="882">
        <v>0</v>
      </c>
      <c r="CL42" s="570">
        <v>0</v>
      </c>
      <c r="CM42" s="571">
        <v>0</v>
      </c>
      <c r="CN42" s="883">
        <v>0</v>
      </c>
      <c r="CO42" s="883">
        <v>0</v>
      </c>
      <c r="CP42" s="882">
        <v>0</v>
      </c>
      <c r="CQ42" s="882">
        <v>0</v>
      </c>
      <c r="CR42" s="882">
        <v>0</v>
      </c>
      <c r="CS42" s="882">
        <v>0</v>
      </c>
      <c r="CT42" s="882">
        <v>0</v>
      </c>
      <c r="CU42" s="882">
        <v>0</v>
      </c>
      <c r="CV42" s="570">
        <v>0</v>
      </c>
      <c r="CW42" s="571">
        <v>0</v>
      </c>
      <c r="CX42" s="883">
        <v>0</v>
      </c>
      <c r="CY42" s="883">
        <v>0</v>
      </c>
      <c r="CZ42" s="882">
        <v>0</v>
      </c>
      <c r="DA42" s="882">
        <v>0</v>
      </c>
      <c r="DB42" s="882">
        <v>0</v>
      </c>
      <c r="DC42" s="882">
        <v>0</v>
      </c>
      <c r="DD42" s="882">
        <v>0</v>
      </c>
      <c r="DE42" s="882">
        <v>0</v>
      </c>
      <c r="DF42" s="570">
        <v>0</v>
      </c>
      <c r="DG42" s="571">
        <v>0</v>
      </c>
      <c r="DH42" s="883">
        <v>0</v>
      </c>
      <c r="DI42" s="572"/>
      <c r="DJ42" s="569"/>
      <c r="DK42" s="569"/>
      <c r="DL42" s="569"/>
      <c r="DM42" s="569"/>
      <c r="DN42" s="569"/>
      <c r="DO42" s="569"/>
      <c r="DP42" s="570"/>
      <c r="DQ42" s="571"/>
      <c r="DR42" s="572"/>
      <c r="DS42" s="572"/>
      <c r="DT42" s="569"/>
      <c r="DU42" s="569"/>
      <c r="DV42" s="569"/>
      <c r="DW42" s="569"/>
      <c r="DX42" s="569"/>
      <c r="DY42" s="569"/>
      <c r="DZ42" s="570"/>
      <c r="EA42" s="571"/>
      <c r="EB42" s="572"/>
      <c r="EC42" s="572"/>
      <c r="ED42" s="569"/>
      <c r="EE42" s="569"/>
      <c r="EF42" s="569"/>
      <c r="EG42" s="569"/>
      <c r="EH42" s="569"/>
      <c r="EI42" s="569"/>
      <c r="EJ42" s="570"/>
      <c r="EK42" s="571"/>
      <c r="EL42" s="572"/>
      <c r="EM42" s="572"/>
      <c r="EN42" s="569"/>
      <c r="EO42" s="569"/>
      <c r="EP42" s="569"/>
      <c r="EQ42" s="569"/>
      <c r="ER42" s="569"/>
      <c r="ES42" s="569"/>
      <c r="ET42" s="570"/>
      <c r="EU42" s="571"/>
      <c r="EV42" s="572"/>
      <c r="EW42" s="572"/>
      <c r="EX42" s="569"/>
      <c r="EY42" s="569"/>
      <c r="EZ42" s="569"/>
      <c r="FA42" s="569"/>
      <c r="FB42" s="569"/>
      <c r="FC42" s="569"/>
      <c r="FD42" s="570"/>
      <c r="FE42" s="571"/>
      <c r="FF42" s="572"/>
      <c r="FG42" s="572"/>
      <c r="FH42" s="569"/>
      <c r="FI42" s="569"/>
      <c r="FJ42" s="569"/>
      <c r="FK42" s="569"/>
      <c r="FL42" s="569"/>
      <c r="FM42" s="569"/>
      <c r="FN42" s="570"/>
      <c r="FO42" s="571"/>
      <c r="FP42" s="572"/>
      <c r="FQ42" s="572"/>
      <c r="FR42" s="569"/>
      <c r="FS42" s="569"/>
      <c r="FT42" s="569"/>
      <c r="FU42" s="569"/>
      <c r="FV42" s="569"/>
      <c r="FW42" s="569"/>
      <c r="FX42" s="570"/>
      <c r="FY42" s="571"/>
      <c r="FZ42" s="572"/>
      <c r="GA42" s="572"/>
      <c r="GB42" s="569"/>
      <c r="GC42" s="569"/>
      <c r="GD42" s="569"/>
      <c r="GE42" s="569"/>
      <c r="GF42" s="569"/>
      <c r="GG42" s="569"/>
      <c r="GH42" s="570"/>
      <c r="GI42" s="571"/>
      <c r="GJ42" s="572"/>
      <c r="GK42" s="572"/>
      <c r="GL42" s="569"/>
      <c r="GM42" s="569"/>
      <c r="GN42" s="569"/>
      <c r="GO42" s="569"/>
      <c r="GP42" s="569"/>
      <c r="GQ42" s="569"/>
      <c r="GR42" s="570"/>
      <c r="GS42" s="571"/>
      <c r="GT42" s="572"/>
      <c r="GU42" s="572"/>
      <c r="GV42" s="569"/>
      <c r="GW42" s="569"/>
      <c r="GX42" s="569"/>
      <c r="GY42" s="569"/>
      <c r="GZ42" s="569"/>
      <c r="HA42" s="569"/>
      <c r="HB42" s="570"/>
      <c r="HC42" s="77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77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77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77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77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77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77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77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77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77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0">
        <f t="shared" si="77"/>
        <v>44</v>
      </c>
      <c r="HN42" s="79">
        <f t="shared" si="79"/>
        <v>128</v>
      </c>
      <c r="HO42" s="80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79" t="e">
        <f t="shared" si="80"/>
        <v>#REF!</v>
      </c>
      <c r="HQ42" s="80"/>
      <c r="HR42" s="81">
        <f t="shared" si="94"/>
        <v>43</v>
      </c>
      <c r="HS42" s="81">
        <f t="shared" si="94"/>
        <v>1</v>
      </c>
      <c r="HT42" s="81">
        <f t="shared" si="83"/>
        <v>0</v>
      </c>
      <c r="HU42" s="81">
        <f t="shared" si="84"/>
        <v>0</v>
      </c>
      <c r="HV42" s="81">
        <f t="shared" si="85"/>
        <v>0</v>
      </c>
      <c r="HW42" s="81">
        <f t="shared" si="86"/>
        <v>0</v>
      </c>
      <c r="HX42" s="81">
        <f t="shared" si="87"/>
        <v>0</v>
      </c>
      <c r="HY42" s="81">
        <f t="shared" si="88"/>
        <v>0</v>
      </c>
      <c r="HZ42" s="81">
        <f t="shared" si="89"/>
        <v>0</v>
      </c>
      <c r="IA42" s="81">
        <f t="shared" si="90"/>
        <v>0</v>
      </c>
      <c r="IK42" s="94" t="e">
        <f t="shared" si="78"/>
        <v>#REF!</v>
      </c>
    </row>
    <row r="43" spans="1:245" s="30" customFormat="1" ht="21.95" customHeight="1">
      <c r="A43" s="4"/>
      <c r="B43" s="94" t="e">
        <f>+#REF!</f>
        <v>#REF!</v>
      </c>
      <c r="C43" s="94" t="e">
        <f>+#REF!</f>
        <v>#REF!</v>
      </c>
      <c r="D43" s="94" t="e">
        <f>+#REF!</f>
        <v>#REF!</v>
      </c>
      <c r="E43" s="94" t="e">
        <f>+#REF!</f>
        <v>#REF!</v>
      </c>
      <c r="F43" s="94" t="e">
        <f>+#REF!</f>
        <v>#REF!</v>
      </c>
      <c r="G43" s="94" t="e">
        <f>+#REF!</f>
        <v>#REF!</v>
      </c>
      <c r="H43" s="94" t="e">
        <f>+#REF!</f>
        <v>#REF!</v>
      </c>
      <c r="I43" s="94" t="e">
        <f>+#REF!</f>
        <v>#REF!</v>
      </c>
      <c r="J43" s="303" t="s">
        <v>85</v>
      </c>
      <c r="K43" s="573">
        <v>21</v>
      </c>
      <c r="L43" s="574">
        <v>1</v>
      </c>
      <c r="M43" s="574">
        <v>0</v>
      </c>
      <c r="N43" s="574">
        <v>0</v>
      </c>
      <c r="O43" s="574">
        <v>0</v>
      </c>
      <c r="P43" s="574">
        <v>0</v>
      </c>
      <c r="Q43" s="574">
        <v>0</v>
      </c>
      <c r="R43" s="574">
        <v>0</v>
      </c>
      <c r="S43" s="574">
        <v>0</v>
      </c>
      <c r="T43" s="575">
        <v>0</v>
      </c>
      <c r="U43" s="573">
        <v>10</v>
      </c>
      <c r="V43" s="574">
        <v>0</v>
      </c>
      <c r="W43" s="574">
        <v>0</v>
      </c>
      <c r="X43" s="576">
        <v>0</v>
      </c>
      <c r="Y43" s="576">
        <v>0</v>
      </c>
      <c r="Z43" s="576">
        <v>0</v>
      </c>
      <c r="AA43" s="576">
        <v>0</v>
      </c>
      <c r="AB43" s="576">
        <v>0</v>
      </c>
      <c r="AC43" s="576">
        <v>0</v>
      </c>
      <c r="AD43" s="575">
        <v>0</v>
      </c>
      <c r="AE43" s="573">
        <v>0</v>
      </c>
      <c r="AF43" s="574">
        <v>0</v>
      </c>
      <c r="AG43" s="574">
        <v>0</v>
      </c>
      <c r="AH43" s="576">
        <v>0</v>
      </c>
      <c r="AI43" s="576">
        <v>0</v>
      </c>
      <c r="AJ43" s="576">
        <v>0</v>
      </c>
      <c r="AK43" s="576">
        <v>0</v>
      </c>
      <c r="AL43" s="576">
        <v>0</v>
      </c>
      <c r="AM43" s="576">
        <v>0</v>
      </c>
      <c r="AN43" s="575">
        <v>0</v>
      </c>
      <c r="AO43" s="573">
        <v>8</v>
      </c>
      <c r="AP43" s="574">
        <v>0</v>
      </c>
      <c r="AQ43" s="574">
        <v>0</v>
      </c>
      <c r="AR43" s="576">
        <v>0</v>
      </c>
      <c r="AS43" s="576">
        <v>0</v>
      </c>
      <c r="AT43" s="576">
        <v>0</v>
      </c>
      <c r="AU43" s="576">
        <v>0</v>
      </c>
      <c r="AV43" s="576">
        <v>0</v>
      </c>
      <c r="AW43" s="576">
        <v>0</v>
      </c>
      <c r="AX43" s="575">
        <v>0</v>
      </c>
      <c r="AY43" s="573">
        <v>2</v>
      </c>
      <c r="AZ43" s="574">
        <v>0</v>
      </c>
      <c r="BA43" s="574">
        <v>0</v>
      </c>
      <c r="BB43" s="576">
        <v>0</v>
      </c>
      <c r="BC43" s="576">
        <v>0</v>
      </c>
      <c r="BD43" s="576">
        <v>0</v>
      </c>
      <c r="BE43" s="576">
        <v>0</v>
      </c>
      <c r="BF43" s="576">
        <v>0</v>
      </c>
      <c r="BG43" s="576">
        <v>0</v>
      </c>
      <c r="BH43" s="575">
        <v>0</v>
      </c>
      <c r="BI43" s="573">
        <v>1</v>
      </c>
      <c r="BJ43" s="574">
        <v>0</v>
      </c>
      <c r="BK43" s="574">
        <v>0</v>
      </c>
      <c r="BL43" s="576">
        <v>0</v>
      </c>
      <c r="BM43" s="576">
        <v>0</v>
      </c>
      <c r="BN43" s="576">
        <v>0</v>
      </c>
      <c r="BO43" s="576">
        <v>0</v>
      </c>
      <c r="BP43" s="576">
        <v>0</v>
      </c>
      <c r="BQ43" s="576">
        <v>0</v>
      </c>
      <c r="BR43" s="575">
        <v>0</v>
      </c>
      <c r="BS43" s="573">
        <v>7</v>
      </c>
      <c r="BT43" s="574">
        <v>2</v>
      </c>
      <c r="BU43" s="574">
        <v>0</v>
      </c>
      <c r="BV43" s="576">
        <v>0</v>
      </c>
      <c r="BW43" s="576">
        <v>0</v>
      </c>
      <c r="BX43" s="576">
        <v>0</v>
      </c>
      <c r="BY43" s="576">
        <v>0</v>
      </c>
      <c r="BZ43" s="576">
        <v>0</v>
      </c>
      <c r="CA43" s="576">
        <v>0</v>
      </c>
      <c r="CB43" s="575">
        <v>0</v>
      </c>
      <c r="CC43" s="573">
        <v>0</v>
      </c>
      <c r="CD43" s="574">
        <v>0</v>
      </c>
      <c r="CE43" s="574">
        <v>0</v>
      </c>
      <c r="CF43" s="576">
        <v>0</v>
      </c>
      <c r="CG43" s="576">
        <v>0</v>
      </c>
      <c r="CH43" s="576">
        <v>0</v>
      </c>
      <c r="CI43" s="576">
        <v>0</v>
      </c>
      <c r="CJ43" s="576">
        <v>0</v>
      </c>
      <c r="CK43" s="576">
        <v>0</v>
      </c>
      <c r="CL43" s="575">
        <v>0</v>
      </c>
      <c r="CM43" s="573">
        <v>0</v>
      </c>
      <c r="CN43" s="574">
        <v>0</v>
      </c>
      <c r="CO43" s="574">
        <v>0</v>
      </c>
      <c r="CP43" s="576">
        <v>0</v>
      </c>
      <c r="CQ43" s="576">
        <v>0</v>
      </c>
      <c r="CR43" s="576">
        <v>0</v>
      </c>
      <c r="CS43" s="576">
        <v>0</v>
      </c>
      <c r="CT43" s="576">
        <v>0</v>
      </c>
      <c r="CU43" s="576">
        <v>0</v>
      </c>
      <c r="CV43" s="575">
        <v>0</v>
      </c>
      <c r="CW43" s="573">
        <v>0</v>
      </c>
      <c r="CX43" s="574">
        <v>0</v>
      </c>
      <c r="CY43" s="574">
        <v>0</v>
      </c>
      <c r="CZ43" s="576">
        <v>0</v>
      </c>
      <c r="DA43" s="576">
        <v>0</v>
      </c>
      <c r="DB43" s="576">
        <v>0</v>
      </c>
      <c r="DC43" s="576">
        <v>0</v>
      </c>
      <c r="DD43" s="576">
        <v>0</v>
      </c>
      <c r="DE43" s="576">
        <v>0</v>
      </c>
      <c r="DF43" s="575">
        <v>0</v>
      </c>
      <c r="DG43" s="573">
        <v>0</v>
      </c>
      <c r="DH43" s="574">
        <v>0</v>
      </c>
      <c r="DI43" s="574"/>
      <c r="DJ43" s="576"/>
      <c r="DK43" s="576"/>
      <c r="DL43" s="576"/>
      <c r="DM43" s="576"/>
      <c r="DN43" s="576"/>
      <c r="DO43" s="576"/>
      <c r="DP43" s="575"/>
      <c r="DQ43" s="573"/>
      <c r="DR43" s="574"/>
      <c r="DS43" s="574"/>
      <c r="DT43" s="576"/>
      <c r="DU43" s="576"/>
      <c r="DV43" s="576"/>
      <c r="DW43" s="576"/>
      <c r="DX43" s="576"/>
      <c r="DY43" s="576"/>
      <c r="DZ43" s="575"/>
      <c r="EA43" s="573"/>
      <c r="EB43" s="574"/>
      <c r="EC43" s="574"/>
      <c r="ED43" s="576"/>
      <c r="EE43" s="576"/>
      <c r="EF43" s="576"/>
      <c r="EG43" s="576"/>
      <c r="EH43" s="576"/>
      <c r="EI43" s="576"/>
      <c r="EJ43" s="575"/>
      <c r="EK43" s="573"/>
      <c r="EL43" s="574"/>
      <c r="EM43" s="574"/>
      <c r="EN43" s="576"/>
      <c r="EO43" s="576"/>
      <c r="EP43" s="576"/>
      <c r="EQ43" s="576"/>
      <c r="ER43" s="576"/>
      <c r="ES43" s="576"/>
      <c r="ET43" s="575"/>
      <c r="EU43" s="573"/>
      <c r="EV43" s="574"/>
      <c r="EW43" s="574"/>
      <c r="EX43" s="576"/>
      <c r="EY43" s="576"/>
      <c r="EZ43" s="576"/>
      <c r="FA43" s="576"/>
      <c r="FB43" s="576"/>
      <c r="FC43" s="576"/>
      <c r="FD43" s="575"/>
      <c r="FE43" s="573"/>
      <c r="FF43" s="574"/>
      <c r="FG43" s="574"/>
      <c r="FH43" s="576"/>
      <c r="FI43" s="576"/>
      <c r="FJ43" s="576"/>
      <c r="FK43" s="576"/>
      <c r="FL43" s="576"/>
      <c r="FM43" s="576"/>
      <c r="FN43" s="575"/>
      <c r="FO43" s="573"/>
      <c r="FP43" s="574"/>
      <c r="FQ43" s="574"/>
      <c r="FR43" s="576"/>
      <c r="FS43" s="576"/>
      <c r="FT43" s="576"/>
      <c r="FU43" s="576"/>
      <c r="FV43" s="576"/>
      <c r="FW43" s="576"/>
      <c r="FX43" s="575"/>
      <c r="FY43" s="573"/>
      <c r="FZ43" s="574"/>
      <c r="GA43" s="574"/>
      <c r="GB43" s="576"/>
      <c r="GC43" s="576"/>
      <c r="GD43" s="576"/>
      <c r="GE43" s="576"/>
      <c r="GF43" s="576"/>
      <c r="GG43" s="576"/>
      <c r="GH43" s="575"/>
      <c r="GI43" s="573"/>
      <c r="GJ43" s="574"/>
      <c r="GK43" s="574"/>
      <c r="GL43" s="576"/>
      <c r="GM43" s="576"/>
      <c r="GN43" s="576"/>
      <c r="GO43" s="576"/>
      <c r="GP43" s="576"/>
      <c r="GQ43" s="576"/>
      <c r="GR43" s="575"/>
      <c r="GS43" s="573"/>
      <c r="GT43" s="574"/>
      <c r="GU43" s="574"/>
      <c r="GV43" s="576"/>
      <c r="GW43" s="576"/>
      <c r="GX43" s="576"/>
      <c r="GY43" s="576"/>
      <c r="GZ43" s="576"/>
      <c r="HA43" s="576"/>
      <c r="HB43" s="575"/>
      <c r="HC43" s="271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1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1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1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1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1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1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1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1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1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2">
        <f t="shared" si="77"/>
        <v>52</v>
      </c>
      <c r="HN43" s="279">
        <f t="shared" si="79"/>
        <v>180</v>
      </c>
      <c r="HO43" s="272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79" t="e">
        <f t="shared" si="80"/>
        <v>#REF!</v>
      </c>
      <c r="HQ43" s="80"/>
      <c r="HR43" s="280">
        <f t="shared" si="94"/>
        <v>49</v>
      </c>
      <c r="HS43" s="280">
        <f t="shared" si="94"/>
        <v>3</v>
      </c>
      <c r="HT43" s="280">
        <f t="shared" si="83"/>
        <v>0</v>
      </c>
      <c r="HU43" s="280">
        <f t="shared" si="84"/>
        <v>0</v>
      </c>
      <c r="HV43" s="280">
        <f t="shared" si="85"/>
        <v>0</v>
      </c>
      <c r="HW43" s="280">
        <f t="shared" si="86"/>
        <v>0</v>
      </c>
      <c r="HX43" s="280">
        <f t="shared" si="87"/>
        <v>0</v>
      </c>
      <c r="HY43" s="280">
        <f t="shared" si="88"/>
        <v>0</v>
      </c>
      <c r="HZ43" s="280">
        <f t="shared" si="89"/>
        <v>0</v>
      </c>
      <c r="IA43" s="280">
        <f t="shared" si="90"/>
        <v>0</v>
      </c>
      <c r="IK43" s="94" t="e">
        <f t="shared" si="78"/>
        <v>#REF!</v>
      </c>
    </row>
    <row r="44" spans="1:245" s="30" customFormat="1" ht="21.95" customHeight="1">
      <c r="A44" s="4"/>
      <c r="B44" s="94" t="e">
        <f>+#REF!</f>
        <v>#REF!</v>
      </c>
      <c r="C44" s="94" t="e">
        <f>+#REF!</f>
        <v>#REF!</v>
      </c>
      <c r="D44" s="94" t="e">
        <f>+#REF!</f>
        <v>#REF!</v>
      </c>
      <c r="E44" s="94" t="e">
        <f>+#REF!</f>
        <v>#REF!</v>
      </c>
      <c r="F44" s="94" t="e">
        <f>+#REF!</f>
        <v>#REF!</v>
      </c>
      <c r="G44" s="94" t="e">
        <f>+#REF!</f>
        <v>#REF!</v>
      </c>
      <c r="H44" s="94" t="e">
        <f>+#REF!</f>
        <v>#REF!</v>
      </c>
      <c r="I44" s="94" t="e">
        <f>+#REF!</f>
        <v>#REF!</v>
      </c>
      <c r="J44" s="302" t="s">
        <v>26</v>
      </c>
      <c r="K44" s="577">
        <v>24</v>
      </c>
      <c r="L44" s="578">
        <v>0</v>
      </c>
      <c r="M44" s="578">
        <v>0</v>
      </c>
      <c r="N44" s="578">
        <v>0</v>
      </c>
      <c r="O44" s="578">
        <v>0</v>
      </c>
      <c r="P44" s="578">
        <v>0</v>
      </c>
      <c r="Q44" s="578">
        <v>0</v>
      </c>
      <c r="R44" s="578">
        <v>0</v>
      </c>
      <c r="S44" s="578">
        <v>0</v>
      </c>
      <c r="T44" s="531">
        <v>0</v>
      </c>
      <c r="U44" s="577">
        <v>14</v>
      </c>
      <c r="V44" s="578">
        <v>1</v>
      </c>
      <c r="W44" s="578">
        <v>0</v>
      </c>
      <c r="X44" s="530">
        <v>0</v>
      </c>
      <c r="Y44" s="530">
        <v>0</v>
      </c>
      <c r="Z44" s="530">
        <v>0</v>
      </c>
      <c r="AA44" s="530">
        <v>0</v>
      </c>
      <c r="AB44" s="530">
        <v>0</v>
      </c>
      <c r="AC44" s="530">
        <v>0</v>
      </c>
      <c r="AD44" s="531">
        <v>0</v>
      </c>
      <c r="AE44" s="577">
        <v>0</v>
      </c>
      <c r="AF44" s="578">
        <v>0</v>
      </c>
      <c r="AG44" s="579">
        <v>0</v>
      </c>
      <c r="AH44" s="578">
        <v>0</v>
      </c>
      <c r="AI44" s="530">
        <v>0</v>
      </c>
      <c r="AJ44" s="530">
        <v>0</v>
      </c>
      <c r="AK44" s="530">
        <v>0</v>
      </c>
      <c r="AL44" s="530">
        <v>0</v>
      </c>
      <c r="AM44" s="530">
        <v>0</v>
      </c>
      <c r="AN44" s="531">
        <v>0</v>
      </c>
      <c r="AO44" s="577">
        <v>5</v>
      </c>
      <c r="AP44" s="578">
        <v>0</v>
      </c>
      <c r="AQ44" s="578">
        <v>0</v>
      </c>
      <c r="AR44" s="530">
        <v>0</v>
      </c>
      <c r="AS44" s="530">
        <v>0</v>
      </c>
      <c r="AT44" s="530">
        <v>0</v>
      </c>
      <c r="AU44" s="530">
        <v>0</v>
      </c>
      <c r="AV44" s="530">
        <v>0</v>
      </c>
      <c r="AW44" s="530">
        <v>0</v>
      </c>
      <c r="AX44" s="531">
        <v>0</v>
      </c>
      <c r="AY44" s="577">
        <v>2</v>
      </c>
      <c r="AZ44" s="578">
        <v>0</v>
      </c>
      <c r="BA44" s="578">
        <v>0</v>
      </c>
      <c r="BB44" s="578">
        <v>0</v>
      </c>
      <c r="BC44" s="530">
        <v>0</v>
      </c>
      <c r="BD44" s="530">
        <v>0</v>
      </c>
      <c r="BE44" s="530">
        <v>0</v>
      </c>
      <c r="BF44" s="530">
        <v>0</v>
      </c>
      <c r="BG44" s="530">
        <v>0</v>
      </c>
      <c r="BH44" s="531">
        <v>0</v>
      </c>
      <c r="BI44" s="577">
        <v>1</v>
      </c>
      <c r="BJ44" s="578">
        <v>0</v>
      </c>
      <c r="BK44" s="578">
        <v>0</v>
      </c>
      <c r="BL44" s="530">
        <v>0</v>
      </c>
      <c r="BM44" s="530">
        <v>0</v>
      </c>
      <c r="BN44" s="530">
        <v>0</v>
      </c>
      <c r="BO44" s="530">
        <v>0</v>
      </c>
      <c r="BP44" s="530">
        <v>0</v>
      </c>
      <c r="BQ44" s="530">
        <v>0</v>
      </c>
      <c r="BR44" s="531">
        <v>0</v>
      </c>
      <c r="BS44" s="577">
        <v>10</v>
      </c>
      <c r="BT44" s="578">
        <v>0</v>
      </c>
      <c r="BU44" s="578">
        <v>0</v>
      </c>
      <c r="BV44" s="530">
        <v>0</v>
      </c>
      <c r="BW44" s="530">
        <v>0</v>
      </c>
      <c r="BX44" s="530">
        <v>0</v>
      </c>
      <c r="BY44" s="530">
        <v>0</v>
      </c>
      <c r="BZ44" s="530">
        <v>0</v>
      </c>
      <c r="CA44" s="530">
        <v>0</v>
      </c>
      <c r="CB44" s="531">
        <v>0</v>
      </c>
      <c r="CC44" s="577">
        <v>2</v>
      </c>
      <c r="CD44" s="578">
        <v>0</v>
      </c>
      <c r="CE44" s="578">
        <v>0</v>
      </c>
      <c r="CF44" s="530">
        <v>0</v>
      </c>
      <c r="CG44" s="530">
        <v>0</v>
      </c>
      <c r="CH44" s="530">
        <v>0</v>
      </c>
      <c r="CI44" s="530">
        <v>0</v>
      </c>
      <c r="CJ44" s="530">
        <v>0</v>
      </c>
      <c r="CK44" s="530">
        <v>0</v>
      </c>
      <c r="CL44" s="531">
        <v>0</v>
      </c>
      <c r="CM44" s="577">
        <v>0</v>
      </c>
      <c r="CN44" s="578">
        <v>0</v>
      </c>
      <c r="CO44" s="578">
        <v>0</v>
      </c>
      <c r="CP44" s="530">
        <v>0</v>
      </c>
      <c r="CQ44" s="530">
        <v>0</v>
      </c>
      <c r="CR44" s="530">
        <v>0</v>
      </c>
      <c r="CS44" s="530">
        <v>0</v>
      </c>
      <c r="CT44" s="530">
        <v>0</v>
      </c>
      <c r="CU44" s="530">
        <v>0</v>
      </c>
      <c r="CV44" s="531">
        <v>0</v>
      </c>
      <c r="CW44" s="577">
        <v>0</v>
      </c>
      <c r="CX44" s="578">
        <v>0</v>
      </c>
      <c r="CY44" s="578">
        <v>0</v>
      </c>
      <c r="CZ44" s="530">
        <v>0</v>
      </c>
      <c r="DA44" s="530">
        <v>0</v>
      </c>
      <c r="DB44" s="530">
        <v>0</v>
      </c>
      <c r="DC44" s="530">
        <v>0</v>
      </c>
      <c r="DD44" s="530">
        <v>0</v>
      </c>
      <c r="DE44" s="530">
        <v>0</v>
      </c>
      <c r="DF44" s="531">
        <v>0</v>
      </c>
      <c r="DG44" s="577">
        <v>0</v>
      </c>
      <c r="DH44" s="578">
        <v>0</v>
      </c>
      <c r="DI44" s="578"/>
      <c r="DJ44" s="530"/>
      <c r="DK44" s="530"/>
      <c r="DL44" s="530"/>
      <c r="DM44" s="530"/>
      <c r="DN44" s="530"/>
      <c r="DO44" s="530"/>
      <c r="DP44" s="531"/>
      <c r="DQ44" s="577"/>
      <c r="DR44" s="578"/>
      <c r="DS44" s="578"/>
      <c r="DT44" s="530"/>
      <c r="DU44" s="530"/>
      <c r="DV44" s="530"/>
      <c r="DW44" s="530"/>
      <c r="DX44" s="530"/>
      <c r="DY44" s="530"/>
      <c r="DZ44" s="531"/>
      <c r="EA44" s="577"/>
      <c r="EB44" s="578"/>
      <c r="EC44" s="578"/>
      <c r="ED44" s="530"/>
      <c r="EE44" s="530"/>
      <c r="EF44" s="530"/>
      <c r="EG44" s="530"/>
      <c r="EH44" s="530"/>
      <c r="EI44" s="530"/>
      <c r="EJ44" s="531"/>
      <c r="EK44" s="577"/>
      <c r="EL44" s="578"/>
      <c r="EM44" s="578"/>
      <c r="EN44" s="530"/>
      <c r="EO44" s="530"/>
      <c r="EP44" s="530"/>
      <c r="EQ44" s="530"/>
      <c r="ER44" s="530"/>
      <c r="ES44" s="530"/>
      <c r="ET44" s="531"/>
      <c r="EU44" s="577"/>
      <c r="EV44" s="578"/>
      <c r="EW44" s="578"/>
      <c r="EX44" s="530"/>
      <c r="EY44" s="530"/>
      <c r="EZ44" s="530"/>
      <c r="FA44" s="530"/>
      <c r="FB44" s="530"/>
      <c r="FC44" s="530"/>
      <c r="FD44" s="531"/>
      <c r="FE44" s="577"/>
      <c r="FF44" s="578"/>
      <c r="FG44" s="578"/>
      <c r="FH44" s="530"/>
      <c r="FI44" s="530"/>
      <c r="FJ44" s="530"/>
      <c r="FK44" s="530"/>
      <c r="FL44" s="530"/>
      <c r="FM44" s="530"/>
      <c r="FN44" s="531"/>
      <c r="FO44" s="577"/>
      <c r="FP44" s="578"/>
      <c r="FQ44" s="578"/>
      <c r="FR44" s="530"/>
      <c r="FS44" s="530"/>
      <c r="FT44" s="530"/>
      <c r="FU44" s="530"/>
      <c r="FV44" s="530"/>
      <c r="FW44" s="530"/>
      <c r="FX44" s="531"/>
      <c r="FY44" s="577"/>
      <c r="FZ44" s="578"/>
      <c r="GA44" s="578"/>
      <c r="GB44" s="530"/>
      <c r="GC44" s="530"/>
      <c r="GD44" s="530"/>
      <c r="GE44" s="530"/>
      <c r="GF44" s="530"/>
      <c r="GG44" s="530"/>
      <c r="GH44" s="531"/>
      <c r="GI44" s="577"/>
      <c r="GJ44" s="578"/>
      <c r="GK44" s="578"/>
      <c r="GL44" s="530"/>
      <c r="GM44" s="530"/>
      <c r="GN44" s="530"/>
      <c r="GO44" s="530"/>
      <c r="GP44" s="530"/>
      <c r="GQ44" s="530"/>
      <c r="GR44" s="531"/>
      <c r="GS44" s="577"/>
      <c r="GT44" s="578"/>
      <c r="GU44" s="578"/>
      <c r="GV44" s="530"/>
      <c r="GW44" s="530"/>
      <c r="GX44" s="530"/>
      <c r="GY44" s="530"/>
      <c r="GZ44" s="530"/>
      <c r="HA44" s="530"/>
      <c r="HB44" s="531"/>
      <c r="HC44" s="274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4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4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4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4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4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4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4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4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4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75">
        <f t="shared" si="77"/>
        <v>59</v>
      </c>
      <c r="HN44" s="277">
        <f t="shared" si="79"/>
        <v>197</v>
      </c>
      <c r="HO44" s="275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77" t="e">
        <f t="shared" si="80"/>
        <v>#REF!</v>
      </c>
      <c r="HQ44" s="80"/>
      <c r="HR44" s="278">
        <f t="shared" si="81"/>
        <v>58</v>
      </c>
      <c r="HS44" s="278">
        <f t="shared" si="82"/>
        <v>1</v>
      </c>
      <c r="HT44" s="278">
        <f t="shared" si="83"/>
        <v>0</v>
      </c>
      <c r="HU44" s="278">
        <f t="shared" si="84"/>
        <v>0</v>
      </c>
      <c r="HV44" s="278">
        <f t="shared" si="85"/>
        <v>0</v>
      </c>
      <c r="HW44" s="278">
        <f t="shared" si="86"/>
        <v>0</v>
      </c>
      <c r="HX44" s="278">
        <f t="shared" si="87"/>
        <v>0</v>
      </c>
      <c r="HY44" s="278">
        <f t="shared" si="88"/>
        <v>0</v>
      </c>
      <c r="HZ44" s="278">
        <f t="shared" si="89"/>
        <v>0</v>
      </c>
      <c r="IA44" s="278">
        <f t="shared" si="90"/>
        <v>0</v>
      </c>
      <c r="IK44" s="94" t="e">
        <f t="shared" si="78"/>
        <v>#REF!</v>
      </c>
    </row>
    <row r="45" spans="1:245" s="30" customFormat="1" ht="21.95" customHeight="1">
      <c r="A45" s="4"/>
      <c r="B45" s="94" t="e">
        <f>+#REF!</f>
        <v>#REF!</v>
      </c>
      <c r="C45" s="94" t="e">
        <f>+#REF!</f>
        <v>#REF!</v>
      </c>
      <c r="D45" s="94" t="e">
        <f>+#REF!</f>
        <v>#REF!</v>
      </c>
      <c r="E45" s="94" t="e">
        <f>+#REF!</f>
        <v>#REF!</v>
      </c>
      <c r="F45" s="94" t="e">
        <f>+#REF!</f>
        <v>#REF!</v>
      </c>
      <c r="G45" s="94" t="e">
        <f>+#REF!</f>
        <v>#REF!</v>
      </c>
      <c r="H45" s="94" t="e">
        <f>+#REF!</f>
        <v>#REF!</v>
      </c>
      <c r="I45" s="94" t="e">
        <f>+#REF!</f>
        <v>#REF!</v>
      </c>
      <c r="J45" s="18" t="s">
        <v>27</v>
      </c>
      <c r="K45" s="580">
        <v>28</v>
      </c>
      <c r="L45" s="884">
        <v>0</v>
      </c>
      <c r="M45" s="884">
        <v>0</v>
      </c>
      <c r="N45" s="884">
        <v>0</v>
      </c>
      <c r="O45" s="884">
        <v>0</v>
      </c>
      <c r="P45" s="884">
        <v>0</v>
      </c>
      <c r="Q45" s="884">
        <v>0</v>
      </c>
      <c r="R45" s="884">
        <v>0</v>
      </c>
      <c r="S45" s="884">
        <v>0</v>
      </c>
      <c r="T45" s="534">
        <v>0</v>
      </c>
      <c r="U45" s="580">
        <v>17</v>
      </c>
      <c r="V45" s="884">
        <v>0</v>
      </c>
      <c r="W45" s="884">
        <v>0</v>
      </c>
      <c r="X45" s="885">
        <v>0</v>
      </c>
      <c r="Y45" s="885">
        <v>0</v>
      </c>
      <c r="Z45" s="885">
        <v>0</v>
      </c>
      <c r="AA45" s="885">
        <v>0</v>
      </c>
      <c r="AB45" s="885">
        <v>0</v>
      </c>
      <c r="AC45" s="885">
        <v>0</v>
      </c>
      <c r="AD45" s="534">
        <v>0</v>
      </c>
      <c r="AE45" s="580">
        <v>0</v>
      </c>
      <c r="AF45" s="884">
        <v>0</v>
      </c>
      <c r="AG45" s="886">
        <v>0</v>
      </c>
      <c r="AH45" s="884">
        <v>0</v>
      </c>
      <c r="AI45" s="885">
        <v>0</v>
      </c>
      <c r="AJ45" s="885">
        <v>0</v>
      </c>
      <c r="AK45" s="885">
        <v>0</v>
      </c>
      <c r="AL45" s="885">
        <v>0</v>
      </c>
      <c r="AM45" s="885">
        <v>0</v>
      </c>
      <c r="AN45" s="534">
        <v>0</v>
      </c>
      <c r="AO45" s="580">
        <v>4</v>
      </c>
      <c r="AP45" s="884">
        <v>0</v>
      </c>
      <c r="AQ45" s="884">
        <v>0</v>
      </c>
      <c r="AR45" s="885">
        <v>0</v>
      </c>
      <c r="AS45" s="885">
        <v>0</v>
      </c>
      <c r="AT45" s="885">
        <v>0</v>
      </c>
      <c r="AU45" s="885">
        <v>0</v>
      </c>
      <c r="AV45" s="885">
        <v>0</v>
      </c>
      <c r="AW45" s="885">
        <v>0</v>
      </c>
      <c r="AX45" s="534">
        <v>0</v>
      </c>
      <c r="AY45" s="580">
        <v>0</v>
      </c>
      <c r="AZ45" s="884">
        <v>0</v>
      </c>
      <c r="BA45" s="884">
        <v>0</v>
      </c>
      <c r="BB45" s="884">
        <v>0</v>
      </c>
      <c r="BC45" s="885">
        <v>0</v>
      </c>
      <c r="BD45" s="885">
        <v>0</v>
      </c>
      <c r="BE45" s="885">
        <v>0</v>
      </c>
      <c r="BF45" s="885">
        <v>0</v>
      </c>
      <c r="BG45" s="885">
        <v>0</v>
      </c>
      <c r="BH45" s="534">
        <v>0</v>
      </c>
      <c r="BI45" s="580">
        <v>2</v>
      </c>
      <c r="BJ45" s="884">
        <v>0</v>
      </c>
      <c r="BK45" s="884">
        <v>0</v>
      </c>
      <c r="BL45" s="885">
        <v>0</v>
      </c>
      <c r="BM45" s="885">
        <v>0</v>
      </c>
      <c r="BN45" s="885">
        <v>0</v>
      </c>
      <c r="BO45" s="885">
        <v>0</v>
      </c>
      <c r="BP45" s="885">
        <v>0</v>
      </c>
      <c r="BQ45" s="885">
        <v>0</v>
      </c>
      <c r="BR45" s="534">
        <v>0</v>
      </c>
      <c r="BS45" s="580">
        <v>10</v>
      </c>
      <c r="BT45" s="884">
        <v>0</v>
      </c>
      <c r="BU45" s="884">
        <v>0</v>
      </c>
      <c r="BV45" s="885">
        <v>0</v>
      </c>
      <c r="BW45" s="885">
        <v>0</v>
      </c>
      <c r="BX45" s="885">
        <v>0</v>
      </c>
      <c r="BY45" s="885">
        <v>0</v>
      </c>
      <c r="BZ45" s="885">
        <v>0</v>
      </c>
      <c r="CA45" s="885">
        <v>0</v>
      </c>
      <c r="CB45" s="534">
        <v>0</v>
      </c>
      <c r="CC45" s="580">
        <v>1</v>
      </c>
      <c r="CD45" s="884">
        <v>0</v>
      </c>
      <c r="CE45" s="884">
        <v>0</v>
      </c>
      <c r="CF45" s="885">
        <v>0</v>
      </c>
      <c r="CG45" s="885">
        <v>0</v>
      </c>
      <c r="CH45" s="885">
        <v>0</v>
      </c>
      <c r="CI45" s="885">
        <v>0</v>
      </c>
      <c r="CJ45" s="885">
        <v>0</v>
      </c>
      <c r="CK45" s="885">
        <v>0</v>
      </c>
      <c r="CL45" s="534">
        <v>0</v>
      </c>
      <c r="CM45" s="580">
        <v>1</v>
      </c>
      <c r="CN45" s="884">
        <v>1</v>
      </c>
      <c r="CO45" s="884">
        <v>0</v>
      </c>
      <c r="CP45" s="885">
        <v>0</v>
      </c>
      <c r="CQ45" s="885">
        <v>0</v>
      </c>
      <c r="CR45" s="885">
        <v>0</v>
      </c>
      <c r="CS45" s="885">
        <v>0</v>
      </c>
      <c r="CT45" s="885">
        <v>0</v>
      </c>
      <c r="CU45" s="885">
        <v>0</v>
      </c>
      <c r="CV45" s="534">
        <v>0</v>
      </c>
      <c r="CW45" s="580">
        <v>0</v>
      </c>
      <c r="CX45" s="884">
        <v>0</v>
      </c>
      <c r="CY45" s="884">
        <v>0</v>
      </c>
      <c r="CZ45" s="885">
        <v>0</v>
      </c>
      <c r="DA45" s="885">
        <v>0</v>
      </c>
      <c r="DB45" s="885">
        <v>0</v>
      </c>
      <c r="DC45" s="885">
        <v>0</v>
      </c>
      <c r="DD45" s="885">
        <v>0</v>
      </c>
      <c r="DE45" s="885">
        <v>0</v>
      </c>
      <c r="DF45" s="534">
        <v>0</v>
      </c>
      <c r="DG45" s="580">
        <v>0</v>
      </c>
      <c r="DH45" s="884">
        <v>0</v>
      </c>
      <c r="DI45" s="581"/>
      <c r="DJ45" s="533"/>
      <c r="DK45" s="533"/>
      <c r="DL45" s="533"/>
      <c r="DM45" s="533"/>
      <c r="DN45" s="533"/>
      <c r="DO45" s="533"/>
      <c r="DP45" s="534"/>
      <c r="DQ45" s="580"/>
      <c r="DR45" s="581"/>
      <c r="DS45" s="581"/>
      <c r="DT45" s="533"/>
      <c r="DU45" s="533"/>
      <c r="DV45" s="533"/>
      <c r="DW45" s="533"/>
      <c r="DX45" s="533"/>
      <c r="DY45" s="533"/>
      <c r="DZ45" s="534"/>
      <c r="EA45" s="580"/>
      <c r="EB45" s="581"/>
      <c r="EC45" s="581"/>
      <c r="ED45" s="533"/>
      <c r="EE45" s="533"/>
      <c r="EF45" s="533"/>
      <c r="EG45" s="533"/>
      <c r="EH45" s="533"/>
      <c r="EI45" s="533"/>
      <c r="EJ45" s="534"/>
      <c r="EK45" s="580"/>
      <c r="EL45" s="581"/>
      <c r="EM45" s="581"/>
      <c r="EN45" s="533"/>
      <c r="EO45" s="533"/>
      <c r="EP45" s="533"/>
      <c r="EQ45" s="533"/>
      <c r="ER45" s="533"/>
      <c r="ES45" s="533"/>
      <c r="ET45" s="534"/>
      <c r="EU45" s="580"/>
      <c r="EV45" s="581"/>
      <c r="EW45" s="581"/>
      <c r="EX45" s="533"/>
      <c r="EY45" s="533"/>
      <c r="EZ45" s="533"/>
      <c r="FA45" s="533"/>
      <c r="FB45" s="533"/>
      <c r="FC45" s="533"/>
      <c r="FD45" s="534"/>
      <c r="FE45" s="580"/>
      <c r="FF45" s="581"/>
      <c r="FG45" s="581"/>
      <c r="FH45" s="533"/>
      <c r="FI45" s="533"/>
      <c r="FJ45" s="533"/>
      <c r="FK45" s="533"/>
      <c r="FL45" s="533"/>
      <c r="FM45" s="533"/>
      <c r="FN45" s="534"/>
      <c r="FO45" s="580"/>
      <c r="FP45" s="581"/>
      <c r="FQ45" s="581"/>
      <c r="FR45" s="533"/>
      <c r="FS45" s="533"/>
      <c r="FT45" s="533"/>
      <c r="FU45" s="533"/>
      <c r="FV45" s="533"/>
      <c r="FW45" s="533"/>
      <c r="FX45" s="534"/>
      <c r="FY45" s="580"/>
      <c r="FZ45" s="581"/>
      <c r="GA45" s="581"/>
      <c r="GB45" s="533"/>
      <c r="GC45" s="533"/>
      <c r="GD45" s="533"/>
      <c r="GE45" s="533"/>
      <c r="GF45" s="533"/>
      <c r="GG45" s="533"/>
      <c r="GH45" s="534"/>
      <c r="GI45" s="580"/>
      <c r="GJ45" s="581"/>
      <c r="GK45" s="581"/>
      <c r="GL45" s="533"/>
      <c r="GM45" s="533"/>
      <c r="GN45" s="533"/>
      <c r="GO45" s="533"/>
      <c r="GP45" s="533"/>
      <c r="GQ45" s="533"/>
      <c r="GR45" s="534"/>
      <c r="GS45" s="580"/>
      <c r="GT45" s="581"/>
      <c r="GU45" s="581"/>
      <c r="GV45" s="533"/>
      <c r="GW45" s="533"/>
      <c r="GX45" s="533"/>
      <c r="GY45" s="533"/>
      <c r="GZ45" s="533"/>
      <c r="HA45" s="533"/>
      <c r="HB45" s="534"/>
      <c r="HC45" s="77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77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77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77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77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77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77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77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77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77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0">
        <f t="shared" si="77"/>
        <v>64</v>
      </c>
      <c r="HN45" s="79">
        <f t="shared" si="79"/>
        <v>219</v>
      </c>
      <c r="HO45" s="80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79" t="e">
        <f t="shared" si="80"/>
        <v>#REF!</v>
      </c>
      <c r="HQ45" s="80"/>
      <c r="HR45" s="81">
        <f t="shared" si="81"/>
        <v>63</v>
      </c>
      <c r="HS45" s="81">
        <f t="shared" si="82"/>
        <v>1</v>
      </c>
      <c r="HT45" s="81">
        <f t="shared" si="83"/>
        <v>0</v>
      </c>
      <c r="HU45" s="81">
        <f t="shared" si="84"/>
        <v>0</v>
      </c>
      <c r="HV45" s="81">
        <f t="shared" si="85"/>
        <v>0</v>
      </c>
      <c r="HW45" s="81">
        <f t="shared" si="86"/>
        <v>0</v>
      </c>
      <c r="HX45" s="81">
        <f t="shared" si="87"/>
        <v>0</v>
      </c>
      <c r="HY45" s="81">
        <f t="shared" si="88"/>
        <v>0</v>
      </c>
      <c r="HZ45" s="81">
        <f t="shared" si="89"/>
        <v>0</v>
      </c>
      <c r="IA45" s="81">
        <f t="shared" si="90"/>
        <v>0</v>
      </c>
      <c r="IK45" s="94" t="e">
        <f t="shared" si="78"/>
        <v>#REF!</v>
      </c>
    </row>
    <row r="46" spans="1:245" s="30" customFormat="1" ht="21.95" customHeight="1">
      <c r="A46" s="4"/>
      <c r="B46" s="94" t="e">
        <f>+#REF!</f>
        <v>#REF!</v>
      </c>
      <c r="C46" s="94" t="e">
        <f>+#REF!</f>
        <v>#REF!</v>
      </c>
      <c r="D46" s="94" t="e">
        <f>+#REF!</f>
        <v>#REF!</v>
      </c>
      <c r="E46" s="94" t="e">
        <f>+#REF!</f>
        <v>#REF!</v>
      </c>
      <c r="F46" s="94" t="e">
        <f>+#REF!</f>
        <v>#REF!</v>
      </c>
      <c r="G46" s="94" t="e">
        <f>+#REF!</f>
        <v>#REF!</v>
      </c>
      <c r="H46" s="94" t="e">
        <f>+#REF!</f>
        <v>#REF!</v>
      </c>
      <c r="I46" s="94" t="e">
        <f>+#REF!</f>
        <v>#REF!</v>
      </c>
      <c r="J46" s="18" t="s">
        <v>28</v>
      </c>
      <c r="K46" s="580">
        <v>31</v>
      </c>
      <c r="L46" s="884">
        <v>1</v>
      </c>
      <c r="M46" s="884">
        <v>0</v>
      </c>
      <c r="N46" s="884">
        <v>0</v>
      </c>
      <c r="O46" s="884">
        <v>0</v>
      </c>
      <c r="P46" s="884">
        <v>0</v>
      </c>
      <c r="Q46" s="884">
        <v>0</v>
      </c>
      <c r="R46" s="884">
        <v>0</v>
      </c>
      <c r="S46" s="884">
        <v>0</v>
      </c>
      <c r="T46" s="534">
        <v>0</v>
      </c>
      <c r="U46" s="580">
        <v>14</v>
      </c>
      <c r="V46" s="884">
        <v>0</v>
      </c>
      <c r="W46" s="884">
        <v>0</v>
      </c>
      <c r="X46" s="885">
        <v>0</v>
      </c>
      <c r="Y46" s="885">
        <v>0</v>
      </c>
      <c r="Z46" s="885">
        <v>0</v>
      </c>
      <c r="AA46" s="885">
        <v>0</v>
      </c>
      <c r="AB46" s="885">
        <v>0</v>
      </c>
      <c r="AC46" s="885">
        <v>0</v>
      </c>
      <c r="AD46" s="534">
        <v>0</v>
      </c>
      <c r="AE46" s="580">
        <v>0</v>
      </c>
      <c r="AF46" s="884">
        <v>0</v>
      </c>
      <c r="AG46" s="886">
        <v>0</v>
      </c>
      <c r="AH46" s="884">
        <v>0</v>
      </c>
      <c r="AI46" s="885">
        <v>0</v>
      </c>
      <c r="AJ46" s="885">
        <v>0</v>
      </c>
      <c r="AK46" s="885">
        <v>0</v>
      </c>
      <c r="AL46" s="885">
        <v>0</v>
      </c>
      <c r="AM46" s="885">
        <v>0</v>
      </c>
      <c r="AN46" s="534">
        <v>0</v>
      </c>
      <c r="AO46" s="580">
        <v>4</v>
      </c>
      <c r="AP46" s="884">
        <v>0</v>
      </c>
      <c r="AQ46" s="884">
        <v>0</v>
      </c>
      <c r="AR46" s="885">
        <v>0</v>
      </c>
      <c r="AS46" s="885">
        <v>0</v>
      </c>
      <c r="AT46" s="885">
        <v>0</v>
      </c>
      <c r="AU46" s="885">
        <v>0</v>
      </c>
      <c r="AV46" s="885">
        <v>0</v>
      </c>
      <c r="AW46" s="885">
        <v>0</v>
      </c>
      <c r="AX46" s="534">
        <v>0</v>
      </c>
      <c r="AY46" s="580">
        <v>2</v>
      </c>
      <c r="AZ46" s="884">
        <v>0</v>
      </c>
      <c r="BA46" s="884">
        <v>0</v>
      </c>
      <c r="BB46" s="884">
        <v>0</v>
      </c>
      <c r="BC46" s="885">
        <v>0</v>
      </c>
      <c r="BD46" s="885">
        <v>0</v>
      </c>
      <c r="BE46" s="885">
        <v>0</v>
      </c>
      <c r="BF46" s="885">
        <v>0</v>
      </c>
      <c r="BG46" s="885">
        <v>0</v>
      </c>
      <c r="BH46" s="534">
        <v>0</v>
      </c>
      <c r="BI46" s="580">
        <v>4</v>
      </c>
      <c r="BJ46" s="884">
        <v>1</v>
      </c>
      <c r="BK46" s="884">
        <v>0</v>
      </c>
      <c r="BL46" s="885">
        <v>0</v>
      </c>
      <c r="BM46" s="885">
        <v>0</v>
      </c>
      <c r="BN46" s="885">
        <v>0</v>
      </c>
      <c r="BO46" s="885">
        <v>0</v>
      </c>
      <c r="BP46" s="885">
        <v>0</v>
      </c>
      <c r="BQ46" s="885">
        <v>0</v>
      </c>
      <c r="BR46" s="534">
        <v>0</v>
      </c>
      <c r="BS46" s="580">
        <v>11</v>
      </c>
      <c r="BT46" s="884">
        <v>1</v>
      </c>
      <c r="BU46" s="884">
        <v>0</v>
      </c>
      <c r="BV46" s="885">
        <v>0</v>
      </c>
      <c r="BW46" s="885">
        <v>0</v>
      </c>
      <c r="BX46" s="885">
        <v>0</v>
      </c>
      <c r="BY46" s="885">
        <v>0</v>
      </c>
      <c r="BZ46" s="885">
        <v>0</v>
      </c>
      <c r="CA46" s="885">
        <v>0</v>
      </c>
      <c r="CB46" s="534">
        <v>0</v>
      </c>
      <c r="CC46" s="580">
        <v>2</v>
      </c>
      <c r="CD46" s="884">
        <v>0</v>
      </c>
      <c r="CE46" s="884">
        <v>0</v>
      </c>
      <c r="CF46" s="885">
        <v>0</v>
      </c>
      <c r="CG46" s="885">
        <v>0</v>
      </c>
      <c r="CH46" s="885">
        <v>0</v>
      </c>
      <c r="CI46" s="885">
        <v>0</v>
      </c>
      <c r="CJ46" s="885">
        <v>0</v>
      </c>
      <c r="CK46" s="885">
        <v>0</v>
      </c>
      <c r="CL46" s="534">
        <v>0</v>
      </c>
      <c r="CM46" s="580">
        <v>1</v>
      </c>
      <c r="CN46" s="884">
        <v>0</v>
      </c>
      <c r="CO46" s="884">
        <v>0</v>
      </c>
      <c r="CP46" s="885">
        <v>0</v>
      </c>
      <c r="CQ46" s="885">
        <v>0</v>
      </c>
      <c r="CR46" s="885">
        <v>0</v>
      </c>
      <c r="CS46" s="885">
        <v>0</v>
      </c>
      <c r="CT46" s="885">
        <v>0</v>
      </c>
      <c r="CU46" s="885">
        <v>0</v>
      </c>
      <c r="CV46" s="534">
        <v>0</v>
      </c>
      <c r="CW46" s="580">
        <v>0</v>
      </c>
      <c r="CX46" s="884">
        <v>0</v>
      </c>
      <c r="CY46" s="884">
        <v>0</v>
      </c>
      <c r="CZ46" s="885">
        <v>0</v>
      </c>
      <c r="DA46" s="885">
        <v>0</v>
      </c>
      <c r="DB46" s="885">
        <v>0</v>
      </c>
      <c r="DC46" s="885">
        <v>0</v>
      </c>
      <c r="DD46" s="885">
        <v>0</v>
      </c>
      <c r="DE46" s="885">
        <v>0</v>
      </c>
      <c r="DF46" s="534">
        <v>0</v>
      </c>
      <c r="DG46" s="580">
        <v>0</v>
      </c>
      <c r="DH46" s="884">
        <v>0</v>
      </c>
      <c r="DI46" s="581"/>
      <c r="DJ46" s="533"/>
      <c r="DK46" s="533"/>
      <c r="DL46" s="533"/>
      <c r="DM46" s="533"/>
      <c r="DN46" s="533"/>
      <c r="DO46" s="533"/>
      <c r="DP46" s="534"/>
      <c r="DQ46" s="580"/>
      <c r="DR46" s="581"/>
      <c r="DS46" s="581"/>
      <c r="DT46" s="533"/>
      <c r="DU46" s="533"/>
      <c r="DV46" s="533"/>
      <c r="DW46" s="533"/>
      <c r="DX46" s="533"/>
      <c r="DY46" s="533"/>
      <c r="DZ46" s="534"/>
      <c r="EA46" s="580"/>
      <c r="EB46" s="581"/>
      <c r="EC46" s="581"/>
      <c r="ED46" s="533"/>
      <c r="EE46" s="533"/>
      <c r="EF46" s="533"/>
      <c r="EG46" s="533"/>
      <c r="EH46" s="533"/>
      <c r="EI46" s="533"/>
      <c r="EJ46" s="534"/>
      <c r="EK46" s="580"/>
      <c r="EL46" s="581"/>
      <c r="EM46" s="581"/>
      <c r="EN46" s="533"/>
      <c r="EO46" s="533"/>
      <c r="EP46" s="533"/>
      <c r="EQ46" s="533"/>
      <c r="ER46" s="533"/>
      <c r="ES46" s="533"/>
      <c r="ET46" s="534"/>
      <c r="EU46" s="580"/>
      <c r="EV46" s="581"/>
      <c r="EW46" s="581"/>
      <c r="EX46" s="533"/>
      <c r="EY46" s="533"/>
      <c r="EZ46" s="533"/>
      <c r="FA46" s="533"/>
      <c r="FB46" s="533"/>
      <c r="FC46" s="533"/>
      <c r="FD46" s="534"/>
      <c r="FE46" s="580"/>
      <c r="FF46" s="581"/>
      <c r="FG46" s="581"/>
      <c r="FH46" s="533"/>
      <c r="FI46" s="533"/>
      <c r="FJ46" s="533"/>
      <c r="FK46" s="533"/>
      <c r="FL46" s="533"/>
      <c r="FM46" s="533"/>
      <c r="FN46" s="534"/>
      <c r="FO46" s="580"/>
      <c r="FP46" s="581"/>
      <c r="FQ46" s="581"/>
      <c r="FR46" s="533"/>
      <c r="FS46" s="533"/>
      <c r="FT46" s="533"/>
      <c r="FU46" s="533"/>
      <c r="FV46" s="533"/>
      <c r="FW46" s="533"/>
      <c r="FX46" s="534"/>
      <c r="FY46" s="580"/>
      <c r="FZ46" s="581"/>
      <c r="GA46" s="581"/>
      <c r="GB46" s="533"/>
      <c r="GC46" s="533"/>
      <c r="GD46" s="533"/>
      <c r="GE46" s="533"/>
      <c r="GF46" s="533"/>
      <c r="GG46" s="533"/>
      <c r="GH46" s="534"/>
      <c r="GI46" s="580"/>
      <c r="GJ46" s="581"/>
      <c r="GK46" s="581"/>
      <c r="GL46" s="533"/>
      <c r="GM46" s="533"/>
      <c r="GN46" s="533"/>
      <c r="GO46" s="533"/>
      <c r="GP46" s="533"/>
      <c r="GQ46" s="533"/>
      <c r="GR46" s="534"/>
      <c r="GS46" s="580"/>
      <c r="GT46" s="581"/>
      <c r="GU46" s="581"/>
      <c r="GV46" s="533"/>
      <c r="GW46" s="533"/>
      <c r="GX46" s="533"/>
      <c r="GY46" s="533"/>
      <c r="GZ46" s="533"/>
      <c r="HA46" s="533"/>
      <c r="HB46" s="534"/>
      <c r="HC46" s="77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77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77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77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77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77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77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77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77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77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0">
        <f t="shared" si="77"/>
        <v>72</v>
      </c>
      <c r="HN46" s="79">
        <f t="shared" si="79"/>
        <v>247</v>
      </c>
      <c r="HO46" s="80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79" t="e">
        <f t="shared" si="80"/>
        <v>#REF!</v>
      </c>
      <c r="HQ46" s="80"/>
      <c r="HR46" s="81">
        <f t="shared" si="81"/>
        <v>69</v>
      </c>
      <c r="HS46" s="81">
        <f t="shared" si="82"/>
        <v>3</v>
      </c>
      <c r="HT46" s="81">
        <f t="shared" si="83"/>
        <v>0</v>
      </c>
      <c r="HU46" s="81">
        <f t="shared" si="84"/>
        <v>0</v>
      </c>
      <c r="HV46" s="81">
        <f t="shared" si="85"/>
        <v>0</v>
      </c>
      <c r="HW46" s="81">
        <f t="shared" si="86"/>
        <v>0</v>
      </c>
      <c r="HX46" s="81">
        <f t="shared" si="87"/>
        <v>0</v>
      </c>
      <c r="HY46" s="81">
        <f t="shared" si="88"/>
        <v>0</v>
      </c>
      <c r="HZ46" s="81">
        <f t="shared" si="89"/>
        <v>0</v>
      </c>
      <c r="IA46" s="81">
        <f t="shared" si="90"/>
        <v>0</v>
      </c>
      <c r="IK46" s="94" t="e">
        <f t="shared" si="78"/>
        <v>#REF!</v>
      </c>
    </row>
    <row r="47" spans="1:245" s="30" customFormat="1" ht="21.95" customHeight="1">
      <c r="A47" s="4"/>
      <c r="B47" s="94" t="e">
        <f>+#REF!</f>
        <v>#REF!</v>
      </c>
      <c r="C47" s="94" t="e">
        <f>+#REF!</f>
        <v>#REF!</v>
      </c>
      <c r="D47" s="94" t="e">
        <f>+#REF!</f>
        <v>#REF!</v>
      </c>
      <c r="E47" s="94" t="e">
        <f>+#REF!</f>
        <v>#REF!</v>
      </c>
      <c r="F47" s="94" t="e">
        <f>+#REF!</f>
        <v>#REF!</v>
      </c>
      <c r="G47" s="94" t="e">
        <f>+#REF!</f>
        <v>#REF!</v>
      </c>
      <c r="H47" s="94" t="e">
        <f>+#REF!</f>
        <v>#REF!</v>
      </c>
      <c r="I47" s="94" t="e">
        <f>+#REF!</f>
        <v>#REF!</v>
      </c>
      <c r="J47" s="303" t="s">
        <v>29</v>
      </c>
      <c r="K47" s="582">
        <v>31</v>
      </c>
      <c r="L47" s="583">
        <v>0</v>
      </c>
      <c r="M47" s="583">
        <v>0</v>
      </c>
      <c r="N47" s="583">
        <v>0</v>
      </c>
      <c r="O47" s="583">
        <v>0</v>
      </c>
      <c r="P47" s="583">
        <v>0</v>
      </c>
      <c r="Q47" s="583">
        <v>0</v>
      </c>
      <c r="R47" s="583">
        <v>0</v>
      </c>
      <c r="S47" s="583">
        <v>0</v>
      </c>
      <c r="T47" s="537">
        <v>0</v>
      </c>
      <c r="U47" s="582">
        <v>14</v>
      </c>
      <c r="V47" s="583">
        <v>1</v>
      </c>
      <c r="W47" s="583">
        <v>0</v>
      </c>
      <c r="X47" s="536">
        <v>0</v>
      </c>
      <c r="Y47" s="536">
        <v>0</v>
      </c>
      <c r="Z47" s="536">
        <v>0</v>
      </c>
      <c r="AA47" s="536">
        <v>0</v>
      </c>
      <c r="AB47" s="536">
        <v>0</v>
      </c>
      <c r="AC47" s="536">
        <v>0</v>
      </c>
      <c r="AD47" s="537">
        <v>0</v>
      </c>
      <c r="AE47" s="582">
        <v>0</v>
      </c>
      <c r="AF47" s="583">
        <v>1</v>
      </c>
      <c r="AG47" s="584">
        <v>0</v>
      </c>
      <c r="AH47" s="583">
        <v>0</v>
      </c>
      <c r="AI47" s="536">
        <v>0</v>
      </c>
      <c r="AJ47" s="536">
        <v>0</v>
      </c>
      <c r="AK47" s="536">
        <v>0</v>
      </c>
      <c r="AL47" s="536">
        <v>0</v>
      </c>
      <c r="AM47" s="536">
        <v>0</v>
      </c>
      <c r="AN47" s="537">
        <v>0</v>
      </c>
      <c r="AO47" s="582">
        <v>7</v>
      </c>
      <c r="AP47" s="583">
        <v>0</v>
      </c>
      <c r="AQ47" s="583">
        <v>0</v>
      </c>
      <c r="AR47" s="536">
        <v>0</v>
      </c>
      <c r="AS47" s="536">
        <v>0</v>
      </c>
      <c r="AT47" s="536">
        <v>0</v>
      </c>
      <c r="AU47" s="536">
        <v>0</v>
      </c>
      <c r="AV47" s="536">
        <v>0</v>
      </c>
      <c r="AW47" s="536">
        <v>0</v>
      </c>
      <c r="AX47" s="537">
        <v>0</v>
      </c>
      <c r="AY47" s="582">
        <v>2</v>
      </c>
      <c r="AZ47" s="583">
        <v>0</v>
      </c>
      <c r="BA47" s="583">
        <v>0</v>
      </c>
      <c r="BB47" s="583">
        <v>0</v>
      </c>
      <c r="BC47" s="536">
        <v>0</v>
      </c>
      <c r="BD47" s="536">
        <v>0</v>
      </c>
      <c r="BE47" s="536">
        <v>0</v>
      </c>
      <c r="BF47" s="536">
        <v>0</v>
      </c>
      <c r="BG47" s="536">
        <v>0</v>
      </c>
      <c r="BH47" s="537">
        <v>0</v>
      </c>
      <c r="BI47" s="582">
        <v>4</v>
      </c>
      <c r="BJ47" s="583">
        <v>0</v>
      </c>
      <c r="BK47" s="583">
        <v>0</v>
      </c>
      <c r="BL47" s="536">
        <v>0</v>
      </c>
      <c r="BM47" s="536">
        <v>0</v>
      </c>
      <c r="BN47" s="536">
        <v>0</v>
      </c>
      <c r="BO47" s="536">
        <v>0</v>
      </c>
      <c r="BP47" s="536">
        <v>0</v>
      </c>
      <c r="BQ47" s="536">
        <v>0</v>
      </c>
      <c r="BR47" s="537">
        <v>0</v>
      </c>
      <c r="BS47" s="582">
        <v>15</v>
      </c>
      <c r="BT47" s="583">
        <v>2</v>
      </c>
      <c r="BU47" s="583">
        <v>0</v>
      </c>
      <c r="BV47" s="536">
        <v>0</v>
      </c>
      <c r="BW47" s="536">
        <v>0</v>
      </c>
      <c r="BX47" s="536">
        <v>0</v>
      </c>
      <c r="BY47" s="536">
        <v>0</v>
      </c>
      <c r="BZ47" s="536">
        <v>0</v>
      </c>
      <c r="CA47" s="536">
        <v>0</v>
      </c>
      <c r="CB47" s="537">
        <v>0</v>
      </c>
      <c r="CC47" s="582">
        <v>1</v>
      </c>
      <c r="CD47" s="583">
        <v>0</v>
      </c>
      <c r="CE47" s="583">
        <v>0</v>
      </c>
      <c r="CF47" s="536">
        <v>0</v>
      </c>
      <c r="CG47" s="536">
        <v>0</v>
      </c>
      <c r="CH47" s="536">
        <v>0</v>
      </c>
      <c r="CI47" s="536">
        <v>0</v>
      </c>
      <c r="CJ47" s="536">
        <v>0</v>
      </c>
      <c r="CK47" s="536">
        <v>0</v>
      </c>
      <c r="CL47" s="537">
        <v>0</v>
      </c>
      <c r="CM47" s="582">
        <v>0</v>
      </c>
      <c r="CN47" s="583">
        <v>0</v>
      </c>
      <c r="CO47" s="583">
        <v>0</v>
      </c>
      <c r="CP47" s="536">
        <v>0</v>
      </c>
      <c r="CQ47" s="536">
        <v>0</v>
      </c>
      <c r="CR47" s="536">
        <v>0</v>
      </c>
      <c r="CS47" s="536">
        <v>0</v>
      </c>
      <c r="CT47" s="536">
        <v>0</v>
      </c>
      <c r="CU47" s="536">
        <v>0</v>
      </c>
      <c r="CV47" s="537">
        <v>0</v>
      </c>
      <c r="CW47" s="582">
        <v>0</v>
      </c>
      <c r="CX47" s="583">
        <v>0</v>
      </c>
      <c r="CY47" s="583">
        <v>0</v>
      </c>
      <c r="CZ47" s="536">
        <v>0</v>
      </c>
      <c r="DA47" s="536">
        <v>0</v>
      </c>
      <c r="DB47" s="536">
        <v>0</v>
      </c>
      <c r="DC47" s="536">
        <v>0</v>
      </c>
      <c r="DD47" s="536">
        <v>0</v>
      </c>
      <c r="DE47" s="536">
        <v>0</v>
      </c>
      <c r="DF47" s="537">
        <v>0</v>
      </c>
      <c r="DG47" s="582">
        <v>0</v>
      </c>
      <c r="DH47" s="583">
        <v>0</v>
      </c>
      <c r="DI47" s="583"/>
      <c r="DJ47" s="536"/>
      <c r="DK47" s="536"/>
      <c r="DL47" s="536"/>
      <c r="DM47" s="536"/>
      <c r="DN47" s="536"/>
      <c r="DO47" s="536"/>
      <c r="DP47" s="537"/>
      <c r="DQ47" s="582"/>
      <c r="DR47" s="583"/>
      <c r="DS47" s="583"/>
      <c r="DT47" s="536"/>
      <c r="DU47" s="536"/>
      <c r="DV47" s="536"/>
      <c r="DW47" s="536"/>
      <c r="DX47" s="536"/>
      <c r="DY47" s="536"/>
      <c r="DZ47" s="537"/>
      <c r="EA47" s="582"/>
      <c r="EB47" s="583"/>
      <c r="EC47" s="583"/>
      <c r="ED47" s="536"/>
      <c r="EE47" s="536"/>
      <c r="EF47" s="536"/>
      <c r="EG47" s="536"/>
      <c r="EH47" s="536"/>
      <c r="EI47" s="536"/>
      <c r="EJ47" s="537"/>
      <c r="EK47" s="582"/>
      <c r="EL47" s="583"/>
      <c r="EM47" s="583"/>
      <c r="EN47" s="536"/>
      <c r="EO47" s="536"/>
      <c r="EP47" s="536"/>
      <c r="EQ47" s="536"/>
      <c r="ER47" s="536"/>
      <c r="ES47" s="536"/>
      <c r="ET47" s="537"/>
      <c r="EU47" s="582"/>
      <c r="EV47" s="583"/>
      <c r="EW47" s="583"/>
      <c r="EX47" s="536"/>
      <c r="EY47" s="536"/>
      <c r="EZ47" s="536"/>
      <c r="FA47" s="536"/>
      <c r="FB47" s="536"/>
      <c r="FC47" s="536"/>
      <c r="FD47" s="537"/>
      <c r="FE47" s="582"/>
      <c r="FF47" s="583"/>
      <c r="FG47" s="583"/>
      <c r="FH47" s="536"/>
      <c r="FI47" s="536"/>
      <c r="FJ47" s="536"/>
      <c r="FK47" s="536"/>
      <c r="FL47" s="536"/>
      <c r="FM47" s="536"/>
      <c r="FN47" s="537"/>
      <c r="FO47" s="582"/>
      <c r="FP47" s="583"/>
      <c r="FQ47" s="583"/>
      <c r="FR47" s="536"/>
      <c r="FS47" s="536"/>
      <c r="FT47" s="536"/>
      <c r="FU47" s="536"/>
      <c r="FV47" s="536"/>
      <c r="FW47" s="536"/>
      <c r="FX47" s="537"/>
      <c r="FY47" s="582"/>
      <c r="FZ47" s="583"/>
      <c r="GA47" s="583"/>
      <c r="GB47" s="536"/>
      <c r="GC47" s="536"/>
      <c r="GD47" s="536"/>
      <c r="GE47" s="536"/>
      <c r="GF47" s="536"/>
      <c r="GG47" s="536"/>
      <c r="GH47" s="537"/>
      <c r="GI47" s="582"/>
      <c r="GJ47" s="583"/>
      <c r="GK47" s="583"/>
      <c r="GL47" s="536"/>
      <c r="GM47" s="536"/>
      <c r="GN47" s="536"/>
      <c r="GO47" s="536"/>
      <c r="GP47" s="536"/>
      <c r="GQ47" s="536"/>
      <c r="GR47" s="537"/>
      <c r="GS47" s="582"/>
      <c r="GT47" s="583"/>
      <c r="GU47" s="583"/>
      <c r="GV47" s="536"/>
      <c r="GW47" s="536"/>
      <c r="GX47" s="536"/>
      <c r="GY47" s="536"/>
      <c r="GZ47" s="536"/>
      <c r="HA47" s="536"/>
      <c r="HB47" s="537"/>
      <c r="HC47" s="271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1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1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1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1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1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1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1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1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1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2">
        <f t="shared" si="77"/>
        <v>78</v>
      </c>
      <c r="HN47" s="279">
        <f t="shared" si="79"/>
        <v>273</v>
      </c>
      <c r="HO47" s="272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79" t="e">
        <f t="shared" si="80"/>
        <v>#REF!</v>
      </c>
      <c r="HQ47" s="80"/>
      <c r="HR47" s="280">
        <f t="shared" si="81"/>
        <v>74</v>
      </c>
      <c r="HS47" s="280">
        <f t="shared" si="82"/>
        <v>4</v>
      </c>
      <c r="HT47" s="280">
        <f t="shared" si="83"/>
        <v>0</v>
      </c>
      <c r="HU47" s="280">
        <f t="shared" si="84"/>
        <v>0</v>
      </c>
      <c r="HV47" s="280">
        <f t="shared" si="85"/>
        <v>0</v>
      </c>
      <c r="HW47" s="280">
        <f t="shared" si="86"/>
        <v>0</v>
      </c>
      <c r="HX47" s="280">
        <f t="shared" si="87"/>
        <v>0</v>
      </c>
      <c r="HY47" s="280">
        <f t="shared" si="88"/>
        <v>0</v>
      </c>
      <c r="HZ47" s="280">
        <f t="shared" si="89"/>
        <v>0</v>
      </c>
      <c r="IA47" s="280">
        <f t="shared" si="90"/>
        <v>0</v>
      </c>
      <c r="IK47" s="94" t="e">
        <f t="shared" si="78"/>
        <v>#REF!</v>
      </c>
    </row>
    <row r="48" spans="1:245" s="30" customFormat="1" ht="21.95" customHeight="1">
      <c r="A48" s="4"/>
      <c r="B48" s="94" t="e">
        <f>+#REF!</f>
        <v>#REF!</v>
      </c>
      <c r="C48" s="94" t="e">
        <f>+#REF!</f>
        <v>#REF!</v>
      </c>
      <c r="D48" s="94" t="e">
        <f>+#REF!</f>
        <v>#REF!</v>
      </c>
      <c r="E48" s="94" t="e">
        <f>+#REF!</f>
        <v>#REF!</v>
      </c>
      <c r="F48" s="94" t="e">
        <f>+#REF!</f>
        <v>#REF!</v>
      </c>
      <c r="G48" s="94" t="e">
        <f>+#REF!</f>
        <v>#REF!</v>
      </c>
      <c r="H48" s="94" t="e">
        <f>+#REF!</f>
        <v>#REF!</v>
      </c>
      <c r="I48" s="94" t="e">
        <f>+#REF!</f>
        <v>#REF!</v>
      </c>
      <c r="J48" s="302" t="s">
        <v>30</v>
      </c>
      <c r="K48" s="585">
        <v>35</v>
      </c>
      <c r="L48" s="586">
        <v>0</v>
      </c>
      <c r="M48" s="586">
        <v>0</v>
      </c>
      <c r="N48" s="586">
        <v>0</v>
      </c>
      <c r="O48" s="586">
        <v>0</v>
      </c>
      <c r="P48" s="586">
        <v>0</v>
      </c>
      <c r="Q48" s="586">
        <v>0</v>
      </c>
      <c r="R48" s="586">
        <v>0</v>
      </c>
      <c r="S48" s="586">
        <v>0</v>
      </c>
      <c r="T48" s="587">
        <v>0</v>
      </c>
      <c r="U48" s="585">
        <v>16</v>
      </c>
      <c r="V48" s="586">
        <v>2</v>
      </c>
      <c r="W48" s="586">
        <v>0</v>
      </c>
      <c r="X48" s="586">
        <v>0</v>
      </c>
      <c r="Y48" s="586">
        <v>0</v>
      </c>
      <c r="Z48" s="586">
        <v>0</v>
      </c>
      <c r="AA48" s="586">
        <v>0</v>
      </c>
      <c r="AB48" s="586">
        <v>0</v>
      </c>
      <c r="AC48" s="586">
        <v>0</v>
      </c>
      <c r="AD48" s="587">
        <v>0</v>
      </c>
      <c r="AE48" s="585">
        <v>0</v>
      </c>
      <c r="AF48" s="586">
        <v>0</v>
      </c>
      <c r="AG48" s="586">
        <v>0</v>
      </c>
      <c r="AH48" s="586">
        <v>0</v>
      </c>
      <c r="AI48" s="586">
        <v>0</v>
      </c>
      <c r="AJ48" s="586">
        <v>0</v>
      </c>
      <c r="AK48" s="586">
        <v>0</v>
      </c>
      <c r="AL48" s="586">
        <v>0</v>
      </c>
      <c r="AM48" s="586">
        <v>0</v>
      </c>
      <c r="AN48" s="587">
        <v>0</v>
      </c>
      <c r="AO48" s="585">
        <v>6</v>
      </c>
      <c r="AP48" s="586">
        <v>0</v>
      </c>
      <c r="AQ48" s="586">
        <v>0</v>
      </c>
      <c r="AR48" s="586">
        <v>0</v>
      </c>
      <c r="AS48" s="586">
        <v>0</v>
      </c>
      <c r="AT48" s="586">
        <v>0</v>
      </c>
      <c r="AU48" s="586">
        <v>0</v>
      </c>
      <c r="AV48" s="586">
        <v>0</v>
      </c>
      <c r="AW48" s="586">
        <v>0</v>
      </c>
      <c r="AX48" s="587">
        <v>0</v>
      </c>
      <c r="AY48" s="585">
        <v>1</v>
      </c>
      <c r="AZ48" s="586">
        <v>0</v>
      </c>
      <c r="BA48" s="586">
        <v>0</v>
      </c>
      <c r="BB48" s="586">
        <v>0</v>
      </c>
      <c r="BC48" s="586">
        <v>0</v>
      </c>
      <c r="BD48" s="586">
        <v>0</v>
      </c>
      <c r="BE48" s="586">
        <v>0</v>
      </c>
      <c r="BF48" s="586">
        <v>0</v>
      </c>
      <c r="BG48" s="586">
        <v>0</v>
      </c>
      <c r="BH48" s="587">
        <v>0</v>
      </c>
      <c r="BI48" s="585">
        <v>3</v>
      </c>
      <c r="BJ48" s="586">
        <v>0</v>
      </c>
      <c r="BK48" s="586">
        <v>0</v>
      </c>
      <c r="BL48" s="586">
        <v>0</v>
      </c>
      <c r="BM48" s="586">
        <v>0</v>
      </c>
      <c r="BN48" s="586">
        <v>0</v>
      </c>
      <c r="BO48" s="586">
        <v>0</v>
      </c>
      <c r="BP48" s="586">
        <v>0</v>
      </c>
      <c r="BQ48" s="586">
        <v>0</v>
      </c>
      <c r="BR48" s="587">
        <v>0</v>
      </c>
      <c r="BS48" s="585">
        <v>17</v>
      </c>
      <c r="BT48" s="586">
        <v>4</v>
      </c>
      <c r="BU48" s="586">
        <v>0</v>
      </c>
      <c r="BV48" s="586">
        <v>0</v>
      </c>
      <c r="BW48" s="586">
        <v>0</v>
      </c>
      <c r="BX48" s="586">
        <v>0</v>
      </c>
      <c r="BY48" s="586">
        <v>0</v>
      </c>
      <c r="BZ48" s="586">
        <v>0</v>
      </c>
      <c r="CA48" s="586">
        <v>0</v>
      </c>
      <c r="CB48" s="587">
        <v>0</v>
      </c>
      <c r="CC48" s="585">
        <v>2</v>
      </c>
      <c r="CD48" s="586">
        <v>0</v>
      </c>
      <c r="CE48" s="586">
        <v>0</v>
      </c>
      <c r="CF48" s="586">
        <v>0</v>
      </c>
      <c r="CG48" s="586">
        <v>0</v>
      </c>
      <c r="CH48" s="586">
        <v>0</v>
      </c>
      <c r="CI48" s="586">
        <v>0</v>
      </c>
      <c r="CJ48" s="586">
        <v>0</v>
      </c>
      <c r="CK48" s="586">
        <v>0</v>
      </c>
      <c r="CL48" s="587">
        <v>0</v>
      </c>
      <c r="CM48" s="585">
        <v>1</v>
      </c>
      <c r="CN48" s="586">
        <v>0</v>
      </c>
      <c r="CO48" s="586">
        <v>0</v>
      </c>
      <c r="CP48" s="586">
        <v>0</v>
      </c>
      <c r="CQ48" s="586">
        <v>0</v>
      </c>
      <c r="CR48" s="586">
        <v>0</v>
      </c>
      <c r="CS48" s="586">
        <v>0</v>
      </c>
      <c r="CT48" s="586">
        <v>0</v>
      </c>
      <c r="CU48" s="586">
        <v>0</v>
      </c>
      <c r="CV48" s="587">
        <v>0</v>
      </c>
      <c r="CW48" s="585">
        <v>0</v>
      </c>
      <c r="CX48" s="586">
        <v>0</v>
      </c>
      <c r="CY48" s="586">
        <v>0</v>
      </c>
      <c r="CZ48" s="586">
        <v>0</v>
      </c>
      <c r="DA48" s="586">
        <v>0</v>
      </c>
      <c r="DB48" s="586">
        <v>0</v>
      </c>
      <c r="DC48" s="586">
        <v>0</v>
      </c>
      <c r="DD48" s="586">
        <v>0</v>
      </c>
      <c r="DE48" s="586">
        <v>0</v>
      </c>
      <c r="DF48" s="587">
        <v>0</v>
      </c>
      <c r="DG48" s="585">
        <v>0</v>
      </c>
      <c r="DH48" s="586">
        <v>0</v>
      </c>
      <c r="DI48" s="586"/>
      <c r="DJ48" s="586"/>
      <c r="DK48" s="586"/>
      <c r="DL48" s="586"/>
      <c r="DM48" s="586"/>
      <c r="DN48" s="586"/>
      <c r="DO48" s="586"/>
      <c r="DP48" s="587"/>
      <c r="DQ48" s="585"/>
      <c r="DR48" s="586"/>
      <c r="DS48" s="586"/>
      <c r="DT48" s="586"/>
      <c r="DU48" s="586"/>
      <c r="DV48" s="586"/>
      <c r="DW48" s="586"/>
      <c r="DX48" s="586"/>
      <c r="DY48" s="586"/>
      <c r="DZ48" s="587"/>
      <c r="EA48" s="585"/>
      <c r="EB48" s="586"/>
      <c r="EC48" s="586"/>
      <c r="ED48" s="586"/>
      <c r="EE48" s="586"/>
      <c r="EF48" s="586"/>
      <c r="EG48" s="586"/>
      <c r="EH48" s="586"/>
      <c r="EI48" s="586"/>
      <c r="EJ48" s="587"/>
      <c r="EK48" s="585"/>
      <c r="EL48" s="586"/>
      <c r="EM48" s="586"/>
      <c r="EN48" s="586"/>
      <c r="EO48" s="586"/>
      <c r="EP48" s="586"/>
      <c r="EQ48" s="586"/>
      <c r="ER48" s="586"/>
      <c r="ES48" s="586"/>
      <c r="ET48" s="587"/>
      <c r="EU48" s="585"/>
      <c r="EV48" s="586"/>
      <c r="EW48" s="586"/>
      <c r="EX48" s="586"/>
      <c r="EY48" s="586"/>
      <c r="EZ48" s="586"/>
      <c r="FA48" s="586"/>
      <c r="FB48" s="586"/>
      <c r="FC48" s="586"/>
      <c r="FD48" s="587"/>
      <c r="FE48" s="585"/>
      <c r="FF48" s="586"/>
      <c r="FG48" s="586"/>
      <c r="FH48" s="586"/>
      <c r="FI48" s="586"/>
      <c r="FJ48" s="586"/>
      <c r="FK48" s="586"/>
      <c r="FL48" s="586"/>
      <c r="FM48" s="586"/>
      <c r="FN48" s="587"/>
      <c r="FO48" s="585"/>
      <c r="FP48" s="586"/>
      <c r="FQ48" s="586"/>
      <c r="FR48" s="586"/>
      <c r="FS48" s="586"/>
      <c r="FT48" s="586"/>
      <c r="FU48" s="586"/>
      <c r="FV48" s="586"/>
      <c r="FW48" s="586"/>
      <c r="FX48" s="587"/>
      <c r="FY48" s="585"/>
      <c r="FZ48" s="586"/>
      <c r="GA48" s="586"/>
      <c r="GB48" s="586"/>
      <c r="GC48" s="586"/>
      <c r="GD48" s="586"/>
      <c r="GE48" s="586"/>
      <c r="GF48" s="586"/>
      <c r="GG48" s="586"/>
      <c r="GH48" s="587"/>
      <c r="GI48" s="585"/>
      <c r="GJ48" s="586"/>
      <c r="GK48" s="586"/>
      <c r="GL48" s="586"/>
      <c r="GM48" s="586"/>
      <c r="GN48" s="586"/>
      <c r="GO48" s="586"/>
      <c r="GP48" s="586"/>
      <c r="GQ48" s="586"/>
      <c r="GR48" s="587"/>
      <c r="GS48" s="585"/>
      <c r="GT48" s="586"/>
      <c r="GU48" s="586"/>
      <c r="GV48" s="586"/>
      <c r="GW48" s="586"/>
      <c r="GX48" s="586"/>
      <c r="GY48" s="586"/>
      <c r="GZ48" s="586"/>
      <c r="HA48" s="586"/>
      <c r="HB48" s="587"/>
      <c r="HC48" s="274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4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4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4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4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4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4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4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4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4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75">
        <f t="shared" si="77"/>
        <v>87</v>
      </c>
      <c r="HN48" s="277">
        <f t="shared" si="79"/>
        <v>301</v>
      </c>
      <c r="HO48" s="275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77" t="e">
        <f t="shared" si="80"/>
        <v>#REF!</v>
      </c>
      <c r="HQ48" s="80"/>
      <c r="HR48" s="278">
        <f t="shared" si="81"/>
        <v>81</v>
      </c>
      <c r="HS48" s="278">
        <f t="shared" si="82"/>
        <v>6</v>
      </c>
      <c r="HT48" s="278">
        <f t="shared" si="83"/>
        <v>0</v>
      </c>
      <c r="HU48" s="278">
        <f t="shared" si="84"/>
        <v>0</v>
      </c>
      <c r="HV48" s="278">
        <f t="shared" si="85"/>
        <v>0</v>
      </c>
      <c r="HW48" s="278">
        <f t="shared" si="86"/>
        <v>0</v>
      </c>
      <c r="HX48" s="278">
        <f t="shared" si="87"/>
        <v>0</v>
      </c>
      <c r="HY48" s="278">
        <f t="shared" si="88"/>
        <v>0</v>
      </c>
      <c r="HZ48" s="278">
        <f t="shared" si="89"/>
        <v>0</v>
      </c>
      <c r="IA48" s="278">
        <f t="shared" si="90"/>
        <v>0</v>
      </c>
      <c r="IK48" s="94" t="e">
        <f t="shared" si="78"/>
        <v>#REF!</v>
      </c>
    </row>
    <row r="49" spans="1:245" s="30" customFormat="1" ht="21.95" customHeight="1">
      <c r="A49" s="4"/>
      <c r="B49" s="94" t="e">
        <f>+#REF!</f>
        <v>#REF!</v>
      </c>
      <c r="C49" s="94" t="e">
        <f>+#REF!</f>
        <v>#REF!</v>
      </c>
      <c r="D49" s="94" t="e">
        <f>+#REF!</f>
        <v>#REF!</v>
      </c>
      <c r="E49" s="94" t="e">
        <f>+#REF!</f>
        <v>#REF!</v>
      </c>
      <c r="F49" s="94" t="e">
        <f>+#REF!</f>
        <v>#REF!</v>
      </c>
      <c r="G49" s="94" t="e">
        <f>+#REF!</f>
        <v>#REF!</v>
      </c>
      <c r="H49" s="94" t="e">
        <f>+#REF!</f>
        <v>#REF!</v>
      </c>
      <c r="I49" s="94" t="e">
        <f>+#REF!</f>
        <v>#REF!</v>
      </c>
      <c r="J49" s="18" t="s">
        <v>31</v>
      </c>
      <c r="K49" s="588">
        <v>37</v>
      </c>
      <c r="L49" s="887">
        <v>2</v>
      </c>
      <c r="M49" s="887">
        <v>0</v>
      </c>
      <c r="N49" s="887">
        <v>0</v>
      </c>
      <c r="O49" s="887">
        <v>0</v>
      </c>
      <c r="P49" s="887">
        <v>0</v>
      </c>
      <c r="Q49" s="887">
        <v>0</v>
      </c>
      <c r="R49" s="887">
        <v>0</v>
      </c>
      <c r="S49" s="887">
        <v>0</v>
      </c>
      <c r="T49" s="590">
        <v>0</v>
      </c>
      <c r="U49" s="588">
        <v>10</v>
      </c>
      <c r="V49" s="887">
        <v>0</v>
      </c>
      <c r="W49" s="887">
        <v>0</v>
      </c>
      <c r="X49" s="887">
        <v>0</v>
      </c>
      <c r="Y49" s="887">
        <v>0</v>
      </c>
      <c r="Z49" s="887">
        <v>0</v>
      </c>
      <c r="AA49" s="887">
        <v>0</v>
      </c>
      <c r="AB49" s="887">
        <v>0</v>
      </c>
      <c r="AC49" s="887">
        <v>0</v>
      </c>
      <c r="AD49" s="590">
        <v>0</v>
      </c>
      <c r="AE49" s="588">
        <v>0</v>
      </c>
      <c r="AF49" s="887">
        <v>0</v>
      </c>
      <c r="AG49" s="887">
        <v>0</v>
      </c>
      <c r="AH49" s="887">
        <v>0</v>
      </c>
      <c r="AI49" s="887">
        <v>0</v>
      </c>
      <c r="AJ49" s="887">
        <v>0</v>
      </c>
      <c r="AK49" s="887">
        <v>0</v>
      </c>
      <c r="AL49" s="887">
        <v>0</v>
      </c>
      <c r="AM49" s="887">
        <v>0</v>
      </c>
      <c r="AN49" s="590">
        <v>0</v>
      </c>
      <c r="AO49" s="588">
        <v>7</v>
      </c>
      <c r="AP49" s="887">
        <v>0</v>
      </c>
      <c r="AQ49" s="887">
        <v>0</v>
      </c>
      <c r="AR49" s="887">
        <v>0</v>
      </c>
      <c r="AS49" s="887">
        <v>0</v>
      </c>
      <c r="AT49" s="887">
        <v>0</v>
      </c>
      <c r="AU49" s="887">
        <v>0</v>
      </c>
      <c r="AV49" s="887">
        <v>0</v>
      </c>
      <c r="AW49" s="887">
        <v>0</v>
      </c>
      <c r="AX49" s="590">
        <v>0</v>
      </c>
      <c r="AY49" s="588">
        <v>1</v>
      </c>
      <c r="AZ49" s="887">
        <v>0</v>
      </c>
      <c r="BA49" s="887">
        <v>0</v>
      </c>
      <c r="BB49" s="887">
        <v>0</v>
      </c>
      <c r="BC49" s="887">
        <v>0</v>
      </c>
      <c r="BD49" s="887">
        <v>0</v>
      </c>
      <c r="BE49" s="887">
        <v>0</v>
      </c>
      <c r="BF49" s="887">
        <v>0</v>
      </c>
      <c r="BG49" s="887">
        <v>0</v>
      </c>
      <c r="BH49" s="590">
        <v>0</v>
      </c>
      <c r="BI49" s="588">
        <v>2</v>
      </c>
      <c r="BJ49" s="887">
        <v>0</v>
      </c>
      <c r="BK49" s="887">
        <v>0</v>
      </c>
      <c r="BL49" s="887">
        <v>0</v>
      </c>
      <c r="BM49" s="887">
        <v>0</v>
      </c>
      <c r="BN49" s="887">
        <v>0</v>
      </c>
      <c r="BO49" s="887">
        <v>0</v>
      </c>
      <c r="BP49" s="887">
        <v>0</v>
      </c>
      <c r="BQ49" s="887">
        <v>0</v>
      </c>
      <c r="BR49" s="590">
        <v>0</v>
      </c>
      <c r="BS49" s="588">
        <v>14</v>
      </c>
      <c r="BT49" s="887">
        <v>4</v>
      </c>
      <c r="BU49" s="887">
        <v>0</v>
      </c>
      <c r="BV49" s="887">
        <v>0</v>
      </c>
      <c r="BW49" s="887">
        <v>0</v>
      </c>
      <c r="BX49" s="887">
        <v>0</v>
      </c>
      <c r="BY49" s="887">
        <v>0</v>
      </c>
      <c r="BZ49" s="887">
        <v>0</v>
      </c>
      <c r="CA49" s="887">
        <v>0</v>
      </c>
      <c r="CB49" s="590">
        <v>0</v>
      </c>
      <c r="CC49" s="588">
        <v>0</v>
      </c>
      <c r="CD49" s="887">
        <v>0</v>
      </c>
      <c r="CE49" s="887">
        <v>0</v>
      </c>
      <c r="CF49" s="887">
        <v>0</v>
      </c>
      <c r="CG49" s="887">
        <v>0</v>
      </c>
      <c r="CH49" s="887">
        <v>0</v>
      </c>
      <c r="CI49" s="887">
        <v>0</v>
      </c>
      <c r="CJ49" s="887">
        <v>0</v>
      </c>
      <c r="CK49" s="887">
        <v>0</v>
      </c>
      <c r="CL49" s="590">
        <v>0</v>
      </c>
      <c r="CM49" s="588">
        <v>0</v>
      </c>
      <c r="CN49" s="887">
        <v>0</v>
      </c>
      <c r="CO49" s="887">
        <v>0</v>
      </c>
      <c r="CP49" s="887">
        <v>0</v>
      </c>
      <c r="CQ49" s="887">
        <v>0</v>
      </c>
      <c r="CR49" s="887">
        <v>0</v>
      </c>
      <c r="CS49" s="887">
        <v>0</v>
      </c>
      <c r="CT49" s="887">
        <v>0</v>
      </c>
      <c r="CU49" s="887">
        <v>0</v>
      </c>
      <c r="CV49" s="590">
        <v>0</v>
      </c>
      <c r="CW49" s="588">
        <v>0</v>
      </c>
      <c r="CX49" s="887">
        <v>0</v>
      </c>
      <c r="CY49" s="887">
        <v>0</v>
      </c>
      <c r="CZ49" s="887">
        <v>0</v>
      </c>
      <c r="DA49" s="887">
        <v>0</v>
      </c>
      <c r="DB49" s="887">
        <v>0</v>
      </c>
      <c r="DC49" s="887">
        <v>0</v>
      </c>
      <c r="DD49" s="887">
        <v>0</v>
      </c>
      <c r="DE49" s="887">
        <v>0</v>
      </c>
      <c r="DF49" s="590">
        <v>0</v>
      </c>
      <c r="DG49" s="588">
        <v>0</v>
      </c>
      <c r="DH49" s="887">
        <v>0</v>
      </c>
      <c r="DI49" s="589"/>
      <c r="DJ49" s="589"/>
      <c r="DK49" s="589"/>
      <c r="DL49" s="589"/>
      <c r="DM49" s="589"/>
      <c r="DN49" s="589"/>
      <c r="DO49" s="589"/>
      <c r="DP49" s="590"/>
      <c r="DQ49" s="588"/>
      <c r="DR49" s="589"/>
      <c r="DS49" s="589"/>
      <c r="DT49" s="589"/>
      <c r="DU49" s="589"/>
      <c r="DV49" s="589"/>
      <c r="DW49" s="589"/>
      <c r="DX49" s="589"/>
      <c r="DY49" s="589"/>
      <c r="DZ49" s="590"/>
      <c r="EA49" s="588"/>
      <c r="EB49" s="589"/>
      <c r="EC49" s="589"/>
      <c r="ED49" s="589"/>
      <c r="EE49" s="589"/>
      <c r="EF49" s="589"/>
      <c r="EG49" s="589"/>
      <c r="EH49" s="589"/>
      <c r="EI49" s="589"/>
      <c r="EJ49" s="590"/>
      <c r="EK49" s="588"/>
      <c r="EL49" s="589"/>
      <c r="EM49" s="589"/>
      <c r="EN49" s="589"/>
      <c r="EO49" s="589"/>
      <c r="EP49" s="589"/>
      <c r="EQ49" s="589"/>
      <c r="ER49" s="589"/>
      <c r="ES49" s="589"/>
      <c r="ET49" s="590"/>
      <c r="EU49" s="588"/>
      <c r="EV49" s="589"/>
      <c r="EW49" s="589"/>
      <c r="EX49" s="589"/>
      <c r="EY49" s="589"/>
      <c r="EZ49" s="589"/>
      <c r="FA49" s="589"/>
      <c r="FB49" s="589"/>
      <c r="FC49" s="589"/>
      <c r="FD49" s="590"/>
      <c r="FE49" s="588"/>
      <c r="FF49" s="589"/>
      <c r="FG49" s="589"/>
      <c r="FH49" s="589"/>
      <c r="FI49" s="589"/>
      <c r="FJ49" s="589"/>
      <c r="FK49" s="589"/>
      <c r="FL49" s="589"/>
      <c r="FM49" s="589"/>
      <c r="FN49" s="590"/>
      <c r="FO49" s="588"/>
      <c r="FP49" s="589"/>
      <c r="FQ49" s="589"/>
      <c r="FR49" s="589"/>
      <c r="FS49" s="589"/>
      <c r="FT49" s="589"/>
      <c r="FU49" s="589"/>
      <c r="FV49" s="589"/>
      <c r="FW49" s="589"/>
      <c r="FX49" s="590"/>
      <c r="FY49" s="588"/>
      <c r="FZ49" s="589"/>
      <c r="GA49" s="589"/>
      <c r="GB49" s="589"/>
      <c r="GC49" s="589"/>
      <c r="GD49" s="589"/>
      <c r="GE49" s="589"/>
      <c r="GF49" s="589"/>
      <c r="GG49" s="589"/>
      <c r="GH49" s="590"/>
      <c r="GI49" s="588"/>
      <c r="GJ49" s="589"/>
      <c r="GK49" s="589"/>
      <c r="GL49" s="589"/>
      <c r="GM49" s="589"/>
      <c r="GN49" s="589"/>
      <c r="GO49" s="589"/>
      <c r="GP49" s="589"/>
      <c r="GQ49" s="589"/>
      <c r="GR49" s="590"/>
      <c r="GS49" s="588"/>
      <c r="GT49" s="589"/>
      <c r="GU49" s="589"/>
      <c r="GV49" s="589"/>
      <c r="GW49" s="589"/>
      <c r="GX49" s="589"/>
      <c r="GY49" s="589"/>
      <c r="GZ49" s="589"/>
      <c r="HA49" s="589"/>
      <c r="HB49" s="590"/>
      <c r="HC49" s="77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77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77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77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77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77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77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77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77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77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0">
        <f t="shared" si="77"/>
        <v>77</v>
      </c>
      <c r="HN49" s="79">
        <f t="shared" si="79"/>
        <v>314</v>
      </c>
      <c r="HO49" s="80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79" t="e">
        <f t="shared" si="80"/>
        <v>#REF!</v>
      </c>
      <c r="HQ49" s="80"/>
      <c r="HR49" s="81">
        <f t="shared" si="81"/>
        <v>71</v>
      </c>
      <c r="HS49" s="81">
        <f t="shared" si="82"/>
        <v>6</v>
      </c>
      <c r="HT49" s="81">
        <f t="shared" si="83"/>
        <v>0</v>
      </c>
      <c r="HU49" s="81">
        <f t="shared" si="84"/>
        <v>0</v>
      </c>
      <c r="HV49" s="81">
        <f t="shared" si="85"/>
        <v>0</v>
      </c>
      <c r="HW49" s="81">
        <f t="shared" si="86"/>
        <v>0</v>
      </c>
      <c r="HX49" s="81">
        <f t="shared" si="87"/>
        <v>0</v>
      </c>
      <c r="HY49" s="81">
        <f t="shared" si="88"/>
        <v>0</v>
      </c>
      <c r="HZ49" s="81">
        <f t="shared" si="89"/>
        <v>0</v>
      </c>
      <c r="IA49" s="81">
        <f t="shared" si="90"/>
        <v>0</v>
      </c>
      <c r="IK49" s="94" t="e">
        <f t="shared" si="78"/>
        <v>#REF!</v>
      </c>
    </row>
    <row r="50" spans="1:245" s="30" customFormat="1" ht="21.95" customHeight="1">
      <c r="A50" s="4"/>
      <c r="B50" s="94" t="e">
        <f>+#REF!</f>
        <v>#REF!</v>
      </c>
      <c r="C50" s="94" t="e">
        <f>+#REF!</f>
        <v>#REF!</v>
      </c>
      <c r="D50" s="94" t="e">
        <f>+#REF!</f>
        <v>#REF!</v>
      </c>
      <c r="E50" s="94" t="e">
        <f>+#REF!</f>
        <v>#REF!</v>
      </c>
      <c r="F50" s="94" t="e">
        <f>+#REF!</f>
        <v>#REF!</v>
      </c>
      <c r="G50" s="94" t="e">
        <f>+#REF!</f>
        <v>#REF!</v>
      </c>
      <c r="H50" s="94" t="e">
        <f>+#REF!</f>
        <v>#REF!</v>
      </c>
      <c r="I50" s="94" t="e">
        <f>+#REF!</f>
        <v>#REF!</v>
      </c>
      <c r="J50" s="18" t="s">
        <v>32</v>
      </c>
      <c r="K50" s="591">
        <v>28</v>
      </c>
      <c r="L50" s="888">
        <v>0</v>
      </c>
      <c r="M50" s="888">
        <v>0</v>
      </c>
      <c r="N50" s="887">
        <v>0</v>
      </c>
      <c r="O50" s="887">
        <v>0</v>
      </c>
      <c r="P50" s="887">
        <v>0</v>
      </c>
      <c r="Q50" s="887">
        <v>0</v>
      </c>
      <c r="R50" s="887">
        <v>0</v>
      </c>
      <c r="S50" s="887">
        <v>0</v>
      </c>
      <c r="T50" s="590">
        <v>0</v>
      </c>
      <c r="U50" s="591">
        <v>10</v>
      </c>
      <c r="V50" s="888">
        <v>0</v>
      </c>
      <c r="W50" s="888">
        <v>0</v>
      </c>
      <c r="X50" s="887">
        <v>0</v>
      </c>
      <c r="Y50" s="887">
        <v>0</v>
      </c>
      <c r="Z50" s="887">
        <v>0</v>
      </c>
      <c r="AA50" s="887">
        <v>0</v>
      </c>
      <c r="AB50" s="887">
        <v>0</v>
      </c>
      <c r="AC50" s="887">
        <v>0</v>
      </c>
      <c r="AD50" s="590">
        <v>0</v>
      </c>
      <c r="AE50" s="591">
        <v>0</v>
      </c>
      <c r="AF50" s="888">
        <v>0</v>
      </c>
      <c r="AG50" s="888">
        <v>0</v>
      </c>
      <c r="AH50" s="887">
        <v>0</v>
      </c>
      <c r="AI50" s="887">
        <v>0</v>
      </c>
      <c r="AJ50" s="887">
        <v>0</v>
      </c>
      <c r="AK50" s="887">
        <v>0</v>
      </c>
      <c r="AL50" s="887">
        <v>0</v>
      </c>
      <c r="AM50" s="887">
        <v>0</v>
      </c>
      <c r="AN50" s="590">
        <v>0</v>
      </c>
      <c r="AO50" s="591">
        <v>7</v>
      </c>
      <c r="AP50" s="888">
        <v>0</v>
      </c>
      <c r="AQ50" s="888">
        <v>0</v>
      </c>
      <c r="AR50" s="887">
        <v>0</v>
      </c>
      <c r="AS50" s="887">
        <v>0</v>
      </c>
      <c r="AT50" s="887">
        <v>0</v>
      </c>
      <c r="AU50" s="887">
        <v>0</v>
      </c>
      <c r="AV50" s="887">
        <v>0</v>
      </c>
      <c r="AW50" s="887">
        <v>0</v>
      </c>
      <c r="AX50" s="590">
        <v>0</v>
      </c>
      <c r="AY50" s="591">
        <v>0</v>
      </c>
      <c r="AZ50" s="888">
        <v>0</v>
      </c>
      <c r="BA50" s="888">
        <v>0</v>
      </c>
      <c r="BB50" s="887">
        <v>0</v>
      </c>
      <c r="BC50" s="887">
        <v>0</v>
      </c>
      <c r="BD50" s="887">
        <v>0</v>
      </c>
      <c r="BE50" s="887">
        <v>0</v>
      </c>
      <c r="BF50" s="887">
        <v>0</v>
      </c>
      <c r="BG50" s="887">
        <v>0</v>
      </c>
      <c r="BH50" s="590">
        <v>0</v>
      </c>
      <c r="BI50" s="591">
        <v>2</v>
      </c>
      <c r="BJ50" s="888">
        <v>0</v>
      </c>
      <c r="BK50" s="888">
        <v>0</v>
      </c>
      <c r="BL50" s="887">
        <v>0</v>
      </c>
      <c r="BM50" s="887">
        <v>0</v>
      </c>
      <c r="BN50" s="887">
        <v>0</v>
      </c>
      <c r="BO50" s="887">
        <v>0</v>
      </c>
      <c r="BP50" s="887">
        <v>0</v>
      </c>
      <c r="BQ50" s="887">
        <v>0</v>
      </c>
      <c r="BR50" s="590">
        <v>0</v>
      </c>
      <c r="BS50" s="591">
        <v>14</v>
      </c>
      <c r="BT50" s="888">
        <v>1</v>
      </c>
      <c r="BU50" s="888">
        <v>0</v>
      </c>
      <c r="BV50" s="887">
        <v>0</v>
      </c>
      <c r="BW50" s="887">
        <v>0</v>
      </c>
      <c r="BX50" s="887">
        <v>0</v>
      </c>
      <c r="BY50" s="887">
        <v>0</v>
      </c>
      <c r="BZ50" s="887">
        <v>0</v>
      </c>
      <c r="CA50" s="887">
        <v>0</v>
      </c>
      <c r="CB50" s="590">
        <v>0</v>
      </c>
      <c r="CC50" s="591">
        <v>0</v>
      </c>
      <c r="CD50" s="888">
        <v>0</v>
      </c>
      <c r="CE50" s="888">
        <v>0</v>
      </c>
      <c r="CF50" s="887">
        <v>0</v>
      </c>
      <c r="CG50" s="887">
        <v>0</v>
      </c>
      <c r="CH50" s="887">
        <v>0</v>
      </c>
      <c r="CI50" s="887">
        <v>0</v>
      </c>
      <c r="CJ50" s="887">
        <v>0</v>
      </c>
      <c r="CK50" s="887">
        <v>0</v>
      </c>
      <c r="CL50" s="590">
        <v>0</v>
      </c>
      <c r="CM50" s="591">
        <v>0</v>
      </c>
      <c r="CN50" s="888">
        <v>0</v>
      </c>
      <c r="CO50" s="888">
        <v>0</v>
      </c>
      <c r="CP50" s="887">
        <v>0</v>
      </c>
      <c r="CQ50" s="887">
        <v>0</v>
      </c>
      <c r="CR50" s="887">
        <v>0</v>
      </c>
      <c r="CS50" s="887">
        <v>0</v>
      </c>
      <c r="CT50" s="887">
        <v>0</v>
      </c>
      <c r="CU50" s="887">
        <v>0</v>
      </c>
      <c r="CV50" s="590">
        <v>0</v>
      </c>
      <c r="CW50" s="591">
        <v>0</v>
      </c>
      <c r="CX50" s="888">
        <v>0</v>
      </c>
      <c r="CY50" s="888">
        <v>0</v>
      </c>
      <c r="CZ50" s="887">
        <v>0</v>
      </c>
      <c r="DA50" s="887">
        <v>0</v>
      </c>
      <c r="DB50" s="887">
        <v>0</v>
      </c>
      <c r="DC50" s="887">
        <v>0</v>
      </c>
      <c r="DD50" s="887">
        <v>0</v>
      </c>
      <c r="DE50" s="887">
        <v>0</v>
      </c>
      <c r="DF50" s="590">
        <v>0</v>
      </c>
      <c r="DG50" s="591">
        <v>0</v>
      </c>
      <c r="DH50" s="888">
        <v>0</v>
      </c>
      <c r="DI50" s="592"/>
      <c r="DJ50" s="589"/>
      <c r="DK50" s="589"/>
      <c r="DL50" s="589"/>
      <c r="DM50" s="589"/>
      <c r="DN50" s="589"/>
      <c r="DO50" s="589"/>
      <c r="DP50" s="590"/>
      <c r="DQ50" s="591"/>
      <c r="DR50" s="592"/>
      <c r="DS50" s="592"/>
      <c r="DT50" s="589"/>
      <c r="DU50" s="589"/>
      <c r="DV50" s="589"/>
      <c r="DW50" s="589"/>
      <c r="DX50" s="589"/>
      <c r="DY50" s="589"/>
      <c r="DZ50" s="590"/>
      <c r="EA50" s="591"/>
      <c r="EB50" s="592"/>
      <c r="EC50" s="592"/>
      <c r="ED50" s="589"/>
      <c r="EE50" s="589"/>
      <c r="EF50" s="589"/>
      <c r="EG50" s="589"/>
      <c r="EH50" s="589"/>
      <c r="EI50" s="589"/>
      <c r="EJ50" s="590"/>
      <c r="EK50" s="591"/>
      <c r="EL50" s="592"/>
      <c r="EM50" s="592"/>
      <c r="EN50" s="589"/>
      <c r="EO50" s="589"/>
      <c r="EP50" s="589"/>
      <c r="EQ50" s="589"/>
      <c r="ER50" s="589"/>
      <c r="ES50" s="589"/>
      <c r="ET50" s="590"/>
      <c r="EU50" s="591"/>
      <c r="EV50" s="592"/>
      <c r="EW50" s="592"/>
      <c r="EX50" s="589"/>
      <c r="EY50" s="589"/>
      <c r="EZ50" s="589"/>
      <c r="FA50" s="589"/>
      <c r="FB50" s="589"/>
      <c r="FC50" s="589"/>
      <c r="FD50" s="590"/>
      <c r="FE50" s="591"/>
      <c r="FF50" s="592"/>
      <c r="FG50" s="592"/>
      <c r="FH50" s="589"/>
      <c r="FI50" s="589"/>
      <c r="FJ50" s="589"/>
      <c r="FK50" s="589"/>
      <c r="FL50" s="589"/>
      <c r="FM50" s="589"/>
      <c r="FN50" s="590"/>
      <c r="FO50" s="591"/>
      <c r="FP50" s="592"/>
      <c r="FQ50" s="592"/>
      <c r="FR50" s="589"/>
      <c r="FS50" s="589"/>
      <c r="FT50" s="589"/>
      <c r="FU50" s="589"/>
      <c r="FV50" s="589"/>
      <c r="FW50" s="589"/>
      <c r="FX50" s="590"/>
      <c r="FY50" s="591"/>
      <c r="FZ50" s="592"/>
      <c r="GA50" s="592"/>
      <c r="GB50" s="589"/>
      <c r="GC50" s="589"/>
      <c r="GD50" s="589"/>
      <c r="GE50" s="589"/>
      <c r="GF50" s="589"/>
      <c r="GG50" s="589"/>
      <c r="GH50" s="590"/>
      <c r="GI50" s="591"/>
      <c r="GJ50" s="592"/>
      <c r="GK50" s="592"/>
      <c r="GL50" s="589"/>
      <c r="GM50" s="589"/>
      <c r="GN50" s="589"/>
      <c r="GO50" s="589"/>
      <c r="GP50" s="589"/>
      <c r="GQ50" s="589"/>
      <c r="GR50" s="590"/>
      <c r="GS50" s="591"/>
      <c r="GT50" s="592"/>
      <c r="GU50" s="592"/>
      <c r="GV50" s="589"/>
      <c r="GW50" s="589"/>
      <c r="GX50" s="589"/>
      <c r="GY50" s="589"/>
      <c r="GZ50" s="589"/>
      <c r="HA50" s="589"/>
      <c r="HB50" s="590"/>
      <c r="HC50" s="77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77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77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77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77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77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77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77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77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77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0">
        <f t="shared" si="77"/>
        <v>62</v>
      </c>
      <c r="HN50" s="79">
        <f t="shared" si="79"/>
        <v>304</v>
      </c>
      <c r="HO50" s="80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79" t="e">
        <f t="shared" si="80"/>
        <v>#REF!</v>
      </c>
      <c r="HQ50" s="80"/>
      <c r="HR50" s="81">
        <f t="shared" si="81"/>
        <v>61</v>
      </c>
      <c r="HS50" s="81">
        <f t="shared" si="82"/>
        <v>1</v>
      </c>
      <c r="HT50" s="81">
        <f t="shared" si="83"/>
        <v>0</v>
      </c>
      <c r="HU50" s="81">
        <f t="shared" si="84"/>
        <v>0</v>
      </c>
      <c r="HV50" s="81">
        <f t="shared" si="85"/>
        <v>0</v>
      </c>
      <c r="HW50" s="81">
        <f t="shared" si="86"/>
        <v>0</v>
      </c>
      <c r="HX50" s="81">
        <f t="shared" si="87"/>
        <v>0</v>
      </c>
      <c r="HY50" s="81">
        <f t="shared" si="88"/>
        <v>0</v>
      </c>
      <c r="HZ50" s="81">
        <f t="shared" si="89"/>
        <v>0</v>
      </c>
      <c r="IA50" s="81">
        <f t="shared" si="90"/>
        <v>0</v>
      </c>
      <c r="IK50" s="94" t="e">
        <f t="shared" si="78"/>
        <v>#REF!</v>
      </c>
    </row>
    <row r="51" spans="1:245" s="30" customFormat="1" ht="21.95" customHeight="1">
      <c r="A51" s="4"/>
      <c r="B51" s="94" t="e">
        <f>+#REF!</f>
        <v>#REF!</v>
      </c>
      <c r="C51" s="94" t="e">
        <f>+#REF!</f>
        <v>#REF!</v>
      </c>
      <c r="D51" s="94" t="e">
        <f>+#REF!</f>
        <v>#REF!</v>
      </c>
      <c r="E51" s="94" t="e">
        <f>+#REF!</f>
        <v>#REF!</v>
      </c>
      <c r="F51" s="94" t="e">
        <f>+#REF!</f>
        <v>#REF!</v>
      </c>
      <c r="G51" s="94" t="e">
        <f>+#REF!</f>
        <v>#REF!</v>
      </c>
      <c r="H51" s="94" t="e">
        <f>+#REF!</f>
        <v>#REF!</v>
      </c>
      <c r="I51" s="94" t="e">
        <f>+#REF!</f>
        <v>#REF!</v>
      </c>
      <c r="J51" s="303" t="s">
        <v>33</v>
      </c>
      <c r="K51" s="593">
        <v>24</v>
      </c>
      <c r="L51" s="594">
        <v>1</v>
      </c>
      <c r="M51" s="594">
        <v>0</v>
      </c>
      <c r="N51" s="594">
        <v>0</v>
      </c>
      <c r="O51" s="594">
        <v>0</v>
      </c>
      <c r="P51" s="594">
        <v>0</v>
      </c>
      <c r="Q51" s="594">
        <v>0</v>
      </c>
      <c r="R51" s="594">
        <v>0</v>
      </c>
      <c r="S51" s="594">
        <v>0</v>
      </c>
      <c r="T51" s="595">
        <v>0</v>
      </c>
      <c r="U51" s="593">
        <v>10</v>
      </c>
      <c r="V51" s="594">
        <v>0</v>
      </c>
      <c r="W51" s="594">
        <v>0</v>
      </c>
      <c r="X51" s="596">
        <v>0</v>
      </c>
      <c r="Y51" s="596">
        <v>0</v>
      </c>
      <c r="Z51" s="596">
        <v>0</v>
      </c>
      <c r="AA51" s="596">
        <v>0</v>
      </c>
      <c r="AB51" s="596">
        <v>0</v>
      </c>
      <c r="AC51" s="596">
        <v>0</v>
      </c>
      <c r="AD51" s="595">
        <v>0</v>
      </c>
      <c r="AE51" s="593">
        <v>0</v>
      </c>
      <c r="AF51" s="594">
        <v>0</v>
      </c>
      <c r="AG51" s="594">
        <v>0</v>
      </c>
      <c r="AH51" s="596">
        <v>0</v>
      </c>
      <c r="AI51" s="596">
        <v>0</v>
      </c>
      <c r="AJ51" s="596">
        <v>0</v>
      </c>
      <c r="AK51" s="596">
        <v>0</v>
      </c>
      <c r="AL51" s="596">
        <v>0</v>
      </c>
      <c r="AM51" s="596">
        <v>0</v>
      </c>
      <c r="AN51" s="595">
        <v>0</v>
      </c>
      <c r="AO51" s="593">
        <v>6</v>
      </c>
      <c r="AP51" s="594">
        <v>1</v>
      </c>
      <c r="AQ51" s="594">
        <v>0</v>
      </c>
      <c r="AR51" s="596">
        <v>0</v>
      </c>
      <c r="AS51" s="596">
        <v>0</v>
      </c>
      <c r="AT51" s="596">
        <v>0</v>
      </c>
      <c r="AU51" s="596">
        <v>0</v>
      </c>
      <c r="AV51" s="596">
        <v>0</v>
      </c>
      <c r="AW51" s="596">
        <v>0</v>
      </c>
      <c r="AX51" s="595">
        <v>0</v>
      </c>
      <c r="AY51" s="593">
        <v>2</v>
      </c>
      <c r="AZ51" s="594">
        <v>0</v>
      </c>
      <c r="BA51" s="594">
        <v>0</v>
      </c>
      <c r="BB51" s="596">
        <v>0</v>
      </c>
      <c r="BC51" s="596">
        <v>0</v>
      </c>
      <c r="BD51" s="596">
        <v>0</v>
      </c>
      <c r="BE51" s="596">
        <v>0</v>
      </c>
      <c r="BF51" s="596">
        <v>0</v>
      </c>
      <c r="BG51" s="596">
        <v>0</v>
      </c>
      <c r="BH51" s="595">
        <v>0</v>
      </c>
      <c r="BI51" s="593">
        <v>0</v>
      </c>
      <c r="BJ51" s="594">
        <v>0</v>
      </c>
      <c r="BK51" s="594">
        <v>0</v>
      </c>
      <c r="BL51" s="596">
        <v>0</v>
      </c>
      <c r="BM51" s="596">
        <v>0</v>
      </c>
      <c r="BN51" s="596">
        <v>0</v>
      </c>
      <c r="BO51" s="596">
        <v>0</v>
      </c>
      <c r="BP51" s="596">
        <v>0</v>
      </c>
      <c r="BQ51" s="596">
        <v>0</v>
      </c>
      <c r="BR51" s="595">
        <v>0</v>
      </c>
      <c r="BS51" s="593">
        <v>12</v>
      </c>
      <c r="BT51" s="594">
        <v>0</v>
      </c>
      <c r="BU51" s="594">
        <v>0</v>
      </c>
      <c r="BV51" s="596">
        <v>0</v>
      </c>
      <c r="BW51" s="596">
        <v>0</v>
      </c>
      <c r="BX51" s="596">
        <v>0</v>
      </c>
      <c r="BY51" s="596">
        <v>0</v>
      </c>
      <c r="BZ51" s="596">
        <v>0</v>
      </c>
      <c r="CA51" s="596">
        <v>0</v>
      </c>
      <c r="CB51" s="595">
        <v>0</v>
      </c>
      <c r="CC51" s="593">
        <v>0</v>
      </c>
      <c r="CD51" s="594">
        <v>0</v>
      </c>
      <c r="CE51" s="594">
        <v>0</v>
      </c>
      <c r="CF51" s="596">
        <v>0</v>
      </c>
      <c r="CG51" s="596">
        <v>0</v>
      </c>
      <c r="CH51" s="596">
        <v>0</v>
      </c>
      <c r="CI51" s="596">
        <v>0</v>
      </c>
      <c r="CJ51" s="596">
        <v>0</v>
      </c>
      <c r="CK51" s="596">
        <v>0</v>
      </c>
      <c r="CL51" s="595">
        <v>0</v>
      </c>
      <c r="CM51" s="593">
        <v>1</v>
      </c>
      <c r="CN51" s="594">
        <v>1</v>
      </c>
      <c r="CO51" s="594">
        <v>0</v>
      </c>
      <c r="CP51" s="596">
        <v>0</v>
      </c>
      <c r="CQ51" s="596">
        <v>0</v>
      </c>
      <c r="CR51" s="596">
        <v>0</v>
      </c>
      <c r="CS51" s="596">
        <v>0</v>
      </c>
      <c r="CT51" s="596">
        <v>0</v>
      </c>
      <c r="CU51" s="596">
        <v>0</v>
      </c>
      <c r="CV51" s="595">
        <v>0</v>
      </c>
      <c r="CW51" s="593">
        <v>0</v>
      </c>
      <c r="CX51" s="594">
        <v>0</v>
      </c>
      <c r="CY51" s="594">
        <v>0</v>
      </c>
      <c r="CZ51" s="596">
        <v>0</v>
      </c>
      <c r="DA51" s="596">
        <v>0</v>
      </c>
      <c r="DB51" s="596">
        <v>0</v>
      </c>
      <c r="DC51" s="596">
        <v>0</v>
      </c>
      <c r="DD51" s="596">
        <v>0</v>
      </c>
      <c r="DE51" s="596">
        <v>0</v>
      </c>
      <c r="DF51" s="595">
        <v>0</v>
      </c>
      <c r="DG51" s="593">
        <v>0</v>
      </c>
      <c r="DH51" s="594">
        <v>0</v>
      </c>
      <c r="DI51" s="594"/>
      <c r="DJ51" s="596"/>
      <c r="DK51" s="596"/>
      <c r="DL51" s="596"/>
      <c r="DM51" s="596"/>
      <c r="DN51" s="596"/>
      <c r="DO51" s="596"/>
      <c r="DP51" s="595"/>
      <c r="DQ51" s="593"/>
      <c r="DR51" s="594"/>
      <c r="DS51" s="594"/>
      <c r="DT51" s="596"/>
      <c r="DU51" s="596"/>
      <c r="DV51" s="596"/>
      <c r="DW51" s="596"/>
      <c r="DX51" s="596"/>
      <c r="DY51" s="596"/>
      <c r="DZ51" s="595"/>
      <c r="EA51" s="593"/>
      <c r="EB51" s="594"/>
      <c r="EC51" s="594"/>
      <c r="ED51" s="596"/>
      <c r="EE51" s="596"/>
      <c r="EF51" s="596"/>
      <c r="EG51" s="596"/>
      <c r="EH51" s="596"/>
      <c r="EI51" s="596"/>
      <c r="EJ51" s="595"/>
      <c r="EK51" s="593"/>
      <c r="EL51" s="594"/>
      <c r="EM51" s="594"/>
      <c r="EN51" s="596"/>
      <c r="EO51" s="596"/>
      <c r="EP51" s="596"/>
      <c r="EQ51" s="596"/>
      <c r="ER51" s="596"/>
      <c r="ES51" s="596"/>
      <c r="ET51" s="595"/>
      <c r="EU51" s="593"/>
      <c r="EV51" s="594"/>
      <c r="EW51" s="594"/>
      <c r="EX51" s="596"/>
      <c r="EY51" s="596"/>
      <c r="EZ51" s="596"/>
      <c r="FA51" s="596"/>
      <c r="FB51" s="596"/>
      <c r="FC51" s="596"/>
      <c r="FD51" s="595"/>
      <c r="FE51" s="593"/>
      <c r="FF51" s="594"/>
      <c r="FG51" s="594"/>
      <c r="FH51" s="596"/>
      <c r="FI51" s="596"/>
      <c r="FJ51" s="596"/>
      <c r="FK51" s="596"/>
      <c r="FL51" s="596"/>
      <c r="FM51" s="596"/>
      <c r="FN51" s="595"/>
      <c r="FO51" s="593"/>
      <c r="FP51" s="594"/>
      <c r="FQ51" s="594"/>
      <c r="FR51" s="596"/>
      <c r="FS51" s="596"/>
      <c r="FT51" s="596"/>
      <c r="FU51" s="596"/>
      <c r="FV51" s="596"/>
      <c r="FW51" s="596"/>
      <c r="FX51" s="595"/>
      <c r="FY51" s="593"/>
      <c r="FZ51" s="594"/>
      <c r="GA51" s="594"/>
      <c r="GB51" s="596"/>
      <c r="GC51" s="596"/>
      <c r="GD51" s="596"/>
      <c r="GE51" s="596"/>
      <c r="GF51" s="596"/>
      <c r="GG51" s="596"/>
      <c r="GH51" s="595"/>
      <c r="GI51" s="593"/>
      <c r="GJ51" s="594"/>
      <c r="GK51" s="594"/>
      <c r="GL51" s="596"/>
      <c r="GM51" s="596"/>
      <c r="GN51" s="596"/>
      <c r="GO51" s="596"/>
      <c r="GP51" s="596"/>
      <c r="GQ51" s="596"/>
      <c r="GR51" s="595"/>
      <c r="GS51" s="593"/>
      <c r="GT51" s="594"/>
      <c r="GU51" s="594"/>
      <c r="GV51" s="596"/>
      <c r="GW51" s="596"/>
      <c r="GX51" s="596"/>
      <c r="GY51" s="596"/>
      <c r="GZ51" s="596"/>
      <c r="HA51" s="596"/>
      <c r="HB51" s="595"/>
      <c r="HC51" s="271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1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1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1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1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1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1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1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1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1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2">
        <f t="shared" si="77"/>
        <v>58</v>
      </c>
      <c r="HN51" s="279">
        <f t="shared" ref="HN51:HN82" si="95">+SUM(HM48:HM51)</f>
        <v>284</v>
      </c>
      <c r="HO51" s="272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79" t="e">
        <f t="shared" si="80"/>
        <v>#REF!</v>
      </c>
      <c r="HQ51" s="80"/>
      <c r="HR51" s="280">
        <f t="shared" si="81"/>
        <v>55</v>
      </c>
      <c r="HS51" s="280">
        <f t="shared" si="82"/>
        <v>3</v>
      </c>
      <c r="HT51" s="280">
        <f t="shared" si="83"/>
        <v>0</v>
      </c>
      <c r="HU51" s="280">
        <f t="shared" si="84"/>
        <v>0</v>
      </c>
      <c r="HV51" s="280">
        <f t="shared" si="85"/>
        <v>0</v>
      </c>
      <c r="HW51" s="280">
        <f t="shared" si="86"/>
        <v>0</v>
      </c>
      <c r="HX51" s="280">
        <f t="shared" si="87"/>
        <v>0</v>
      </c>
      <c r="HY51" s="280">
        <f t="shared" si="88"/>
        <v>0</v>
      </c>
      <c r="HZ51" s="280">
        <f t="shared" si="89"/>
        <v>0</v>
      </c>
      <c r="IA51" s="280">
        <f t="shared" si="90"/>
        <v>0</v>
      </c>
      <c r="IK51" s="94" t="e">
        <f t="shared" si="78"/>
        <v>#REF!</v>
      </c>
    </row>
    <row r="52" spans="1:245" s="30" customFormat="1" ht="21.95" hidden="1" customHeight="1">
      <c r="A52" s="4"/>
      <c r="B52" s="94" t="e">
        <f>+#REF!</f>
        <v>#REF!</v>
      </c>
      <c r="C52" s="94" t="e">
        <f>+#REF!</f>
        <v>#REF!</v>
      </c>
      <c r="D52" s="94" t="e">
        <f>+#REF!</f>
        <v>#REF!</v>
      </c>
      <c r="E52" s="94" t="e">
        <f>+#REF!</f>
        <v>#REF!</v>
      </c>
      <c r="F52" s="94" t="e">
        <f>+#REF!</f>
        <v>#REF!</v>
      </c>
      <c r="G52" s="94" t="e">
        <f>+#REF!</f>
        <v>#REF!</v>
      </c>
      <c r="H52" s="94" t="e">
        <f>+#REF!</f>
        <v>#REF!</v>
      </c>
      <c r="I52" s="94" t="e">
        <f>+#REF!</f>
        <v>#REF!</v>
      </c>
      <c r="J52" s="302" t="s">
        <v>34</v>
      </c>
      <c r="K52" s="597">
        <v>0</v>
      </c>
      <c r="L52" s="598">
        <v>0</v>
      </c>
      <c r="M52" s="598">
        <v>0</v>
      </c>
      <c r="N52" s="566">
        <v>0</v>
      </c>
      <c r="O52" s="566">
        <v>0</v>
      </c>
      <c r="P52" s="566">
        <v>0</v>
      </c>
      <c r="Q52" s="566">
        <v>0</v>
      </c>
      <c r="R52" s="566">
        <v>0</v>
      </c>
      <c r="S52" s="566">
        <v>0</v>
      </c>
      <c r="T52" s="567">
        <v>0</v>
      </c>
      <c r="U52" s="597">
        <v>0</v>
      </c>
      <c r="V52" s="598">
        <v>0</v>
      </c>
      <c r="W52" s="598">
        <v>0</v>
      </c>
      <c r="X52" s="566">
        <v>0</v>
      </c>
      <c r="Y52" s="566">
        <v>0</v>
      </c>
      <c r="Z52" s="566">
        <v>0</v>
      </c>
      <c r="AA52" s="566">
        <v>0</v>
      </c>
      <c r="AB52" s="566">
        <v>0</v>
      </c>
      <c r="AC52" s="566">
        <v>0</v>
      </c>
      <c r="AD52" s="567">
        <v>0</v>
      </c>
      <c r="AE52" s="597">
        <v>0</v>
      </c>
      <c r="AF52" s="598">
        <v>0</v>
      </c>
      <c r="AG52" s="599">
        <v>0</v>
      </c>
      <c r="AH52" s="598">
        <v>0</v>
      </c>
      <c r="AI52" s="566">
        <v>0</v>
      </c>
      <c r="AJ52" s="566">
        <v>0</v>
      </c>
      <c r="AK52" s="566">
        <v>0</v>
      </c>
      <c r="AL52" s="566">
        <v>0</v>
      </c>
      <c r="AM52" s="566">
        <v>0</v>
      </c>
      <c r="AN52" s="567">
        <v>0</v>
      </c>
      <c r="AO52" s="597">
        <v>0</v>
      </c>
      <c r="AP52" s="598">
        <v>0</v>
      </c>
      <c r="AQ52" s="598">
        <v>0</v>
      </c>
      <c r="AR52" s="566">
        <v>0</v>
      </c>
      <c r="AS52" s="566">
        <v>0</v>
      </c>
      <c r="AT52" s="566">
        <v>0</v>
      </c>
      <c r="AU52" s="566">
        <v>0</v>
      </c>
      <c r="AV52" s="566">
        <v>0</v>
      </c>
      <c r="AW52" s="566">
        <v>0</v>
      </c>
      <c r="AX52" s="567">
        <v>0</v>
      </c>
      <c r="AY52" s="597">
        <v>0</v>
      </c>
      <c r="AZ52" s="598">
        <v>0</v>
      </c>
      <c r="BA52" s="598">
        <v>0</v>
      </c>
      <c r="BB52" s="598">
        <v>0</v>
      </c>
      <c r="BC52" s="566">
        <v>0</v>
      </c>
      <c r="BD52" s="566">
        <v>0</v>
      </c>
      <c r="BE52" s="566">
        <v>0</v>
      </c>
      <c r="BF52" s="566">
        <v>0</v>
      </c>
      <c r="BG52" s="566">
        <v>0</v>
      </c>
      <c r="BH52" s="567">
        <v>0</v>
      </c>
      <c r="BI52" s="597">
        <v>0</v>
      </c>
      <c r="BJ52" s="598">
        <v>0</v>
      </c>
      <c r="BK52" s="598">
        <v>0</v>
      </c>
      <c r="BL52" s="566">
        <v>0</v>
      </c>
      <c r="BM52" s="566">
        <v>0</v>
      </c>
      <c r="BN52" s="566">
        <v>0</v>
      </c>
      <c r="BO52" s="566">
        <v>0</v>
      </c>
      <c r="BP52" s="566">
        <v>0</v>
      </c>
      <c r="BQ52" s="566">
        <v>0</v>
      </c>
      <c r="BR52" s="567">
        <v>0</v>
      </c>
      <c r="BS52" s="597">
        <v>0</v>
      </c>
      <c r="BT52" s="598">
        <v>0</v>
      </c>
      <c r="BU52" s="598">
        <v>0</v>
      </c>
      <c r="BV52" s="566">
        <v>0</v>
      </c>
      <c r="BW52" s="566">
        <v>0</v>
      </c>
      <c r="BX52" s="566">
        <v>0</v>
      </c>
      <c r="BY52" s="566">
        <v>0</v>
      </c>
      <c r="BZ52" s="566">
        <v>0</v>
      </c>
      <c r="CA52" s="566">
        <v>0</v>
      </c>
      <c r="CB52" s="567">
        <v>0</v>
      </c>
      <c r="CC52" s="597">
        <v>0</v>
      </c>
      <c r="CD52" s="598">
        <v>0</v>
      </c>
      <c r="CE52" s="598">
        <v>0</v>
      </c>
      <c r="CF52" s="566">
        <v>0</v>
      </c>
      <c r="CG52" s="566">
        <v>0</v>
      </c>
      <c r="CH52" s="566">
        <v>0</v>
      </c>
      <c r="CI52" s="566">
        <v>0</v>
      </c>
      <c r="CJ52" s="566">
        <v>0</v>
      </c>
      <c r="CK52" s="566">
        <v>0</v>
      </c>
      <c r="CL52" s="567">
        <v>0</v>
      </c>
      <c r="CM52" s="597">
        <v>0</v>
      </c>
      <c r="CN52" s="598">
        <v>0</v>
      </c>
      <c r="CO52" s="598">
        <v>0</v>
      </c>
      <c r="CP52" s="566">
        <v>0</v>
      </c>
      <c r="CQ52" s="566">
        <v>0</v>
      </c>
      <c r="CR52" s="566">
        <v>0</v>
      </c>
      <c r="CS52" s="566">
        <v>0</v>
      </c>
      <c r="CT52" s="566">
        <v>0</v>
      </c>
      <c r="CU52" s="566">
        <v>0</v>
      </c>
      <c r="CV52" s="567">
        <v>0</v>
      </c>
      <c r="CW52" s="597">
        <v>0</v>
      </c>
      <c r="CX52" s="598">
        <v>0</v>
      </c>
      <c r="CY52" s="598">
        <v>0</v>
      </c>
      <c r="CZ52" s="566">
        <v>0</v>
      </c>
      <c r="DA52" s="566">
        <v>0</v>
      </c>
      <c r="DB52" s="566">
        <v>0</v>
      </c>
      <c r="DC52" s="566">
        <v>0</v>
      </c>
      <c r="DD52" s="566">
        <v>0</v>
      </c>
      <c r="DE52" s="566">
        <v>0</v>
      </c>
      <c r="DF52" s="567">
        <v>0</v>
      </c>
      <c r="DG52" s="597">
        <v>0</v>
      </c>
      <c r="DH52" s="598">
        <v>0</v>
      </c>
      <c r="DI52" s="598"/>
      <c r="DJ52" s="566"/>
      <c r="DK52" s="566"/>
      <c r="DL52" s="566"/>
      <c r="DM52" s="566"/>
      <c r="DN52" s="566"/>
      <c r="DO52" s="566"/>
      <c r="DP52" s="567"/>
      <c r="DQ52" s="597"/>
      <c r="DR52" s="598"/>
      <c r="DS52" s="598"/>
      <c r="DT52" s="566"/>
      <c r="DU52" s="566"/>
      <c r="DV52" s="566"/>
      <c r="DW52" s="566"/>
      <c r="DX52" s="566"/>
      <c r="DY52" s="566"/>
      <c r="DZ52" s="567"/>
      <c r="EA52" s="597"/>
      <c r="EB52" s="598"/>
      <c r="EC52" s="598"/>
      <c r="ED52" s="566"/>
      <c r="EE52" s="566"/>
      <c r="EF52" s="566"/>
      <c r="EG52" s="566"/>
      <c r="EH52" s="566"/>
      <c r="EI52" s="566"/>
      <c r="EJ52" s="567"/>
      <c r="EK52" s="597"/>
      <c r="EL52" s="598"/>
      <c r="EM52" s="598"/>
      <c r="EN52" s="566"/>
      <c r="EO52" s="566"/>
      <c r="EP52" s="566"/>
      <c r="EQ52" s="566"/>
      <c r="ER52" s="566"/>
      <c r="ES52" s="566"/>
      <c r="ET52" s="567"/>
      <c r="EU52" s="597"/>
      <c r="EV52" s="598"/>
      <c r="EW52" s="598"/>
      <c r="EX52" s="566"/>
      <c r="EY52" s="566"/>
      <c r="EZ52" s="566"/>
      <c r="FA52" s="566"/>
      <c r="FB52" s="566"/>
      <c r="FC52" s="566"/>
      <c r="FD52" s="567"/>
      <c r="FE52" s="597"/>
      <c r="FF52" s="598"/>
      <c r="FG52" s="598"/>
      <c r="FH52" s="566"/>
      <c r="FI52" s="566"/>
      <c r="FJ52" s="566"/>
      <c r="FK52" s="566"/>
      <c r="FL52" s="566"/>
      <c r="FM52" s="566"/>
      <c r="FN52" s="567"/>
      <c r="FO52" s="597"/>
      <c r="FP52" s="598"/>
      <c r="FQ52" s="598"/>
      <c r="FR52" s="566"/>
      <c r="FS52" s="566"/>
      <c r="FT52" s="566"/>
      <c r="FU52" s="566"/>
      <c r="FV52" s="566"/>
      <c r="FW52" s="566"/>
      <c r="FX52" s="567"/>
      <c r="FY52" s="597"/>
      <c r="FZ52" s="598"/>
      <c r="GA52" s="598"/>
      <c r="GB52" s="566"/>
      <c r="GC52" s="566"/>
      <c r="GD52" s="566"/>
      <c r="GE52" s="566"/>
      <c r="GF52" s="566"/>
      <c r="GG52" s="566"/>
      <c r="GH52" s="567"/>
      <c r="GI52" s="597"/>
      <c r="GJ52" s="598"/>
      <c r="GK52" s="598"/>
      <c r="GL52" s="566"/>
      <c r="GM52" s="566"/>
      <c r="GN52" s="566"/>
      <c r="GO52" s="566"/>
      <c r="GP52" s="566"/>
      <c r="GQ52" s="566"/>
      <c r="GR52" s="567"/>
      <c r="GS52" s="597"/>
      <c r="GT52" s="598"/>
      <c r="GU52" s="598"/>
      <c r="GV52" s="566"/>
      <c r="GW52" s="566"/>
      <c r="GX52" s="566"/>
      <c r="GY52" s="566"/>
      <c r="GZ52" s="566"/>
      <c r="HA52" s="566"/>
      <c r="HB52" s="567"/>
      <c r="HC52" s="274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4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4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4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4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4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4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4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4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4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75">
        <f t="shared" si="77"/>
        <v>0</v>
      </c>
      <c r="HN52" s="277">
        <f t="shared" si="95"/>
        <v>197</v>
      </c>
      <c r="HO52" s="275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77" t="e">
        <f t="shared" si="80"/>
        <v>#REF!</v>
      </c>
      <c r="HQ52" s="80"/>
      <c r="HR52" s="278">
        <f t="shared" si="81"/>
        <v>0</v>
      </c>
      <c r="HS52" s="278">
        <f t="shared" si="82"/>
        <v>0</v>
      </c>
      <c r="HT52" s="278">
        <f t="shared" si="83"/>
        <v>0</v>
      </c>
      <c r="HU52" s="278">
        <f t="shared" si="84"/>
        <v>0</v>
      </c>
      <c r="HV52" s="278">
        <f t="shared" si="85"/>
        <v>0</v>
      </c>
      <c r="HW52" s="278">
        <f t="shared" si="86"/>
        <v>0</v>
      </c>
      <c r="HX52" s="278">
        <f t="shared" si="87"/>
        <v>0</v>
      </c>
      <c r="HY52" s="278">
        <f t="shared" si="88"/>
        <v>0</v>
      </c>
      <c r="HZ52" s="278">
        <f t="shared" si="89"/>
        <v>0</v>
      </c>
      <c r="IA52" s="278">
        <f t="shared" si="90"/>
        <v>0</v>
      </c>
      <c r="IK52" s="94" t="e">
        <f t="shared" si="78"/>
        <v>#REF!</v>
      </c>
    </row>
    <row r="53" spans="1:245" s="30" customFormat="1" ht="21.95" hidden="1" customHeight="1">
      <c r="A53" s="4"/>
      <c r="B53" s="94" t="e">
        <f>+#REF!</f>
        <v>#REF!</v>
      </c>
      <c r="C53" s="94" t="e">
        <f>+#REF!</f>
        <v>#REF!</v>
      </c>
      <c r="D53" s="94" t="e">
        <f>+#REF!</f>
        <v>#REF!</v>
      </c>
      <c r="E53" s="94" t="e">
        <f>+#REF!</f>
        <v>#REF!</v>
      </c>
      <c r="F53" s="94" t="e">
        <f>+#REF!</f>
        <v>#REF!</v>
      </c>
      <c r="G53" s="94" t="e">
        <f>+#REF!</f>
        <v>#REF!</v>
      </c>
      <c r="H53" s="94" t="e">
        <f>+#REF!</f>
        <v>#REF!</v>
      </c>
      <c r="I53" s="94" t="e">
        <f>+#REF!</f>
        <v>#REF!</v>
      </c>
      <c r="J53" s="18" t="s">
        <v>35</v>
      </c>
      <c r="K53" s="571">
        <v>0</v>
      </c>
      <c r="L53" s="883">
        <v>0</v>
      </c>
      <c r="M53" s="883">
        <v>0</v>
      </c>
      <c r="N53" s="882">
        <v>0</v>
      </c>
      <c r="O53" s="882">
        <v>0</v>
      </c>
      <c r="P53" s="882">
        <v>0</v>
      </c>
      <c r="Q53" s="882">
        <v>0</v>
      </c>
      <c r="R53" s="882">
        <v>0</v>
      </c>
      <c r="S53" s="882">
        <v>0</v>
      </c>
      <c r="T53" s="570">
        <v>0</v>
      </c>
      <c r="U53" s="571">
        <v>0</v>
      </c>
      <c r="V53" s="883">
        <v>0</v>
      </c>
      <c r="W53" s="883">
        <v>0</v>
      </c>
      <c r="X53" s="882">
        <v>0</v>
      </c>
      <c r="Y53" s="882">
        <v>0</v>
      </c>
      <c r="Z53" s="882">
        <v>0</v>
      </c>
      <c r="AA53" s="882">
        <v>0</v>
      </c>
      <c r="AB53" s="882">
        <v>0</v>
      </c>
      <c r="AC53" s="882">
        <v>0</v>
      </c>
      <c r="AD53" s="570">
        <v>0</v>
      </c>
      <c r="AE53" s="571">
        <v>0</v>
      </c>
      <c r="AF53" s="883">
        <v>0</v>
      </c>
      <c r="AG53" s="889">
        <v>0</v>
      </c>
      <c r="AH53" s="883">
        <v>0</v>
      </c>
      <c r="AI53" s="882">
        <v>0</v>
      </c>
      <c r="AJ53" s="882">
        <v>0</v>
      </c>
      <c r="AK53" s="882">
        <v>0</v>
      </c>
      <c r="AL53" s="882">
        <v>0</v>
      </c>
      <c r="AM53" s="882">
        <v>0</v>
      </c>
      <c r="AN53" s="570">
        <v>0</v>
      </c>
      <c r="AO53" s="571">
        <v>0</v>
      </c>
      <c r="AP53" s="883">
        <v>0</v>
      </c>
      <c r="AQ53" s="883">
        <v>0</v>
      </c>
      <c r="AR53" s="882">
        <v>0</v>
      </c>
      <c r="AS53" s="882">
        <v>0</v>
      </c>
      <c r="AT53" s="882">
        <v>0</v>
      </c>
      <c r="AU53" s="882">
        <v>0</v>
      </c>
      <c r="AV53" s="882">
        <v>0</v>
      </c>
      <c r="AW53" s="882">
        <v>0</v>
      </c>
      <c r="AX53" s="570">
        <v>0</v>
      </c>
      <c r="AY53" s="571">
        <v>0</v>
      </c>
      <c r="AZ53" s="883">
        <v>0</v>
      </c>
      <c r="BA53" s="883">
        <v>0</v>
      </c>
      <c r="BB53" s="883">
        <v>0</v>
      </c>
      <c r="BC53" s="882">
        <v>0</v>
      </c>
      <c r="BD53" s="882">
        <v>0</v>
      </c>
      <c r="BE53" s="882">
        <v>0</v>
      </c>
      <c r="BF53" s="882">
        <v>0</v>
      </c>
      <c r="BG53" s="882">
        <v>0</v>
      </c>
      <c r="BH53" s="570">
        <v>0</v>
      </c>
      <c r="BI53" s="571">
        <v>0</v>
      </c>
      <c r="BJ53" s="883">
        <v>0</v>
      </c>
      <c r="BK53" s="883">
        <v>0</v>
      </c>
      <c r="BL53" s="882">
        <v>0</v>
      </c>
      <c r="BM53" s="882">
        <v>0</v>
      </c>
      <c r="BN53" s="882">
        <v>0</v>
      </c>
      <c r="BO53" s="882">
        <v>0</v>
      </c>
      <c r="BP53" s="882">
        <v>0</v>
      </c>
      <c r="BQ53" s="882">
        <v>0</v>
      </c>
      <c r="BR53" s="570">
        <v>0</v>
      </c>
      <c r="BS53" s="571">
        <v>0</v>
      </c>
      <c r="BT53" s="883">
        <v>0</v>
      </c>
      <c r="BU53" s="883">
        <v>0</v>
      </c>
      <c r="BV53" s="882">
        <v>0</v>
      </c>
      <c r="BW53" s="882">
        <v>0</v>
      </c>
      <c r="BX53" s="882">
        <v>0</v>
      </c>
      <c r="BY53" s="882">
        <v>0</v>
      </c>
      <c r="BZ53" s="882">
        <v>0</v>
      </c>
      <c r="CA53" s="882">
        <v>0</v>
      </c>
      <c r="CB53" s="570">
        <v>0</v>
      </c>
      <c r="CC53" s="571">
        <v>0</v>
      </c>
      <c r="CD53" s="883">
        <v>0</v>
      </c>
      <c r="CE53" s="883">
        <v>0</v>
      </c>
      <c r="CF53" s="882">
        <v>0</v>
      </c>
      <c r="CG53" s="882">
        <v>0</v>
      </c>
      <c r="CH53" s="882">
        <v>0</v>
      </c>
      <c r="CI53" s="882">
        <v>0</v>
      </c>
      <c r="CJ53" s="882">
        <v>0</v>
      </c>
      <c r="CK53" s="882">
        <v>0</v>
      </c>
      <c r="CL53" s="570">
        <v>0</v>
      </c>
      <c r="CM53" s="571">
        <v>0</v>
      </c>
      <c r="CN53" s="883">
        <v>0</v>
      </c>
      <c r="CO53" s="883">
        <v>0</v>
      </c>
      <c r="CP53" s="882">
        <v>0</v>
      </c>
      <c r="CQ53" s="882">
        <v>0</v>
      </c>
      <c r="CR53" s="882">
        <v>0</v>
      </c>
      <c r="CS53" s="882">
        <v>0</v>
      </c>
      <c r="CT53" s="882">
        <v>0</v>
      </c>
      <c r="CU53" s="882">
        <v>0</v>
      </c>
      <c r="CV53" s="570">
        <v>0</v>
      </c>
      <c r="CW53" s="571">
        <v>0</v>
      </c>
      <c r="CX53" s="883">
        <v>0</v>
      </c>
      <c r="CY53" s="883">
        <v>0</v>
      </c>
      <c r="CZ53" s="882">
        <v>0</v>
      </c>
      <c r="DA53" s="882">
        <v>0</v>
      </c>
      <c r="DB53" s="882">
        <v>0</v>
      </c>
      <c r="DC53" s="882">
        <v>0</v>
      </c>
      <c r="DD53" s="882">
        <v>0</v>
      </c>
      <c r="DE53" s="882">
        <v>0</v>
      </c>
      <c r="DF53" s="570">
        <v>0</v>
      </c>
      <c r="DG53" s="571">
        <v>0</v>
      </c>
      <c r="DH53" s="883">
        <v>0</v>
      </c>
      <c r="DI53" s="572"/>
      <c r="DJ53" s="569"/>
      <c r="DK53" s="569"/>
      <c r="DL53" s="569"/>
      <c r="DM53" s="569"/>
      <c r="DN53" s="569"/>
      <c r="DO53" s="569"/>
      <c r="DP53" s="570"/>
      <c r="DQ53" s="571"/>
      <c r="DR53" s="572"/>
      <c r="DS53" s="572"/>
      <c r="DT53" s="569"/>
      <c r="DU53" s="569"/>
      <c r="DV53" s="569"/>
      <c r="DW53" s="569"/>
      <c r="DX53" s="569"/>
      <c r="DY53" s="569"/>
      <c r="DZ53" s="570"/>
      <c r="EA53" s="571"/>
      <c r="EB53" s="572"/>
      <c r="EC53" s="572"/>
      <c r="ED53" s="569"/>
      <c r="EE53" s="569"/>
      <c r="EF53" s="569"/>
      <c r="EG53" s="569"/>
      <c r="EH53" s="569"/>
      <c r="EI53" s="569"/>
      <c r="EJ53" s="570"/>
      <c r="EK53" s="571"/>
      <c r="EL53" s="572"/>
      <c r="EM53" s="572"/>
      <c r="EN53" s="569"/>
      <c r="EO53" s="569"/>
      <c r="EP53" s="569"/>
      <c r="EQ53" s="569"/>
      <c r="ER53" s="569"/>
      <c r="ES53" s="569"/>
      <c r="ET53" s="570"/>
      <c r="EU53" s="571"/>
      <c r="EV53" s="572"/>
      <c r="EW53" s="572"/>
      <c r="EX53" s="569"/>
      <c r="EY53" s="569"/>
      <c r="EZ53" s="569"/>
      <c r="FA53" s="569"/>
      <c r="FB53" s="569"/>
      <c r="FC53" s="569"/>
      <c r="FD53" s="570"/>
      <c r="FE53" s="571"/>
      <c r="FF53" s="572"/>
      <c r="FG53" s="572"/>
      <c r="FH53" s="569"/>
      <c r="FI53" s="569"/>
      <c r="FJ53" s="569"/>
      <c r="FK53" s="569"/>
      <c r="FL53" s="569"/>
      <c r="FM53" s="569"/>
      <c r="FN53" s="570"/>
      <c r="FO53" s="571"/>
      <c r="FP53" s="572"/>
      <c r="FQ53" s="572"/>
      <c r="FR53" s="569"/>
      <c r="FS53" s="569"/>
      <c r="FT53" s="569"/>
      <c r="FU53" s="569"/>
      <c r="FV53" s="569"/>
      <c r="FW53" s="569"/>
      <c r="FX53" s="570"/>
      <c r="FY53" s="571"/>
      <c r="FZ53" s="572"/>
      <c r="GA53" s="572"/>
      <c r="GB53" s="569"/>
      <c r="GC53" s="569"/>
      <c r="GD53" s="569"/>
      <c r="GE53" s="569"/>
      <c r="GF53" s="569"/>
      <c r="GG53" s="569"/>
      <c r="GH53" s="570"/>
      <c r="GI53" s="571"/>
      <c r="GJ53" s="572"/>
      <c r="GK53" s="572"/>
      <c r="GL53" s="569"/>
      <c r="GM53" s="569"/>
      <c r="GN53" s="569"/>
      <c r="GO53" s="569"/>
      <c r="GP53" s="569"/>
      <c r="GQ53" s="569"/>
      <c r="GR53" s="570"/>
      <c r="GS53" s="571"/>
      <c r="GT53" s="572"/>
      <c r="GU53" s="572"/>
      <c r="GV53" s="569"/>
      <c r="GW53" s="569"/>
      <c r="GX53" s="569"/>
      <c r="GY53" s="569"/>
      <c r="GZ53" s="569"/>
      <c r="HA53" s="569"/>
      <c r="HB53" s="570"/>
      <c r="HC53" s="77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77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77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77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77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77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77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77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77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77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0">
        <f t="shared" si="77"/>
        <v>0</v>
      </c>
      <c r="HN53" s="79">
        <f t="shared" si="95"/>
        <v>120</v>
      </c>
      <c r="HO53" s="80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79" t="e">
        <f t="shared" si="80"/>
        <v>#REF!</v>
      </c>
      <c r="HQ53" s="80"/>
      <c r="HR53" s="81">
        <f t="shared" si="81"/>
        <v>0</v>
      </c>
      <c r="HS53" s="81">
        <f t="shared" si="82"/>
        <v>0</v>
      </c>
      <c r="HT53" s="81">
        <f t="shared" si="83"/>
        <v>0</v>
      </c>
      <c r="HU53" s="81">
        <f t="shared" si="84"/>
        <v>0</v>
      </c>
      <c r="HV53" s="81">
        <f t="shared" si="85"/>
        <v>0</v>
      </c>
      <c r="HW53" s="81">
        <f t="shared" si="86"/>
        <v>0</v>
      </c>
      <c r="HX53" s="81">
        <f t="shared" si="87"/>
        <v>0</v>
      </c>
      <c r="HY53" s="81">
        <f t="shared" si="88"/>
        <v>0</v>
      </c>
      <c r="HZ53" s="81">
        <f t="shared" si="89"/>
        <v>0</v>
      </c>
      <c r="IA53" s="81">
        <f t="shared" si="90"/>
        <v>0</v>
      </c>
      <c r="IK53" s="94" t="e">
        <f t="shared" si="78"/>
        <v>#REF!</v>
      </c>
    </row>
    <row r="54" spans="1:245" s="30" customFormat="1" ht="21.95" hidden="1" customHeight="1">
      <c r="A54" s="4"/>
      <c r="B54" s="94" t="e">
        <f>+#REF!</f>
        <v>#REF!</v>
      </c>
      <c r="C54" s="94" t="e">
        <f>+#REF!</f>
        <v>#REF!</v>
      </c>
      <c r="D54" s="94" t="e">
        <f>+#REF!</f>
        <v>#REF!</v>
      </c>
      <c r="E54" s="94" t="e">
        <f>+#REF!</f>
        <v>#REF!</v>
      </c>
      <c r="F54" s="94" t="e">
        <f>+#REF!</f>
        <v>#REF!</v>
      </c>
      <c r="G54" s="94" t="e">
        <f>+#REF!</f>
        <v>#REF!</v>
      </c>
      <c r="H54" s="94" t="e">
        <f>+#REF!</f>
        <v>#REF!</v>
      </c>
      <c r="I54" s="94" t="e">
        <f>+#REF!</f>
        <v>#REF!</v>
      </c>
      <c r="J54" s="18" t="s">
        <v>36</v>
      </c>
      <c r="K54" s="571">
        <v>0</v>
      </c>
      <c r="L54" s="883">
        <v>0</v>
      </c>
      <c r="M54" s="883">
        <v>0</v>
      </c>
      <c r="N54" s="882">
        <v>0</v>
      </c>
      <c r="O54" s="882">
        <v>0</v>
      </c>
      <c r="P54" s="882">
        <v>0</v>
      </c>
      <c r="Q54" s="882">
        <v>0</v>
      </c>
      <c r="R54" s="882">
        <v>0</v>
      </c>
      <c r="S54" s="882">
        <v>0</v>
      </c>
      <c r="T54" s="570">
        <v>0</v>
      </c>
      <c r="U54" s="571">
        <v>0</v>
      </c>
      <c r="V54" s="883">
        <v>0</v>
      </c>
      <c r="W54" s="883">
        <v>0</v>
      </c>
      <c r="X54" s="882">
        <v>0</v>
      </c>
      <c r="Y54" s="882">
        <v>0</v>
      </c>
      <c r="Z54" s="882">
        <v>0</v>
      </c>
      <c r="AA54" s="882">
        <v>0</v>
      </c>
      <c r="AB54" s="882">
        <v>0</v>
      </c>
      <c r="AC54" s="882">
        <v>0</v>
      </c>
      <c r="AD54" s="570">
        <v>0</v>
      </c>
      <c r="AE54" s="571">
        <v>0</v>
      </c>
      <c r="AF54" s="883">
        <v>0</v>
      </c>
      <c r="AG54" s="889">
        <v>0</v>
      </c>
      <c r="AH54" s="883">
        <v>0</v>
      </c>
      <c r="AI54" s="882">
        <v>0</v>
      </c>
      <c r="AJ54" s="882">
        <v>0</v>
      </c>
      <c r="AK54" s="882">
        <v>0</v>
      </c>
      <c r="AL54" s="882">
        <v>0</v>
      </c>
      <c r="AM54" s="882">
        <v>0</v>
      </c>
      <c r="AN54" s="570">
        <v>0</v>
      </c>
      <c r="AO54" s="571">
        <v>0</v>
      </c>
      <c r="AP54" s="883">
        <v>0</v>
      </c>
      <c r="AQ54" s="883">
        <v>0</v>
      </c>
      <c r="AR54" s="882">
        <v>0</v>
      </c>
      <c r="AS54" s="882">
        <v>0</v>
      </c>
      <c r="AT54" s="882">
        <v>0</v>
      </c>
      <c r="AU54" s="882">
        <v>0</v>
      </c>
      <c r="AV54" s="882">
        <v>0</v>
      </c>
      <c r="AW54" s="882">
        <v>0</v>
      </c>
      <c r="AX54" s="570">
        <v>0</v>
      </c>
      <c r="AY54" s="571">
        <v>0</v>
      </c>
      <c r="AZ54" s="883">
        <v>0</v>
      </c>
      <c r="BA54" s="883">
        <v>0</v>
      </c>
      <c r="BB54" s="883">
        <v>0</v>
      </c>
      <c r="BC54" s="882">
        <v>0</v>
      </c>
      <c r="BD54" s="882">
        <v>0</v>
      </c>
      <c r="BE54" s="882">
        <v>0</v>
      </c>
      <c r="BF54" s="882">
        <v>0</v>
      </c>
      <c r="BG54" s="882">
        <v>0</v>
      </c>
      <c r="BH54" s="570">
        <v>0</v>
      </c>
      <c r="BI54" s="571">
        <v>0</v>
      </c>
      <c r="BJ54" s="883">
        <v>0</v>
      </c>
      <c r="BK54" s="883">
        <v>0</v>
      </c>
      <c r="BL54" s="882">
        <v>0</v>
      </c>
      <c r="BM54" s="882">
        <v>0</v>
      </c>
      <c r="BN54" s="882">
        <v>0</v>
      </c>
      <c r="BO54" s="882">
        <v>0</v>
      </c>
      <c r="BP54" s="882">
        <v>0</v>
      </c>
      <c r="BQ54" s="882">
        <v>0</v>
      </c>
      <c r="BR54" s="570">
        <v>0</v>
      </c>
      <c r="BS54" s="571">
        <v>0</v>
      </c>
      <c r="BT54" s="883">
        <v>0</v>
      </c>
      <c r="BU54" s="883">
        <v>0</v>
      </c>
      <c r="BV54" s="882">
        <v>0</v>
      </c>
      <c r="BW54" s="882">
        <v>0</v>
      </c>
      <c r="BX54" s="882">
        <v>0</v>
      </c>
      <c r="BY54" s="882">
        <v>0</v>
      </c>
      <c r="BZ54" s="882">
        <v>0</v>
      </c>
      <c r="CA54" s="882">
        <v>0</v>
      </c>
      <c r="CB54" s="570">
        <v>0</v>
      </c>
      <c r="CC54" s="571">
        <v>0</v>
      </c>
      <c r="CD54" s="883">
        <v>0</v>
      </c>
      <c r="CE54" s="883">
        <v>0</v>
      </c>
      <c r="CF54" s="882">
        <v>0</v>
      </c>
      <c r="CG54" s="882">
        <v>0</v>
      </c>
      <c r="CH54" s="882">
        <v>0</v>
      </c>
      <c r="CI54" s="882">
        <v>0</v>
      </c>
      <c r="CJ54" s="882">
        <v>0</v>
      </c>
      <c r="CK54" s="882">
        <v>0</v>
      </c>
      <c r="CL54" s="570">
        <v>0</v>
      </c>
      <c r="CM54" s="571">
        <v>0</v>
      </c>
      <c r="CN54" s="883">
        <v>0</v>
      </c>
      <c r="CO54" s="883">
        <v>0</v>
      </c>
      <c r="CP54" s="882">
        <v>0</v>
      </c>
      <c r="CQ54" s="882">
        <v>0</v>
      </c>
      <c r="CR54" s="882">
        <v>0</v>
      </c>
      <c r="CS54" s="882">
        <v>0</v>
      </c>
      <c r="CT54" s="882">
        <v>0</v>
      </c>
      <c r="CU54" s="882">
        <v>0</v>
      </c>
      <c r="CV54" s="570">
        <v>0</v>
      </c>
      <c r="CW54" s="571">
        <v>0</v>
      </c>
      <c r="CX54" s="883">
        <v>0</v>
      </c>
      <c r="CY54" s="883">
        <v>0</v>
      </c>
      <c r="CZ54" s="882">
        <v>0</v>
      </c>
      <c r="DA54" s="882">
        <v>0</v>
      </c>
      <c r="DB54" s="882">
        <v>0</v>
      </c>
      <c r="DC54" s="882">
        <v>0</v>
      </c>
      <c r="DD54" s="882">
        <v>0</v>
      </c>
      <c r="DE54" s="882">
        <v>0</v>
      </c>
      <c r="DF54" s="570">
        <v>0</v>
      </c>
      <c r="DG54" s="571">
        <v>0</v>
      </c>
      <c r="DH54" s="883">
        <v>0</v>
      </c>
      <c r="DI54" s="572"/>
      <c r="DJ54" s="569"/>
      <c r="DK54" s="569"/>
      <c r="DL54" s="569"/>
      <c r="DM54" s="569"/>
      <c r="DN54" s="569"/>
      <c r="DO54" s="569"/>
      <c r="DP54" s="570"/>
      <c r="DQ54" s="571"/>
      <c r="DR54" s="572"/>
      <c r="DS54" s="572"/>
      <c r="DT54" s="569"/>
      <c r="DU54" s="569"/>
      <c r="DV54" s="569"/>
      <c r="DW54" s="569"/>
      <c r="DX54" s="569"/>
      <c r="DY54" s="569"/>
      <c r="DZ54" s="570"/>
      <c r="EA54" s="571"/>
      <c r="EB54" s="572"/>
      <c r="EC54" s="572"/>
      <c r="ED54" s="569"/>
      <c r="EE54" s="569"/>
      <c r="EF54" s="569"/>
      <c r="EG54" s="569"/>
      <c r="EH54" s="569"/>
      <c r="EI54" s="569"/>
      <c r="EJ54" s="570"/>
      <c r="EK54" s="571"/>
      <c r="EL54" s="572"/>
      <c r="EM54" s="572"/>
      <c r="EN54" s="569"/>
      <c r="EO54" s="569"/>
      <c r="EP54" s="569"/>
      <c r="EQ54" s="569"/>
      <c r="ER54" s="569"/>
      <c r="ES54" s="569"/>
      <c r="ET54" s="570"/>
      <c r="EU54" s="571"/>
      <c r="EV54" s="572"/>
      <c r="EW54" s="572"/>
      <c r="EX54" s="569"/>
      <c r="EY54" s="569"/>
      <c r="EZ54" s="569"/>
      <c r="FA54" s="569"/>
      <c r="FB54" s="569"/>
      <c r="FC54" s="569"/>
      <c r="FD54" s="570"/>
      <c r="FE54" s="571"/>
      <c r="FF54" s="572"/>
      <c r="FG54" s="572"/>
      <c r="FH54" s="569"/>
      <c r="FI54" s="569"/>
      <c r="FJ54" s="569"/>
      <c r="FK54" s="569"/>
      <c r="FL54" s="569"/>
      <c r="FM54" s="569"/>
      <c r="FN54" s="570"/>
      <c r="FO54" s="571"/>
      <c r="FP54" s="572"/>
      <c r="FQ54" s="572"/>
      <c r="FR54" s="569"/>
      <c r="FS54" s="569"/>
      <c r="FT54" s="569"/>
      <c r="FU54" s="569"/>
      <c r="FV54" s="569"/>
      <c r="FW54" s="569"/>
      <c r="FX54" s="570"/>
      <c r="FY54" s="571"/>
      <c r="FZ54" s="572"/>
      <c r="GA54" s="572"/>
      <c r="GB54" s="569"/>
      <c r="GC54" s="569"/>
      <c r="GD54" s="569"/>
      <c r="GE54" s="569"/>
      <c r="GF54" s="569"/>
      <c r="GG54" s="569"/>
      <c r="GH54" s="570"/>
      <c r="GI54" s="571"/>
      <c r="GJ54" s="572"/>
      <c r="GK54" s="572"/>
      <c r="GL54" s="569"/>
      <c r="GM54" s="569"/>
      <c r="GN54" s="569"/>
      <c r="GO54" s="569"/>
      <c r="GP54" s="569"/>
      <c r="GQ54" s="569"/>
      <c r="GR54" s="570"/>
      <c r="GS54" s="571"/>
      <c r="GT54" s="572"/>
      <c r="GU54" s="572"/>
      <c r="GV54" s="569"/>
      <c r="GW54" s="569"/>
      <c r="GX54" s="569"/>
      <c r="GY54" s="569"/>
      <c r="GZ54" s="569"/>
      <c r="HA54" s="569"/>
      <c r="HB54" s="570"/>
      <c r="HC54" s="77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77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77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77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77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77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77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77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77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77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0">
        <f t="shared" si="77"/>
        <v>0</v>
      </c>
      <c r="HN54" s="79">
        <f t="shared" si="95"/>
        <v>58</v>
      </c>
      <c r="HO54" s="80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79" t="e">
        <f t="shared" si="80"/>
        <v>#REF!</v>
      </c>
      <c r="HQ54" s="80"/>
      <c r="HR54" s="81">
        <f t="shared" si="81"/>
        <v>0</v>
      </c>
      <c r="HS54" s="81">
        <f t="shared" si="82"/>
        <v>0</v>
      </c>
      <c r="HT54" s="81">
        <f t="shared" si="83"/>
        <v>0</v>
      </c>
      <c r="HU54" s="81">
        <f t="shared" si="84"/>
        <v>0</v>
      </c>
      <c r="HV54" s="81">
        <f t="shared" si="85"/>
        <v>0</v>
      </c>
      <c r="HW54" s="81">
        <f t="shared" si="86"/>
        <v>0</v>
      </c>
      <c r="HX54" s="81">
        <f t="shared" si="87"/>
        <v>0</v>
      </c>
      <c r="HY54" s="81">
        <f t="shared" si="88"/>
        <v>0</v>
      </c>
      <c r="HZ54" s="81">
        <f t="shared" si="89"/>
        <v>0</v>
      </c>
      <c r="IA54" s="81">
        <f t="shared" si="90"/>
        <v>0</v>
      </c>
      <c r="IK54" s="94" t="e">
        <f t="shared" si="78"/>
        <v>#REF!</v>
      </c>
    </row>
    <row r="55" spans="1:245" s="30" customFormat="1" ht="21.95" hidden="1" customHeight="1">
      <c r="A55" s="4"/>
      <c r="B55" s="94" t="e">
        <f>+#REF!</f>
        <v>#REF!</v>
      </c>
      <c r="C55" s="94" t="e">
        <f>+#REF!</f>
        <v>#REF!</v>
      </c>
      <c r="D55" s="94" t="e">
        <f>+#REF!</f>
        <v>#REF!</v>
      </c>
      <c r="E55" s="94" t="e">
        <f>+#REF!</f>
        <v>#REF!</v>
      </c>
      <c r="F55" s="94" t="e">
        <f>+#REF!</f>
        <v>#REF!</v>
      </c>
      <c r="G55" s="94" t="e">
        <f>+#REF!</f>
        <v>#REF!</v>
      </c>
      <c r="H55" s="94" t="e">
        <f>+#REF!</f>
        <v>#REF!</v>
      </c>
      <c r="I55" s="94" t="e">
        <f>+#REF!</f>
        <v>#REF!</v>
      </c>
      <c r="J55" s="303" t="s">
        <v>37</v>
      </c>
      <c r="K55" s="573">
        <v>0</v>
      </c>
      <c r="L55" s="574">
        <v>0</v>
      </c>
      <c r="M55" s="574">
        <v>0</v>
      </c>
      <c r="N55" s="576">
        <v>0</v>
      </c>
      <c r="O55" s="576">
        <v>0</v>
      </c>
      <c r="P55" s="576">
        <v>0</v>
      </c>
      <c r="Q55" s="576">
        <v>0</v>
      </c>
      <c r="R55" s="576">
        <v>0</v>
      </c>
      <c r="S55" s="576">
        <v>0</v>
      </c>
      <c r="T55" s="575">
        <v>0</v>
      </c>
      <c r="U55" s="573">
        <v>0</v>
      </c>
      <c r="V55" s="574">
        <v>0</v>
      </c>
      <c r="W55" s="574">
        <v>0</v>
      </c>
      <c r="X55" s="576">
        <v>0</v>
      </c>
      <c r="Y55" s="576">
        <v>0</v>
      </c>
      <c r="Z55" s="576">
        <v>0</v>
      </c>
      <c r="AA55" s="576">
        <v>0</v>
      </c>
      <c r="AB55" s="576">
        <v>0</v>
      </c>
      <c r="AC55" s="576">
        <v>0</v>
      </c>
      <c r="AD55" s="575">
        <v>0</v>
      </c>
      <c r="AE55" s="573">
        <v>0</v>
      </c>
      <c r="AF55" s="574">
        <v>0</v>
      </c>
      <c r="AG55" s="600">
        <v>0</v>
      </c>
      <c r="AH55" s="574">
        <v>0</v>
      </c>
      <c r="AI55" s="576">
        <v>0</v>
      </c>
      <c r="AJ55" s="576">
        <v>0</v>
      </c>
      <c r="AK55" s="576">
        <v>0</v>
      </c>
      <c r="AL55" s="576">
        <v>0</v>
      </c>
      <c r="AM55" s="576">
        <v>0</v>
      </c>
      <c r="AN55" s="575">
        <v>0</v>
      </c>
      <c r="AO55" s="573">
        <v>0</v>
      </c>
      <c r="AP55" s="574">
        <v>0</v>
      </c>
      <c r="AQ55" s="574">
        <v>0</v>
      </c>
      <c r="AR55" s="576">
        <v>0</v>
      </c>
      <c r="AS55" s="576">
        <v>0</v>
      </c>
      <c r="AT55" s="576">
        <v>0</v>
      </c>
      <c r="AU55" s="576">
        <v>0</v>
      </c>
      <c r="AV55" s="576">
        <v>0</v>
      </c>
      <c r="AW55" s="576">
        <v>0</v>
      </c>
      <c r="AX55" s="575">
        <v>0</v>
      </c>
      <c r="AY55" s="573">
        <v>0</v>
      </c>
      <c r="AZ55" s="574">
        <v>0</v>
      </c>
      <c r="BA55" s="574">
        <v>0</v>
      </c>
      <c r="BB55" s="574">
        <v>0</v>
      </c>
      <c r="BC55" s="576">
        <v>0</v>
      </c>
      <c r="BD55" s="576">
        <v>0</v>
      </c>
      <c r="BE55" s="576">
        <v>0</v>
      </c>
      <c r="BF55" s="576">
        <v>0</v>
      </c>
      <c r="BG55" s="576">
        <v>0</v>
      </c>
      <c r="BH55" s="575">
        <v>0</v>
      </c>
      <c r="BI55" s="573">
        <v>0</v>
      </c>
      <c r="BJ55" s="574">
        <v>0</v>
      </c>
      <c r="BK55" s="574">
        <v>0</v>
      </c>
      <c r="BL55" s="576">
        <v>0</v>
      </c>
      <c r="BM55" s="576">
        <v>0</v>
      </c>
      <c r="BN55" s="576">
        <v>0</v>
      </c>
      <c r="BO55" s="576">
        <v>0</v>
      </c>
      <c r="BP55" s="576">
        <v>0</v>
      </c>
      <c r="BQ55" s="576">
        <v>0</v>
      </c>
      <c r="BR55" s="575">
        <v>0</v>
      </c>
      <c r="BS55" s="573">
        <v>0</v>
      </c>
      <c r="BT55" s="574">
        <v>0</v>
      </c>
      <c r="BU55" s="574">
        <v>0</v>
      </c>
      <c r="BV55" s="576">
        <v>0</v>
      </c>
      <c r="BW55" s="576">
        <v>0</v>
      </c>
      <c r="BX55" s="576">
        <v>0</v>
      </c>
      <c r="BY55" s="576">
        <v>0</v>
      </c>
      <c r="BZ55" s="576">
        <v>0</v>
      </c>
      <c r="CA55" s="576">
        <v>0</v>
      </c>
      <c r="CB55" s="575">
        <v>0</v>
      </c>
      <c r="CC55" s="573">
        <v>0</v>
      </c>
      <c r="CD55" s="574">
        <v>0</v>
      </c>
      <c r="CE55" s="574">
        <v>0</v>
      </c>
      <c r="CF55" s="576">
        <v>0</v>
      </c>
      <c r="CG55" s="576">
        <v>0</v>
      </c>
      <c r="CH55" s="576">
        <v>0</v>
      </c>
      <c r="CI55" s="576">
        <v>0</v>
      </c>
      <c r="CJ55" s="576">
        <v>0</v>
      </c>
      <c r="CK55" s="576">
        <v>0</v>
      </c>
      <c r="CL55" s="575">
        <v>0</v>
      </c>
      <c r="CM55" s="573">
        <v>0</v>
      </c>
      <c r="CN55" s="574">
        <v>0</v>
      </c>
      <c r="CO55" s="574">
        <v>0</v>
      </c>
      <c r="CP55" s="576">
        <v>0</v>
      </c>
      <c r="CQ55" s="576">
        <v>0</v>
      </c>
      <c r="CR55" s="576">
        <v>0</v>
      </c>
      <c r="CS55" s="576">
        <v>0</v>
      </c>
      <c r="CT55" s="576">
        <v>0</v>
      </c>
      <c r="CU55" s="576">
        <v>0</v>
      </c>
      <c r="CV55" s="575">
        <v>0</v>
      </c>
      <c r="CW55" s="573">
        <v>0</v>
      </c>
      <c r="CX55" s="574">
        <v>0</v>
      </c>
      <c r="CY55" s="574">
        <v>0</v>
      </c>
      <c r="CZ55" s="576">
        <v>0</v>
      </c>
      <c r="DA55" s="576">
        <v>0</v>
      </c>
      <c r="DB55" s="576">
        <v>0</v>
      </c>
      <c r="DC55" s="576">
        <v>0</v>
      </c>
      <c r="DD55" s="576">
        <v>0</v>
      </c>
      <c r="DE55" s="576">
        <v>0</v>
      </c>
      <c r="DF55" s="575">
        <v>0</v>
      </c>
      <c r="DG55" s="573">
        <v>0</v>
      </c>
      <c r="DH55" s="574">
        <v>0</v>
      </c>
      <c r="DI55" s="574"/>
      <c r="DJ55" s="576"/>
      <c r="DK55" s="576"/>
      <c r="DL55" s="576"/>
      <c r="DM55" s="576"/>
      <c r="DN55" s="576"/>
      <c r="DO55" s="576"/>
      <c r="DP55" s="575"/>
      <c r="DQ55" s="573"/>
      <c r="DR55" s="574"/>
      <c r="DS55" s="574"/>
      <c r="DT55" s="576"/>
      <c r="DU55" s="576"/>
      <c r="DV55" s="576"/>
      <c r="DW55" s="576"/>
      <c r="DX55" s="576"/>
      <c r="DY55" s="576"/>
      <c r="DZ55" s="575"/>
      <c r="EA55" s="573"/>
      <c r="EB55" s="574"/>
      <c r="EC55" s="574"/>
      <c r="ED55" s="576"/>
      <c r="EE55" s="576"/>
      <c r="EF55" s="576"/>
      <c r="EG55" s="576"/>
      <c r="EH55" s="576"/>
      <c r="EI55" s="576"/>
      <c r="EJ55" s="575"/>
      <c r="EK55" s="573"/>
      <c r="EL55" s="574"/>
      <c r="EM55" s="574"/>
      <c r="EN55" s="576"/>
      <c r="EO55" s="576"/>
      <c r="EP55" s="576"/>
      <c r="EQ55" s="576"/>
      <c r="ER55" s="576"/>
      <c r="ES55" s="576"/>
      <c r="ET55" s="575"/>
      <c r="EU55" s="573"/>
      <c r="EV55" s="574"/>
      <c r="EW55" s="574"/>
      <c r="EX55" s="576"/>
      <c r="EY55" s="576"/>
      <c r="EZ55" s="576"/>
      <c r="FA55" s="576"/>
      <c r="FB55" s="576"/>
      <c r="FC55" s="576"/>
      <c r="FD55" s="575"/>
      <c r="FE55" s="573"/>
      <c r="FF55" s="574"/>
      <c r="FG55" s="574"/>
      <c r="FH55" s="576"/>
      <c r="FI55" s="576"/>
      <c r="FJ55" s="576"/>
      <c r="FK55" s="576"/>
      <c r="FL55" s="576"/>
      <c r="FM55" s="576"/>
      <c r="FN55" s="575"/>
      <c r="FO55" s="573"/>
      <c r="FP55" s="574"/>
      <c r="FQ55" s="574"/>
      <c r="FR55" s="576"/>
      <c r="FS55" s="576"/>
      <c r="FT55" s="576"/>
      <c r="FU55" s="576"/>
      <c r="FV55" s="576"/>
      <c r="FW55" s="576"/>
      <c r="FX55" s="575"/>
      <c r="FY55" s="573"/>
      <c r="FZ55" s="574"/>
      <c r="GA55" s="574"/>
      <c r="GB55" s="576"/>
      <c r="GC55" s="576"/>
      <c r="GD55" s="576"/>
      <c r="GE55" s="576"/>
      <c r="GF55" s="576"/>
      <c r="GG55" s="576"/>
      <c r="GH55" s="575"/>
      <c r="GI55" s="573"/>
      <c r="GJ55" s="574"/>
      <c r="GK55" s="574"/>
      <c r="GL55" s="576"/>
      <c r="GM55" s="576"/>
      <c r="GN55" s="576"/>
      <c r="GO55" s="576"/>
      <c r="GP55" s="576"/>
      <c r="GQ55" s="576"/>
      <c r="GR55" s="575"/>
      <c r="GS55" s="573"/>
      <c r="GT55" s="574"/>
      <c r="GU55" s="574"/>
      <c r="GV55" s="576"/>
      <c r="GW55" s="576"/>
      <c r="GX55" s="576"/>
      <c r="GY55" s="576"/>
      <c r="GZ55" s="576"/>
      <c r="HA55" s="576"/>
      <c r="HB55" s="575"/>
      <c r="HC55" s="271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1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1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1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1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1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1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1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1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1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2">
        <f t="shared" si="77"/>
        <v>0</v>
      </c>
      <c r="HN55" s="279">
        <f t="shared" si="95"/>
        <v>0</v>
      </c>
      <c r="HO55" s="272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79" t="e">
        <f t="shared" si="80"/>
        <v>#REF!</v>
      </c>
      <c r="HQ55" s="80"/>
      <c r="HR55" s="280">
        <f t="shared" si="81"/>
        <v>0</v>
      </c>
      <c r="HS55" s="280">
        <f t="shared" si="82"/>
        <v>0</v>
      </c>
      <c r="HT55" s="280">
        <f t="shared" si="83"/>
        <v>0</v>
      </c>
      <c r="HU55" s="280">
        <f t="shared" si="84"/>
        <v>0</v>
      </c>
      <c r="HV55" s="280">
        <f t="shared" si="85"/>
        <v>0</v>
      </c>
      <c r="HW55" s="280">
        <f t="shared" si="86"/>
        <v>0</v>
      </c>
      <c r="HX55" s="280">
        <f t="shared" si="87"/>
        <v>0</v>
      </c>
      <c r="HY55" s="280">
        <f t="shared" si="88"/>
        <v>0</v>
      </c>
      <c r="HZ55" s="280">
        <f t="shared" si="89"/>
        <v>0</v>
      </c>
      <c r="IA55" s="280">
        <f t="shared" si="90"/>
        <v>0</v>
      </c>
      <c r="IK55" s="94" t="e">
        <f t="shared" si="78"/>
        <v>#REF!</v>
      </c>
    </row>
    <row r="56" spans="1:245" s="30" customFormat="1" ht="21.95" hidden="1" customHeight="1">
      <c r="A56" s="4"/>
      <c r="B56" s="94" t="e">
        <f>+#REF!</f>
        <v>#REF!</v>
      </c>
      <c r="C56" s="94" t="e">
        <f>+#REF!</f>
        <v>#REF!</v>
      </c>
      <c r="D56" s="94" t="e">
        <f>+#REF!</f>
        <v>#REF!</v>
      </c>
      <c r="E56" s="94" t="e">
        <f>+#REF!</f>
        <v>#REF!</v>
      </c>
      <c r="F56" s="94" t="e">
        <f>+#REF!</f>
        <v>#REF!</v>
      </c>
      <c r="G56" s="94" t="e">
        <f>+#REF!</f>
        <v>#REF!</v>
      </c>
      <c r="H56" s="94" t="e">
        <f>+#REF!</f>
        <v>#REF!</v>
      </c>
      <c r="I56" s="94" t="e">
        <f>+#REF!</f>
        <v>#REF!</v>
      </c>
      <c r="J56" s="302" t="s">
        <v>38</v>
      </c>
      <c r="K56" s="601">
        <v>0</v>
      </c>
      <c r="L56" s="602">
        <v>0</v>
      </c>
      <c r="M56" s="603">
        <v>0</v>
      </c>
      <c r="N56" s="557">
        <v>0</v>
      </c>
      <c r="O56" s="557">
        <v>0</v>
      </c>
      <c r="P56" s="557">
        <v>0</v>
      </c>
      <c r="Q56" s="557">
        <v>0</v>
      </c>
      <c r="R56" s="557">
        <v>0</v>
      </c>
      <c r="S56" s="557">
        <v>0</v>
      </c>
      <c r="T56" s="558">
        <v>0</v>
      </c>
      <c r="U56" s="601">
        <v>0</v>
      </c>
      <c r="V56" s="603">
        <v>0</v>
      </c>
      <c r="W56" s="603">
        <v>0</v>
      </c>
      <c r="X56" s="557">
        <v>0</v>
      </c>
      <c r="Y56" s="557">
        <v>0</v>
      </c>
      <c r="Z56" s="557">
        <v>0</v>
      </c>
      <c r="AA56" s="557">
        <v>0</v>
      </c>
      <c r="AB56" s="557">
        <v>0</v>
      </c>
      <c r="AC56" s="557">
        <v>0</v>
      </c>
      <c r="AD56" s="558">
        <v>0</v>
      </c>
      <c r="AE56" s="601">
        <v>0</v>
      </c>
      <c r="AF56" s="603">
        <v>0</v>
      </c>
      <c r="AG56" s="602">
        <v>0</v>
      </c>
      <c r="AH56" s="603">
        <v>0</v>
      </c>
      <c r="AI56" s="557">
        <v>0</v>
      </c>
      <c r="AJ56" s="557">
        <v>0</v>
      </c>
      <c r="AK56" s="557">
        <v>0</v>
      </c>
      <c r="AL56" s="557">
        <v>0</v>
      </c>
      <c r="AM56" s="557">
        <v>0</v>
      </c>
      <c r="AN56" s="558">
        <v>0</v>
      </c>
      <c r="AO56" s="601">
        <v>0</v>
      </c>
      <c r="AP56" s="603">
        <v>0</v>
      </c>
      <c r="AQ56" s="603">
        <v>0</v>
      </c>
      <c r="AR56" s="557">
        <v>0</v>
      </c>
      <c r="AS56" s="557">
        <v>0</v>
      </c>
      <c r="AT56" s="557">
        <v>0</v>
      </c>
      <c r="AU56" s="557">
        <v>0</v>
      </c>
      <c r="AV56" s="557">
        <v>0</v>
      </c>
      <c r="AW56" s="557">
        <v>0</v>
      </c>
      <c r="AX56" s="558">
        <v>0</v>
      </c>
      <c r="AY56" s="601">
        <v>0</v>
      </c>
      <c r="AZ56" s="603">
        <v>0</v>
      </c>
      <c r="BA56" s="603">
        <v>0</v>
      </c>
      <c r="BB56" s="603">
        <v>0</v>
      </c>
      <c r="BC56" s="557">
        <v>0</v>
      </c>
      <c r="BD56" s="557">
        <v>0</v>
      </c>
      <c r="BE56" s="557">
        <v>0</v>
      </c>
      <c r="BF56" s="557">
        <v>0</v>
      </c>
      <c r="BG56" s="557">
        <v>0</v>
      </c>
      <c r="BH56" s="558">
        <v>0</v>
      </c>
      <c r="BI56" s="601">
        <v>0</v>
      </c>
      <c r="BJ56" s="603">
        <v>0</v>
      </c>
      <c r="BK56" s="603">
        <v>0</v>
      </c>
      <c r="BL56" s="557">
        <v>0</v>
      </c>
      <c r="BM56" s="557">
        <v>0</v>
      </c>
      <c r="BN56" s="557">
        <v>0</v>
      </c>
      <c r="BO56" s="557">
        <v>0</v>
      </c>
      <c r="BP56" s="557">
        <v>0</v>
      </c>
      <c r="BQ56" s="557">
        <v>0</v>
      </c>
      <c r="BR56" s="558">
        <v>0</v>
      </c>
      <c r="BS56" s="601">
        <v>0</v>
      </c>
      <c r="BT56" s="603">
        <v>0</v>
      </c>
      <c r="BU56" s="603">
        <v>0</v>
      </c>
      <c r="BV56" s="557">
        <v>0</v>
      </c>
      <c r="BW56" s="557">
        <v>0</v>
      </c>
      <c r="BX56" s="557">
        <v>0</v>
      </c>
      <c r="BY56" s="557">
        <v>0</v>
      </c>
      <c r="BZ56" s="557">
        <v>0</v>
      </c>
      <c r="CA56" s="557">
        <v>0</v>
      </c>
      <c r="CB56" s="558">
        <v>0</v>
      </c>
      <c r="CC56" s="601">
        <v>0</v>
      </c>
      <c r="CD56" s="603">
        <v>0</v>
      </c>
      <c r="CE56" s="603">
        <v>0</v>
      </c>
      <c r="CF56" s="557">
        <v>0</v>
      </c>
      <c r="CG56" s="557">
        <v>0</v>
      </c>
      <c r="CH56" s="557">
        <v>0</v>
      </c>
      <c r="CI56" s="557">
        <v>0</v>
      </c>
      <c r="CJ56" s="557">
        <v>0</v>
      </c>
      <c r="CK56" s="557">
        <v>0</v>
      </c>
      <c r="CL56" s="558">
        <v>0</v>
      </c>
      <c r="CM56" s="601">
        <v>0</v>
      </c>
      <c r="CN56" s="603">
        <v>0</v>
      </c>
      <c r="CO56" s="603">
        <v>0</v>
      </c>
      <c r="CP56" s="557">
        <v>0</v>
      </c>
      <c r="CQ56" s="557">
        <v>0</v>
      </c>
      <c r="CR56" s="557">
        <v>0</v>
      </c>
      <c r="CS56" s="557">
        <v>0</v>
      </c>
      <c r="CT56" s="557">
        <v>0</v>
      </c>
      <c r="CU56" s="557">
        <v>0</v>
      </c>
      <c r="CV56" s="558">
        <v>0</v>
      </c>
      <c r="CW56" s="601">
        <v>0</v>
      </c>
      <c r="CX56" s="603">
        <v>0</v>
      </c>
      <c r="CY56" s="603">
        <v>0</v>
      </c>
      <c r="CZ56" s="557">
        <v>0</v>
      </c>
      <c r="DA56" s="557">
        <v>0</v>
      </c>
      <c r="DB56" s="557">
        <v>0</v>
      </c>
      <c r="DC56" s="557">
        <v>0</v>
      </c>
      <c r="DD56" s="557">
        <v>0</v>
      </c>
      <c r="DE56" s="557">
        <v>0</v>
      </c>
      <c r="DF56" s="558">
        <v>0</v>
      </c>
      <c r="DG56" s="601">
        <v>0</v>
      </c>
      <c r="DH56" s="603">
        <v>0</v>
      </c>
      <c r="DI56" s="603"/>
      <c r="DJ56" s="557"/>
      <c r="DK56" s="557"/>
      <c r="DL56" s="557"/>
      <c r="DM56" s="557"/>
      <c r="DN56" s="557"/>
      <c r="DO56" s="557"/>
      <c r="DP56" s="558"/>
      <c r="DQ56" s="601"/>
      <c r="DR56" s="603"/>
      <c r="DS56" s="603"/>
      <c r="DT56" s="557"/>
      <c r="DU56" s="557"/>
      <c r="DV56" s="557"/>
      <c r="DW56" s="557"/>
      <c r="DX56" s="557"/>
      <c r="DY56" s="557"/>
      <c r="DZ56" s="558"/>
      <c r="EA56" s="601"/>
      <c r="EB56" s="603"/>
      <c r="EC56" s="603"/>
      <c r="ED56" s="557"/>
      <c r="EE56" s="557"/>
      <c r="EF56" s="557"/>
      <c r="EG56" s="557"/>
      <c r="EH56" s="557"/>
      <c r="EI56" s="557"/>
      <c r="EJ56" s="558"/>
      <c r="EK56" s="601"/>
      <c r="EL56" s="603"/>
      <c r="EM56" s="603"/>
      <c r="EN56" s="557"/>
      <c r="EO56" s="557"/>
      <c r="EP56" s="557"/>
      <c r="EQ56" s="557"/>
      <c r="ER56" s="557"/>
      <c r="ES56" s="557"/>
      <c r="ET56" s="558"/>
      <c r="EU56" s="601"/>
      <c r="EV56" s="603"/>
      <c r="EW56" s="603"/>
      <c r="EX56" s="557"/>
      <c r="EY56" s="557"/>
      <c r="EZ56" s="557"/>
      <c r="FA56" s="557"/>
      <c r="FB56" s="557"/>
      <c r="FC56" s="557"/>
      <c r="FD56" s="558"/>
      <c r="FE56" s="601"/>
      <c r="FF56" s="603"/>
      <c r="FG56" s="603"/>
      <c r="FH56" s="557"/>
      <c r="FI56" s="557"/>
      <c r="FJ56" s="557"/>
      <c r="FK56" s="557"/>
      <c r="FL56" s="557"/>
      <c r="FM56" s="557"/>
      <c r="FN56" s="558"/>
      <c r="FO56" s="601"/>
      <c r="FP56" s="603"/>
      <c r="FQ56" s="603"/>
      <c r="FR56" s="557"/>
      <c r="FS56" s="557"/>
      <c r="FT56" s="557"/>
      <c r="FU56" s="557"/>
      <c r="FV56" s="557"/>
      <c r="FW56" s="557"/>
      <c r="FX56" s="558"/>
      <c r="FY56" s="601"/>
      <c r="FZ56" s="603"/>
      <c r="GA56" s="603"/>
      <c r="GB56" s="557"/>
      <c r="GC56" s="557"/>
      <c r="GD56" s="557"/>
      <c r="GE56" s="557"/>
      <c r="GF56" s="557"/>
      <c r="GG56" s="557"/>
      <c r="GH56" s="558"/>
      <c r="GI56" s="601"/>
      <c r="GJ56" s="603"/>
      <c r="GK56" s="603"/>
      <c r="GL56" s="557"/>
      <c r="GM56" s="557"/>
      <c r="GN56" s="557"/>
      <c r="GO56" s="557"/>
      <c r="GP56" s="557"/>
      <c r="GQ56" s="557"/>
      <c r="GR56" s="558"/>
      <c r="GS56" s="601"/>
      <c r="GT56" s="603"/>
      <c r="GU56" s="603"/>
      <c r="GV56" s="557"/>
      <c r="GW56" s="557"/>
      <c r="GX56" s="557"/>
      <c r="GY56" s="557"/>
      <c r="GZ56" s="557"/>
      <c r="HA56" s="557"/>
      <c r="HB56" s="558"/>
      <c r="HC56" s="274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4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4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4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4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4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4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4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4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4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75">
        <f t="shared" si="77"/>
        <v>0</v>
      </c>
      <c r="HN56" s="277">
        <f t="shared" si="95"/>
        <v>0</v>
      </c>
      <c r="HO56" s="275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77" t="e">
        <f t="shared" si="80"/>
        <v>#REF!</v>
      </c>
      <c r="HQ56" s="80"/>
      <c r="HR56" s="278">
        <f t="shared" si="81"/>
        <v>0</v>
      </c>
      <c r="HS56" s="278">
        <f t="shared" si="82"/>
        <v>0</v>
      </c>
      <c r="HT56" s="278">
        <f t="shared" si="83"/>
        <v>0</v>
      </c>
      <c r="HU56" s="278">
        <f t="shared" si="84"/>
        <v>0</v>
      </c>
      <c r="HV56" s="278">
        <f t="shared" si="85"/>
        <v>0</v>
      </c>
      <c r="HW56" s="278">
        <f t="shared" si="86"/>
        <v>0</v>
      </c>
      <c r="HX56" s="278">
        <f t="shared" si="87"/>
        <v>0</v>
      </c>
      <c r="HY56" s="278">
        <f t="shared" si="88"/>
        <v>0</v>
      </c>
      <c r="HZ56" s="278">
        <f t="shared" si="89"/>
        <v>0</v>
      </c>
      <c r="IA56" s="278">
        <f t="shared" si="90"/>
        <v>0</v>
      </c>
      <c r="IK56" s="94" t="e">
        <f t="shared" si="78"/>
        <v>#REF!</v>
      </c>
    </row>
    <row r="57" spans="1:245" s="30" customFormat="1" ht="21.95" hidden="1" customHeight="1">
      <c r="A57" s="4"/>
      <c r="B57" s="94" t="e">
        <f>+#REF!</f>
        <v>#REF!</v>
      </c>
      <c r="C57" s="94" t="e">
        <f>+#REF!</f>
        <v>#REF!</v>
      </c>
      <c r="D57" s="94" t="e">
        <f>+#REF!</f>
        <v>#REF!</v>
      </c>
      <c r="E57" s="94" t="e">
        <f>+#REF!</f>
        <v>#REF!</v>
      </c>
      <c r="F57" s="94" t="e">
        <f>+#REF!</f>
        <v>#REF!</v>
      </c>
      <c r="G57" s="94" t="e">
        <f>+#REF!</f>
        <v>#REF!</v>
      </c>
      <c r="H57" s="94" t="e">
        <f>+#REF!</f>
        <v>#REF!</v>
      </c>
      <c r="I57" s="94" t="e">
        <f>+#REF!</f>
        <v>#REF!</v>
      </c>
      <c r="J57" s="18" t="s">
        <v>39</v>
      </c>
      <c r="K57" s="604">
        <v>0</v>
      </c>
      <c r="L57" s="890">
        <v>0</v>
      </c>
      <c r="M57" s="891">
        <v>0</v>
      </c>
      <c r="N57" s="892">
        <v>0</v>
      </c>
      <c r="O57" s="892">
        <v>0</v>
      </c>
      <c r="P57" s="892">
        <v>0</v>
      </c>
      <c r="Q57" s="892">
        <v>0</v>
      </c>
      <c r="R57" s="892">
        <v>0</v>
      </c>
      <c r="S57" s="892">
        <v>0</v>
      </c>
      <c r="T57" s="561">
        <v>0</v>
      </c>
      <c r="U57" s="604">
        <v>0</v>
      </c>
      <c r="V57" s="891">
        <v>0</v>
      </c>
      <c r="W57" s="891">
        <v>0</v>
      </c>
      <c r="X57" s="892">
        <v>0</v>
      </c>
      <c r="Y57" s="892">
        <v>0</v>
      </c>
      <c r="Z57" s="892">
        <v>0</v>
      </c>
      <c r="AA57" s="892">
        <v>0</v>
      </c>
      <c r="AB57" s="892">
        <v>0</v>
      </c>
      <c r="AC57" s="892">
        <v>0</v>
      </c>
      <c r="AD57" s="561">
        <v>0</v>
      </c>
      <c r="AE57" s="604">
        <v>0</v>
      </c>
      <c r="AF57" s="891">
        <v>0</v>
      </c>
      <c r="AG57" s="890">
        <v>0</v>
      </c>
      <c r="AH57" s="891">
        <v>0</v>
      </c>
      <c r="AI57" s="892">
        <v>0</v>
      </c>
      <c r="AJ57" s="892">
        <v>0</v>
      </c>
      <c r="AK57" s="892">
        <v>0</v>
      </c>
      <c r="AL57" s="892">
        <v>0</v>
      </c>
      <c r="AM57" s="892">
        <v>0</v>
      </c>
      <c r="AN57" s="561">
        <v>0</v>
      </c>
      <c r="AO57" s="604">
        <v>0</v>
      </c>
      <c r="AP57" s="891">
        <v>0</v>
      </c>
      <c r="AQ57" s="891">
        <v>0</v>
      </c>
      <c r="AR57" s="892">
        <v>0</v>
      </c>
      <c r="AS57" s="892">
        <v>0</v>
      </c>
      <c r="AT57" s="892">
        <v>0</v>
      </c>
      <c r="AU57" s="892">
        <v>0</v>
      </c>
      <c r="AV57" s="892">
        <v>0</v>
      </c>
      <c r="AW57" s="892">
        <v>0</v>
      </c>
      <c r="AX57" s="561">
        <v>0</v>
      </c>
      <c r="AY57" s="604">
        <v>0</v>
      </c>
      <c r="AZ57" s="891">
        <v>0</v>
      </c>
      <c r="BA57" s="891">
        <v>0</v>
      </c>
      <c r="BB57" s="891">
        <v>0</v>
      </c>
      <c r="BC57" s="892">
        <v>0</v>
      </c>
      <c r="BD57" s="892">
        <v>0</v>
      </c>
      <c r="BE57" s="892">
        <v>0</v>
      </c>
      <c r="BF57" s="892">
        <v>0</v>
      </c>
      <c r="BG57" s="892">
        <v>0</v>
      </c>
      <c r="BH57" s="561">
        <v>0</v>
      </c>
      <c r="BI57" s="604">
        <v>0</v>
      </c>
      <c r="BJ57" s="891">
        <v>0</v>
      </c>
      <c r="BK57" s="891">
        <v>0</v>
      </c>
      <c r="BL57" s="892">
        <v>0</v>
      </c>
      <c r="BM57" s="892">
        <v>0</v>
      </c>
      <c r="BN57" s="892">
        <v>0</v>
      </c>
      <c r="BO57" s="892">
        <v>0</v>
      </c>
      <c r="BP57" s="892">
        <v>0</v>
      </c>
      <c r="BQ57" s="892">
        <v>0</v>
      </c>
      <c r="BR57" s="561">
        <v>0</v>
      </c>
      <c r="BS57" s="604">
        <v>0</v>
      </c>
      <c r="BT57" s="891">
        <v>0</v>
      </c>
      <c r="BU57" s="891">
        <v>0</v>
      </c>
      <c r="BV57" s="892">
        <v>0</v>
      </c>
      <c r="BW57" s="892">
        <v>0</v>
      </c>
      <c r="BX57" s="892">
        <v>0</v>
      </c>
      <c r="BY57" s="892">
        <v>0</v>
      </c>
      <c r="BZ57" s="892">
        <v>0</v>
      </c>
      <c r="CA57" s="892">
        <v>0</v>
      </c>
      <c r="CB57" s="561">
        <v>0</v>
      </c>
      <c r="CC57" s="604">
        <v>0</v>
      </c>
      <c r="CD57" s="891">
        <v>0</v>
      </c>
      <c r="CE57" s="891">
        <v>0</v>
      </c>
      <c r="CF57" s="892">
        <v>0</v>
      </c>
      <c r="CG57" s="892">
        <v>0</v>
      </c>
      <c r="CH57" s="892">
        <v>0</v>
      </c>
      <c r="CI57" s="892">
        <v>0</v>
      </c>
      <c r="CJ57" s="892">
        <v>0</v>
      </c>
      <c r="CK57" s="892">
        <v>0</v>
      </c>
      <c r="CL57" s="561">
        <v>0</v>
      </c>
      <c r="CM57" s="604">
        <v>0</v>
      </c>
      <c r="CN57" s="891">
        <v>0</v>
      </c>
      <c r="CO57" s="891">
        <v>0</v>
      </c>
      <c r="CP57" s="892">
        <v>0</v>
      </c>
      <c r="CQ57" s="892">
        <v>0</v>
      </c>
      <c r="CR57" s="892">
        <v>0</v>
      </c>
      <c r="CS57" s="892">
        <v>0</v>
      </c>
      <c r="CT57" s="892">
        <v>0</v>
      </c>
      <c r="CU57" s="892">
        <v>0</v>
      </c>
      <c r="CV57" s="561">
        <v>0</v>
      </c>
      <c r="CW57" s="604">
        <v>0</v>
      </c>
      <c r="CX57" s="891">
        <v>0</v>
      </c>
      <c r="CY57" s="891">
        <v>0</v>
      </c>
      <c r="CZ57" s="892">
        <v>0</v>
      </c>
      <c r="DA57" s="892">
        <v>0</v>
      </c>
      <c r="DB57" s="892">
        <v>0</v>
      </c>
      <c r="DC57" s="892">
        <v>0</v>
      </c>
      <c r="DD57" s="892">
        <v>0</v>
      </c>
      <c r="DE57" s="892">
        <v>0</v>
      </c>
      <c r="DF57" s="561">
        <v>0</v>
      </c>
      <c r="DG57" s="604">
        <v>0</v>
      </c>
      <c r="DH57" s="891">
        <v>0</v>
      </c>
      <c r="DI57" s="606"/>
      <c r="DJ57" s="560"/>
      <c r="DK57" s="560"/>
      <c r="DL57" s="560"/>
      <c r="DM57" s="560"/>
      <c r="DN57" s="560"/>
      <c r="DO57" s="560"/>
      <c r="DP57" s="561"/>
      <c r="DQ57" s="604"/>
      <c r="DR57" s="606"/>
      <c r="DS57" s="606"/>
      <c r="DT57" s="560"/>
      <c r="DU57" s="560"/>
      <c r="DV57" s="560"/>
      <c r="DW57" s="560"/>
      <c r="DX57" s="560"/>
      <c r="DY57" s="560"/>
      <c r="DZ57" s="561"/>
      <c r="EA57" s="604"/>
      <c r="EB57" s="606"/>
      <c r="EC57" s="606"/>
      <c r="ED57" s="560"/>
      <c r="EE57" s="560"/>
      <c r="EF57" s="560"/>
      <c r="EG57" s="560"/>
      <c r="EH57" s="560"/>
      <c r="EI57" s="560"/>
      <c r="EJ57" s="561"/>
      <c r="EK57" s="604"/>
      <c r="EL57" s="606"/>
      <c r="EM57" s="606"/>
      <c r="EN57" s="560"/>
      <c r="EO57" s="560"/>
      <c r="EP57" s="560"/>
      <c r="EQ57" s="560"/>
      <c r="ER57" s="560"/>
      <c r="ES57" s="560"/>
      <c r="ET57" s="561"/>
      <c r="EU57" s="604"/>
      <c r="EV57" s="606"/>
      <c r="EW57" s="606"/>
      <c r="EX57" s="560"/>
      <c r="EY57" s="560"/>
      <c r="EZ57" s="560"/>
      <c r="FA57" s="560"/>
      <c r="FB57" s="560"/>
      <c r="FC57" s="560"/>
      <c r="FD57" s="561"/>
      <c r="FE57" s="604"/>
      <c r="FF57" s="606"/>
      <c r="FG57" s="606"/>
      <c r="FH57" s="560"/>
      <c r="FI57" s="560"/>
      <c r="FJ57" s="560"/>
      <c r="FK57" s="560"/>
      <c r="FL57" s="560"/>
      <c r="FM57" s="560"/>
      <c r="FN57" s="561"/>
      <c r="FO57" s="604"/>
      <c r="FP57" s="606"/>
      <c r="FQ57" s="606"/>
      <c r="FR57" s="560"/>
      <c r="FS57" s="560"/>
      <c r="FT57" s="560"/>
      <c r="FU57" s="560"/>
      <c r="FV57" s="560"/>
      <c r="FW57" s="560"/>
      <c r="FX57" s="561"/>
      <c r="FY57" s="604"/>
      <c r="FZ57" s="606"/>
      <c r="GA57" s="606"/>
      <c r="GB57" s="560"/>
      <c r="GC57" s="560"/>
      <c r="GD57" s="560"/>
      <c r="GE57" s="560"/>
      <c r="GF57" s="560"/>
      <c r="GG57" s="560"/>
      <c r="GH57" s="561"/>
      <c r="GI57" s="604"/>
      <c r="GJ57" s="606"/>
      <c r="GK57" s="606"/>
      <c r="GL57" s="560"/>
      <c r="GM57" s="560"/>
      <c r="GN57" s="560"/>
      <c r="GO57" s="560"/>
      <c r="GP57" s="560"/>
      <c r="GQ57" s="560"/>
      <c r="GR57" s="561"/>
      <c r="GS57" s="604"/>
      <c r="GT57" s="606"/>
      <c r="GU57" s="606"/>
      <c r="GV57" s="560"/>
      <c r="GW57" s="560"/>
      <c r="GX57" s="560"/>
      <c r="GY57" s="560"/>
      <c r="GZ57" s="560"/>
      <c r="HA57" s="560"/>
      <c r="HB57" s="561"/>
      <c r="HC57" s="77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77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77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77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77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77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77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77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77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77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0">
        <f t="shared" si="77"/>
        <v>0</v>
      </c>
      <c r="HN57" s="79">
        <f t="shared" si="95"/>
        <v>0</v>
      </c>
      <c r="HO57" s="80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79" t="e">
        <f t="shared" si="80"/>
        <v>#REF!</v>
      </c>
      <c r="HQ57" s="80"/>
      <c r="HR57" s="81">
        <f t="shared" si="81"/>
        <v>0</v>
      </c>
      <c r="HS57" s="81">
        <f t="shared" si="82"/>
        <v>0</v>
      </c>
      <c r="HT57" s="81">
        <f t="shared" si="83"/>
        <v>0</v>
      </c>
      <c r="HU57" s="81">
        <f t="shared" si="84"/>
        <v>0</v>
      </c>
      <c r="HV57" s="81">
        <f t="shared" si="85"/>
        <v>0</v>
      </c>
      <c r="HW57" s="81">
        <f t="shared" si="86"/>
        <v>0</v>
      </c>
      <c r="HX57" s="81">
        <f t="shared" si="87"/>
        <v>0</v>
      </c>
      <c r="HY57" s="81">
        <f t="shared" si="88"/>
        <v>0</v>
      </c>
      <c r="HZ57" s="81">
        <f t="shared" si="89"/>
        <v>0</v>
      </c>
      <c r="IA57" s="81">
        <f t="shared" si="90"/>
        <v>0</v>
      </c>
      <c r="IK57" s="94" t="e">
        <f t="shared" si="78"/>
        <v>#REF!</v>
      </c>
    </row>
    <row r="58" spans="1:245" s="30" customFormat="1" ht="21.95" hidden="1" customHeight="1">
      <c r="A58" s="4"/>
      <c r="B58" s="94" t="e">
        <f>+#REF!</f>
        <v>#REF!</v>
      </c>
      <c r="C58" s="94" t="e">
        <f>+#REF!</f>
        <v>#REF!</v>
      </c>
      <c r="D58" s="94" t="e">
        <f>+#REF!</f>
        <v>#REF!</v>
      </c>
      <c r="E58" s="94" t="e">
        <f>+#REF!</f>
        <v>#REF!</v>
      </c>
      <c r="F58" s="94" t="e">
        <f>+#REF!</f>
        <v>#REF!</v>
      </c>
      <c r="G58" s="94" t="e">
        <f>+#REF!</f>
        <v>#REF!</v>
      </c>
      <c r="H58" s="94" t="e">
        <f>+#REF!</f>
        <v>#REF!</v>
      </c>
      <c r="I58" s="94" t="e">
        <f>+#REF!</f>
        <v>#REF!</v>
      </c>
      <c r="J58" s="18" t="s">
        <v>40</v>
      </c>
      <c r="K58" s="604">
        <v>0</v>
      </c>
      <c r="L58" s="890">
        <v>0</v>
      </c>
      <c r="M58" s="891">
        <v>0</v>
      </c>
      <c r="N58" s="892">
        <v>0</v>
      </c>
      <c r="O58" s="892">
        <v>0</v>
      </c>
      <c r="P58" s="892">
        <v>0</v>
      </c>
      <c r="Q58" s="892">
        <v>0</v>
      </c>
      <c r="R58" s="892">
        <v>0</v>
      </c>
      <c r="S58" s="892">
        <v>0</v>
      </c>
      <c r="T58" s="561">
        <v>0</v>
      </c>
      <c r="U58" s="604">
        <v>0</v>
      </c>
      <c r="V58" s="891">
        <v>0</v>
      </c>
      <c r="W58" s="891">
        <v>0</v>
      </c>
      <c r="X58" s="892">
        <v>0</v>
      </c>
      <c r="Y58" s="892">
        <v>0</v>
      </c>
      <c r="Z58" s="892">
        <v>0</v>
      </c>
      <c r="AA58" s="892">
        <v>0</v>
      </c>
      <c r="AB58" s="892">
        <v>0</v>
      </c>
      <c r="AC58" s="892">
        <v>0</v>
      </c>
      <c r="AD58" s="561">
        <v>0</v>
      </c>
      <c r="AE58" s="604">
        <v>0</v>
      </c>
      <c r="AF58" s="891">
        <v>0</v>
      </c>
      <c r="AG58" s="890">
        <v>0</v>
      </c>
      <c r="AH58" s="891">
        <v>0</v>
      </c>
      <c r="AI58" s="892">
        <v>0</v>
      </c>
      <c r="AJ58" s="892">
        <v>0</v>
      </c>
      <c r="AK58" s="892">
        <v>0</v>
      </c>
      <c r="AL58" s="892">
        <v>0</v>
      </c>
      <c r="AM58" s="892">
        <v>0</v>
      </c>
      <c r="AN58" s="561">
        <v>0</v>
      </c>
      <c r="AO58" s="604">
        <v>0</v>
      </c>
      <c r="AP58" s="891">
        <v>0</v>
      </c>
      <c r="AQ58" s="891">
        <v>0</v>
      </c>
      <c r="AR58" s="892">
        <v>0</v>
      </c>
      <c r="AS58" s="892">
        <v>0</v>
      </c>
      <c r="AT58" s="892">
        <v>0</v>
      </c>
      <c r="AU58" s="892">
        <v>0</v>
      </c>
      <c r="AV58" s="892">
        <v>0</v>
      </c>
      <c r="AW58" s="892">
        <v>0</v>
      </c>
      <c r="AX58" s="561">
        <v>0</v>
      </c>
      <c r="AY58" s="604">
        <v>0</v>
      </c>
      <c r="AZ58" s="891">
        <v>0</v>
      </c>
      <c r="BA58" s="891">
        <v>0</v>
      </c>
      <c r="BB58" s="891">
        <v>0</v>
      </c>
      <c r="BC58" s="892">
        <v>0</v>
      </c>
      <c r="BD58" s="892">
        <v>0</v>
      </c>
      <c r="BE58" s="892">
        <v>0</v>
      </c>
      <c r="BF58" s="892">
        <v>0</v>
      </c>
      <c r="BG58" s="892">
        <v>0</v>
      </c>
      <c r="BH58" s="561">
        <v>0</v>
      </c>
      <c r="BI58" s="604">
        <v>0</v>
      </c>
      <c r="BJ58" s="891">
        <v>0</v>
      </c>
      <c r="BK58" s="891">
        <v>0</v>
      </c>
      <c r="BL58" s="892">
        <v>0</v>
      </c>
      <c r="BM58" s="892">
        <v>0</v>
      </c>
      <c r="BN58" s="892">
        <v>0</v>
      </c>
      <c r="BO58" s="892">
        <v>0</v>
      </c>
      <c r="BP58" s="892">
        <v>0</v>
      </c>
      <c r="BQ58" s="892">
        <v>0</v>
      </c>
      <c r="BR58" s="561">
        <v>0</v>
      </c>
      <c r="BS58" s="604">
        <v>0</v>
      </c>
      <c r="BT58" s="891">
        <v>0</v>
      </c>
      <c r="BU58" s="891">
        <v>0</v>
      </c>
      <c r="BV58" s="892">
        <v>0</v>
      </c>
      <c r="BW58" s="892">
        <v>0</v>
      </c>
      <c r="BX58" s="892">
        <v>0</v>
      </c>
      <c r="BY58" s="892">
        <v>0</v>
      </c>
      <c r="BZ58" s="892">
        <v>0</v>
      </c>
      <c r="CA58" s="892">
        <v>0</v>
      </c>
      <c r="CB58" s="561">
        <v>0</v>
      </c>
      <c r="CC58" s="604">
        <v>0</v>
      </c>
      <c r="CD58" s="891">
        <v>0</v>
      </c>
      <c r="CE58" s="891">
        <v>0</v>
      </c>
      <c r="CF58" s="892">
        <v>0</v>
      </c>
      <c r="CG58" s="892">
        <v>0</v>
      </c>
      <c r="CH58" s="892">
        <v>0</v>
      </c>
      <c r="CI58" s="892">
        <v>0</v>
      </c>
      <c r="CJ58" s="892">
        <v>0</v>
      </c>
      <c r="CK58" s="892">
        <v>0</v>
      </c>
      <c r="CL58" s="561">
        <v>0</v>
      </c>
      <c r="CM58" s="604">
        <v>0</v>
      </c>
      <c r="CN58" s="891">
        <v>0</v>
      </c>
      <c r="CO58" s="891">
        <v>0</v>
      </c>
      <c r="CP58" s="892">
        <v>0</v>
      </c>
      <c r="CQ58" s="892">
        <v>0</v>
      </c>
      <c r="CR58" s="892">
        <v>0</v>
      </c>
      <c r="CS58" s="892">
        <v>0</v>
      </c>
      <c r="CT58" s="892">
        <v>0</v>
      </c>
      <c r="CU58" s="892">
        <v>0</v>
      </c>
      <c r="CV58" s="561">
        <v>0</v>
      </c>
      <c r="CW58" s="604">
        <v>0</v>
      </c>
      <c r="CX58" s="891">
        <v>0</v>
      </c>
      <c r="CY58" s="891">
        <v>0</v>
      </c>
      <c r="CZ58" s="892">
        <v>0</v>
      </c>
      <c r="DA58" s="892">
        <v>0</v>
      </c>
      <c r="DB58" s="892">
        <v>0</v>
      </c>
      <c r="DC58" s="892">
        <v>0</v>
      </c>
      <c r="DD58" s="892">
        <v>0</v>
      </c>
      <c r="DE58" s="892">
        <v>0</v>
      </c>
      <c r="DF58" s="561">
        <v>0</v>
      </c>
      <c r="DG58" s="604">
        <v>0</v>
      </c>
      <c r="DH58" s="891">
        <v>0</v>
      </c>
      <c r="DI58" s="606"/>
      <c r="DJ58" s="560"/>
      <c r="DK58" s="560"/>
      <c r="DL58" s="560"/>
      <c r="DM58" s="560"/>
      <c r="DN58" s="560"/>
      <c r="DO58" s="560"/>
      <c r="DP58" s="561"/>
      <c r="DQ58" s="604"/>
      <c r="DR58" s="606"/>
      <c r="DS58" s="606"/>
      <c r="DT58" s="560"/>
      <c r="DU58" s="560"/>
      <c r="DV58" s="560"/>
      <c r="DW58" s="560"/>
      <c r="DX58" s="560"/>
      <c r="DY58" s="560"/>
      <c r="DZ58" s="561"/>
      <c r="EA58" s="604"/>
      <c r="EB58" s="606"/>
      <c r="EC58" s="606"/>
      <c r="ED58" s="560"/>
      <c r="EE58" s="560"/>
      <c r="EF58" s="560"/>
      <c r="EG58" s="560"/>
      <c r="EH58" s="560"/>
      <c r="EI58" s="560"/>
      <c r="EJ58" s="561"/>
      <c r="EK58" s="604"/>
      <c r="EL58" s="606"/>
      <c r="EM58" s="606"/>
      <c r="EN58" s="560"/>
      <c r="EO58" s="560"/>
      <c r="EP58" s="560"/>
      <c r="EQ58" s="560"/>
      <c r="ER58" s="560"/>
      <c r="ES58" s="560"/>
      <c r="ET58" s="561"/>
      <c r="EU58" s="604"/>
      <c r="EV58" s="606"/>
      <c r="EW58" s="606"/>
      <c r="EX58" s="560"/>
      <c r="EY58" s="560"/>
      <c r="EZ58" s="560"/>
      <c r="FA58" s="560"/>
      <c r="FB58" s="560"/>
      <c r="FC58" s="560"/>
      <c r="FD58" s="561"/>
      <c r="FE58" s="604"/>
      <c r="FF58" s="606"/>
      <c r="FG58" s="606"/>
      <c r="FH58" s="560"/>
      <c r="FI58" s="560"/>
      <c r="FJ58" s="560"/>
      <c r="FK58" s="560"/>
      <c r="FL58" s="560"/>
      <c r="FM58" s="560"/>
      <c r="FN58" s="561"/>
      <c r="FO58" s="604"/>
      <c r="FP58" s="606"/>
      <c r="FQ58" s="606"/>
      <c r="FR58" s="560"/>
      <c r="FS58" s="560"/>
      <c r="FT58" s="560"/>
      <c r="FU58" s="560"/>
      <c r="FV58" s="560"/>
      <c r="FW58" s="560"/>
      <c r="FX58" s="561"/>
      <c r="FY58" s="604"/>
      <c r="FZ58" s="606"/>
      <c r="GA58" s="606"/>
      <c r="GB58" s="560"/>
      <c r="GC58" s="560"/>
      <c r="GD58" s="560"/>
      <c r="GE58" s="560"/>
      <c r="GF58" s="560"/>
      <c r="GG58" s="560"/>
      <c r="GH58" s="561"/>
      <c r="GI58" s="604"/>
      <c r="GJ58" s="606"/>
      <c r="GK58" s="606"/>
      <c r="GL58" s="560"/>
      <c r="GM58" s="560"/>
      <c r="GN58" s="560"/>
      <c r="GO58" s="560"/>
      <c r="GP58" s="560"/>
      <c r="GQ58" s="560"/>
      <c r="GR58" s="561"/>
      <c r="GS58" s="604"/>
      <c r="GT58" s="606"/>
      <c r="GU58" s="606"/>
      <c r="GV58" s="560"/>
      <c r="GW58" s="560"/>
      <c r="GX58" s="560"/>
      <c r="GY58" s="560"/>
      <c r="GZ58" s="560"/>
      <c r="HA58" s="560"/>
      <c r="HB58" s="561"/>
      <c r="HC58" s="77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77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77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77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77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77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77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77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77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77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0">
        <f t="shared" si="77"/>
        <v>0</v>
      </c>
      <c r="HN58" s="79">
        <f t="shared" si="95"/>
        <v>0</v>
      </c>
      <c r="HO58" s="80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79" t="e">
        <f t="shared" si="80"/>
        <v>#REF!</v>
      </c>
      <c r="HQ58" s="80"/>
      <c r="HR58" s="81">
        <f t="shared" si="81"/>
        <v>0</v>
      </c>
      <c r="HS58" s="81">
        <f t="shared" si="82"/>
        <v>0</v>
      </c>
      <c r="HT58" s="81">
        <f t="shared" si="83"/>
        <v>0</v>
      </c>
      <c r="HU58" s="81">
        <f t="shared" si="84"/>
        <v>0</v>
      </c>
      <c r="HV58" s="81">
        <f t="shared" si="85"/>
        <v>0</v>
      </c>
      <c r="HW58" s="81">
        <f t="shared" si="86"/>
        <v>0</v>
      </c>
      <c r="HX58" s="81">
        <f t="shared" si="87"/>
        <v>0</v>
      </c>
      <c r="HY58" s="81">
        <f t="shared" si="88"/>
        <v>0</v>
      </c>
      <c r="HZ58" s="81">
        <f t="shared" si="89"/>
        <v>0</v>
      </c>
      <c r="IA58" s="81">
        <f t="shared" si="90"/>
        <v>0</v>
      </c>
      <c r="IK58" s="94" t="e">
        <f t="shared" si="78"/>
        <v>#REF!</v>
      </c>
    </row>
    <row r="59" spans="1:245" s="30" customFormat="1" ht="21.95" hidden="1" customHeight="1">
      <c r="A59" s="4"/>
      <c r="B59" s="94" t="e">
        <f>+#REF!</f>
        <v>#REF!</v>
      </c>
      <c r="C59" s="94" t="e">
        <f>+#REF!</f>
        <v>#REF!</v>
      </c>
      <c r="D59" s="94" t="e">
        <f>+#REF!</f>
        <v>#REF!</v>
      </c>
      <c r="E59" s="94" t="e">
        <f>+#REF!</f>
        <v>#REF!</v>
      </c>
      <c r="F59" s="94" t="e">
        <f>+#REF!</f>
        <v>#REF!</v>
      </c>
      <c r="G59" s="94" t="e">
        <f>+#REF!</f>
        <v>#REF!</v>
      </c>
      <c r="H59" s="94" t="e">
        <f>+#REF!</f>
        <v>#REF!</v>
      </c>
      <c r="I59" s="94" t="e">
        <f>+#REF!</f>
        <v>#REF!</v>
      </c>
      <c r="J59" s="303" t="s">
        <v>41</v>
      </c>
      <c r="K59" s="607">
        <v>0</v>
      </c>
      <c r="L59" s="608">
        <v>0</v>
      </c>
      <c r="M59" s="609">
        <v>0</v>
      </c>
      <c r="N59" s="563">
        <v>0</v>
      </c>
      <c r="O59" s="563">
        <v>0</v>
      </c>
      <c r="P59" s="563">
        <v>0</v>
      </c>
      <c r="Q59" s="563">
        <v>0</v>
      </c>
      <c r="R59" s="563">
        <v>0</v>
      </c>
      <c r="S59" s="563">
        <v>0</v>
      </c>
      <c r="T59" s="564">
        <v>0</v>
      </c>
      <c r="U59" s="607">
        <v>0</v>
      </c>
      <c r="V59" s="609">
        <v>0</v>
      </c>
      <c r="W59" s="609">
        <v>0</v>
      </c>
      <c r="X59" s="563">
        <v>0</v>
      </c>
      <c r="Y59" s="563">
        <v>0</v>
      </c>
      <c r="Z59" s="563">
        <v>0</v>
      </c>
      <c r="AA59" s="563">
        <v>0</v>
      </c>
      <c r="AB59" s="563">
        <v>0</v>
      </c>
      <c r="AC59" s="563">
        <v>0</v>
      </c>
      <c r="AD59" s="564">
        <v>0</v>
      </c>
      <c r="AE59" s="607">
        <v>0</v>
      </c>
      <c r="AF59" s="609">
        <v>0</v>
      </c>
      <c r="AG59" s="608">
        <v>0</v>
      </c>
      <c r="AH59" s="609">
        <v>0</v>
      </c>
      <c r="AI59" s="563">
        <v>0</v>
      </c>
      <c r="AJ59" s="563">
        <v>0</v>
      </c>
      <c r="AK59" s="563">
        <v>0</v>
      </c>
      <c r="AL59" s="563">
        <v>0</v>
      </c>
      <c r="AM59" s="563">
        <v>0</v>
      </c>
      <c r="AN59" s="564">
        <v>0</v>
      </c>
      <c r="AO59" s="607">
        <v>0</v>
      </c>
      <c r="AP59" s="609">
        <v>0</v>
      </c>
      <c r="AQ59" s="609">
        <v>0</v>
      </c>
      <c r="AR59" s="563">
        <v>0</v>
      </c>
      <c r="AS59" s="563">
        <v>0</v>
      </c>
      <c r="AT59" s="563">
        <v>0</v>
      </c>
      <c r="AU59" s="563">
        <v>0</v>
      </c>
      <c r="AV59" s="563">
        <v>0</v>
      </c>
      <c r="AW59" s="563">
        <v>0</v>
      </c>
      <c r="AX59" s="564">
        <v>0</v>
      </c>
      <c r="AY59" s="607">
        <v>0</v>
      </c>
      <c r="AZ59" s="609">
        <v>0</v>
      </c>
      <c r="BA59" s="609">
        <v>0</v>
      </c>
      <c r="BB59" s="609">
        <v>0</v>
      </c>
      <c r="BC59" s="563">
        <v>0</v>
      </c>
      <c r="BD59" s="563">
        <v>0</v>
      </c>
      <c r="BE59" s="563">
        <v>0</v>
      </c>
      <c r="BF59" s="563">
        <v>0</v>
      </c>
      <c r="BG59" s="563">
        <v>0</v>
      </c>
      <c r="BH59" s="564">
        <v>0</v>
      </c>
      <c r="BI59" s="607">
        <v>0</v>
      </c>
      <c r="BJ59" s="609">
        <v>0</v>
      </c>
      <c r="BK59" s="609">
        <v>0</v>
      </c>
      <c r="BL59" s="563">
        <v>0</v>
      </c>
      <c r="BM59" s="563">
        <v>0</v>
      </c>
      <c r="BN59" s="563">
        <v>0</v>
      </c>
      <c r="BO59" s="563">
        <v>0</v>
      </c>
      <c r="BP59" s="563">
        <v>0</v>
      </c>
      <c r="BQ59" s="563">
        <v>0</v>
      </c>
      <c r="BR59" s="564">
        <v>0</v>
      </c>
      <c r="BS59" s="607">
        <v>0</v>
      </c>
      <c r="BT59" s="609">
        <v>0</v>
      </c>
      <c r="BU59" s="609">
        <v>0</v>
      </c>
      <c r="BV59" s="563">
        <v>0</v>
      </c>
      <c r="BW59" s="563">
        <v>0</v>
      </c>
      <c r="BX59" s="563">
        <v>0</v>
      </c>
      <c r="BY59" s="563">
        <v>0</v>
      </c>
      <c r="BZ59" s="563">
        <v>0</v>
      </c>
      <c r="CA59" s="563">
        <v>0</v>
      </c>
      <c r="CB59" s="564">
        <v>0</v>
      </c>
      <c r="CC59" s="607">
        <v>0</v>
      </c>
      <c r="CD59" s="609">
        <v>0</v>
      </c>
      <c r="CE59" s="609">
        <v>0</v>
      </c>
      <c r="CF59" s="563">
        <v>0</v>
      </c>
      <c r="CG59" s="563">
        <v>0</v>
      </c>
      <c r="CH59" s="563">
        <v>0</v>
      </c>
      <c r="CI59" s="563">
        <v>0</v>
      </c>
      <c r="CJ59" s="563">
        <v>0</v>
      </c>
      <c r="CK59" s="563">
        <v>0</v>
      </c>
      <c r="CL59" s="564">
        <v>0</v>
      </c>
      <c r="CM59" s="607">
        <v>0</v>
      </c>
      <c r="CN59" s="609">
        <v>0</v>
      </c>
      <c r="CO59" s="609">
        <v>0</v>
      </c>
      <c r="CP59" s="563">
        <v>0</v>
      </c>
      <c r="CQ59" s="563">
        <v>0</v>
      </c>
      <c r="CR59" s="563">
        <v>0</v>
      </c>
      <c r="CS59" s="563">
        <v>0</v>
      </c>
      <c r="CT59" s="563">
        <v>0</v>
      </c>
      <c r="CU59" s="563">
        <v>0</v>
      </c>
      <c r="CV59" s="564">
        <v>0</v>
      </c>
      <c r="CW59" s="607">
        <v>0</v>
      </c>
      <c r="CX59" s="609">
        <v>0</v>
      </c>
      <c r="CY59" s="609">
        <v>0</v>
      </c>
      <c r="CZ59" s="563">
        <v>0</v>
      </c>
      <c r="DA59" s="563">
        <v>0</v>
      </c>
      <c r="DB59" s="563">
        <v>0</v>
      </c>
      <c r="DC59" s="563">
        <v>0</v>
      </c>
      <c r="DD59" s="563">
        <v>0</v>
      </c>
      <c r="DE59" s="563">
        <v>0</v>
      </c>
      <c r="DF59" s="564">
        <v>0</v>
      </c>
      <c r="DG59" s="607">
        <v>0</v>
      </c>
      <c r="DH59" s="609">
        <v>0</v>
      </c>
      <c r="DI59" s="609"/>
      <c r="DJ59" s="563"/>
      <c r="DK59" s="563"/>
      <c r="DL59" s="563"/>
      <c r="DM59" s="563"/>
      <c r="DN59" s="563"/>
      <c r="DO59" s="563"/>
      <c r="DP59" s="564"/>
      <c r="DQ59" s="607"/>
      <c r="DR59" s="609"/>
      <c r="DS59" s="609"/>
      <c r="DT59" s="563"/>
      <c r="DU59" s="563"/>
      <c r="DV59" s="563"/>
      <c r="DW59" s="563"/>
      <c r="DX59" s="563"/>
      <c r="DY59" s="563"/>
      <c r="DZ59" s="564"/>
      <c r="EA59" s="607"/>
      <c r="EB59" s="609"/>
      <c r="EC59" s="609"/>
      <c r="ED59" s="563"/>
      <c r="EE59" s="563"/>
      <c r="EF59" s="563"/>
      <c r="EG59" s="563"/>
      <c r="EH59" s="563"/>
      <c r="EI59" s="563"/>
      <c r="EJ59" s="564"/>
      <c r="EK59" s="607"/>
      <c r="EL59" s="609"/>
      <c r="EM59" s="609"/>
      <c r="EN59" s="563"/>
      <c r="EO59" s="563"/>
      <c r="EP59" s="563"/>
      <c r="EQ59" s="563"/>
      <c r="ER59" s="563"/>
      <c r="ES59" s="563"/>
      <c r="ET59" s="564"/>
      <c r="EU59" s="607"/>
      <c r="EV59" s="609"/>
      <c r="EW59" s="609"/>
      <c r="EX59" s="563"/>
      <c r="EY59" s="563"/>
      <c r="EZ59" s="563"/>
      <c r="FA59" s="563"/>
      <c r="FB59" s="563"/>
      <c r="FC59" s="563"/>
      <c r="FD59" s="564"/>
      <c r="FE59" s="607"/>
      <c r="FF59" s="609"/>
      <c r="FG59" s="609"/>
      <c r="FH59" s="563"/>
      <c r="FI59" s="563"/>
      <c r="FJ59" s="563"/>
      <c r="FK59" s="563"/>
      <c r="FL59" s="563"/>
      <c r="FM59" s="563"/>
      <c r="FN59" s="564"/>
      <c r="FO59" s="607"/>
      <c r="FP59" s="609"/>
      <c r="FQ59" s="609"/>
      <c r="FR59" s="563"/>
      <c r="FS59" s="563"/>
      <c r="FT59" s="563"/>
      <c r="FU59" s="563"/>
      <c r="FV59" s="563"/>
      <c r="FW59" s="563"/>
      <c r="FX59" s="564"/>
      <c r="FY59" s="607"/>
      <c r="FZ59" s="609"/>
      <c r="GA59" s="609"/>
      <c r="GB59" s="563"/>
      <c r="GC59" s="563"/>
      <c r="GD59" s="563"/>
      <c r="GE59" s="563"/>
      <c r="GF59" s="563"/>
      <c r="GG59" s="563"/>
      <c r="GH59" s="564"/>
      <c r="GI59" s="607"/>
      <c r="GJ59" s="609"/>
      <c r="GK59" s="609"/>
      <c r="GL59" s="563"/>
      <c r="GM59" s="563"/>
      <c r="GN59" s="563"/>
      <c r="GO59" s="563"/>
      <c r="GP59" s="563"/>
      <c r="GQ59" s="563"/>
      <c r="GR59" s="564"/>
      <c r="GS59" s="607"/>
      <c r="GT59" s="609"/>
      <c r="GU59" s="609"/>
      <c r="GV59" s="563"/>
      <c r="GW59" s="563"/>
      <c r="GX59" s="563"/>
      <c r="GY59" s="563"/>
      <c r="GZ59" s="563"/>
      <c r="HA59" s="563"/>
      <c r="HB59" s="564"/>
      <c r="HC59" s="271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1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1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1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1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1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1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1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1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1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2">
        <f t="shared" si="77"/>
        <v>0</v>
      </c>
      <c r="HN59" s="279">
        <f t="shared" si="95"/>
        <v>0</v>
      </c>
      <c r="HO59" s="272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79" t="e">
        <f t="shared" si="80"/>
        <v>#REF!</v>
      </c>
      <c r="HQ59" s="80"/>
      <c r="HR59" s="280">
        <f t="shared" si="81"/>
        <v>0</v>
      </c>
      <c r="HS59" s="280">
        <f t="shared" si="82"/>
        <v>0</v>
      </c>
      <c r="HT59" s="280">
        <f t="shared" si="83"/>
        <v>0</v>
      </c>
      <c r="HU59" s="280">
        <f t="shared" si="84"/>
        <v>0</v>
      </c>
      <c r="HV59" s="280">
        <f t="shared" si="85"/>
        <v>0</v>
      </c>
      <c r="HW59" s="280">
        <f t="shared" si="86"/>
        <v>0</v>
      </c>
      <c r="HX59" s="280">
        <f t="shared" si="87"/>
        <v>0</v>
      </c>
      <c r="HY59" s="280">
        <f t="shared" si="88"/>
        <v>0</v>
      </c>
      <c r="HZ59" s="280">
        <f t="shared" si="89"/>
        <v>0</v>
      </c>
      <c r="IA59" s="280">
        <f t="shared" si="90"/>
        <v>0</v>
      </c>
      <c r="IK59" s="94" t="e">
        <f t="shared" si="78"/>
        <v>#REF!</v>
      </c>
    </row>
    <row r="60" spans="1:245" s="30" customFormat="1" ht="21.95" hidden="1" customHeight="1">
      <c r="A60" s="4"/>
      <c r="B60" s="94" t="e">
        <f>+#REF!</f>
        <v>#REF!</v>
      </c>
      <c r="C60" s="94" t="e">
        <f>+#REF!</f>
        <v>#REF!</v>
      </c>
      <c r="D60" s="94" t="e">
        <f>+#REF!</f>
        <v>#REF!</v>
      </c>
      <c r="E60" s="94" t="e">
        <f>+#REF!</f>
        <v>#REF!</v>
      </c>
      <c r="F60" s="94" t="e">
        <f>+#REF!</f>
        <v>#REF!</v>
      </c>
      <c r="G60" s="94" t="e">
        <f>+#REF!</f>
        <v>#REF!</v>
      </c>
      <c r="H60" s="94" t="e">
        <f>+#REF!</f>
        <v>#REF!</v>
      </c>
      <c r="I60" s="94" t="e">
        <f>+#REF!</f>
        <v>#REF!</v>
      </c>
      <c r="J60" s="18" t="s">
        <v>42</v>
      </c>
      <c r="K60" s="523">
        <v>0</v>
      </c>
      <c r="L60" s="893">
        <v>0</v>
      </c>
      <c r="M60" s="893">
        <v>0</v>
      </c>
      <c r="N60" s="893">
        <v>0</v>
      </c>
      <c r="O60" s="893">
        <v>0</v>
      </c>
      <c r="P60" s="893">
        <v>0</v>
      </c>
      <c r="Q60" s="893">
        <v>0</v>
      </c>
      <c r="R60" s="893">
        <v>0</v>
      </c>
      <c r="S60" s="893">
        <v>0</v>
      </c>
      <c r="T60" s="525">
        <v>0</v>
      </c>
      <c r="U60" s="523">
        <v>0</v>
      </c>
      <c r="V60" s="893">
        <v>0</v>
      </c>
      <c r="W60" s="893">
        <v>0</v>
      </c>
      <c r="X60" s="893">
        <v>0</v>
      </c>
      <c r="Y60" s="893">
        <v>0</v>
      </c>
      <c r="Z60" s="893">
        <v>0</v>
      </c>
      <c r="AA60" s="893">
        <v>0</v>
      </c>
      <c r="AB60" s="893">
        <v>0</v>
      </c>
      <c r="AC60" s="893">
        <v>0</v>
      </c>
      <c r="AD60" s="525">
        <v>0</v>
      </c>
      <c r="AE60" s="523">
        <v>0</v>
      </c>
      <c r="AF60" s="893">
        <v>0</v>
      </c>
      <c r="AG60" s="893">
        <v>0</v>
      </c>
      <c r="AH60" s="893">
        <v>0</v>
      </c>
      <c r="AI60" s="893">
        <v>0</v>
      </c>
      <c r="AJ60" s="893">
        <v>0</v>
      </c>
      <c r="AK60" s="893">
        <v>0</v>
      </c>
      <c r="AL60" s="893">
        <v>0</v>
      </c>
      <c r="AM60" s="893">
        <v>0</v>
      </c>
      <c r="AN60" s="525">
        <v>0</v>
      </c>
      <c r="AO60" s="523">
        <v>0</v>
      </c>
      <c r="AP60" s="893">
        <v>0</v>
      </c>
      <c r="AQ60" s="893">
        <v>0</v>
      </c>
      <c r="AR60" s="893">
        <v>0</v>
      </c>
      <c r="AS60" s="893">
        <v>0</v>
      </c>
      <c r="AT60" s="893">
        <v>0</v>
      </c>
      <c r="AU60" s="893">
        <v>0</v>
      </c>
      <c r="AV60" s="893">
        <v>0</v>
      </c>
      <c r="AW60" s="893">
        <v>0</v>
      </c>
      <c r="AX60" s="525">
        <v>0</v>
      </c>
      <c r="AY60" s="523">
        <v>0</v>
      </c>
      <c r="AZ60" s="893">
        <v>0</v>
      </c>
      <c r="BA60" s="893">
        <v>0</v>
      </c>
      <c r="BB60" s="893">
        <v>0</v>
      </c>
      <c r="BC60" s="893">
        <v>0</v>
      </c>
      <c r="BD60" s="893">
        <v>0</v>
      </c>
      <c r="BE60" s="893">
        <v>0</v>
      </c>
      <c r="BF60" s="893">
        <v>0</v>
      </c>
      <c r="BG60" s="893">
        <v>0</v>
      </c>
      <c r="BH60" s="525">
        <v>0</v>
      </c>
      <c r="BI60" s="523">
        <v>0</v>
      </c>
      <c r="BJ60" s="893">
        <v>0</v>
      </c>
      <c r="BK60" s="893">
        <v>0</v>
      </c>
      <c r="BL60" s="893">
        <v>0</v>
      </c>
      <c r="BM60" s="893">
        <v>0</v>
      </c>
      <c r="BN60" s="893">
        <v>0</v>
      </c>
      <c r="BO60" s="893">
        <v>0</v>
      </c>
      <c r="BP60" s="893">
        <v>0</v>
      </c>
      <c r="BQ60" s="893">
        <v>0</v>
      </c>
      <c r="BR60" s="525">
        <v>0</v>
      </c>
      <c r="BS60" s="523">
        <v>0</v>
      </c>
      <c r="BT60" s="893">
        <v>0</v>
      </c>
      <c r="BU60" s="893">
        <v>0</v>
      </c>
      <c r="BV60" s="893">
        <v>0</v>
      </c>
      <c r="BW60" s="893">
        <v>0</v>
      </c>
      <c r="BX60" s="893">
        <v>0</v>
      </c>
      <c r="BY60" s="893">
        <v>0</v>
      </c>
      <c r="BZ60" s="893">
        <v>0</v>
      </c>
      <c r="CA60" s="893">
        <v>0</v>
      </c>
      <c r="CB60" s="525">
        <v>0</v>
      </c>
      <c r="CC60" s="523">
        <v>0</v>
      </c>
      <c r="CD60" s="893">
        <v>0</v>
      </c>
      <c r="CE60" s="893">
        <v>0</v>
      </c>
      <c r="CF60" s="893">
        <v>0</v>
      </c>
      <c r="CG60" s="893">
        <v>0</v>
      </c>
      <c r="CH60" s="893">
        <v>0</v>
      </c>
      <c r="CI60" s="893">
        <v>0</v>
      </c>
      <c r="CJ60" s="893">
        <v>0</v>
      </c>
      <c r="CK60" s="893">
        <v>0</v>
      </c>
      <c r="CL60" s="525">
        <v>0</v>
      </c>
      <c r="CM60" s="523">
        <v>0</v>
      </c>
      <c r="CN60" s="893">
        <v>0</v>
      </c>
      <c r="CO60" s="893">
        <v>0</v>
      </c>
      <c r="CP60" s="893">
        <v>0</v>
      </c>
      <c r="CQ60" s="893">
        <v>0</v>
      </c>
      <c r="CR60" s="893">
        <v>0</v>
      </c>
      <c r="CS60" s="893">
        <v>0</v>
      </c>
      <c r="CT60" s="893">
        <v>0</v>
      </c>
      <c r="CU60" s="893">
        <v>0</v>
      </c>
      <c r="CV60" s="525">
        <v>0</v>
      </c>
      <c r="CW60" s="523">
        <v>0</v>
      </c>
      <c r="CX60" s="893">
        <v>0</v>
      </c>
      <c r="CY60" s="893">
        <v>0</v>
      </c>
      <c r="CZ60" s="893">
        <v>0</v>
      </c>
      <c r="DA60" s="893">
        <v>0</v>
      </c>
      <c r="DB60" s="893">
        <v>0</v>
      </c>
      <c r="DC60" s="893">
        <v>0</v>
      </c>
      <c r="DD60" s="893">
        <v>0</v>
      </c>
      <c r="DE60" s="893">
        <v>0</v>
      </c>
      <c r="DF60" s="525">
        <v>0</v>
      </c>
      <c r="DG60" s="523">
        <v>0</v>
      </c>
      <c r="DH60" s="893">
        <v>0</v>
      </c>
      <c r="DI60" s="524"/>
      <c r="DJ60" s="524"/>
      <c r="DK60" s="524"/>
      <c r="DL60" s="524"/>
      <c r="DM60" s="524"/>
      <c r="DN60" s="524"/>
      <c r="DO60" s="524"/>
      <c r="DP60" s="525"/>
      <c r="DQ60" s="523"/>
      <c r="DR60" s="524"/>
      <c r="DS60" s="524"/>
      <c r="DT60" s="524"/>
      <c r="DU60" s="524"/>
      <c r="DV60" s="524"/>
      <c r="DW60" s="524"/>
      <c r="DX60" s="524"/>
      <c r="DY60" s="524"/>
      <c r="DZ60" s="525"/>
      <c r="EA60" s="523"/>
      <c r="EB60" s="524"/>
      <c r="EC60" s="524"/>
      <c r="ED60" s="524"/>
      <c r="EE60" s="524"/>
      <c r="EF60" s="524"/>
      <c r="EG60" s="524"/>
      <c r="EH60" s="524"/>
      <c r="EI60" s="524"/>
      <c r="EJ60" s="525"/>
      <c r="EK60" s="523"/>
      <c r="EL60" s="524"/>
      <c r="EM60" s="524"/>
      <c r="EN60" s="524"/>
      <c r="EO60" s="524"/>
      <c r="EP60" s="524"/>
      <c r="EQ60" s="524"/>
      <c r="ER60" s="524"/>
      <c r="ES60" s="524"/>
      <c r="ET60" s="525"/>
      <c r="EU60" s="523"/>
      <c r="EV60" s="524"/>
      <c r="EW60" s="524"/>
      <c r="EX60" s="524"/>
      <c r="EY60" s="524"/>
      <c r="EZ60" s="524"/>
      <c r="FA60" s="524"/>
      <c r="FB60" s="524"/>
      <c r="FC60" s="524"/>
      <c r="FD60" s="525"/>
      <c r="FE60" s="523"/>
      <c r="FF60" s="524"/>
      <c r="FG60" s="524"/>
      <c r="FH60" s="524"/>
      <c r="FI60" s="524"/>
      <c r="FJ60" s="524"/>
      <c r="FK60" s="524"/>
      <c r="FL60" s="524"/>
      <c r="FM60" s="524"/>
      <c r="FN60" s="525"/>
      <c r="FO60" s="523"/>
      <c r="FP60" s="524"/>
      <c r="FQ60" s="524"/>
      <c r="FR60" s="524"/>
      <c r="FS60" s="524"/>
      <c r="FT60" s="524"/>
      <c r="FU60" s="524"/>
      <c r="FV60" s="524"/>
      <c r="FW60" s="524"/>
      <c r="FX60" s="525"/>
      <c r="FY60" s="523"/>
      <c r="FZ60" s="524"/>
      <c r="GA60" s="524"/>
      <c r="GB60" s="524"/>
      <c r="GC60" s="524"/>
      <c r="GD60" s="524"/>
      <c r="GE60" s="524"/>
      <c r="GF60" s="524"/>
      <c r="GG60" s="524"/>
      <c r="GH60" s="525"/>
      <c r="GI60" s="523"/>
      <c r="GJ60" s="524"/>
      <c r="GK60" s="524"/>
      <c r="GL60" s="524"/>
      <c r="GM60" s="524"/>
      <c r="GN60" s="524"/>
      <c r="GO60" s="524"/>
      <c r="GP60" s="524"/>
      <c r="GQ60" s="524"/>
      <c r="GR60" s="525"/>
      <c r="GS60" s="523"/>
      <c r="GT60" s="524"/>
      <c r="GU60" s="524"/>
      <c r="GV60" s="524"/>
      <c r="GW60" s="524"/>
      <c r="GX60" s="524"/>
      <c r="GY60" s="524"/>
      <c r="GZ60" s="524"/>
      <c r="HA60" s="524"/>
      <c r="HB60" s="525"/>
      <c r="HC60" s="77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77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77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77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77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77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77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77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77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77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0">
        <f t="shared" si="77"/>
        <v>0</v>
      </c>
      <c r="HN60" s="277">
        <f t="shared" si="95"/>
        <v>0</v>
      </c>
      <c r="HO60" s="80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77" t="e">
        <f t="shared" si="80"/>
        <v>#REF!</v>
      </c>
      <c r="HQ60" s="80"/>
      <c r="HR60" s="278">
        <f t="shared" si="81"/>
        <v>0</v>
      </c>
      <c r="HS60" s="278">
        <f t="shared" si="82"/>
        <v>0</v>
      </c>
      <c r="HT60" s="278">
        <f t="shared" si="83"/>
        <v>0</v>
      </c>
      <c r="HU60" s="278">
        <f t="shared" si="84"/>
        <v>0</v>
      </c>
      <c r="HV60" s="278">
        <f t="shared" si="85"/>
        <v>0</v>
      </c>
      <c r="HW60" s="278">
        <f t="shared" si="86"/>
        <v>0</v>
      </c>
      <c r="HX60" s="278">
        <f t="shared" si="87"/>
        <v>0</v>
      </c>
      <c r="HY60" s="278">
        <f t="shared" si="88"/>
        <v>0</v>
      </c>
      <c r="HZ60" s="278">
        <f t="shared" si="89"/>
        <v>0</v>
      </c>
      <c r="IA60" s="278">
        <f t="shared" si="90"/>
        <v>0</v>
      </c>
      <c r="IK60" s="94" t="e">
        <f t="shared" si="78"/>
        <v>#REF!</v>
      </c>
    </row>
    <row r="61" spans="1:245" s="30" customFormat="1" ht="21.95" hidden="1" customHeight="1">
      <c r="A61" s="4"/>
      <c r="B61" s="94" t="e">
        <f>+#REF!</f>
        <v>#REF!</v>
      </c>
      <c r="C61" s="94" t="e">
        <f>+#REF!</f>
        <v>#REF!</v>
      </c>
      <c r="D61" s="94" t="e">
        <f>+#REF!</f>
        <v>#REF!</v>
      </c>
      <c r="E61" s="94" t="e">
        <f>+#REF!</f>
        <v>#REF!</v>
      </c>
      <c r="F61" s="94" t="e">
        <f>+#REF!</f>
        <v>#REF!</v>
      </c>
      <c r="G61" s="94" t="e">
        <f>+#REF!</f>
        <v>#REF!</v>
      </c>
      <c r="H61" s="94" t="e">
        <f>+#REF!</f>
        <v>#REF!</v>
      </c>
      <c r="I61" s="94" t="e">
        <f>+#REF!</f>
        <v>#REF!</v>
      </c>
      <c r="J61" s="18" t="s">
        <v>43</v>
      </c>
      <c r="K61" s="523">
        <v>0</v>
      </c>
      <c r="L61" s="893">
        <v>0</v>
      </c>
      <c r="M61" s="893">
        <v>0</v>
      </c>
      <c r="N61" s="893">
        <v>0</v>
      </c>
      <c r="O61" s="893">
        <v>0</v>
      </c>
      <c r="P61" s="893">
        <v>0</v>
      </c>
      <c r="Q61" s="893">
        <v>0</v>
      </c>
      <c r="R61" s="893">
        <v>0</v>
      </c>
      <c r="S61" s="893">
        <v>0</v>
      </c>
      <c r="T61" s="525">
        <v>0</v>
      </c>
      <c r="U61" s="523">
        <v>0</v>
      </c>
      <c r="V61" s="893">
        <v>0</v>
      </c>
      <c r="W61" s="893">
        <v>0</v>
      </c>
      <c r="X61" s="893">
        <v>0</v>
      </c>
      <c r="Y61" s="893">
        <v>0</v>
      </c>
      <c r="Z61" s="893">
        <v>0</v>
      </c>
      <c r="AA61" s="893">
        <v>0</v>
      </c>
      <c r="AB61" s="893">
        <v>0</v>
      </c>
      <c r="AC61" s="893">
        <v>0</v>
      </c>
      <c r="AD61" s="525">
        <v>0</v>
      </c>
      <c r="AE61" s="523">
        <v>0</v>
      </c>
      <c r="AF61" s="893">
        <v>0</v>
      </c>
      <c r="AG61" s="893">
        <v>0</v>
      </c>
      <c r="AH61" s="893">
        <v>0</v>
      </c>
      <c r="AI61" s="893">
        <v>0</v>
      </c>
      <c r="AJ61" s="893">
        <v>0</v>
      </c>
      <c r="AK61" s="893">
        <v>0</v>
      </c>
      <c r="AL61" s="893">
        <v>0</v>
      </c>
      <c r="AM61" s="893">
        <v>0</v>
      </c>
      <c r="AN61" s="525">
        <v>0</v>
      </c>
      <c r="AO61" s="523">
        <v>0</v>
      </c>
      <c r="AP61" s="893">
        <v>0</v>
      </c>
      <c r="AQ61" s="893">
        <v>0</v>
      </c>
      <c r="AR61" s="893">
        <v>0</v>
      </c>
      <c r="AS61" s="893">
        <v>0</v>
      </c>
      <c r="AT61" s="893">
        <v>0</v>
      </c>
      <c r="AU61" s="893">
        <v>0</v>
      </c>
      <c r="AV61" s="893">
        <v>0</v>
      </c>
      <c r="AW61" s="893">
        <v>0</v>
      </c>
      <c r="AX61" s="525">
        <v>0</v>
      </c>
      <c r="AY61" s="523">
        <v>0</v>
      </c>
      <c r="AZ61" s="893">
        <v>0</v>
      </c>
      <c r="BA61" s="893">
        <v>0</v>
      </c>
      <c r="BB61" s="893">
        <v>0</v>
      </c>
      <c r="BC61" s="893">
        <v>0</v>
      </c>
      <c r="BD61" s="893">
        <v>0</v>
      </c>
      <c r="BE61" s="893">
        <v>0</v>
      </c>
      <c r="BF61" s="893">
        <v>0</v>
      </c>
      <c r="BG61" s="893">
        <v>0</v>
      </c>
      <c r="BH61" s="525">
        <v>0</v>
      </c>
      <c r="BI61" s="523">
        <v>0</v>
      </c>
      <c r="BJ61" s="893">
        <v>0</v>
      </c>
      <c r="BK61" s="893">
        <v>0</v>
      </c>
      <c r="BL61" s="893">
        <v>0</v>
      </c>
      <c r="BM61" s="893">
        <v>0</v>
      </c>
      <c r="BN61" s="893">
        <v>0</v>
      </c>
      <c r="BO61" s="893">
        <v>0</v>
      </c>
      <c r="BP61" s="893">
        <v>0</v>
      </c>
      <c r="BQ61" s="893">
        <v>0</v>
      </c>
      <c r="BR61" s="525">
        <v>0</v>
      </c>
      <c r="BS61" s="523">
        <v>0</v>
      </c>
      <c r="BT61" s="893">
        <v>0</v>
      </c>
      <c r="BU61" s="893">
        <v>0</v>
      </c>
      <c r="BV61" s="893">
        <v>0</v>
      </c>
      <c r="BW61" s="893">
        <v>0</v>
      </c>
      <c r="BX61" s="893">
        <v>0</v>
      </c>
      <c r="BY61" s="893">
        <v>0</v>
      </c>
      <c r="BZ61" s="893">
        <v>0</v>
      </c>
      <c r="CA61" s="893">
        <v>0</v>
      </c>
      <c r="CB61" s="525">
        <v>0</v>
      </c>
      <c r="CC61" s="523">
        <v>0</v>
      </c>
      <c r="CD61" s="893">
        <v>0</v>
      </c>
      <c r="CE61" s="893">
        <v>0</v>
      </c>
      <c r="CF61" s="893">
        <v>0</v>
      </c>
      <c r="CG61" s="893">
        <v>0</v>
      </c>
      <c r="CH61" s="893">
        <v>0</v>
      </c>
      <c r="CI61" s="893">
        <v>0</v>
      </c>
      <c r="CJ61" s="893">
        <v>0</v>
      </c>
      <c r="CK61" s="893">
        <v>0</v>
      </c>
      <c r="CL61" s="525">
        <v>0</v>
      </c>
      <c r="CM61" s="523">
        <v>0</v>
      </c>
      <c r="CN61" s="893">
        <v>0</v>
      </c>
      <c r="CO61" s="893">
        <v>0</v>
      </c>
      <c r="CP61" s="893">
        <v>0</v>
      </c>
      <c r="CQ61" s="893">
        <v>0</v>
      </c>
      <c r="CR61" s="893">
        <v>0</v>
      </c>
      <c r="CS61" s="893">
        <v>0</v>
      </c>
      <c r="CT61" s="893">
        <v>0</v>
      </c>
      <c r="CU61" s="893">
        <v>0</v>
      </c>
      <c r="CV61" s="525">
        <v>0</v>
      </c>
      <c r="CW61" s="523">
        <v>0</v>
      </c>
      <c r="CX61" s="893">
        <v>0</v>
      </c>
      <c r="CY61" s="893">
        <v>0</v>
      </c>
      <c r="CZ61" s="893">
        <v>0</v>
      </c>
      <c r="DA61" s="893">
        <v>0</v>
      </c>
      <c r="DB61" s="893">
        <v>0</v>
      </c>
      <c r="DC61" s="893">
        <v>0</v>
      </c>
      <c r="DD61" s="893">
        <v>0</v>
      </c>
      <c r="DE61" s="893">
        <v>0</v>
      </c>
      <c r="DF61" s="525">
        <v>0</v>
      </c>
      <c r="DG61" s="523">
        <v>0</v>
      </c>
      <c r="DH61" s="893">
        <v>0</v>
      </c>
      <c r="DI61" s="524"/>
      <c r="DJ61" s="524"/>
      <c r="DK61" s="524"/>
      <c r="DL61" s="524"/>
      <c r="DM61" s="524"/>
      <c r="DN61" s="524"/>
      <c r="DO61" s="524"/>
      <c r="DP61" s="525"/>
      <c r="DQ61" s="523"/>
      <c r="DR61" s="524"/>
      <c r="DS61" s="524"/>
      <c r="DT61" s="524"/>
      <c r="DU61" s="524"/>
      <c r="DV61" s="524"/>
      <c r="DW61" s="524"/>
      <c r="DX61" s="524"/>
      <c r="DY61" s="524"/>
      <c r="DZ61" s="525"/>
      <c r="EA61" s="523"/>
      <c r="EB61" s="524"/>
      <c r="EC61" s="524"/>
      <c r="ED61" s="524"/>
      <c r="EE61" s="524"/>
      <c r="EF61" s="524"/>
      <c r="EG61" s="524"/>
      <c r="EH61" s="524"/>
      <c r="EI61" s="524"/>
      <c r="EJ61" s="525"/>
      <c r="EK61" s="523"/>
      <c r="EL61" s="524"/>
      <c r="EM61" s="524"/>
      <c r="EN61" s="524"/>
      <c r="EO61" s="524"/>
      <c r="EP61" s="524"/>
      <c r="EQ61" s="524"/>
      <c r="ER61" s="524"/>
      <c r="ES61" s="524"/>
      <c r="ET61" s="525"/>
      <c r="EU61" s="523"/>
      <c r="EV61" s="524"/>
      <c r="EW61" s="524"/>
      <c r="EX61" s="524"/>
      <c r="EY61" s="524"/>
      <c r="EZ61" s="524"/>
      <c r="FA61" s="524"/>
      <c r="FB61" s="524"/>
      <c r="FC61" s="524"/>
      <c r="FD61" s="525"/>
      <c r="FE61" s="523"/>
      <c r="FF61" s="524"/>
      <c r="FG61" s="524"/>
      <c r="FH61" s="524"/>
      <c r="FI61" s="524"/>
      <c r="FJ61" s="524"/>
      <c r="FK61" s="524"/>
      <c r="FL61" s="524"/>
      <c r="FM61" s="524"/>
      <c r="FN61" s="525"/>
      <c r="FO61" s="523"/>
      <c r="FP61" s="524"/>
      <c r="FQ61" s="524"/>
      <c r="FR61" s="524"/>
      <c r="FS61" s="524"/>
      <c r="FT61" s="524"/>
      <c r="FU61" s="524"/>
      <c r="FV61" s="524"/>
      <c r="FW61" s="524"/>
      <c r="FX61" s="525"/>
      <c r="FY61" s="523"/>
      <c r="FZ61" s="524"/>
      <c r="GA61" s="524"/>
      <c r="GB61" s="524"/>
      <c r="GC61" s="524"/>
      <c r="GD61" s="524"/>
      <c r="GE61" s="524"/>
      <c r="GF61" s="524"/>
      <c r="GG61" s="524"/>
      <c r="GH61" s="525"/>
      <c r="GI61" s="523"/>
      <c r="GJ61" s="524"/>
      <c r="GK61" s="524"/>
      <c r="GL61" s="524"/>
      <c r="GM61" s="524"/>
      <c r="GN61" s="524"/>
      <c r="GO61" s="524"/>
      <c r="GP61" s="524"/>
      <c r="GQ61" s="524"/>
      <c r="GR61" s="525"/>
      <c r="GS61" s="523"/>
      <c r="GT61" s="524"/>
      <c r="GU61" s="524"/>
      <c r="GV61" s="524"/>
      <c r="GW61" s="524"/>
      <c r="GX61" s="524"/>
      <c r="GY61" s="524"/>
      <c r="GZ61" s="524"/>
      <c r="HA61" s="524"/>
      <c r="HB61" s="525"/>
      <c r="HC61" s="77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77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77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77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77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77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77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77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77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77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0">
        <f t="shared" si="77"/>
        <v>0</v>
      </c>
      <c r="HN61" s="79">
        <f t="shared" si="95"/>
        <v>0</v>
      </c>
      <c r="HO61" s="80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79" t="e">
        <f t="shared" si="80"/>
        <v>#REF!</v>
      </c>
      <c r="HQ61" s="80"/>
      <c r="HR61" s="81">
        <f t="shared" si="81"/>
        <v>0</v>
      </c>
      <c r="HS61" s="81">
        <f t="shared" si="82"/>
        <v>0</v>
      </c>
      <c r="HT61" s="81">
        <f t="shared" si="83"/>
        <v>0</v>
      </c>
      <c r="HU61" s="81">
        <f t="shared" si="84"/>
        <v>0</v>
      </c>
      <c r="HV61" s="81">
        <f t="shared" si="85"/>
        <v>0</v>
      </c>
      <c r="HW61" s="81">
        <f t="shared" si="86"/>
        <v>0</v>
      </c>
      <c r="HX61" s="81">
        <f t="shared" si="87"/>
        <v>0</v>
      </c>
      <c r="HY61" s="81">
        <f t="shared" si="88"/>
        <v>0</v>
      </c>
      <c r="HZ61" s="81">
        <f t="shared" si="89"/>
        <v>0</v>
      </c>
      <c r="IA61" s="81">
        <f t="shared" si="90"/>
        <v>0</v>
      </c>
      <c r="IK61" s="94" t="e">
        <f t="shared" si="78"/>
        <v>#REF!</v>
      </c>
    </row>
    <row r="62" spans="1:245" s="30" customFormat="1" ht="21.95" hidden="1" customHeight="1">
      <c r="A62" s="4"/>
      <c r="B62" s="94" t="e">
        <f>+#REF!</f>
        <v>#REF!</v>
      </c>
      <c r="C62" s="94" t="e">
        <f>+#REF!</f>
        <v>#REF!</v>
      </c>
      <c r="D62" s="94" t="e">
        <f>+#REF!</f>
        <v>#REF!</v>
      </c>
      <c r="E62" s="94" t="e">
        <f>+#REF!</f>
        <v>#REF!</v>
      </c>
      <c r="F62" s="94" t="e">
        <f>+#REF!</f>
        <v>#REF!</v>
      </c>
      <c r="G62" s="94" t="e">
        <f>+#REF!</f>
        <v>#REF!</v>
      </c>
      <c r="H62" s="94" t="e">
        <f>+#REF!</f>
        <v>#REF!</v>
      </c>
      <c r="I62" s="94" t="e">
        <f>+#REF!</f>
        <v>#REF!</v>
      </c>
      <c r="J62" s="18" t="s">
        <v>44</v>
      </c>
      <c r="K62" s="523">
        <v>0</v>
      </c>
      <c r="L62" s="893">
        <v>0</v>
      </c>
      <c r="M62" s="893">
        <v>0</v>
      </c>
      <c r="N62" s="893">
        <v>0</v>
      </c>
      <c r="O62" s="893">
        <v>0</v>
      </c>
      <c r="P62" s="893">
        <v>0</v>
      </c>
      <c r="Q62" s="893">
        <v>0</v>
      </c>
      <c r="R62" s="893">
        <v>0</v>
      </c>
      <c r="S62" s="893">
        <v>0</v>
      </c>
      <c r="T62" s="525">
        <v>0</v>
      </c>
      <c r="U62" s="523">
        <v>0</v>
      </c>
      <c r="V62" s="893">
        <v>0</v>
      </c>
      <c r="W62" s="893">
        <v>0</v>
      </c>
      <c r="X62" s="893">
        <v>0</v>
      </c>
      <c r="Y62" s="893">
        <v>0</v>
      </c>
      <c r="Z62" s="893">
        <v>0</v>
      </c>
      <c r="AA62" s="893">
        <v>0</v>
      </c>
      <c r="AB62" s="893">
        <v>0</v>
      </c>
      <c r="AC62" s="893">
        <v>0</v>
      </c>
      <c r="AD62" s="525">
        <v>0</v>
      </c>
      <c r="AE62" s="523">
        <v>0</v>
      </c>
      <c r="AF62" s="893">
        <v>0</v>
      </c>
      <c r="AG62" s="893">
        <v>0</v>
      </c>
      <c r="AH62" s="893">
        <v>0</v>
      </c>
      <c r="AI62" s="893">
        <v>0</v>
      </c>
      <c r="AJ62" s="893">
        <v>0</v>
      </c>
      <c r="AK62" s="893">
        <v>0</v>
      </c>
      <c r="AL62" s="893">
        <v>0</v>
      </c>
      <c r="AM62" s="893">
        <v>0</v>
      </c>
      <c r="AN62" s="525">
        <v>0</v>
      </c>
      <c r="AO62" s="523">
        <v>0</v>
      </c>
      <c r="AP62" s="893">
        <v>0</v>
      </c>
      <c r="AQ62" s="893">
        <v>0</v>
      </c>
      <c r="AR62" s="893">
        <v>0</v>
      </c>
      <c r="AS62" s="893">
        <v>0</v>
      </c>
      <c r="AT62" s="893">
        <v>0</v>
      </c>
      <c r="AU62" s="893">
        <v>0</v>
      </c>
      <c r="AV62" s="893">
        <v>0</v>
      </c>
      <c r="AW62" s="893">
        <v>0</v>
      </c>
      <c r="AX62" s="525">
        <v>0</v>
      </c>
      <c r="AY62" s="523">
        <v>0</v>
      </c>
      <c r="AZ62" s="893">
        <v>0</v>
      </c>
      <c r="BA62" s="893">
        <v>0</v>
      </c>
      <c r="BB62" s="893">
        <v>0</v>
      </c>
      <c r="BC62" s="893">
        <v>0</v>
      </c>
      <c r="BD62" s="893">
        <v>0</v>
      </c>
      <c r="BE62" s="893">
        <v>0</v>
      </c>
      <c r="BF62" s="893">
        <v>0</v>
      </c>
      <c r="BG62" s="893">
        <v>0</v>
      </c>
      <c r="BH62" s="525">
        <v>0</v>
      </c>
      <c r="BI62" s="523">
        <v>0</v>
      </c>
      <c r="BJ62" s="893">
        <v>0</v>
      </c>
      <c r="BK62" s="893">
        <v>0</v>
      </c>
      <c r="BL62" s="893">
        <v>0</v>
      </c>
      <c r="BM62" s="893">
        <v>0</v>
      </c>
      <c r="BN62" s="893">
        <v>0</v>
      </c>
      <c r="BO62" s="893">
        <v>0</v>
      </c>
      <c r="BP62" s="893">
        <v>0</v>
      </c>
      <c r="BQ62" s="893">
        <v>0</v>
      </c>
      <c r="BR62" s="525">
        <v>0</v>
      </c>
      <c r="BS62" s="523">
        <v>0</v>
      </c>
      <c r="BT62" s="893">
        <v>0</v>
      </c>
      <c r="BU62" s="893">
        <v>0</v>
      </c>
      <c r="BV62" s="893">
        <v>0</v>
      </c>
      <c r="BW62" s="893">
        <v>0</v>
      </c>
      <c r="BX62" s="893">
        <v>0</v>
      </c>
      <c r="BY62" s="893">
        <v>0</v>
      </c>
      <c r="BZ62" s="893">
        <v>0</v>
      </c>
      <c r="CA62" s="893">
        <v>0</v>
      </c>
      <c r="CB62" s="525">
        <v>0</v>
      </c>
      <c r="CC62" s="523">
        <v>0</v>
      </c>
      <c r="CD62" s="893">
        <v>0</v>
      </c>
      <c r="CE62" s="893">
        <v>0</v>
      </c>
      <c r="CF62" s="893">
        <v>0</v>
      </c>
      <c r="CG62" s="893">
        <v>0</v>
      </c>
      <c r="CH62" s="893">
        <v>0</v>
      </c>
      <c r="CI62" s="893">
        <v>0</v>
      </c>
      <c r="CJ62" s="893">
        <v>0</v>
      </c>
      <c r="CK62" s="893">
        <v>0</v>
      </c>
      <c r="CL62" s="525">
        <v>0</v>
      </c>
      <c r="CM62" s="523">
        <v>0</v>
      </c>
      <c r="CN62" s="893">
        <v>0</v>
      </c>
      <c r="CO62" s="893">
        <v>0</v>
      </c>
      <c r="CP62" s="893">
        <v>0</v>
      </c>
      <c r="CQ62" s="893">
        <v>0</v>
      </c>
      <c r="CR62" s="893">
        <v>0</v>
      </c>
      <c r="CS62" s="893">
        <v>0</v>
      </c>
      <c r="CT62" s="893">
        <v>0</v>
      </c>
      <c r="CU62" s="893">
        <v>0</v>
      </c>
      <c r="CV62" s="525">
        <v>0</v>
      </c>
      <c r="CW62" s="523">
        <v>0</v>
      </c>
      <c r="CX62" s="893">
        <v>0</v>
      </c>
      <c r="CY62" s="893">
        <v>0</v>
      </c>
      <c r="CZ62" s="893">
        <v>0</v>
      </c>
      <c r="DA62" s="893">
        <v>0</v>
      </c>
      <c r="DB62" s="893">
        <v>0</v>
      </c>
      <c r="DC62" s="893">
        <v>0</v>
      </c>
      <c r="DD62" s="893">
        <v>0</v>
      </c>
      <c r="DE62" s="893">
        <v>0</v>
      </c>
      <c r="DF62" s="525">
        <v>0</v>
      </c>
      <c r="DG62" s="523">
        <v>0</v>
      </c>
      <c r="DH62" s="893">
        <v>0</v>
      </c>
      <c r="DI62" s="524"/>
      <c r="DJ62" s="524"/>
      <c r="DK62" s="524"/>
      <c r="DL62" s="524"/>
      <c r="DM62" s="524"/>
      <c r="DN62" s="524"/>
      <c r="DO62" s="524"/>
      <c r="DP62" s="525"/>
      <c r="DQ62" s="523"/>
      <c r="DR62" s="524"/>
      <c r="DS62" s="524"/>
      <c r="DT62" s="524"/>
      <c r="DU62" s="524"/>
      <c r="DV62" s="524"/>
      <c r="DW62" s="524"/>
      <c r="DX62" s="524"/>
      <c r="DY62" s="524"/>
      <c r="DZ62" s="525"/>
      <c r="EA62" s="523"/>
      <c r="EB62" s="524"/>
      <c r="EC62" s="524"/>
      <c r="ED62" s="524"/>
      <c r="EE62" s="524"/>
      <c r="EF62" s="524"/>
      <c r="EG62" s="524"/>
      <c r="EH62" s="524"/>
      <c r="EI62" s="524"/>
      <c r="EJ62" s="525"/>
      <c r="EK62" s="523"/>
      <c r="EL62" s="524"/>
      <c r="EM62" s="524"/>
      <c r="EN62" s="524"/>
      <c r="EO62" s="524"/>
      <c r="EP62" s="524"/>
      <c r="EQ62" s="524"/>
      <c r="ER62" s="524"/>
      <c r="ES62" s="524"/>
      <c r="ET62" s="525"/>
      <c r="EU62" s="523"/>
      <c r="EV62" s="524"/>
      <c r="EW62" s="524"/>
      <c r="EX62" s="524"/>
      <c r="EY62" s="524"/>
      <c r="EZ62" s="524"/>
      <c r="FA62" s="524"/>
      <c r="FB62" s="524"/>
      <c r="FC62" s="524"/>
      <c r="FD62" s="525"/>
      <c r="FE62" s="523"/>
      <c r="FF62" s="524"/>
      <c r="FG62" s="524"/>
      <c r="FH62" s="524"/>
      <c r="FI62" s="524"/>
      <c r="FJ62" s="524"/>
      <c r="FK62" s="524"/>
      <c r="FL62" s="524"/>
      <c r="FM62" s="524"/>
      <c r="FN62" s="525"/>
      <c r="FO62" s="523"/>
      <c r="FP62" s="524"/>
      <c r="FQ62" s="524"/>
      <c r="FR62" s="524"/>
      <c r="FS62" s="524"/>
      <c r="FT62" s="524"/>
      <c r="FU62" s="524"/>
      <c r="FV62" s="524"/>
      <c r="FW62" s="524"/>
      <c r="FX62" s="525"/>
      <c r="FY62" s="523"/>
      <c r="FZ62" s="524"/>
      <c r="GA62" s="524"/>
      <c r="GB62" s="524"/>
      <c r="GC62" s="524"/>
      <c r="GD62" s="524"/>
      <c r="GE62" s="524"/>
      <c r="GF62" s="524"/>
      <c r="GG62" s="524"/>
      <c r="GH62" s="525"/>
      <c r="GI62" s="523"/>
      <c r="GJ62" s="524"/>
      <c r="GK62" s="524"/>
      <c r="GL62" s="524"/>
      <c r="GM62" s="524"/>
      <c r="GN62" s="524"/>
      <c r="GO62" s="524"/>
      <c r="GP62" s="524"/>
      <c r="GQ62" s="524"/>
      <c r="GR62" s="525"/>
      <c r="GS62" s="523"/>
      <c r="GT62" s="524"/>
      <c r="GU62" s="524"/>
      <c r="GV62" s="524"/>
      <c r="GW62" s="524"/>
      <c r="GX62" s="524"/>
      <c r="GY62" s="524"/>
      <c r="GZ62" s="524"/>
      <c r="HA62" s="524"/>
      <c r="HB62" s="525"/>
      <c r="HC62" s="77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77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77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77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77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77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77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77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77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77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0">
        <f t="shared" si="77"/>
        <v>0</v>
      </c>
      <c r="HN62" s="79">
        <f t="shared" si="95"/>
        <v>0</v>
      </c>
      <c r="HO62" s="80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79" t="e">
        <f t="shared" si="80"/>
        <v>#REF!</v>
      </c>
      <c r="HQ62" s="80"/>
      <c r="HR62" s="81">
        <f t="shared" si="81"/>
        <v>0</v>
      </c>
      <c r="HS62" s="81">
        <f t="shared" si="82"/>
        <v>0</v>
      </c>
      <c r="HT62" s="81">
        <f t="shared" si="83"/>
        <v>0</v>
      </c>
      <c r="HU62" s="81">
        <f t="shared" si="84"/>
        <v>0</v>
      </c>
      <c r="HV62" s="81">
        <f t="shared" si="85"/>
        <v>0</v>
      </c>
      <c r="HW62" s="81">
        <f t="shared" si="86"/>
        <v>0</v>
      </c>
      <c r="HX62" s="81">
        <f t="shared" si="87"/>
        <v>0</v>
      </c>
      <c r="HY62" s="81">
        <f t="shared" si="88"/>
        <v>0</v>
      </c>
      <c r="HZ62" s="81">
        <f t="shared" si="89"/>
        <v>0</v>
      </c>
      <c r="IA62" s="81">
        <f t="shared" si="90"/>
        <v>0</v>
      </c>
      <c r="IK62" s="94" t="e">
        <f t="shared" si="78"/>
        <v>#REF!</v>
      </c>
    </row>
    <row r="63" spans="1:245" s="30" customFormat="1" ht="21.95" hidden="1" customHeight="1">
      <c r="A63" s="4"/>
      <c r="B63" s="94" t="e">
        <f>+#REF!</f>
        <v>#REF!</v>
      </c>
      <c r="C63" s="94" t="e">
        <f>+#REF!</f>
        <v>#REF!</v>
      </c>
      <c r="D63" s="94" t="e">
        <f>+#REF!</f>
        <v>#REF!</v>
      </c>
      <c r="E63" s="94" t="e">
        <f>+#REF!</f>
        <v>#REF!</v>
      </c>
      <c r="F63" s="94" t="e">
        <f>+#REF!</f>
        <v>#REF!</v>
      </c>
      <c r="G63" s="94" t="e">
        <f>+#REF!</f>
        <v>#REF!</v>
      </c>
      <c r="H63" s="94" t="e">
        <f>+#REF!</f>
        <v>#REF!</v>
      </c>
      <c r="I63" s="94" t="e">
        <f>+#REF!</f>
        <v>#REF!</v>
      </c>
      <c r="J63" s="18" t="s">
        <v>45</v>
      </c>
      <c r="K63" s="523">
        <v>0</v>
      </c>
      <c r="L63" s="893">
        <v>0</v>
      </c>
      <c r="M63" s="893">
        <v>0</v>
      </c>
      <c r="N63" s="893">
        <v>0</v>
      </c>
      <c r="O63" s="893">
        <v>0</v>
      </c>
      <c r="P63" s="893">
        <v>0</v>
      </c>
      <c r="Q63" s="893">
        <v>0</v>
      </c>
      <c r="R63" s="893">
        <v>0</v>
      </c>
      <c r="S63" s="893">
        <v>0</v>
      </c>
      <c r="T63" s="525">
        <v>0</v>
      </c>
      <c r="U63" s="523">
        <v>0</v>
      </c>
      <c r="V63" s="893">
        <v>0</v>
      </c>
      <c r="W63" s="893">
        <v>0</v>
      </c>
      <c r="X63" s="893">
        <v>0</v>
      </c>
      <c r="Y63" s="893">
        <v>0</v>
      </c>
      <c r="Z63" s="893">
        <v>0</v>
      </c>
      <c r="AA63" s="893">
        <v>0</v>
      </c>
      <c r="AB63" s="893">
        <v>0</v>
      </c>
      <c r="AC63" s="893">
        <v>0</v>
      </c>
      <c r="AD63" s="525">
        <v>0</v>
      </c>
      <c r="AE63" s="523">
        <v>0</v>
      </c>
      <c r="AF63" s="893">
        <v>0</v>
      </c>
      <c r="AG63" s="893">
        <v>0</v>
      </c>
      <c r="AH63" s="893">
        <v>0</v>
      </c>
      <c r="AI63" s="893">
        <v>0</v>
      </c>
      <c r="AJ63" s="893">
        <v>0</v>
      </c>
      <c r="AK63" s="893">
        <v>0</v>
      </c>
      <c r="AL63" s="893">
        <v>0</v>
      </c>
      <c r="AM63" s="893">
        <v>0</v>
      </c>
      <c r="AN63" s="525">
        <v>0</v>
      </c>
      <c r="AO63" s="523">
        <v>0</v>
      </c>
      <c r="AP63" s="893">
        <v>0</v>
      </c>
      <c r="AQ63" s="893">
        <v>0</v>
      </c>
      <c r="AR63" s="893">
        <v>0</v>
      </c>
      <c r="AS63" s="893">
        <v>0</v>
      </c>
      <c r="AT63" s="893">
        <v>0</v>
      </c>
      <c r="AU63" s="893">
        <v>0</v>
      </c>
      <c r="AV63" s="893">
        <v>0</v>
      </c>
      <c r="AW63" s="893">
        <v>0</v>
      </c>
      <c r="AX63" s="525">
        <v>0</v>
      </c>
      <c r="AY63" s="523">
        <v>0</v>
      </c>
      <c r="AZ63" s="893">
        <v>0</v>
      </c>
      <c r="BA63" s="893">
        <v>0</v>
      </c>
      <c r="BB63" s="893">
        <v>0</v>
      </c>
      <c r="BC63" s="893">
        <v>0</v>
      </c>
      <c r="BD63" s="893">
        <v>0</v>
      </c>
      <c r="BE63" s="893">
        <v>0</v>
      </c>
      <c r="BF63" s="893">
        <v>0</v>
      </c>
      <c r="BG63" s="893">
        <v>0</v>
      </c>
      <c r="BH63" s="525">
        <v>0</v>
      </c>
      <c r="BI63" s="523">
        <v>0</v>
      </c>
      <c r="BJ63" s="893">
        <v>0</v>
      </c>
      <c r="BK63" s="893">
        <v>0</v>
      </c>
      <c r="BL63" s="893">
        <v>0</v>
      </c>
      <c r="BM63" s="893">
        <v>0</v>
      </c>
      <c r="BN63" s="893">
        <v>0</v>
      </c>
      <c r="BO63" s="893">
        <v>0</v>
      </c>
      <c r="BP63" s="893">
        <v>0</v>
      </c>
      <c r="BQ63" s="893">
        <v>0</v>
      </c>
      <c r="BR63" s="525">
        <v>0</v>
      </c>
      <c r="BS63" s="523">
        <v>0</v>
      </c>
      <c r="BT63" s="893">
        <v>0</v>
      </c>
      <c r="BU63" s="893">
        <v>0</v>
      </c>
      <c r="BV63" s="893">
        <v>0</v>
      </c>
      <c r="BW63" s="893">
        <v>0</v>
      </c>
      <c r="BX63" s="893">
        <v>0</v>
      </c>
      <c r="BY63" s="893">
        <v>0</v>
      </c>
      <c r="BZ63" s="893">
        <v>0</v>
      </c>
      <c r="CA63" s="893">
        <v>0</v>
      </c>
      <c r="CB63" s="525">
        <v>0</v>
      </c>
      <c r="CC63" s="523">
        <v>0</v>
      </c>
      <c r="CD63" s="893">
        <v>0</v>
      </c>
      <c r="CE63" s="893">
        <v>0</v>
      </c>
      <c r="CF63" s="893">
        <v>0</v>
      </c>
      <c r="CG63" s="893">
        <v>0</v>
      </c>
      <c r="CH63" s="893">
        <v>0</v>
      </c>
      <c r="CI63" s="893">
        <v>0</v>
      </c>
      <c r="CJ63" s="893">
        <v>0</v>
      </c>
      <c r="CK63" s="893">
        <v>0</v>
      </c>
      <c r="CL63" s="525">
        <v>0</v>
      </c>
      <c r="CM63" s="523">
        <v>0</v>
      </c>
      <c r="CN63" s="893">
        <v>0</v>
      </c>
      <c r="CO63" s="893">
        <v>0</v>
      </c>
      <c r="CP63" s="893">
        <v>0</v>
      </c>
      <c r="CQ63" s="893">
        <v>0</v>
      </c>
      <c r="CR63" s="893">
        <v>0</v>
      </c>
      <c r="CS63" s="893">
        <v>0</v>
      </c>
      <c r="CT63" s="893">
        <v>0</v>
      </c>
      <c r="CU63" s="893">
        <v>0</v>
      </c>
      <c r="CV63" s="525">
        <v>0</v>
      </c>
      <c r="CW63" s="523">
        <v>0</v>
      </c>
      <c r="CX63" s="893">
        <v>0</v>
      </c>
      <c r="CY63" s="893">
        <v>0</v>
      </c>
      <c r="CZ63" s="893">
        <v>0</v>
      </c>
      <c r="DA63" s="893">
        <v>0</v>
      </c>
      <c r="DB63" s="893">
        <v>0</v>
      </c>
      <c r="DC63" s="893">
        <v>0</v>
      </c>
      <c r="DD63" s="893">
        <v>0</v>
      </c>
      <c r="DE63" s="893">
        <v>0</v>
      </c>
      <c r="DF63" s="525">
        <v>0</v>
      </c>
      <c r="DG63" s="523">
        <v>0</v>
      </c>
      <c r="DH63" s="893">
        <v>0</v>
      </c>
      <c r="DI63" s="524"/>
      <c r="DJ63" s="524"/>
      <c r="DK63" s="524"/>
      <c r="DL63" s="524"/>
      <c r="DM63" s="524"/>
      <c r="DN63" s="524"/>
      <c r="DO63" s="524"/>
      <c r="DP63" s="525"/>
      <c r="DQ63" s="523"/>
      <c r="DR63" s="524"/>
      <c r="DS63" s="524"/>
      <c r="DT63" s="524"/>
      <c r="DU63" s="524"/>
      <c r="DV63" s="524"/>
      <c r="DW63" s="524"/>
      <c r="DX63" s="524"/>
      <c r="DY63" s="524"/>
      <c r="DZ63" s="525"/>
      <c r="EA63" s="523"/>
      <c r="EB63" s="524"/>
      <c r="EC63" s="524"/>
      <c r="ED63" s="524"/>
      <c r="EE63" s="524"/>
      <c r="EF63" s="524"/>
      <c r="EG63" s="524"/>
      <c r="EH63" s="524"/>
      <c r="EI63" s="524"/>
      <c r="EJ63" s="525"/>
      <c r="EK63" s="523"/>
      <c r="EL63" s="524"/>
      <c r="EM63" s="524"/>
      <c r="EN63" s="524"/>
      <c r="EO63" s="524"/>
      <c r="EP63" s="524"/>
      <c r="EQ63" s="524"/>
      <c r="ER63" s="524"/>
      <c r="ES63" s="524"/>
      <c r="ET63" s="525"/>
      <c r="EU63" s="523"/>
      <c r="EV63" s="524"/>
      <c r="EW63" s="524"/>
      <c r="EX63" s="524"/>
      <c r="EY63" s="524"/>
      <c r="EZ63" s="524"/>
      <c r="FA63" s="524"/>
      <c r="FB63" s="524"/>
      <c r="FC63" s="524"/>
      <c r="FD63" s="525"/>
      <c r="FE63" s="523"/>
      <c r="FF63" s="524"/>
      <c r="FG63" s="524"/>
      <c r="FH63" s="524"/>
      <c r="FI63" s="524"/>
      <c r="FJ63" s="524"/>
      <c r="FK63" s="524"/>
      <c r="FL63" s="524"/>
      <c r="FM63" s="524"/>
      <c r="FN63" s="525"/>
      <c r="FO63" s="523"/>
      <c r="FP63" s="524"/>
      <c r="FQ63" s="524"/>
      <c r="FR63" s="524"/>
      <c r="FS63" s="524"/>
      <c r="FT63" s="524"/>
      <c r="FU63" s="524"/>
      <c r="FV63" s="524"/>
      <c r="FW63" s="524"/>
      <c r="FX63" s="525"/>
      <c r="FY63" s="523"/>
      <c r="FZ63" s="524"/>
      <c r="GA63" s="524"/>
      <c r="GB63" s="524"/>
      <c r="GC63" s="524"/>
      <c r="GD63" s="524"/>
      <c r="GE63" s="524"/>
      <c r="GF63" s="524"/>
      <c r="GG63" s="524"/>
      <c r="GH63" s="525"/>
      <c r="GI63" s="523"/>
      <c r="GJ63" s="524"/>
      <c r="GK63" s="524"/>
      <c r="GL63" s="524"/>
      <c r="GM63" s="524"/>
      <c r="GN63" s="524"/>
      <c r="GO63" s="524"/>
      <c r="GP63" s="524"/>
      <c r="GQ63" s="524"/>
      <c r="GR63" s="525"/>
      <c r="GS63" s="523"/>
      <c r="GT63" s="524"/>
      <c r="GU63" s="524"/>
      <c r="GV63" s="524"/>
      <c r="GW63" s="524"/>
      <c r="GX63" s="524"/>
      <c r="GY63" s="524"/>
      <c r="GZ63" s="524"/>
      <c r="HA63" s="524"/>
      <c r="HB63" s="525"/>
      <c r="HC63" s="77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77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77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77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77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77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77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77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77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77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0">
        <f t="shared" si="77"/>
        <v>0</v>
      </c>
      <c r="HN63" s="279">
        <f t="shared" si="95"/>
        <v>0</v>
      </c>
      <c r="HO63" s="80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79" t="e">
        <f t="shared" si="80"/>
        <v>#REF!</v>
      </c>
      <c r="HQ63" s="80"/>
      <c r="HR63" s="280">
        <f t="shared" si="81"/>
        <v>0</v>
      </c>
      <c r="HS63" s="280">
        <f t="shared" si="82"/>
        <v>0</v>
      </c>
      <c r="HT63" s="280">
        <f t="shared" si="83"/>
        <v>0</v>
      </c>
      <c r="HU63" s="280">
        <f t="shared" si="84"/>
        <v>0</v>
      </c>
      <c r="HV63" s="280">
        <f t="shared" si="85"/>
        <v>0</v>
      </c>
      <c r="HW63" s="280">
        <f t="shared" si="86"/>
        <v>0</v>
      </c>
      <c r="HX63" s="280">
        <f t="shared" si="87"/>
        <v>0</v>
      </c>
      <c r="HY63" s="280">
        <f t="shared" si="88"/>
        <v>0</v>
      </c>
      <c r="HZ63" s="280">
        <f t="shared" si="89"/>
        <v>0</v>
      </c>
      <c r="IA63" s="280">
        <f t="shared" si="90"/>
        <v>0</v>
      </c>
      <c r="IK63" s="94" t="e">
        <f t="shared" si="78"/>
        <v>#REF!</v>
      </c>
    </row>
    <row r="64" spans="1:245" s="30" customFormat="1" ht="21.95" hidden="1" customHeight="1">
      <c r="A64" s="4"/>
      <c r="B64" s="94" t="e">
        <f>+#REF!</f>
        <v>#REF!</v>
      </c>
      <c r="C64" s="94" t="e">
        <f>+#REF!</f>
        <v>#REF!</v>
      </c>
      <c r="D64" s="94" t="e">
        <f>+#REF!</f>
        <v>#REF!</v>
      </c>
      <c r="E64" s="94" t="e">
        <f>+#REF!</f>
        <v>#REF!</v>
      </c>
      <c r="F64" s="94" t="e">
        <f>+#REF!</f>
        <v>#REF!</v>
      </c>
      <c r="G64" s="94" t="e">
        <f>+#REF!</f>
        <v>#REF!</v>
      </c>
      <c r="H64" s="94" t="e">
        <f>+#REF!</f>
        <v>#REF!</v>
      </c>
      <c r="I64" s="94" t="e">
        <f>+#REF!</f>
        <v>#REF!</v>
      </c>
      <c r="J64" s="302" t="s">
        <v>46</v>
      </c>
      <c r="K64" s="529">
        <v>0</v>
      </c>
      <c r="L64" s="530">
        <v>0</v>
      </c>
      <c r="M64" s="530">
        <v>0</v>
      </c>
      <c r="N64" s="530">
        <v>0</v>
      </c>
      <c r="O64" s="530">
        <v>0</v>
      </c>
      <c r="P64" s="530">
        <v>0</v>
      </c>
      <c r="Q64" s="530">
        <v>0</v>
      </c>
      <c r="R64" s="530">
        <v>0</v>
      </c>
      <c r="S64" s="530">
        <v>0</v>
      </c>
      <c r="T64" s="531">
        <v>0</v>
      </c>
      <c r="U64" s="529">
        <v>0</v>
      </c>
      <c r="V64" s="530">
        <v>0</v>
      </c>
      <c r="W64" s="530">
        <v>0</v>
      </c>
      <c r="X64" s="530">
        <v>0</v>
      </c>
      <c r="Y64" s="530">
        <v>0</v>
      </c>
      <c r="Z64" s="530">
        <v>0</v>
      </c>
      <c r="AA64" s="530">
        <v>0</v>
      </c>
      <c r="AB64" s="530">
        <v>0</v>
      </c>
      <c r="AC64" s="530">
        <v>0</v>
      </c>
      <c r="AD64" s="531">
        <v>0</v>
      </c>
      <c r="AE64" s="529">
        <v>0</v>
      </c>
      <c r="AF64" s="530">
        <v>0</v>
      </c>
      <c r="AG64" s="530">
        <v>0</v>
      </c>
      <c r="AH64" s="530">
        <v>0</v>
      </c>
      <c r="AI64" s="530">
        <v>0</v>
      </c>
      <c r="AJ64" s="530">
        <v>0</v>
      </c>
      <c r="AK64" s="530">
        <v>0</v>
      </c>
      <c r="AL64" s="530">
        <v>0</v>
      </c>
      <c r="AM64" s="530">
        <v>0</v>
      </c>
      <c r="AN64" s="531">
        <v>0</v>
      </c>
      <c r="AO64" s="529">
        <v>0</v>
      </c>
      <c r="AP64" s="530">
        <v>0</v>
      </c>
      <c r="AQ64" s="530">
        <v>0</v>
      </c>
      <c r="AR64" s="530">
        <v>0</v>
      </c>
      <c r="AS64" s="530">
        <v>0</v>
      </c>
      <c r="AT64" s="530">
        <v>0</v>
      </c>
      <c r="AU64" s="530">
        <v>0</v>
      </c>
      <c r="AV64" s="530">
        <v>0</v>
      </c>
      <c r="AW64" s="530">
        <v>0</v>
      </c>
      <c r="AX64" s="531">
        <v>0</v>
      </c>
      <c r="AY64" s="529">
        <v>0</v>
      </c>
      <c r="AZ64" s="530">
        <v>0</v>
      </c>
      <c r="BA64" s="530">
        <v>0</v>
      </c>
      <c r="BB64" s="530">
        <v>0</v>
      </c>
      <c r="BC64" s="530">
        <v>0</v>
      </c>
      <c r="BD64" s="530">
        <v>0</v>
      </c>
      <c r="BE64" s="530">
        <v>0</v>
      </c>
      <c r="BF64" s="530">
        <v>0</v>
      </c>
      <c r="BG64" s="530">
        <v>0</v>
      </c>
      <c r="BH64" s="531">
        <v>0</v>
      </c>
      <c r="BI64" s="529">
        <v>0</v>
      </c>
      <c r="BJ64" s="530">
        <v>0</v>
      </c>
      <c r="BK64" s="530">
        <v>0</v>
      </c>
      <c r="BL64" s="530">
        <v>0</v>
      </c>
      <c r="BM64" s="530">
        <v>0</v>
      </c>
      <c r="BN64" s="530">
        <v>0</v>
      </c>
      <c r="BO64" s="530">
        <v>0</v>
      </c>
      <c r="BP64" s="530">
        <v>0</v>
      </c>
      <c r="BQ64" s="530">
        <v>0</v>
      </c>
      <c r="BR64" s="531">
        <v>0</v>
      </c>
      <c r="BS64" s="529">
        <v>0</v>
      </c>
      <c r="BT64" s="530">
        <v>0</v>
      </c>
      <c r="BU64" s="530">
        <v>0</v>
      </c>
      <c r="BV64" s="530">
        <v>0</v>
      </c>
      <c r="BW64" s="530">
        <v>0</v>
      </c>
      <c r="BX64" s="530">
        <v>0</v>
      </c>
      <c r="BY64" s="530">
        <v>0</v>
      </c>
      <c r="BZ64" s="530">
        <v>0</v>
      </c>
      <c r="CA64" s="530">
        <v>0</v>
      </c>
      <c r="CB64" s="531">
        <v>0</v>
      </c>
      <c r="CC64" s="529">
        <v>0</v>
      </c>
      <c r="CD64" s="530">
        <v>0</v>
      </c>
      <c r="CE64" s="530">
        <v>0</v>
      </c>
      <c r="CF64" s="530">
        <v>0</v>
      </c>
      <c r="CG64" s="530">
        <v>0</v>
      </c>
      <c r="CH64" s="530">
        <v>0</v>
      </c>
      <c r="CI64" s="530">
        <v>0</v>
      </c>
      <c r="CJ64" s="530">
        <v>0</v>
      </c>
      <c r="CK64" s="530">
        <v>0</v>
      </c>
      <c r="CL64" s="531">
        <v>0</v>
      </c>
      <c r="CM64" s="529">
        <v>0</v>
      </c>
      <c r="CN64" s="530">
        <v>0</v>
      </c>
      <c r="CO64" s="530">
        <v>0</v>
      </c>
      <c r="CP64" s="530">
        <v>0</v>
      </c>
      <c r="CQ64" s="530">
        <v>0</v>
      </c>
      <c r="CR64" s="530">
        <v>0</v>
      </c>
      <c r="CS64" s="530">
        <v>0</v>
      </c>
      <c r="CT64" s="530">
        <v>0</v>
      </c>
      <c r="CU64" s="530">
        <v>0</v>
      </c>
      <c r="CV64" s="531">
        <v>0</v>
      </c>
      <c r="CW64" s="529">
        <v>0</v>
      </c>
      <c r="CX64" s="530">
        <v>0</v>
      </c>
      <c r="CY64" s="530">
        <v>0</v>
      </c>
      <c r="CZ64" s="530">
        <v>0</v>
      </c>
      <c r="DA64" s="530">
        <v>0</v>
      </c>
      <c r="DB64" s="530">
        <v>0</v>
      </c>
      <c r="DC64" s="530">
        <v>0</v>
      </c>
      <c r="DD64" s="530">
        <v>0</v>
      </c>
      <c r="DE64" s="530">
        <v>0</v>
      </c>
      <c r="DF64" s="531">
        <v>0</v>
      </c>
      <c r="DG64" s="529">
        <v>0</v>
      </c>
      <c r="DH64" s="530">
        <v>0</v>
      </c>
      <c r="DI64" s="530"/>
      <c r="DJ64" s="530"/>
      <c r="DK64" s="530"/>
      <c r="DL64" s="530"/>
      <c r="DM64" s="530"/>
      <c r="DN64" s="530"/>
      <c r="DO64" s="530"/>
      <c r="DP64" s="531"/>
      <c r="DQ64" s="529"/>
      <c r="DR64" s="530"/>
      <c r="DS64" s="530"/>
      <c r="DT64" s="530"/>
      <c r="DU64" s="530"/>
      <c r="DV64" s="530"/>
      <c r="DW64" s="530"/>
      <c r="DX64" s="530"/>
      <c r="DY64" s="530"/>
      <c r="DZ64" s="531"/>
      <c r="EA64" s="529"/>
      <c r="EB64" s="530"/>
      <c r="EC64" s="530"/>
      <c r="ED64" s="530"/>
      <c r="EE64" s="530"/>
      <c r="EF64" s="530"/>
      <c r="EG64" s="530"/>
      <c r="EH64" s="530"/>
      <c r="EI64" s="530"/>
      <c r="EJ64" s="531"/>
      <c r="EK64" s="529"/>
      <c r="EL64" s="530"/>
      <c r="EM64" s="530"/>
      <c r="EN64" s="530"/>
      <c r="EO64" s="530"/>
      <c r="EP64" s="530"/>
      <c r="EQ64" s="530"/>
      <c r="ER64" s="530"/>
      <c r="ES64" s="530"/>
      <c r="ET64" s="531"/>
      <c r="EU64" s="529"/>
      <c r="EV64" s="530"/>
      <c r="EW64" s="530"/>
      <c r="EX64" s="530"/>
      <c r="EY64" s="530"/>
      <c r="EZ64" s="530"/>
      <c r="FA64" s="530"/>
      <c r="FB64" s="530"/>
      <c r="FC64" s="530"/>
      <c r="FD64" s="531"/>
      <c r="FE64" s="529"/>
      <c r="FF64" s="530"/>
      <c r="FG64" s="530"/>
      <c r="FH64" s="530"/>
      <c r="FI64" s="530"/>
      <c r="FJ64" s="530"/>
      <c r="FK64" s="530"/>
      <c r="FL64" s="530"/>
      <c r="FM64" s="530"/>
      <c r="FN64" s="531"/>
      <c r="FO64" s="529"/>
      <c r="FP64" s="530"/>
      <c r="FQ64" s="530"/>
      <c r="FR64" s="530"/>
      <c r="FS64" s="530"/>
      <c r="FT64" s="530"/>
      <c r="FU64" s="530"/>
      <c r="FV64" s="530"/>
      <c r="FW64" s="530"/>
      <c r="FX64" s="531"/>
      <c r="FY64" s="529"/>
      <c r="FZ64" s="530"/>
      <c r="GA64" s="530"/>
      <c r="GB64" s="530"/>
      <c r="GC64" s="530"/>
      <c r="GD64" s="530"/>
      <c r="GE64" s="530"/>
      <c r="GF64" s="530"/>
      <c r="GG64" s="530"/>
      <c r="GH64" s="531"/>
      <c r="GI64" s="529"/>
      <c r="GJ64" s="530"/>
      <c r="GK64" s="530"/>
      <c r="GL64" s="530"/>
      <c r="GM64" s="530"/>
      <c r="GN64" s="530"/>
      <c r="GO64" s="530"/>
      <c r="GP64" s="530"/>
      <c r="GQ64" s="530"/>
      <c r="GR64" s="531"/>
      <c r="GS64" s="529"/>
      <c r="GT64" s="530"/>
      <c r="GU64" s="530"/>
      <c r="GV64" s="530"/>
      <c r="GW64" s="530"/>
      <c r="GX64" s="530"/>
      <c r="GY64" s="530"/>
      <c r="GZ64" s="530"/>
      <c r="HA64" s="530"/>
      <c r="HB64" s="531"/>
      <c r="HC64" s="274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4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4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4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4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4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4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4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4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4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75">
        <f t="shared" si="77"/>
        <v>0</v>
      </c>
      <c r="HN64" s="277">
        <f t="shared" si="95"/>
        <v>0</v>
      </c>
      <c r="HO64" s="275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77" t="e">
        <f t="shared" si="80"/>
        <v>#REF!</v>
      </c>
      <c r="HQ64" s="80"/>
      <c r="HR64" s="278">
        <f t="shared" si="81"/>
        <v>0</v>
      </c>
      <c r="HS64" s="278">
        <f t="shared" si="82"/>
        <v>0</v>
      </c>
      <c r="HT64" s="278">
        <f t="shared" si="83"/>
        <v>0</v>
      </c>
      <c r="HU64" s="278">
        <f t="shared" si="84"/>
        <v>0</v>
      </c>
      <c r="HV64" s="278">
        <f t="shared" si="85"/>
        <v>0</v>
      </c>
      <c r="HW64" s="278">
        <f t="shared" si="86"/>
        <v>0</v>
      </c>
      <c r="HX64" s="278">
        <f t="shared" si="87"/>
        <v>0</v>
      </c>
      <c r="HY64" s="278">
        <f t="shared" si="88"/>
        <v>0</v>
      </c>
      <c r="HZ64" s="278">
        <f t="shared" si="89"/>
        <v>0</v>
      </c>
      <c r="IA64" s="278">
        <f t="shared" si="90"/>
        <v>0</v>
      </c>
      <c r="IK64" s="94" t="e">
        <f t="shared" si="78"/>
        <v>#REF!</v>
      </c>
    </row>
    <row r="65" spans="1:245" s="30" customFormat="1" ht="21.95" hidden="1" customHeight="1">
      <c r="A65" s="4"/>
      <c r="B65" s="94" t="e">
        <f>+#REF!</f>
        <v>#REF!</v>
      </c>
      <c r="C65" s="94" t="e">
        <f>+#REF!</f>
        <v>#REF!</v>
      </c>
      <c r="D65" s="94" t="e">
        <f>+#REF!</f>
        <v>#REF!</v>
      </c>
      <c r="E65" s="94" t="e">
        <f>+#REF!</f>
        <v>#REF!</v>
      </c>
      <c r="F65" s="94" t="e">
        <f>+#REF!</f>
        <v>#REF!</v>
      </c>
      <c r="G65" s="94" t="e">
        <f>+#REF!</f>
        <v>#REF!</v>
      </c>
      <c r="H65" s="94" t="e">
        <f>+#REF!</f>
        <v>#REF!</v>
      </c>
      <c r="I65" s="94" t="e">
        <f>+#REF!</f>
        <v>#REF!</v>
      </c>
      <c r="J65" s="18" t="s">
        <v>47</v>
      </c>
      <c r="K65" s="532">
        <v>0</v>
      </c>
      <c r="L65" s="885">
        <v>0</v>
      </c>
      <c r="M65" s="885">
        <v>0</v>
      </c>
      <c r="N65" s="885">
        <v>0</v>
      </c>
      <c r="O65" s="885">
        <v>0</v>
      </c>
      <c r="P65" s="885">
        <v>0</v>
      </c>
      <c r="Q65" s="885">
        <v>0</v>
      </c>
      <c r="R65" s="885">
        <v>0</v>
      </c>
      <c r="S65" s="885">
        <v>0</v>
      </c>
      <c r="T65" s="534">
        <v>0</v>
      </c>
      <c r="U65" s="532">
        <v>0</v>
      </c>
      <c r="V65" s="885">
        <v>0</v>
      </c>
      <c r="W65" s="885">
        <v>0</v>
      </c>
      <c r="X65" s="885">
        <v>0</v>
      </c>
      <c r="Y65" s="885">
        <v>0</v>
      </c>
      <c r="Z65" s="885">
        <v>0</v>
      </c>
      <c r="AA65" s="885">
        <v>0</v>
      </c>
      <c r="AB65" s="885">
        <v>0</v>
      </c>
      <c r="AC65" s="885">
        <v>0</v>
      </c>
      <c r="AD65" s="534">
        <v>0</v>
      </c>
      <c r="AE65" s="532">
        <v>0</v>
      </c>
      <c r="AF65" s="885">
        <v>0</v>
      </c>
      <c r="AG65" s="885">
        <v>0</v>
      </c>
      <c r="AH65" s="885">
        <v>0</v>
      </c>
      <c r="AI65" s="885">
        <v>0</v>
      </c>
      <c r="AJ65" s="885">
        <v>0</v>
      </c>
      <c r="AK65" s="885">
        <v>0</v>
      </c>
      <c r="AL65" s="885">
        <v>0</v>
      </c>
      <c r="AM65" s="885">
        <v>0</v>
      </c>
      <c r="AN65" s="534">
        <v>0</v>
      </c>
      <c r="AO65" s="532">
        <v>0</v>
      </c>
      <c r="AP65" s="885">
        <v>0</v>
      </c>
      <c r="AQ65" s="885">
        <v>0</v>
      </c>
      <c r="AR65" s="885">
        <v>0</v>
      </c>
      <c r="AS65" s="885">
        <v>0</v>
      </c>
      <c r="AT65" s="885">
        <v>0</v>
      </c>
      <c r="AU65" s="885">
        <v>0</v>
      </c>
      <c r="AV65" s="885">
        <v>0</v>
      </c>
      <c r="AW65" s="885">
        <v>0</v>
      </c>
      <c r="AX65" s="534">
        <v>0</v>
      </c>
      <c r="AY65" s="532">
        <v>0</v>
      </c>
      <c r="AZ65" s="885">
        <v>0</v>
      </c>
      <c r="BA65" s="885">
        <v>0</v>
      </c>
      <c r="BB65" s="885">
        <v>0</v>
      </c>
      <c r="BC65" s="885">
        <v>0</v>
      </c>
      <c r="BD65" s="885">
        <v>0</v>
      </c>
      <c r="BE65" s="885">
        <v>0</v>
      </c>
      <c r="BF65" s="885">
        <v>0</v>
      </c>
      <c r="BG65" s="885">
        <v>0</v>
      </c>
      <c r="BH65" s="534">
        <v>0</v>
      </c>
      <c r="BI65" s="532">
        <v>0</v>
      </c>
      <c r="BJ65" s="885">
        <v>0</v>
      </c>
      <c r="BK65" s="885">
        <v>0</v>
      </c>
      <c r="BL65" s="885">
        <v>0</v>
      </c>
      <c r="BM65" s="885">
        <v>0</v>
      </c>
      <c r="BN65" s="885">
        <v>0</v>
      </c>
      <c r="BO65" s="885">
        <v>0</v>
      </c>
      <c r="BP65" s="885">
        <v>0</v>
      </c>
      <c r="BQ65" s="885">
        <v>0</v>
      </c>
      <c r="BR65" s="534">
        <v>0</v>
      </c>
      <c r="BS65" s="532">
        <v>0</v>
      </c>
      <c r="BT65" s="885">
        <v>0</v>
      </c>
      <c r="BU65" s="885">
        <v>0</v>
      </c>
      <c r="BV65" s="885">
        <v>0</v>
      </c>
      <c r="BW65" s="885">
        <v>0</v>
      </c>
      <c r="BX65" s="885">
        <v>0</v>
      </c>
      <c r="BY65" s="885">
        <v>0</v>
      </c>
      <c r="BZ65" s="885">
        <v>0</v>
      </c>
      <c r="CA65" s="885">
        <v>0</v>
      </c>
      <c r="CB65" s="534">
        <v>0</v>
      </c>
      <c r="CC65" s="532">
        <v>0</v>
      </c>
      <c r="CD65" s="885">
        <v>0</v>
      </c>
      <c r="CE65" s="885">
        <v>0</v>
      </c>
      <c r="CF65" s="885">
        <v>0</v>
      </c>
      <c r="CG65" s="885">
        <v>0</v>
      </c>
      <c r="CH65" s="885">
        <v>0</v>
      </c>
      <c r="CI65" s="885">
        <v>0</v>
      </c>
      <c r="CJ65" s="885">
        <v>0</v>
      </c>
      <c r="CK65" s="885">
        <v>0</v>
      </c>
      <c r="CL65" s="534">
        <v>0</v>
      </c>
      <c r="CM65" s="532">
        <v>0</v>
      </c>
      <c r="CN65" s="885">
        <v>0</v>
      </c>
      <c r="CO65" s="885">
        <v>0</v>
      </c>
      <c r="CP65" s="885">
        <v>0</v>
      </c>
      <c r="CQ65" s="885">
        <v>0</v>
      </c>
      <c r="CR65" s="885">
        <v>0</v>
      </c>
      <c r="CS65" s="885">
        <v>0</v>
      </c>
      <c r="CT65" s="885">
        <v>0</v>
      </c>
      <c r="CU65" s="885">
        <v>0</v>
      </c>
      <c r="CV65" s="534">
        <v>0</v>
      </c>
      <c r="CW65" s="532">
        <v>0</v>
      </c>
      <c r="CX65" s="885">
        <v>0</v>
      </c>
      <c r="CY65" s="885">
        <v>0</v>
      </c>
      <c r="CZ65" s="885">
        <v>0</v>
      </c>
      <c r="DA65" s="885">
        <v>0</v>
      </c>
      <c r="DB65" s="885">
        <v>0</v>
      </c>
      <c r="DC65" s="885">
        <v>0</v>
      </c>
      <c r="DD65" s="885">
        <v>0</v>
      </c>
      <c r="DE65" s="885">
        <v>0</v>
      </c>
      <c r="DF65" s="534">
        <v>0</v>
      </c>
      <c r="DG65" s="532">
        <v>0</v>
      </c>
      <c r="DH65" s="885">
        <v>0</v>
      </c>
      <c r="DI65" s="533"/>
      <c r="DJ65" s="533"/>
      <c r="DK65" s="533"/>
      <c r="DL65" s="533"/>
      <c r="DM65" s="533"/>
      <c r="DN65" s="533"/>
      <c r="DO65" s="533"/>
      <c r="DP65" s="534"/>
      <c r="DQ65" s="532"/>
      <c r="DR65" s="533"/>
      <c r="DS65" s="533"/>
      <c r="DT65" s="533"/>
      <c r="DU65" s="533"/>
      <c r="DV65" s="533"/>
      <c r="DW65" s="533"/>
      <c r="DX65" s="533"/>
      <c r="DY65" s="533"/>
      <c r="DZ65" s="534"/>
      <c r="EA65" s="532"/>
      <c r="EB65" s="533"/>
      <c r="EC65" s="533"/>
      <c r="ED65" s="533"/>
      <c r="EE65" s="533"/>
      <c r="EF65" s="533"/>
      <c r="EG65" s="533"/>
      <c r="EH65" s="533"/>
      <c r="EI65" s="533"/>
      <c r="EJ65" s="534"/>
      <c r="EK65" s="532"/>
      <c r="EL65" s="533"/>
      <c r="EM65" s="533"/>
      <c r="EN65" s="533"/>
      <c r="EO65" s="533"/>
      <c r="EP65" s="533"/>
      <c r="EQ65" s="533"/>
      <c r="ER65" s="533"/>
      <c r="ES65" s="533"/>
      <c r="ET65" s="534"/>
      <c r="EU65" s="532"/>
      <c r="EV65" s="533"/>
      <c r="EW65" s="533"/>
      <c r="EX65" s="533"/>
      <c r="EY65" s="533"/>
      <c r="EZ65" s="533"/>
      <c r="FA65" s="533"/>
      <c r="FB65" s="533"/>
      <c r="FC65" s="533"/>
      <c r="FD65" s="534"/>
      <c r="FE65" s="532"/>
      <c r="FF65" s="533"/>
      <c r="FG65" s="533"/>
      <c r="FH65" s="533"/>
      <c r="FI65" s="533"/>
      <c r="FJ65" s="533"/>
      <c r="FK65" s="533"/>
      <c r="FL65" s="533"/>
      <c r="FM65" s="533"/>
      <c r="FN65" s="534"/>
      <c r="FO65" s="532"/>
      <c r="FP65" s="533"/>
      <c r="FQ65" s="533"/>
      <c r="FR65" s="533"/>
      <c r="FS65" s="533"/>
      <c r="FT65" s="533"/>
      <c r="FU65" s="533"/>
      <c r="FV65" s="533"/>
      <c r="FW65" s="533"/>
      <c r="FX65" s="534"/>
      <c r="FY65" s="532"/>
      <c r="FZ65" s="533"/>
      <c r="GA65" s="533"/>
      <c r="GB65" s="533"/>
      <c r="GC65" s="533"/>
      <c r="GD65" s="533"/>
      <c r="GE65" s="533"/>
      <c r="GF65" s="533"/>
      <c r="GG65" s="533"/>
      <c r="GH65" s="534"/>
      <c r="GI65" s="532"/>
      <c r="GJ65" s="533"/>
      <c r="GK65" s="533"/>
      <c r="GL65" s="533"/>
      <c r="GM65" s="533"/>
      <c r="GN65" s="533"/>
      <c r="GO65" s="533"/>
      <c r="GP65" s="533"/>
      <c r="GQ65" s="533"/>
      <c r="GR65" s="534"/>
      <c r="GS65" s="532"/>
      <c r="GT65" s="533"/>
      <c r="GU65" s="533"/>
      <c r="GV65" s="533"/>
      <c r="GW65" s="533"/>
      <c r="GX65" s="533"/>
      <c r="GY65" s="533"/>
      <c r="GZ65" s="533"/>
      <c r="HA65" s="533"/>
      <c r="HB65" s="534"/>
      <c r="HC65" s="77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77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77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77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77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77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77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77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77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77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0">
        <f t="shared" si="77"/>
        <v>0</v>
      </c>
      <c r="HN65" s="79">
        <f t="shared" si="95"/>
        <v>0</v>
      </c>
      <c r="HO65" s="80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79" t="e">
        <f t="shared" si="80"/>
        <v>#REF!</v>
      </c>
      <c r="HQ65" s="80"/>
      <c r="HR65" s="81">
        <f t="shared" si="81"/>
        <v>0</v>
      </c>
      <c r="HS65" s="81">
        <f t="shared" si="82"/>
        <v>0</v>
      </c>
      <c r="HT65" s="81">
        <f t="shared" si="83"/>
        <v>0</v>
      </c>
      <c r="HU65" s="81">
        <f t="shared" si="84"/>
        <v>0</v>
      </c>
      <c r="HV65" s="81">
        <f t="shared" si="85"/>
        <v>0</v>
      </c>
      <c r="HW65" s="81">
        <f t="shared" si="86"/>
        <v>0</v>
      </c>
      <c r="HX65" s="81">
        <f t="shared" si="87"/>
        <v>0</v>
      </c>
      <c r="HY65" s="81">
        <f t="shared" si="88"/>
        <v>0</v>
      </c>
      <c r="HZ65" s="81">
        <f t="shared" si="89"/>
        <v>0</v>
      </c>
      <c r="IA65" s="81">
        <f t="shared" si="90"/>
        <v>0</v>
      </c>
      <c r="IK65" s="94" t="e">
        <f t="shared" si="78"/>
        <v>#REF!</v>
      </c>
    </row>
    <row r="66" spans="1:245" s="30" customFormat="1" ht="21.95" hidden="1" customHeight="1">
      <c r="A66" s="4"/>
      <c r="B66" s="94" t="e">
        <f>+#REF!</f>
        <v>#REF!</v>
      </c>
      <c r="C66" s="94" t="e">
        <f>+#REF!</f>
        <v>#REF!</v>
      </c>
      <c r="D66" s="94" t="e">
        <f>+#REF!</f>
        <v>#REF!</v>
      </c>
      <c r="E66" s="94" t="e">
        <f>+#REF!</f>
        <v>#REF!</v>
      </c>
      <c r="F66" s="94" t="e">
        <f>+#REF!</f>
        <v>#REF!</v>
      </c>
      <c r="G66" s="94" t="e">
        <f>+#REF!</f>
        <v>#REF!</v>
      </c>
      <c r="H66" s="94" t="e">
        <f>+#REF!</f>
        <v>#REF!</v>
      </c>
      <c r="I66" s="94" t="e">
        <f>+#REF!</f>
        <v>#REF!</v>
      </c>
      <c r="J66" s="18" t="s">
        <v>48</v>
      </c>
      <c r="K66" s="532">
        <v>0</v>
      </c>
      <c r="L66" s="885">
        <v>0</v>
      </c>
      <c r="M66" s="885">
        <v>0</v>
      </c>
      <c r="N66" s="885">
        <v>0</v>
      </c>
      <c r="O66" s="885">
        <v>0</v>
      </c>
      <c r="P66" s="885">
        <v>0</v>
      </c>
      <c r="Q66" s="885">
        <v>0</v>
      </c>
      <c r="R66" s="885">
        <v>0</v>
      </c>
      <c r="S66" s="885">
        <v>0</v>
      </c>
      <c r="T66" s="534">
        <v>0</v>
      </c>
      <c r="U66" s="532">
        <v>0</v>
      </c>
      <c r="V66" s="885">
        <v>0</v>
      </c>
      <c r="W66" s="885">
        <v>0</v>
      </c>
      <c r="X66" s="885">
        <v>0</v>
      </c>
      <c r="Y66" s="885">
        <v>0</v>
      </c>
      <c r="Z66" s="885">
        <v>0</v>
      </c>
      <c r="AA66" s="885">
        <v>0</v>
      </c>
      <c r="AB66" s="885">
        <v>0</v>
      </c>
      <c r="AC66" s="885">
        <v>0</v>
      </c>
      <c r="AD66" s="534">
        <v>0</v>
      </c>
      <c r="AE66" s="532">
        <v>0</v>
      </c>
      <c r="AF66" s="885">
        <v>0</v>
      </c>
      <c r="AG66" s="885">
        <v>0</v>
      </c>
      <c r="AH66" s="885">
        <v>0</v>
      </c>
      <c r="AI66" s="885">
        <v>0</v>
      </c>
      <c r="AJ66" s="885">
        <v>0</v>
      </c>
      <c r="AK66" s="885">
        <v>0</v>
      </c>
      <c r="AL66" s="885">
        <v>0</v>
      </c>
      <c r="AM66" s="885">
        <v>0</v>
      </c>
      <c r="AN66" s="534">
        <v>0</v>
      </c>
      <c r="AO66" s="532">
        <v>0</v>
      </c>
      <c r="AP66" s="885">
        <v>0</v>
      </c>
      <c r="AQ66" s="885">
        <v>0</v>
      </c>
      <c r="AR66" s="885">
        <v>0</v>
      </c>
      <c r="AS66" s="885">
        <v>0</v>
      </c>
      <c r="AT66" s="885">
        <v>0</v>
      </c>
      <c r="AU66" s="885">
        <v>0</v>
      </c>
      <c r="AV66" s="885">
        <v>0</v>
      </c>
      <c r="AW66" s="885">
        <v>0</v>
      </c>
      <c r="AX66" s="534">
        <v>0</v>
      </c>
      <c r="AY66" s="532">
        <v>0</v>
      </c>
      <c r="AZ66" s="885">
        <v>0</v>
      </c>
      <c r="BA66" s="885">
        <v>0</v>
      </c>
      <c r="BB66" s="885">
        <v>0</v>
      </c>
      <c r="BC66" s="885">
        <v>0</v>
      </c>
      <c r="BD66" s="885">
        <v>0</v>
      </c>
      <c r="BE66" s="885">
        <v>0</v>
      </c>
      <c r="BF66" s="885">
        <v>0</v>
      </c>
      <c r="BG66" s="885">
        <v>0</v>
      </c>
      <c r="BH66" s="534">
        <v>0</v>
      </c>
      <c r="BI66" s="532">
        <v>0</v>
      </c>
      <c r="BJ66" s="885">
        <v>0</v>
      </c>
      <c r="BK66" s="885">
        <v>0</v>
      </c>
      <c r="BL66" s="885">
        <v>0</v>
      </c>
      <c r="BM66" s="885">
        <v>0</v>
      </c>
      <c r="BN66" s="885">
        <v>0</v>
      </c>
      <c r="BO66" s="885">
        <v>0</v>
      </c>
      <c r="BP66" s="885">
        <v>0</v>
      </c>
      <c r="BQ66" s="885">
        <v>0</v>
      </c>
      <c r="BR66" s="534">
        <v>0</v>
      </c>
      <c r="BS66" s="532">
        <v>0</v>
      </c>
      <c r="BT66" s="885">
        <v>0</v>
      </c>
      <c r="BU66" s="885">
        <v>0</v>
      </c>
      <c r="BV66" s="885">
        <v>0</v>
      </c>
      <c r="BW66" s="885">
        <v>0</v>
      </c>
      <c r="BX66" s="885">
        <v>0</v>
      </c>
      <c r="BY66" s="885">
        <v>0</v>
      </c>
      <c r="BZ66" s="885">
        <v>0</v>
      </c>
      <c r="CA66" s="885">
        <v>0</v>
      </c>
      <c r="CB66" s="534">
        <v>0</v>
      </c>
      <c r="CC66" s="532">
        <v>0</v>
      </c>
      <c r="CD66" s="885">
        <v>0</v>
      </c>
      <c r="CE66" s="885">
        <v>0</v>
      </c>
      <c r="CF66" s="885">
        <v>0</v>
      </c>
      <c r="CG66" s="885">
        <v>0</v>
      </c>
      <c r="CH66" s="885">
        <v>0</v>
      </c>
      <c r="CI66" s="885">
        <v>0</v>
      </c>
      <c r="CJ66" s="885">
        <v>0</v>
      </c>
      <c r="CK66" s="885">
        <v>0</v>
      </c>
      <c r="CL66" s="534">
        <v>0</v>
      </c>
      <c r="CM66" s="532">
        <v>0</v>
      </c>
      <c r="CN66" s="885">
        <v>0</v>
      </c>
      <c r="CO66" s="885">
        <v>0</v>
      </c>
      <c r="CP66" s="885">
        <v>0</v>
      </c>
      <c r="CQ66" s="885">
        <v>0</v>
      </c>
      <c r="CR66" s="885">
        <v>0</v>
      </c>
      <c r="CS66" s="885">
        <v>0</v>
      </c>
      <c r="CT66" s="885">
        <v>0</v>
      </c>
      <c r="CU66" s="885">
        <v>0</v>
      </c>
      <c r="CV66" s="534">
        <v>0</v>
      </c>
      <c r="CW66" s="532">
        <v>0</v>
      </c>
      <c r="CX66" s="885">
        <v>0</v>
      </c>
      <c r="CY66" s="885">
        <v>0</v>
      </c>
      <c r="CZ66" s="885">
        <v>0</v>
      </c>
      <c r="DA66" s="885">
        <v>0</v>
      </c>
      <c r="DB66" s="885">
        <v>0</v>
      </c>
      <c r="DC66" s="885">
        <v>0</v>
      </c>
      <c r="DD66" s="885">
        <v>0</v>
      </c>
      <c r="DE66" s="885">
        <v>0</v>
      </c>
      <c r="DF66" s="534">
        <v>0</v>
      </c>
      <c r="DG66" s="532">
        <v>0</v>
      </c>
      <c r="DH66" s="885">
        <v>0</v>
      </c>
      <c r="DI66" s="533"/>
      <c r="DJ66" s="533"/>
      <c r="DK66" s="533"/>
      <c r="DL66" s="533"/>
      <c r="DM66" s="533"/>
      <c r="DN66" s="533"/>
      <c r="DO66" s="533"/>
      <c r="DP66" s="534"/>
      <c r="DQ66" s="532"/>
      <c r="DR66" s="533"/>
      <c r="DS66" s="533"/>
      <c r="DT66" s="533"/>
      <c r="DU66" s="533"/>
      <c r="DV66" s="533"/>
      <c r="DW66" s="533"/>
      <c r="DX66" s="533"/>
      <c r="DY66" s="533"/>
      <c r="DZ66" s="534"/>
      <c r="EA66" s="532"/>
      <c r="EB66" s="533"/>
      <c r="EC66" s="533"/>
      <c r="ED66" s="533"/>
      <c r="EE66" s="533"/>
      <c r="EF66" s="533"/>
      <c r="EG66" s="533"/>
      <c r="EH66" s="533"/>
      <c r="EI66" s="533"/>
      <c r="EJ66" s="534"/>
      <c r="EK66" s="532"/>
      <c r="EL66" s="533"/>
      <c r="EM66" s="533"/>
      <c r="EN66" s="533"/>
      <c r="EO66" s="533"/>
      <c r="EP66" s="533"/>
      <c r="EQ66" s="533"/>
      <c r="ER66" s="533"/>
      <c r="ES66" s="533"/>
      <c r="ET66" s="534"/>
      <c r="EU66" s="532"/>
      <c r="EV66" s="533"/>
      <c r="EW66" s="533"/>
      <c r="EX66" s="533"/>
      <c r="EY66" s="533"/>
      <c r="EZ66" s="533"/>
      <c r="FA66" s="533"/>
      <c r="FB66" s="533"/>
      <c r="FC66" s="533"/>
      <c r="FD66" s="534"/>
      <c r="FE66" s="532"/>
      <c r="FF66" s="533"/>
      <c r="FG66" s="533"/>
      <c r="FH66" s="533"/>
      <c r="FI66" s="533"/>
      <c r="FJ66" s="533"/>
      <c r="FK66" s="533"/>
      <c r="FL66" s="533"/>
      <c r="FM66" s="533"/>
      <c r="FN66" s="534"/>
      <c r="FO66" s="532"/>
      <c r="FP66" s="533"/>
      <c r="FQ66" s="533"/>
      <c r="FR66" s="533"/>
      <c r="FS66" s="533"/>
      <c r="FT66" s="533"/>
      <c r="FU66" s="533"/>
      <c r="FV66" s="533"/>
      <c r="FW66" s="533"/>
      <c r="FX66" s="534"/>
      <c r="FY66" s="532"/>
      <c r="FZ66" s="533"/>
      <c r="GA66" s="533"/>
      <c r="GB66" s="533"/>
      <c r="GC66" s="533"/>
      <c r="GD66" s="533"/>
      <c r="GE66" s="533"/>
      <c r="GF66" s="533"/>
      <c r="GG66" s="533"/>
      <c r="GH66" s="534"/>
      <c r="GI66" s="532"/>
      <c r="GJ66" s="533"/>
      <c r="GK66" s="533"/>
      <c r="GL66" s="533"/>
      <c r="GM66" s="533"/>
      <c r="GN66" s="533"/>
      <c r="GO66" s="533"/>
      <c r="GP66" s="533"/>
      <c r="GQ66" s="533"/>
      <c r="GR66" s="534"/>
      <c r="GS66" s="532"/>
      <c r="GT66" s="533"/>
      <c r="GU66" s="533"/>
      <c r="GV66" s="533"/>
      <c r="GW66" s="533"/>
      <c r="GX66" s="533"/>
      <c r="GY66" s="533"/>
      <c r="GZ66" s="533"/>
      <c r="HA66" s="533"/>
      <c r="HB66" s="534"/>
      <c r="HC66" s="77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77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77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77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77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77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77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77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77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77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0">
        <f t="shared" si="77"/>
        <v>0</v>
      </c>
      <c r="HN66" s="79">
        <f t="shared" si="95"/>
        <v>0</v>
      </c>
      <c r="HO66" s="80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79" t="e">
        <f t="shared" si="80"/>
        <v>#REF!</v>
      </c>
      <c r="HQ66" s="80"/>
      <c r="HR66" s="81">
        <f t="shared" si="81"/>
        <v>0</v>
      </c>
      <c r="HS66" s="81">
        <f t="shared" si="82"/>
        <v>0</v>
      </c>
      <c r="HT66" s="81">
        <f t="shared" si="83"/>
        <v>0</v>
      </c>
      <c r="HU66" s="81">
        <f t="shared" si="84"/>
        <v>0</v>
      </c>
      <c r="HV66" s="81">
        <f t="shared" si="85"/>
        <v>0</v>
      </c>
      <c r="HW66" s="81">
        <f t="shared" si="86"/>
        <v>0</v>
      </c>
      <c r="HX66" s="81">
        <f t="shared" si="87"/>
        <v>0</v>
      </c>
      <c r="HY66" s="81">
        <f t="shared" si="88"/>
        <v>0</v>
      </c>
      <c r="HZ66" s="81">
        <f t="shared" si="89"/>
        <v>0</v>
      </c>
      <c r="IA66" s="81">
        <f t="shared" si="90"/>
        <v>0</v>
      </c>
      <c r="IK66" s="94" t="e">
        <f t="shared" si="78"/>
        <v>#REF!</v>
      </c>
    </row>
    <row r="67" spans="1:245" s="30" customFormat="1" ht="21.95" hidden="1" customHeight="1">
      <c r="A67" s="4"/>
      <c r="B67" s="94" t="e">
        <f>+#REF!</f>
        <v>#REF!</v>
      </c>
      <c r="C67" s="94" t="e">
        <f>+#REF!</f>
        <v>#REF!</v>
      </c>
      <c r="D67" s="94" t="e">
        <f>+#REF!</f>
        <v>#REF!</v>
      </c>
      <c r="E67" s="94" t="e">
        <f>+#REF!</f>
        <v>#REF!</v>
      </c>
      <c r="F67" s="94" t="e">
        <f>+#REF!</f>
        <v>#REF!</v>
      </c>
      <c r="G67" s="94" t="e">
        <f>+#REF!</f>
        <v>#REF!</v>
      </c>
      <c r="H67" s="94" t="e">
        <f>+#REF!</f>
        <v>#REF!</v>
      </c>
      <c r="I67" s="94" t="e">
        <f>+#REF!</f>
        <v>#REF!</v>
      </c>
      <c r="J67" s="303" t="s">
        <v>49</v>
      </c>
      <c r="K67" s="535">
        <v>0</v>
      </c>
      <c r="L67" s="536">
        <v>0</v>
      </c>
      <c r="M67" s="536">
        <v>0</v>
      </c>
      <c r="N67" s="536">
        <v>0</v>
      </c>
      <c r="O67" s="536">
        <v>0</v>
      </c>
      <c r="P67" s="536">
        <v>0</v>
      </c>
      <c r="Q67" s="536">
        <v>0</v>
      </c>
      <c r="R67" s="536">
        <v>0</v>
      </c>
      <c r="S67" s="536">
        <v>0</v>
      </c>
      <c r="T67" s="537">
        <v>0</v>
      </c>
      <c r="U67" s="535">
        <v>0</v>
      </c>
      <c r="V67" s="536">
        <v>0</v>
      </c>
      <c r="W67" s="536">
        <v>0</v>
      </c>
      <c r="X67" s="536">
        <v>0</v>
      </c>
      <c r="Y67" s="536">
        <v>0</v>
      </c>
      <c r="Z67" s="536">
        <v>0</v>
      </c>
      <c r="AA67" s="536">
        <v>0</v>
      </c>
      <c r="AB67" s="536">
        <v>0</v>
      </c>
      <c r="AC67" s="536">
        <v>0</v>
      </c>
      <c r="AD67" s="537">
        <v>0</v>
      </c>
      <c r="AE67" s="535">
        <v>0</v>
      </c>
      <c r="AF67" s="536">
        <v>0</v>
      </c>
      <c r="AG67" s="536">
        <v>0</v>
      </c>
      <c r="AH67" s="536">
        <v>0</v>
      </c>
      <c r="AI67" s="536">
        <v>0</v>
      </c>
      <c r="AJ67" s="536">
        <v>0</v>
      </c>
      <c r="AK67" s="536">
        <v>0</v>
      </c>
      <c r="AL67" s="536">
        <v>0</v>
      </c>
      <c r="AM67" s="536">
        <v>0</v>
      </c>
      <c r="AN67" s="537">
        <v>0</v>
      </c>
      <c r="AO67" s="535">
        <v>0</v>
      </c>
      <c r="AP67" s="536">
        <v>0</v>
      </c>
      <c r="AQ67" s="536">
        <v>0</v>
      </c>
      <c r="AR67" s="536">
        <v>0</v>
      </c>
      <c r="AS67" s="536">
        <v>0</v>
      </c>
      <c r="AT67" s="536">
        <v>0</v>
      </c>
      <c r="AU67" s="536">
        <v>0</v>
      </c>
      <c r="AV67" s="536">
        <v>0</v>
      </c>
      <c r="AW67" s="536">
        <v>0</v>
      </c>
      <c r="AX67" s="537">
        <v>0</v>
      </c>
      <c r="AY67" s="535">
        <v>0</v>
      </c>
      <c r="AZ67" s="536">
        <v>0</v>
      </c>
      <c r="BA67" s="536">
        <v>0</v>
      </c>
      <c r="BB67" s="536">
        <v>0</v>
      </c>
      <c r="BC67" s="536">
        <v>0</v>
      </c>
      <c r="BD67" s="536">
        <v>0</v>
      </c>
      <c r="BE67" s="536">
        <v>0</v>
      </c>
      <c r="BF67" s="536">
        <v>0</v>
      </c>
      <c r="BG67" s="536">
        <v>0</v>
      </c>
      <c r="BH67" s="537">
        <v>0</v>
      </c>
      <c r="BI67" s="535">
        <v>0</v>
      </c>
      <c r="BJ67" s="536">
        <v>0</v>
      </c>
      <c r="BK67" s="536">
        <v>0</v>
      </c>
      <c r="BL67" s="536">
        <v>0</v>
      </c>
      <c r="BM67" s="536">
        <v>0</v>
      </c>
      <c r="BN67" s="536">
        <v>0</v>
      </c>
      <c r="BO67" s="536">
        <v>0</v>
      </c>
      <c r="BP67" s="536">
        <v>0</v>
      </c>
      <c r="BQ67" s="536">
        <v>0</v>
      </c>
      <c r="BR67" s="537">
        <v>0</v>
      </c>
      <c r="BS67" s="535">
        <v>0</v>
      </c>
      <c r="BT67" s="536">
        <v>0</v>
      </c>
      <c r="BU67" s="536">
        <v>0</v>
      </c>
      <c r="BV67" s="536">
        <v>0</v>
      </c>
      <c r="BW67" s="536">
        <v>0</v>
      </c>
      <c r="BX67" s="536">
        <v>0</v>
      </c>
      <c r="BY67" s="536">
        <v>0</v>
      </c>
      <c r="BZ67" s="536">
        <v>0</v>
      </c>
      <c r="CA67" s="536">
        <v>0</v>
      </c>
      <c r="CB67" s="537">
        <v>0</v>
      </c>
      <c r="CC67" s="535">
        <v>0</v>
      </c>
      <c r="CD67" s="536">
        <v>0</v>
      </c>
      <c r="CE67" s="536">
        <v>0</v>
      </c>
      <c r="CF67" s="536">
        <v>0</v>
      </c>
      <c r="CG67" s="536">
        <v>0</v>
      </c>
      <c r="CH67" s="536">
        <v>0</v>
      </c>
      <c r="CI67" s="536">
        <v>0</v>
      </c>
      <c r="CJ67" s="536">
        <v>0</v>
      </c>
      <c r="CK67" s="536">
        <v>0</v>
      </c>
      <c r="CL67" s="537">
        <v>0</v>
      </c>
      <c r="CM67" s="535">
        <v>0</v>
      </c>
      <c r="CN67" s="536">
        <v>0</v>
      </c>
      <c r="CO67" s="536">
        <v>0</v>
      </c>
      <c r="CP67" s="536">
        <v>0</v>
      </c>
      <c r="CQ67" s="536">
        <v>0</v>
      </c>
      <c r="CR67" s="536">
        <v>0</v>
      </c>
      <c r="CS67" s="536">
        <v>0</v>
      </c>
      <c r="CT67" s="536">
        <v>0</v>
      </c>
      <c r="CU67" s="536">
        <v>0</v>
      </c>
      <c r="CV67" s="537">
        <v>0</v>
      </c>
      <c r="CW67" s="535">
        <v>0</v>
      </c>
      <c r="CX67" s="536">
        <v>0</v>
      </c>
      <c r="CY67" s="536">
        <v>0</v>
      </c>
      <c r="CZ67" s="536">
        <v>0</v>
      </c>
      <c r="DA67" s="536">
        <v>0</v>
      </c>
      <c r="DB67" s="536">
        <v>0</v>
      </c>
      <c r="DC67" s="536">
        <v>0</v>
      </c>
      <c r="DD67" s="536">
        <v>0</v>
      </c>
      <c r="DE67" s="536">
        <v>0</v>
      </c>
      <c r="DF67" s="537">
        <v>0</v>
      </c>
      <c r="DG67" s="535">
        <v>0</v>
      </c>
      <c r="DH67" s="536">
        <v>0</v>
      </c>
      <c r="DI67" s="536"/>
      <c r="DJ67" s="536"/>
      <c r="DK67" s="536"/>
      <c r="DL67" s="536"/>
      <c r="DM67" s="536"/>
      <c r="DN67" s="536"/>
      <c r="DO67" s="536"/>
      <c r="DP67" s="537"/>
      <c r="DQ67" s="535"/>
      <c r="DR67" s="536"/>
      <c r="DS67" s="536"/>
      <c r="DT67" s="536"/>
      <c r="DU67" s="536"/>
      <c r="DV67" s="536"/>
      <c r="DW67" s="536"/>
      <c r="DX67" s="536"/>
      <c r="DY67" s="536"/>
      <c r="DZ67" s="537"/>
      <c r="EA67" s="535"/>
      <c r="EB67" s="536"/>
      <c r="EC67" s="536"/>
      <c r="ED67" s="536"/>
      <c r="EE67" s="536"/>
      <c r="EF67" s="536"/>
      <c r="EG67" s="536"/>
      <c r="EH67" s="536"/>
      <c r="EI67" s="536"/>
      <c r="EJ67" s="537"/>
      <c r="EK67" s="535"/>
      <c r="EL67" s="536"/>
      <c r="EM67" s="536"/>
      <c r="EN67" s="536"/>
      <c r="EO67" s="536"/>
      <c r="EP67" s="536"/>
      <c r="EQ67" s="536"/>
      <c r="ER67" s="536"/>
      <c r="ES67" s="536"/>
      <c r="ET67" s="537"/>
      <c r="EU67" s="535"/>
      <c r="EV67" s="536"/>
      <c r="EW67" s="536"/>
      <c r="EX67" s="536"/>
      <c r="EY67" s="536"/>
      <c r="EZ67" s="536"/>
      <c r="FA67" s="536"/>
      <c r="FB67" s="536"/>
      <c r="FC67" s="536"/>
      <c r="FD67" s="537"/>
      <c r="FE67" s="535"/>
      <c r="FF67" s="536"/>
      <c r="FG67" s="536"/>
      <c r="FH67" s="536"/>
      <c r="FI67" s="536"/>
      <c r="FJ67" s="536"/>
      <c r="FK67" s="536"/>
      <c r="FL67" s="536"/>
      <c r="FM67" s="536"/>
      <c r="FN67" s="537"/>
      <c r="FO67" s="535"/>
      <c r="FP67" s="536"/>
      <c r="FQ67" s="536"/>
      <c r="FR67" s="536"/>
      <c r="FS67" s="536"/>
      <c r="FT67" s="536"/>
      <c r="FU67" s="536"/>
      <c r="FV67" s="536"/>
      <c r="FW67" s="536"/>
      <c r="FX67" s="537"/>
      <c r="FY67" s="535"/>
      <c r="FZ67" s="536"/>
      <c r="GA67" s="536"/>
      <c r="GB67" s="536"/>
      <c r="GC67" s="536"/>
      <c r="GD67" s="536"/>
      <c r="GE67" s="536"/>
      <c r="GF67" s="536"/>
      <c r="GG67" s="536"/>
      <c r="GH67" s="537"/>
      <c r="GI67" s="535"/>
      <c r="GJ67" s="536"/>
      <c r="GK67" s="536"/>
      <c r="GL67" s="536"/>
      <c r="GM67" s="536"/>
      <c r="GN67" s="536"/>
      <c r="GO67" s="536"/>
      <c r="GP67" s="536"/>
      <c r="GQ67" s="536"/>
      <c r="GR67" s="537"/>
      <c r="GS67" s="535"/>
      <c r="GT67" s="536"/>
      <c r="GU67" s="536"/>
      <c r="GV67" s="536"/>
      <c r="GW67" s="536"/>
      <c r="GX67" s="536"/>
      <c r="GY67" s="536"/>
      <c r="GZ67" s="536"/>
      <c r="HA67" s="536"/>
      <c r="HB67" s="537"/>
      <c r="HC67" s="271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1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1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1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1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1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1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1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1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1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2">
        <f t="shared" si="77"/>
        <v>0</v>
      </c>
      <c r="HN67" s="279">
        <f t="shared" si="95"/>
        <v>0</v>
      </c>
      <c r="HO67" s="272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79" t="e">
        <f t="shared" si="80"/>
        <v>#REF!</v>
      </c>
      <c r="HQ67" s="80"/>
      <c r="HR67" s="280">
        <f t="shared" si="81"/>
        <v>0</v>
      </c>
      <c r="HS67" s="280">
        <f t="shared" si="82"/>
        <v>0</v>
      </c>
      <c r="HT67" s="280">
        <f t="shared" si="83"/>
        <v>0</v>
      </c>
      <c r="HU67" s="280">
        <f t="shared" si="84"/>
        <v>0</v>
      </c>
      <c r="HV67" s="280">
        <f t="shared" si="85"/>
        <v>0</v>
      </c>
      <c r="HW67" s="280">
        <f t="shared" si="86"/>
        <v>0</v>
      </c>
      <c r="HX67" s="280">
        <f t="shared" si="87"/>
        <v>0</v>
      </c>
      <c r="HY67" s="280">
        <f t="shared" si="88"/>
        <v>0</v>
      </c>
      <c r="HZ67" s="280">
        <f t="shared" si="89"/>
        <v>0</v>
      </c>
      <c r="IA67" s="280">
        <f t="shared" si="90"/>
        <v>0</v>
      </c>
      <c r="IK67" s="94" t="e">
        <f t="shared" si="78"/>
        <v>#REF!</v>
      </c>
    </row>
    <row r="68" spans="1:245" s="30" customFormat="1" ht="21.95" hidden="1" customHeight="1">
      <c r="A68" s="4"/>
      <c r="B68" s="94" t="e">
        <f>+#REF!</f>
        <v>#REF!</v>
      </c>
      <c r="C68" s="94" t="e">
        <f>+#REF!</f>
        <v>#REF!</v>
      </c>
      <c r="D68" s="94" t="e">
        <f>+#REF!</f>
        <v>#REF!</v>
      </c>
      <c r="E68" s="94" t="e">
        <f>+#REF!</f>
        <v>#REF!</v>
      </c>
      <c r="F68" s="94" t="e">
        <f>+#REF!</f>
        <v>#REF!</v>
      </c>
      <c r="G68" s="94" t="e">
        <f>+#REF!</f>
        <v>#REF!</v>
      </c>
      <c r="H68" s="94" t="e">
        <f>+#REF!</f>
        <v>#REF!</v>
      </c>
      <c r="I68" s="94" t="e">
        <f>+#REF!</f>
        <v>#REF!</v>
      </c>
      <c r="J68" s="302" t="s">
        <v>50</v>
      </c>
      <c r="K68" s="538">
        <v>0</v>
      </c>
      <c r="L68" s="539">
        <v>0</v>
      </c>
      <c r="M68" s="539">
        <v>0</v>
      </c>
      <c r="N68" s="539">
        <v>0</v>
      </c>
      <c r="O68" s="539">
        <v>0</v>
      </c>
      <c r="P68" s="539">
        <v>0</v>
      </c>
      <c r="Q68" s="539">
        <v>0</v>
      </c>
      <c r="R68" s="539">
        <v>0</v>
      </c>
      <c r="S68" s="539">
        <v>0</v>
      </c>
      <c r="T68" s="540">
        <v>0</v>
      </c>
      <c r="U68" s="538">
        <v>0</v>
      </c>
      <c r="V68" s="539">
        <v>0</v>
      </c>
      <c r="W68" s="539">
        <v>0</v>
      </c>
      <c r="X68" s="539">
        <v>0</v>
      </c>
      <c r="Y68" s="539">
        <v>0</v>
      </c>
      <c r="Z68" s="539">
        <v>0</v>
      </c>
      <c r="AA68" s="539">
        <v>0</v>
      </c>
      <c r="AB68" s="539">
        <v>0</v>
      </c>
      <c r="AC68" s="539">
        <v>0</v>
      </c>
      <c r="AD68" s="540">
        <v>0</v>
      </c>
      <c r="AE68" s="538">
        <v>0</v>
      </c>
      <c r="AF68" s="539">
        <v>0</v>
      </c>
      <c r="AG68" s="539">
        <v>0</v>
      </c>
      <c r="AH68" s="539">
        <v>0</v>
      </c>
      <c r="AI68" s="539">
        <v>0</v>
      </c>
      <c r="AJ68" s="539">
        <v>0</v>
      </c>
      <c r="AK68" s="539">
        <v>0</v>
      </c>
      <c r="AL68" s="539">
        <v>0</v>
      </c>
      <c r="AM68" s="539">
        <v>0</v>
      </c>
      <c r="AN68" s="540">
        <v>0</v>
      </c>
      <c r="AO68" s="538">
        <v>0</v>
      </c>
      <c r="AP68" s="539">
        <v>0</v>
      </c>
      <c r="AQ68" s="539">
        <v>0</v>
      </c>
      <c r="AR68" s="539">
        <v>0</v>
      </c>
      <c r="AS68" s="539">
        <v>0</v>
      </c>
      <c r="AT68" s="539">
        <v>0</v>
      </c>
      <c r="AU68" s="539">
        <v>0</v>
      </c>
      <c r="AV68" s="539">
        <v>0</v>
      </c>
      <c r="AW68" s="539">
        <v>0</v>
      </c>
      <c r="AX68" s="540">
        <v>0</v>
      </c>
      <c r="AY68" s="538">
        <v>0</v>
      </c>
      <c r="AZ68" s="539">
        <v>0</v>
      </c>
      <c r="BA68" s="539">
        <v>0</v>
      </c>
      <c r="BB68" s="539">
        <v>0</v>
      </c>
      <c r="BC68" s="539">
        <v>0</v>
      </c>
      <c r="BD68" s="539">
        <v>0</v>
      </c>
      <c r="BE68" s="539">
        <v>0</v>
      </c>
      <c r="BF68" s="539">
        <v>0</v>
      </c>
      <c r="BG68" s="539">
        <v>0</v>
      </c>
      <c r="BH68" s="540">
        <v>0</v>
      </c>
      <c r="BI68" s="538">
        <v>0</v>
      </c>
      <c r="BJ68" s="539">
        <v>0</v>
      </c>
      <c r="BK68" s="539">
        <v>0</v>
      </c>
      <c r="BL68" s="539">
        <v>0</v>
      </c>
      <c r="BM68" s="539">
        <v>0</v>
      </c>
      <c r="BN68" s="539">
        <v>0</v>
      </c>
      <c r="BO68" s="539">
        <v>0</v>
      </c>
      <c r="BP68" s="539">
        <v>0</v>
      </c>
      <c r="BQ68" s="539">
        <v>0</v>
      </c>
      <c r="BR68" s="540">
        <v>0</v>
      </c>
      <c r="BS68" s="538">
        <v>0</v>
      </c>
      <c r="BT68" s="539">
        <v>0</v>
      </c>
      <c r="BU68" s="539">
        <v>0</v>
      </c>
      <c r="BV68" s="539">
        <v>0</v>
      </c>
      <c r="BW68" s="539">
        <v>0</v>
      </c>
      <c r="BX68" s="539">
        <v>0</v>
      </c>
      <c r="BY68" s="539">
        <v>0</v>
      </c>
      <c r="BZ68" s="539">
        <v>0</v>
      </c>
      <c r="CA68" s="539">
        <v>0</v>
      </c>
      <c r="CB68" s="540">
        <v>0</v>
      </c>
      <c r="CC68" s="538">
        <v>0</v>
      </c>
      <c r="CD68" s="539">
        <v>0</v>
      </c>
      <c r="CE68" s="539">
        <v>0</v>
      </c>
      <c r="CF68" s="539">
        <v>0</v>
      </c>
      <c r="CG68" s="539">
        <v>0</v>
      </c>
      <c r="CH68" s="539">
        <v>0</v>
      </c>
      <c r="CI68" s="539">
        <v>0</v>
      </c>
      <c r="CJ68" s="539">
        <v>0</v>
      </c>
      <c r="CK68" s="539">
        <v>0</v>
      </c>
      <c r="CL68" s="540">
        <v>0</v>
      </c>
      <c r="CM68" s="538">
        <v>0</v>
      </c>
      <c r="CN68" s="539">
        <v>0</v>
      </c>
      <c r="CO68" s="539">
        <v>0</v>
      </c>
      <c r="CP68" s="539">
        <v>0</v>
      </c>
      <c r="CQ68" s="539">
        <v>0</v>
      </c>
      <c r="CR68" s="539">
        <v>0</v>
      </c>
      <c r="CS68" s="539">
        <v>0</v>
      </c>
      <c r="CT68" s="539">
        <v>0</v>
      </c>
      <c r="CU68" s="539">
        <v>0</v>
      </c>
      <c r="CV68" s="540">
        <v>0</v>
      </c>
      <c r="CW68" s="538">
        <v>0</v>
      </c>
      <c r="CX68" s="539">
        <v>0</v>
      </c>
      <c r="CY68" s="539">
        <v>0</v>
      </c>
      <c r="CZ68" s="539">
        <v>0</v>
      </c>
      <c r="DA68" s="539">
        <v>0</v>
      </c>
      <c r="DB68" s="539">
        <v>0</v>
      </c>
      <c r="DC68" s="539">
        <v>0</v>
      </c>
      <c r="DD68" s="539">
        <v>0</v>
      </c>
      <c r="DE68" s="539">
        <v>0</v>
      </c>
      <c r="DF68" s="540">
        <v>0</v>
      </c>
      <c r="DG68" s="538">
        <v>0</v>
      </c>
      <c r="DH68" s="539">
        <v>0</v>
      </c>
      <c r="DI68" s="539"/>
      <c r="DJ68" s="539"/>
      <c r="DK68" s="539"/>
      <c r="DL68" s="539"/>
      <c r="DM68" s="539"/>
      <c r="DN68" s="539"/>
      <c r="DO68" s="539"/>
      <c r="DP68" s="540"/>
      <c r="DQ68" s="538"/>
      <c r="DR68" s="539"/>
      <c r="DS68" s="539"/>
      <c r="DT68" s="539"/>
      <c r="DU68" s="539"/>
      <c r="DV68" s="539"/>
      <c r="DW68" s="539"/>
      <c r="DX68" s="539"/>
      <c r="DY68" s="539"/>
      <c r="DZ68" s="540"/>
      <c r="EA68" s="538"/>
      <c r="EB68" s="539"/>
      <c r="EC68" s="539"/>
      <c r="ED68" s="539"/>
      <c r="EE68" s="539"/>
      <c r="EF68" s="539"/>
      <c r="EG68" s="539"/>
      <c r="EH68" s="539"/>
      <c r="EI68" s="539"/>
      <c r="EJ68" s="540"/>
      <c r="EK68" s="538"/>
      <c r="EL68" s="539"/>
      <c r="EM68" s="539"/>
      <c r="EN68" s="539"/>
      <c r="EO68" s="539"/>
      <c r="EP68" s="539"/>
      <c r="EQ68" s="539"/>
      <c r="ER68" s="539"/>
      <c r="ES68" s="539"/>
      <c r="ET68" s="540"/>
      <c r="EU68" s="538"/>
      <c r="EV68" s="539"/>
      <c r="EW68" s="539"/>
      <c r="EX68" s="539"/>
      <c r="EY68" s="539"/>
      <c r="EZ68" s="539"/>
      <c r="FA68" s="539"/>
      <c r="FB68" s="539"/>
      <c r="FC68" s="539"/>
      <c r="FD68" s="540"/>
      <c r="FE68" s="538"/>
      <c r="FF68" s="539"/>
      <c r="FG68" s="539"/>
      <c r="FH68" s="539"/>
      <c r="FI68" s="539"/>
      <c r="FJ68" s="539"/>
      <c r="FK68" s="539"/>
      <c r="FL68" s="539"/>
      <c r="FM68" s="539"/>
      <c r="FN68" s="540"/>
      <c r="FO68" s="538"/>
      <c r="FP68" s="539"/>
      <c r="FQ68" s="539"/>
      <c r="FR68" s="539"/>
      <c r="FS68" s="539"/>
      <c r="FT68" s="539"/>
      <c r="FU68" s="539"/>
      <c r="FV68" s="539"/>
      <c r="FW68" s="539"/>
      <c r="FX68" s="540"/>
      <c r="FY68" s="538"/>
      <c r="FZ68" s="539"/>
      <c r="GA68" s="539"/>
      <c r="GB68" s="539"/>
      <c r="GC68" s="539"/>
      <c r="GD68" s="539"/>
      <c r="GE68" s="539"/>
      <c r="GF68" s="539"/>
      <c r="GG68" s="539"/>
      <c r="GH68" s="540"/>
      <c r="GI68" s="538"/>
      <c r="GJ68" s="539"/>
      <c r="GK68" s="539"/>
      <c r="GL68" s="539"/>
      <c r="GM68" s="539"/>
      <c r="GN68" s="539"/>
      <c r="GO68" s="539"/>
      <c r="GP68" s="539"/>
      <c r="GQ68" s="539"/>
      <c r="GR68" s="540"/>
      <c r="GS68" s="538"/>
      <c r="GT68" s="539"/>
      <c r="GU68" s="539"/>
      <c r="GV68" s="539"/>
      <c r="GW68" s="539"/>
      <c r="GX68" s="539"/>
      <c r="GY68" s="539"/>
      <c r="GZ68" s="539"/>
      <c r="HA68" s="539"/>
      <c r="HB68" s="540"/>
      <c r="HC68" s="274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4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4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4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4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4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4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4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4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4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75">
        <f t="shared" si="77"/>
        <v>0</v>
      </c>
      <c r="HN68" s="277">
        <f t="shared" si="95"/>
        <v>0</v>
      </c>
      <c r="HO68" s="275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77" t="e">
        <f t="shared" si="80"/>
        <v>#REF!</v>
      </c>
      <c r="HQ68" s="80"/>
      <c r="HR68" s="278">
        <f t="shared" si="81"/>
        <v>0</v>
      </c>
      <c r="HS68" s="278">
        <f t="shared" si="82"/>
        <v>0</v>
      </c>
      <c r="HT68" s="278">
        <f t="shared" si="83"/>
        <v>0</v>
      </c>
      <c r="HU68" s="278">
        <f t="shared" si="84"/>
        <v>0</v>
      </c>
      <c r="HV68" s="278">
        <f t="shared" si="85"/>
        <v>0</v>
      </c>
      <c r="HW68" s="278">
        <f t="shared" si="86"/>
        <v>0</v>
      </c>
      <c r="HX68" s="278">
        <f t="shared" si="87"/>
        <v>0</v>
      </c>
      <c r="HY68" s="278">
        <f t="shared" si="88"/>
        <v>0</v>
      </c>
      <c r="HZ68" s="278">
        <f t="shared" si="89"/>
        <v>0</v>
      </c>
      <c r="IA68" s="278">
        <f t="shared" si="90"/>
        <v>0</v>
      </c>
      <c r="IK68" s="94" t="e">
        <f t="shared" si="78"/>
        <v>#REF!</v>
      </c>
    </row>
    <row r="69" spans="1:245" s="30" customFormat="1" ht="21.95" hidden="1" customHeight="1">
      <c r="A69" s="4"/>
      <c r="B69" s="94" t="e">
        <f>+#REF!</f>
        <v>#REF!</v>
      </c>
      <c r="C69" s="94" t="e">
        <f>+#REF!</f>
        <v>#REF!</v>
      </c>
      <c r="D69" s="94" t="e">
        <f>+#REF!</f>
        <v>#REF!</v>
      </c>
      <c r="E69" s="94" t="e">
        <f>+#REF!</f>
        <v>#REF!</v>
      </c>
      <c r="F69" s="94" t="e">
        <f>+#REF!</f>
        <v>#REF!</v>
      </c>
      <c r="G69" s="94" t="e">
        <f>+#REF!</f>
        <v>#REF!</v>
      </c>
      <c r="H69" s="94" t="e">
        <f>+#REF!</f>
        <v>#REF!</v>
      </c>
      <c r="I69" s="94" t="e">
        <f>+#REF!</f>
        <v>#REF!</v>
      </c>
      <c r="J69" s="18" t="s">
        <v>51</v>
      </c>
      <c r="K69" s="541">
        <v>0</v>
      </c>
      <c r="L69" s="894">
        <v>0</v>
      </c>
      <c r="M69" s="894">
        <v>0</v>
      </c>
      <c r="N69" s="894">
        <v>0</v>
      </c>
      <c r="O69" s="894">
        <v>0</v>
      </c>
      <c r="P69" s="894">
        <v>0</v>
      </c>
      <c r="Q69" s="894">
        <v>0</v>
      </c>
      <c r="R69" s="894">
        <v>0</v>
      </c>
      <c r="S69" s="894">
        <v>0</v>
      </c>
      <c r="T69" s="543">
        <v>0</v>
      </c>
      <c r="U69" s="541">
        <v>0</v>
      </c>
      <c r="V69" s="894">
        <v>0</v>
      </c>
      <c r="W69" s="894">
        <v>0</v>
      </c>
      <c r="X69" s="894">
        <v>0</v>
      </c>
      <c r="Y69" s="894">
        <v>0</v>
      </c>
      <c r="Z69" s="894">
        <v>0</v>
      </c>
      <c r="AA69" s="894">
        <v>0</v>
      </c>
      <c r="AB69" s="894">
        <v>0</v>
      </c>
      <c r="AC69" s="894">
        <v>0</v>
      </c>
      <c r="AD69" s="543">
        <v>0</v>
      </c>
      <c r="AE69" s="541">
        <v>0</v>
      </c>
      <c r="AF69" s="894">
        <v>0</v>
      </c>
      <c r="AG69" s="894">
        <v>0</v>
      </c>
      <c r="AH69" s="894">
        <v>0</v>
      </c>
      <c r="AI69" s="894">
        <v>0</v>
      </c>
      <c r="AJ69" s="894">
        <v>0</v>
      </c>
      <c r="AK69" s="894">
        <v>0</v>
      </c>
      <c r="AL69" s="894">
        <v>0</v>
      </c>
      <c r="AM69" s="894">
        <v>0</v>
      </c>
      <c r="AN69" s="543">
        <v>0</v>
      </c>
      <c r="AO69" s="541">
        <v>0</v>
      </c>
      <c r="AP69" s="894">
        <v>0</v>
      </c>
      <c r="AQ69" s="894">
        <v>0</v>
      </c>
      <c r="AR69" s="894">
        <v>0</v>
      </c>
      <c r="AS69" s="894">
        <v>0</v>
      </c>
      <c r="AT69" s="894">
        <v>0</v>
      </c>
      <c r="AU69" s="894">
        <v>0</v>
      </c>
      <c r="AV69" s="894">
        <v>0</v>
      </c>
      <c r="AW69" s="894">
        <v>0</v>
      </c>
      <c r="AX69" s="543">
        <v>0</v>
      </c>
      <c r="AY69" s="541">
        <v>0</v>
      </c>
      <c r="AZ69" s="894">
        <v>0</v>
      </c>
      <c r="BA69" s="894">
        <v>0</v>
      </c>
      <c r="BB69" s="894">
        <v>0</v>
      </c>
      <c r="BC69" s="894">
        <v>0</v>
      </c>
      <c r="BD69" s="894">
        <v>0</v>
      </c>
      <c r="BE69" s="894">
        <v>0</v>
      </c>
      <c r="BF69" s="894">
        <v>0</v>
      </c>
      <c r="BG69" s="894">
        <v>0</v>
      </c>
      <c r="BH69" s="543">
        <v>0</v>
      </c>
      <c r="BI69" s="541">
        <v>0</v>
      </c>
      <c r="BJ69" s="894">
        <v>0</v>
      </c>
      <c r="BK69" s="894">
        <v>0</v>
      </c>
      <c r="BL69" s="894">
        <v>0</v>
      </c>
      <c r="BM69" s="894">
        <v>0</v>
      </c>
      <c r="BN69" s="894">
        <v>0</v>
      </c>
      <c r="BO69" s="894">
        <v>0</v>
      </c>
      <c r="BP69" s="894">
        <v>0</v>
      </c>
      <c r="BQ69" s="894">
        <v>0</v>
      </c>
      <c r="BR69" s="543">
        <v>0</v>
      </c>
      <c r="BS69" s="541">
        <v>0</v>
      </c>
      <c r="BT69" s="894">
        <v>0</v>
      </c>
      <c r="BU69" s="894">
        <v>0</v>
      </c>
      <c r="BV69" s="894">
        <v>0</v>
      </c>
      <c r="BW69" s="894">
        <v>0</v>
      </c>
      <c r="BX69" s="894">
        <v>0</v>
      </c>
      <c r="BY69" s="894">
        <v>0</v>
      </c>
      <c r="BZ69" s="894">
        <v>0</v>
      </c>
      <c r="CA69" s="894">
        <v>0</v>
      </c>
      <c r="CB69" s="543">
        <v>0</v>
      </c>
      <c r="CC69" s="541">
        <v>0</v>
      </c>
      <c r="CD69" s="894">
        <v>0</v>
      </c>
      <c r="CE69" s="894">
        <v>0</v>
      </c>
      <c r="CF69" s="894">
        <v>0</v>
      </c>
      <c r="CG69" s="894">
        <v>0</v>
      </c>
      <c r="CH69" s="894">
        <v>0</v>
      </c>
      <c r="CI69" s="894">
        <v>0</v>
      </c>
      <c r="CJ69" s="894">
        <v>0</v>
      </c>
      <c r="CK69" s="894">
        <v>0</v>
      </c>
      <c r="CL69" s="543">
        <v>0</v>
      </c>
      <c r="CM69" s="541">
        <v>0</v>
      </c>
      <c r="CN69" s="894">
        <v>0</v>
      </c>
      <c r="CO69" s="894">
        <v>0</v>
      </c>
      <c r="CP69" s="894">
        <v>0</v>
      </c>
      <c r="CQ69" s="894">
        <v>0</v>
      </c>
      <c r="CR69" s="894">
        <v>0</v>
      </c>
      <c r="CS69" s="894">
        <v>0</v>
      </c>
      <c r="CT69" s="894">
        <v>0</v>
      </c>
      <c r="CU69" s="894">
        <v>0</v>
      </c>
      <c r="CV69" s="543">
        <v>0</v>
      </c>
      <c r="CW69" s="541">
        <v>0</v>
      </c>
      <c r="CX69" s="894">
        <v>0</v>
      </c>
      <c r="CY69" s="894">
        <v>0</v>
      </c>
      <c r="CZ69" s="894">
        <v>0</v>
      </c>
      <c r="DA69" s="894">
        <v>0</v>
      </c>
      <c r="DB69" s="894">
        <v>0</v>
      </c>
      <c r="DC69" s="894">
        <v>0</v>
      </c>
      <c r="DD69" s="894">
        <v>0</v>
      </c>
      <c r="DE69" s="894">
        <v>0</v>
      </c>
      <c r="DF69" s="543">
        <v>0</v>
      </c>
      <c r="DG69" s="541">
        <v>0</v>
      </c>
      <c r="DH69" s="894">
        <v>0</v>
      </c>
      <c r="DI69" s="542"/>
      <c r="DJ69" s="542"/>
      <c r="DK69" s="542"/>
      <c r="DL69" s="542"/>
      <c r="DM69" s="542"/>
      <c r="DN69" s="542"/>
      <c r="DO69" s="542"/>
      <c r="DP69" s="543"/>
      <c r="DQ69" s="541"/>
      <c r="DR69" s="542"/>
      <c r="DS69" s="542"/>
      <c r="DT69" s="542"/>
      <c r="DU69" s="542"/>
      <c r="DV69" s="542"/>
      <c r="DW69" s="542"/>
      <c r="DX69" s="542"/>
      <c r="DY69" s="542"/>
      <c r="DZ69" s="543"/>
      <c r="EA69" s="541"/>
      <c r="EB69" s="542"/>
      <c r="EC69" s="542"/>
      <c r="ED69" s="542"/>
      <c r="EE69" s="542"/>
      <c r="EF69" s="542"/>
      <c r="EG69" s="542"/>
      <c r="EH69" s="542"/>
      <c r="EI69" s="542"/>
      <c r="EJ69" s="543"/>
      <c r="EK69" s="541"/>
      <c r="EL69" s="542"/>
      <c r="EM69" s="542"/>
      <c r="EN69" s="542"/>
      <c r="EO69" s="542"/>
      <c r="EP69" s="542"/>
      <c r="EQ69" s="542"/>
      <c r="ER69" s="542"/>
      <c r="ES69" s="542"/>
      <c r="ET69" s="543"/>
      <c r="EU69" s="541"/>
      <c r="EV69" s="542"/>
      <c r="EW69" s="542"/>
      <c r="EX69" s="542"/>
      <c r="EY69" s="542"/>
      <c r="EZ69" s="542"/>
      <c r="FA69" s="542"/>
      <c r="FB69" s="542"/>
      <c r="FC69" s="542"/>
      <c r="FD69" s="543"/>
      <c r="FE69" s="541"/>
      <c r="FF69" s="542"/>
      <c r="FG69" s="542"/>
      <c r="FH69" s="542"/>
      <c r="FI69" s="542"/>
      <c r="FJ69" s="542"/>
      <c r="FK69" s="542"/>
      <c r="FL69" s="542"/>
      <c r="FM69" s="542"/>
      <c r="FN69" s="543"/>
      <c r="FO69" s="541"/>
      <c r="FP69" s="542"/>
      <c r="FQ69" s="542"/>
      <c r="FR69" s="542"/>
      <c r="FS69" s="542"/>
      <c r="FT69" s="542"/>
      <c r="FU69" s="542"/>
      <c r="FV69" s="542"/>
      <c r="FW69" s="542"/>
      <c r="FX69" s="543"/>
      <c r="FY69" s="541"/>
      <c r="FZ69" s="542"/>
      <c r="GA69" s="542"/>
      <c r="GB69" s="542"/>
      <c r="GC69" s="542"/>
      <c r="GD69" s="542"/>
      <c r="GE69" s="542"/>
      <c r="GF69" s="542"/>
      <c r="GG69" s="542"/>
      <c r="GH69" s="543"/>
      <c r="GI69" s="541"/>
      <c r="GJ69" s="542"/>
      <c r="GK69" s="542"/>
      <c r="GL69" s="542"/>
      <c r="GM69" s="542"/>
      <c r="GN69" s="542"/>
      <c r="GO69" s="542"/>
      <c r="GP69" s="542"/>
      <c r="GQ69" s="542"/>
      <c r="GR69" s="543"/>
      <c r="GS69" s="541"/>
      <c r="GT69" s="542"/>
      <c r="GU69" s="542"/>
      <c r="GV69" s="542"/>
      <c r="GW69" s="542"/>
      <c r="GX69" s="542"/>
      <c r="GY69" s="542"/>
      <c r="GZ69" s="542"/>
      <c r="HA69" s="542"/>
      <c r="HB69" s="543"/>
      <c r="HC69" s="77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77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77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77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77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77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77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77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77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77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0">
        <f t="shared" si="77"/>
        <v>0</v>
      </c>
      <c r="HN69" s="79">
        <f t="shared" si="95"/>
        <v>0</v>
      </c>
      <c r="HO69" s="80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79" t="e">
        <f t="shared" si="80"/>
        <v>#REF!</v>
      </c>
      <c r="HQ69" s="80"/>
      <c r="HR69" s="81">
        <f t="shared" si="81"/>
        <v>0</v>
      </c>
      <c r="HS69" s="81">
        <f t="shared" si="82"/>
        <v>0</v>
      </c>
      <c r="HT69" s="81">
        <f t="shared" si="83"/>
        <v>0</v>
      </c>
      <c r="HU69" s="81">
        <f t="shared" si="84"/>
        <v>0</v>
      </c>
      <c r="HV69" s="81">
        <f t="shared" si="85"/>
        <v>0</v>
      </c>
      <c r="HW69" s="81">
        <f t="shared" si="86"/>
        <v>0</v>
      </c>
      <c r="HX69" s="81">
        <f t="shared" si="87"/>
        <v>0</v>
      </c>
      <c r="HY69" s="81">
        <f t="shared" si="88"/>
        <v>0</v>
      </c>
      <c r="HZ69" s="81">
        <f t="shared" si="89"/>
        <v>0</v>
      </c>
      <c r="IA69" s="81">
        <f t="shared" si="90"/>
        <v>0</v>
      </c>
      <c r="IK69" s="94" t="e">
        <f t="shared" si="78"/>
        <v>#REF!</v>
      </c>
    </row>
    <row r="70" spans="1:245" s="30" customFormat="1" ht="21.95" hidden="1" customHeight="1">
      <c r="A70" s="4"/>
      <c r="B70" s="94" t="e">
        <f>+#REF!</f>
        <v>#REF!</v>
      </c>
      <c r="C70" s="94" t="e">
        <f>+#REF!</f>
        <v>#REF!</v>
      </c>
      <c r="D70" s="94" t="e">
        <f>+#REF!</f>
        <v>#REF!</v>
      </c>
      <c r="E70" s="94" t="e">
        <f>+#REF!</f>
        <v>#REF!</v>
      </c>
      <c r="F70" s="94" t="e">
        <f>+#REF!</f>
        <v>#REF!</v>
      </c>
      <c r="G70" s="94" t="e">
        <f>+#REF!</f>
        <v>#REF!</v>
      </c>
      <c r="H70" s="94" t="e">
        <f>+#REF!</f>
        <v>#REF!</v>
      </c>
      <c r="I70" s="94" t="e">
        <f>+#REF!</f>
        <v>#REF!</v>
      </c>
      <c r="J70" s="18" t="s">
        <v>52</v>
      </c>
      <c r="K70" s="541">
        <v>0</v>
      </c>
      <c r="L70" s="894">
        <v>0</v>
      </c>
      <c r="M70" s="894">
        <v>0</v>
      </c>
      <c r="N70" s="894">
        <v>0</v>
      </c>
      <c r="O70" s="894">
        <v>0</v>
      </c>
      <c r="P70" s="894">
        <v>0</v>
      </c>
      <c r="Q70" s="894">
        <v>0</v>
      </c>
      <c r="R70" s="894">
        <v>0</v>
      </c>
      <c r="S70" s="894">
        <v>0</v>
      </c>
      <c r="T70" s="543">
        <v>0</v>
      </c>
      <c r="U70" s="541">
        <v>0</v>
      </c>
      <c r="V70" s="894">
        <v>0</v>
      </c>
      <c r="W70" s="894">
        <v>0</v>
      </c>
      <c r="X70" s="894">
        <v>0</v>
      </c>
      <c r="Y70" s="894">
        <v>0</v>
      </c>
      <c r="Z70" s="894">
        <v>0</v>
      </c>
      <c r="AA70" s="894">
        <v>0</v>
      </c>
      <c r="AB70" s="894">
        <v>0</v>
      </c>
      <c r="AC70" s="894">
        <v>0</v>
      </c>
      <c r="AD70" s="543">
        <v>0</v>
      </c>
      <c r="AE70" s="541">
        <v>0</v>
      </c>
      <c r="AF70" s="894">
        <v>0</v>
      </c>
      <c r="AG70" s="894">
        <v>0</v>
      </c>
      <c r="AH70" s="894">
        <v>0</v>
      </c>
      <c r="AI70" s="894">
        <v>0</v>
      </c>
      <c r="AJ70" s="894">
        <v>0</v>
      </c>
      <c r="AK70" s="894">
        <v>0</v>
      </c>
      <c r="AL70" s="894">
        <v>0</v>
      </c>
      <c r="AM70" s="894">
        <v>0</v>
      </c>
      <c r="AN70" s="543">
        <v>0</v>
      </c>
      <c r="AO70" s="541">
        <v>0</v>
      </c>
      <c r="AP70" s="894">
        <v>0</v>
      </c>
      <c r="AQ70" s="894">
        <v>0</v>
      </c>
      <c r="AR70" s="894">
        <v>0</v>
      </c>
      <c r="AS70" s="894">
        <v>0</v>
      </c>
      <c r="AT70" s="894">
        <v>0</v>
      </c>
      <c r="AU70" s="894">
        <v>0</v>
      </c>
      <c r="AV70" s="894">
        <v>0</v>
      </c>
      <c r="AW70" s="894">
        <v>0</v>
      </c>
      <c r="AX70" s="543">
        <v>0</v>
      </c>
      <c r="AY70" s="541">
        <v>0</v>
      </c>
      <c r="AZ70" s="894">
        <v>0</v>
      </c>
      <c r="BA70" s="894">
        <v>0</v>
      </c>
      <c r="BB70" s="894">
        <v>0</v>
      </c>
      <c r="BC70" s="894">
        <v>0</v>
      </c>
      <c r="BD70" s="894">
        <v>0</v>
      </c>
      <c r="BE70" s="894">
        <v>0</v>
      </c>
      <c r="BF70" s="894">
        <v>0</v>
      </c>
      <c r="BG70" s="894">
        <v>0</v>
      </c>
      <c r="BH70" s="543">
        <v>0</v>
      </c>
      <c r="BI70" s="541">
        <v>0</v>
      </c>
      <c r="BJ70" s="894">
        <v>0</v>
      </c>
      <c r="BK70" s="894">
        <v>0</v>
      </c>
      <c r="BL70" s="894">
        <v>0</v>
      </c>
      <c r="BM70" s="894">
        <v>0</v>
      </c>
      <c r="BN70" s="894">
        <v>0</v>
      </c>
      <c r="BO70" s="894">
        <v>0</v>
      </c>
      <c r="BP70" s="894">
        <v>0</v>
      </c>
      <c r="BQ70" s="894">
        <v>0</v>
      </c>
      <c r="BR70" s="543">
        <v>0</v>
      </c>
      <c r="BS70" s="541">
        <v>0</v>
      </c>
      <c r="BT70" s="894">
        <v>0</v>
      </c>
      <c r="BU70" s="894">
        <v>0</v>
      </c>
      <c r="BV70" s="894">
        <v>0</v>
      </c>
      <c r="BW70" s="894">
        <v>0</v>
      </c>
      <c r="BX70" s="894">
        <v>0</v>
      </c>
      <c r="BY70" s="894">
        <v>0</v>
      </c>
      <c r="BZ70" s="894">
        <v>0</v>
      </c>
      <c r="CA70" s="894">
        <v>0</v>
      </c>
      <c r="CB70" s="543">
        <v>0</v>
      </c>
      <c r="CC70" s="541">
        <v>0</v>
      </c>
      <c r="CD70" s="894">
        <v>0</v>
      </c>
      <c r="CE70" s="894">
        <v>0</v>
      </c>
      <c r="CF70" s="894">
        <v>0</v>
      </c>
      <c r="CG70" s="894">
        <v>0</v>
      </c>
      <c r="CH70" s="894">
        <v>0</v>
      </c>
      <c r="CI70" s="894">
        <v>0</v>
      </c>
      <c r="CJ70" s="894">
        <v>0</v>
      </c>
      <c r="CK70" s="894">
        <v>0</v>
      </c>
      <c r="CL70" s="543">
        <v>0</v>
      </c>
      <c r="CM70" s="541">
        <v>0</v>
      </c>
      <c r="CN70" s="894">
        <v>0</v>
      </c>
      <c r="CO70" s="894">
        <v>0</v>
      </c>
      <c r="CP70" s="894">
        <v>0</v>
      </c>
      <c r="CQ70" s="894">
        <v>0</v>
      </c>
      <c r="CR70" s="894">
        <v>0</v>
      </c>
      <c r="CS70" s="894">
        <v>0</v>
      </c>
      <c r="CT70" s="894">
        <v>0</v>
      </c>
      <c r="CU70" s="894">
        <v>0</v>
      </c>
      <c r="CV70" s="543">
        <v>0</v>
      </c>
      <c r="CW70" s="541">
        <v>0</v>
      </c>
      <c r="CX70" s="894">
        <v>0</v>
      </c>
      <c r="CY70" s="894">
        <v>0</v>
      </c>
      <c r="CZ70" s="894">
        <v>0</v>
      </c>
      <c r="DA70" s="894">
        <v>0</v>
      </c>
      <c r="DB70" s="894">
        <v>0</v>
      </c>
      <c r="DC70" s="894">
        <v>0</v>
      </c>
      <c r="DD70" s="894">
        <v>0</v>
      </c>
      <c r="DE70" s="894">
        <v>0</v>
      </c>
      <c r="DF70" s="543">
        <v>0</v>
      </c>
      <c r="DG70" s="541">
        <v>0</v>
      </c>
      <c r="DH70" s="894">
        <v>0</v>
      </c>
      <c r="DI70" s="542"/>
      <c r="DJ70" s="542"/>
      <c r="DK70" s="542"/>
      <c r="DL70" s="542"/>
      <c r="DM70" s="542"/>
      <c r="DN70" s="542"/>
      <c r="DO70" s="542"/>
      <c r="DP70" s="543"/>
      <c r="DQ70" s="541"/>
      <c r="DR70" s="542"/>
      <c r="DS70" s="542"/>
      <c r="DT70" s="542"/>
      <c r="DU70" s="542"/>
      <c r="DV70" s="542"/>
      <c r="DW70" s="542"/>
      <c r="DX70" s="542"/>
      <c r="DY70" s="542"/>
      <c r="DZ70" s="543"/>
      <c r="EA70" s="541"/>
      <c r="EB70" s="542"/>
      <c r="EC70" s="542"/>
      <c r="ED70" s="542"/>
      <c r="EE70" s="542"/>
      <c r="EF70" s="542"/>
      <c r="EG70" s="542"/>
      <c r="EH70" s="542"/>
      <c r="EI70" s="542"/>
      <c r="EJ70" s="543"/>
      <c r="EK70" s="541"/>
      <c r="EL70" s="542"/>
      <c r="EM70" s="542"/>
      <c r="EN70" s="542"/>
      <c r="EO70" s="542"/>
      <c r="EP70" s="542"/>
      <c r="EQ70" s="542"/>
      <c r="ER70" s="542"/>
      <c r="ES70" s="542"/>
      <c r="ET70" s="543"/>
      <c r="EU70" s="541"/>
      <c r="EV70" s="542"/>
      <c r="EW70" s="542"/>
      <c r="EX70" s="542"/>
      <c r="EY70" s="542"/>
      <c r="EZ70" s="542"/>
      <c r="FA70" s="542"/>
      <c r="FB70" s="542"/>
      <c r="FC70" s="542"/>
      <c r="FD70" s="543"/>
      <c r="FE70" s="541"/>
      <c r="FF70" s="542"/>
      <c r="FG70" s="542"/>
      <c r="FH70" s="542"/>
      <c r="FI70" s="542"/>
      <c r="FJ70" s="542"/>
      <c r="FK70" s="542"/>
      <c r="FL70" s="542"/>
      <c r="FM70" s="542"/>
      <c r="FN70" s="543"/>
      <c r="FO70" s="541"/>
      <c r="FP70" s="542"/>
      <c r="FQ70" s="542"/>
      <c r="FR70" s="542"/>
      <c r="FS70" s="542"/>
      <c r="FT70" s="542"/>
      <c r="FU70" s="542"/>
      <c r="FV70" s="542"/>
      <c r="FW70" s="542"/>
      <c r="FX70" s="543"/>
      <c r="FY70" s="541"/>
      <c r="FZ70" s="542"/>
      <c r="GA70" s="542"/>
      <c r="GB70" s="542"/>
      <c r="GC70" s="542"/>
      <c r="GD70" s="542"/>
      <c r="GE70" s="542"/>
      <c r="GF70" s="542"/>
      <c r="GG70" s="542"/>
      <c r="GH70" s="543"/>
      <c r="GI70" s="541"/>
      <c r="GJ70" s="542"/>
      <c r="GK70" s="542"/>
      <c r="GL70" s="542"/>
      <c r="GM70" s="542"/>
      <c r="GN70" s="542"/>
      <c r="GO70" s="542"/>
      <c r="GP70" s="542"/>
      <c r="GQ70" s="542"/>
      <c r="GR70" s="543"/>
      <c r="GS70" s="541"/>
      <c r="GT70" s="542"/>
      <c r="GU70" s="542"/>
      <c r="GV70" s="542"/>
      <c r="GW70" s="542"/>
      <c r="GX70" s="542"/>
      <c r="GY70" s="542"/>
      <c r="GZ70" s="542"/>
      <c r="HA70" s="542"/>
      <c r="HB70" s="543"/>
      <c r="HC70" s="77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77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77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77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77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77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77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77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77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77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0">
        <f t="shared" si="77"/>
        <v>0</v>
      </c>
      <c r="HN70" s="79">
        <f t="shared" si="95"/>
        <v>0</v>
      </c>
      <c r="HO70" s="80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79" t="e">
        <f t="shared" si="80"/>
        <v>#REF!</v>
      </c>
      <c r="HQ70" s="80"/>
      <c r="HR70" s="81">
        <f t="shared" si="81"/>
        <v>0</v>
      </c>
      <c r="HS70" s="81">
        <f t="shared" si="82"/>
        <v>0</v>
      </c>
      <c r="HT70" s="81">
        <f t="shared" si="83"/>
        <v>0</v>
      </c>
      <c r="HU70" s="81">
        <f t="shared" si="84"/>
        <v>0</v>
      </c>
      <c r="HV70" s="81">
        <f t="shared" si="85"/>
        <v>0</v>
      </c>
      <c r="HW70" s="81">
        <f t="shared" si="86"/>
        <v>0</v>
      </c>
      <c r="HX70" s="81">
        <f t="shared" si="87"/>
        <v>0</v>
      </c>
      <c r="HY70" s="81">
        <f t="shared" si="88"/>
        <v>0</v>
      </c>
      <c r="HZ70" s="81">
        <f t="shared" si="89"/>
        <v>0</v>
      </c>
      <c r="IA70" s="81">
        <f t="shared" si="90"/>
        <v>0</v>
      </c>
      <c r="IK70" s="94" t="e">
        <f t="shared" si="78"/>
        <v>#REF!</v>
      </c>
    </row>
    <row r="71" spans="1:245" s="30" customFormat="1" ht="21.95" hidden="1" customHeight="1">
      <c r="A71" s="4"/>
      <c r="B71" s="94" t="e">
        <f>+#REF!</f>
        <v>#REF!</v>
      </c>
      <c r="C71" s="94" t="e">
        <f>+#REF!</f>
        <v>#REF!</v>
      </c>
      <c r="D71" s="94" t="e">
        <f>+#REF!</f>
        <v>#REF!</v>
      </c>
      <c r="E71" s="94" t="e">
        <f>+#REF!</f>
        <v>#REF!</v>
      </c>
      <c r="F71" s="94" t="e">
        <f>+#REF!</f>
        <v>#REF!</v>
      </c>
      <c r="G71" s="94" t="e">
        <f>+#REF!</f>
        <v>#REF!</v>
      </c>
      <c r="H71" s="94" t="e">
        <f>+#REF!</f>
        <v>#REF!</v>
      </c>
      <c r="I71" s="94" t="e">
        <f>+#REF!</f>
        <v>#REF!</v>
      </c>
      <c r="J71" s="303" t="s">
        <v>53</v>
      </c>
      <c r="K71" s="544">
        <v>0</v>
      </c>
      <c r="L71" s="545">
        <v>0</v>
      </c>
      <c r="M71" s="545">
        <v>0</v>
      </c>
      <c r="N71" s="545">
        <v>0</v>
      </c>
      <c r="O71" s="545">
        <v>0</v>
      </c>
      <c r="P71" s="545">
        <v>0</v>
      </c>
      <c r="Q71" s="545">
        <v>0</v>
      </c>
      <c r="R71" s="545">
        <v>0</v>
      </c>
      <c r="S71" s="545">
        <v>0</v>
      </c>
      <c r="T71" s="546">
        <v>0</v>
      </c>
      <c r="U71" s="544">
        <v>0</v>
      </c>
      <c r="V71" s="545">
        <v>0</v>
      </c>
      <c r="W71" s="545">
        <v>0</v>
      </c>
      <c r="X71" s="545">
        <v>0</v>
      </c>
      <c r="Y71" s="545">
        <v>0</v>
      </c>
      <c r="Z71" s="545">
        <v>0</v>
      </c>
      <c r="AA71" s="545">
        <v>0</v>
      </c>
      <c r="AB71" s="545">
        <v>0</v>
      </c>
      <c r="AC71" s="545">
        <v>0</v>
      </c>
      <c r="AD71" s="546">
        <v>0</v>
      </c>
      <c r="AE71" s="544">
        <v>0</v>
      </c>
      <c r="AF71" s="545">
        <v>0</v>
      </c>
      <c r="AG71" s="545">
        <v>0</v>
      </c>
      <c r="AH71" s="545">
        <v>0</v>
      </c>
      <c r="AI71" s="545">
        <v>0</v>
      </c>
      <c r="AJ71" s="545">
        <v>0</v>
      </c>
      <c r="AK71" s="545">
        <v>0</v>
      </c>
      <c r="AL71" s="545">
        <v>0</v>
      </c>
      <c r="AM71" s="545">
        <v>0</v>
      </c>
      <c r="AN71" s="546">
        <v>0</v>
      </c>
      <c r="AO71" s="544">
        <v>0</v>
      </c>
      <c r="AP71" s="545">
        <v>0</v>
      </c>
      <c r="AQ71" s="545">
        <v>0</v>
      </c>
      <c r="AR71" s="545">
        <v>0</v>
      </c>
      <c r="AS71" s="545">
        <v>0</v>
      </c>
      <c r="AT71" s="545">
        <v>0</v>
      </c>
      <c r="AU71" s="545">
        <v>0</v>
      </c>
      <c r="AV71" s="545">
        <v>0</v>
      </c>
      <c r="AW71" s="545">
        <v>0</v>
      </c>
      <c r="AX71" s="546">
        <v>0</v>
      </c>
      <c r="AY71" s="544">
        <v>0</v>
      </c>
      <c r="AZ71" s="545">
        <v>0</v>
      </c>
      <c r="BA71" s="545">
        <v>0</v>
      </c>
      <c r="BB71" s="545">
        <v>0</v>
      </c>
      <c r="BC71" s="545">
        <v>0</v>
      </c>
      <c r="BD71" s="545">
        <v>0</v>
      </c>
      <c r="BE71" s="545">
        <v>0</v>
      </c>
      <c r="BF71" s="545">
        <v>0</v>
      </c>
      <c r="BG71" s="545">
        <v>0</v>
      </c>
      <c r="BH71" s="546">
        <v>0</v>
      </c>
      <c r="BI71" s="544">
        <v>0</v>
      </c>
      <c r="BJ71" s="545">
        <v>0</v>
      </c>
      <c r="BK71" s="545">
        <v>0</v>
      </c>
      <c r="BL71" s="545">
        <v>0</v>
      </c>
      <c r="BM71" s="545">
        <v>0</v>
      </c>
      <c r="BN71" s="545">
        <v>0</v>
      </c>
      <c r="BO71" s="545">
        <v>0</v>
      </c>
      <c r="BP71" s="545">
        <v>0</v>
      </c>
      <c r="BQ71" s="545">
        <v>0</v>
      </c>
      <c r="BR71" s="546">
        <v>0</v>
      </c>
      <c r="BS71" s="544">
        <v>0</v>
      </c>
      <c r="BT71" s="545">
        <v>0</v>
      </c>
      <c r="BU71" s="545">
        <v>0</v>
      </c>
      <c r="BV71" s="545">
        <v>0</v>
      </c>
      <c r="BW71" s="545">
        <v>0</v>
      </c>
      <c r="BX71" s="545">
        <v>0</v>
      </c>
      <c r="BY71" s="545">
        <v>0</v>
      </c>
      <c r="BZ71" s="545">
        <v>0</v>
      </c>
      <c r="CA71" s="545">
        <v>0</v>
      </c>
      <c r="CB71" s="546">
        <v>0</v>
      </c>
      <c r="CC71" s="544">
        <v>0</v>
      </c>
      <c r="CD71" s="545">
        <v>0</v>
      </c>
      <c r="CE71" s="545">
        <v>0</v>
      </c>
      <c r="CF71" s="545">
        <v>0</v>
      </c>
      <c r="CG71" s="545">
        <v>0</v>
      </c>
      <c r="CH71" s="545">
        <v>0</v>
      </c>
      <c r="CI71" s="545">
        <v>0</v>
      </c>
      <c r="CJ71" s="545">
        <v>0</v>
      </c>
      <c r="CK71" s="545">
        <v>0</v>
      </c>
      <c r="CL71" s="546">
        <v>0</v>
      </c>
      <c r="CM71" s="544">
        <v>0</v>
      </c>
      <c r="CN71" s="545">
        <v>0</v>
      </c>
      <c r="CO71" s="545">
        <v>0</v>
      </c>
      <c r="CP71" s="545">
        <v>0</v>
      </c>
      <c r="CQ71" s="545">
        <v>0</v>
      </c>
      <c r="CR71" s="545">
        <v>0</v>
      </c>
      <c r="CS71" s="545">
        <v>0</v>
      </c>
      <c r="CT71" s="545">
        <v>0</v>
      </c>
      <c r="CU71" s="545">
        <v>0</v>
      </c>
      <c r="CV71" s="546">
        <v>0</v>
      </c>
      <c r="CW71" s="544">
        <v>0</v>
      </c>
      <c r="CX71" s="545">
        <v>0</v>
      </c>
      <c r="CY71" s="545">
        <v>0</v>
      </c>
      <c r="CZ71" s="545">
        <v>0</v>
      </c>
      <c r="DA71" s="545">
        <v>0</v>
      </c>
      <c r="DB71" s="545">
        <v>0</v>
      </c>
      <c r="DC71" s="545">
        <v>0</v>
      </c>
      <c r="DD71" s="545">
        <v>0</v>
      </c>
      <c r="DE71" s="545">
        <v>0</v>
      </c>
      <c r="DF71" s="546">
        <v>0</v>
      </c>
      <c r="DG71" s="544">
        <v>0</v>
      </c>
      <c r="DH71" s="545">
        <v>0</v>
      </c>
      <c r="DI71" s="545"/>
      <c r="DJ71" s="545"/>
      <c r="DK71" s="545"/>
      <c r="DL71" s="545"/>
      <c r="DM71" s="545"/>
      <c r="DN71" s="545"/>
      <c r="DO71" s="545"/>
      <c r="DP71" s="546"/>
      <c r="DQ71" s="544"/>
      <c r="DR71" s="545"/>
      <c r="DS71" s="545"/>
      <c r="DT71" s="545"/>
      <c r="DU71" s="545"/>
      <c r="DV71" s="545"/>
      <c r="DW71" s="545"/>
      <c r="DX71" s="545"/>
      <c r="DY71" s="545"/>
      <c r="DZ71" s="546"/>
      <c r="EA71" s="544"/>
      <c r="EB71" s="545"/>
      <c r="EC71" s="545"/>
      <c r="ED71" s="545"/>
      <c r="EE71" s="545"/>
      <c r="EF71" s="545"/>
      <c r="EG71" s="545"/>
      <c r="EH71" s="545"/>
      <c r="EI71" s="545"/>
      <c r="EJ71" s="546"/>
      <c r="EK71" s="544"/>
      <c r="EL71" s="545"/>
      <c r="EM71" s="545"/>
      <c r="EN71" s="545"/>
      <c r="EO71" s="545"/>
      <c r="EP71" s="545"/>
      <c r="EQ71" s="545"/>
      <c r="ER71" s="545"/>
      <c r="ES71" s="545"/>
      <c r="ET71" s="546"/>
      <c r="EU71" s="544"/>
      <c r="EV71" s="545"/>
      <c r="EW71" s="545"/>
      <c r="EX71" s="545"/>
      <c r="EY71" s="545"/>
      <c r="EZ71" s="545"/>
      <c r="FA71" s="545"/>
      <c r="FB71" s="545"/>
      <c r="FC71" s="545"/>
      <c r="FD71" s="546"/>
      <c r="FE71" s="544"/>
      <c r="FF71" s="545"/>
      <c r="FG71" s="545"/>
      <c r="FH71" s="545"/>
      <c r="FI71" s="545"/>
      <c r="FJ71" s="545"/>
      <c r="FK71" s="545"/>
      <c r="FL71" s="545"/>
      <c r="FM71" s="545"/>
      <c r="FN71" s="546"/>
      <c r="FO71" s="544"/>
      <c r="FP71" s="545"/>
      <c r="FQ71" s="545"/>
      <c r="FR71" s="545"/>
      <c r="FS71" s="545"/>
      <c r="FT71" s="545"/>
      <c r="FU71" s="545"/>
      <c r="FV71" s="545"/>
      <c r="FW71" s="545"/>
      <c r="FX71" s="546"/>
      <c r="FY71" s="544"/>
      <c r="FZ71" s="545"/>
      <c r="GA71" s="545"/>
      <c r="GB71" s="545"/>
      <c r="GC71" s="545"/>
      <c r="GD71" s="545"/>
      <c r="GE71" s="545"/>
      <c r="GF71" s="545"/>
      <c r="GG71" s="545"/>
      <c r="GH71" s="546"/>
      <c r="GI71" s="544"/>
      <c r="GJ71" s="545"/>
      <c r="GK71" s="545"/>
      <c r="GL71" s="545"/>
      <c r="GM71" s="545"/>
      <c r="GN71" s="545"/>
      <c r="GO71" s="545"/>
      <c r="GP71" s="545"/>
      <c r="GQ71" s="545"/>
      <c r="GR71" s="546"/>
      <c r="GS71" s="544"/>
      <c r="GT71" s="545"/>
      <c r="GU71" s="545"/>
      <c r="GV71" s="545"/>
      <c r="GW71" s="545"/>
      <c r="GX71" s="545"/>
      <c r="GY71" s="545"/>
      <c r="GZ71" s="545"/>
      <c r="HA71" s="545"/>
      <c r="HB71" s="546"/>
      <c r="HC71" s="271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1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1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1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1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1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1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1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1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1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2">
        <f t="shared" si="77"/>
        <v>0</v>
      </c>
      <c r="HN71" s="279">
        <f t="shared" si="95"/>
        <v>0</v>
      </c>
      <c r="HO71" s="272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79" t="e">
        <f t="shared" si="80"/>
        <v>#REF!</v>
      </c>
      <c r="HQ71" s="80"/>
      <c r="HR71" s="280">
        <f t="shared" si="81"/>
        <v>0</v>
      </c>
      <c r="HS71" s="280">
        <f t="shared" si="82"/>
        <v>0</v>
      </c>
      <c r="HT71" s="280">
        <f t="shared" si="83"/>
        <v>0</v>
      </c>
      <c r="HU71" s="280">
        <f t="shared" si="84"/>
        <v>0</v>
      </c>
      <c r="HV71" s="280">
        <f t="shared" si="85"/>
        <v>0</v>
      </c>
      <c r="HW71" s="280">
        <f t="shared" si="86"/>
        <v>0</v>
      </c>
      <c r="HX71" s="280">
        <f t="shared" si="87"/>
        <v>0</v>
      </c>
      <c r="HY71" s="280">
        <f t="shared" si="88"/>
        <v>0</v>
      </c>
      <c r="HZ71" s="280">
        <f t="shared" si="89"/>
        <v>0</v>
      </c>
      <c r="IA71" s="280">
        <f t="shared" si="90"/>
        <v>0</v>
      </c>
      <c r="IK71" s="94" t="e">
        <f t="shared" si="78"/>
        <v>#REF!</v>
      </c>
    </row>
    <row r="72" spans="1:245" s="30" customFormat="1" ht="21.95" hidden="1" customHeight="1">
      <c r="A72" s="4"/>
      <c r="B72" s="94" t="e">
        <f>+#REF!</f>
        <v>#REF!</v>
      </c>
      <c r="C72" s="94" t="e">
        <f>+#REF!</f>
        <v>#REF!</v>
      </c>
      <c r="D72" s="94" t="e">
        <f>+#REF!</f>
        <v>#REF!</v>
      </c>
      <c r="E72" s="94" t="e">
        <f>+#REF!</f>
        <v>#REF!</v>
      </c>
      <c r="F72" s="94" t="e">
        <f>+#REF!</f>
        <v>#REF!</v>
      </c>
      <c r="G72" s="94" t="e">
        <f>+#REF!</f>
        <v>#REF!</v>
      </c>
      <c r="H72" s="94" t="e">
        <f>+#REF!</f>
        <v>#REF!</v>
      </c>
      <c r="I72" s="94" t="e">
        <f>+#REF!</f>
        <v>#REF!</v>
      </c>
      <c r="J72" s="302" t="s">
        <v>54</v>
      </c>
      <c r="K72" s="547">
        <v>0</v>
      </c>
      <c r="L72" s="548">
        <v>0</v>
      </c>
      <c r="M72" s="548">
        <v>0</v>
      </c>
      <c r="N72" s="548">
        <v>0</v>
      </c>
      <c r="O72" s="548">
        <v>0</v>
      </c>
      <c r="P72" s="548">
        <v>0</v>
      </c>
      <c r="Q72" s="548">
        <v>0</v>
      </c>
      <c r="R72" s="548">
        <v>0</v>
      </c>
      <c r="S72" s="548">
        <v>0</v>
      </c>
      <c r="T72" s="549">
        <v>0</v>
      </c>
      <c r="U72" s="547">
        <v>0</v>
      </c>
      <c r="V72" s="548">
        <v>0</v>
      </c>
      <c r="W72" s="548">
        <v>0</v>
      </c>
      <c r="X72" s="548">
        <v>0</v>
      </c>
      <c r="Y72" s="548">
        <v>0</v>
      </c>
      <c r="Z72" s="548">
        <v>0</v>
      </c>
      <c r="AA72" s="548">
        <v>0</v>
      </c>
      <c r="AB72" s="548">
        <v>0</v>
      </c>
      <c r="AC72" s="548">
        <v>0</v>
      </c>
      <c r="AD72" s="549">
        <v>0</v>
      </c>
      <c r="AE72" s="547">
        <v>0</v>
      </c>
      <c r="AF72" s="548">
        <v>0</v>
      </c>
      <c r="AG72" s="548">
        <v>0</v>
      </c>
      <c r="AH72" s="548">
        <v>0</v>
      </c>
      <c r="AI72" s="548">
        <v>0</v>
      </c>
      <c r="AJ72" s="548">
        <v>0</v>
      </c>
      <c r="AK72" s="548">
        <v>0</v>
      </c>
      <c r="AL72" s="548">
        <v>0</v>
      </c>
      <c r="AM72" s="548">
        <v>0</v>
      </c>
      <c r="AN72" s="549">
        <v>0</v>
      </c>
      <c r="AO72" s="547">
        <v>0</v>
      </c>
      <c r="AP72" s="548">
        <v>0</v>
      </c>
      <c r="AQ72" s="548">
        <v>0</v>
      </c>
      <c r="AR72" s="548">
        <v>0</v>
      </c>
      <c r="AS72" s="548">
        <v>0</v>
      </c>
      <c r="AT72" s="548">
        <v>0</v>
      </c>
      <c r="AU72" s="548">
        <v>0</v>
      </c>
      <c r="AV72" s="548">
        <v>0</v>
      </c>
      <c r="AW72" s="548">
        <v>0</v>
      </c>
      <c r="AX72" s="549">
        <v>0</v>
      </c>
      <c r="AY72" s="547">
        <v>0</v>
      </c>
      <c r="AZ72" s="548">
        <v>0</v>
      </c>
      <c r="BA72" s="548">
        <v>0</v>
      </c>
      <c r="BB72" s="548">
        <v>0</v>
      </c>
      <c r="BC72" s="548">
        <v>0</v>
      </c>
      <c r="BD72" s="548">
        <v>0</v>
      </c>
      <c r="BE72" s="548">
        <v>0</v>
      </c>
      <c r="BF72" s="548">
        <v>0</v>
      </c>
      <c r="BG72" s="548">
        <v>0</v>
      </c>
      <c r="BH72" s="549">
        <v>0</v>
      </c>
      <c r="BI72" s="547">
        <v>0</v>
      </c>
      <c r="BJ72" s="548">
        <v>0</v>
      </c>
      <c r="BK72" s="548">
        <v>0</v>
      </c>
      <c r="BL72" s="548">
        <v>0</v>
      </c>
      <c r="BM72" s="548">
        <v>0</v>
      </c>
      <c r="BN72" s="548">
        <v>0</v>
      </c>
      <c r="BO72" s="548">
        <v>0</v>
      </c>
      <c r="BP72" s="548">
        <v>0</v>
      </c>
      <c r="BQ72" s="548">
        <v>0</v>
      </c>
      <c r="BR72" s="549">
        <v>0</v>
      </c>
      <c r="BS72" s="547">
        <v>0</v>
      </c>
      <c r="BT72" s="548">
        <v>0</v>
      </c>
      <c r="BU72" s="548">
        <v>0</v>
      </c>
      <c r="BV72" s="548">
        <v>0</v>
      </c>
      <c r="BW72" s="548">
        <v>0</v>
      </c>
      <c r="BX72" s="548">
        <v>0</v>
      </c>
      <c r="BY72" s="548">
        <v>0</v>
      </c>
      <c r="BZ72" s="548">
        <v>0</v>
      </c>
      <c r="CA72" s="548">
        <v>0</v>
      </c>
      <c r="CB72" s="549">
        <v>0</v>
      </c>
      <c r="CC72" s="547">
        <v>0</v>
      </c>
      <c r="CD72" s="548">
        <v>0</v>
      </c>
      <c r="CE72" s="548">
        <v>0</v>
      </c>
      <c r="CF72" s="548">
        <v>0</v>
      </c>
      <c r="CG72" s="548">
        <v>0</v>
      </c>
      <c r="CH72" s="548">
        <v>0</v>
      </c>
      <c r="CI72" s="548">
        <v>0</v>
      </c>
      <c r="CJ72" s="548">
        <v>0</v>
      </c>
      <c r="CK72" s="548">
        <v>0</v>
      </c>
      <c r="CL72" s="549">
        <v>0</v>
      </c>
      <c r="CM72" s="547">
        <v>0</v>
      </c>
      <c r="CN72" s="548">
        <v>0</v>
      </c>
      <c r="CO72" s="548">
        <v>0</v>
      </c>
      <c r="CP72" s="548">
        <v>0</v>
      </c>
      <c r="CQ72" s="548">
        <v>0</v>
      </c>
      <c r="CR72" s="548">
        <v>0</v>
      </c>
      <c r="CS72" s="548">
        <v>0</v>
      </c>
      <c r="CT72" s="548">
        <v>0</v>
      </c>
      <c r="CU72" s="548">
        <v>0</v>
      </c>
      <c r="CV72" s="549">
        <v>0</v>
      </c>
      <c r="CW72" s="547">
        <v>0</v>
      </c>
      <c r="CX72" s="548">
        <v>0</v>
      </c>
      <c r="CY72" s="548">
        <v>0</v>
      </c>
      <c r="CZ72" s="548">
        <v>0</v>
      </c>
      <c r="DA72" s="548">
        <v>0</v>
      </c>
      <c r="DB72" s="548">
        <v>0</v>
      </c>
      <c r="DC72" s="548">
        <v>0</v>
      </c>
      <c r="DD72" s="548">
        <v>0</v>
      </c>
      <c r="DE72" s="548">
        <v>0</v>
      </c>
      <c r="DF72" s="549">
        <v>0</v>
      </c>
      <c r="DG72" s="547">
        <v>0</v>
      </c>
      <c r="DH72" s="548">
        <v>0</v>
      </c>
      <c r="DI72" s="548"/>
      <c r="DJ72" s="548"/>
      <c r="DK72" s="548"/>
      <c r="DL72" s="548"/>
      <c r="DM72" s="548"/>
      <c r="DN72" s="548"/>
      <c r="DO72" s="548"/>
      <c r="DP72" s="549"/>
      <c r="DQ72" s="547"/>
      <c r="DR72" s="548"/>
      <c r="DS72" s="548"/>
      <c r="DT72" s="548"/>
      <c r="DU72" s="548"/>
      <c r="DV72" s="548"/>
      <c r="DW72" s="548"/>
      <c r="DX72" s="548"/>
      <c r="DY72" s="548"/>
      <c r="DZ72" s="549"/>
      <c r="EA72" s="547"/>
      <c r="EB72" s="548"/>
      <c r="EC72" s="548"/>
      <c r="ED72" s="548"/>
      <c r="EE72" s="548"/>
      <c r="EF72" s="548"/>
      <c r="EG72" s="548"/>
      <c r="EH72" s="548"/>
      <c r="EI72" s="548"/>
      <c r="EJ72" s="549"/>
      <c r="EK72" s="547"/>
      <c r="EL72" s="548"/>
      <c r="EM72" s="548"/>
      <c r="EN72" s="548"/>
      <c r="EO72" s="548"/>
      <c r="EP72" s="548"/>
      <c r="EQ72" s="548"/>
      <c r="ER72" s="548"/>
      <c r="ES72" s="548"/>
      <c r="ET72" s="549"/>
      <c r="EU72" s="547"/>
      <c r="EV72" s="548"/>
      <c r="EW72" s="548"/>
      <c r="EX72" s="548"/>
      <c r="EY72" s="548"/>
      <c r="EZ72" s="548"/>
      <c r="FA72" s="548"/>
      <c r="FB72" s="548"/>
      <c r="FC72" s="548"/>
      <c r="FD72" s="549"/>
      <c r="FE72" s="547"/>
      <c r="FF72" s="548"/>
      <c r="FG72" s="548"/>
      <c r="FH72" s="548"/>
      <c r="FI72" s="548"/>
      <c r="FJ72" s="548"/>
      <c r="FK72" s="548"/>
      <c r="FL72" s="548"/>
      <c r="FM72" s="548"/>
      <c r="FN72" s="549"/>
      <c r="FO72" s="547"/>
      <c r="FP72" s="548"/>
      <c r="FQ72" s="548"/>
      <c r="FR72" s="548"/>
      <c r="FS72" s="548"/>
      <c r="FT72" s="548"/>
      <c r="FU72" s="548"/>
      <c r="FV72" s="548"/>
      <c r="FW72" s="548"/>
      <c r="FX72" s="549"/>
      <c r="FY72" s="547"/>
      <c r="FZ72" s="548"/>
      <c r="GA72" s="548"/>
      <c r="GB72" s="548"/>
      <c r="GC72" s="548"/>
      <c r="GD72" s="548"/>
      <c r="GE72" s="548"/>
      <c r="GF72" s="548"/>
      <c r="GG72" s="548"/>
      <c r="GH72" s="549"/>
      <c r="GI72" s="547"/>
      <c r="GJ72" s="548"/>
      <c r="GK72" s="548"/>
      <c r="GL72" s="548"/>
      <c r="GM72" s="548"/>
      <c r="GN72" s="548"/>
      <c r="GO72" s="548"/>
      <c r="GP72" s="548"/>
      <c r="GQ72" s="548"/>
      <c r="GR72" s="549"/>
      <c r="GS72" s="547"/>
      <c r="GT72" s="548"/>
      <c r="GU72" s="548"/>
      <c r="GV72" s="548"/>
      <c r="GW72" s="548"/>
      <c r="GX72" s="548"/>
      <c r="GY72" s="548"/>
      <c r="GZ72" s="548"/>
      <c r="HA72" s="548"/>
      <c r="HB72" s="549"/>
      <c r="HC72" s="274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4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4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4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4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4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4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4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4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4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75">
        <f t="shared" si="77"/>
        <v>0</v>
      </c>
      <c r="HN72" s="277">
        <f t="shared" si="95"/>
        <v>0</v>
      </c>
      <c r="HO72" s="275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77" t="e">
        <f t="shared" si="80"/>
        <v>#REF!</v>
      </c>
      <c r="HQ72" s="80"/>
      <c r="HR72" s="278">
        <f t="shared" si="81"/>
        <v>0</v>
      </c>
      <c r="HS72" s="278">
        <f t="shared" si="82"/>
        <v>0</v>
      </c>
      <c r="HT72" s="278">
        <f t="shared" si="83"/>
        <v>0</v>
      </c>
      <c r="HU72" s="278">
        <f t="shared" si="84"/>
        <v>0</v>
      </c>
      <c r="HV72" s="278">
        <f t="shared" si="85"/>
        <v>0</v>
      </c>
      <c r="HW72" s="278">
        <f t="shared" si="86"/>
        <v>0</v>
      </c>
      <c r="HX72" s="278">
        <f t="shared" si="87"/>
        <v>0</v>
      </c>
      <c r="HY72" s="278">
        <f t="shared" si="88"/>
        <v>0</v>
      </c>
      <c r="HZ72" s="278">
        <f t="shared" si="89"/>
        <v>0</v>
      </c>
      <c r="IA72" s="278">
        <f t="shared" si="90"/>
        <v>0</v>
      </c>
      <c r="IK72" s="94" t="e">
        <f t="shared" si="78"/>
        <v>#REF!</v>
      </c>
    </row>
    <row r="73" spans="1:245" s="30" customFormat="1" ht="21.95" hidden="1" customHeight="1">
      <c r="A73" s="4"/>
      <c r="B73" s="94" t="e">
        <f>+#REF!</f>
        <v>#REF!</v>
      </c>
      <c r="C73" s="94" t="e">
        <f>+#REF!</f>
        <v>#REF!</v>
      </c>
      <c r="D73" s="94" t="e">
        <f>+#REF!</f>
        <v>#REF!</v>
      </c>
      <c r="E73" s="94" t="e">
        <f>+#REF!</f>
        <v>#REF!</v>
      </c>
      <c r="F73" s="94" t="e">
        <f>+#REF!</f>
        <v>#REF!</v>
      </c>
      <c r="G73" s="94" t="e">
        <f>+#REF!</f>
        <v>#REF!</v>
      </c>
      <c r="H73" s="94" t="e">
        <f>+#REF!</f>
        <v>#REF!</v>
      </c>
      <c r="I73" s="94" t="e">
        <f>+#REF!</f>
        <v>#REF!</v>
      </c>
      <c r="J73" s="18" t="s">
        <v>55</v>
      </c>
      <c r="K73" s="550">
        <v>0</v>
      </c>
      <c r="L73" s="895">
        <v>0</v>
      </c>
      <c r="M73" s="895">
        <v>0</v>
      </c>
      <c r="N73" s="895">
        <v>0</v>
      </c>
      <c r="O73" s="895">
        <v>0</v>
      </c>
      <c r="P73" s="895">
        <v>0</v>
      </c>
      <c r="Q73" s="895">
        <v>0</v>
      </c>
      <c r="R73" s="895">
        <v>0</v>
      </c>
      <c r="S73" s="895">
        <v>0</v>
      </c>
      <c r="T73" s="552">
        <v>0</v>
      </c>
      <c r="U73" s="550">
        <v>0</v>
      </c>
      <c r="V73" s="895">
        <v>0</v>
      </c>
      <c r="W73" s="895">
        <v>0</v>
      </c>
      <c r="X73" s="895">
        <v>0</v>
      </c>
      <c r="Y73" s="895">
        <v>0</v>
      </c>
      <c r="Z73" s="895">
        <v>0</v>
      </c>
      <c r="AA73" s="895">
        <v>0</v>
      </c>
      <c r="AB73" s="895">
        <v>0</v>
      </c>
      <c r="AC73" s="895">
        <v>0</v>
      </c>
      <c r="AD73" s="552">
        <v>0</v>
      </c>
      <c r="AE73" s="550">
        <v>0</v>
      </c>
      <c r="AF73" s="895">
        <v>0</v>
      </c>
      <c r="AG73" s="895">
        <v>0</v>
      </c>
      <c r="AH73" s="895">
        <v>0</v>
      </c>
      <c r="AI73" s="895">
        <v>0</v>
      </c>
      <c r="AJ73" s="895">
        <v>0</v>
      </c>
      <c r="AK73" s="895">
        <v>0</v>
      </c>
      <c r="AL73" s="895">
        <v>0</v>
      </c>
      <c r="AM73" s="895">
        <v>0</v>
      </c>
      <c r="AN73" s="552">
        <v>0</v>
      </c>
      <c r="AO73" s="550">
        <v>0</v>
      </c>
      <c r="AP73" s="895">
        <v>0</v>
      </c>
      <c r="AQ73" s="895">
        <v>0</v>
      </c>
      <c r="AR73" s="895">
        <v>0</v>
      </c>
      <c r="AS73" s="895">
        <v>0</v>
      </c>
      <c r="AT73" s="895">
        <v>0</v>
      </c>
      <c r="AU73" s="895">
        <v>0</v>
      </c>
      <c r="AV73" s="895">
        <v>0</v>
      </c>
      <c r="AW73" s="895">
        <v>0</v>
      </c>
      <c r="AX73" s="552">
        <v>0</v>
      </c>
      <c r="AY73" s="550">
        <v>0</v>
      </c>
      <c r="AZ73" s="895">
        <v>0</v>
      </c>
      <c r="BA73" s="895">
        <v>0</v>
      </c>
      <c r="BB73" s="895">
        <v>0</v>
      </c>
      <c r="BC73" s="895">
        <v>0</v>
      </c>
      <c r="BD73" s="895">
        <v>0</v>
      </c>
      <c r="BE73" s="895">
        <v>0</v>
      </c>
      <c r="BF73" s="895">
        <v>0</v>
      </c>
      <c r="BG73" s="895">
        <v>0</v>
      </c>
      <c r="BH73" s="552">
        <v>0</v>
      </c>
      <c r="BI73" s="550">
        <v>0</v>
      </c>
      <c r="BJ73" s="895">
        <v>0</v>
      </c>
      <c r="BK73" s="895">
        <v>0</v>
      </c>
      <c r="BL73" s="895">
        <v>0</v>
      </c>
      <c r="BM73" s="895">
        <v>0</v>
      </c>
      <c r="BN73" s="895">
        <v>0</v>
      </c>
      <c r="BO73" s="895">
        <v>0</v>
      </c>
      <c r="BP73" s="895">
        <v>0</v>
      </c>
      <c r="BQ73" s="895">
        <v>0</v>
      </c>
      <c r="BR73" s="552">
        <v>0</v>
      </c>
      <c r="BS73" s="550">
        <v>0</v>
      </c>
      <c r="BT73" s="895">
        <v>0</v>
      </c>
      <c r="BU73" s="895">
        <v>0</v>
      </c>
      <c r="BV73" s="895">
        <v>0</v>
      </c>
      <c r="BW73" s="895">
        <v>0</v>
      </c>
      <c r="BX73" s="895">
        <v>0</v>
      </c>
      <c r="BY73" s="895">
        <v>0</v>
      </c>
      <c r="BZ73" s="895">
        <v>0</v>
      </c>
      <c r="CA73" s="895">
        <v>0</v>
      </c>
      <c r="CB73" s="552">
        <v>0</v>
      </c>
      <c r="CC73" s="550">
        <v>0</v>
      </c>
      <c r="CD73" s="895">
        <v>0</v>
      </c>
      <c r="CE73" s="895">
        <v>0</v>
      </c>
      <c r="CF73" s="895">
        <v>0</v>
      </c>
      <c r="CG73" s="895">
        <v>0</v>
      </c>
      <c r="CH73" s="895">
        <v>0</v>
      </c>
      <c r="CI73" s="895">
        <v>0</v>
      </c>
      <c r="CJ73" s="895">
        <v>0</v>
      </c>
      <c r="CK73" s="895">
        <v>0</v>
      </c>
      <c r="CL73" s="552">
        <v>0</v>
      </c>
      <c r="CM73" s="550">
        <v>0</v>
      </c>
      <c r="CN73" s="895">
        <v>0</v>
      </c>
      <c r="CO73" s="895">
        <v>0</v>
      </c>
      <c r="CP73" s="895">
        <v>0</v>
      </c>
      <c r="CQ73" s="895">
        <v>0</v>
      </c>
      <c r="CR73" s="895">
        <v>0</v>
      </c>
      <c r="CS73" s="895">
        <v>0</v>
      </c>
      <c r="CT73" s="895">
        <v>0</v>
      </c>
      <c r="CU73" s="895">
        <v>0</v>
      </c>
      <c r="CV73" s="552">
        <v>0</v>
      </c>
      <c r="CW73" s="550">
        <v>0</v>
      </c>
      <c r="CX73" s="895">
        <v>0</v>
      </c>
      <c r="CY73" s="895">
        <v>0</v>
      </c>
      <c r="CZ73" s="895">
        <v>0</v>
      </c>
      <c r="DA73" s="895">
        <v>0</v>
      </c>
      <c r="DB73" s="895">
        <v>0</v>
      </c>
      <c r="DC73" s="895">
        <v>0</v>
      </c>
      <c r="DD73" s="895">
        <v>0</v>
      </c>
      <c r="DE73" s="895">
        <v>0</v>
      </c>
      <c r="DF73" s="552">
        <v>0</v>
      </c>
      <c r="DG73" s="550">
        <v>0</v>
      </c>
      <c r="DH73" s="895">
        <v>0</v>
      </c>
      <c r="DI73" s="551"/>
      <c r="DJ73" s="551"/>
      <c r="DK73" s="551"/>
      <c r="DL73" s="551"/>
      <c r="DM73" s="551"/>
      <c r="DN73" s="551"/>
      <c r="DO73" s="551"/>
      <c r="DP73" s="552"/>
      <c r="DQ73" s="550"/>
      <c r="DR73" s="551"/>
      <c r="DS73" s="551"/>
      <c r="DT73" s="551"/>
      <c r="DU73" s="551"/>
      <c r="DV73" s="551"/>
      <c r="DW73" s="551"/>
      <c r="DX73" s="551"/>
      <c r="DY73" s="551"/>
      <c r="DZ73" s="552"/>
      <c r="EA73" s="550"/>
      <c r="EB73" s="551"/>
      <c r="EC73" s="551"/>
      <c r="ED73" s="551"/>
      <c r="EE73" s="551"/>
      <c r="EF73" s="551"/>
      <c r="EG73" s="551"/>
      <c r="EH73" s="551"/>
      <c r="EI73" s="551"/>
      <c r="EJ73" s="552"/>
      <c r="EK73" s="550"/>
      <c r="EL73" s="551"/>
      <c r="EM73" s="551"/>
      <c r="EN73" s="551"/>
      <c r="EO73" s="551"/>
      <c r="EP73" s="551"/>
      <c r="EQ73" s="551"/>
      <c r="ER73" s="551"/>
      <c r="ES73" s="551"/>
      <c r="ET73" s="552"/>
      <c r="EU73" s="550"/>
      <c r="EV73" s="551"/>
      <c r="EW73" s="551"/>
      <c r="EX73" s="551"/>
      <c r="EY73" s="551"/>
      <c r="EZ73" s="551"/>
      <c r="FA73" s="551"/>
      <c r="FB73" s="551"/>
      <c r="FC73" s="551"/>
      <c r="FD73" s="552"/>
      <c r="FE73" s="550"/>
      <c r="FF73" s="551"/>
      <c r="FG73" s="551"/>
      <c r="FH73" s="551"/>
      <c r="FI73" s="551"/>
      <c r="FJ73" s="551"/>
      <c r="FK73" s="551"/>
      <c r="FL73" s="551"/>
      <c r="FM73" s="551"/>
      <c r="FN73" s="552"/>
      <c r="FO73" s="550"/>
      <c r="FP73" s="551"/>
      <c r="FQ73" s="551"/>
      <c r="FR73" s="551"/>
      <c r="FS73" s="551"/>
      <c r="FT73" s="551"/>
      <c r="FU73" s="551"/>
      <c r="FV73" s="551"/>
      <c r="FW73" s="551"/>
      <c r="FX73" s="552"/>
      <c r="FY73" s="550"/>
      <c r="FZ73" s="551"/>
      <c r="GA73" s="551"/>
      <c r="GB73" s="551"/>
      <c r="GC73" s="551"/>
      <c r="GD73" s="551"/>
      <c r="GE73" s="551"/>
      <c r="GF73" s="551"/>
      <c r="GG73" s="551"/>
      <c r="GH73" s="552"/>
      <c r="GI73" s="550"/>
      <c r="GJ73" s="551"/>
      <c r="GK73" s="551"/>
      <c r="GL73" s="551"/>
      <c r="GM73" s="551"/>
      <c r="GN73" s="551"/>
      <c r="GO73" s="551"/>
      <c r="GP73" s="551"/>
      <c r="GQ73" s="551"/>
      <c r="GR73" s="552"/>
      <c r="GS73" s="550"/>
      <c r="GT73" s="551"/>
      <c r="GU73" s="551"/>
      <c r="GV73" s="551"/>
      <c r="GW73" s="551"/>
      <c r="GX73" s="551"/>
      <c r="GY73" s="551"/>
      <c r="GZ73" s="551"/>
      <c r="HA73" s="551"/>
      <c r="HB73" s="552"/>
      <c r="HC73" s="77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77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77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77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77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77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77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77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77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77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0">
        <f t="shared" si="77"/>
        <v>0</v>
      </c>
      <c r="HN73" s="79">
        <f t="shared" si="95"/>
        <v>0</v>
      </c>
      <c r="HO73" s="80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79" t="e">
        <f t="shared" si="80"/>
        <v>#REF!</v>
      </c>
      <c r="HQ73" s="80"/>
      <c r="HR73" s="81">
        <f t="shared" si="81"/>
        <v>0</v>
      </c>
      <c r="HS73" s="81">
        <f t="shared" si="82"/>
        <v>0</v>
      </c>
      <c r="HT73" s="81">
        <f t="shared" si="83"/>
        <v>0</v>
      </c>
      <c r="HU73" s="81">
        <f t="shared" si="84"/>
        <v>0</v>
      </c>
      <c r="HV73" s="81">
        <f t="shared" si="85"/>
        <v>0</v>
      </c>
      <c r="HW73" s="81">
        <f t="shared" si="86"/>
        <v>0</v>
      </c>
      <c r="HX73" s="81">
        <f t="shared" si="87"/>
        <v>0</v>
      </c>
      <c r="HY73" s="81">
        <f t="shared" si="88"/>
        <v>0</v>
      </c>
      <c r="HZ73" s="81">
        <f t="shared" si="89"/>
        <v>0</v>
      </c>
      <c r="IA73" s="81">
        <f t="shared" si="90"/>
        <v>0</v>
      </c>
      <c r="IK73" s="94" t="e">
        <f t="shared" si="78"/>
        <v>#REF!</v>
      </c>
    </row>
    <row r="74" spans="1:245" s="30" customFormat="1" ht="21.95" hidden="1" customHeight="1">
      <c r="A74" s="4"/>
      <c r="B74" s="94" t="e">
        <f>+#REF!</f>
        <v>#REF!</v>
      </c>
      <c r="C74" s="94" t="e">
        <f>+#REF!</f>
        <v>#REF!</v>
      </c>
      <c r="D74" s="94" t="e">
        <f>+#REF!</f>
        <v>#REF!</v>
      </c>
      <c r="E74" s="94" t="e">
        <f>+#REF!</f>
        <v>#REF!</v>
      </c>
      <c r="F74" s="94" t="e">
        <f>+#REF!</f>
        <v>#REF!</v>
      </c>
      <c r="G74" s="94" t="e">
        <f>+#REF!</f>
        <v>#REF!</v>
      </c>
      <c r="H74" s="94" t="e">
        <f>+#REF!</f>
        <v>#REF!</v>
      </c>
      <c r="I74" s="94" t="e">
        <f>+#REF!</f>
        <v>#REF!</v>
      </c>
      <c r="J74" s="18" t="s">
        <v>56</v>
      </c>
      <c r="K74" s="550">
        <v>0</v>
      </c>
      <c r="L74" s="895">
        <v>0</v>
      </c>
      <c r="M74" s="895">
        <v>0</v>
      </c>
      <c r="N74" s="895">
        <v>0</v>
      </c>
      <c r="O74" s="895">
        <v>0</v>
      </c>
      <c r="P74" s="895">
        <v>0</v>
      </c>
      <c r="Q74" s="895">
        <v>0</v>
      </c>
      <c r="R74" s="895">
        <v>0</v>
      </c>
      <c r="S74" s="895">
        <v>0</v>
      </c>
      <c r="T74" s="552">
        <v>0</v>
      </c>
      <c r="U74" s="550">
        <v>0</v>
      </c>
      <c r="V74" s="895">
        <v>0</v>
      </c>
      <c r="W74" s="895">
        <v>0</v>
      </c>
      <c r="X74" s="895">
        <v>0</v>
      </c>
      <c r="Y74" s="895">
        <v>0</v>
      </c>
      <c r="Z74" s="895">
        <v>0</v>
      </c>
      <c r="AA74" s="895">
        <v>0</v>
      </c>
      <c r="AB74" s="895">
        <v>0</v>
      </c>
      <c r="AC74" s="895">
        <v>0</v>
      </c>
      <c r="AD74" s="552">
        <v>0</v>
      </c>
      <c r="AE74" s="550">
        <v>0</v>
      </c>
      <c r="AF74" s="895">
        <v>0</v>
      </c>
      <c r="AG74" s="895">
        <v>0</v>
      </c>
      <c r="AH74" s="895">
        <v>0</v>
      </c>
      <c r="AI74" s="895">
        <v>0</v>
      </c>
      <c r="AJ74" s="895">
        <v>0</v>
      </c>
      <c r="AK74" s="895">
        <v>0</v>
      </c>
      <c r="AL74" s="895">
        <v>0</v>
      </c>
      <c r="AM74" s="895">
        <v>0</v>
      </c>
      <c r="AN74" s="552">
        <v>0</v>
      </c>
      <c r="AO74" s="550">
        <v>0</v>
      </c>
      <c r="AP74" s="895">
        <v>0</v>
      </c>
      <c r="AQ74" s="895">
        <v>0</v>
      </c>
      <c r="AR74" s="895">
        <v>0</v>
      </c>
      <c r="AS74" s="895">
        <v>0</v>
      </c>
      <c r="AT74" s="895">
        <v>0</v>
      </c>
      <c r="AU74" s="895">
        <v>0</v>
      </c>
      <c r="AV74" s="895">
        <v>0</v>
      </c>
      <c r="AW74" s="895">
        <v>0</v>
      </c>
      <c r="AX74" s="552">
        <v>0</v>
      </c>
      <c r="AY74" s="550">
        <v>0</v>
      </c>
      <c r="AZ74" s="895">
        <v>0</v>
      </c>
      <c r="BA74" s="895">
        <v>0</v>
      </c>
      <c r="BB74" s="895">
        <v>0</v>
      </c>
      <c r="BC74" s="895">
        <v>0</v>
      </c>
      <c r="BD74" s="895">
        <v>0</v>
      </c>
      <c r="BE74" s="895">
        <v>0</v>
      </c>
      <c r="BF74" s="895">
        <v>0</v>
      </c>
      <c r="BG74" s="895">
        <v>0</v>
      </c>
      <c r="BH74" s="552">
        <v>0</v>
      </c>
      <c r="BI74" s="550">
        <v>0</v>
      </c>
      <c r="BJ74" s="895">
        <v>0</v>
      </c>
      <c r="BK74" s="895">
        <v>0</v>
      </c>
      <c r="BL74" s="895">
        <v>0</v>
      </c>
      <c r="BM74" s="895">
        <v>0</v>
      </c>
      <c r="BN74" s="895">
        <v>0</v>
      </c>
      <c r="BO74" s="895">
        <v>0</v>
      </c>
      <c r="BP74" s="895">
        <v>0</v>
      </c>
      <c r="BQ74" s="895">
        <v>0</v>
      </c>
      <c r="BR74" s="552">
        <v>0</v>
      </c>
      <c r="BS74" s="550">
        <v>0</v>
      </c>
      <c r="BT74" s="895">
        <v>0</v>
      </c>
      <c r="BU74" s="895">
        <v>0</v>
      </c>
      <c r="BV74" s="895">
        <v>0</v>
      </c>
      <c r="BW74" s="895">
        <v>0</v>
      </c>
      <c r="BX74" s="895">
        <v>0</v>
      </c>
      <c r="BY74" s="895">
        <v>0</v>
      </c>
      <c r="BZ74" s="895">
        <v>0</v>
      </c>
      <c r="CA74" s="895">
        <v>0</v>
      </c>
      <c r="CB74" s="552">
        <v>0</v>
      </c>
      <c r="CC74" s="550">
        <v>0</v>
      </c>
      <c r="CD74" s="895">
        <v>0</v>
      </c>
      <c r="CE74" s="895">
        <v>0</v>
      </c>
      <c r="CF74" s="895">
        <v>0</v>
      </c>
      <c r="CG74" s="895">
        <v>0</v>
      </c>
      <c r="CH74" s="895">
        <v>0</v>
      </c>
      <c r="CI74" s="895">
        <v>0</v>
      </c>
      <c r="CJ74" s="895">
        <v>0</v>
      </c>
      <c r="CK74" s="895">
        <v>0</v>
      </c>
      <c r="CL74" s="552">
        <v>0</v>
      </c>
      <c r="CM74" s="550">
        <v>0</v>
      </c>
      <c r="CN74" s="895">
        <v>0</v>
      </c>
      <c r="CO74" s="895">
        <v>0</v>
      </c>
      <c r="CP74" s="895">
        <v>0</v>
      </c>
      <c r="CQ74" s="895">
        <v>0</v>
      </c>
      <c r="CR74" s="895">
        <v>0</v>
      </c>
      <c r="CS74" s="895">
        <v>0</v>
      </c>
      <c r="CT74" s="895">
        <v>0</v>
      </c>
      <c r="CU74" s="895">
        <v>0</v>
      </c>
      <c r="CV74" s="552">
        <v>0</v>
      </c>
      <c r="CW74" s="550">
        <v>0</v>
      </c>
      <c r="CX74" s="895">
        <v>0</v>
      </c>
      <c r="CY74" s="895">
        <v>0</v>
      </c>
      <c r="CZ74" s="895">
        <v>0</v>
      </c>
      <c r="DA74" s="895">
        <v>0</v>
      </c>
      <c r="DB74" s="895">
        <v>0</v>
      </c>
      <c r="DC74" s="895">
        <v>0</v>
      </c>
      <c r="DD74" s="895">
        <v>0</v>
      </c>
      <c r="DE74" s="895">
        <v>0</v>
      </c>
      <c r="DF74" s="552">
        <v>0</v>
      </c>
      <c r="DG74" s="550">
        <v>0</v>
      </c>
      <c r="DH74" s="895">
        <v>0</v>
      </c>
      <c r="DI74" s="551"/>
      <c r="DJ74" s="551"/>
      <c r="DK74" s="551"/>
      <c r="DL74" s="551"/>
      <c r="DM74" s="551"/>
      <c r="DN74" s="551"/>
      <c r="DO74" s="551"/>
      <c r="DP74" s="552"/>
      <c r="DQ74" s="550"/>
      <c r="DR74" s="551"/>
      <c r="DS74" s="551"/>
      <c r="DT74" s="551"/>
      <c r="DU74" s="551"/>
      <c r="DV74" s="551"/>
      <c r="DW74" s="551"/>
      <c r="DX74" s="551"/>
      <c r="DY74" s="551"/>
      <c r="DZ74" s="552"/>
      <c r="EA74" s="550"/>
      <c r="EB74" s="551"/>
      <c r="EC74" s="551"/>
      <c r="ED74" s="551"/>
      <c r="EE74" s="551"/>
      <c r="EF74" s="551"/>
      <c r="EG74" s="551"/>
      <c r="EH74" s="551"/>
      <c r="EI74" s="551"/>
      <c r="EJ74" s="552"/>
      <c r="EK74" s="550"/>
      <c r="EL74" s="551"/>
      <c r="EM74" s="551"/>
      <c r="EN74" s="551"/>
      <c r="EO74" s="551"/>
      <c r="EP74" s="551"/>
      <c r="EQ74" s="551"/>
      <c r="ER74" s="551"/>
      <c r="ES74" s="551"/>
      <c r="ET74" s="552"/>
      <c r="EU74" s="550"/>
      <c r="EV74" s="551"/>
      <c r="EW74" s="551"/>
      <c r="EX74" s="551"/>
      <c r="EY74" s="551"/>
      <c r="EZ74" s="551"/>
      <c r="FA74" s="551"/>
      <c r="FB74" s="551"/>
      <c r="FC74" s="551"/>
      <c r="FD74" s="552"/>
      <c r="FE74" s="550"/>
      <c r="FF74" s="551"/>
      <c r="FG74" s="551"/>
      <c r="FH74" s="551"/>
      <c r="FI74" s="551"/>
      <c r="FJ74" s="551"/>
      <c r="FK74" s="551"/>
      <c r="FL74" s="551"/>
      <c r="FM74" s="551"/>
      <c r="FN74" s="552"/>
      <c r="FO74" s="550"/>
      <c r="FP74" s="551"/>
      <c r="FQ74" s="551"/>
      <c r="FR74" s="551"/>
      <c r="FS74" s="551"/>
      <c r="FT74" s="551"/>
      <c r="FU74" s="551"/>
      <c r="FV74" s="551"/>
      <c r="FW74" s="551"/>
      <c r="FX74" s="552"/>
      <c r="FY74" s="550"/>
      <c r="FZ74" s="551"/>
      <c r="GA74" s="551"/>
      <c r="GB74" s="551"/>
      <c r="GC74" s="551"/>
      <c r="GD74" s="551"/>
      <c r="GE74" s="551"/>
      <c r="GF74" s="551"/>
      <c r="GG74" s="551"/>
      <c r="GH74" s="552"/>
      <c r="GI74" s="550"/>
      <c r="GJ74" s="551"/>
      <c r="GK74" s="551"/>
      <c r="GL74" s="551"/>
      <c r="GM74" s="551"/>
      <c r="GN74" s="551"/>
      <c r="GO74" s="551"/>
      <c r="GP74" s="551"/>
      <c r="GQ74" s="551"/>
      <c r="GR74" s="552"/>
      <c r="GS74" s="550"/>
      <c r="GT74" s="551"/>
      <c r="GU74" s="551"/>
      <c r="GV74" s="551"/>
      <c r="GW74" s="551"/>
      <c r="GX74" s="551"/>
      <c r="GY74" s="551"/>
      <c r="GZ74" s="551"/>
      <c r="HA74" s="551"/>
      <c r="HB74" s="552"/>
      <c r="HC74" s="77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77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77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77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77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77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77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77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77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77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0">
        <f t="shared" si="77"/>
        <v>0</v>
      </c>
      <c r="HN74" s="79">
        <f t="shared" si="95"/>
        <v>0</v>
      </c>
      <c r="HO74" s="80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79" t="e">
        <f t="shared" si="80"/>
        <v>#REF!</v>
      </c>
      <c r="HQ74" s="80"/>
      <c r="HR74" s="81">
        <f t="shared" si="81"/>
        <v>0</v>
      </c>
      <c r="HS74" s="81">
        <f t="shared" si="82"/>
        <v>0</v>
      </c>
      <c r="HT74" s="81">
        <f t="shared" si="83"/>
        <v>0</v>
      </c>
      <c r="HU74" s="81">
        <f t="shared" si="84"/>
        <v>0</v>
      </c>
      <c r="HV74" s="81">
        <f t="shared" si="85"/>
        <v>0</v>
      </c>
      <c r="HW74" s="81">
        <f t="shared" si="86"/>
        <v>0</v>
      </c>
      <c r="HX74" s="81">
        <f t="shared" si="87"/>
        <v>0</v>
      </c>
      <c r="HY74" s="81">
        <f t="shared" si="88"/>
        <v>0</v>
      </c>
      <c r="HZ74" s="81">
        <f t="shared" si="89"/>
        <v>0</v>
      </c>
      <c r="IA74" s="81">
        <f t="shared" si="90"/>
        <v>0</v>
      </c>
      <c r="IK74" s="94" t="e">
        <f t="shared" si="78"/>
        <v>#REF!</v>
      </c>
    </row>
    <row r="75" spans="1:245" s="30" customFormat="1" ht="21.95" hidden="1" customHeight="1">
      <c r="A75" s="4"/>
      <c r="B75" s="94" t="e">
        <f>+#REF!</f>
        <v>#REF!</v>
      </c>
      <c r="C75" s="94" t="e">
        <f>+#REF!</f>
        <v>#REF!</v>
      </c>
      <c r="D75" s="94" t="e">
        <f>+#REF!</f>
        <v>#REF!</v>
      </c>
      <c r="E75" s="94" t="e">
        <f>+#REF!</f>
        <v>#REF!</v>
      </c>
      <c r="F75" s="94" t="e">
        <f>+#REF!</f>
        <v>#REF!</v>
      </c>
      <c r="G75" s="94" t="e">
        <f>+#REF!</f>
        <v>#REF!</v>
      </c>
      <c r="H75" s="94" t="e">
        <f>+#REF!</f>
        <v>#REF!</v>
      </c>
      <c r="I75" s="94" t="e">
        <f>+#REF!</f>
        <v>#REF!</v>
      </c>
      <c r="J75" s="303" t="s">
        <v>57</v>
      </c>
      <c r="K75" s="553">
        <v>0</v>
      </c>
      <c r="L75" s="554">
        <v>0</v>
      </c>
      <c r="M75" s="554">
        <v>0</v>
      </c>
      <c r="N75" s="554">
        <v>0</v>
      </c>
      <c r="O75" s="554">
        <v>0</v>
      </c>
      <c r="P75" s="554">
        <v>0</v>
      </c>
      <c r="Q75" s="554">
        <v>0</v>
      </c>
      <c r="R75" s="554">
        <v>0</v>
      </c>
      <c r="S75" s="554">
        <v>0</v>
      </c>
      <c r="T75" s="555">
        <v>0</v>
      </c>
      <c r="U75" s="553">
        <v>0</v>
      </c>
      <c r="V75" s="554">
        <v>0</v>
      </c>
      <c r="W75" s="554">
        <v>0</v>
      </c>
      <c r="X75" s="554">
        <v>0</v>
      </c>
      <c r="Y75" s="554">
        <v>0</v>
      </c>
      <c r="Z75" s="554">
        <v>0</v>
      </c>
      <c r="AA75" s="554">
        <v>0</v>
      </c>
      <c r="AB75" s="554">
        <v>0</v>
      </c>
      <c r="AC75" s="554">
        <v>0</v>
      </c>
      <c r="AD75" s="555">
        <v>0</v>
      </c>
      <c r="AE75" s="553">
        <v>0</v>
      </c>
      <c r="AF75" s="554">
        <v>0</v>
      </c>
      <c r="AG75" s="554">
        <v>0</v>
      </c>
      <c r="AH75" s="554">
        <v>0</v>
      </c>
      <c r="AI75" s="554">
        <v>0</v>
      </c>
      <c r="AJ75" s="554">
        <v>0</v>
      </c>
      <c r="AK75" s="554">
        <v>0</v>
      </c>
      <c r="AL75" s="554">
        <v>0</v>
      </c>
      <c r="AM75" s="554">
        <v>0</v>
      </c>
      <c r="AN75" s="555">
        <v>0</v>
      </c>
      <c r="AO75" s="553">
        <v>0</v>
      </c>
      <c r="AP75" s="554">
        <v>0</v>
      </c>
      <c r="AQ75" s="554">
        <v>0</v>
      </c>
      <c r="AR75" s="554">
        <v>0</v>
      </c>
      <c r="AS75" s="554">
        <v>0</v>
      </c>
      <c r="AT75" s="554">
        <v>0</v>
      </c>
      <c r="AU75" s="554">
        <v>0</v>
      </c>
      <c r="AV75" s="554">
        <v>0</v>
      </c>
      <c r="AW75" s="554">
        <v>0</v>
      </c>
      <c r="AX75" s="555">
        <v>0</v>
      </c>
      <c r="AY75" s="553">
        <v>0</v>
      </c>
      <c r="AZ75" s="554">
        <v>0</v>
      </c>
      <c r="BA75" s="554">
        <v>0</v>
      </c>
      <c r="BB75" s="554">
        <v>0</v>
      </c>
      <c r="BC75" s="554">
        <v>0</v>
      </c>
      <c r="BD75" s="554">
        <v>0</v>
      </c>
      <c r="BE75" s="554">
        <v>0</v>
      </c>
      <c r="BF75" s="554">
        <v>0</v>
      </c>
      <c r="BG75" s="554">
        <v>0</v>
      </c>
      <c r="BH75" s="555">
        <v>0</v>
      </c>
      <c r="BI75" s="553">
        <v>0</v>
      </c>
      <c r="BJ75" s="554">
        <v>0</v>
      </c>
      <c r="BK75" s="554">
        <v>0</v>
      </c>
      <c r="BL75" s="554">
        <v>0</v>
      </c>
      <c r="BM75" s="554">
        <v>0</v>
      </c>
      <c r="BN75" s="554">
        <v>0</v>
      </c>
      <c r="BO75" s="554">
        <v>0</v>
      </c>
      <c r="BP75" s="554">
        <v>0</v>
      </c>
      <c r="BQ75" s="554">
        <v>0</v>
      </c>
      <c r="BR75" s="555">
        <v>0</v>
      </c>
      <c r="BS75" s="553">
        <v>0</v>
      </c>
      <c r="BT75" s="554">
        <v>0</v>
      </c>
      <c r="BU75" s="554">
        <v>0</v>
      </c>
      <c r="BV75" s="554">
        <v>0</v>
      </c>
      <c r="BW75" s="554">
        <v>0</v>
      </c>
      <c r="BX75" s="554">
        <v>0</v>
      </c>
      <c r="BY75" s="554">
        <v>0</v>
      </c>
      <c r="BZ75" s="554">
        <v>0</v>
      </c>
      <c r="CA75" s="554">
        <v>0</v>
      </c>
      <c r="CB75" s="555">
        <v>0</v>
      </c>
      <c r="CC75" s="553">
        <v>0</v>
      </c>
      <c r="CD75" s="554">
        <v>0</v>
      </c>
      <c r="CE75" s="554">
        <v>0</v>
      </c>
      <c r="CF75" s="554">
        <v>0</v>
      </c>
      <c r="CG75" s="554">
        <v>0</v>
      </c>
      <c r="CH75" s="554">
        <v>0</v>
      </c>
      <c r="CI75" s="554">
        <v>0</v>
      </c>
      <c r="CJ75" s="554">
        <v>0</v>
      </c>
      <c r="CK75" s="554">
        <v>0</v>
      </c>
      <c r="CL75" s="555">
        <v>0</v>
      </c>
      <c r="CM75" s="553">
        <v>0</v>
      </c>
      <c r="CN75" s="554">
        <v>0</v>
      </c>
      <c r="CO75" s="554">
        <v>0</v>
      </c>
      <c r="CP75" s="554">
        <v>0</v>
      </c>
      <c r="CQ75" s="554">
        <v>0</v>
      </c>
      <c r="CR75" s="554">
        <v>0</v>
      </c>
      <c r="CS75" s="554">
        <v>0</v>
      </c>
      <c r="CT75" s="554">
        <v>0</v>
      </c>
      <c r="CU75" s="554">
        <v>0</v>
      </c>
      <c r="CV75" s="555">
        <v>0</v>
      </c>
      <c r="CW75" s="553">
        <v>0</v>
      </c>
      <c r="CX75" s="554">
        <v>0</v>
      </c>
      <c r="CY75" s="554">
        <v>0</v>
      </c>
      <c r="CZ75" s="554">
        <v>0</v>
      </c>
      <c r="DA75" s="554">
        <v>0</v>
      </c>
      <c r="DB75" s="554">
        <v>0</v>
      </c>
      <c r="DC75" s="554">
        <v>0</v>
      </c>
      <c r="DD75" s="554">
        <v>0</v>
      </c>
      <c r="DE75" s="554">
        <v>0</v>
      </c>
      <c r="DF75" s="555">
        <v>0</v>
      </c>
      <c r="DG75" s="553">
        <v>0</v>
      </c>
      <c r="DH75" s="554">
        <v>0</v>
      </c>
      <c r="DI75" s="554"/>
      <c r="DJ75" s="554"/>
      <c r="DK75" s="554"/>
      <c r="DL75" s="554"/>
      <c r="DM75" s="554"/>
      <c r="DN75" s="554"/>
      <c r="DO75" s="554"/>
      <c r="DP75" s="555"/>
      <c r="DQ75" s="553"/>
      <c r="DR75" s="554"/>
      <c r="DS75" s="554"/>
      <c r="DT75" s="554"/>
      <c r="DU75" s="554"/>
      <c r="DV75" s="554"/>
      <c r="DW75" s="554"/>
      <c r="DX75" s="554"/>
      <c r="DY75" s="554"/>
      <c r="DZ75" s="555"/>
      <c r="EA75" s="553"/>
      <c r="EB75" s="554"/>
      <c r="EC75" s="554"/>
      <c r="ED75" s="554"/>
      <c r="EE75" s="554"/>
      <c r="EF75" s="554"/>
      <c r="EG75" s="554"/>
      <c r="EH75" s="554"/>
      <c r="EI75" s="554"/>
      <c r="EJ75" s="555"/>
      <c r="EK75" s="553"/>
      <c r="EL75" s="554"/>
      <c r="EM75" s="554"/>
      <c r="EN75" s="554"/>
      <c r="EO75" s="554"/>
      <c r="EP75" s="554"/>
      <c r="EQ75" s="554"/>
      <c r="ER75" s="554"/>
      <c r="ES75" s="554"/>
      <c r="ET75" s="555"/>
      <c r="EU75" s="553"/>
      <c r="EV75" s="554"/>
      <c r="EW75" s="554"/>
      <c r="EX75" s="554"/>
      <c r="EY75" s="554"/>
      <c r="EZ75" s="554"/>
      <c r="FA75" s="554"/>
      <c r="FB75" s="554"/>
      <c r="FC75" s="554"/>
      <c r="FD75" s="555"/>
      <c r="FE75" s="553"/>
      <c r="FF75" s="554"/>
      <c r="FG75" s="554"/>
      <c r="FH75" s="554"/>
      <c r="FI75" s="554"/>
      <c r="FJ75" s="554"/>
      <c r="FK75" s="554"/>
      <c r="FL75" s="554"/>
      <c r="FM75" s="554"/>
      <c r="FN75" s="555"/>
      <c r="FO75" s="553"/>
      <c r="FP75" s="554"/>
      <c r="FQ75" s="554"/>
      <c r="FR75" s="554"/>
      <c r="FS75" s="554"/>
      <c r="FT75" s="554"/>
      <c r="FU75" s="554"/>
      <c r="FV75" s="554"/>
      <c r="FW75" s="554"/>
      <c r="FX75" s="555"/>
      <c r="FY75" s="553"/>
      <c r="FZ75" s="554"/>
      <c r="GA75" s="554"/>
      <c r="GB75" s="554"/>
      <c r="GC75" s="554"/>
      <c r="GD75" s="554"/>
      <c r="GE75" s="554"/>
      <c r="GF75" s="554"/>
      <c r="GG75" s="554"/>
      <c r="GH75" s="555"/>
      <c r="GI75" s="553"/>
      <c r="GJ75" s="554"/>
      <c r="GK75" s="554"/>
      <c r="GL75" s="554"/>
      <c r="GM75" s="554"/>
      <c r="GN75" s="554"/>
      <c r="GO75" s="554"/>
      <c r="GP75" s="554"/>
      <c r="GQ75" s="554"/>
      <c r="GR75" s="555"/>
      <c r="GS75" s="553"/>
      <c r="GT75" s="554"/>
      <c r="GU75" s="554"/>
      <c r="GV75" s="554"/>
      <c r="GW75" s="554"/>
      <c r="GX75" s="554"/>
      <c r="GY75" s="554"/>
      <c r="GZ75" s="554"/>
      <c r="HA75" s="554"/>
      <c r="HB75" s="555"/>
      <c r="HC75" s="271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1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1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1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1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1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1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1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1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1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2">
        <f t="shared" si="77"/>
        <v>0</v>
      </c>
      <c r="HN75" s="279">
        <f t="shared" si="95"/>
        <v>0</v>
      </c>
      <c r="HO75" s="272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79" t="e">
        <f t="shared" si="80"/>
        <v>#REF!</v>
      </c>
      <c r="HQ75" s="80"/>
      <c r="HR75" s="280">
        <f t="shared" si="81"/>
        <v>0</v>
      </c>
      <c r="HS75" s="280">
        <f t="shared" si="82"/>
        <v>0</v>
      </c>
      <c r="HT75" s="280">
        <f t="shared" si="83"/>
        <v>0</v>
      </c>
      <c r="HU75" s="280">
        <f t="shared" si="84"/>
        <v>0</v>
      </c>
      <c r="HV75" s="280">
        <f t="shared" si="85"/>
        <v>0</v>
      </c>
      <c r="HW75" s="280">
        <f t="shared" si="86"/>
        <v>0</v>
      </c>
      <c r="HX75" s="280">
        <f t="shared" si="87"/>
        <v>0</v>
      </c>
      <c r="HY75" s="280">
        <f t="shared" si="88"/>
        <v>0</v>
      </c>
      <c r="HZ75" s="280">
        <f t="shared" si="89"/>
        <v>0</v>
      </c>
      <c r="IA75" s="280">
        <f t="shared" si="90"/>
        <v>0</v>
      </c>
      <c r="IK75" s="94" t="e">
        <f t="shared" si="78"/>
        <v>#REF!</v>
      </c>
    </row>
    <row r="76" spans="1:245" s="30" customFormat="1" ht="21.95" customHeight="1">
      <c r="A76" s="4"/>
      <c r="B76" s="94" t="e">
        <f>+#REF!</f>
        <v>#REF!</v>
      </c>
      <c r="C76" s="94" t="e">
        <f>+#REF!</f>
        <v>#REF!</v>
      </c>
      <c r="D76" s="94" t="e">
        <f>+#REF!</f>
        <v>#REF!</v>
      </c>
      <c r="E76" s="94" t="e">
        <f>+#REF!</f>
        <v>#REF!</v>
      </c>
      <c r="F76" s="94" t="e">
        <f>+#REF!</f>
        <v>#REF!</v>
      </c>
      <c r="G76" s="94" t="e">
        <f>+#REF!</f>
        <v>#REF!</v>
      </c>
      <c r="H76" s="94" t="e">
        <f>+#REF!</f>
        <v>#REF!</v>
      </c>
      <c r="I76" s="94" t="e">
        <f>+#REF!</f>
        <v>#REF!</v>
      </c>
      <c r="J76" s="302" t="s">
        <v>58</v>
      </c>
      <c r="K76" s="610">
        <v>17</v>
      </c>
      <c r="L76" s="611">
        <v>0</v>
      </c>
      <c r="M76" s="611">
        <v>0</v>
      </c>
      <c r="N76" s="611">
        <v>0</v>
      </c>
      <c r="O76" s="611">
        <v>0</v>
      </c>
      <c r="P76" s="611">
        <v>0</v>
      </c>
      <c r="Q76" s="611">
        <v>0</v>
      </c>
      <c r="R76" s="611">
        <v>0</v>
      </c>
      <c r="S76" s="611">
        <v>0</v>
      </c>
      <c r="T76" s="612">
        <v>0</v>
      </c>
      <c r="U76" s="610">
        <v>12</v>
      </c>
      <c r="V76" s="611">
        <v>0</v>
      </c>
      <c r="W76" s="611">
        <v>0</v>
      </c>
      <c r="X76" s="611">
        <v>0</v>
      </c>
      <c r="Y76" s="611">
        <v>0</v>
      </c>
      <c r="Z76" s="611">
        <v>0</v>
      </c>
      <c r="AA76" s="611">
        <v>0</v>
      </c>
      <c r="AB76" s="611">
        <v>0</v>
      </c>
      <c r="AC76" s="611">
        <v>0</v>
      </c>
      <c r="AD76" s="612">
        <v>0</v>
      </c>
      <c r="AE76" s="610">
        <v>0</v>
      </c>
      <c r="AF76" s="611">
        <v>0</v>
      </c>
      <c r="AG76" s="611">
        <v>0</v>
      </c>
      <c r="AH76" s="611">
        <v>0</v>
      </c>
      <c r="AI76" s="611">
        <v>0</v>
      </c>
      <c r="AJ76" s="611">
        <v>0</v>
      </c>
      <c r="AK76" s="611">
        <v>0</v>
      </c>
      <c r="AL76" s="611">
        <v>0</v>
      </c>
      <c r="AM76" s="611">
        <v>0</v>
      </c>
      <c r="AN76" s="612">
        <v>0</v>
      </c>
      <c r="AO76" s="610">
        <v>8</v>
      </c>
      <c r="AP76" s="611">
        <v>0</v>
      </c>
      <c r="AQ76" s="611">
        <v>0</v>
      </c>
      <c r="AR76" s="611">
        <v>0</v>
      </c>
      <c r="AS76" s="611">
        <v>0</v>
      </c>
      <c r="AT76" s="611">
        <v>0</v>
      </c>
      <c r="AU76" s="611">
        <v>0</v>
      </c>
      <c r="AV76" s="611">
        <v>0</v>
      </c>
      <c r="AW76" s="611">
        <v>0</v>
      </c>
      <c r="AX76" s="612">
        <v>0</v>
      </c>
      <c r="AY76" s="610">
        <v>1</v>
      </c>
      <c r="AZ76" s="611">
        <v>0</v>
      </c>
      <c r="BA76" s="611">
        <v>0</v>
      </c>
      <c r="BB76" s="611">
        <v>0</v>
      </c>
      <c r="BC76" s="611">
        <v>0</v>
      </c>
      <c r="BD76" s="611">
        <v>0</v>
      </c>
      <c r="BE76" s="611">
        <v>0</v>
      </c>
      <c r="BF76" s="611">
        <v>0</v>
      </c>
      <c r="BG76" s="611">
        <v>0</v>
      </c>
      <c r="BH76" s="612">
        <v>0</v>
      </c>
      <c r="BI76" s="610">
        <v>0</v>
      </c>
      <c r="BJ76" s="611">
        <v>0</v>
      </c>
      <c r="BK76" s="611">
        <v>0</v>
      </c>
      <c r="BL76" s="611">
        <v>0</v>
      </c>
      <c r="BM76" s="611">
        <v>0</v>
      </c>
      <c r="BN76" s="611">
        <v>0</v>
      </c>
      <c r="BO76" s="611">
        <v>0</v>
      </c>
      <c r="BP76" s="611">
        <v>0</v>
      </c>
      <c r="BQ76" s="611">
        <v>0</v>
      </c>
      <c r="BR76" s="612">
        <v>0</v>
      </c>
      <c r="BS76" s="610">
        <v>7</v>
      </c>
      <c r="BT76" s="611">
        <v>3</v>
      </c>
      <c r="BU76" s="611">
        <v>0</v>
      </c>
      <c r="BV76" s="611">
        <v>0</v>
      </c>
      <c r="BW76" s="611">
        <v>0</v>
      </c>
      <c r="BX76" s="611">
        <v>0</v>
      </c>
      <c r="BY76" s="611">
        <v>0</v>
      </c>
      <c r="BZ76" s="611">
        <v>0</v>
      </c>
      <c r="CA76" s="611">
        <v>0</v>
      </c>
      <c r="CB76" s="612">
        <v>0</v>
      </c>
      <c r="CC76" s="610">
        <v>1</v>
      </c>
      <c r="CD76" s="611">
        <v>0</v>
      </c>
      <c r="CE76" s="611">
        <v>0</v>
      </c>
      <c r="CF76" s="611">
        <v>0</v>
      </c>
      <c r="CG76" s="611">
        <v>0</v>
      </c>
      <c r="CH76" s="611">
        <v>0</v>
      </c>
      <c r="CI76" s="611">
        <v>0</v>
      </c>
      <c r="CJ76" s="611">
        <v>0</v>
      </c>
      <c r="CK76" s="611">
        <v>0</v>
      </c>
      <c r="CL76" s="612">
        <v>0</v>
      </c>
      <c r="CM76" s="610">
        <v>0</v>
      </c>
      <c r="CN76" s="611">
        <v>0</v>
      </c>
      <c r="CO76" s="611">
        <v>0</v>
      </c>
      <c r="CP76" s="611">
        <v>0</v>
      </c>
      <c r="CQ76" s="611">
        <v>0</v>
      </c>
      <c r="CR76" s="611">
        <v>0</v>
      </c>
      <c r="CS76" s="611">
        <v>0</v>
      </c>
      <c r="CT76" s="611">
        <v>0</v>
      </c>
      <c r="CU76" s="611">
        <v>0</v>
      </c>
      <c r="CV76" s="612">
        <v>0</v>
      </c>
      <c r="CW76" s="610">
        <v>0</v>
      </c>
      <c r="CX76" s="611">
        <v>0</v>
      </c>
      <c r="CY76" s="611">
        <v>0</v>
      </c>
      <c r="CZ76" s="611">
        <v>0</v>
      </c>
      <c r="DA76" s="611">
        <v>0</v>
      </c>
      <c r="DB76" s="611">
        <v>0</v>
      </c>
      <c r="DC76" s="611">
        <v>0</v>
      </c>
      <c r="DD76" s="611">
        <v>0</v>
      </c>
      <c r="DE76" s="611">
        <v>0</v>
      </c>
      <c r="DF76" s="612">
        <v>0</v>
      </c>
      <c r="DG76" s="610">
        <v>0</v>
      </c>
      <c r="DH76" s="611">
        <v>0</v>
      </c>
      <c r="DI76" s="611"/>
      <c r="DJ76" s="611"/>
      <c r="DK76" s="611"/>
      <c r="DL76" s="611"/>
      <c r="DM76" s="611"/>
      <c r="DN76" s="611"/>
      <c r="DO76" s="611"/>
      <c r="DP76" s="612"/>
      <c r="DQ76" s="610"/>
      <c r="DR76" s="611"/>
      <c r="DS76" s="611"/>
      <c r="DT76" s="611"/>
      <c r="DU76" s="611"/>
      <c r="DV76" s="611"/>
      <c r="DW76" s="611"/>
      <c r="DX76" s="611"/>
      <c r="DY76" s="611"/>
      <c r="DZ76" s="612"/>
      <c r="EA76" s="610"/>
      <c r="EB76" s="611"/>
      <c r="EC76" s="611"/>
      <c r="ED76" s="611"/>
      <c r="EE76" s="611"/>
      <c r="EF76" s="611"/>
      <c r="EG76" s="611"/>
      <c r="EH76" s="611"/>
      <c r="EI76" s="611"/>
      <c r="EJ76" s="612"/>
      <c r="EK76" s="610"/>
      <c r="EL76" s="611"/>
      <c r="EM76" s="611"/>
      <c r="EN76" s="611"/>
      <c r="EO76" s="611"/>
      <c r="EP76" s="611"/>
      <c r="EQ76" s="611"/>
      <c r="ER76" s="611"/>
      <c r="ES76" s="611"/>
      <c r="ET76" s="612"/>
      <c r="EU76" s="610"/>
      <c r="EV76" s="611"/>
      <c r="EW76" s="611"/>
      <c r="EX76" s="611"/>
      <c r="EY76" s="611"/>
      <c r="EZ76" s="611"/>
      <c r="FA76" s="611"/>
      <c r="FB76" s="611"/>
      <c r="FC76" s="611"/>
      <c r="FD76" s="612"/>
      <c r="FE76" s="610"/>
      <c r="FF76" s="611"/>
      <c r="FG76" s="611"/>
      <c r="FH76" s="611"/>
      <c r="FI76" s="611"/>
      <c r="FJ76" s="611"/>
      <c r="FK76" s="611"/>
      <c r="FL76" s="611"/>
      <c r="FM76" s="611"/>
      <c r="FN76" s="612"/>
      <c r="FO76" s="610"/>
      <c r="FP76" s="611"/>
      <c r="FQ76" s="611"/>
      <c r="FR76" s="611"/>
      <c r="FS76" s="611"/>
      <c r="FT76" s="611"/>
      <c r="FU76" s="611"/>
      <c r="FV76" s="611"/>
      <c r="FW76" s="611"/>
      <c r="FX76" s="612"/>
      <c r="FY76" s="610"/>
      <c r="FZ76" s="611"/>
      <c r="GA76" s="611"/>
      <c r="GB76" s="611"/>
      <c r="GC76" s="611"/>
      <c r="GD76" s="611"/>
      <c r="GE76" s="611"/>
      <c r="GF76" s="611"/>
      <c r="GG76" s="611"/>
      <c r="GH76" s="612"/>
      <c r="GI76" s="610"/>
      <c r="GJ76" s="611"/>
      <c r="GK76" s="611"/>
      <c r="GL76" s="611"/>
      <c r="GM76" s="611"/>
      <c r="GN76" s="611"/>
      <c r="GO76" s="611"/>
      <c r="GP76" s="611"/>
      <c r="GQ76" s="611"/>
      <c r="GR76" s="612"/>
      <c r="GS76" s="610"/>
      <c r="GT76" s="611"/>
      <c r="GU76" s="611"/>
      <c r="GV76" s="611"/>
      <c r="GW76" s="611"/>
      <c r="GX76" s="611"/>
      <c r="GY76" s="611"/>
      <c r="GZ76" s="611"/>
      <c r="HA76" s="611"/>
      <c r="HB76" s="612"/>
      <c r="HC76" s="274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4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4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4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4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4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4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4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4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4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75">
        <f t="shared" si="77"/>
        <v>49</v>
      </c>
      <c r="HN76" s="277">
        <f t="shared" si="95"/>
        <v>49</v>
      </c>
      <c r="HO76" s="275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77" t="e">
        <f t="shared" si="80"/>
        <v>#REF!</v>
      </c>
      <c r="HQ76" s="80"/>
      <c r="HR76" s="278">
        <f t="shared" si="81"/>
        <v>46</v>
      </c>
      <c r="HS76" s="278">
        <f t="shared" si="82"/>
        <v>3</v>
      </c>
      <c r="HT76" s="278">
        <f t="shared" si="83"/>
        <v>0</v>
      </c>
      <c r="HU76" s="278">
        <f t="shared" si="84"/>
        <v>0</v>
      </c>
      <c r="HV76" s="278">
        <f t="shared" si="85"/>
        <v>0</v>
      </c>
      <c r="HW76" s="278">
        <f t="shared" si="86"/>
        <v>0</v>
      </c>
      <c r="HX76" s="278">
        <f t="shared" si="87"/>
        <v>0</v>
      </c>
      <c r="HY76" s="278">
        <f t="shared" si="88"/>
        <v>0</v>
      </c>
      <c r="HZ76" s="278">
        <f t="shared" si="89"/>
        <v>0</v>
      </c>
      <c r="IA76" s="278">
        <f t="shared" si="90"/>
        <v>0</v>
      </c>
      <c r="IK76" s="94" t="e">
        <f t="shared" si="78"/>
        <v>#REF!</v>
      </c>
    </row>
    <row r="77" spans="1:245" s="30" customFormat="1" ht="21.95" customHeight="1">
      <c r="A77" s="4"/>
      <c r="B77" s="94" t="e">
        <f>+#REF!</f>
        <v>#REF!</v>
      </c>
      <c r="C77" s="94" t="e">
        <f>+#REF!</f>
        <v>#REF!</v>
      </c>
      <c r="D77" s="94" t="e">
        <f>+#REF!</f>
        <v>#REF!</v>
      </c>
      <c r="E77" s="94" t="e">
        <f>+#REF!</f>
        <v>#REF!</v>
      </c>
      <c r="F77" s="94" t="e">
        <f>+#REF!</f>
        <v>#REF!</v>
      </c>
      <c r="G77" s="94" t="e">
        <f>+#REF!</f>
        <v>#REF!</v>
      </c>
      <c r="H77" s="94" t="e">
        <f>+#REF!</f>
        <v>#REF!</v>
      </c>
      <c r="I77" s="94" t="e">
        <f>+#REF!</f>
        <v>#REF!</v>
      </c>
      <c r="J77" s="18" t="s">
        <v>59</v>
      </c>
      <c r="K77" s="613">
        <v>17</v>
      </c>
      <c r="L77" s="896">
        <v>1</v>
      </c>
      <c r="M77" s="896">
        <v>0</v>
      </c>
      <c r="N77" s="896">
        <v>0</v>
      </c>
      <c r="O77" s="896">
        <v>0</v>
      </c>
      <c r="P77" s="896">
        <v>0</v>
      </c>
      <c r="Q77" s="896">
        <v>0</v>
      </c>
      <c r="R77" s="896">
        <v>0</v>
      </c>
      <c r="S77" s="896">
        <v>0</v>
      </c>
      <c r="T77" s="615">
        <v>0</v>
      </c>
      <c r="U77" s="613">
        <v>10</v>
      </c>
      <c r="V77" s="896">
        <v>1</v>
      </c>
      <c r="W77" s="896">
        <v>0</v>
      </c>
      <c r="X77" s="896">
        <v>0</v>
      </c>
      <c r="Y77" s="896">
        <v>0</v>
      </c>
      <c r="Z77" s="896">
        <v>0</v>
      </c>
      <c r="AA77" s="896">
        <v>0</v>
      </c>
      <c r="AB77" s="896">
        <v>0</v>
      </c>
      <c r="AC77" s="896">
        <v>0</v>
      </c>
      <c r="AD77" s="615">
        <v>0</v>
      </c>
      <c r="AE77" s="613">
        <v>0</v>
      </c>
      <c r="AF77" s="896">
        <v>0</v>
      </c>
      <c r="AG77" s="896">
        <v>0</v>
      </c>
      <c r="AH77" s="896">
        <v>0</v>
      </c>
      <c r="AI77" s="896">
        <v>0</v>
      </c>
      <c r="AJ77" s="896">
        <v>0</v>
      </c>
      <c r="AK77" s="896">
        <v>0</v>
      </c>
      <c r="AL77" s="896">
        <v>0</v>
      </c>
      <c r="AM77" s="896">
        <v>0</v>
      </c>
      <c r="AN77" s="615">
        <v>0</v>
      </c>
      <c r="AO77" s="613">
        <v>4</v>
      </c>
      <c r="AP77" s="896">
        <v>0</v>
      </c>
      <c r="AQ77" s="896">
        <v>0</v>
      </c>
      <c r="AR77" s="896">
        <v>0</v>
      </c>
      <c r="AS77" s="896">
        <v>0</v>
      </c>
      <c r="AT77" s="896">
        <v>0</v>
      </c>
      <c r="AU77" s="896">
        <v>0</v>
      </c>
      <c r="AV77" s="896">
        <v>0</v>
      </c>
      <c r="AW77" s="896">
        <v>0</v>
      </c>
      <c r="AX77" s="615">
        <v>0</v>
      </c>
      <c r="AY77" s="613">
        <v>0</v>
      </c>
      <c r="AZ77" s="896">
        <v>0</v>
      </c>
      <c r="BA77" s="896">
        <v>0</v>
      </c>
      <c r="BB77" s="896">
        <v>0</v>
      </c>
      <c r="BC77" s="896">
        <v>0</v>
      </c>
      <c r="BD77" s="896">
        <v>0</v>
      </c>
      <c r="BE77" s="896">
        <v>0</v>
      </c>
      <c r="BF77" s="896">
        <v>0</v>
      </c>
      <c r="BG77" s="896">
        <v>0</v>
      </c>
      <c r="BH77" s="615">
        <v>0</v>
      </c>
      <c r="BI77" s="613">
        <v>0</v>
      </c>
      <c r="BJ77" s="896">
        <v>0</v>
      </c>
      <c r="BK77" s="896">
        <v>0</v>
      </c>
      <c r="BL77" s="896">
        <v>0</v>
      </c>
      <c r="BM77" s="896">
        <v>0</v>
      </c>
      <c r="BN77" s="896">
        <v>0</v>
      </c>
      <c r="BO77" s="896">
        <v>0</v>
      </c>
      <c r="BP77" s="896">
        <v>0</v>
      </c>
      <c r="BQ77" s="896">
        <v>0</v>
      </c>
      <c r="BR77" s="615">
        <v>0</v>
      </c>
      <c r="BS77" s="613">
        <v>10</v>
      </c>
      <c r="BT77" s="896">
        <v>2</v>
      </c>
      <c r="BU77" s="896">
        <v>0</v>
      </c>
      <c r="BV77" s="896">
        <v>0</v>
      </c>
      <c r="BW77" s="896">
        <v>0</v>
      </c>
      <c r="BX77" s="896">
        <v>0</v>
      </c>
      <c r="BY77" s="896">
        <v>0</v>
      </c>
      <c r="BZ77" s="896">
        <v>0</v>
      </c>
      <c r="CA77" s="896">
        <v>0</v>
      </c>
      <c r="CB77" s="615">
        <v>0</v>
      </c>
      <c r="CC77" s="613">
        <v>0</v>
      </c>
      <c r="CD77" s="896">
        <v>0</v>
      </c>
      <c r="CE77" s="896">
        <v>0</v>
      </c>
      <c r="CF77" s="896">
        <v>0</v>
      </c>
      <c r="CG77" s="896">
        <v>0</v>
      </c>
      <c r="CH77" s="896">
        <v>0</v>
      </c>
      <c r="CI77" s="896">
        <v>0</v>
      </c>
      <c r="CJ77" s="896">
        <v>0</v>
      </c>
      <c r="CK77" s="896">
        <v>0</v>
      </c>
      <c r="CL77" s="615">
        <v>0</v>
      </c>
      <c r="CM77" s="613">
        <v>1</v>
      </c>
      <c r="CN77" s="896">
        <v>0</v>
      </c>
      <c r="CO77" s="896">
        <v>0</v>
      </c>
      <c r="CP77" s="896">
        <v>0</v>
      </c>
      <c r="CQ77" s="896">
        <v>0</v>
      </c>
      <c r="CR77" s="896">
        <v>0</v>
      </c>
      <c r="CS77" s="896">
        <v>0</v>
      </c>
      <c r="CT77" s="896">
        <v>0</v>
      </c>
      <c r="CU77" s="896">
        <v>0</v>
      </c>
      <c r="CV77" s="615">
        <v>0</v>
      </c>
      <c r="CW77" s="613">
        <v>0</v>
      </c>
      <c r="CX77" s="896">
        <v>0</v>
      </c>
      <c r="CY77" s="896">
        <v>0</v>
      </c>
      <c r="CZ77" s="896">
        <v>0</v>
      </c>
      <c r="DA77" s="896">
        <v>0</v>
      </c>
      <c r="DB77" s="896">
        <v>0</v>
      </c>
      <c r="DC77" s="896">
        <v>0</v>
      </c>
      <c r="DD77" s="896">
        <v>0</v>
      </c>
      <c r="DE77" s="896">
        <v>0</v>
      </c>
      <c r="DF77" s="615">
        <v>0</v>
      </c>
      <c r="DG77" s="613">
        <v>0</v>
      </c>
      <c r="DH77" s="896">
        <v>0</v>
      </c>
      <c r="DI77" s="614"/>
      <c r="DJ77" s="614"/>
      <c r="DK77" s="614"/>
      <c r="DL77" s="614"/>
      <c r="DM77" s="614"/>
      <c r="DN77" s="614"/>
      <c r="DO77" s="614"/>
      <c r="DP77" s="615"/>
      <c r="DQ77" s="613"/>
      <c r="DR77" s="614"/>
      <c r="DS77" s="614"/>
      <c r="DT77" s="614"/>
      <c r="DU77" s="614"/>
      <c r="DV77" s="614"/>
      <c r="DW77" s="614"/>
      <c r="DX77" s="614"/>
      <c r="DY77" s="614"/>
      <c r="DZ77" s="615"/>
      <c r="EA77" s="613"/>
      <c r="EB77" s="614"/>
      <c r="EC77" s="614"/>
      <c r="ED77" s="614"/>
      <c r="EE77" s="614"/>
      <c r="EF77" s="614"/>
      <c r="EG77" s="614"/>
      <c r="EH77" s="614"/>
      <c r="EI77" s="614"/>
      <c r="EJ77" s="615"/>
      <c r="EK77" s="613"/>
      <c r="EL77" s="614"/>
      <c r="EM77" s="614"/>
      <c r="EN77" s="614"/>
      <c r="EO77" s="614"/>
      <c r="EP77" s="614"/>
      <c r="EQ77" s="614"/>
      <c r="ER77" s="614"/>
      <c r="ES77" s="614"/>
      <c r="ET77" s="615"/>
      <c r="EU77" s="613"/>
      <c r="EV77" s="614"/>
      <c r="EW77" s="614"/>
      <c r="EX77" s="614"/>
      <c r="EY77" s="614"/>
      <c r="EZ77" s="614"/>
      <c r="FA77" s="614"/>
      <c r="FB77" s="614"/>
      <c r="FC77" s="614"/>
      <c r="FD77" s="615"/>
      <c r="FE77" s="613"/>
      <c r="FF77" s="614"/>
      <c r="FG77" s="614"/>
      <c r="FH77" s="614"/>
      <c r="FI77" s="614"/>
      <c r="FJ77" s="614"/>
      <c r="FK77" s="614"/>
      <c r="FL77" s="614"/>
      <c r="FM77" s="614"/>
      <c r="FN77" s="615"/>
      <c r="FO77" s="613"/>
      <c r="FP77" s="614"/>
      <c r="FQ77" s="614"/>
      <c r="FR77" s="614"/>
      <c r="FS77" s="614"/>
      <c r="FT77" s="614"/>
      <c r="FU77" s="614"/>
      <c r="FV77" s="614"/>
      <c r="FW77" s="614"/>
      <c r="FX77" s="615"/>
      <c r="FY77" s="613"/>
      <c r="FZ77" s="614"/>
      <c r="GA77" s="614"/>
      <c r="GB77" s="614"/>
      <c r="GC77" s="614"/>
      <c r="GD77" s="614"/>
      <c r="GE77" s="614"/>
      <c r="GF77" s="614"/>
      <c r="GG77" s="614"/>
      <c r="GH77" s="615"/>
      <c r="GI77" s="613"/>
      <c r="GJ77" s="614"/>
      <c r="GK77" s="614"/>
      <c r="GL77" s="614"/>
      <c r="GM77" s="614"/>
      <c r="GN77" s="614"/>
      <c r="GO77" s="614"/>
      <c r="GP77" s="614"/>
      <c r="GQ77" s="614"/>
      <c r="GR77" s="615"/>
      <c r="GS77" s="613"/>
      <c r="GT77" s="614"/>
      <c r="GU77" s="614"/>
      <c r="GV77" s="614"/>
      <c r="GW77" s="614"/>
      <c r="GX77" s="614"/>
      <c r="GY77" s="614"/>
      <c r="GZ77" s="614"/>
      <c r="HA77" s="614"/>
      <c r="HB77" s="615"/>
      <c r="HC77" s="77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77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77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77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77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77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77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77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77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77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0">
        <f t="shared" si="77"/>
        <v>46</v>
      </c>
      <c r="HN77" s="79">
        <f t="shared" si="95"/>
        <v>95</v>
      </c>
      <c r="HO77" s="80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79" t="e">
        <f t="shared" si="80"/>
        <v>#REF!</v>
      </c>
      <c r="HQ77" s="80"/>
      <c r="HR77" s="81">
        <f t="shared" si="81"/>
        <v>42</v>
      </c>
      <c r="HS77" s="81">
        <f t="shared" si="82"/>
        <v>4</v>
      </c>
      <c r="HT77" s="81">
        <f t="shared" si="83"/>
        <v>0</v>
      </c>
      <c r="HU77" s="81">
        <f t="shared" si="84"/>
        <v>0</v>
      </c>
      <c r="HV77" s="81">
        <f t="shared" si="85"/>
        <v>0</v>
      </c>
      <c r="HW77" s="81">
        <f t="shared" si="86"/>
        <v>0</v>
      </c>
      <c r="HX77" s="81">
        <f t="shared" si="87"/>
        <v>0</v>
      </c>
      <c r="HY77" s="81">
        <f t="shared" si="88"/>
        <v>0</v>
      </c>
      <c r="HZ77" s="81">
        <f t="shared" si="89"/>
        <v>0</v>
      </c>
      <c r="IA77" s="81">
        <f t="shared" si="90"/>
        <v>0</v>
      </c>
      <c r="IK77" s="94" t="e">
        <f t="shared" si="78"/>
        <v>#REF!</v>
      </c>
    </row>
    <row r="78" spans="1:245" s="30" customFormat="1" ht="21.95" customHeight="1">
      <c r="A78" s="4"/>
      <c r="B78" s="94" t="e">
        <f>+#REF!</f>
        <v>#REF!</v>
      </c>
      <c r="C78" s="94" t="e">
        <f>+#REF!</f>
        <v>#REF!</v>
      </c>
      <c r="D78" s="94" t="e">
        <f>+#REF!</f>
        <v>#REF!</v>
      </c>
      <c r="E78" s="94" t="e">
        <f>+#REF!</f>
        <v>#REF!</v>
      </c>
      <c r="F78" s="94" t="e">
        <f>+#REF!</f>
        <v>#REF!</v>
      </c>
      <c r="G78" s="94" t="e">
        <f>+#REF!</f>
        <v>#REF!</v>
      </c>
      <c r="H78" s="94" t="e">
        <f>+#REF!</f>
        <v>#REF!</v>
      </c>
      <c r="I78" s="94" t="e">
        <f>+#REF!</f>
        <v>#REF!</v>
      </c>
      <c r="J78" s="18" t="s">
        <v>60</v>
      </c>
      <c r="K78" s="613">
        <v>21</v>
      </c>
      <c r="L78" s="896">
        <v>0</v>
      </c>
      <c r="M78" s="896">
        <v>0</v>
      </c>
      <c r="N78" s="896">
        <v>0</v>
      </c>
      <c r="O78" s="896">
        <v>0</v>
      </c>
      <c r="P78" s="896">
        <v>0</v>
      </c>
      <c r="Q78" s="896">
        <v>0</v>
      </c>
      <c r="R78" s="896">
        <v>0</v>
      </c>
      <c r="S78" s="896">
        <v>0</v>
      </c>
      <c r="T78" s="615">
        <v>0</v>
      </c>
      <c r="U78" s="613">
        <v>10</v>
      </c>
      <c r="V78" s="896">
        <v>0</v>
      </c>
      <c r="W78" s="896">
        <v>0</v>
      </c>
      <c r="X78" s="896">
        <v>0</v>
      </c>
      <c r="Y78" s="896">
        <v>0</v>
      </c>
      <c r="Z78" s="896">
        <v>0</v>
      </c>
      <c r="AA78" s="896">
        <v>0</v>
      </c>
      <c r="AB78" s="896">
        <v>0</v>
      </c>
      <c r="AC78" s="896">
        <v>0</v>
      </c>
      <c r="AD78" s="615">
        <v>0</v>
      </c>
      <c r="AE78" s="613">
        <v>0</v>
      </c>
      <c r="AF78" s="896">
        <v>0</v>
      </c>
      <c r="AG78" s="896">
        <v>0</v>
      </c>
      <c r="AH78" s="896">
        <v>0</v>
      </c>
      <c r="AI78" s="896">
        <v>0</v>
      </c>
      <c r="AJ78" s="896">
        <v>0</v>
      </c>
      <c r="AK78" s="896">
        <v>0</v>
      </c>
      <c r="AL78" s="896">
        <v>0</v>
      </c>
      <c r="AM78" s="896">
        <v>0</v>
      </c>
      <c r="AN78" s="615">
        <v>0</v>
      </c>
      <c r="AO78" s="613">
        <v>6</v>
      </c>
      <c r="AP78" s="896">
        <v>1</v>
      </c>
      <c r="AQ78" s="896">
        <v>0</v>
      </c>
      <c r="AR78" s="896">
        <v>0</v>
      </c>
      <c r="AS78" s="896">
        <v>0</v>
      </c>
      <c r="AT78" s="896">
        <v>0</v>
      </c>
      <c r="AU78" s="896">
        <v>0</v>
      </c>
      <c r="AV78" s="896">
        <v>0</v>
      </c>
      <c r="AW78" s="896">
        <v>0</v>
      </c>
      <c r="AX78" s="615">
        <v>0</v>
      </c>
      <c r="AY78" s="613">
        <v>0</v>
      </c>
      <c r="AZ78" s="896">
        <v>0</v>
      </c>
      <c r="BA78" s="896">
        <v>0</v>
      </c>
      <c r="BB78" s="896">
        <v>0</v>
      </c>
      <c r="BC78" s="896">
        <v>0</v>
      </c>
      <c r="BD78" s="896">
        <v>0</v>
      </c>
      <c r="BE78" s="896">
        <v>0</v>
      </c>
      <c r="BF78" s="896">
        <v>0</v>
      </c>
      <c r="BG78" s="896">
        <v>0</v>
      </c>
      <c r="BH78" s="615">
        <v>0</v>
      </c>
      <c r="BI78" s="613">
        <v>0</v>
      </c>
      <c r="BJ78" s="896">
        <v>0</v>
      </c>
      <c r="BK78" s="896">
        <v>0</v>
      </c>
      <c r="BL78" s="896">
        <v>0</v>
      </c>
      <c r="BM78" s="896">
        <v>0</v>
      </c>
      <c r="BN78" s="896">
        <v>0</v>
      </c>
      <c r="BO78" s="896">
        <v>0</v>
      </c>
      <c r="BP78" s="896">
        <v>0</v>
      </c>
      <c r="BQ78" s="896">
        <v>0</v>
      </c>
      <c r="BR78" s="615">
        <v>0</v>
      </c>
      <c r="BS78" s="613">
        <v>10</v>
      </c>
      <c r="BT78" s="896">
        <v>1</v>
      </c>
      <c r="BU78" s="896">
        <v>0</v>
      </c>
      <c r="BV78" s="896">
        <v>0</v>
      </c>
      <c r="BW78" s="896">
        <v>0</v>
      </c>
      <c r="BX78" s="896">
        <v>0</v>
      </c>
      <c r="BY78" s="896">
        <v>0</v>
      </c>
      <c r="BZ78" s="896">
        <v>0</v>
      </c>
      <c r="CA78" s="896">
        <v>0</v>
      </c>
      <c r="CB78" s="615">
        <v>0</v>
      </c>
      <c r="CC78" s="613">
        <v>1</v>
      </c>
      <c r="CD78" s="896">
        <v>0</v>
      </c>
      <c r="CE78" s="896">
        <v>0</v>
      </c>
      <c r="CF78" s="896">
        <v>0</v>
      </c>
      <c r="CG78" s="896">
        <v>0</v>
      </c>
      <c r="CH78" s="896">
        <v>0</v>
      </c>
      <c r="CI78" s="896">
        <v>0</v>
      </c>
      <c r="CJ78" s="896">
        <v>0</v>
      </c>
      <c r="CK78" s="896">
        <v>0</v>
      </c>
      <c r="CL78" s="615">
        <v>0</v>
      </c>
      <c r="CM78" s="613">
        <v>1</v>
      </c>
      <c r="CN78" s="896">
        <v>0</v>
      </c>
      <c r="CO78" s="896">
        <v>0</v>
      </c>
      <c r="CP78" s="896">
        <v>0</v>
      </c>
      <c r="CQ78" s="896">
        <v>0</v>
      </c>
      <c r="CR78" s="896">
        <v>0</v>
      </c>
      <c r="CS78" s="896">
        <v>0</v>
      </c>
      <c r="CT78" s="896">
        <v>0</v>
      </c>
      <c r="CU78" s="896">
        <v>0</v>
      </c>
      <c r="CV78" s="615">
        <v>0</v>
      </c>
      <c r="CW78" s="613">
        <v>0</v>
      </c>
      <c r="CX78" s="896">
        <v>0</v>
      </c>
      <c r="CY78" s="896">
        <v>0</v>
      </c>
      <c r="CZ78" s="896">
        <v>0</v>
      </c>
      <c r="DA78" s="896">
        <v>0</v>
      </c>
      <c r="DB78" s="896">
        <v>0</v>
      </c>
      <c r="DC78" s="896">
        <v>0</v>
      </c>
      <c r="DD78" s="896">
        <v>0</v>
      </c>
      <c r="DE78" s="896">
        <v>0</v>
      </c>
      <c r="DF78" s="615">
        <v>0</v>
      </c>
      <c r="DG78" s="613">
        <v>0</v>
      </c>
      <c r="DH78" s="896">
        <v>0</v>
      </c>
      <c r="DI78" s="614"/>
      <c r="DJ78" s="614"/>
      <c r="DK78" s="614"/>
      <c r="DL78" s="614"/>
      <c r="DM78" s="614"/>
      <c r="DN78" s="614"/>
      <c r="DO78" s="614"/>
      <c r="DP78" s="615"/>
      <c r="DQ78" s="613"/>
      <c r="DR78" s="614"/>
      <c r="DS78" s="614"/>
      <c r="DT78" s="614"/>
      <c r="DU78" s="614"/>
      <c r="DV78" s="614"/>
      <c r="DW78" s="614"/>
      <c r="DX78" s="614"/>
      <c r="DY78" s="614"/>
      <c r="DZ78" s="615"/>
      <c r="EA78" s="613"/>
      <c r="EB78" s="614"/>
      <c r="EC78" s="614"/>
      <c r="ED78" s="614"/>
      <c r="EE78" s="614"/>
      <c r="EF78" s="614"/>
      <c r="EG78" s="614"/>
      <c r="EH78" s="614"/>
      <c r="EI78" s="614"/>
      <c r="EJ78" s="615"/>
      <c r="EK78" s="613"/>
      <c r="EL78" s="614"/>
      <c r="EM78" s="614"/>
      <c r="EN78" s="614"/>
      <c r="EO78" s="614"/>
      <c r="EP78" s="614"/>
      <c r="EQ78" s="614"/>
      <c r="ER78" s="614"/>
      <c r="ES78" s="614"/>
      <c r="ET78" s="615"/>
      <c r="EU78" s="613"/>
      <c r="EV78" s="614"/>
      <c r="EW78" s="614"/>
      <c r="EX78" s="614"/>
      <c r="EY78" s="614"/>
      <c r="EZ78" s="614"/>
      <c r="FA78" s="614"/>
      <c r="FB78" s="614"/>
      <c r="FC78" s="614"/>
      <c r="FD78" s="615"/>
      <c r="FE78" s="613"/>
      <c r="FF78" s="614"/>
      <c r="FG78" s="614"/>
      <c r="FH78" s="614"/>
      <c r="FI78" s="614"/>
      <c r="FJ78" s="614"/>
      <c r="FK78" s="614"/>
      <c r="FL78" s="614"/>
      <c r="FM78" s="614"/>
      <c r="FN78" s="615"/>
      <c r="FO78" s="613"/>
      <c r="FP78" s="614"/>
      <c r="FQ78" s="614"/>
      <c r="FR78" s="614"/>
      <c r="FS78" s="614"/>
      <c r="FT78" s="614"/>
      <c r="FU78" s="614"/>
      <c r="FV78" s="614"/>
      <c r="FW78" s="614"/>
      <c r="FX78" s="615"/>
      <c r="FY78" s="613"/>
      <c r="FZ78" s="614"/>
      <c r="GA78" s="614"/>
      <c r="GB78" s="614"/>
      <c r="GC78" s="614"/>
      <c r="GD78" s="614"/>
      <c r="GE78" s="614"/>
      <c r="GF78" s="614"/>
      <c r="GG78" s="614"/>
      <c r="GH78" s="615"/>
      <c r="GI78" s="613"/>
      <c r="GJ78" s="614"/>
      <c r="GK78" s="614"/>
      <c r="GL78" s="614"/>
      <c r="GM78" s="614"/>
      <c r="GN78" s="614"/>
      <c r="GO78" s="614"/>
      <c r="GP78" s="614"/>
      <c r="GQ78" s="614"/>
      <c r="GR78" s="615"/>
      <c r="GS78" s="613"/>
      <c r="GT78" s="614"/>
      <c r="GU78" s="614"/>
      <c r="GV78" s="614"/>
      <c r="GW78" s="614"/>
      <c r="GX78" s="614"/>
      <c r="GY78" s="614"/>
      <c r="GZ78" s="614"/>
      <c r="HA78" s="614"/>
      <c r="HB78" s="615"/>
      <c r="HC78" s="77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77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77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77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77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77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77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77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77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77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0">
        <f t="shared" si="77"/>
        <v>51</v>
      </c>
      <c r="HN78" s="79">
        <f t="shared" si="95"/>
        <v>146</v>
      </c>
      <c r="HO78" s="80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79" t="e">
        <f t="shared" si="80"/>
        <v>#REF!</v>
      </c>
      <c r="HQ78" s="80"/>
      <c r="HR78" s="81">
        <f t="shared" si="81"/>
        <v>49</v>
      </c>
      <c r="HS78" s="81">
        <f t="shared" si="82"/>
        <v>2</v>
      </c>
      <c r="HT78" s="81">
        <f t="shared" si="83"/>
        <v>0</v>
      </c>
      <c r="HU78" s="81">
        <f t="shared" si="84"/>
        <v>0</v>
      </c>
      <c r="HV78" s="81">
        <f t="shared" si="85"/>
        <v>0</v>
      </c>
      <c r="HW78" s="81">
        <f t="shared" si="86"/>
        <v>0</v>
      </c>
      <c r="HX78" s="81">
        <f t="shared" si="87"/>
        <v>0</v>
      </c>
      <c r="HY78" s="81">
        <f t="shared" si="88"/>
        <v>0</v>
      </c>
      <c r="HZ78" s="81">
        <f t="shared" si="89"/>
        <v>0</v>
      </c>
      <c r="IA78" s="81">
        <f t="shared" si="90"/>
        <v>0</v>
      </c>
      <c r="IK78" s="94" t="e">
        <f t="shared" si="78"/>
        <v>#REF!</v>
      </c>
    </row>
    <row r="79" spans="1:245" s="30" customFormat="1" ht="21.95" customHeight="1">
      <c r="A79" s="4"/>
      <c r="B79" s="94" t="e">
        <f>+#REF!</f>
        <v>#REF!</v>
      </c>
      <c r="C79" s="94" t="e">
        <f>+#REF!</f>
        <v>#REF!</v>
      </c>
      <c r="D79" s="94" t="e">
        <f>+#REF!</f>
        <v>#REF!</v>
      </c>
      <c r="E79" s="94" t="e">
        <f>+#REF!</f>
        <v>#REF!</v>
      </c>
      <c r="F79" s="94" t="e">
        <f>+#REF!</f>
        <v>#REF!</v>
      </c>
      <c r="G79" s="94" t="e">
        <f>+#REF!</f>
        <v>#REF!</v>
      </c>
      <c r="H79" s="94" t="e">
        <f>+#REF!</f>
        <v>#REF!</v>
      </c>
      <c r="I79" s="94" t="e">
        <f>+#REF!</f>
        <v>#REF!</v>
      </c>
      <c r="J79" s="303" t="s">
        <v>61</v>
      </c>
      <c r="K79" s="616">
        <v>24</v>
      </c>
      <c r="L79" s="617">
        <v>0</v>
      </c>
      <c r="M79" s="617">
        <v>0</v>
      </c>
      <c r="N79" s="617">
        <v>0</v>
      </c>
      <c r="O79" s="617">
        <v>0</v>
      </c>
      <c r="P79" s="617">
        <v>0</v>
      </c>
      <c r="Q79" s="617">
        <v>0</v>
      </c>
      <c r="R79" s="617">
        <v>0</v>
      </c>
      <c r="S79" s="617">
        <v>0</v>
      </c>
      <c r="T79" s="618">
        <v>0</v>
      </c>
      <c r="U79" s="616">
        <v>21</v>
      </c>
      <c r="V79" s="617">
        <v>0</v>
      </c>
      <c r="W79" s="617">
        <v>0</v>
      </c>
      <c r="X79" s="617">
        <v>0</v>
      </c>
      <c r="Y79" s="617">
        <v>0</v>
      </c>
      <c r="Z79" s="617">
        <v>0</v>
      </c>
      <c r="AA79" s="617">
        <v>0</v>
      </c>
      <c r="AB79" s="617">
        <v>0</v>
      </c>
      <c r="AC79" s="617">
        <v>0</v>
      </c>
      <c r="AD79" s="618">
        <v>0</v>
      </c>
      <c r="AE79" s="616">
        <v>0</v>
      </c>
      <c r="AF79" s="617">
        <v>0</v>
      </c>
      <c r="AG79" s="617">
        <v>0</v>
      </c>
      <c r="AH79" s="617">
        <v>0</v>
      </c>
      <c r="AI79" s="617">
        <v>0</v>
      </c>
      <c r="AJ79" s="617">
        <v>0</v>
      </c>
      <c r="AK79" s="617">
        <v>0</v>
      </c>
      <c r="AL79" s="617">
        <v>0</v>
      </c>
      <c r="AM79" s="617">
        <v>0</v>
      </c>
      <c r="AN79" s="618">
        <v>0</v>
      </c>
      <c r="AO79" s="616">
        <v>7</v>
      </c>
      <c r="AP79" s="617">
        <v>2</v>
      </c>
      <c r="AQ79" s="617">
        <v>0</v>
      </c>
      <c r="AR79" s="617">
        <v>0</v>
      </c>
      <c r="AS79" s="617">
        <v>0</v>
      </c>
      <c r="AT79" s="617">
        <v>0</v>
      </c>
      <c r="AU79" s="617">
        <v>0</v>
      </c>
      <c r="AV79" s="617">
        <v>0</v>
      </c>
      <c r="AW79" s="617">
        <v>0</v>
      </c>
      <c r="AX79" s="618">
        <v>0</v>
      </c>
      <c r="AY79" s="616">
        <v>0</v>
      </c>
      <c r="AZ79" s="617">
        <v>0</v>
      </c>
      <c r="BA79" s="617">
        <v>0</v>
      </c>
      <c r="BB79" s="617">
        <v>0</v>
      </c>
      <c r="BC79" s="617">
        <v>0</v>
      </c>
      <c r="BD79" s="617">
        <v>0</v>
      </c>
      <c r="BE79" s="617">
        <v>0</v>
      </c>
      <c r="BF79" s="617">
        <v>0</v>
      </c>
      <c r="BG79" s="617">
        <v>0</v>
      </c>
      <c r="BH79" s="618">
        <v>0</v>
      </c>
      <c r="BI79" s="616">
        <v>1</v>
      </c>
      <c r="BJ79" s="617">
        <v>0</v>
      </c>
      <c r="BK79" s="617">
        <v>0</v>
      </c>
      <c r="BL79" s="617">
        <v>0</v>
      </c>
      <c r="BM79" s="617">
        <v>0</v>
      </c>
      <c r="BN79" s="617">
        <v>0</v>
      </c>
      <c r="BO79" s="617">
        <v>0</v>
      </c>
      <c r="BP79" s="617">
        <v>0</v>
      </c>
      <c r="BQ79" s="617">
        <v>0</v>
      </c>
      <c r="BR79" s="618">
        <v>0</v>
      </c>
      <c r="BS79" s="616">
        <v>14</v>
      </c>
      <c r="BT79" s="617">
        <v>5</v>
      </c>
      <c r="BU79" s="617">
        <v>0</v>
      </c>
      <c r="BV79" s="617">
        <v>0</v>
      </c>
      <c r="BW79" s="617">
        <v>0</v>
      </c>
      <c r="BX79" s="617">
        <v>0</v>
      </c>
      <c r="BY79" s="617">
        <v>0</v>
      </c>
      <c r="BZ79" s="617">
        <v>0</v>
      </c>
      <c r="CA79" s="617">
        <v>0</v>
      </c>
      <c r="CB79" s="618">
        <v>0</v>
      </c>
      <c r="CC79" s="616">
        <v>1</v>
      </c>
      <c r="CD79" s="617">
        <v>0</v>
      </c>
      <c r="CE79" s="617">
        <v>0</v>
      </c>
      <c r="CF79" s="617">
        <v>0</v>
      </c>
      <c r="CG79" s="617">
        <v>0</v>
      </c>
      <c r="CH79" s="617">
        <v>0</v>
      </c>
      <c r="CI79" s="617">
        <v>0</v>
      </c>
      <c r="CJ79" s="617">
        <v>0</v>
      </c>
      <c r="CK79" s="617">
        <v>0</v>
      </c>
      <c r="CL79" s="618">
        <v>0</v>
      </c>
      <c r="CM79" s="616">
        <v>0</v>
      </c>
      <c r="CN79" s="617">
        <v>0</v>
      </c>
      <c r="CO79" s="617">
        <v>0</v>
      </c>
      <c r="CP79" s="617">
        <v>0</v>
      </c>
      <c r="CQ79" s="617">
        <v>0</v>
      </c>
      <c r="CR79" s="617">
        <v>0</v>
      </c>
      <c r="CS79" s="617">
        <v>0</v>
      </c>
      <c r="CT79" s="617">
        <v>0</v>
      </c>
      <c r="CU79" s="617">
        <v>0</v>
      </c>
      <c r="CV79" s="618">
        <v>0</v>
      </c>
      <c r="CW79" s="616">
        <v>0</v>
      </c>
      <c r="CX79" s="617">
        <v>0</v>
      </c>
      <c r="CY79" s="617">
        <v>0</v>
      </c>
      <c r="CZ79" s="617">
        <v>0</v>
      </c>
      <c r="DA79" s="617">
        <v>0</v>
      </c>
      <c r="DB79" s="617">
        <v>0</v>
      </c>
      <c r="DC79" s="617">
        <v>0</v>
      </c>
      <c r="DD79" s="617">
        <v>0</v>
      </c>
      <c r="DE79" s="617">
        <v>0</v>
      </c>
      <c r="DF79" s="618">
        <v>0</v>
      </c>
      <c r="DG79" s="616">
        <v>0</v>
      </c>
      <c r="DH79" s="617">
        <v>0</v>
      </c>
      <c r="DI79" s="617"/>
      <c r="DJ79" s="617"/>
      <c r="DK79" s="617"/>
      <c r="DL79" s="617"/>
      <c r="DM79" s="617"/>
      <c r="DN79" s="617"/>
      <c r="DO79" s="617"/>
      <c r="DP79" s="618"/>
      <c r="DQ79" s="616"/>
      <c r="DR79" s="617"/>
      <c r="DS79" s="617"/>
      <c r="DT79" s="617"/>
      <c r="DU79" s="617"/>
      <c r="DV79" s="617"/>
      <c r="DW79" s="617"/>
      <c r="DX79" s="617"/>
      <c r="DY79" s="617"/>
      <c r="DZ79" s="618"/>
      <c r="EA79" s="616"/>
      <c r="EB79" s="617"/>
      <c r="EC79" s="617"/>
      <c r="ED79" s="617"/>
      <c r="EE79" s="617"/>
      <c r="EF79" s="617"/>
      <c r="EG79" s="617"/>
      <c r="EH79" s="617"/>
      <c r="EI79" s="617"/>
      <c r="EJ79" s="618"/>
      <c r="EK79" s="616"/>
      <c r="EL79" s="617"/>
      <c r="EM79" s="617"/>
      <c r="EN79" s="617"/>
      <c r="EO79" s="617"/>
      <c r="EP79" s="617"/>
      <c r="EQ79" s="617"/>
      <c r="ER79" s="617"/>
      <c r="ES79" s="617"/>
      <c r="ET79" s="618"/>
      <c r="EU79" s="616"/>
      <c r="EV79" s="617"/>
      <c r="EW79" s="617"/>
      <c r="EX79" s="617"/>
      <c r="EY79" s="617"/>
      <c r="EZ79" s="617"/>
      <c r="FA79" s="617"/>
      <c r="FB79" s="617"/>
      <c r="FC79" s="617"/>
      <c r="FD79" s="618"/>
      <c r="FE79" s="616"/>
      <c r="FF79" s="617"/>
      <c r="FG79" s="617"/>
      <c r="FH79" s="617"/>
      <c r="FI79" s="617"/>
      <c r="FJ79" s="617"/>
      <c r="FK79" s="617"/>
      <c r="FL79" s="617"/>
      <c r="FM79" s="617"/>
      <c r="FN79" s="618"/>
      <c r="FO79" s="616"/>
      <c r="FP79" s="617"/>
      <c r="FQ79" s="617"/>
      <c r="FR79" s="617"/>
      <c r="FS79" s="617"/>
      <c r="FT79" s="617"/>
      <c r="FU79" s="617"/>
      <c r="FV79" s="617"/>
      <c r="FW79" s="617"/>
      <c r="FX79" s="618"/>
      <c r="FY79" s="616"/>
      <c r="FZ79" s="617"/>
      <c r="GA79" s="617"/>
      <c r="GB79" s="617"/>
      <c r="GC79" s="617"/>
      <c r="GD79" s="617"/>
      <c r="GE79" s="617"/>
      <c r="GF79" s="617"/>
      <c r="GG79" s="617"/>
      <c r="GH79" s="618"/>
      <c r="GI79" s="616"/>
      <c r="GJ79" s="617"/>
      <c r="GK79" s="617"/>
      <c r="GL79" s="617"/>
      <c r="GM79" s="617"/>
      <c r="GN79" s="617"/>
      <c r="GO79" s="617"/>
      <c r="GP79" s="617"/>
      <c r="GQ79" s="617"/>
      <c r="GR79" s="618"/>
      <c r="GS79" s="616"/>
      <c r="GT79" s="617"/>
      <c r="GU79" s="617"/>
      <c r="GV79" s="617"/>
      <c r="GW79" s="617"/>
      <c r="GX79" s="617"/>
      <c r="GY79" s="617"/>
      <c r="GZ79" s="617"/>
      <c r="HA79" s="617"/>
      <c r="HB79" s="618"/>
      <c r="HC79" s="271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1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1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1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1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1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1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1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1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1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2">
        <f t="shared" si="77"/>
        <v>75</v>
      </c>
      <c r="HN79" s="279">
        <f t="shared" si="95"/>
        <v>221</v>
      </c>
      <c r="HO79" s="272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79" t="e">
        <f t="shared" si="80"/>
        <v>#REF!</v>
      </c>
      <c r="HQ79" s="80"/>
      <c r="HR79" s="280">
        <f t="shared" si="81"/>
        <v>68</v>
      </c>
      <c r="HS79" s="280">
        <f t="shared" si="82"/>
        <v>7</v>
      </c>
      <c r="HT79" s="280">
        <f t="shared" si="83"/>
        <v>0</v>
      </c>
      <c r="HU79" s="280">
        <f t="shared" si="84"/>
        <v>0</v>
      </c>
      <c r="HV79" s="280">
        <f t="shared" si="85"/>
        <v>0</v>
      </c>
      <c r="HW79" s="280">
        <f t="shared" si="86"/>
        <v>0</v>
      </c>
      <c r="HX79" s="280">
        <f t="shared" si="87"/>
        <v>0</v>
      </c>
      <c r="HY79" s="280">
        <f t="shared" si="88"/>
        <v>0</v>
      </c>
      <c r="HZ79" s="280">
        <f t="shared" si="89"/>
        <v>0</v>
      </c>
      <c r="IA79" s="280">
        <f t="shared" si="90"/>
        <v>0</v>
      </c>
      <c r="IK79" s="94" t="e">
        <f t="shared" si="78"/>
        <v>#REF!</v>
      </c>
    </row>
    <row r="80" spans="1:245" s="30" customFormat="1" ht="21.95" customHeight="1">
      <c r="A80" s="4"/>
      <c r="B80" s="94" t="e">
        <f>+#REF!</f>
        <v>#REF!</v>
      </c>
      <c r="C80" s="94" t="e">
        <f>+#REF!</f>
        <v>#REF!</v>
      </c>
      <c r="D80" s="94" t="e">
        <f>+#REF!</f>
        <v>#REF!</v>
      </c>
      <c r="E80" s="94" t="e">
        <f>+#REF!</f>
        <v>#REF!</v>
      </c>
      <c r="F80" s="94" t="e">
        <f>+#REF!</f>
        <v>#REF!</v>
      </c>
      <c r="G80" s="94" t="e">
        <f>+#REF!</f>
        <v>#REF!</v>
      </c>
      <c r="H80" s="94" t="e">
        <f>+#REF!</f>
        <v>#REF!</v>
      </c>
      <c r="I80" s="94" t="e">
        <f>+#REF!</f>
        <v>#REF!</v>
      </c>
      <c r="J80" s="302" t="s">
        <v>62</v>
      </c>
      <c r="K80" s="619">
        <v>28</v>
      </c>
      <c r="L80" s="620">
        <v>2</v>
      </c>
      <c r="M80" s="620">
        <v>0</v>
      </c>
      <c r="N80" s="620">
        <v>0</v>
      </c>
      <c r="O80" s="620">
        <v>0</v>
      </c>
      <c r="P80" s="620">
        <v>0</v>
      </c>
      <c r="Q80" s="620">
        <v>0</v>
      </c>
      <c r="R80" s="620">
        <v>0</v>
      </c>
      <c r="S80" s="620">
        <v>0</v>
      </c>
      <c r="T80" s="621">
        <v>0</v>
      </c>
      <c r="U80" s="619">
        <v>24</v>
      </c>
      <c r="V80" s="620">
        <v>0</v>
      </c>
      <c r="W80" s="620">
        <v>0</v>
      </c>
      <c r="X80" s="620">
        <v>0</v>
      </c>
      <c r="Y80" s="620">
        <v>0</v>
      </c>
      <c r="Z80" s="620">
        <v>0</v>
      </c>
      <c r="AA80" s="620">
        <v>0</v>
      </c>
      <c r="AB80" s="620">
        <v>0</v>
      </c>
      <c r="AC80" s="620">
        <v>0</v>
      </c>
      <c r="AD80" s="621">
        <v>0</v>
      </c>
      <c r="AE80" s="619">
        <v>0</v>
      </c>
      <c r="AF80" s="620">
        <v>0</v>
      </c>
      <c r="AG80" s="620">
        <v>0</v>
      </c>
      <c r="AH80" s="620">
        <v>0</v>
      </c>
      <c r="AI80" s="620">
        <v>0</v>
      </c>
      <c r="AJ80" s="620">
        <v>0</v>
      </c>
      <c r="AK80" s="620">
        <v>0</v>
      </c>
      <c r="AL80" s="620">
        <v>0</v>
      </c>
      <c r="AM80" s="620">
        <v>0</v>
      </c>
      <c r="AN80" s="621">
        <v>0</v>
      </c>
      <c r="AO80" s="619">
        <v>5</v>
      </c>
      <c r="AP80" s="620">
        <v>2</v>
      </c>
      <c r="AQ80" s="620">
        <v>0</v>
      </c>
      <c r="AR80" s="620">
        <v>0</v>
      </c>
      <c r="AS80" s="620">
        <v>0</v>
      </c>
      <c r="AT80" s="620">
        <v>0</v>
      </c>
      <c r="AU80" s="620">
        <v>0</v>
      </c>
      <c r="AV80" s="620">
        <v>0</v>
      </c>
      <c r="AW80" s="620">
        <v>0</v>
      </c>
      <c r="AX80" s="621">
        <v>0</v>
      </c>
      <c r="AY80" s="619">
        <v>2</v>
      </c>
      <c r="AZ80" s="620">
        <v>0</v>
      </c>
      <c r="BA80" s="620">
        <v>0</v>
      </c>
      <c r="BB80" s="620">
        <v>0</v>
      </c>
      <c r="BC80" s="620">
        <v>0</v>
      </c>
      <c r="BD80" s="620">
        <v>0</v>
      </c>
      <c r="BE80" s="620">
        <v>0</v>
      </c>
      <c r="BF80" s="620">
        <v>0</v>
      </c>
      <c r="BG80" s="620">
        <v>0</v>
      </c>
      <c r="BH80" s="621">
        <v>0</v>
      </c>
      <c r="BI80" s="619">
        <v>1</v>
      </c>
      <c r="BJ80" s="620">
        <v>1</v>
      </c>
      <c r="BK80" s="620">
        <v>0</v>
      </c>
      <c r="BL80" s="620">
        <v>0</v>
      </c>
      <c r="BM80" s="620">
        <v>0</v>
      </c>
      <c r="BN80" s="620">
        <v>0</v>
      </c>
      <c r="BO80" s="620">
        <v>0</v>
      </c>
      <c r="BP80" s="620">
        <v>0</v>
      </c>
      <c r="BQ80" s="620">
        <v>0</v>
      </c>
      <c r="BR80" s="621">
        <v>0</v>
      </c>
      <c r="BS80" s="619">
        <v>10</v>
      </c>
      <c r="BT80" s="620">
        <v>2</v>
      </c>
      <c r="BU80" s="620">
        <v>0</v>
      </c>
      <c r="BV80" s="620">
        <v>0</v>
      </c>
      <c r="BW80" s="620">
        <v>0</v>
      </c>
      <c r="BX80" s="620">
        <v>0</v>
      </c>
      <c r="BY80" s="620">
        <v>0</v>
      </c>
      <c r="BZ80" s="620">
        <v>0</v>
      </c>
      <c r="CA80" s="620">
        <v>0</v>
      </c>
      <c r="CB80" s="621">
        <v>0</v>
      </c>
      <c r="CC80" s="619">
        <v>0</v>
      </c>
      <c r="CD80" s="620">
        <v>0</v>
      </c>
      <c r="CE80" s="620">
        <v>0</v>
      </c>
      <c r="CF80" s="620">
        <v>0</v>
      </c>
      <c r="CG80" s="620">
        <v>0</v>
      </c>
      <c r="CH80" s="620">
        <v>0</v>
      </c>
      <c r="CI80" s="620">
        <v>0</v>
      </c>
      <c r="CJ80" s="620">
        <v>0</v>
      </c>
      <c r="CK80" s="620">
        <v>0</v>
      </c>
      <c r="CL80" s="621">
        <v>0</v>
      </c>
      <c r="CM80" s="619">
        <v>0</v>
      </c>
      <c r="CN80" s="620">
        <v>0</v>
      </c>
      <c r="CO80" s="620">
        <v>0</v>
      </c>
      <c r="CP80" s="620">
        <v>0</v>
      </c>
      <c r="CQ80" s="620">
        <v>0</v>
      </c>
      <c r="CR80" s="620">
        <v>0</v>
      </c>
      <c r="CS80" s="620">
        <v>0</v>
      </c>
      <c r="CT80" s="620">
        <v>0</v>
      </c>
      <c r="CU80" s="620">
        <v>0</v>
      </c>
      <c r="CV80" s="621">
        <v>0</v>
      </c>
      <c r="CW80" s="619">
        <v>0</v>
      </c>
      <c r="CX80" s="620">
        <v>0</v>
      </c>
      <c r="CY80" s="620">
        <v>0</v>
      </c>
      <c r="CZ80" s="620">
        <v>0</v>
      </c>
      <c r="DA80" s="620">
        <v>0</v>
      </c>
      <c r="DB80" s="620">
        <v>0</v>
      </c>
      <c r="DC80" s="620">
        <v>0</v>
      </c>
      <c r="DD80" s="620">
        <v>0</v>
      </c>
      <c r="DE80" s="620">
        <v>0</v>
      </c>
      <c r="DF80" s="621">
        <v>0</v>
      </c>
      <c r="DG80" s="619">
        <v>0</v>
      </c>
      <c r="DH80" s="620">
        <v>0</v>
      </c>
      <c r="DI80" s="620"/>
      <c r="DJ80" s="620"/>
      <c r="DK80" s="620"/>
      <c r="DL80" s="620"/>
      <c r="DM80" s="620"/>
      <c r="DN80" s="620"/>
      <c r="DO80" s="620"/>
      <c r="DP80" s="621"/>
      <c r="DQ80" s="619"/>
      <c r="DR80" s="620"/>
      <c r="DS80" s="620"/>
      <c r="DT80" s="620"/>
      <c r="DU80" s="620"/>
      <c r="DV80" s="620"/>
      <c r="DW80" s="620"/>
      <c r="DX80" s="620"/>
      <c r="DY80" s="620"/>
      <c r="DZ80" s="621"/>
      <c r="EA80" s="619"/>
      <c r="EB80" s="620"/>
      <c r="EC80" s="620"/>
      <c r="ED80" s="620"/>
      <c r="EE80" s="620"/>
      <c r="EF80" s="620"/>
      <c r="EG80" s="620"/>
      <c r="EH80" s="620"/>
      <c r="EI80" s="620"/>
      <c r="EJ80" s="621"/>
      <c r="EK80" s="619"/>
      <c r="EL80" s="620"/>
      <c r="EM80" s="620"/>
      <c r="EN80" s="620"/>
      <c r="EO80" s="620"/>
      <c r="EP80" s="620"/>
      <c r="EQ80" s="620"/>
      <c r="ER80" s="620"/>
      <c r="ES80" s="620"/>
      <c r="ET80" s="621"/>
      <c r="EU80" s="619"/>
      <c r="EV80" s="620"/>
      <c r="EW80" s="620"/>
      <c r="EX80" s="620"/>
      <c r="EY80" s="620"/>
      <c r="EZ80" s="620"/>
      <c r="FA80" s="620"/>
      <c r="FB80" s="620"/>
      <c r="FC80" s="620"/>
      <c r="FD80" s="621"/>
      <c r="FE80" s="619"/>
      <c r="FF80" s="620"/>
      <c r="FG80" s="620"/>
      <c r="FH80" s="620"/>
      <c r="FI80" s="620"/>
      <c r="FJ80" s="620"/>
      <c r="FK80" s="620"/>
      <c r="FL80" s="620"/>
      <c r="FM80" s="620"/>
      <c r="FN80" s="621"/>
      <c r="FO80" s="619"/>
      <c r="FP80" s="620"/>
      <c r="FQ80" s="620"/>
      <c r="FR80" s="620"/>
      <c r="FS80" s="620"/>
      <c r="FT80" s="620"/>
      <c r="FU80" s="620"/>
      <c r="FV80" s="620"/>
      <c r="FW80" s="620"/>
      <c r="FX80" s="621"/>
      <c r="FY80" s="619"/>
      <c r="FZ80" s="620"/>
      <c r="GA80" s="620"/>
      <c r="GB80" s="620"/>
      <c r="GC80" s="620"/>
      <c r="GD80" s="620"/>
      <c r="GE80" s="620"/>
      <c r="GF80" s="620"/>
      <c r="GG80" s="620"/>
      <c r="GH80" s="621"/>
      <c r="GI80" s="619"/>
      <c r="GJ80" s="620"/>
      <c r="GK80" s="620"/>
      <c r="GL80" s="620"/>
      <c r="GM80" s="620"/>
      <c r="GN80" s="620"/>
      <c r="GO80" s="620"/>
      <c r="GP80" s="620"/>
      <c r="GQ80" s="620"/>
      <c r="GR80" s="621"/>
      <c r="GS80" s="619"/>
      <c r="GT80" s="620"/>
      <c r="GU80" s="620"/>
      <c r="GV80" s="620"/>
      <c r="GW80" s="620"/>
      <c r="GX80" s="620"/>
      <c r="GY80" s="620"/>
      <c r="GZ80" s="620"/>
      <c r="HA80" s="620"/>
      <c r="HB80" s="621"/>
      <c r="HC80" s="274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4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4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4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4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4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4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4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4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4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75">
        <f t="shared" si="77"/>
        <v>77</v>
      </c>
      <c r="HN80" s="277">
        <f t="shared" si="95"/>
        <v>249</v>
      </c>
      <c r="HO80" s="275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77" t="e">
        <f t="shared" si="80"/>
        <v>#REF!</v>
      </c>
      <c r="HQ80" s="80"/>
      <c r="HR80" s="278">
        <f t="shared" si="81"/>
        <v>70</v>
      </c>
      <c r="HS80" s="278">
        <f t="shared" si="82"/>
        <v>7</v>
      </c>
      <c r="HT80" s="278">
        <f t="shared" si="83"/>
        <v>0</v>
      </c>
      <c r="HU80" s="278">
        <f t="shared" si="84"/>
        <v>0</v>
      </c>
      <c r="HV80" s="278">
        <f t="shared" si="85"/>
        <v>0</v>
      </c>
      <c r="HW80" s="278">
        <f t="shared" si="86"/>
        <v>0</v>
      </c>
      <c r="HX80" s="278">
        <f t="shared" si="87"/>
        <v>0</v>
      </c>
      <c r="HY80" s="278">
        <f t="shared" si="88"/>
        <v>0</v>
      </c>
      <c r="HZ80" s="278">
        <f t="shared" si="89"/>
        <v>0</v>
      </c>
      <c r="IA80" s="278">
        <f t="shared" si="90"/>
        <v>0</v>
      </c>
      <c r="IK80" s="94" t="e">
        <f t="shared" si="78"/>
        <v>#REF!</v>
      </c>
    </row>
    <row r="81" spans="1:245" s="30" customFormat="1" ht="21.95" customHeight="1">
      <c r="A81" s="4"/>
      <c r="B81" s="94" t="e">
        <f>+#REF!</f>
        <v>#REF!</v>
      </c>
      <c r="C81" s="94" t="e">
        <f>+#REF!</f>
        <v>#REF!</v>
      </c>
      <c r="D81" s="94" t="e">
        <f>+#REF!</f>
        <v>#REF!</v>
      </c>
      <c r="E81" s="94" t="e">
        <f>+#REF!</f>
        <v>#REF!</v>
      </c>
      <c r="F81" s="94" t="e">
        <f>+#REF!</f>
        <v>#REF!</v>
      </c>
      <c r="G81" s="94" t="e">
        <f>+#REF!</f>
        <v>#REF!</v>
      </c>
      <c r="H81" s="94" t="e">
        <f>+#REF!</f>
        <v>#REF!</v>
      </c>
      <c r="I81" s="94" t="e">
        <f>+#REF!</f>
        <v>#REF!</v>
      </c>
      <c r="J81" s="18" t="s">
        <v>63</v>
      </c>
      <c r="K81" s="622">
        <v>31</v>
      </c>
      <c r="L81" s="897">
        <v>0</v>
      </c>
      <c r="M81" s="897">
        <v>0</v>
      </c>
      <c r="N81" s="897">
        <v>0</v>
      </c>
      <c r="O81" s="897">
        <v>0</v>
      </c>
      <c r="P81" s="897">
        <v>0</v>
      </c>
      <c r="Q81" s="897">
        <v>0</v>
      </c>
      <c r="R81" s="897">
        <v>0</v>
      </c>
      <c r="S81" s="897">
        <v>0</v>
      </c>
      <c r="T81" s="624">
        <v>0</v>
      </c>
      <c r="U81" s="622">
        <v>17</v>
      </c>
      <c r="V81" s="897">
        <v>0</v>
      </c>
      <c r="W81" s="897">
        <v>0</v>
      </c>
      <c r="X81" s="897">
        <v>0</v>
      </c>
      <c r="Y81" s="897">
        <v>0</v>
      </c>
      <c r="Z81" s="897">
        <v>0</v>
      </c>
      <c r="AA81" s="897">
        <v>0</v>
      </c>
      <c r="AB81" s="897">
        <v>0</v>
      </c>
      <c r="AC81" s="897">
        <v>0</v>
      </c>
      <c r="AD81" s="624">
        <v>0</v>
      </c>
      <c r="AE81" s="622">
        <v>0</v>
      </c>
      <c r="AF81" s="897">
        <v>0</v>
      </c>
      <c r="AG81" s="897">
        <v>0</v>
      </c>
      <c r="AH81" s="897">
        <v>0</v>
      </c>
      <c r="AI81" s="897">
        <v>0</v>
      </c>
      <c r="AJ81" s="897">
        <v>0</v>
      </c>
      <c r="AK81" s="897">
        <v>0</v>
      </c>
      <c r="AL81" s="897">
        <v>0</v>
      </c>
      <c r="AM81" s="897">
        <v>0</v>
      </c>
      <c r="AN81" s="624">
        <v>0</v>
      </c>
      <c r="AO81" s="622">
        <v>5</v>
      </c>
      <c r="AP81" s="897">
        <v>0</v>
      </c>
      <c r="AQ81" s="897">
        <v>0</v>
      </c>
      <c r="AR81" s="897">
        <v>0</v>
      </c>
      <c r="AS81" s="897">
        <v>0</v>
      </c>
      <c r="AT81" s="897">
        <v>0</v>
      </c>
      <c r="AU81" s="897">
        <v>0</v>
      </c>
      <c r="AV81" s="897">
        <v>0</v>
      </c>
      <c r="AW81" s="897">
        <v>0</v>
      </c>
      <c r="AX81" s="624">
        <v>0</v>
      </c>
      <c r="AY81" s="622">
        <v>1</v>
      </c>
      <c r="AZ81" s="897">
        <v>0</v>
      </c>
      <c r="BA81" s="897">
        <v>0</v>
      </c>
      <c r="BB81" s="897">
        <v>0</v>
      </c>
      <c r="BC81" s="897">
        <v>0</v>
      </c>
      <c r="BD81" s="897">
        <v>0</v>
      </c>
      <c r="BE81" s="897">
        <v>0</v>
      </c>
      <c r="BF81" s="897">
        <v>0</v>
      </c>
      <c r="BG81" s="897">
        <v>0</v>
      </c>
      <c r="BH81" s="624">
        <v>0</v>
      </c>
      <c r="BI81" s="622">
        <v>0</v>
      </c>
      <c r="BJ81" s="897">
        <v>0</v>
      </c>
      <c r="BK81" s="897">
        <v>0</v>
      </c>
      <c r="BL81" s="897">
        <v>0</v>
      </c>
      <c r="BM81" s="897">
        <v>0</v>
      </c>
      <c r="BN81" s="897">
        <v>0</v>
      </c>
      <c r="BO81" s="897">
        <v>0</v>
      </c>
      <c r="BP81" s="897">
        <v>0</v>
      </c>
      <c r="BQ81" s="897">
        <v>0</v>
      </c>
      <c r="BR81" s="624">
        <v>0</v>
      </c>
      <c r="BS81" s="622">
        <v>21</v>
      </c>
      <c r="BT81" s="897">
        <v>3</v>
      </c>
      <c r="BU81" s="897">
        <v>0</v>
      </c>
      <c r="BV81" s="897">
        <v>0</v>
      </c>
      <c r="BW81" s="897">
        <v>0</v>
      </c>
      <c r="BX81" s="897">
        <v>0</v>
      </c>
      <c r="BY81" s="897">
        <v>0</v>
      </c>
      <c r="BZ81" s="897">
        <v>0</v>
      </c>
      <c r="CA81" s="897">
        <v>0</v>
      </c>
      <c r="CB81" s="624">
        <v>0</v>
      </c>
      <c r="CC81" s="622">
        <v>0</v>
      </c>
      <c r="CD81" s="897">
        <v>0</v>
      </c>
      <c r="CE81" s="897">
        <v>0</v>
      </c>
      <c r="CF81" s="897">
        <v>0</v>
      </c>
      <c r="CG81" s="897">
        <v>0</v>
      </c>
      <c r="CH81" s="897">
        <v>0</v>
      </c>
      <c r="CI81" s="897">
        <v>0</v>
      </c>
      <c r="CJ81" s="897">
        <v>0</v>
      </c>
      <c r="CK81" s="897">
        <v>0</v>
      </c>
      <c r="CL81" s="624">
        <v>0</v>
      </c>
      <c r="CM81" s="622">
        <v>2</v>
      </c>
      <c r="CN81" s="897">
        <v>0</v>
      </c>
      <c r="CO81" s="897">
        <v>0</v>
      </c>
      <c r="CP81" s="897">
        <v>0</v>
      </c>
      <c r="CQ81" s="897">
        <v>0</v>
      </c>
      <c r="CR81" s="897">
        <v>0</v>
      </c>
      <c r="CS81" s="897">
        <v>0</v>
      </c>
      <c r="CT81" s="897">
        <v>0</v>
      </c>
      <c r="CU81" s="897">
        <v>0</v>
      </c>
      <c r="CV81" s="624">
        <v>0</v>
      </c>
      <c r="CW81" s="622">
        <v>0</v>
      </c>
      <c r="CX81" s="897">
        <v>0</v>
      </c>
      <c r="CY81" s="897">
        <v>0</v>
      </c>
      <c r="CZ81" s="897">
        <v>0</v>
      </c>
      <c r="DA81" s="897">
        <v>0</v>
      </c>
      <c r="DB81" s="897">
        <v>0</v>
      </c>
      <c r="DC81" s="897">
        <v>0</v>
      </c>
      <c r="DD81" s="897">
        <v>0</v>
      </c>
      <c r="DE81" s="897">
        <v>0</v>
      </c>
      <c r="DF81" s="624">
        <v>0</v>
      </c>
      <c r="DG81" s="622">
        <v>0</v>
      </c>
      <c r="DH81" s="897">
        <v>0</v>
      </c>
      <c r="DI81" s="623"/>
      <c r="DJ81" s="623"/>
      <c r="DK81" s="623"/>
      <c r="DL81" s="623"/>
      <c r="DM81" s="623"/>
      <c r="DN81" s="623"/>
      <c r="DO81" s="623"/>
      <c r="DP81" s="624"/>
      <c r="DQ81" s="622"/>
      <c r="DR81" s="623"/>
      <c r="DS81" s="623"/>
      <c r="DT81" s="623"/>
      <c r="DU81" s="623"/>
      <c r="DV81" s="623"/>
      <c r="DW81" s="623"/>
      <c r="DX81" s="623"/>
      <c r="DY81" s="623"/>
      <c r="DZ81" s="624"/>
      <c r="EA81" s="622"/>
      <c r="EB81" s="623"/>
      <c r="EC81" s="623"/>
      <c r="ED81" s="623"/>
      <c r="EE81" s="623"/>
      <c r="EF81" s="623"/>
      <c r="EG81" s="623"/>
      <c r="EH81" s="623"/>
      <c r="EI81" s="623"/>
      <c r="EJ81" s="624"/>
      <c r="EK81" s="622"/>
      <c r="EL81" s="623"/>
      <c r="EM81" s="623"/>
      <c r="EN81" s="623"/>
      <c r="EO81" s="623"/>
      <c r="EP81" s="623"/>
      <c r="EQ81" s="623"/>
      <c r="ER81" s="623"/>
      <c r="ES81" s="623"/>
      <c r="ET81" s="624"/>
      <c r="EU81" s="622"/>
      <c r="EV81" s="623"/>
      <c r="EW81" s="623"/>
      <c r="EX81" s="623"/>
      <c r="EY81" s="623"/>
      <c r="EZ81" s="623"/>
      <c r="FA81" s="623"/>
      <c r="FB81" s="623"/>
      <c r="FC81" s="623"/>
      <c r="FD81" s="624"/>
      <c r="FE81" s="622"/>
      <c r="FF81" s="623"/>
      <c r="FG81" s="623"/>
      <c r="FH81" s="623"/>
      <c r="FI81" s="623"/>
      <c r="FJ81" s="623"/>
      <c r="FK81" s="623"/>
      <c r="FL81" s="623"/>
      <c r="FM81" s="623"/>
      <c r="FN81" s="624"/>
      <c r="FO81" s="622"/>
      <c r="FP81" s="623"/>
      <c r="FQ81" s="623"/>
      <c r="FR81" s="623"/>
      <c r="FS81" s="623"/>
      <c r="FT81" s="623"/>
      <c r="FU81" s="623"/>
      <c r="FV81" s="623"/>
      <c r="FW81" s="623"/>
      <c r="FX81" s="624"/>
      <c r="FY81" s="622"/>
      <c r="FZ81" s="623"/>
      <c r="GA81" s="623"/>
      <c r="GB81" s="623"/>
      <c r="GC81" s="623"/>
      <c r="GD81" s="623"/>
      <c r="GE81" s="623"/>
      <c r="GF81" s="623"/>
      <c r="GG81" s="623"/>
      <c r="GH81" s="624"/>
      <c r="GI81" s="622"/>
      <c r="GJ81" s="623"/>
      <c r="GK81" s="623"/>
      <c r="GL81" s="623"/>
      <c r="GM81" s="623"/>
      <c r="GN81" s="623"/>
      <c r="GO81" s="623"/>
      <c r="GP81" s="623"/>
      <c r="GQ81" s="623"/>
      <c r="GR81" s="624"/>
      <c r="GS81" s="622"/>
      <c r="GT81" s="623"/>
      <c r="GU81" s="623"/>
      <c r="GV81" s="623"/>
      <c r="GW81" s="623"/>
      <c r="GX81" s="623"/>
      <c r="GY81" s="623"/>
      <c r="GZ81" s="623"/>
      <c r="HA81" s="623"/>
      <c r="HB81" s="624"/>
      <c r="HC81" s="77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77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77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77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77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77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77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77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77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77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0">
        <f t="shared" ref="HM81:HM111" si="96">+SUMIF($K$11:$HB$11,1,K81:HB81)</f>
        <v>80</v>
      </c>
      <c r="HN81" s="79">
        <f t="shared" si="95"/>
        <v>283</v>
      </c>
      <c r="HO81" s="80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79" t="e">
        <f t="shared" si="80"/>
        <v>#REF!</v>
      </c>
      <c r="HQ81" s="80"/>
      <c r="HR81" s="81">
        <f t="shared" si="81"/>
        <v>77</v>
      </c>
      <c r="HS81" s="81">
        <f t="shared" si="82"/>
        <v>3</v>
      </c>
      <c r="HT81" s="81">
        <f t="shared" si="83"/>
        <v>0</v>
      </c>
      <c r="HU81" s="81">
        <f t="shared" si="84"/>
        <v>0</v>
      </c>
      <c r="HV81" s="81">
        <f t="shared" si="85"/>
        <v>0</v>
      </c>
      <c r="HW81" s="81">
        <f t="shared" si="86"/>
        <v>0</v>
      </c>
      <c r="HX81" s="81">
        <f t="shared" si="87"/>
        <v>0</v>
      </c>
      <c r="HY81" s="81">
        <f t="shared" si="88"/>
        <v>0</v>
      </c>
      <c r="HZ81" s="81">
        <f t="shared" si="89"/>
        <v>0</v>
      </c>
      <c r="IA81" s="81">
        <f t="shared" si="90"/>
        <v>0</v>
      </c>
      <c r="IK81" s="94" t="e">
        <f t="shared" ref="IK81:IK111" si="97">+IF(F81=1,1,IF(G81=1,1,IF(H81=1,1,IF(I81=1,1,0))))</f>
        <v>#REF!</v>
      </c>
    </row>
    <row r="82" spans="1:245" s="30" customFormat="1" ht="21.95" customHeight="1">
      <c r="A82" s="4"/>
      <c r="B82" s="94" t="e">
        <f>+#REF!</f>
        <v>#REF!</v>
      </c>
      <c r="C82" s="94" t="e">
        <f>+#REF!</f>
        <v>#REF!</v>
      </c>
      <c r="D82" s="94" t="e">
        <f>+#REF!</f>
        <v>#REF!</v>
      </c>
      <c r="E82" s="94" t="e">
        <f>+#REF!</f>
        <v>#REF!</v>
      </c>
      <c r="F82" s="94" t="e">
        <f>+#REF!</f>
        <v>#REF!</v>
      </c>
      <c r="G82" s="94" t="e">
        <f>+#REF!</f>
        <v>#REF!</v>
      </c>
      <c r="H82" s="94" t="e">
        <f>+#REF!</f>
        <v>#REF!</v>
      </c>
      <c r="I82" s="94" t="e">
        <f>+#REF!</f>
        <v>#REF!</v>
      </c>
      <c r="J82" s="18" t="s">
        <v>64</v>
      </c>
      <c r="K82" s="622">
        <v>30</v>
      </c>
      <c r="L82" s="897">
        <v>1</v>
      </c>
      <c r="M82" s="897">
        <v>0</v>
      </c>
      <c r="N82" s="897">
        <v>0</v>
      </c>
      <c r="O82" s="897">
        <v>0</v>
      </c>
      <c r="P82" s="897">
        <v>0</v>
      </c>
      <c r="Q82" s="897">
        <v>0</v>
      </c>
      <c r="R82" s="897">
        <v>0</v>
      </c>
      <c r="S82" s="897">
        <v>0</v>
      </c>
      <c r="T82" s="624">
        <v>0</v>
      </c>
      <c r="U82" s="622">
        <v>17</v>
      </c>
      <c r="V82" s="897">
        <v>1</v>
      </c>
      <c r="W82" s="897">
        <v>0</v>
      </c>
      <c r="X82" s="897">
        <v>0</v>
      </c>
      <c r="Y82" s="897">
        <v>0</v>
      </c>
      <c r="Z82" s="897">
        <v>0</v>
      </c>
      <c r="AA82" s="897">
        <v>0</v>
      </c>
      <c r="AB82" s="897">
        <v>0</v>
      </c>
      <c r="AC82" s="897">
        <v>0</v>
      </c>
      <c r="AD82" s="624">
        <v>0</v>
      </c>
      <c r="AE82" s="622">
        <v>0</v>
      </c>
      <c r="AF82" s="897">
        <v>0</v>
      </c>
      <c r="AG82" s="897">
        <v>0</v>
      </c>
      <c r="AH82" s="897">
        <v>0</v>
      </c>
      <c r="AI82" s="897">
        <v>0</v>
      </c>
      <c r="AJ82" s="897">
        <v>0</v>
      </c>
      <c r="AK82" s="897">
        <v>0</v>
      </c>
      <c r="AL82" s="897">
        <v>0</v>
      </c>
      <c r="AM82" s="897">
        <v>0</v>
      </c>
      <c r="AN82" s="624">
        <v>0</v>
      </c>
      <c r="AO82" s="622">
        <v>4</v>
      </c>
      <c r="AP82" s="897">
        <v>0</v>
      </c>
      <c r="AQ82" s="897">
        <v>0</v>
      </c>
      <c r="AR82" s="897">
        <v>0</v>
      </c>
      <c r="AS82" s="897">
        <v>0</v>
      </c>
      <c r="AT82" s="897">
        <v>0</v>
      </c>
      <c r="AU82" s="897">
        <v>0</v>
      </c>
      <c r="AV82" s="897">
        <v>0</v>
      </c>
      <c r="AW82" s="897">
        <v>0</v>
      </c>
      <c r="AX82" s="624">
        <v>0</v>
      </c>
      <c r="AY82" s="622">
        <v>1</v>
      </c>
      <c r="AZ82" s="897">
        <v>0</v>
      </c>
      <c r="BA82" s="897">
        <v>0</v>
      </c>
      <c r="BB82" s="897">
        <v>0</v>
      </c>
      <c r="BC82" s="897">
        <v>0</v>
      </c>
      <c r="BD82" s="897">
        <v>0</v>
      </c>
      <c r="BE82" s="897">
        <v>0</v>
      </c>
      <c r="BF82" s="897">
        <v>0</v>
      </c>
      <c r="BG82" s="897">
        <v>0</v>
      </c>
      <c r="BH82" s="624">
        <v>0</v>
      </c>
      <c r="BI82" s="622">
        <v>2</v>
      </c>
      <c r="BJ82" s="897">
        <v>0</v>
      </c>
      <c r="BK82" s="897">
        <v>0</v>
      </c>
      <c r="BL82" s="897">
        <v>0</v>
      </c>
      <c r="BM82" s="897">
        <v>0</v>
      </c>
      <c r="BN82" s="897">
        <v>0</v>
      </c>
      <c r="BO82" s="897">
        <v>0</v>
      </c>
      <c r="BP82" s="897">
        <v>0</v>
      </c>
      <c r="BQ82" s="897">
        <v>0</v>
      </c>
      <c r="BR82" s="624">
        <v>0</v>
      </c>
      <c r="BS82" s="622">
        <v>24</v>
      </c>
      <c r="BT82" s="897">
        <v>4</v>
      </c>
      <c r="BU82" s="897">
        <v>0</v>
      </c>
      <c r="BV82" s="897">
        <v>0</v>
      </c>
      <c r="BW82" s="897">
        <v>0</v>
      </c>
      <c r="BX82" s="897">
        <v>0</v>
      </c>
      <c r="BY82" s="897">
        <v>0</v>
      </c>
      <c r="BZ82" s="897">
        <v>0</v>
      </c>
      <c r="CA82" s="897">
        <v>0</v>
      </c>
      <c r="CB82" s="624">
        <v>0</v>
      </c>
      <c r="CC82" s="622">
        <v>1</v>
      </c>
      <c r="CD82" s="897">
        <v>0</v>
      </c>
      <c r="CE82" s="897">
        <v>0</v>
      </c>
      <c r="CF82" s="897">
        <v>0</v>
      </c>
      <c r="CG82" s="897">
        <v>0</v>
      </c>
      <c r="CH82" s="897">
        <v>0</v>
      </c>
      <c r="CI82" s="897">
        <v>0</v>
      </c>
      <c r="CJ82" s="897">
        <v>0</v>
      </c>
      <c r="CK82" s="897">
        <v>0</v>
      </c>
      <c r="CL82" s="624">
        <v>0</v>
      </c>
      <c r="CM82" s="622">
        <v>0</v>
      </c>
      <c r="CN82" s="897">
        <v>0</v>
      </c>
      <c r="CO82" s="897">
        <v>0</v>
      </c>
      <c r="CP82" s="897">
        <v>0</v>
      </c>
      <c r="CQ82" s="897">
        <v>0</v>
      </c>
      <c r="CR82" s="897">
        <v>0</v>
      </c>
      <c r="CS82" s="897">
        <v>0</v>
      </c>
      <c r="CT82" s="897">
        <v>0</v>
      </c>
      <c r="CU82" s="897">
        <v>0</v>
      </c>
      <c r="CV82" s="624">
        <v>0</v>
      </c>
      <c r="CW82" s="622">
        <v>0</v>
      </c>
      <c r="CX82" s="897">
        <v>0</v>
      </c>
      <c r="CY82" s="897">
        <v>0</v>
      </c>
      <c r="CZ82" s="897">
        <v>0</v>
      </c>
      <c r="DA82" s="897">
        <v>0</v>
      </c>
      <c r="DB82" s="897">
        <v>0</v>
      </c>
      <c r="DC82" s="897">
        <v>0</v>
      </c>
      <c r="DD82" s="897">
        <v>0</v>
      </c>
      <c r="DE82" s="897">
        <v>0</v>
      </c>
      <c r="DF82" s="624">
        <v>0</v>
      </c>
      <c r="DG82" s="622">
        <v>0</v>
      </c>
      <c r="DH82" s="897">
        <v>0</v>
      </c>
      <c r="DI82" s="623"/>
      <c r="DJ82" s="623"/>
      <c r="DK82" s="623"/>
      <c r="DL82" s="623"/>
      <c r="DM82" s="623"/>
      <c r="DN82" s="623"/>
      <c r="DO82" s="623"/>
      <c r="DP82" s="624"/>
      <c r="DQ82" s="622"/>
      <c r="DR82" s="623"/>
      <c r="DS82" s="623"/>
      <c r="DT82" s="623"/>
      <c r="DU82" s="623"/>
      <c r="DV82" s="623"/>
      <c r="DW82" s="623"/>
      <c r="DX82" s="623"/>
      <c r="DY82" s="623"/>
      <c r="DZ82" s="624"/>
      <c r="EA82" s="622"/>
      <c r="EB82" s="623"/>
      <c r="EC82" s="623"/>
      <c r="ED82" s="623"/>
      <c r="EE82" s="623"/>
      <c r="EF82" s="623"/>
      <c r="EG82" s="623"/>
      <c r="EH82" s="623"/>
      <c r="EI82" s="623"/>
      <c r="EJ82" s="624"/>
      <c r="EK82" s="622"/>
      <c r="EL82" s="623"/>
      <c r="EM82" s="623"/>
      <c r="EN82" s="623"/>
      <c r="EO82" s="623"/>
      <c r="EP82" s="623"/>
      <c r="EQ82" s="623"/>
      <c r="ER82" s="623"/>
      <c r="ES82" s="623"/>
      <c r="ET82" s="624"/>
      <c r="EU82" s="622"/>
      <c r="EV82" s="623"/>
      <c r="EW82" s="623"/>
      <c r="EX82" s="623"/>
      <c r="EY82" s="623"/>
      <c r="EZ82" s="623"/>
      <c r="FA82" s="623"/>
      <c r="FB82" s="623"/>
      <c r="FC82" s="623"/>
      <c r="FD82" s="624"/>
      <c r="FE82" s="622"/>
      <c r="FF82" s="623"/>
      <c r="FG82" s="623"/>
      <c r="FH82" s="623"/>
      <c r="FI82" s="623"/>
      <c r="FJ82" s="623"/>
      <c r="FK82" s="623"/>
      <c r="FL82" s="623"/>
      <c r="FM82" s="623"/>
      <c r="FN82" s="624"/>
      <c r="FO82" s="622"/>
      <c r="FP82" s="623"/>
      <c r="FQ82" s="623"/>
      <c r="FR82" s="623"/>
      <c r="FS82" s="623"/>
      <c r="FT82" s="623"/>
      <c r="FU82" s="623"/>
      <c r="FV82" s="623"/>
      <c r="FW82" s="623"/>
      <c r="FX82" s="624"/>
      <c r="FY82" s="622"/>
      <c r="FZ82" s="623"/>
      <c r="GA82" s="623"/>
      <c r="GB82" s="623"/>
      <c r="GC82" s="623"/>
      <c r="GD82" s="623"/>
      <c r="GE82" s="623"/>
      <c r="GF82" s="623"/>
      <c r="GG82" s="623"/>
      <c r="GH82" s="624"/>
      <c r="GI82" s="622"/>
      <c r="GJ82" s="623"/>
      <c r="GK82" s="623"/>
      <c r="GL82" s="623"/>
      <c r="GM82" s="623"/>
      <c r="GN82" s="623"/>
      <c r="GO82" s="623"/>
      <c r="GP82" s="623"/>
      <c r="GQ82" s="623"/>
      <c r="GR82" s="624"/>
      <c r="GS82" s="622"/>
      <c r="GT82" s="623"/>
      <c r="GU82" s="623"/>
      <c r="GV82" s="623"/>
      <c r="GW82" s="623"/>
      <c r="GX82" s="623"/>
      <c r="GY82" s="623"/>
      <c r="GZ82" s="623"/>
      <c r="HA82" s="623"/>
      <c r="HB82" s="624"/>
      <c r="HC82" s="77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77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77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77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77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77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77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77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77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77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0">
        <f t="shared" si="96"/>
        <v>85</v>
      </c>
      <c r="HN82" s="79">
        <f t="shared" si="95"/>
        <v>317</v>
      </c>
      <c r="HO82" s="80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79" t="e">
        <f t="shared" si="80"/>
        <v>#REF!</v>
      </c>
      <c r="HQ82" s="80"/>
      <c r="HR82" s="81">
        <f t="shared" si="81"/>
        <v>79</v>
      </c>
      <c r="HS82" s="81">
        <f t="shared" si="82"/>
        <v>6</v>
      </c>
      <c r="HT82" s="81">
        <f t="shared" si="83"/>
        <v>0</v>
      </c>
      <c r="HU82" s="81">
        <f t="shared" si="84"/>
        <v>0</v>
      </c>
      <c r="HV82" s="81">
        <f t="shared" si="85"/>
        <v>0</v>
      </c>
      <c r="HW82" s="81">
        <f t="shared" si="86"/>
        <v>0</v>
      </c>
      <c r="HX82" s="81">
        <f t="shared" si="87"/>
        <v>0</v>
      </c>
      <c r="HY82" s="81">
        <f t="shared" si="88"/>
        <v>0</v>
      </c>
      <c r="HZ82" s="81">
        <f t="shared" si="89"/>
        <v>0</v>
      </c>
      <c r="IA82" s="81">
        <f t="shared" si="90"/>
        <v>0</v>
      </c>
      <c r="IK82" s="94" t="e">
        <f t="shared" si="97"/>
        <v>#REF!</v>
      </c>
    </row>
    <row r="83" spans="1:245" s="30" customFormat="1" ht="21.95" customHeight="1">
      <c r="A83" s="4"/>
      <c r="B83" s="94" t="e">
        <f>+#REF!</f>
        <v>#REF!</v>
      </c>
      <c r="C83" s="94" t="e">
        <f>+#REF!</f>
        <v>#REF!</v>
      </c>
      <c r="D83" s="94" t="e">
        <f>+#REF!</f>
        <v>#REF!</v>
      </c>
      <c r="E83" s="94" t="e">
        <f>+#REF!</f>
        <v>#REF!</v>
      </c>
      <c r="F83" s="94" t="e">
        <f>+#REF!</f>
        <v>#REF!</v>
      </c>
      <c r="G83" s="94" t="e">
        <f>+#REF!</f>
        <v>#REF!</v>
      </c>
      <c r="H83" s="94" t="e">
        <f>+#REF!</f>
        <v>#REF!</v>
      </c>
      <c r="I83" s="94" t="e">
        <f>+#REF!</f>
        <v>#REF!</v>
      </c>
      <c r="J83" s="303" t="s">
        <v>65</v>
      </c>
      <c r="K83" s="625">
        <v>28</v>
      </c>
      <c r="L83" s="626">
        <v>0</v>
      </c>
      <c r="M83" s="626">
        <v>0</v>
      </c>
      <c r="N83" s="626">
        <v>0</v>
      </c>
      <c r="O83" s="626">
        <v>0</v>
      </c>
      <c r="P83" s="626">
        <v>0</v>
      </c>
      <c r="Q83" s="626">
        <v>0</v>
      </c>
      <c r="R83" s="626">
        <v>0</v>
      </c>
      <c r="S83" s="626">
        <v>0</v>
      </c>
      <c r="T83" s="627">
        <v>0</v>
      </c>
      <c r="U83" s="625">
        <v>14</v>
      </c>
      <c r="V83" s="626">
        <v>0</v>
      </c>
      <c r="W83" s="626">
        <v>0</v>
      </c>
      <c r="X83" s="626">
        <v>0</v>
      </c>
      <c r="Y83" s="626">
        <v>0</v>
      </c>
      <c r="Z83" s="626">
        <v>0</v>
      </c>
      <c r="AA83" s="626">
        <v>0</v>
      </c>
      <c r="AB83" s="626">
        <v>0</v>
      </c>
      <c r="AC83" s="626">
        <v>0</v>
      </c>
      <c r="AD83" s="627">
        <v>0</v>
      </c>
      <c r="AE83" s="625">
        <v>0</v>
      </c>
      <c r="AF83" s="626">
        <v>0</v>
      </c>
      <c r="AG83" s="626">
        <v>0</v>
      </c>
      <c r="AH83" s="626">
        <v>0</v>
      </c>
      <c r="AI83" s="626">
        <v>0</v>
      </c>
      <c r="AJ83" s="626">
        <v>0</v>
      </c>
      <c r="AK83" s="626">
        <v>0</v>
      </c>
      <c r="AL83" s="626">
        <v>0</v>
      </c>
      <c r="AM83" s="626">
        <v>0</v>
      </c>
      <c r="AN83" s="627">
        <v>0</v>
      </c>
      <c r="AO83" s="625">
        <v>5</v>
      </c>
      <c r="AP83" s="626">
        <v>1</v>
      </c>
      <c r="AQ83" s="626">
        <v>0</v>
      </c>
      <c r="AR83" s="626">
        <v>0</v>
      </c>
      <c r="AS83" s="626">
        <v>0</v>
      </c>
      <c r="AT83" s="626">
        <v>0</v>
      </c>
      <c r="AU83" s="626">
        <v>0</v>
      </c>
      <c r="AV83" s="626">
        <v>0</v>
      </c>
      <c r="AW83" s="626">
        <v>0</v>
      </c>
      <c r="AX83" s="627">
        <v>0</v>
      </c>
      <c r="AY83" s="625">
        <v>0</v>
      </c>
      <c r="AZ83" s="626">
        <v>0</v>
      </c>
      <c r="BA83" s="626">
        <v>0</v>
      </c>
      <c r="BB83" s="626">
        <v>0</v>
      </c>
      <c r="BC83" s="626">
        <v>0</v>
      </c>
      <c r="BD83" s="626">
        <v>0</v>
      </c>
      <c r="BE83" s="626">
        <v>0</v>
      </c>
      <c r="BF83" s="626">
        <v>0</v>
      </c>
      <c r="BG83" s="626">
        <v>0</v>
      </c>
      <c r="BH83" s="627">
        <v>0</v>
      </c>
      <c r="BI83" s="625">
        <v>2</v>
      </c>
      <c r="BJ83" s="626">
        <v>0</v>
      </c>
      <c r="BK83" s="626">
        <v>0</v>
      </c>
      <c r="BL83" s="626">
        <v>0</v>
      </c>
      <c r="BM83" s="626">
        <v>0</v>
      </c>
      <c r="BN83" s="626">
        <v>0</v>
      </c>
      <c r="BO83" s="626">
        <v>0</v>
      </c>
      <c r="BP83" s="626">
        <v>0</v>
      </c>
      <c r="BQ83" s="626">
        <v>0</v>
      </c>
      <c r="BR83" s="627">
        <v>0</v>
      </c>
      <c r="BS83" s="625">
        <v>21</v>
      </c>
      <c r="BT83" s="626">
        <v>14</v>
      </c>
      <c r="BU83" s="626">
        <v>0</v>
      </c>
      <c r="BV83" s="626">
        <v>0</v>
      </c>
      <c r="BW83" s="626">
        <v>0</v>
      </c>
      <c r="BX83" s="626">
        <v>0</v>
      </c>
      <c r="BY83" s="626">
        <v>0</v>
      </c>
      <c r="BZ83" s="626">
        <v>0</v>
      </c>
      <c r="CA83" s="626">
        <v>0</v>
      </c>
      <c r="CB83" s="627">
        <v>0</v>
      </c>
      <c r="CC83" s="625">
        <v>0</v>
      </c>
      <c r="CD83" s="626">
        <v>0</v>
      </c>
      <c r="CE83" s="626">
        <v>0</v>
      </c>
      <c r="CF83" s="626">
        <v>0</v>
      </c>
      <c r="CG83" s="626">
        <v>0</v>
      </c>
      <c r="CH83" s="626">
        <v>0</v>
      </c>
      <c r="CI83" s="626">
        <v>0</v>
      </c>
      <c r="CJ83" s="626">
        <v>0</v>
      </c>
      <c r="CK83" s="626">
        <v>0</v>
      </c>
      <c r="CL83" s="627">
        <v>0</v>
      </c>
      <c r="CM83" s="625">
        <v>0</v>
      </c>
      <c r="CN83" s="626">
        <v>0</v>
      </c>
      <c r="CO83" s="626">
        <v>0</v>
      </c>
      <c r="CP83" s="626">
        <v>0</v>
      </c>
      <c r="CQ83" s="626">
        <v>0</v>
      </c>
      <c r="CR83" s="626">
        <v>0</v>
      </c>
      <c r="CS83" s="626">
        <v>0</v>
      </c>
      <c r="CT83" s="626">
        <v>0</v>
      </c>
      <c r="CU83" s="626">
        <v>0</v>
      </c>
      <c r="CV83" s="627">
        <v>0</v>
      </c>
      <c r="CW83" s="625">
        <v>0</v>
      </c>
      <c r="CX83" s="626">
        <v>0</v>
      </c>
      <c r="CY83" s="626">
        <v>0</v>
      </c>
      <c r="CZ83" s="626">
        <v>0</v>
      </c>
      <c r="DA83" s="626">
        <v>0</v>
      </c>
      <c r="DB83" s="626">
        <v>0</v>
      </c>
      <c r="DC83" s="626">
        <v>0</v>
      </c>
      <c r="DD83" s="626">
        <v>0</v>
      </c>
      <c r="DE83" s="626">
        <v>0</v>
      </c>
      <c r="DF83" s="627">
        <v>0</v>
      </c>
      <c r="DG83" s="625">
        <v>0</v>
      </c>
      <c r="DH83" s="626">
        <v>0</v>
      </c>
      <c r="DI83" s="626"/>
      <c r="DJ83" s="626"/>
      <c r="DK83" s="626"/>
      <c r="DL83" s="626"/>
      <c r="DM83" s="626"/>
      <c r="DN83" s="626"/>
      <c r="DO83" s="626"/>
      <c r="DP83" s="627"/>
      <c r="DQ83" s="625"/>
      <c r="DR83" s="626"/>
      <c r="DS83" s="626"/>
      <c r="DT83" s="626"/>
      <c r="DU83" s="626"/>
      <c r="DV83" s="626"/>
      <c r="DW83" s="626"/>
      <c r="DX83" s="626"/>
      <c r="DY83" s="626"/>
      <c r="DZ83" s="627"/>
      <c r="EA83" s="625"/>
      <c r="EB83" s="626"/>
      <c r="EC83" s="626"/>
      <c r="ED83" s="626"/>
      <c r="EE83" s="626"/>
      <c r="EF83" s="626"/>
      <c r="EG83" s="626"/>
      <c r="EH83" s="626"/>
      <c r="EI83" s="626"/>
      <c r="EJ83" s="627"/>
      <c r="EK83" s="625"/>
      <c r="EL83" s="626"/>
      <c r="EM83" s="626"/>
      <c r="EN83" s="626"/>
      <c r="EO83" s="626"/>
      <c r="EP83" s="626"/>
      <c r="EQ83" s="626"/>
      <c r="ER83" s="626"/>
      <c r="ES83" s="626"/>
      <c r="ET83" s="627"/>
      <c r="EU83" s="625"/>
      <c r="EV83" s="626"/>
      <c r="EW83" s="626"/>
      <c r="EX83" s="626"/>
      <c r="EY83" s="626"/>
      <c r="EZ83" s="626"/>
      <c r="FA83" s="626"/>
      <c r="FB83" s="626"/>
      <c r="FC83" s="626"/>
      <c r="FD83" s="627"/>
      <c r="FE83" s="625"/>
      <c r="FF83" s="626"/>
      <c r="FG83" s="626"/>
      <c r="FH83" s="626"/>
      <c r="FI83" s="626"/>
      <c r="FJ83" s="626"/>
      <c r="FK83" s="626"/>
      <c r="FL83" s="626"/>
      <c r="FM83" s="626"/>
      <c r="FN83" s="627"/>
      <c r="FO83" s="625"/>
      <c r="FP83" s="626"/>
      <c r="FQ83" s="626"/>
      <c r="FR83" s="626"/>
      <c r="FS83" s="626"/>
      <c r="FT83" s="626"/>
      <c r="FU83" s="626"/>
      <c r="FV83" s="626"/>
      <c r="FW83" s="626"/>
      <c r="FX83" s="627"/>
      <c r="FY83" s="625"/>
      <c r="FZ83" s="626"/>
      <c r="GA83" s="626"/>
      <c r="GB83" s="626"/>
      <c r="GC83" s="626"/>
      <c r="GD83" s="626"/>
      <c r="GE83" s="626"/>
      <c r="GF83" s="626"/>
      <c r="GG83" s="626"/>
      <c r="GH83" s="627"/>
      <c r="GI83" s="625"/>
      <c r="GJ83" s="626"/>
      <c r="GK83" s="626"/>
      <c r="GL83" s="626"/>
      <c r="GM83" s="626"/>
      <c r="GN83" s="626"/>
      <c r="GO83" s="626"/>
      <c r="GP83" s="626"/>
      <c r="GQ83" s="626"/>
      <c r="GR83" s="627"/>
      <c r="GS83" s="625"/>
      <c r="GT83" s="626"/>
      <c r="GU83" s="626"/>
      <c r="GV83" s="626"/>
      <c r="GW83" s="626"/>
      <c r="GX83" s="626"/>
      <c r="GY83" s="626"/>
      <c r="GZ83" s="626"/>
      <c r="HA83" s="626"/>
      <c r="HB83" s="627"/>
      <c r="HC83" s="271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1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1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1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1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1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1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1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1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1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2">
        <f t="shared" si="96"/>
        <v>85</v>
      </c>
      <c r="HN83" s="279">
        <f t="shared" ref="HN83:HN111" si="98">+SUM(HM80:HM83)</f>
        <v>327</v>
      </c>
      <c r="HO83" s="272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79" t="e">
        <f t="shared" si="80"/>
        <v>#REF!</v>
      </c>
      <c r="HQ83" s="80"/>
      <c r="HR83" s="280">
        <f t="shared" si="81"/>
        <v>70</v>
      </c>
      <c r="HS83" s="280">
        <f t="shared" si="82"/>
        <v>15</v>
      </c>
      <c r="HT83" s="280">
        <f t="shared" si="83"/>
        <v>0</v>
      </c>
      <c r="HU83" s="280">
        <f t="shared" si="84"/>
        <v>0</v>
      </c>
      <c r="HV83" s="280">
        <f t="shared" si="85"/>
        <v>0</v>
      </c>
      <c r="HW83" s="280">
        <f t="shared" si="86"/>
        <v>0</v>
      </c>
      <c r="HX83" s="280">
        <f t="shared" si="87"/>
        <v>0</v>
      </c>
      <c r="HY83" s="280">
        <f t="shared" si="88"/>
        <v>0</v>
      </c>
      <c r="HZ83" s="280">
        <f t="shared" si="89"/>
        <v>0</v>
      </c>
      <c r="IA83" s="280">
        <f t="shared" si="90"/>
        <v>0</v>
      </c>
      <c r="IK83" s="94" t="e">
        <f t="shared" si="97"/>
        <v>#REF!</v>
      </c>
    </row>
    <row r="84" spans="1:245" s="30" customFormat="1" ht="21.95" customHeight="1">
      <c r="A84" s="4"/>
      <c r="B84" s="94" t="e">
        <f>+#REF!</f>
        <v>#REF!</v>
      </c>
      <c r="C84" s="94" t="e">
        <f>+#REF!</f>
        <v>#REF!</v>
      </c>
      <c r="D84" s="94" t="e">
        <f>+#REF!</f>
        <v>#REF!</v>
      </c>
      <c r="E84" s="94" t="e">
        <f>+#REF!</f>
        <v>#REF!</v>
      </c>
      <c r="F84" s="94" t="e">
        <f>+#REF!</f>
        <v>#REF!</v>
      </c>
      <c r="G84" s="94" t="e">
        <f>+#REF!</f>
        <v>#REF!</v>
      </c>
      <c r="H84" s="94" t="e">
        <f>+#REF!</f>
        <v>#REF!</v>
      </c>
      <c r="I84" s="94" t="e">
        <f>+#REF!</f>
        <v>#REF!</v>
      </c>
      <c r="J84" s="302" t="s">
        <v>66</v>
      </c>
      <c r="K84" s="529">
        <v>28</v>
      </c>
      <c r="L84" s="530">
        <v>0</v>
      </c>
      <c r="M84" s="530">
        <v>0</v>
      </c>
      <c r="N84" s="530">
        <v>0</v>
      </c>
      <c r="O84" s="530">
        <v>0</v>
      </c>
      <c r="P84" s="530">
        <v>0</v>
      </c>
      <c r="Q84" s="530">
        <v>0</v>
      </c>
      <c r="R84" s="530">
        <v>0</v>
      </c>
      <c r="S84" s="530">
        <v>0</v>
      </c>
      <c r="T84" s="531">
        <v>0</v>
      </c>
      <c r="U84" s="529">
        <v>12</v>
      </c>
      <c r="V84" s="530">
        <v>0</v>
      </c>
      <c r="W84" s="530">
        <v>0</v>
      </c>
      <c r="X84" s="530">
        <v>0</v>
      </c>
      <c r="Y84" s="530">
        <v>0</v>
      </c>
      <c r="Z84" s="530">
        <v>0</v>
      </c>
      <c r="AA84" s="530">
        <v>0</v>
      </c>
      <c r="AB84" s="530">
        <v>0</v>
      </c>
      <c r="AC84" s="530">
        <v>0</v>
      </c>
      <c r="AD84" s="531">
        <v>0</v>
      </c>
      <c r="AE84" s="529">
        <v>0</v>
      </c>
      <c r="AF84" s="530">
        <v>0</v>
      </c>
      <c r="AG84" s="530">
        <v>0</v>
      </c>
      <c r="AH84" s="530">
        <v>0</v>
      </c>
      <c r="AI84" s="530">
        <v>0</v>
      </c>
      <c r="AJ84" s="530">
        <v>0</v>
      </c>
      <c r="AK84" s="530">
        <v>0</v>
      </c>
      <c r="AL84" s="530">
        <v>0</v>
      </c>
      <c r="AM84" s="530">
        <v>0</v>
      </c>
      <c r="AN84" s="531">
        <v>0</v>
      </c>
      <c r="AO84" s="529">
        <v>4</v>
      </c>
      <c r="AP84" s="530">
        <v>2</v>
      </c>
      <c r="AQ84" s="530">
        <v>0</v>
      </c>
      <c r="AR84" s="530">
        <v>0</v>
      </c>
      <c r="AS84" s="530">
        <v>0</v>
      </c>
      <c r="AT84" s="530">
        <v>0</v>
      </c>
      <c r="AU84" s="530">
        <v>0</v>
      </c>
      <c r="AV84" s="530">
        <v>0</v>
      </c>
      <c r="AW84" s="530">
        <v>0</v>
      </c>
      <c r="AX84" s="531">
        <v>0</v>
      </c>
      <c r="AY84" s="529">
        <v>1</v>
      </c>
      <c r="AZ84" s="530">
        <v>0</v>
      </c>
      <c r="BA84" s="530">
        <v>0</v>
      </c>
      <c r="BB84" s="530">
        <v>0</v>
      </c>
      <c r="BC84" s="530">
        <v>0</v>
      </c>
      <c r="BD84" s="530">
        <v>0</v>
      </c>
      <c r="BE84" s="530">
        <v>0</v>
      </c>
      <c r="BF84" s="530">
        <v>0</v>
      </c>
      <c r="BG84" s="530">
        <v>0</v>
      </c>
      <c r="BH84" s="531">
        <v>0</v>
      </c>
      <c r="BI84" s="529">
        <v>1</v>
      </c>
      <c r="BJ84" s="530">
        <v>0</v>
      </c>
      <c r="BK84" s="530">
        <v>0</v>
      </c>
      <c r="BL84" s="530">
        <v>0</v>
      </c>
      <c r="BM84" s="530">
        <v>0</v>
      </c>
      <c r="BN84" s="530">
        <v>0</v>
      </c>
      <c r="BO84" s="530">
        <v>0</v>
      </c>
      <c r="BP84" s="530">
        <v>0</v>
      </c>
      <c r="BQ84" s="530">
        <v>0</v>
      </c>
      <c r="BR84" s="531">
        <v>0</v>
      </c>
      <c r="BS84" s="529">
        <v>24</v>
      </c>
      <c r="BT84" s="530">
        <v>2</v>
      </c>
      <c r="BU84" s="530">
        <v>0</v>
      </c>
      <c r="BV84" s="530">
        <v>0</v>
      </c>
      <c r="BW84" s="530">
        <v>0</v>
      </c>
      <c r="BX84" s="530">
        <v>0</v>
      </c>
      <c r="BY84" s="530">
        <v>0</v>
      </c>
      <c r="BZ84" s="530">
        <v>0</v>
      </c>
      <c r="CA84" s="530">
        <v>0</v>
      </c>
      <c r="CB84" s="531">
        <v>0</v>
      </c>
      <c r="CC84" s="529">
        <v>0</v>
      </c>
      <c r="CD84" s="530">
        <v>0</v>
      </c>
      <c r="CE84" s="530">
        <v>0</v>
      </c>
      <c r="CF84" s="530">
        <v>0</v>
      </c>
      <c r="CG84" s="530">
        <v>0</v>
      </c>
      <c r="CH84" s="530">
        <v>0</v>
      </c>
      <c r="CI84" s="530">
        <v>0</v>
      </c>
      <c r="CJ84" s="530">
        <v>0</v>
      </c>
      <c r="CK84" s="530">
        <v>0</v>
      </c>
      <c r="CL84" s="531">
        <v>0</v>
      </c>
      <c r="CM84" s="529">
        <v>0</v>
      </c>
      <c r="CN84" s="530">
        <v>0</v>
      </c>
      <c r="CO84" s="530">
        <v>0</v>
      </c>
      <c r="CP84" s="530">
        <v>0</v>
      </c>
      <c r="CQ84" s="530">
        <v>0</v>
      </c>
      <c r="CR84" s="530">
        <v>0</v>
      </c>
      <c r="CS84" s="530">
        <v>0</v>
      </c>
      <c r="CT84" s="530">
        <v>0</v>
      </c>
      <c r="CU84" s="530">
        <v>0</v>
      </c>
      <c r="CV84" s="531">
        <v>0</v>
      </c>
      <c r="CW84" s="529">
        <v>0</v>
      </c>
      <c r="CX84" s="530">
        <v>0</v>
      </c>
      <c r="CY84" s="530">
        <v>0</v>
      </c>
      <c r="CZ84" s="530">
        <v>0</v>
      </c>
      <c r="DA84" s="530">
        <v>0</v>
      </c>
      <c r="DB84" s="530">
        <v>0</v>
      </c>
      <c r="DC84" s="530">
        <v>0</v>
      </c>
      <c r="DD84" s="530">
        <v>0</v>
      </c>
      <c r="DE84" s="530">
        <v>0</v>
      </c>
      <c r="DF84" s="531">
        <v>0</v>
      </c>
      <c r="DG84" s="529">
        <v>0</v>
      </c>
      <c r="DH84" s="530">
        <v>0</v>
      </c>
      <c r="DI84" s="530"/>
      <c r="DJ84" s="530"/>
      <c r="DK84" s="530"/>
      <c r="DL84" s="530"/>
      <c r="DM84" s="530"/>
      <c r="DN84" s="530"/>
      <c r="DO84" s="530"/>
      <c r="DP84" s="531"/>
      <c r="DQ84" s="529"/>
      <c r="DR84" s="530"/>
      <c r="DS84" s="530"/>
      <c r="DT84" s="530"/>
      <c r="DU84" s="530"/>
      <c r="DV84" s="530"/>
      <c r="DW84" s="530"/>
      <c r="DX84" s="530"/>
      <c r="DY84" s="530"/>
      <c r="DZ84" s="531"/>
      <c r="EA84" s="529"/>
      <c r="EB84" s="530"/>
      <c r="EC84" s="530"/>
      <c r="ED84" s="530"/>
      <c r="EE84" s="530"/>
      <c r="EF84" s="530"/>
      <c r="EG84" s="530"/>
      <c r="EH84" s="530"/>
      <c r="EI84" s="530"/>
      <c r="EJ84" s="531"/>
      <c r="EK84" s="529"/>
      <c r="EL84" s="530"/>
      <c r="EM84" s="530"/>
      <c r="EN84" s="530"/>
      <c r="EO84" s="530"/>
      <c r="EP84" s="530"/>
      <c r="EQ84" s="530"/>
      <c r="ER84" s="530"/>
      <c r="ES84" s="530"/>
      <c r="ET84" s="531"/>
      <c r="EU84" s="529"/>
      <c r="EV84" s="530"/>
      <c r="EW84" s="530"/>
      <c r="EX84" s="530"/>
      <c r="EY84" s="530"/>
      <c r="EZ84" s="530"/>
      <c r="FA84" s="530"/>
      <c r="FB84" s="530"/>
      <c r="FC84" s="530"/>
      <c r="FD84" s="531"/>
      <c r="FE84" s="529"/>
      <c r="FF84" s="530"/>
      <c r="FG84" s="530"/>
      <c r="FH84" s="530"/>
      <c r="FI84" s="530"/>
      <c r="FJ84" s="530"/>
      <c r="FK84" s="530"/>
      <c r="FL84" s="530"/>
      <c r="FM84" s="530"/>
      <c r="FN84" s="531"/>
      <c r="FO84" s="529"/>
      <c r="FP84" s="530"/>
      <c r="FQ84" s="530"/>
      <c r="FR84" s="530"/>
      <c r="FS84" s="530"/>
      <c r="FT84" s="530"/>
      <c r="FU84" s="530"/>
      <c r="FV84" s="530"/>
      <c r="FW84" s="530"/>
      <c r="FX84" s="531"/>
      <c r="FY84" s="529"/>
      <c r="FZ84" s="530"/>
      <c r="GA84" s="530"/>
      <c r="GB84" s="530"/>
      <c r="GC84" s="530"/>
      <c r="GD84" s="530"/>
      <c r="GE84" s="530"/>
      <c r="GF84" s="530"/>
      <c r="GG84" s="530"/>
      <c r="GH84" s="531"/>
      <c r="GI84" s="529"/>
      <c r="GJ84" s="530"/>
      <c r="GK84" s="530"/>
      <c r="GL84" s="530"/>
      <c r="GM84" s="530"/>
      <c r="GN84" s="530"/>
      <c r="GO84" s="530"/>
      <c r="GP84" s="530"/>
      <c r="GQ84" s="530"/>
      <c r="GR84" s="531"/>
      <c r="GS84" s="529"/>
      <c r="GT84" s="530"/>
      <c r="GU84" s="530"/>
      <c r="GV84" s="530"/>
      <c r="GW84" s="530"/>
      <c r="GX84" s="530"/>
      <c r="GY84" s="530"/>
      <c r="GZ84" s="530"/>
      <c r="HA84" s="530"/>
      <c r="HB84" s="531"/>
      <c r="HC84" s="274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4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4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4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4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4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4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4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4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4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75">
        <f t="shared" si="96"/>
        <v>74</v>
      </c>
      <c r="HN84" s="277">
        <f t="shared" si="98"/>
        <v>324</v>
      </c>
      <c r="HO84" s="275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77" t="e">
        <f t="shared" ref="HP84:HP111" si="99">+SUM(HO81:HO84)</f>
        <v>#REF!</v>
      </c>
      <c r="HQ84" s="80"/>
      <c r="HR84" s="278">
        <f t="shared" ref="HR84:HR111" si="100">+K84+U84+AE84+AO84+AY84+BI84+BS84+CC84+CM84+CW84+DG84+DQ84+EA84+EK84+EU84+FE84+FO84+FY84+GI84+GS84</f>
        <v>70</v>
      </c>
      <c r="HS84" s="278">
        <f t="shared" ref="HS84:HS111" si="101">+L84+V84+AF84+AP84+AZ84+BJ84+BT84+CD84+CN84+CX84+DH84+DR84+EB84+EL84+EV84+FF84+FP84+FZ84+GJ84+GT84</f>
        <v>4</v>
      </c>
      <c r="HT84" s="278">
        <f t="shared" ref="HT84:HT111" si="102">+M84+W84+AG84+AQ84+BA84+BK84+BU84+CE84+CO84+CY84+DI84+DS84+EC84+EM84+EW84+FG84+FQ84+GA84+GK84+GU84</f>
        <v>0</v>
      </c>
      <c r="HU84" s="278">
        <f t="shared" ref="HU84:HU111" si="103">+N84+X84+AH84+AR84+BB84+BL84+BV84+CF84+CP84+CZ84+DJ84+DT84+ED84+EN84+EX84+FH84+FR84+GB84+GL84+GV84</f>
        <v>0</v>
      </c>
      <c r="HV84" s="278">
        <f t="shared" ref="HV84:HV111" si="104">+O84+Y84+AI84+AS84+BC84+BM84+BW84+CG84+CQ84+DA84+DK84+DU84+EE84+EO84+EY84+FI84+FS84+GC84+GM84+GW84</f>
        <v>0</v>
      </c>
      <c r="HW84" s="278">
        <f t="shared" ref="HW84:HW111" si="105">+P84+Z84+AJ84+AT84+BD84+BN84+BX84+CH84+CR84+DB84+DL84+DV84+EF84+EP84+EZ84+FJ84+FT84+GD84+GN84+GX84</f>
        <v>0</v>
      </c>
      <c r="HX84" s="278">
        <f t="shared" ref="HX84:HX111" si="106">+Q84+AA84+AK84+AU84+BE84+BO84+BY84+CI84+CS84+DC84+DM84+DW84+EG84+EQ84+FA84+FK84+FU84+GE84+GO84+GY84</f>
        <v>0</v>
      </c>
      <c r="HY84" s="278">
        <f t="shared" ref="HY84:HY111" si="107">+R84+AB84+AL84+AV84+BF84+BP84+BZ84+CJ84+CT84+DD84+DN84+DX84+EH84+ER84+FB84+FL84+FV84+GF84+GP84+GZ84</f>
        <v>0</v>
      </c>
      <c r="HZ84" s="278">
        <f t="shared" ref="HZ84:HZ111" si="108">+S84+AC84+AM84+AW84+BG84+BQ84+CA84+CK84+CU84+DE84+DO84+DY84+EI84+ES84+FC84+FM84+FW84+GG84+GQ84+HA84</f>
        <v>0</v>
      </c>
      <c r="IA84" s="278">
        <f t="shared" ref="IA84:IA111" si="109">+T84+AD84+AN84+AX84+BH84+BR84+CB84+CL84+CV84+DF84+DP84+DZ84+EJ84+ET84+FD84+FN84+FX84+GH84+GR84+HB84</f>
        <v>0</v>
      </c>
      <c r="IK84" s="94" t="e">
        <f t="shared" si="97"/>
        <v>#REF!</v>
      </c>
    </row>
    <row r="85" spans="1:245" s="30" customFormat="1" ht="21.95" customHeight="1">
      <c r="A85" s="4"/>
      <c r="B85" s="94" t="e">
        <f>+#REF!</f>
        <v>#REF!</v>
      </c>
      <c r="C85" s="94" t="e">
        <f>+#REF!</f>
        <v>#REF!</v>
      </c>
      <c r="D85" s="94" t="e">
        <f>+#REF!</f>
        <v>#REF!</v>
      </c>
      <c r="E85" s="94" t="e">
        <f>+#REF!</f>
        <v>#REF!</v>
      </c>
      <c r="F85" s="94" t="e">
        <f>+#REF!</f>
        <v>#REF!</v>
      </c>
      <c r="G85" s="94" t="e">
        <f>+#REF!</f>
        <v>#REF!</v>
      </c>
      <c r="H85" s="94" t="e">
        <f>+#REF!</f>
        <v>#REF!</v>
      </c>
      <c r="I85" s="94" t="e">
        <f>+#REF!</f>
        <v>#REF!</v>
      </c>
      <c r="J85" s="18" t="s">
        <v>67</v>
      </c>
      <c r="K85" s="532">
        <v>26</v>
      </c>
      <c r="L85" s="885">
        <v>2</v>
      </c>
      <c r="M85" s="885">
        <v>0</v>
      </c>
      <c r="N85" s="885">
        <v>0</v>
      </c>
      <c r="O85" s="885">
        <v>0</v>
      </c>
      <c r="P85" s="885">
        <v>0</v>
      </c>
      <c r="Q85" s="885">
        <v>0</v>
      </c>
      <c r="R85" s="885">
        <v>0</v>
      </c>
      <c r="S85" s="885">
        <v>0</v>
      </c>
      <c r="T85" s="534">
        <v>0</v>
      </c>
      <c r="U85" s="532">
        <v>12</v>
      </c>
      <c r="V85" s="885">
        <v>0</v>
      </c>
      <c r="W85" s="885">
        <v>0</v>
      </c>
      <c r="X85" s="885">
        <v>0</v>
      </c>
      <c r="Y85" s="885">
        <v>0</v>
      </c>
      <c r="Z85" s="885">
        <v>0</v>
      </c>
      <c r="AA85" s="885">
        <v>0</v>
      </c>
      <c r="AB85" s="885">
        <v>0</v>
      </c>
      <c r="AC85" s="885">
        <v>0</v>
      </c>
      <c r="AD85" s="534">
        <v>0</v>
      </c>
      <c r="AE85" s="532">
        <v>0</v>
      </c>
      <c r="AF85" s="885">
        <v>0</v>
      </c>
      <c r="AG85" s="885">
        <v>0</v>
      </c>
      <c r="AH85" s="885">
        <v>0</v>
      </c>
      <c r="AI85" s="885">
        <v>0</v>
      </c>
      <c r="AJ85" s="885">
        <v>0</v>
      </c>
      <c r="AK85" s="885">
        <v>0</v>
      </c>
      <c r="AL85" s="885">
        <v>0</v>
      </c>
      <c r="AM85" s="885">
        <v>0</v>
      </c>
      <c r="AN85" s="534">
        <v>0</v>
      </c>
      <c r="AO85" s="532">
        <v>6</v>
      </c>
      <c r="AP85" s="885">
        <v>2</v>
      </c>
      <c r="AQ85" s="885">
        <v>0</v>
      </c>
      <c r="AR85" s="885">
        <v>0</v>
      </c>
      <c r="AS85" s="885">
        <v>0</v>
      </c>
      <c r="AT85" s="885">
        <v>0</v>
      </c>
      <c r="AU85" s="885">
        <v>0</v>
      </c>
      <c r="AV85" s="885">
        <v>0</v>
      </c>
      <c r="AW85" s="885">
        <v>0</v>
      </c>
      <c r="AX85" s="534">
        <v>0</v>
      </c>
      <c r="AY85" s="532">
        <v>0</v>
      </c>
      <c r="AZ85" s="885">
        <v>0</v>
      </c>
      <c r="BA85" s="885">
        <v>0</v>
      </c>
      <c r="BB85" s="885">
        <v>0</v>
      </c>
      <c r="BC85" s="885">
        <v>0</v>
      </c>
      <c r="BD85" s="885">
        <v>0</v>
      </c>
      <c r="BE85" s="885">
        <v>0</v>
      </c>
      <c r="BF85" s="885">
        <v>0</v>
      </c>
      <c r="BG85" s="885">
        <v>0</v>
      </c>
      <c r="BH85" s="534">
        <v>0</v>
      </c>
      <c r="BI85" s="532">
        <v>0</v>
      </c>
      <c r="BJ85" s="885">
        <v>0</v>
      </c>
      <c r="BK85" s="885">
        <v>0</v>
      </c>
      <c r="BL85" s="885">
        <v>0</v>
      </c>
      <c r="BM85" s="885">
        <v>0</v>
      </c>
      <c r="BN85" s="885">
        <v>0</v>
      </c>
      <c r="BO85" s="885">
        <v>0</v>
      </c>
      <c r="BP85" s="885">
        <v>0</v>
      </c>
      <c r="BQ85" s="885">
        <v>0</v>
      </c>
      <c r="BR85" s="534">
        <v>0</v>
      </c>
      <c r="BS85" s="532">
        <v>23</v>
      </c>
      <c r="BT85" s="885">
        <v>2</v>
      </c>
      <c r="BU85" s="885">
        <v>0</v>
      </c>
      <c r="BV85" s="885">
        <v>0</v>
      </c>
      <c r="BW85" s="885">
        <v>0</v>
      </c>
      <c r="BX85" s="885">
        <v>0</v>
      </c>
      <c r="BY85" s="885">
        <v>0</v>
      </c>
      <c r="BZ85" s="885">
        <v>0</v>
      </c>
      <c r="CA85" s="885">
        <v>0</v>
      </c>
      <c r="CB85" s="534">
        <v>0</v>
      </c>
      <c r="CC85" s="532">
        <v>1</v>
      </c>
      <c r="CD85" s="885">
        <v>0</v>
      </c>
      <c r="CE85" s="885">
        <v>0</v>
      </c>
      <c r="CF85" s="885">
        <v>0</v>
      </c>
      <c r="CG85" s="885">
        <v>0</v>
      </c>
      <c r="CH85" s="885">
        <v>0</v>
      </c>
      <c r="CI85" s="885">
        <v>0</v>
      </c>
      <c r="CJ85" s="885">
        <v>0</v>
      </c>
      <c r="CK85" s="885">
        <v>0</v>
      </c>
      <c r="CL85" s="534">
        <v>0</v>
      </c>
      <c r="CM85" s="532">
        <v>0</v>
      </c>
      <c r="CN85" s="885">
        <v>0</v>
      </c>
      <c r="CO85" s="885">
        <v>0</v>
      </c>
      <c r="CP85" s="885">
        <v>0</v>
      </c>
      <c r="CQ85" s="885">
        <v>0</v>
      </c>
      <c r="CR85" s="885">
        <v>0</v>
      </c>
      <c r="CS85" s="885">
        <v>0</v>
      </c>
      <c r="CT85" s="885">
        <v>0</v>
      </c>
      <c r="CU85" s="885">
        <v>0</v>
      </c>
      <c r="CV85" s="534">
        <v>0</v>
      </c>
      <c r="CW85" s="532">
        <v>0</v>
      </c>
      <c r="CX85" s="885">
        <v>0</v>
      </c>
      <c r="CY85" s="885">
        <v>0</v>
      </c>
      <c r="CZ85" s="885">
        <v>0</v>
      </c>
      <c r="DA85" s="885">
        <v>0</v>
      </c>
      <c r="DB85" s="885">
        <v>0</v>
      </c>
      <c r="DC85" s="885">
        <v>0</v>
      </c>
      <c r="DD85" s="885">
        <v>0</v>
      </c>
      <c r="DE85" s="885">
        <v>0</v>
      </c>
      <c r="DF85" s="534">
        <v>0</v>
      </c>
      <c r="DG85" s="532">
        <v>0</v>
      </c>
      <c r="DH85" s="885">
        <v>0</v>
      </c>
      <c r="DI85" s="533"/>
      <c r="DJ85" s="533"/>
      <c r="DK85" s="533"/>
      <c r="DL85" s="533"/>
      <c r="DM85" s="533"/>
      <c r="DN85" s="533"/>
      <c r="DO85" s="533"/>
      <c r="DP85" s="534"/>
      <c r="DQ85" s="532"/>
      <c r="DR85" s="533"/>
      <c r="DS85" s="533"/>
      <c r="DT85" s="533"/>
      <c r="DU85" s="533"/>
      <c r="DV85" s="533"/>
      <c r="DW85" s="533"/>
      <c r="DX85" s="533"/>
      <c r="DY85" s="533"/>
      <c r="DZ85" s="534"/>
      <c r="EA85" s="532"/>
      <c r="EB85" s="533"/>
      <c r="EC85" s="533"/>
      <c r="ED85" s="533"/>
      <c r="EE85" s="533"/>
      <c r="EF85" s="533"/>
      <c r="EG85" s="533"/>
      <c r="EH85" s="533"/>
      <c r="EI85" s="533"/>
      <c r="EJ85" s="534"/>
      <c r="EK85" s="532"/>
      <c r="EL85" s="533"/>
      <c r="EM85" s="533"/>
      <c r="EN85" s="533"/>
      <c r="EO85" s="533"/>
      <c r="EP85" s="533"/>
      <c r="EQ85" s="533"/>
      <c r="ER85" s="533"/>
      <c r="ES85" s="533"/>
      <c r="ET85" s="534"/>
      <c r="EU85" s="532"/>
      <c r="EV85" s="533"/>
      <c r="EW85" s="533"/>
      <c r="EX85" s="533"/>
      <c r="EY85" s="533"/>
      <c r="EZ85" s="533"/>
      <c r="FA85" s="533"/>
      <c r="FB85" s="533"/>
      <c r="FC85" s="533"/>
      <c r="FD85" s="534"/>
      <c r="FE85" s="532"/>
      <c r="FF85" s="533"/>
      <c r="FG85" s="533"/>
      <c r="FH85" s="533"/>
      <c r="FI85" s="533"/>
      <c r="FJ85" s="533"/>
      <c r="FK85" s="533"/>
      <c r="FL85" s="533"/>
      <c r="FM85" s="533"/>
      <c r="FN85" s="534"/>
      <c r="FO85" s="532"/>
      <c r="FP85" s="533"/>
      <c r="FQ85" s="533"/>
      <c r="FR85" s="533"/>
      <c r="FS85" s="533"/>
      <c r="FT85" s="533"/>
      <c r="FU85" s="533"/>
      <c r="FV85" s="533"/>
      <c r="FW85" s="533"/>
      <c r="FX85" s="534"/>
      <c r="FY85" s="532"/>
      <c r="FZ85" s="533"/>
      <c r="GA85" s="533"/>
      <c r="GB85" s="533"/>
      <c r="GC85" s="533"/>
      <c r="GD85" s="533"/>
      <c r="GE85" s="533"/>
      <c r="GF85" s="533"/>
      <c r="GG85" s="533"/>
      <c r="GH85" s="534"/>
      <c r="GI85" s="532"/>
      <c r="GJ85" s="533"/>
      <c r="GK85" s="533"/>
      <c r="GL85" s="533"/>
      <c r="GM85" s="533"/>
      <c r="GN85" s="533"/>
      <c r="GO85" s="533"/>
      <c r="GP85" s="533"/>
      <c r="GQ85" s="533"/>
      <c r="GR85" s="534"/>
      <c r="GS85" s="532"/>
      <c r="GT85" s="533"/>
      <c r="GU85" s="533"/>
      <c r="GV85" s="533"/>
      <c r="GW85" s="533"/>
      <c r="GX85" s="533"/>
      <c r="GY85" s="533"/>
      <c r="GZ85" s="533"/>
      <c r="HA85" s="533"/>
      <c r="HB85" s="534"/>
      <c r="HC85" s="77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77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77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77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77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77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77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77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77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77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0">
        <f t="shared" si="96"/>
        <v>74</v>
      </c>
      <c r="HN85" s="79">
        <f t="shared" si="98"/>
        <v>318</v>
      </c>
      <c r="HO85" s="80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79" t="e">
        <f t="shared" si="99"/>
        <v>#REF!</v>
      </c>
      <c r="HQ85" s="80"/>
      <c r="HR85" s="81">
        <f t="shared" si="100"/>
        <v>68</v>
      </c>
      <c r="HS85" s="81">
        <f t="shared" si="101"/>
        <v>6</v>
      </c>
      <c r="HT85" s="81">
        <f t="shared" si="102"/>
        <v>0</v>
      </c>
      <c r="HU85" s="81">
        <f t="shared" si="103"/>
        <v>0</v>
      </c>
      <c r="HV85" s="81">
        <f t="shared" si="104"/>
        <v>0</v>
      </c>
      <c r="HW85" s="81">
        <f t="shared" si="105"/>
        <v>0</v>
      </c>
      <c r="HX85" s="81">
        <f t="shared" si="106"/>
        <v>0</v>
      </c>
      <c r="HY85" s="81">
        <f t="shared" si="107"/>
        <v>0</v>
      </c>
      <c r="HZ85" s="81">
        <f t="shared" si="108"/>
        <v>0</v>
      </c>
      <c r="IA85" s="81">
        <f t="shared" si="109"/>
        <v>0</v>
      </c>
      <c r="IK85" s="94" t="e">
        <f t="shared" si="97"/>
        <v>#REF!</v>
      </c>
    </row>
    <row r="86" spans="1:245" s="30" customFormat="1" ht="21.95" customHeight="1">
      <c r="A86" s="4"/>
      <c r="B86" s="94" t="e">
        <f>+#REF!</f>
        <v>#REF!</v>
      </c>
      <c r="C86" s="94" t="e">
        <f>+#REF!</f>
        <v>#REF!</v>
      </c>
      <c r="D86" s="94" t="e">
        <f>+#REF!</f>
        <v>#REF!</v>
      </c>
      <c r="E86" s="94" t="e">
        <f>+#REF!</f>
        <v>#REF!</v>
      </c>
      <c r="F86" s="94" t="e">
        <f>+#REF!</f>
        <v>#REF!</v>
      </c>
      <c r="G86" s="94" t="e">
        <f>+#REF!</f>
        <v>#REF!</v>
      </c>
      <c r="H86" s="94" t="e">
        <f>+#REF!</f>
        <v>#REF!</v>
      </c>
      <c r="I86" s="94" t="e">
        <f>+#REF!</f>
        <v>#REF!</v>
      </c>
      <c r="J86" s="19" t="s">
        <v>68</v>
      </c>
      <c r="K86" s="580">
        <v>26</v>
      </c>
      <c r="L86" s="884">
        <v>0</v>
      </c>
      <c r="M86" s="884">
        <v>0</v>
      </c>
      <c r="N86" s="885">
        <v>0</v>
      </c>
      <c r="O86" s="885">
        <v>0</v>
      </c>
      <c r="P86" s="885">
        <v>0</v>
      </c>
      <c r="Q86" s="885">
        <v>0</v>
      </c>
      <c r="R86" s="885">
        <v>0</v>
      </c>
      <c r="S86" s="885">
        <v>0</v>
      </c>
      <c r="T86" s="534">
        <v>0</v>
      </c>
      <c r="U86" s="580">
        <v>13</v>
      </c>
      <c r="V86" s="884">
        <v>1</v>
      </c>
      <c r="W86" s="884">
        <v>0</v>
      </c>
      <c r="X86" s="885">
        <v>0</v>
      </c>
      <c r="Y86" s="885">
        <v>0</v>
      </c>
      <c r="Z86" s="885">
        <v>0</v>
      </c>
      <c r="AA86" s="885">
        <v>0</v>
      </c>
      <c r="AB86" s="885">
        <v>0</v>
      </c>
      <c r="AC86" s="885">
        <v>0</v>
      </c>
      <c r="AD86" s="534">
        <v>0</v>
      </c>
      <c r="AE86" s="580">
        <v>0</v>
      </c>
      <c r="AF86" s="884">
        <v>0</v>
      </c>
      <c r="AG86" s="884">
        <v>0</v>
      </c>
      <c r="AH86" s="885">
        <v>0</v>
      </c>
      <c r="AI86" s="885">
        <v>0</v>
      </c>
      <c r="AJ86" s="885">
        <v>0</v>
      </c>
      <c r="AK86" s="885">
        <v>0</v>
      </c>
      <c r="AL86" s="885">
        <v>0</v>
      </c>
      <c r="AM86" s="885">
        <v>0</v>
      </c>
      <c r="AN86" s="534">
        <v>0</v>
      </c>
      <c r="AO86" s="580">
        <v>5</v>
      </c>
      <c r="AP86" s="884">
        <v>0</v>
      </c>
      <c r="AQ86" s="884">
        <v>0</v>
      </c>
      <c r="AR86" s="885">
        <v>0</v>
      </c>
      <c r="AS86" s="885">
        <v>0</v>
      </c>
      <c r="AT86" s="885">
        <v>0</v>
      </c>
      <c r="AU86" s="885">
        <v>0</v>
      </c>
      <c r="AV86" s="885">
        <v>0</v>
      </c>
      <c r="AW86" s="885">
        <v>0</v>
      </c>
      <c r="AX86" s="534">
        <v>0</v>
      </c>
      <c r="AY86" s="580">
        <v>0</v>
      </c>
      <c r="AZ86" s="884">
        <v>0</v>
      </c>
      <c r="BA86" s="884">
        <v>0</v>
      </c>
      <c r="BB86" s="885">
        <v>0</v>
      </c>
      <c r="BC86" s="885">
        <v>0</v>
      </c>
      <c r="BD86" s="885">
        <v>0</v>
      </c>
      <c r="BE86" s="885">
        <v>0</v>
      </c>
      <c r="BF86" s="885">
        <v>0</v>
      </c>
      <c r="BG86" s="885">
        <v>0</v>
      </c>
      <c r="BH86" s="534">
        <v>0</v>
      </c>
      <c r="BI86" s="580">
        <v>1</v>
      </c>
      <c r="BJ86" s="884">
        <v>0</v>
      </c>
      <c r="BK86" s="884">
        <v>0</v>
      </c>
      <c r="BL86" s="885">
        <v>0</v>
      </c>
      <c r="BM86" s="885">
        <v>0</v>
      </c>
      <c r="BN86" s="885">
        <v>0</v>
      </c>
      <c r="BO86" s="885">
        <v>0</v>
      </c>
      <c r="BP86" s="885">
        <v>0</v>
      </c>
      <c r="BQ86" s="885">
        <v>0</v>
      </c>
      <c r="BR86" s="534">
        <v>0</v>
      </c>
      <c r="BS86" s="580">
        <v>22</v>
      </c>
      <c r="BT86" s="884">
        <v>3</v>
      </c>
      <c r="BU86" s="884">
        <v>0</v>
      </c>
      <c r="BV86" s="885">
        <v>0</v>
      </c>
      <c r="BW86" s="885">
        <v>0</v>
      </c>
      <c r="BX86" s="885">
        <v>0</v>
      </c>
      <c r="BY86" s="885">
        <v>0</v>
      </c>
      <c r="BZ86" s="885">
        <v>0</v>
      </c>
      <c r="CA86" s="885">
        <v>0</v>
      </c>
      <c r="CB86" s="534">
        <v>0</v>
      </c>
      <c r="CC86" s="580">
        <v>0</v>
      </c>
      <c r="CD86" s="884">
        <v>0</v>
      </c>
      <c r="CE86" s="884">
        <v>0</v>
      </c>
      <c r="CF86" s="885">
        <v>0</v>
      </c>
      <c r="CG86" s="885">
        <v>0</v>
      </c>
      <c r="CH86" s="885">
        <v>0</v>
      </c>
      <c r="CI86" s="885">
        <v>0</v>
      </c>
      <c r="CJ86" s="885">
        <v>0</v>
      </c>
      <c r="CK86" s="885">
        <v>0</v>
      </c>
      <c r="CL86" s="534">
        <v>0</v>
      </c>
      <c r="CM86" s="580">
        <v>1</v>
      </c>
      <c r="CN86" s="884">
        <v>0</v>
      </c>
      <c r="CO86" s="884">
        <v>0</v>
      </c>
      <c r="CP86" s="885">
        <v>0</v>
      </c>
      <c r="CQ86" s="885">
        <v>0</v>
      </c>
      <c r="CR86" s="885">
        <v>0</v>
      </c>
      <c r="CS86" s="885">
        <v>0</v>
      </c>
      <c r="CT86" s="885">
        <v>0</v>
      </c>
      <c r="CU86" s="885">
        <v>0</v>
      </c>
      <c r="CV86" s="534">
        <v>0</v>
      </c>
      <c r="CW86" s="580">
        <v>0</v>
      </c>
      <c r="CX86" s="884">
        <v>0</v>
      </c>
      <c r="CY86" s="884">
        <v>0</v>
      </c>
      <c r="CZ86" s="885">
        <v>0</v>
      </c>
      <c r="DA86" s="885">
        <v>0</v>
      </c>
      <c r="DB86" s="885">
        <v>0</v>
      </c>
      <c r="DC86" s="885">
        <v>0</v>
      </c>
      <c r="DD86" s="885">
        <v>0</v>
      </c>
      <c r="DE86" s="885">
        <v>0</v>
      </c>
      <c r="DF86" s="534">
        <v>0</v>
      </c>
      <c r="DG86" s="580">
        <v>0</v>
      </c>
      <c r="DH86" s="884">
        <v>0</v>
      </c>
      <c r="DI86" s="581"/>
      <c r="DJ86" s="533"/>
      <c r="DK86" s="533"/>
      <c r="DL86" s="533"/>
      <c r="DM86" s="533"/>
      <c r="DN86" s="533"/>
      <c r="DO86" s="533"/>
      <c r="DP86" s="534"/>
      <c r="DQ86" s="580"/>
      <c r="DR86" s="581"/>
      <c r="DS86" s="581"/>
      <c r="DT86" s="533"/>
      <c r="DU86" s="533"/>
      <c r="DV86" s="533"/>
      <c r="DW86" s="533"/>
      <c r="DX86" s="533"/>
      <c r="DY86" s="533"/>
      <c r="DZ86" s="534"/>
      <c r="EA86" s="580"/>
      <c r="EB86" s="581"/>
      <c r="EC86" s="581"/>
      <c r="ED86" s="533"/>
      <c r="EE86" s="533"/>
      <c r="EF86" s="533"/>
      <c r="EG86" s="533"/>
      <c r="EH86" s="533"/>
      <c r="EI86" s="533"/>
      <c r="EJ86" s="534"/>
      <c r="EK86" s="580"/>
      <c r="EL86" s="581"/>
      <c r="EM86" s="581"/>
      <c r="EN86" s="533"/>
      <c r="EO86" s="533"/>
      <c r="EP86" s="533"/>
      <c r="EQ86" s="533"/>
      <c r="ER86" s="533"/>
      <c r="ES86" s="533"/>
      <c r="ET86" s="534"/>
      <c r="EU86" s="580"/>
      <c r="EV86" s="581"/>
      <c r="EW86" s="581"/>
      <c r="EX86" s="533"/>
      <c r="EY86" s="533"/>
      <c r="EZ86" s="533"/>
      <c r="FA86" s="533"/>
      <c r="FB86" s="533"/>
      <c r="FC86" s="533"/>
      <c r="FD86" s="534"/>
      <c r="FE86" s="580"/>
      <c r="FF86" s="581"/>
      <c r="FG86" s="581"/>
      <c r="FH86" s="533"/>
      <c r="FI86" s="533"/>
      <c r="FJ86" s="533"/>
      <c r="FK86" s="533"/>
      <c r="FL86" s="533"/>
      <c r="FM86" s="533"/>
      <c r="FN86" s="534"/>
      <c r="FO86" s="580"/>
      <c r="FP86" s="581"/>
      <c r="FQ86" s="581"/>
      <c r="FR86" s="533"/>
      <c r="FS86" s="533"/>
      <c r="FT86" s="533"/>
      <c r="FU86" s="533"/>
      <c r="FV86" s="533"/>
      <c r="FW86" s="533"/>
      <c r="FX86" s="534"/>
      <c r="FY86" s="580"/>
      <c r="FZ86" s="581"/>
      <c r="GA86" s="581"/>
      <c r="GB86" s="533"/>
      <c r="GC86" s="533"/>
      <c r="GD86" s="533"/>
      <c r="GE86" s="533"/>
      <c r="GF86" s="533"/>
      <c r="GG86" s="533"/>
      <c r="GH86" s="534"/>
      <c r="GI86" s="580"/>
      <c r="GJ86" s="581"/>
      <c r="GK86" s="581"/>
      <c r="GL86" s="533"/>
      <c r="GM86" s="533"/>
      <c r="GN86" s="533"/>
      <c r="GO86" s="533"/>
      <c r="GP86" s="533"/>
      <c r="GQ86" s="533"/>
      <c r="GR86" s="534"/>
      <c r="GS86" s="580"/>
      <c r="GT86" s="581"/>
      <c r="GU86" s="581"/>
      <c r="GV86" s="533"/>
      <c r="GW86" s="533"/>
      <c r="GX86" s="533"/>
      <c r="GY86" s="533"/>
      <c r="GZ86" s="533"/>
      <c r="HA86" s="533"/>
      <c r="HB86" s="534"/>
      <c r="HC86" s="77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77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77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77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77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77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77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77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77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77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0">
        <f t="shared" si="96"/>
        <v>72</v>
      </c>
      <c r="HN86" s="79">
        <f t="shared" si="98"/>
        <v>305</v>
      </c>
      <c r="HO86" s="80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79" t="e">
        <f t="shared" si="99"/>
        <v>#REF!</v>
      </c>
      <c r="HQ86" s="80"/>
      <c r="HR86" s="81">
        <f t="shared" si="100"/>
        <v>68</v>
      </c>
      <c r="HS86" s="81">
        <f t="shared" si="101"/>
        <v>4</v>
      </c>
      <c r="HT86" s="81">
        <f t="shared" si="102"/>
        <v>0</v>
      </c>
      <c r="HU86" s="81">
        <f t="shared" si="103"/>
        <v>0</v>
      </c>
      <c r="HV86" s="81">
        <f t="shared" si="104"/>
        <v>0</v>
      </c>
      <c r="HW86" s="81">
        <f t="shared" si="105"/>
        <v>0</v>
      </c>
      <c r="HX86" s="81">
        <f t="shared" si="106"/>
        <v>0</v>
      </c>
      <c r="HY86" s="81">
        <f t="shared" si="107"/>
        <v>0</v>
      </c>
      <c r="HZ86" s="81">
        <f t="shared" si="108"/>
        <v>0</v>
      </c>
      <c r="IA86" s="81">
        <f t="shared" si="109"/>
        <v>0</v>
      </c>
      <c r="IK86" s="94" t="e">
        <f t="shared" si="97"/>
        <v>#REF!</v>
      </c>
    </row>
    <row r="87" spans="1:245" s="30" customFormat="1" ht="21.95" customHeight="1">
      <c r="A87" s="4"/>
      <c r="B87" s="94" t="e">
        <f>+#REF!</f>
        <v>#REF!</v>
      </c>
      <c r="C87" s="94" t="e">
        <f>+#REF!</f>
        <v>#REF!</v>
      </c>
      <c r="D87" s="94" t="e">
        <f>+#REF!</f>
        <v>#REF!</v>
      </c>
      <c r="E87" s="94" t="e">
        <f>+#REF!</f>
        <v>#REF!</v>
      </c>
      <c r="F87" s="94" t="e">
        <f>+#REF!</f>
        <v>#REF!</v>
      </c>
      <c r="G87" s="94" t="e">
        <f>+#REF!</f>
        <v>#REF!</v>
      </c>
      <c r="H87" s="94" t="e">
        <f>+#REF!</f>
        <v>#REF!</v>
      </c>
      <c r="I87" s="94" t="e">
        <f>+#REF!</f>
        <v>#REF!</v>
      </c>
      <c r="J87" s="307" t="s">
        <v>69</v>
      </c>
      <c r="K87" s="582">
        <v>24</v>
      </c>
      <c r="L87" s="583">
        <v>2</v>
      </c>
      <c r="M87" s="583">
        <v>0</v>
      </c>
      <c r="N87" s="583">
        <v>0</v>
      </c>
      <c r="O87" s="583">
        <v>0</v>
      </c>
      <c r="P87" s="583">
        <v>0</v>
      </c>
      <c r="Q87" s="583">
        <v>0</v>
      </c>
      <c r="R87" s="583">
        <v>0</v>
      </c>
      <c r="S87" s="583">
        <v>0</v>
      </c>
      <c r="T87" s="537">
        <v>0</v>
      </c>
      <c r="U87" s="582">
        <v>10</v>
      </c>
      <c r="V87" s="583">
        <v>0</v>
      </c>
      <c r="W87" s="583">
        <v>0</v>
      </c>
      <c r="X87" s="536">
        <v>0</v>
      </c>
      <c r="Y87" s="536">
        <v>0</v>
      </c>
      <c r="Z87" s="536">
        <v>0</v>
      </c>
      <c r="AA87" s="536">
        <v>0</v>
      </c>
      <c r="AB87" s="536">
        <v>0</v>
      </c>
      <c r="AC87" s="536">
        <v>0</v>
      </c>
      <c r="AD87" s="537">
        <v>0</v>
      </c>
      <c r="AE87" s="582">
        <v>0</v>
      </c>
      <c r="AF87" s="583">
        <v>0</v>
      </c>
      <c r="AG87" s="583">
        <v>0</v>
      </c>
      <c r="AH87" s="536">
        <v>0</v>
      </c>
      <c r="AI87" s="536">
        <v>0</v>
      </c>
      <c r="AJ87" s="536">
        <v>0</v>
      </c>
      <c r="AK87" s="536">
        <v>0</v>
      </c>
      <c r="AL87" s="536">
        <v>0</v>
      </c>
      <c r="AM87" s="536">
        <v>0</v>
      </c>
      <c r="AN87" s="537">
        <v>0</v>
      </c>
      <c r="AO87" s="582">
        <v>7</v>
      </c>
      <c r="AP87" s="583">
        <v>0</v>
      </c>
      <c r="AQ87" s="583">
        <v>0</v>
      </c>
      <c r="AR87" s="536">
        <v>0</v>
      </c>
      <c r="AS87" s="536">
        <v>0</v>
      </c>
      <c r="AT87" s="536">
        <v>0</v>
      </c>
      <c r="AU87" s="536">
        <v>0</v>
      </c>
      <c r="AV87" s="536">
        <v>0</v>
      </c>
      <c r="AW87" s="536">
        <v>0</v>
      </c>
      <c r="AX87" s="537">
        <v>0</v>
      </c>
      <c r="AY87" s="582">
        <v>0</v>
      </c>
      <c r="AZ87" s="583">
        <v>0</v>
      </c>
      <c r="BA87" s="583">
        <v>0</v>
      </c>
      <c r="BB87" s="536">
        <v>0</v>
      </c>
      <c r="BC87" s="536">
        <v>0</v>
      </c>
      <c r="BD87" s="536">
        <v>0</v>
      </c>
      <c r="BE87" s="536">
        <v>0</v>
      </c>
      <c r="BF87" s="536">
        <v>0</v>
      </c>
      <c r="BG87" s="536">
        <v>0</v>
      </c>
      <c r="BH87" s="537">
        <v>0</v>
      </c>
      <c r="BI87" s="582">
        <v>0</v>
      </c>
      <c r="BJ87" s="583">
        <v>1</v>
      </c>
      <c r="BK87" s="583">
        <v>0</v>
      </c>
      <c r="BL87" s="536">
        <v>0</v>
      </c>
      <c r="BM87" s="536">
        <v>0</v>
      </c>
      <c r="BN87" s="536">
        <v>0</v>
      </c>
      <c r="BO87" s="536">
        <v>0</v>
      </c>
      <c r="BP87" s="536">
        <v>0</v>
      </c>
      <c r="BQ87" s="536">
        <v>0</v>
      </c>
      <c r="BR87" s="537">
        <v>0</v>
      </c>
      <c r="BS87" s="582">
        <v>17</v>
      </c>
      <c r="BT87" s="583">
        <v>5</v>
      </c>
      <c r="BU87" s="583">
        <v>0</v>
      </c>
      <c r="BV87" s="536">
        <v>0</v>
      </c>
      <c r="BW87" s="536">
        <v>0</v>
      </c>
      <c r="BX87" s="536">
        <v>0</v>
      </c>
      <c r="BY87" s="536">
        <v>0</v>
      </c>
      <c r="BZ87" s="536">
        <v>0</v>
      </c>
      <c r="CA87" s="536">
        <v>0</v>
      </c>
      <c r="CB87" s="537">
        <v>0</v>
      </c>
      <c r="CC87" s="582">
        <v>0</v>
      </c>
      <c r="CD87" s="583">
        <v>0</v>
      </c>
      <c r="CE87" s="583">
        <v>0</v>
      </c>
      <c r="CF87" s="536">
        <v>0</v>
      </c>
      <c r="CG87" s="536">
        <v>0</v>
      </c>
      <c r="CH87" s="536">
        <v>0</v>
      </c>
      <c r="CI87" s="536">
        <v>0</v>
      </c>
      <c r="CJ87" s="536">
        <v>0</v>
      </c>
      <c r="CK87" s="536">
        <v>0</v>
      </c>
      <c r="CL87" s="537">
        <v>0</v>
      </c>
      <c r="CM87" s="582">
        <v>0</v>
      </c>
      <c r="CN87" s="583">
        <v>0</v>
      </c>
      <c r="CO87" s="583">
        <v>0</v>
      </c>
      <c r="CP87" s="536">
        <v>0</v>
      </c>
      <c r="CQ87" s="536">
        <v>0</v>
      </c>
      <c r="CR87" s="536">
        <v>0</v>
      </c>
      <c r="CS87" s="536">
        <v>0</v>
      </c>
      <c r="CT87" s="536">
        <v>0</v>
      </c>
      <c r="CU87" s="536">
        <v>0</v>
      </c>
      <c r="CV87" s="537">
        <v>0</v>
      </c>
      <c r="CW87" s="582">
        <v>0</v>
      </c>
      <c r="CX87" s="583">
        <v>0</v>
      </c>
      <c r="CY87" s="583">
        <v>0</v>
      </c>
      <c r="CZ87" s="536">
        <v>0</v>
      </c>
      <c r="DA87" s="536">
        <v>0</v>
      </c>
      <c r="DB87" s="536">
        <v>0</v>
      </c>
      <c r="DC87" s="536">
        <v>0</v>
      </c>
      <c r="DD87" s="536">
        <v>0</v>
      </c>
      <c r="DE87" s="536">
        <v>0</v>
      </c>
      <c r="DF87" s="537">
        <v>0</v>
      </c>
      <c r="DG87" s="582">
        <v>0</v>
      </c>
      <c r="DH87" s="583">
        <v>0</v>
      </c>
      <c r="DI87" s="583"/>
      <c r="DJ87" s="536"/>
      <c r="DK87" s="536"/>
      <c r="DL87" s="536"/>
      <c r="DM87" s="536"/>
      <c r="DN87" s="536"/>
      <c r="DO87" s="536"/>
      <c r="DP87" s="537"/>
      <c r="DQ87" s="582"/>
      <c r="DR87" s="583"/>
      <c r="DS87" s="583"/>
      <c r="DT87" s="536"/>
      <c r="DU87" s="536"/>
      <c r="DV87" s="536"/>
      <c r="DW87" s="536"/>
      <c r="DX87" s="536"/>
      <c r="DY87" s="536"/>
      <c r="DZ87" s="537"/>
      <c r="EA87" s="582"/>
      <c r="EB87" s="583"/>
      <c r="EC87" s="583"/>
      <c r="ED87" s="536"/>
      <c r="EE87" s="536"/>
      <c r="EF87" s="536"/>
      <c r="EG87" s="536"/>
      <c r="EH87" s="536"/>
      <c r="EI87" s="536"/>
      <c r="EJ87" s="537"/>
      <c r="EK87" s="582"/>
      <c r="EL87" s="583"/>
      <c r="EM87" s="583"/>
      <c r="EN87" s="536"/>
      <c r="EO87" s="536"/>
      <c r="EP87" s="536"/>
      <c r="EQ87" s="536"/>
      <c r="ER87" s="536"/>
      <c r="ES87" s="536"/>
      <c r="ET87" s="537"/>
      <c r="EU87" s="582"/>
      <c r="EV87" s="583"/>
      <c r="EW87" s="583"/>
      <c r="EX87" s="536"/>
      <c r="EY87" s="536"/>
      <c r="EZ87" s="536"/>
      <c r="FA87" s="536"/>
      <c r="FB87" s="536"/>
      <c r="FC87" s="536"/>
      <c r="FD87" s="537"/>
      <c r="FE87" s="582"/>
      <c r="FF87" s="583"/>
      <c r="FG87" s="583"/>
      <c r="FH87" s="536"/>
      <c r="FI87" s="536"/>
      <c r="FJ87" s="536"/>
      <c r="FK87" s="536"/>
      <c r="FL87" s="536"/>
      <c r="FM87" s="536"/>
      <c r="FN87" s="537"/>
      <c r="FO87" s="582"/>
      <c r="FP87" s="583"/>
      <c r="FQ87" s="583"/>
      <c r="FR87" s="536"/>
      <c r="FS87" s="536"/>
      <c r="FT87" s="536"/>
      <c r="FU87" s="536"/>
      <c r="FV87" s="536"/>
      <c r="FW87" s="536"/>
      <c r="FX87" s="537"/>
      <c r="FY87" s="582"/>
      <c r="FZ87" s="583"/>
      <c r="GA87" s="583"/>
      <c r="GB87" s="536"/>
      <c r="GC87" s="536"/>
      <c r="GD87" s="536"/>
      <c r="GE87" s="536"/>
      <c r="GF87" s="536"/>
      <c r="GG87" s="536"/>
      <c r="GH87" s="537"/>
      <c r="GI87" s="582"/>
      <c r="GJ87" s="583"/>
      <c r="GK87" s="583"/>
      <c r="GL87" s="536"/>
      <c r="GM87" s="536"/>
      <c r="GN87" s="536"/>
      <c r="GO87" s="536"/>
      <c r="GP87" s="536"/>
      <c r="GQ87" s="536"/>
      <c r="GR87" s="537"/>
      <c r="GS87" s="582"/>
      <c r="GT87" s="583"/>
      <c r="GU87" s="583"/>
      <c r="GV87" s="536"/>
      <c r="GW87" s="536"/>
      <c r="GX87" s="536"/>
      <c r="GY87" s="536"/>
      <c r="GZ87" s="536"/>
      <c r="HA87" s="536"/>
      <c r="HB87" s="537"/>
      <c r="HC87" s="271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1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1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1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1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1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1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1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1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1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2">
        <f t="shared" si="96"/>
        <v>66</v>
      </c>
      <c r="HN87" s="279">
        <f t="shared" si="98"/>
        <v>286</v>
      </c>
      <c r="HO87" s="272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79" t="e">
        <f t="shared" si="99"/>
        <v>#REF!</v>
      </c>
      <c r="HQ87" s="80"/>
      <c r="HR87" s="280">
        <f t="shared" si="100"/>
        <v>58</v>
      </c>
      <c r="HS87" s="280">
        <f t="shared" si="101"/>
        <v>8</v>
      </c>
      <c r="HT87" s="280">
        <f t="shared" si="102"/>
        <v>0</v>
      </c>
      <c r="HU87" s="280">
        <f t="shared" si="103"/>
        <v>0</v>
      </c>
      <c r="HV87" s="280">
        <f t="shared" si="104"/>
        <v>0</v>
      </c>
      <c r="HW87" s="280">
        <f t="shared" si="105"/>
        <v>0</v>
      </c>
      <c r="HX87" s="280">
        <f t="shared" si="106"/>
        <v>0</v>
      </c>
      <c r="HY87" s="280">
        <f t="shared" si="107"/>
        <v>0</v>
      </c>
      <c r="HZ87" s="280">
        <f t="shared" si="108"/>
        <v>0</v>
      </c>
      <c r="IA87" s="280">
        <f t="shared" si="109"/>
        <v>0</v>
      </c>
      <c r="IK87" s="94" t="e">
        <f t="shared" si="97"/>
        <v>#REF!</v>
      </c>
    </row>
    <row r="88" spans="1:245" s="30" customFormat="1" ht="21.95" hidden="1" customHeight="1">
      <c r="A88" s="4"/>
      <c r="B88" s="94" t="e">
        <f>+#REF!</f>
        <v>#REF!</v>
      </c>
      <c r="C88" s="94" t="e">
        <f>+#REF!</f>
        <v>#REF!</v>
      </c>
      <c r="D88" s="94" t="e">
        <f>+#REF!</f>
        <v>#REF!</v>
      </c>
      <c r="E88" s="94" t="e">
        <f>+#REF!</f>
        <v>#REF!</v>
      </c>
      <c r="F88" s="94" t="e">
        <f>+#REF!</f>
        <v>#REF!</v>
      </c>
      <c r="G88" s="94" t="e">
        <f>+#REF!</f>
        <v>#REF!</v>
      </c>
      <c r="H88" s="94" t="e">
        <f>+#REF!</f>
        <v>#REF!</v>
      </c>
      <c r="I88" s="94" t="e">
        <f>+#REF!</f>
        <v>#REF!</v>
      </c>
      <c r="J88" s="308" t="s">
        <v>70</v>
      </c>
      <c r="K88" s="628"/>
      <c r="L88" s="629"/>
      <c r="M88" s="629"/>
      <c r="N88" s="629"/>
      <c r="O88" s="629"/>
      <c r="P88" s="629"/>
      <c r="Q88" s="629"/>
      <c r="R88" s="629"/>
      <c r="S88" s="629"/>
      <c r="T88" s="540"/>
      <c r="U88" s="628"/>
      <c r="V88" s="629"/>
      <c r="W88" s="629"/>
      <c r="X88" s="539"/>
      <c r="Y88" s="539"/>
      <c r="Z88" s="539"/>
      <c r="AA88" s="539"/>
      <c r="AB88" s="539"/>
      <c r="AC88" s="539"/>
      <c r="AD88" s="540"/>
      <c r="AE88" s="628"/>
      <c r="AF88" s="629"/>
      <c r="AG88" s="630"/>
      <c r="AH88" s="629"/>
      <c r="AI88" s="539"/>
      <c r="AJ88" s="539"/>
      <c r="AK88" s="539"/>
      <c r="AL88" s="539"/>
      <c r="AM88" s="539"/>
      <c r="AN88" s="540"/>
      <c r="AO88" s="628"/>
      <c r="AP88" s="629"/>
      <c r="AQ88" s="629"/>
      <c r="AR88" s="539"/>
      <c r="AS88" s="539"/>
      <c r="AT88" s="539"/>
      <c r="AU88" s="539"/>
      <c r="AV88" s="539"/>
      <c r="AW88" s="539"/>
      <c r="AX88" s="540"/>
      <c r="AY88" s="628"/>
      <c r="AZ88" s="629"/>
      <c r="BA88" s="629"/>
      <c r="BB88" s="629"/>
      <c r="BC88" s="539"/>
      <c r="BD88" s="539"/>
      <c r="BE88" s="539"/>
      <c r="BF88" s="539"/>
      <c r="BG88" s="539"/>
      <c r="BH88" s="540"/>
      <c r="BI88" s="628"/>
      <c r="BJ88" s="629"/>
      <c r="BK88" s="629"/>
      <c r="BL88" s="539"/>
      <c r="BM88" s="539"/>
      <c r="BN88" s="539"/>
      <c r="BO88" s="539"/>
      <c r="BP88" s="539"/>
      <c r="BQ88" s="539"/>
      <c r="BR88" s="540"/>
      <c r="BS88" s="628"/>
      <c r="BT88" s="629"/>
      <c r="BU88" s="629"/>
      <c r="BV88" s="539"/>
      <c r="BW88" s="539"/>
      <c r="BX88" s="539"/>
      <c r="BY88" s="539"/>
      <c r="BZ88" s="539"/>
      <c r="CA88" s="539"/>
      <c r="CB88" s="540"/>
      <c r="CC88" s="628"/>
      <c r="CD88" s="629"/>
      <c r="CE88" s="629"/>
      <c r="CF88" s="539"/>
      <c r="CG88" s="539"/>
      <c r="CH88" s="539"/>
      <c r="CI88" s="539"/>
      <c r="CJ88" s="539"/>
      <c r="CK88" s="539"/>
      <c r="CL88" s="540"/>
      <c r="CM88" s="628"/>
      <c r="CN88" s="629"/>
      <c r="CO88" s="629"/>
      <c r="CP88" s="539"/>
      <c r="CQ88" s="539"/>
      <c r="CR88" s="539"/>
      <c r="CS88" s="539"/>
      <c r="CT88" s="539"/>
      <c r="CU88" s="539"/>
      <c r="CV88" s="540"/>
      <c r="CW88" s="628"/>
      <c r="CX88" s="629"/>
      <c r="CY88" s="629"/>
      <c r="CZ88" s="539"/>
      <c r="DA88" s="539"/>
      <c r="DB88" s="539"/>
      <c r="DC88" s="539"/>
      <c r="DD88" s="539"/>
      <c r="DE88" s="539"/>
      <c r="DF88" s="540"/>
      <c r="DG88" s="628"/>
      <c r="DH88" s="629"/>
      <c r="DI88" s="629"/>
      <c r="DJ88" s="539"/>
      <c r="DK88" s="539"/>
      <c r="DL88" s="539"/>
      <c r="DM88" s="539"/>
      <c r="DN88" s="539"/>
      <c r="DO88" s="539"/>
      <c r="DP88" s="540"/>
      <c r="DQ88" s="628"/>
      <c r="DR88" s="629"/>
      <c r="DS88" s="629"/>
      <c r="DT88" s="539"/>
      <c r="DU88" s="539"/>
      <c r="DV88" s="539"/>
      <c r="DW88" s="539"/>
      <c r="DX88" s="539"/>
      <c r="DY88" s="539"/>
      <c r="DZ88" s="540"/>
      <c r="EA88" s="628"/>
      <c r="EB88" s="629"/>
      <c r="EC88" s="629"/>
      <c r="ED88" s="539"/>
      <c r="EE88" s="539"/>
      <c r="EF88" s="539"/>
      <c r="EG88" s="539"/>
      <c r="EH88" s="539"/>
      <c r="EI88" s="539"/>
      <c r="EJ88" s="540"/>
      <c r="EK88" s="628"/>
      <c r="EL88" s="629"/>
      <c r="EM88" s="629"/>
      <c r="EN88" s="539"/>
      <c r="EO88" s="539"/>
      <c r="EP88" s="539"/>
      <c r="EQ88" s="539"/>
      <c r="ER88" s="539"/>
      <c r="ES88" s="539"/>
      <c r="ET88" s="540"/>
      <c r="EU88" s="628"/>
      <c r="EV88" s="629"/>
      <c r="EW88" s="629"/>
      <c r="EX88" s="539"/>
      <c r="EY88" s="539"/>
      <c r="EZ88" s="539"/>
      <c r="FA88" s="539"/>
      <c r="FB88" s="539"/>
      <c r="FC88" s="539"/>
      <c r="FD88" s="540"/>
      <c r="FE88" s="628"/>
      <c r="FF88" s="629"/>
      <c r="FG88" s="629"/>
      <c r="FH88" s="539"/>
      <c r="FI88" s="539"/>
      <c r="FJ88" s="539"/>
      <c r="FK88" s="539"/>
      <c r="FL88" s="539"/>
      <c r="FM88" s="539"/>
      <c r="FN88" s="540"/>
      <c r="FO88" s="628"/>
      <c r="FP88" s="629"/>
      <c r="FQ88" s="629"/>
      <c r="FR88" s="539"/>
      <c r="FS88" s="539"/>
      <c r="FT88" s="539"/>
      <c r="FU88" s="539"/>
      <c r="FV88" s="539"/>
      <c r="FW88" s="539"/>
      <c r="FX88" s="540"/>
      <c r="FY88" s="628"/>
      <c r="FZ88" s="629"/>
      <c r="GA88" s="629"/>
      <c r="GB88" s="539"/>
      <c r="GC88" s="539"/>
      <c r="GD88" s="539"/>
      <c r="GE88" s="539"/>
      <c r="GF88" s="539"/>
      <c r="GG88" s="539"/>
      <c r="GH88" s="540"/>
      <c r="GI88" s="628"/>
      <c r="GJ88" s="629"/>
      <c r="GK88" s="629"/>
      <c r="GL88" s="539"/>
      <c r="GM88" s="539"/>
      <c r="GN88" s="539"/>
      <c r="GO88" s="539"/>
      <c r="GP88" s="539"/>
      <c r="GQ88" s="539"/>
      <c r="GR88" s="540"/>
      <c r="GS88" s="628"/>
      <c r="GT88" s="629"/>
      <c r="GU88" s="629"/>
      <c r="GV88" s="539"/>
      <c r="GW88" s="539"/>
      <c r="GX88" s="539"/>
      <c r="GY88" s="539"/>
      <c r="GZ88" s="539"/>
      <c r="HA88" s="539"/>
      <c r="HB88" s="540"/>
      <c r="HC88" s="274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4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4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4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4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4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4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4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4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4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75">
        <f t="shared" si="96"/>
        <v>0</v>
      </c>
      <c r="HN88" s="277">
        <f t="shared" si="98"/>
        <v>212</v>
      </c>
      <c r="HO88" s="275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77" t="e">
        <f t="shared" si="99"/>
        <v>#REF!</v>
      </c>
      <c r="HQ88" s="80"/>
      <c r="HR88" s="278">
        <f t="shared" si="100"/>
        <v>0</v>
      </c>
      <c r="HS88" s="278">
        <f t="shared" si="101"/>
        <v>0</v>
      </c>
      <c r="HT88" s="278">
        <f t="shared" si="102"/>
        <v>0</v>
      </c>
      <c r="HU88" s="278">
        <f t="shared" si="103"/>
        <v>0</v>
      </c>
      <c r="HV88" s="278">
        <f t="shared" si="104"/>
        <v>0</v>
      </c>
      <c r="HW88" s="278">
        <f t="shared" si="105"/>
        <v>0</v>
      </c>
      <c r="HX88" s="278">
        <f t="shared" si="106"/>
        <v>0</v>
      </c>
      <c r="HY88" s="278">
        <f t="shared" si="107"/>
        <v>0</v>
      </c>
      <c r="HZ88" s="278">
        <f t="shared" si="108"/>
        <v>0</v>
      </c>
      <c r="IA88" s="278">
        <f t="shared" si="109"/>
        <v>0</v>
      </c>
      <c r="IK88" s="94" t="e">
        <f t="shared" si="97"/>
        <v>#REF!</v>
      </c>
    </row>
    <row r="89" spans="1:245" s="30" customFormat="1" ht="21.95" hidden="1" customHeight="1">
      <c r="A89" s="4"/>
      <c r="B89" s="94" t="e">
        <f>+#REF!</f>
        <v>#REF!</v>
      </c>
      <c r="C89" s="94" t="e">
        <f>+#REF!</f>
        <v>#REF!</v>
      </c>
      <c r="D89" s="94" t="e">
        <f>+#REF!</f>
        <v>#REF!</v>
      </c>
      <c r="E89" s="94" t="e">
        <f>+#REF!</f>
        <v>#REF!</v>
      </c>
      <c r="F89" s="94" t="e">
        <f>+#REF!</f>
        <v>#REF!</v>
      </c>
      <c r="G89" s="94" t="e">
        <f>+#REF!</f>
        <v>#REF!</v>
      </c>
      <c r="H89" s="94" t="e">
        <f>+#REF!</f>
        <v>#REF!</v>
      </c>
      <c r="I89" s="94" t="e">
        <f>+#REF!</f>
        <v>#REF!</v>
      </c>
      <c r="J89" s="19" t="s">
        <v>71</v>
      </c>
      <c r="K89" s="631"/>
      <c r="L89" s="632"/>
      <c r="M89" s="632"/>
      <c r="N89" s="632"/>
      <c r="O89" s="632"/>
      <c r="P89" s="632"/>
      <c r="Q89" s="632"/>
      <c r="R89" s="632"/>
      <c r="S89" s="632"/>
      <c r="T89" s="543"/>
      <c r="U89" s="631"/>
      <c r="V89" s="632"/>
      <c r="W89" s="632"/>
      <c r="X89" s="542"/>
      <c r="Y89" s="542"/>
      <c r="Z89" s="542"/>
      <c r="AA89" s="542"/>
      <c r="AB89" s="542"/>
      <c r="AC89" s="542"/>
      <c r="AD89" s="543"/>
      <c r="AE89" s="631"/>
      <c r="AF89" s="632"/>
      <c r="AG89" s="633"/>
      <c r="AH89" s="632"/>
      <c r="AI89" s="542"/>
      <c r="AJ89" s="542"/>
      <c r="AK89" s="542"/>
      <c r="AL89" s="542"/>
      <c r="AM89" s="542"/>
      <c r="AN89" s="543"/>
      <c r="AO89" s="631"/>
      <c r="AP89" s="632"/>
      <c r="AQ89" s="632"/>
      <c r="AR89" s="542"/>
      <c r="AS89" s="542"/>
      <c r="AT89" s="542"/>
      <c r="AU89" s="542"/>
      <c r="AV89" s="542"/>
      <c r="AW89" s="542"/>
      <c r="AX89" s="543"/>
      <c r="AY89" s="631"/>
      <c r="AZ89" s="632"/>
      <c r="BA89" s="632"/>
      <c r="BB89" s="632"/>
      <c r="BC89" s="542"/>
      <c r="BD89" s="542"/>
      <c r="BE89" s="542"/>
      <c r="BF89" s="542"/>
      <c r="BG89" s="542"/>
      <c r="BH89" s="543"/>
      <c r="BI89" s="631"/>
      <c r="BJ89" s="632"/>
      <c r="BK89" s="632"/>
      <c r="BL89" s="542"/>
      <c r="BM89" s="542"/>
      <c r="BN89" s="542"/>
      <c r="BO89" s="542"/>
      <c r="BP89" s="542"/>
      <c r="BQ89" s="542"/>
      <c r="BR89" s="543"/>
      <c r="BS89" s="631"/>
      <c r="BT89" s="632"/>
      <c r="BU89" s="632"/>
      <c r="BV89" s="542"/>
      <c r="BW89" s="542"/>
      <c r="BX89" s="542"/>
      <c r="BY89" s="542"/>
      <c r="BZ89" s="542"/>
      <c r="CA89" s="542"/>
      <c r="CB89" s="543"/>
      <c r="CC89" s="631"/>
      <c r="CD89" s="632"/>
      <c r="CE89" s="632"/>
      <c r="CF89" s="542"/>
      <c r="CG89" s="542"/>
      <c r="CH89" s="542"/>
      <c r="CI89" s="542"/>
      <c r="CJ89" s="542"/>
      <c r="CK89" s="542"/>
      <c r="CL89" s="543"/>
      <c r="CM89" s="631"/>
      <c r="CN89" s="632"/>
      <c r="CO89" s="632"/>
      <c r="CP89" s="542"/>
      <c r="CQ89" s="542"/>
      <c r="CR89" s="542"/>
      <c r="CS89" s="542"/>
      <c r="CT89" s="542"/>
      <c r="CU89" s="542"/>
      <c r="CV89" s="543"/>
      <c r="CW89" s="631"/>
      <c r="CX89" s="632"/>
      <c r="CY89" s="632"/>
      <c r="CZ89" s="542"/>
      <c r="DA89" s="542"/>
      <c r="DB89" s="542"/>
      <c r="DC89" s="542"/>
      <c r="DD89" s="542"/>
      <c r="DE89" s="542"/>
      <c r="DF89" s="543"/>
      <c r="DG89" s="631"/>
      <c r="DH89" s="632"/>
      <c r="DI89" s="632"/>
      <c r="DJ89" s="542"/>
      <c r="DK89" s="542"/>
      <c r="DL89" s="542"/>
      <c r="DM89" s="542"/>
      <c r="DN89" s="542"/>
      <c r="DO89" s="542"/>
      <c r="DP89" s="543"/>
      <c r="DQ89" s="631"/>
      <c r="DR89" s="632"/>
      <c r="DS89" s="632"/>
      <c r="DT89" s="542"/>
      <c r="DU89" s="542"/>
      <c r="DV89" s="542"/>
      <c r="DW89" s="542"/>
      <c r="DX89" s="542"/>
      <c r="DY89" s="542"/>
      <c r="DZ89" s="543"/>
      <c r="EA89" s="631"/>
      <c r="EB89" s="632"/>
      <c r="EC89" s="632"/>
      <c r="ED89" s="542"/>
      <c r="EE89" s="542"/>
      <c r="EF89" s="542"/>
      <c r="EG89" s="542"/>
      <c r="EH89" s="542"/>
      <c r="EI89" s="542"/>
      <c r="EJ89" s="543"/>
      <c r="EK89" s="631"/>
      <c r="EL89" s="632"/>
      <c r="EM89" s="632"/>
      <c r="EN89" s="542"/>
      <c r="EO89" s="542"/>
      <c r="EP89" s="542"/>
      <c r="EQ89" s="542"/>
      <c r="ER89" s="542"/>
      <c r="ES89" s="542"/>
      <c r="ET89" s="543"/>
      <c r="EU89" s="631"/>
      <c r="EV89" s="632"/>
      <c r="EW89" s="632"/>
      <c r="EX89" s="542"/>
      <c r="EY89" s="542"/>
      <c r="EZ89" s="542"/>
      <c r="FA89" s="542"/>
      <c r="FB89" s="542"/>
      <c r="FC89" s="542"/>
      <c r="FD89" s="543"/>
      <c r="FE89" s="631"/>
      <c r="FF89" s="632"/>
      <c r="FG89" s="632"/>
      <c r="FH89" s="542"/>
      <c r="FI89" s="542"/>
      <c r="FJ89" s="542"/>
      <c r="FK89" s="542"/>
      <c r="FL89" s="542"/>
      <c r="FM89" s="542"/>
      <c r="FN89" s="543"/>
      <c r="FO89" s="631"/>
      <c r="FP89" s="632"/>
      <c r="FQ89" s="632"/>
      <c r="FR89" s="542"/>
      <c r="FS89" s="542"/>
      <c r="FT89" s="542"/>
      <c r="FU89" s="542"/>
      <c r="FV89" s="542"/>
      <c r="FW89" s="542"/>
      <c r="FX89" s="543"/>
      <c r="FY89" s="631"/>
      <c r="FZ89" s="632"/>
      <c r="GA89" s="632"/>
      <c r="GB89" s="542"/>
      <c r="GC89" s="542"/>
      <c r="GD89" s="542"/>
      <c r="GE89" s="542"/>
      <c r="GF89" s="542"/>
      <c r="GG89" s="542"/>
      <c r="GH89" s="543"/>
      <c r="GI89" s="631"/>
      <c r="GJ89" s="632"/>
      <c r="GK89" s="632"/>
      <c r="GL89" s="542"/>
      <c r="GM89" s="542"/>
      <c r="GN89" s="542"/>
      <c r="GO89" s="542"/>
      <c r="GP89" s="542"/>
      <c r="GQ89" s="542"/>
      <c r="GR89" s="543"/>
      <c r="GS89" s="631"/>
      <c r="GT89" s="632"/>
      <c r="GU89" s="632"/>
      <c r="GV89" s="542"/>
      <c r="GW89" s="542"/>
      <c r="GX89" s="542"/>
      <c r="GY89" s="542"/>
      <c r="GZ89" s="542"/>
      <c r="HA89" s="542"/>
      <c r="HB89" s="543"/>
      <c r="HC89" s="77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77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77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77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77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77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77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77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77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77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0">
        <f t="shared" si="96"/>
        <v>0</v>
      </c>
      <c r="HN89" s="79">
        <f t="shared" si="98"/>
        <v>138</v>
      </c>
      <c r="HO89" s="80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79" t="e">
        <f t="shared" si="99"/>
        <v>#REF!</v>
      </c>
      <c r="HQ89" s="80"/>
      <c r="HR89" s="81">
        <f t="shared" si="100"/>
        <v>0</v>
      </c>
      <c r="HS89" s="81">
        <f t="shared" si="101"/>
        <v>0</v>
      </c>
      <c r="HT89" s="81">
        <f t="shared" si="102"/>
        <v>0</v>
      </c>
      <c r="HU89" s="81">
        <f t="shared" si="103"/>
        <v>0</v>
      </c>
      <c r="HV89" s="81">
        <f t="shared" si="104"/>
        <v>0</v>
      </c>
      <c r="HW89" s="81">
        <f t="shared" si="105"/>
        <v>0</v>
      </c>
      <c r="HX89" s="81">
        <f t="shared" si="106"/>
        <v>0</v>
      </c>
      <c r="HY89" s="81">
        <f t="shared" si="107"/>
        <v>0</v>
      </c>
      <c r="HZ89" s="81">
        <f t="shared" si="108"/>
        <v>0</v>
      </c>
      <c r="IA89" s="81">
        <f t="shared" si="109"/>
        <v>0</v>
      </c>
      <c r="IK89" s="94" t="e">
        <f t="shared" si="97"/>
        <v>#REF!</v>
      </c>
    </row>
    <row r="90" spans="1:245" s="30" customFormat="1" ht="21.95" hidden="1" customHeight="1">
      <c r="A90" s="4"/>
      <c r="B90" s="94" t="e">
        <f>+#REF!</f>
        <v>#REF!</v>
      </c>
      <c r="C90" s="94" t="e">
        <f>+#REF!</f>
        <v>#REF!</v>
      </c>
      <c r="D90" s="94" t="e">
        <f>+#REF!</f>
        <v>#REF!</v>
      </c>
      <c r="E90" s="94" t="e">
        <f>+#REF!</f>
        <v>#REF!</v>
      </c>
      <c r="F90" s="94" t="e">
        <f>+#REF!</f>
        <v>#REF!</v>
      </c>
      <c r="G90" s="94" t="e">
        <f>+#REF!</f>
        <v>#REF!</v>
      </c>
      <c r="H90" s="94" t="e">
        <f>+#REF!</f>
        <v>#REF!</v>
      </c>
      <c r="I90" s="94" t="e">
        <f>+#REF!</f>
        <v>#REF!</v>
      </c>
      <c r="J90" s="19" t="s">
        <v>72</v>
      </c>
      <c r="K90" s="631"/>
      <c r="L90" s="632"/>
      <c r="M90" s="632"/>
      <c r="N90" s="632"/>
      <c r="O90" s="632"/>
      <c r="P90" s="632"/>
      <c r="Q90" s="632"/>
      <c r="R90" s="632"/>
      <c r="S90" s="632"/>
      <c r="T90" s="543"/>
      <c r="U90" s="631"/>
      <c r="V90" s="632"/>
      <c r="W90" s="632"/>
      <c r="X90" s="542"/>
      <c r="Y90" s="542"/>
      <c r="Z90" s="542"/>
      <c r="AA90" s="542"/>
      <c r="AB90" s="542"/>
      <c r="AC90" s="542"/>
      <c r="AD90" s="543"/>
      <c r="AE90" s="631"/>
      <c r="AF90" s="632"/>
      <c r="AG90" s="633"/>
      <c r="AH90" s="632"/>
      <c r="AI90" s="542"/>
      <c r="AJ90" s="542"/>
      <c r="AK90" s="542"/>
      <c r="AL90" s="542"/>
      <c r="AM90" s="542"/>
      <c r="AN90" s="543"/>
      <c r="AO90" s="631"/>
      <c r="AP90" s="632"/>
      <c r="AQ90" s="632"/>
      <c r="AR90" s="542"/>
      <c r="AS90" s="542"/>
      <c r="AT90" s="542"/>
      <c r="AU90" s="542"/>
      <c r="AV90" s="542"/>
      <c r="AW90" s="542"/>
      <c r="AX90" s="543"/>
      <c r="AY90" s="631"/>
      <c r="AZ90" s="632"/>
      <c r="BA90" s="632"/>
      <c r="BB90" s="632"/>
      <c r="BC90" s="542"/>
      <c r="BD90" s="542"/>
      <c r="BE90" s="542"/>
      <c r="BF90" s="542"/>
      <c r="BG90" s="542"/>
      <c r="BH90" s="543"/>
      <c r="BI90" s="631"/>
      <c r="BJ90" s="632"/>
      <c r="BK90" s="632"/>
      <c r="BL90" s="542"/>
      <c r="BM90" s="542"/>
      <c r="BN90" s="542"/>
      <c r="BO90" s="542"/>
      <c r="BP90" s="542"/>
      <c r="BQ90" s="542"/>
      <c r="BR90" s="543"/>
      <c r="BS90" s="631"/>
      <c r="BT90" s="632"/>
      <c r="BU90" s="632"/>
      <c r="BV90" s="542"/>
      <c r="BW90" s="542"/>
      <c r="BX90" s="542"/>
      <c r="BY90" s="542"/>
      <c r="BZ90" s="542"/>
      <c r="CA90" s="542"/>
      <c r="CB90" s="543"/>
      <c r="CC90" s="631"/>
      <c r="CD90" s="632"/>
      <c r="CE90" s="632"/>
      <c r="CF90" s="542"/>
      <c r="CG90" s="542"/>
      <c r="CH90" s="542"/>
      <c r="CI90" s="542"/>
      <c r="CJ90" s="542"/>
      <c r="CK90" s="542"/>
      <c r="CL90" s="543"/>
      <c r="CM90" s="631"/>
      <c r="CN90" s="632"/>
      <c r="CO90" s="632"/>
      <c r="CP90" s="542"/>
      <c r="CQ90" s="542"/>
      <c r="CR90" s="542"/>
      <c r="CS90" s="542"/>
      <c r="CT90" s="542"/>
      <c r="CU90" s="542"/>
      <c r="CV90" s="543"/>
      <c r="CW90" s="631"/>
      <c r="CX90" s="632"/>
      <c r="CY90" s="632"/>
      <c r="CZ90" s="542"/>
      <c r="DA90" s="542"/>
      <c r="DB90" s="542"/>
      <c r="DC90" s="542"/>
      <c r="DD90" s="542"/>
      <c r="DE90" s="542"/>
      <c r="DF90" s="543"/>
      <c r="DG90" s="631"/>
      <c r="DH90" s="632"/>
      <c r="DI90" s="632"/>
      <c r="DJ90" s="542"/>
      <c r="DK90" s="542"/>
      <c r="DL90" s="542"/>
      <c r="DM90" s="542"/>
      <c r="DN90" s="542"/>
      <c r="DO90" s="542"/>
      <c r="DP90" s="543"/>
      <c r="DQ90" s="631"/>
      <c r="DR90" s="632"/>
      <c r="DS90" s="632"/>
      <c r="DT90" s="542"/>
      <c r="DU90" s="542"/>
      <c r="DV90" s="542"/>
      <c r="DW90" s="542"/>
      <c r="DX90" s="542"/>
      <c r="DY90" s="542"/>
      <c r="DZ90" s="543"/>
      <c r="EA90" s="631"/>
      <c r="EB90" s="632"/>
      <c r="EC90" s="632"/>
      <c r="ED90" s="542"/>
      <c r="EE90" s="542"/>
      <c r="EF90" s="542"/>
      <c r="EG90" s="542"/>
      <c r="EH90" s="542"/>
      <c r="EI90" s="542"/>
      <c r="EJ90" s="543"/>
      <c r="EK90" s="631"/>
      <c r="EL90" s="632"/>
      <c r="EM90" s="632"/>
      <c r="EN90" s="542"/>
      <c r="EO90" s="542"/>
      <c r="EP90" s="542"/>
      <c r="EQ90" s="542"/>
      <c r="ER90" s="542"/>
      <c r="ES90" s="542"/>
      <c r="ET90" s="543"/>
      <c r="EU90" s="631"/>
      <c r="EV90" s="632"/>
      <c r="EW90" s="632"/>
      <c r="EX90" s="542"/>
      <c r="EY90" s="542"/>
      <c r="EZ90" s="542"/>
      <c r="FA90" s="542"/>
      <c r="FB90" s="542"/>
      <c r="FC90" s="542"/>
      <c r="FD90" s="543"/>
      <c r="FE90" s="631"/>
      <c r="FF90" s="632"/>
      <c r="FG90" s="632"/>
      <c r="FH90" s="542"/>
      <c r="FI90" s="542"/>
      <c r="FJ90" s="542"/>
      <c r="FK90" s="542"/>
      <c r="FL90" s="542"/>
      <c r="FM90" s="542"/>
      <c r="FN90" s="543"/>
      <c r="FO90" s="631"/>
      <c r="FP90" s="632"/>
      <c r="FQ90" s="632"/>
      <c r="FR90" s="542"/>
      <c r="FS90" s="542"/>
      <c r="FT90" s="542"/>
      <c r="FU90" s="542"/>
      <c r="FV90" s="542"/>
      <c r="FW90" s="542"/>
      <c r="FX90" s="543"/>
      <c r="FY90" s="631"/>
      <c r="FZ90" s="632"/>
      <c r="GA90" s="632"/>
      <c r="GB90" s="542"/>
      <c r="GC90" s="542"/>
      <c r="GD90" s="542"/>
      <c r="GE90" s="542"/>
      <c r="GF90" s="542"/>
      <c r="GG90" s="542"/>
      <c r="GH90" s="543"/>
      <c r="GI90" s="631"/>
      <c r="GJ90" s="632"/>
      <c r="GK90" s="632"/>
      <c r="GL90" s="542"/>
      <c r="GM90" s="542"/>
      <c r="GN90" s="542"/>
      <c r="GO90" s="542"/>
      <c r="GP90" s="542"/>
      <c r="GQ90" s="542"/>
      <c r="GR90" s="543"/>
      <c r="GS90" s="631"/>
      <c r="GT90" s="632"/>
      <c r="GU90" s="632"/>
      <c r="GV90" s="542"/>
      <c r="GW90" s="542"/>
      <c r="GX90" s="542"/>
      <c r="GY90" s="542"/>
      <c r="GZ90" s="542"/>
      <c r="HA90" s="542"/>
      <c r="HB90" s="543"/>
      <c r="HC90" s="77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77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77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77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77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77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77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77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77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77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0">
        <f t="shared" si="96"/>
        <v>0</v>
      </c>
      <c r="HN90" s="79">
        <f t="shared" si="98"/>
        <v>66</v>
      </c>
      <c r="HO90" s="80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79" t="e">
        <f t="shared" si="99"/>
        <v>#REF!</v>
      </c>
      <c r="HQ90" s="80"/>
      <c r="HR90" s="81">
        <f t="shared" si="100"/>
        <v>0</v>
      </c>
      <c r="HS90" s="81">
        <f t="shared" si="101"/>
        <v>0</v>
      </c>
      <c r="HT90" s="81">
        <f t="shared" si="102"/>
        <v>0</v>
      </c>
      <c r="HU90" s="81">
        <f t="shared" si="103"/>
        <v>0</v>
      </c>
      <c r="HV90" s="81">
        <f t="shared" si="104"/>
        <v>0</v>
      </c>
      <c r="HW90" s="81">
        <f t="shared" si="105"/>
        <v>0</v>
      </c>
      <c r="HX90" s="81">
        <f t="shared" si="106"/>
        <v>0</v>
      </c>
      <c r="HY90" s="81">
        <f t="shared" si="107"/>
        <v>0</v>
      </c>
      <c r="HZ90" s="81">
        <f t="shared" si="108"/>
        <v>0</v>
      </c>
      <c r="IA90" s="81">
        <f t="shared" si="109"/>
        <v>0</v>
      </c>
      <c r="IK90" s="94" t="e">
        <f t="shared" si="97"/>
        <v>#REF!</v>
      </c>
    </row>
    <row r="91" spans="1:245" s="30" customFormat="1" ht="21.95" hidden="1" customHeight="1">
      <c r="A91" s="4"/>
      <c r="B91" s="94" t="e">
        <f>+#REF!</f>
        <v>#REF!</v>
      </c>
      <c r="C91" s="94" t="e">
        <f>+#REF!</f>
        <v>#REF!</v>
      </c>
      <c r="D91" s="94" t="e">
        <f>+#REF!</f>
        <v>#REF!</v>
      </c>
      <c r="E91" s="94" t="e">
        <f>+#REF!</f>
        <v>#REF!</v>
      </c>
      <c r="F91" s="94" t="e">
        <f>+#REF!</f>
        <v>#REF!</v>
      </c>
      <c r="G91" s="94" t="e">
        <f>+#REF!</f>
        <v>#REF!</v>
      </c>
      <c r="H91" s="94" t="e">
        <f>+#REF!</f>
        <v>#REF!</v>
      </c>
      <c r="I91" s="94" t="e">
        <f>+#REF!</f>
        <v>#REF!</v>
      </c>
      <c r="J91" s="307" t="s">
        <v>73</v>
      </c>
      <c r="K91" s="634"/>
      <c r="L91" s="635"/>
      <c r="M91" s="635"/>
      <c r="N91" s="635"/>
      <c r="O91" s="635"/>
      <c r="P91" s="635"/>
      <c r="Q91" s="635"/>
      <c r="R91" s="635"/>
      <c r="S91" s="635"/>
      <c r="T91" s="546"/>
      <c r="U91" s="634"/>
      <c r="V91" s="635"/>
      <c r="W91" s="635"/>
      <c r="X91" s="545"/>
      <c r="Y91" s="545"/>
      <c r="Z91" s="545"/>
      <c r="AA91" s="545"/>
      <c r="AB91" s="545"/>
      <c r="AC91" s="545"/>
      <c r="AD91" s="546"/>
      <c r="AE91" s="634"/>
      <c r="AF91" s="635"/>
      <c r="AG91" s="636"/>
      <c r="AH91" s="635"/>
      <c r="AI91" s="545"/>
      <c r="AJ91" s="545"/>
      <c r="AK91" s="545"/>
      <c r="AL91" s="545"/>
      <c r="AM91" s="545"/>
      <c r="AN91" s="546"/>
      <c r="AO91" s="634"/>
      <c r="AP91" s="635"/>
      <c r="AQ91" s="635"/>
      <c r="AR91" s="545"/>
      <c r="AS91" s="545"/>
      <c r="AT91" s="545"/>
      <c r="AU91" s="545"/>
      <c r="AV91" s="545"/>
      <c r="AW91" s="545"/>
      <c r="AX91" s="546"/>
      <c r="AY91" s="634"/>
      <c r="AZ91" s="635"/>
      <c r="BA91" s="635"/>
      <c r="BB91" s="635"/>
      <c r="BC91" s="545"/>
      <c r="BD91" s="545"/>
      <c r="BE91" s="545"/>
      <c r="BF91" s="545"/>
      <c r="BG91" s="545"/>
      <c r="BH91" s="546"/>
      <c r="BI91" s="634"/>
      <c r="BJ91" s="635"/>
      <c r="BK91" s="635"/>
      <c r="BL91" s="545"/>
      <c r="BM91" s="545"/>
      <c r="BN91" s="545"/>
      <c r="BO91" s="545"/>
      <c r="BP91" s="545"/>
      <c r="BQ91" s="545"/>
      <c r="BR91" s="546"/>
      <c r="BS91" s="634"/>
      <c r="BT91" s="635"/>
      <c r="BU91" s="635"/>
      <c r="BV91" s="545"/>
      <c r="BW91" s="545"/>
      <c r="BX91" s="545"/>
      <c r="BY91" s="545"/>
      <c r="BZ91" s="545"/>
      <c r="CA91" s="545"/>
      <c r="CB91" s="546"/>
      <c r="CC91" s="634"/>
      <c r="CD91" s="635"/>
      <c r="CE91" s="635"/>
      <c r="CF91" s="545"/>
      <c r="CG91" s="545"/>
      <c r="CH91" s="545"/>
      <c r="CI91" s="545"/>
      <c r="CJ91" s="545"/>
      <c r="CK91" s="545"/>
      <c r="CL91" s="546"/>
      <c r="CM91" s="634"/>
      <c r="CN91" s="635"/>
      <c r="CO91" s="635"/>
      <c r="CP91" s="545"/>
      <c r="CQ91" s="545"/>
      <c r="CR91" s="545"/>
      <c r="CS91" s="545"/>
      <c r="CT91" s="545"/>
      <c r="CU91" s="545"/>
      <c r="CV91" s="546"/>
      <c r="CW91" s="634"/>
      <c r="CX91" s="635"/>
      <c r="CY91" s="635"/>
      <c r="CZ91" s="545"/>
      <c r="DA91" s="545"/>
      <c r="DB91" s="545"/>
      <c r="DC91" s="545"/>
      <c r="DD91" s="545"/>
      <c r="DE91" s="545"/>
      <c r="DF91" s="546"/>
      <c r="DG91" s="634"/>
      <c r="DH91" s="635"/>
      <c r="DI91" s="635"/>
      <c r="DJ91" s="545"/>
      <c r="DK91" s="545"/>
      <c r="DL91" s="545"/>
      <c r="DM91" s="545"/>
      <c r="DN91" s="545"/>
      <c r="DO91" s="545"/>
      <c r="DP91" s="546"/>
      <c r="DQ91" s="634"/>
      <c r="DR91" s="635"/>
      <c r="DS91" s="635"/>
      <c r="DT91" s="545"/>
      <c r="DU91" s="545"/>
      <c r="DV91" s="545"/>
      <c r="DW91" s="545"/>
      <c r="DX91" s="545"/>
      <c r="DY91" s="545"/>
      <c r="DZ91" s="546"/>
      <c r="EA91" s="634"/>
      <c r="EB91" s="635"/>
      <c r="EC91" s="635"/>
      <c r="ED91" s="545"/>
      <c r="EE91" s="545"/>
      <c r="EF91" s="545"/>
      <c r="EG91" s="545"/>
      <c r="EH91" s="545"/>
      <c r="EI91" s="545"/>
      <c r="EJ91" s="546"/>
      <c r="EK91" s="634"/>
      <c r="EL91" s="635"/>
      <c r="EM91" s="635"/>
      <c r="EN91" s="545"/>
      <c r="EO91" s="545"/>
      <c r="EP91" s="545"/>
      <c r="EQ91" s="545"/>
      <c r="ER91" s="545"/>
      <c r="ES91" s="545"/>
      <c r="ET91" s="546"/>
      <c r="EU91" s="634"/>
      <c r="EV91" s="635"/>
      <c r="EW91" s="635"/>
      <c r="EX91" s="545"/>
      <c r="EY91" s="545"/>
      <c r="EZ91" s="545"/>
      <c r="FA91" s="545"/>
      <c r="FB91" s="545"/>
      <c r="FC91" s="545"/>
      <c r="FD91" s="546"/>
      <c r="FE91" s="634"/>
      <c r="FF91" s="635"/>
      <c r="FG91" s="635"/>
      <c r="FH91" s="545"/>
      <c r="FI91" s="545"/>
      <c r="FJ91" s="545"/>
      <c r="FK91" s="545"/>
      <c r="FL91" s="545"/>
      <c r="FM91" s="545"/>
      <c r="FN91" s="546"/>
      <c r="FO91" s="634"/>
      <c r="FP91" s="635"/>
      <c r="FQ91" s="635"/>
      <c r="FR91" s="545"/>
      <c r="FS91" s="545"/>
      <c r="FT91" s="545"/>
      <c r="FU91" s="545"/>
      <c r="FV91" s="545"/>
      <c r="FW91" s="545"/>
      <c r="FX91" s="546"/>
      <c r="FY91" s="634"/>
      <c r="FZ91" s="635"/>
      <c r="GA91" s="635"/>
      <c r="GB91" s="545"/>
      <c r="GC91" s="545"/>
      <c r="GD91" s="545"/>
      <c r="GE91" s="545"/>
      <c r="GF91" s="545"/>
      <c r="GG91" s="545"/>
      <c r="GH91" s="546"/>
      <c r="GI91" s="634"/>
      <c r="GJ91" s="635"/>
      <c r="GK91" s="635"/>
      <c r="GL91" s="545"/>
      <c r="GM91" s="545"/>
      <c r="GN91" s="545"/>
      <c r="GO91" s="545"/>
      <c r="GP91" s="545"/>
      <c r="GQ91" s="545"/>
      <c r="GR91" s="546"/>
      <c r="GS91" s="634"/>
      <c r="GT91" s="635"/>
      <c r="GU91" s="635"/>
      <c r="GV91" s="545"/>
      <c r="GW91" s="545"/>
      <c r="GX91" s="545"/>
      <c r="GY91" s="545"/>
      <c r="GZ91" s="545"/>
      <c r="HA91" s="545"/>
      <c r="HB91" s="546"/>
      <c r="HC91" s="271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1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1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1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1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1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1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1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1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1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2">
        <f t="shared" si="96"/>
        <v>0</v>
      </c>
      <c r="HN91" s="279">
        <f t="shared" si="98"/>
        <v>0</v>
      </c>
      <c r="HO91" s="272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79" t="e">
        <f t="shared" si="99"/>
        <v>#REF!</v>
      </c>
      <c r="HQ91" s="80"/>
      <c r="HR91" s="280">
        <f t="shared" si="100"/>
        <v>0</v>
      </c>
      <c r="HS91" s="280">
        <f t="shared" si="101"/>
        <v>0</v>
      </c>
      <c r="HT91" s="280">
        <f t="shared" si="102"/>
        <v>0</v>
      </c>
      <c r="HU91" s="280">
        <f t="shared" si="103"/>
        <v>0</v>
      </c>
      <c r="HV91" s="280">
        <f t="shared" si="104"/>
        <v>0</v>
      </c>
      <c r="HW91" s="280">
        <f t="shared" si="105"/>
        <v>0</v>
      </c>
      <c r="HX91" s="280">
        <f t="shared" si="106"/>
        <v>0</v>
      </c>
      <c r="HY91" s="280">
        <f t="shared" si="107"/>
        <v>0</v>
      </c>
      <c r="HZ91" s="280">
        <f t="shared" si="108"/>
        <v>0</v>
      </c>
      <c r="IA91" s="280">
        <f t="shared" si="109"/>
        <v>0</v>
      </c>
      <c r="IK91" s="94" t="e">
        <f t="shared" si="97"/>
        <v>#REF!</v>
      </c>
    </row>
    <row r="92" spans="1:245" s="30" customFormat="1" ht="21.95" hidden="1" customHeight="1">
      <c r="A92" s="4"/>
      <c r="B92" s="94" t="e">
        <f>+#REF!</f>
        <v>#REF!</v>
      </c>
      <c r="C92" s="94" t="e">
        <f>+#REF!</f>
        <v>#REF!</v>
      </c>
      <c r="D92" s="94" t="e">
        <f>+#REF!</f>
        <v>#REF!</v>
      </c>
      <c r="E92" s="94" t="e">
        <f>+#REF!</f>
        <v>#REF!</v>
      </c>
      <c r="F92" s="94" t="e">
        <f>+#REF!</f>
        <v>#REF!</v>
      </c>
      <c r="G92" s="94" t="e">
        <f>+#REF!</f>
        <v>#REF!</v>
      </c>
      <c r="H92" s="94" t="e">
        <f>+#REF!</f>
        <v>#REF!</v>
      </c>
      <c r="I92" s="94" t="e">
        <f>+#REF!</f>
        <v>#REF!</v>
      </c>
      <c r="J92" s="308" t="s">
        <v>74</v>
      </c>
      <c r="K92" s="585"/>
      <c r="L92" s="586"/>
      <c r="M92" s="586"/>
      <c r="N92" s="586"/>
      <c r="O92" s="586"/>
      <c r="P92" s="586"/>
      <c r="Q92" s="586"/>
      <c r="R92" s="586"/>
      <c r="S92" s="586"/>
      <c r="T92" s="587"/>
      <c r="U92" s="585"/>
      <c r="V92" s="586"/>
      <c r="W92" s="586"/>
      <c r="X92" s="586"/>
      <c r="Y92" s="586"/>
      <c r="Z92" s="586"/>
      <c r="AA92" s="586"/>
      <c r="AB92" s="586"/>
      <c r="AC92" s="586"/>
      <c r="AD92" s="587"/>
      <c r="AE92" s="585"/>
      <c r="AF92" s="586"/>
      <c r="AG92" s="586"/>
      <c r="AH92" s="586"/>
      <c r="AI92" s="586"/>
      <c r="AJ92" s="586"/>
      <c r="AK92" s="586"/>
      <c r="AL92" s="586"/>
      <c r="AM92" s="586"/>
      <c r="AN92" s="587"/>
      <c r="AO92" s="585"/>
      <c r="AP92" s="586"/>
      <c r="AQ92" s="586"/>
      <c r="AR92" s="586"/>
      <c r="AS92" s="586"/>
      <c r="AT92" s="586"/>
      <c r="AU92" s="586"/>
      <c r="AV92" s="586"/>
      <c r="AW92" s="586"/>
      <c r="AX92" s="587"/>
      <c r="AY92" s="585"/>
      <c r="AZ92" s="586"/>
      <c r="BA92" s="586"/>
      <c r="BB92" s="586"/>
      <c r="BC92" s="586"/>
      <c r="BD92" s="586"/>
      <c r="BE92" s="586"/>
      <c r="BF92" s="586"/>
      <c r="BG92" s="586"/>
      <c r="BH92" s="587"/>
      <c r="BI92" s="585"/>
      <c r="BJ92" s="586"/>
      <c r="BK92" s="586"/>
      <c r="BL92" s="586"/>
      <c r="BM92" s="586"/>
      <c r="BN92" s="586"/>
      <c r="BO92" s="586"/>
      <c r="BP92" s="586"/>
      <c r="BQ92" s="586"/>
      <c r="BR92" s="587"/>
      <c r="BS92" s="585"/>
      <c r="BT92" s="586"/>
      <c r="BU92" s="586"/>
      <c r="BV92" s="586"/>
      <c r="BW92" s="586"/>
      <c r="BX92" s="586"/>
      <c r="BY92" s="586"/>
      <c r="BZ92" s="586"/>
      <c r="CA92" s="586"/>
      <c r="CB92" s="587"/>
      <c r="CC92" s="585"/>
      <c r="CD92" s="586"/>
      <c r="CE92" s="586"/>
      <c r="CF92" s="586"/>
      <c r="CG92" s="586"/>
      <c r="CH92" s="586"/>
      <c r="CI92" s="586"/>
      <c r="CJ92" s="586"/>
      <c r="CK92" s="586"/>
      <c r="CL92" s="587"/>
      <c r="CM92" s="585"/>
      <c r="CN92" s="586"/>
      <c r="CO92" s="586"/>
      <c r="CP92" s="586"/>
      <c r="CQ92" s="586"/>
      <c r="CR92" s="586"/>
      <c r="CS92" s="586"/>
      <c r="CT92" s="586"/>
      <c r="CU92" s="586"/>
      <c r="CV92" s="587"/>
      <c r="CW92" s="585"/>
      <c r="CX92" s="586"/>
      <c r="CY92" s="586"/>
      <c r="CZ92" s="586"/>
      <c r="DA92" s="586"/>
      <c r="DB92" s="586"/>
      <c r="DC92" s="586"/>
      <c r="DD92" s="586"/>
      <c r="DE92" s="586"/>
      <c r="DF92" s="587"/>
      <c r="DG92" s="585"/>
      <c r="DH92" s="586"/>
      <c r="DI92" s="586"/>
      <c r="DJ92" s="586"/>
      <c r="DK92" s="586"/>
      <c r="DL92" s="586"/>
      <c r="DM92" s="586"/>
      <c r="DN92" s="586"/>
      <c r="DO92" s="586"/>
      <c r="DP92" s="587"/>
      <c r="DQ92" s="585"/>
      <c r="DR92" s="586"/>
      <c r="DS92" s="586"/>
      <c r="DT92" s="586"/>
      <c r="DU92" s="586"/>
      <c r="DV92" s="586"/>
      <c r="DW92" s="586"/>
      <c r="DX92" s="586"/>
      <c r="DY92" s="586"/>
      <c r="DZ92" s="587"/>
      <c r="EA92" s="585"/>
      <c r="EB92" s="586"/>
      <c r="EC92" s="586"/>
      <c r="ED92" s="586"/>
      <c r="EE92" s="586"/>
      <c r="EF92" s="586"/>
      <c r="EG92" s="586"/>
      <c r="EH92" s="586"/>
      <c r="EI92" s="586"/>
      <c r="EJ92" s="587"/>
      <c r="EK92" s="585"/>
      <c r="EL92" s="586"/>
      <c r="EM92" s="586"/>
      <c r="EN92" s="586"/>
      <c r="EO92" s="586"/>
      <c r="EP92" s="586"/>
      <c r="EQ92" s="586"/>
      <c r="ER92" s="586"/>
      <c r="ES92" s="586"/>
      <c r="ET92" s="587"/>
      <c r="EU92" s="585"/>
      <c r="EV92" s="586"/>
      <c r="EW92" s="586"/>
      <c r="EX92" s="586"/>
      <c r="EY92" s="586"/>
      <c r="EZ92" s="586"/>
      <c r="FA92" s="586"/>
      <c r="FB92" s="586"/>
      <c r="FC92" s="586"/>
      <c r="FD92" s="587"/>
      <c r="FE92" s="585"/>
      <c r="FF92" s="586"/>
      <c r="FG92" s="586"/>
      <c r="FH92" s="586"/>
      <c r="FI92" s="586"/>
      <c r="FJ92" s="586"/>
      <c r="FK92" s="586"/>
      <c r="FL92" s="586"/>
      <c r="FM92" s="586"/>
      <c r="FN92" s="587"/>
      <c r="FO92" s="585"/>
      <c r="FP92" s="586"/>
      <c r="FQ92" s="586"/>
      <c r="FR92" s="586"/>
      <c r="FS92" s="586"/>
      <c r="FT92" s="586"/>
      <c r="FU92" s="586"/>
      <c r="FV92" s="586"/>
      <c r="FW92" s="586"/>
      <c r="FX92" s="587"/>
      <c r="FY92" s="585"/>
      <c r="FZ92" s="586"/>
      <c r="GA92" s="586"/>
      <c r="GB92" s="586"/>
      <c r="GC92" s="586"/>
      <c r="GD92" s="586"/>
      <c r="GE92" s="586"/>
      <c r="GF92" s="586"/>
      <c r="GG92" s="586"/>
      <c r="GH92" s="587"/>
      <c r="GI92" s="585"/>
      <c r="GJ92" s="586"/>
      <c r="GK92" s="586"/>
      <c r="GL92" s="586"/>
      <c r="GM92" s="586"/>
      <c r="GN92" s="586"/>
      <c r="GO92" s="586"/>
      <c r="GP92" s="586"/>
      <c r="GQ92" s="586"/>
      <c r="GR92" s="587"/>
      <c r="GS92" s="585"/>
      <c r="GT92" s="586"/>
      <c r="GU92" s="586"/>
      <c r="GV92" s="586"/>
      <c r="GW92" s="586"/>
      <c r="GX92" s="586"/>
      <c r="GY92" s="586"/>
      <c r="GZ92" s="586"/>
      <c r="HA92" s="586"/>
      <c r="HB92" s="587"/>
      <c r="HC92" s="274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4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4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4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4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4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4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4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4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4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75">
        <f t="shared" si="96"/>
        <v>0</v>
      </c>
      <c r="HN92" s="277">
        <f t="shared" si="98"/>
        <v>0</v>
      </c>
      <c r="HO92" s="275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77" t="e">
        <f t="shared" si="99"/>
        <v>#REF!</v>
      </c>
      <c r="HQ92" s="80"/>
      <c r="HR92" s="278">
        <f t="shared" si="100"/>
        <v>0</v>
      </c>
      <c r="HS92" s="278">
        <f t="shared" si="101"/>
        <v>0</v>
      </c>
      <c r="HT92" s="278">
        <f t="shared" si="102"/>
        <v>0</v>
      </c>
      <c r="HU92" s="278">
        <f t="shared" si="103"/>
        <v>0</v>
      </c>
      <c r="HV92" s="278">
        <f t="shared" si="104"/>
        <v>0</v>
      </c>
      <c r="HW92" s="278">
        <f t="shared" si="105"/>
        <v>0</v>
      </c>
      <c r="HX92" s="278">
        <f t="shared" si="106"/>
        <v>0</v>
      </c>
      <c r="HY92" s="278">
        <f t="shared" si="107"/>
        <v>0</v>
      </c>
      <c r="HZ92" s="278">
        <f t="shared" si="108"/>
        <v>0</v>
      </c>
      <c r="IA92" s="278">
        <f t="shared" si="109"/>
        <v>0</v>
      </c>
      <c r="IK92" s="94" t="e">
        <f t="shared" si="97"/>
        <v>#REF!</v>
      </c>
    </row>
    <row r="93" spans="1:245" s="30" customFormat="1" ht="21.95" hidden="1" customHeight="1">
      <c r="A93" s="4"/>
      <c r="B93" s="94" t="e">
        <f>+#REF!</f>
        <v>#REF!</v>
      </c>
      <c r="C93" s="94" t="e">
        <f>+#REF!</f>
        <v>#REF!</v>
      </c>
      <c r="D93" s="94" t="e">
        <f>+#REF!</f>
        <v>#REF!</v>
      </c>
      <c r="E93" s="94" t="e">
        <f>+#REF!</f>
        <v>#REF!</v>
      </c>
      <c r="F93" s="94" t="e">
        <f>+#REF!</f>
        <v>#REF!</v>
      </c>
      <c r="G93" s="94" t="e">
        <f>+#REF!</f>
        <v>#REF!</v>
      </c>
      <c r="H93" s="94" t="e">
        <f>+#REF!</f>
        <v>#REF!</v>
      </c>
      <c r="I93" s="94" t="e">
        <f>+#REF!</f>
        <v>#REF!</v>
      </c>
      <c r="J93" s="19" t="s">
        <v>75</v>
      </c>
      <c r="K93" s="588"/>
      <c r="L93" s="589"/>
      <c r="M93" s="589"/>
      <c r="N93" s="589"/>
      <c r="O93" s="589"/>
      <c r="P93" s="589"/>
      <c r="Q93" s="589"/>
      <c r="R93" s="589"/>
      <c r="S93" s="589"/>
      <c r="T93" s="590"/>
      <c r="U93" s="588"/>
      <c r="V93" s="589"/>
      <c r="W93" s="589"/>
      <c r="X93" s="589"/>
      <c r="Y93" s="589"/>
      <c r="Z93" s="589"/>
      <c r="AA93" s="589"/>
      <c r="AB93" s="589"/>
      <c r="AC93" s="589"/>
      <c r="AD93" s="590"/>
      <c r="AE93" s="588"/>
      <c r="AF93" s="589"/>
      <c r="AG93" s="589"/>
      <c r="AH93" s="589"/>
      <c r="AI93" s="589"/>
      <c r="AJ93" s="589"/>
      <c r="AK93" s="589"/>
      <c r="AL93" s="589"/>
      <c r="AM93" s="589"/>
      <c r="AN93" s="590"/>
      <c r="AO93" s="588"/>
      <c r="AP93" s="589"/>
      <c r="AQ93" s="589"/>
      <c r="AR93" s="589"/>
      <c r="AS93" s="589"/>
      <c r="AT93" s="589"/>
      <c r="AU93" s="589"/>
      <c r="AV93" s="589"/>
      <c r="AW93" s="589"/>
      <c r="AX93" s="590"/>
      <c r="AY93" s="588"/>
      <c r="AZ93" s="589"/>
      <c r="BA93" s="589"/>
      <c r="BB93" s="589"/>
      <c r="BC93" s="589"/>
      <c r="BD93" s="589"/>
      <c r="BE93" s="589"/>
      <c r="BF93" s="589"/>
      <c r="BG93" s="589"/>
      <c r="BH93" s="590"/>
      <c r="BI93" s="588"/>
      <c r="BJ93" s="589"/>
      <c r="BK93" s="589"/>
      <c r="BL93" s="589"/>
      <c r="BM93" s="589"/>
      <c r="BN93" s="589"/>
      <c r="BO93" s="589"/>
      <c r="BP93" s="589"/>
      <c r="BQ93" s="589"/>
      <c r="BR93" s="590"/>
      <c r="BS93" s="588"/>
      <c r="BT93" s="589"/>
      <c r="BU93" s="589"/>
      <c r="BV93" s="589"/>
      <c r="BW93" s="589"/>
      <c r="BX93" s="589"/>
      <c r="BY93" s="589"/>
      <c r="BZ93" s="589"/>
      <c r="CA93" s="589"/>
      <c r="CB93" s="590"/>
      <c r="CC93" s="588"/>
      <c r="CD93" s="589"/>
      <c r="CE93" s="589"/>
      <c r="CF93" s="589"/>
      <c r="CG93" s="589"/>
      <c r="CH93" s="589"/>
      <c r="CI93" s="589"/>
      <c r="CJ93" s="589"/>
      <c r="CK93" s="589"/>
      <c r="CL93" s="590"/>
      <c r="CM93" s="588"/>
      <c r="CN93" s="589"/>
      <c r="CO93" s="589"/>
      <c r="CP93" s="589"/>
      <c r="CQ93" s="589"/>
      <c r="CR93" s="589"/>
      <c r="CS93" s="589"/>
      <c r="CT93" s="589"/>
      <c r="CU93" s="589"/>
      <c r="CV93" s="590"/>
      <c r="CW93" s="588"/>
      <c r="CX93" s="589"/>
      <c r="CY93" s="589"/>
      <c r="CZ93" s="589"/>
      <c r="DA93" s="589"/>
      <c r="DB93" s="589"/>
      <c r="DC93" s="589"/>
      <c r="DD93" s="589"/>
      <c r="DE93" s="589"/>
      <c r="DF93" s="590"/>
      <c r="DG93" s="588"/>
      <c r="DH93" s="589"/>
      <c r="DI93" s="589"/>
      <c r="DJ93" s="589"/>
      <c r="DK93" s="589"/>
      <c r="DL93" s="589"/>
      <c r="DM93" s="589"/>
      <c r="DN93" s="589"/>
      <c r="DO93" s="589"/>
      <c r="DP93" s="590"/>
      <c r="DQ93" s="588"/>
      <c r="DR93" s="589"/>
      <c r="DS93" s="589"/>
      <c r="DT93" s="589"/>
      <c r="DU93" s="589"/>
      <c r="DV93" s="589"/>
      <c r="DW93" s="589"/>
      <c r="DX93" s="589"/>
      <c r="DY93" s="589"/>
      <c r="DZ93" s="590"/>
      <c r="EA93" s="588"/>
      <c r="EB93" s="589"/>
      <c r="EC93" s="589"/>
      <c r="ED93" s="589"/>
      <c r="EE93" s="589"/>
      <c r="EF93" s="589"/>
      <c r="EG93" s="589"/>
      <c r="EH93" s="589"/>
      <c r="EI93" s="589"/>
      <c r="EJ93" s="590"/>
      <c r="EK93" s="588"/>
      <c r="EL93" s="589"/>
      <c r="EM93" s="589"/>
      <c r="EN93" s="589"/>
      <c r="EO93" s="589"/>
      <c r="EP93" s="589"/>
      <c r="EQ93" s="589"/>
      <c r="ER93" s="589"/>
      <c r="ES93" s="589"/>
      <c r="ET93" s="590"/>
      <c r="EU93" s="588"/>
      <c r="EV93" s="589"/>
      <c r="EW93" s="589"/>
      <c r="EX93" s="589"/>
      <c r="EY93" s="589"/>
      <c r="EZ93" s="589"/>
      <c r="FA93" s="589"/>
      <c r="FB93" s="589"/>
      <c r="FC93" s="589"/>
      <c r="FD93" s="590"/>
      <c r="FE93" s="588"/>
      <c r="FF93" s="589"/>
      <c r="FG93" s="589"/>
      <c r="FH93" s="589"/>
      <c r="FI93" s="589"/>
      <c r="FJ93" s="589"/>
      <c r="FK93" s="589"/>
      <c r="FL93" s="589"/>
      <c r="FM93" s="589"/>
      <c r="FN93" s="590"/>
      <c r="FO93" s="588"/>
      <c r="FP93" s="589"/>
      <c r="FQ93" s="589"/>
      <c r="FR93" s="589"/>
      <c r="FS93" s="589"/>
      <c r="FT93" s="589"/>
      <c r="FU93" s="589"/>
      <c r="FV93" s="589"/>
      <c r="FW93" s="589"/>
      <c r="FX93" s="590"/>
      <c r="FY93" s="588"/>
      <c r="FZ93" s="589"/>
      <c r="GA93" s="589"/>
      <c r="GB93" s="589"/>
      <c r="GC93" s="589"/>
      <c r="GD93" s="589"/>
      <c r="GE93" s="589"/>
      <c r="GF93" s="589"/>
      <c r="GG93" s="589"/>
      <c r="GH93" s="590"/>
      <c r="GI93" s="588"/>
      <c r="GJ93" s="589"/>
      <c r="GK93" s="589"/>
      <c r="GL93" s="589"/>
      <c r="GM93" s="589"/>
      <c r="GN93" s="589"/>
      <c r="GO93" s="589"/>
      <c r="GP93" s="589"/>
      <c r="GQ93" s="589"/>
      <c r="GR93" s="590"/>
      <c r="GS93" s="588"/>
      <c r="GT93" s="589"/>
      <c r="GU93" s="589"/>
      <c r="GV93" s="589"/>
      <c r="GW93" s="589"/>
      <c r="GX93" s="589"/>
      <c r="GY93" s="589"/>
      <c r="GZ93" s="589"/>
      <c r="HA93" s="589"/>
      <c r="HB93" s="590"/>
      <c r="HC93" s="77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77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77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77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77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77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77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77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77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77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0">
        <f t="shared" si="96"/>
        <v>0</v>
      </c>
      <c r="HN93" s="79">
        <f t="shared" si="98"/>
        <v>0</v>
      </c>
      <c r="HO93" s="80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79" t="e">
        <f t="shared" si="99"/>
        <v>#REF!</v>
      </c>
      <c r="HQ93" s="80"/>
      <c r="HR93" s="81">
        <f t="shared" si="100"/>
        <v>0</v>
      </c>
      <c r="HS93" s="81">
        <f t="shared" si="101"/>
        <v>0</v>
      </c>
      <c r="HT93" s="81">
        <f t="shared" si="102"/>
        <v>0</v>
      </c>
      <c r="HU93" s="81">
        <f t="shared" si="103"/>
        <v>0</v>
      </c>
      <c r="HV93" s="81">
        <f t="shared" si="104"/>
        <v>0</v>
      </c>
      <c r="HW93" s="81">
        <f t="shared" si="105"/>
        <v>0</v>
      </c>
      <c r="HX93" s="81">
        <f t="shared" si="106"/>
        <v>0</v>
      </c>
      <c r="HY93" s="81">
        <f t="shared" si="107"/>
        <v>0</v>
      </c>
      <c r="HZ93" s="81">
        <f t="shared" si="108"/>
        <v>0</v>
      </c>
      <c r="IA93" s="81">
        <f t="shared" si="109"/>
        <v>0</v>
      </c>
      <c r="IK93" s="94" t="e">
        <f t="shared" si="97"/>
        <v>#REF!</v>
      </c>
    </row>
    <row r="94" spans="1:245" s="30" customFormat="1" ht="21.95" hidden="1" customHeight="1">
      <c r="A94" s="4"/>
      <c r="B94" s="94" t="e">
        <f>+#REF!</f>
        <v>#REF!</v>
      </c>
      <c r="C94" s="94" t="e">
        <f>+#REF!</f>
        <v>#REF!</v>
      </c>
      <c r="D94" s="94" t="e">
        <f>+#REF!</f>
        <v>#REF!</v>
      </c>
      <c r="E94" s="94" t="e">
        <f>+#REF!</f>
        <v>#REF!</v>
      </c>
      <c r="F94" s="94" t="e">
        <f>+#REF!</f>
        <v>#REF!</v>
      </c>
      <c r="G94" s="94" t="e">
        <f>+#REF!</f>
        <v>#REF!</v>
      </c>
      <c r="H94" s="94" t="e">
        <f>+#REF!</f>
        <v>#REF!</v>
      </c>
      <c r="I94" s="94" t="e">
        <f>+#REF!</f>
        <v>#REF!</v>
      </c>
      <c r="J94" s="19" t="s">
        <v>76</v>
      </c>
      <c r="K94" s="591"/>
      <c r="L94" s="592"/>
      <c r="M94" s="592"/>
      <c r="N94" s="589"/>
      <c r="O94" s="589"/>
      <c r="P94" s="589"/>
      <c r="Q94" s="589"/>
      <c r="R94" s="589"/>
      <c r="S94" s="589"/>
      <c r="T94" s="590"/>
      <c r="U94" s="591"/>
      <c r="V94" s="592"/>
      <c r="W94" s="592"/>
      <c r="X94" s="589"/>
      <c r="Y94" s="589"/>
      <c r="Z94" s="589"/>
      <c r="AA94" s="589"/>
      <c r="AB94" s="589"/>
      <c r="AC94" s="589"/>
      <c r="AD94" s="590"/>
      <c r="AE94" s="591"/>
      <c r="AF94" s="592"/>
      <c r="AG94" s="592"/>
      <c r="AH94" s="589"/>
      <c r="AI94" s="589"/>
      <c r="AJ94" s="589"/>
      <c r="AK94" s="589"/>
      <c r="AL94" s="589"/>
      <c r="AM94" s="589"/>
      <c r="AN94" s="590"/>
      <c r="AO94" s="591"/>
      <c r="AP94" s="592"/>
      <c r="AQ94" s="592"/>
      <c r="AR94" s="589"/>
      <c r="AS94" s="589"/>
      <c r="AT94" s="589"/>
      <c r="AU94" s="589"/>
      <c r="AV94" s="589"/>
      <c r="AW94" s="589"/>
      <c r="AX94" s="590"/>
      <c r="AY94" s="591"/>
      <c r="AZ94" s="592"/>
      <c r="BA94" s="592"/>
      <c r="BB94" s="589"/>
      <c r="BC94" s="589"/>
      <c r="BD94" s="589"/>
      <c r="BE94" s="589"/>
      <c r="BF94" s="589"/>
      <c r="BG94" s="589"/>
      <c r="BH94" s="590"/>
      <c r="BI94" s="591"/>
      <c r="BJ94" s="592"/>
      <c r="BK94" s="592"/>
      <c r="BL94" s="589"/>
      <c r="BM94" s="589"/>
      <c r="BN94" s="589"/>
      <c r="BO94" s="589"/>
      <c r="BP94" s="589"/>
      <c r="BQ94" s="589"/>
      <c r="BR94" s="590"/>
      <c r="BS94" s="591"/>
      <c r="BT94" s="592"/>
      <c r="BU94" s="592"/>
      <c r="BV94" s="589"/>
      <c r="BW94" s="589"/>
      <c r="BX94" s="589"/>
      <c r="BY94" s="589"/>
      <c r="BZ94" s="589"/>
      <c r="CA94" s="589"/>
      <c r="CB94" s="590"/>
      <c r="CC94" s="591"/>
      <c r="CD94" s="592"/>
      <c r="CE94" s="592"/>
      <c r="CF94" s="589"/>
      <c r="CG94" s="589"/>
      <c r="CH94" s="589"/>
      <c r="CI94" s="589"/>
      <c r="CJ94" s="589"/>
      <c r="CK94" s="589"/>
      <c r="CL94" s="590"/>
      <c r="CM94" s="591"/>
      <c r="CN94" s="592"/>
      <c r="CO94" s="592"/>
      <c r="CP94" s="589"/>
      <c r="CQ94" s="589"/>
      <c r="CR94" s="589"/>
      <c r="CS94" s="589"/>
      <c r="CT94" s="589"/>
      <c r="CU94" s="589"/>
      <c r="CV94" s="590"/>
      <c r="CW94" s="591"/>
      <c r="CX94" s="592"/>
      <c r="CY94" s="592"/>
      <c r="CZ94" s="589"/>
      <c r="DA94" s="589"/>
      <c r="DB94" s="589"/>
      <c r="DC94" s="589"/>
      <c r="DD94" s="589"/>
      <c r="DE94" s="589"/>
      <c r="DF94" s="590"/>
      <c r="DG94" s="591"/>
      <c r="DH94" s="592"/>
      <c r="DI94" s="592"/>
      <c r="DJ94" s="589"/>
      <c r="DK94" s="589"/>
      <c r="DL94" s="589"/>
      <c r="DM94" s="589"/>
      <c r="DN94" s="589"/>
      <c r="DO94" s="589"/>
      <c r="DP94" s="590"/>
      <c r="DQ94" s="591"/>
      <c r="DR94" s="592"/>
      <c r="DS94" s="592"/>
      <c r="DT94" s="589"/>
      <c r="DU94" s="589"/>
      <c r="DV94" s="589"/>
      <c r="DW94" s="589"/>
      <c r="DX94" s="589"/>
      <c r="DY94" s="589"/>
      <c r="DZ94" s="590"/>
      <c r="EA94" s="591"/>
      <c r="EB94" s="592"/>
      <c r="EC94" s="592"/>
      <c r="ED94" s="589"/>
      <c r="EE94" s="589"/>
      <c r="EF94" s="589"/>
      <c r="EG94" s="589"/>
      <c r="EH94" s="589"/>
      <c r="EI94" s="589"/>
      <c r="EJ94" s="590"/>
      <c r="EK94" s="591"/>
      <c r="EL94" s="592"/>
      <c r="EM94" s="592"/>
      <c r="EN94" s="589"/>
      <c r="EO94" s="589"/>
      <c r="EP94" s="589"/>
      <c r="EQ94" s="589"/>
      <c r="ER94" s="589"/>
      <c r="ES94" s="589"/>
      <c r="ET94" s="590"/>
      <c r="EU94" s="591"/>
      <c r="EV94" s="592"/>
      <c r="EW94" s="592"/>
      <c r="EX94" s="589"/>
      <c r="EY94" s="589"/>
      <c r="EZ94" s="589"/>
      <c r="FA94" s="589"/>
      <c r="FB94" s="589"/>
      <c r="FC94" s="589"/>
      <c r="FD94" s="590"/>
      <c r="FE94" s="591"/>
      <c r="FF94" s="592"/>
      <c r="FG94" s="592"/>
      <c r="FH94" s="589"/>
      <c r="FI94" s="589"/>
      <c r="FJ94" s="589"/>
      <c r="FK94" s="589"/>
      <c r="FL94" s="589"/>
      <c r="FM94" s="589"/>
      <c r="FN94" s="590"/>
      <c r="FO94" s="591"/>
      <c r="FP94" s="592"/>
      <c r="FQ94" s="592"/>
      <c r="FR94" s="589"/>
      <c r="FS94" s="589"/>
      <c r="FT94" s="589"/>
      <c r="FU94" s="589"/>
      <c r="FV94" s="589"/>
      <c r="FW94" s="589"/>
      <c r="FX94" s="590"/>
      <c r="FY94" s="591"/>
      <c r="FZ94" s="592"/>
      <c r="GA94" s="592"/>
      <c r="GB94" s="589"/>
      <c r="GC94" s="589"/>
      <c r="GD94" s="589"/>
      <c r="GE94" s="589"/>
      <c r="GF94" s="589"/>
      <c r="GG94" s="589"/>
      <c r="GH94" s="590"/>
      <c r="GI94" s="591"/>
      <c r="GJ94" s="592"/>
      <c r="GK94" s="592"/>
      <c r="GL94" s="589"/>
      <c r="GM94" s="589"/>
      <c r="GN94" s="589"/>
      <c r="GO94" s="589"/>
      <c r="GP94" s="589"/>
      <c r="GQ94" s="589"/>
      <c r="GR94" s="590"/>
      <c r="GS94" s="591"/>
      <c r="GT94" s="592"/>
      <c r="GU94" s="592"/>
      <c r="GV94" s="589"/>
      <c r="GW94" s="589"/>
      <c r="GX94" s="589"/>
      <c r="GY94" s="589"/>
      <c r="GZ94" s="589"/>
      <c r="HA94" s="589"/>
      <c r="HB94" s="590"/>
      <c r="HC94" s="77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77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77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77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77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77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77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77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77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77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0">
        <f t="shared" si="96"/>
        <v>0</v>
      </c>
      <c r="HN94" s="79">
        <f t="shared" si="98"/>
        <v>0</v>
      </c>
      <c r="HO94" s="80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79" t="e">
        <f t="shared" si="99"/>
        <v>#REF!</v>
      </c>
      <c r="HQ94" s="80"/>
      <c r="HR94" s="81">
        <f t="shared" si="100"/>
        <v>0</v>
      </c>
      <c r="HS94" s="81">
        <f t="shared" si="101"/>
        <v>0</v>
      </c>
      <c r="HT94" s="81">
        <f t="shared" si="102"/>
        <v>0</v>
      </c>
      <c r="HU94" s="81">
        <f t="shared" si="103"/>
        <v>0</v>
      </c>
      <c r="HV94" s="81">
        <f t="shared" si="104"/>
        <v>0</v>
      </c>
      <c r="HW94" s="81">
        <f t="shared" si="105"/>
        <v>0</v>
      </c>
      <c r="HX94" s="81">
        <f t="shared" si="106"/>
        <v>0</v>
      </c>
      <c r="HY94" s="81">
        <f t="shared" si="107"/>
        <v>0</v>
      </c>
      <c r="HZ94" s="81">
        <f t="shared" si="108"/>
        <v>0</v>
      </c>
      <c r="IA94" s="81">
        <f t="shared" si="109"/>
        <v>0</v>
      </c>
      <c r="IK94" s="94" t="e">
        <f t="shared" si="97"/>
        <v>#REF!</v>
      </c>
    </row>
    <row r="95" spans="1:245" s="30" customFormat="1" ht="21.95" hidden="1" customHeight="1">
      <c r="A95" s="4"/>
      <c r="B95" s="94" t="e">
        <f>+#REF!</f>
        <v>#REF!</v>
      </c>
      <c r="C95" s="94" t="e">
        <f>+#REF!</f>
        <v>#REF!</v>
      </c>
      <c r="D95" s="94" t="e">
        <f>+#REF!</f>
        <v>#REF!</v>
      </c>
      <c r="E95" s="94" t="e">
        <f>+#REF!</f>
        <v>#REF!</v>
      </c>
      <c r="F95" s="94" t="e">
        <f>+#REF!</f>
        <v>#REF!</v>
      </c>
      <c r="G95" s="94" t="e">
        <f>+#REF!</f>
        <v>#REF!</v>
      </c>
      <c r="H95" s="94" t="e">
        <f>+#REF!</f>
        <v>#REF!</v>
      </c>
      <c r="I95" s="94" t="e">
        <f>+#REF!</f>
        <v>#REF!</v>
      </c>
      <c r="J95" s="307" t="s">
        <v>77</v>
      </c>
      <c r="K95" s="593"/>
      <c r="L95" s="594"/>
      <c r="M95" s="594"/>
      <c r="N95" s="594"/>
      <c r="O95" s="594"/>
      <c r="P95" s="594"/>
      <c r="Q95" s="594"/>
      <c r="R95" s="594"/>
      <c r="S95" s="594"/>
      <c r="T95" s="595"/>
      <c r="U95" s="593"/>
      <c r="V95" s="594"/>
      <c r="W95" s="594"/>
      <c r="X95" s="596"/>
      <c r="Y95" s="596"/>
      <c r="Z95" s="596"/>
      <c r="AA95" s="596"/>
      <c r="AB95" s="596"/>
      <c r="AC95" s="596"/>
      <c r="AD95" s="595"/>
      <c r="AE95" s="593"/>
      <c r="AF95" s="594"/>
      <c r="AG95" s="594"/>
      <c r="AH95" s="596"/>
      <c r="AI95" s="596"/>
      <c r="AJ95" s="596"/>
      <c r="AK95" s="596"/>
      <c r="AL95" s="596"/>
      <c r="AM95" s="596"/>
      <c r="AN95" s="595"/>
      <c r="AO95" s="593"/>
      <c r="AP95" s="594"/>
      <c r="AQ95" s="594"/>
      <c r="AR95" s="596"/>
      <c r="AS95" s="596"/>
      <c r="AT95" s="596"/>
      <c r="AU95" s="596"/>
      <c r="AV95" s="596"/>
      <c r="AW95" s="596"/>
      <c r="AX95" s="595"/>
      <c r="AY95" s="593"/>
      <c r="AZ95" s="594"/>
      <c r="BA95" s="594"/>
      <c r="BB95" s="596"/>
      <c r="BC95" s="596"/>
      <c r="BD95" s="596"/>
      <c r="BE95" s="596"/>
      <c r="BF95" s="596"/>
      <c r="BG95" s="596"/>
      <c r="BH95" s="595"/>
      <c r="BI95" s="593"/>
      <c r="BJ95" s="594"/>
      <c r="BK95" s="594"/>
      <c r="BL95" s="596"/>
      <c r="BM95" s="596"/>
      <c r="BN95" s="596"/>
      <c r="BO95" s="596"/>
      <c r="BP95" s="596"/>
      <c r="BQ95" s="596"/>
      <c r="BR95" s="595"/>
      <c r="BS95" s="593"/>
      <c r="BT95" s="594"/>
      <c r="BU95" s="594"/>
      <c r="BV95" s="596"/>
      <c r="BW95" s="596"/>
      <c r="BX95" s="596"/>
      <c r="BY95" s="596"/>
      <c r="BZ95" s="596"/>
      <c r="CA95" s="596"/>
      <c r="CB95" s="595"/>
      <c r="CC95" s="593"/>
      <c r="CD95" s="594"/>
      <c r="CE95" s="594"/>
      <c r="CF95" s="596"/>
      <c r="CG95" s="596"/>
      <c r="CH95" s="596"/>
      <c r="CI95" s="596"/>
      <c r="CJ95" s="596"/>
      <c r="CK95" s="596"/>
      <c r="CL95" s="595"/>
      <c r="CM95" s="593"/>
      <c r="CN95" s="594"/>
      <c r="CO95" s="594"/>
      <c r="CP95" s="596"/>
      <c r="CQ95" s="596"/>
      <c r="CR95" s="596"/>
      <c r="CS95" s="596"/>
      <c r="CT95" s="596"/>
      <c r="CU95" s="596"/>
      <c r="CV95" s="595"/>
      <c r="CW95" s="593"/>
      <c r="CX95" s="594"/>
      <c r="CY95" s="594"/>
      <c r="CZ95" s="596"/>
      <c r="DA95" s="596"/>
      <c r="DB95" s="596"/>
      <c r="DC95" s="596"/>
      <c r="DD95" s="596"/>
      <c r="DE95" s="596"/>
      <c r="DF95" s="595"/>
      <c r="DG95" s="593"/>
      <c r="DH95" s="594"/>
      <c r="DI95" s="594"/>
      <c r="DJ95" s="596"/>
      <c r="DK95" s="596"/>
      <c r="DL95" s="596"/>
      <c r="DM95" s="596"/>
      <c r="DN95" s="596"/>
      <c r="DO95" s="596"/>
      <c r="DP95" s="595"/>
      <c r="DQ95" s="593"/>
      <c r="DR95" s="594"/>
      <c r="DS95" s="594"/>
      <c r="DT95" s="596"/>
      <c r="DU95" s="596"/>
      <c r="DV95" s="596"/>
      <c r="DW95" s="596"/>
      <c r="DX95" s="596"/>
      <c r="DY95" s="596"/>
      <c r="DZ95" s="595"/>
      <c r="EA95" s="593"/>
      <c r="EB95" s="594"/>
      <c r="EC95" s="594"/>
      <c r="ED95" s="596"/>
      <c r="EE95" s="596"/>
      <c r="EF95" s="596"/>
      <c r="EG95" s="596"/>
      <c r="EH95" s="596"/>
      <c r="EI95" s="596"/>
      <c r="EJ95" s="595"/>
      <c r="EK95" s="593"/>
      <c r="EL95" s="594"/>
      <c r="EM95" s="594"/>
      <c r="EN95" s="596"/>
      <c r="EO95" s="596"/>
      <c r="EP95" s="596"/>
      <c r="EQ95" s="596"/>
      <c r="ER95" s="596"/>
      <c r="ES95" s="596"/>
      <c r="ET95" s="595"/>
      <c r="EU95" s="593"/>
      <c r="EV95" s="594"/>
      <c r="EW95" s="594"/>
      <c r="EX95" s="596"/>
      <c r="EY95" s="596"/>
      <c r="EZ95" s="596"/>
      <c r="FA95" s="596"/>
      <c r="FB95" s="596"/>
      <c r="FC95" s="596"/>
      <c r="FD95" s="595"/>
      <c r="FE95" s="593"/>
      <c r="FF95" s="594"/>
      <c r="FG95" s="594"/>
      <c r="FH95" s="596"/>
      <c r="FI95" s="596"/>
      <c r="FJ95" s="596"/>
      <c r="FK95" s="596"/>
      <c r="FL95" s="596"/>
      <c r="FM95" s="596"/>
      <c r="FN95" s="595"/>
      <c r="FO95" s="593"/>
      <c r="FP95" s="594"/>
      <c r="FQ95" s="594"/>
      <c r="FR95" s="596"/>
      <c r="FS95" s="596"/>
      <c r="FT95" s="596"/>
      <c r="FU95" s="596"/>
      <c r="FV95" s="596"/>
      <c r="FW95" s="596"/>
      <c r="FX95" s="595"/>
      <c r="FY95" s="593"/>
      <c r="FZ95" s="594"/>
      <c r="GA95" s="594"/>
      <c r="GB95" s="596"/>
      <c r="GC95" s="596"/>
      <c r="GD95" s="596"/>
      <c r="GE95" s="596"/>
      <c r="GF95" s="596"/>
      <c r="GG95" s="596"/>
      <c r="GH95" s="595"/>
      <c r="GI95" s="593"/>
      <c r="GJ95" s="594"/>
      <c r="GK95" s="594"/>
      <c r="GL95" s="596"/>
      <c r="GM95" s="596"/>
      <c r="GN95" s="596"/>
      <c r="GO95" s="596"/>
      <c r="GP95" s="596"/>
      <c r="GQ95" s="596"/>
      <c r="GR95" s="595"/>
      <c r="GS95" s="593"/>
      <c r="GT95" s="594"/>
      <c r="GU95" s="594"/>
      <c r="GV95" s="596"/>
      <c r="GW95" s="596"/>
      <c r="GX95" s="596"/>
      <c r="GY95" s="596"/>
      <c r="GZ95" s="596"/>
      <c r="HA95" s="596"/>
      <c r="HB95" s="595"/>
      <c r="HC95" s="271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1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1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1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1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1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1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1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1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1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2">
        <f t="shared" si="96"/>
        <v>0</v>
      </c>
      <c r="HN95" s="279">
        <f t="shared" si="98"/>
        <v>0</v>
      </c>
      <c r="HO95" s="272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79" t="e">
        <f t="shared" si="99"/>
        <v>#REF!</v>
      </c>
      <c r="HQ95" s="80"/>
      <c r="HR95" s="280">
        <f t="shared" si="100"/>
        <v>0</v>
      </c>
      <c r="HS95" s="280">
        <f t="shared" si="101"/>
        <v>0</v>
      </c>
      <c r="HT95" s="280">
        <f t="shared" si="102"/>
        <v>0</v>
      </c>
      <c r="HU95" s="280">
        <f t="shared" si="103"/>
        <v>0</v>
      </c>
      <c r="HV95" s="280">
        <f t="shared" si="104"/>
        <v>0</v>
      </c>
      <c r="HW95" s="280">
        <f t="shared" si="105"/>
        <v>0</v>
      </c>
      <c r="HX95" s="280">
        <f t="shared" si="106"/>
        <v>0</v>
      </c>
      <c r="HY95" s="280">
        <f t="shared" si="107"/>
        <v>0</v>
      </c>
      <c r="HZ95" s="280">
        <f t="shared" si="108"/>
        <v>0</v>
      </c>
      <c r="IA95" s="280">
        <f t="shared" si="109"/>
        <v>0</v>
      </c>
      <c r="IK95" s="94" t="e">
        <f t="shared" si="97"/>
        <v>#REF!</v>
      </c>
    </row>
    <row r="96" spans="1:245" s="30" customFormat="1" ht="21.95" hidden="1" customHeight="1">
      <c r="A96" s="4"/>
      <c r="B96" s="94" t="e">
        <f>+#REF!</f>
        <v>#REF!</v>
      </c>
      <c r="C96" s="94" t="e">
        <f>+#REF!</f>
        <v>#REF!</v>
      </c>
      <c r="D96" s="94" t="e">
        <f>+#REF!</f>
        <v>#REF!</v>
      </c>
      <c r="E96" s="94" t="e">
        <f>+#REF!</f>
        <v>#REF!</v>
      </c>
      <c r="F96" s="94" t="e">
        <f>+#REF!</f>
        <v>#REF!</v>
      </c>
      <c r="G96" s="94" t="e">
        <f>+#REF!</f>
        <v>#REF!</v>
      </c>
      <c r="H96" s="94" t="e">
        <f>+#REF!</f>
        <v>#REF!</v>
      </c>
      <c r="I96" s="94" t="e">
        <f>+#REF!</f>
        <v>#REF!</v>
      </c>
      <c r="J96" s="308" t="s">
        <v>78</v>
      </c>
      <c r="K96" s="601"/>
      <c r="L96" s="602"/>
      <c r="M96" s="603"/>
      <c r="N96" s="557"/>
      <c r="O96" s="557"/>
      <c r="P96" s="557"/>
      <c r="Q96" s="557"/>
      <c r="R96" s="557"/>
      <c r="S96" s="557"/>
      <c r="T96" s="558"/>
      <c r="U96" s="601"/>
      <c r="V96" s="603"/>
      <c r="W96" s="603"/>
      <c r="X96" s="557"/>
      <c r="Y96" s="557"/>
      <c r="Z96" s="557"/>
      <c r="AA96" s="557"/>
      <c r="AB96" s="557"/>
      <c r="AC96" s="557"/>
      <c r="AD96" s="558"/>
      <c r="AE96" s="601"/>
      <c r="AF96" s="603"/>
      <c r="AG96" s="602"/>
      <c r="AH96" s="603"/>
      <c r="AI96" s="557"/>
      <c r="AJ96" s="557"/>
      <c r="AK96" s="557"/>
      <c r="AL96" s="557"/>
      <c r="AM96" s="557"/>
      <c r="AN96" s="558"/>
      <c r="AO96" s="601"/>
      <c r="AP96" s="603"/>
      <c r="AQ96" s="603"/>
      <c r="AR96" s="557"/>
      <c r="AS96" s="557"/>
      <c r="AT96" s="557"/>
      <c r="AU96" s="557"/>
      <c r="AV96" s="557"/>
      <c r="AW96" s="557"/>
      <c r="AX96" s="558"/>
      <c r="AY96" s="601"/>
      <c r="AZ96" s="603"/>
      <c r="BA96" s="603"/>
      <c r="BB96" s="603"/>
      <c r="BC96" s="557"/>
      <c r="BD96" s="557"/>
      <c r="BE96" s="557"/>
      <c r="BF96" s="557"/>
      <c r="BG96" s="557"/>
      <c r="BH96" s="558"/>
      <c r="BI96" s="601"/>
      <c r="BJ96" s="603"/>
      <c r="BK96" s="603"/>
      <c r="BL96" s="557"/>
      <c r="BM96" s="557"/>
      <c r="BN96" s="557"/>
      <c r="BO96" s="557"/>
      <c r="BP96" s="557"/>
      <c r="BQ96" s="557"/>
      <c r="BR96" s="558"/>
      <c r="BS96" s="601"/>
      <c r="BT96" s="603"/>
      <c r="BU96" s="603"/>
      <c r="BV96" s="557"/>
      <c r="BW96" s="557"/>
      <c r="BX96" s="557"/>
      <c r="BY96" s="557"/>
      <c r="BZ96" s="557"/>
      <c r="CA96" s="557"/>
      <c r="CB96" s="558"/>
      <c r="CC96" s="601"/>
      <c r="CD96" s="603"/>
      <c r="CE96" s="603"/>
      <c r="CF96" s="557"/>
      <c r="CG96" s="557"/>
      <c r="CH96" s="557"/>
      <c r="CI96" s="557"/>
      <c r="CJ96" s="557"/>
      <c r="CK96" s="557"/>
      <c r="CL96" s="558"/>
      <c r="CM96" s="601"/>
      <c r="CN96" s="603"/>
      <c r="CO96" s="603"/>
      <c r="CP96" s="557"/>
      <c r="CQ96" s="557"/>
      <c r="CR96" s="557"/>
      <c r="CS96" s="557"/>
      <c r="CT96" s="557"/>
      <c r="CU96" s="557"/>
      <c r="CV96" s="558"/>
      <c r="CW96" s="601"/>
      <c r="CX96" s="603"/>
      <c r="CY96" s="603"/>
      <c r="CZ96" s="557"/>
      <c r="DA96" s="557"/>
      <c r="DB96" s="557"/>
      <c r="DC96" s="557"/>
      <c r="DD96" s="557"/>
      <c r="DE96" s="557"/>
      <c r="DF96" s="558"/>
      <c r="DG96" s="601"/>
      <c r="DH96" s="603"/>
      <c r="DI96" s="603"/>
      <c r="DJ96" s="557"/>
      <c r="DK96" s="557"/>
      <c r="DL96" s="557"/>
      <c r="DM96" s="557"/>
      <c r="DN96" s="557"/>
      <c r="DO96" s="557"/>
      <c r="DP96" s="558"/>
      <c r="DQ96" s="601"/>
      <c r="DR96" s="603"/>
      <c r="DS96" s="603"/>
      <c r="DT96" s="557"/>
      <c r="DU96" s="557"/>
      <c r="DV96" s="557"/>
      <c r="DW96" s="557"/>
      <c r="DX96" s="557"/>
      <c r="DY96" s="557"/>
      <c r="DZ96" s="558"/>
      <c r="EA96" s="601"/>
      <c r="EB96" s="603"/>
      <c r="EC96" s="603"/>
      <c r="ED96" s="557"/>
      <c r="EE96" s="557"/>
      <c r="EF96" s="557"/>
      <c r="EG96" s="557"/>
      <c r="EH96" s="557"/>
      <c r="EI96" s="557"/>
      <c r="EJ96" s="558"/>
      <c r="EK96" s="601"/>
      <c r="EL96" s="603"/>
      <c r="EM96" s="603"/>
      <c r="EN96" s="557"/>
      <c r="EO96" s="557"/>
      <c r="EP96" s="557"/>
      <c r="EQ96" s="557"/>
      <c r="ER96" s="557"/>
      <c r="ES96" s="557"/>
      <c r="ET96" s="558"/>
      <c r="EU96" s="601"/>
      <c r="EV96" s="603"/>
      <c r="EW96" s="603"/>
      <c r="EX96" s="557"/>
      <c r="EY96" s="557"/>
      <c r="EZ96" s="557"/>
      <c r="FA96" s="557"/>
      <c r="FB96" s="557"/>
      <c r="FC96" s="557"/>
      <c r="FD96" s="558"/>
      <c r="FE96" s="601"/>
      <c r="FF96" s="603"/>
      <c r="FG96" s="603"/>
      <c r="FH96" s="557"/>
      <c r="FI96" s="557"/>
      <c r="FJ96" s="557"/>
      <c r="FK96" s="557"/>
      <c r="FL96" s="557"/>
      <c r="FM96" s="557"/>
      <c r="FN96" s="558"/>
      <c r="FO96" s="601"/>
      <c r="FP96" s="603"/>
      <c r="FQ96" s="603"/>
      <c r="FR96" s="557"/>
      <c r="FS96" s="557"/>
      <c r="FT96" s="557"/>
      <c r="FU96" s="557"/>
      <c r="FV96" s="557"/>
      <c r="FW96" s="557"/>
      <c r="FX96" s="558"/>
      <c r="FY96" s="601"/>
      <c r="FZ96" s="603"/>
      <c r="GA96" s="603"/>
      <c r="GB96" s="557"/>
      <c r="GC96" s="557"/>
      <c r="GD96" s="557"/>
      <c r="GE96" s="557"/>
      <c r="GF96" s="557"/>
      <c r="GG96" s="557"/>
      <c r="GH96" s="558"/>
      <c r="GI96" s="601"/>
      <c r="GJ96" s="603"/>
      <c r="GK96" s="603"/>
      <c r="GL96" s="557"/>
      <c r="GM96" s="557"/>
      <c r="GN96" s="557"/>
      <c r="GO96" s="557"/>
      <c r="GP96" s="557"/>
      <c r="GQ96" s="557"/>
      <c r="GR96" s="558"/>
      <c r="GS96" s="601"/>
      <c r="GT96" s="603"/>
      <c r="GU96" s="603"/>
      <c r="GV96" s="557"/>
      <c r="GW96" s="557"/>
      <c r="GX96" s="557"/>
      <c r="GY96" s="557"/>
      <c r="GZ96" s="557"/>
      <c r="HA96" s="557"/>
      <c r="HB96" s="558"/>
      <c r="HC96" s="274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4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4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4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4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4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4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4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4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4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75">
        <f t="shared" si="96"/>
        <v>0</v>
      </c>
      <c r="HN96" s="277">
        <f t="shared" si="98"/>
        <v>0</v>
      </c>
      <c r="HO96" s="275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77" t="e">
        <f t="shared" si="99"/>
        <v>#REF!</v>
      </c>
      <c r="HQ96" s="80"/>
      <c r="HR96" s="278">
        <f t="shared" si="100"/>
        <v>0</v>
      </c>
      <c r="HS96" s="278">
        <f t="shared" si="101"/>
        <v>0</v>
      </c>
      <c r="HT96" s="278">
        <f t="shared" si="102"/>
        <v>0</v>
      </c>
      <c r="HU96" s="278">
        <f t="shared" si="103"/>
        <v>0</v>
      </c>
      <c r="HV96" s="278">
        <f t="shared" si="104"/>
        <v>0</v>
      </c>
      <c r="HW96" s="278">
        <f t="shared" si="105"/>
        <v>0</v>
      </c>
      <c r="HX96" s="278">
        <f t="shared" si="106"/>
        <v>0</v>
      </c>
      <c r="HY96" s="278">
        <f t="shared" si="107"/>
        <v>0</v>
      </c>
      <c r="HZ96" s="278">
        <f t="shared" si="108"/>
        <v>0</v>
      </c>
      <c r="IA96" s="278">
        <f t="shared" si="109"/>
        <v>0</v>
      </c>
      <c r="IK96" s="94" t="e">
        <f t="shared" si="97"/>
        <v>#REF!</v>
      </c>
    </row>
    <row r="97" spans="1:245" s="30" customFormat="1" ht="21.95" hidden="1" customHeight="1">
      <c r="A97" s="4"/>
      <c r="B97" s="94" t="e">
        <f>+#REF!</f>
        <v>#REF!</v>
      </c>
      <c r="C97" s="94" t="e">
        <f>+#REF!</f>
        <v>#REF!</v>
      </c>
      <c r="D97" s="94" t="e">
        <f>+#REF!</f>
        <v>#REF!</v>
      </c>
      <c r="E97" s="94" t="e">
        <f>+#REF!</f>
        <v>#REF!</v>
      </c>
      <c r="F97" s="94" t="e">
        <f>+#REF!</f>
        <v>#REF!</v>
      </c>
      <c r="G97" s="94" t="e">
        <f>+#REF!</f>
        <v>#REF!</v>
      </c>
      <c r="H97" s="94" t="e">
        <f>+#REF!</f>
        <v>#REF!</v>
      </c>
      <c r="I97" s="94" t="e">
        <f>+#REF!</f>
        <v>#REF!</v>
      </c>
      <c r="J97" s="19" t="s">
        <v>79</v>
      </c>
      <c r="K97" s="604"/>
      <c r="L97" s="605"/>
      <c r="M97" s="606"/>
      <c r="N97" s="560"/>
      <c r="O97" s="560"/>
      <c r="P97" s="560"/>
      <c r="Q97" s="560"/>
      <c r="R97" s="560"/>
      <c r="S97" s="560"/>
      <c r="T97" s="561"/>
      <c r="U97" s="604"/>
      <c r="V97" s="606"/>
      <c r="W97" s="606"/>
      <c r="X97" s="560"/>
      <c r="Y97" s="560"/>
      <c r="Z97" s="560"/>
      <c r="AA97" s="560"/>
      <c r="AB97" s="560"/>
      <c r="AC97" s="560"/>
      <c r="AD97" s="561"/>
      <c r="AE97" s="604"/>
      <c r="AF97" s="606"/>
      <c r="AG97" s="605"/>
      <c r="AH97" s="606"/>
      <c r="AI97" s="560"/>
      <c r="AJ97" s="560"/>
      <c r="AK97" s="560"/>
      <c r="AL97" s="560"/>
      <c r="AM97" s="560"/>
      <c r="AN97" s="561"/>
      <c r="AO97" s="604"/>
      <c r="AP97" s="606"/>
      <c r="AQ97" s="606"/>
      <c r="AR97" s="560"/>
      <c r="AS97" s="560"/>
      <c r="AT97" s="560"/>
      <c r="AU97" s="560"/>
      <c r="AV97" s="560"/>
      <c r="AW97" s="560"/>
      <c r="AX97" s="561"/>
      <c r="AY97" s="604"/>
      <c r="AZ97" s="606"/>
      <c r="BA97" s="606"/>
      <c r="BB97" s="606"/>
      <c r="BC97" s="560"/>
      <c r="BD97" s="560"/>
      <c r="BE97" s="560"/>
      <c r="BF97" s="560"/>
      <c r="BG97" s="560"/>
      <c r="BH97" s="561"/>
      <c r="BI97" s="604"/>
      <c r="BJ97" s="606"/>
      <c r="BK97" s="606"/>
      <c r="BL97" s="560"/>
      <c r="BM97" s="560"/>
      <c r="BN97" s="560"/>
      <c r="BO97" s="560"/>
      <c r="BP97" s="560"/>
      <c r="BQ97" s="560"/>
      <c r="BR97" s="561"/>
      <c r="BS97" s="604"/>
      <c r="BT97" s="606"/>
      <c r="BU97" s="606"/>
      <c r="BV97" s="560"/>
      <c r="BW97" s="560"/>
      <c r="BX97" s="560"/>
      <c r="BY97" s="560"/>
      <c r="BZ97" s="560"/>
      <c r="CA97" s="560"/>
      <c r="CB97" s="561"/>
      <c r="CC97" s="604"/>
      <c r="CD97" s="606"/>
      <c r="CE97" s="606"/>
      <c r="CF97" s="560"/>
      <c r="CG97" s="560"/>
      <c r="CH97" s="560"/>
      <c r="CI97" s="560"/>
      <c r="CJ97" s="560"/>
      <c r="CK97" s="560"/>
      <c r="CL97" s="561"/>
      <c r="CM97" s="604"/>
      <c r="CN97" s="606"/>
      <c r="CO97" s="606"/>
      <c r="CP97" s="560"/>
      <c r="CQ97" s="560"/>
      <c r="CR97" s="560"/>
      <c r="CS97" s="560"/>
      <c r="CT97" s="560"/>
      <c r="CU97" s="560"/>
      <c r="CV97" s="561"/>
      <c r="CW97" s="604"/>
      <c r="CX97" s="606"/>
      <c r="CY97" s="606"/>
      <c r="CZ97" s="560"/>
      <c r="DA97" s="560"/>
      <c r="DB97" s="560"/>
      <c r="DC97" s="560"/>
      <c r="DD97" s="560"/>
      <c r="DE97" s="560"/>
      <c r="DF97" s="561"/>
      <c r="DG97" s="604"/>
      <c r="DH97" s="606"/>
      <c r="DI97" s="606"/>
      <c r="DJ97" s="560"/>
      <c r="DK97" s="560"/>
      <c r="DL97" s="560"/>
      <c r="DM97" s="560"/>
      <c r="DN97" s="560"/>
      <c r="DO97" s="560"/>
      <c r="DP97" s="561"/>
      <c r="DQ97" s="604"/>
      <c r="DR97" s="606"/>
      <c r="DS97" s="606"/>
      <c r="DT97" s="560"/>
      <c r="DU97" s="560"/>
      <c r="DV97" s="560"/>
      <c r="DW97" s="560"/>
      <c r="DX97" s="560"/>
      <c r="DY97" s="560"/>
      <c r="DZ97" s="561"/>
      <c r="EA97" s="604"/>
      <c r="EB97" s="606"/>
      <c r="EC97" s="606"/>
      <c r="ED97" s="560"/>
      <c r="EE97" s="560"/>
      <c r="EF97" s="560"/>
      <c r="EG97" s="560"/>
      <c r="EH97" s="560"/>
      <c r="EI97" s="560"/>
      <c r="EJ97" s="561"/>
      <c r="EK97" s="604"/>
      <c r="EL97" s="606"/>
      <c r="EM97" s="606"/>
      <c r="EN97" s="560"/>
      <c r="EO97" s="560"/>
      <c r="EP97" s="560"/>
      <c r="EQ97" s="560"/>
      <c r="ER97" s="560"/>
      <c r="ES97" s="560"/>
      <c r="ET97" s="561"/>
      <c r="EU97" s="604"/>
      <c r="EV97" s="606"/>
      <c r="EW97" s="606"/>
      <c r="EX97" s="560"/>
      <c r="EY97" s="560"/>
      <c r="EZ97" s="560"/>
      <c r="FA97" s="560"/>
      <c r="FB97" s="560"/>
      <c r="FC97" s="560"/>
      <c r="FD97" s="561"/>
      <c r="FE97" s="604"/>
      <c r="FF97" s="606"/>
      <c r="FG97" s="606"/>
      <c r="FH97" s="560"/>
      <c r="FI97" s="560"/>
      <c r="FJ97" s="560"/>
      <c r="FK97" s="560"/>
      <c r="FL97" s="560"/>
      <c r="FM97" s="560"/>
      <c r="FN97" s="561"/>
      <c r="FO97" s="604"/>
      <c r="FP97" s="606"/>
      <c r="FQ97" s="606"/>
      <c r="FR97" s="560"/>
      <c r="FS97" s="560"/>
      <c r="FT97" s="560"/>
      <c r="FU97" s="560"/>
      <c r="FV97" s="560"/>
      <c r="FW97" s="560"/>
      <c r="FX97" s="561"/>
      <c r="FY97" s="604"/>
      <c r="FZ97" s="606"/>
      <c r="GA97" s="606"/>
      <c r="GB97" s="560"/>
      <c r="GC97" s="560"/>
      <c r="GD97" s="560"/>
      <c r="GE97" s="560"/>
      <c r="GF97" s="560"/>
      <c r="GG97" s="560"/>
      <c r="GH97" s="561"/>
      <c r="GI97" s="604"/>
      <c r="GJ97" s="606"/>
      <c r="GK97" s="606"/>
      <c r="GL97" s="560"/>
      <c r="GM97" s="560"/>
      <c r="GN97" s="560"/>
      <c r="GO97" s="560"/>
      <c r="GP97" s="560"/>
      <c r="GQ97" s="560"/>
      <c r="GR97" s="561"/>
      <c r="GS97" s="604"/>
      <c r="GT97" s="606"/>
      <c r="GU97" s="606"/>
      <c r="GV97" s="560"/>
      <c r="GW97" s="560"/>
      <c r="GX97" s="560"/>
      <c r="GY97" s="560"/>
      <c r="GZ97" s="560"/>
      <c r="HA97" s="560"/>
      <c r="HB97" s="561"/>
      <c r="HC97" s="77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77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77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77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77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77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77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77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77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77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0">
        <f t="shared" si="96"/>
        <v>0</v>
      </c>
      <c r="HN97" s="79">
        <f t="shared" si="98"/>
        <v>0</v>
      </c>
      <c r="HO97" s="80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79" t="e">
        <f t="shared" si="99"/>
        <v>#REF!</v>
      </c>
      <c r="HQ97" s="80"/>
      <c r="HR97" s="81">
        <f t="shared" si="100"/>
        <v>0</v>
      </c>
      <c r="HS97" s="81">
        <f t="shared" si="101"/>
        <v>0</v>
      </c>
      <c r="HT97" s="81">
        <f t="shared" si="102"/>
        <v>0</v>
      </c>
      <c r="HU97" s="81">
        <f t="shared" si="103"/>
        <v>0</v>
      </c>
      <c r="HV97" s="81">
        <f t="shared" si="104"/>
        <v>0</v>
      </c>
      <c r="HW97" s="81">
        <f t="shared" si="105"/>
        <v>0</v>
      </c>
      <c r="HX97" s="81">
        <f t="shared" si="106"/>
        <v>0</v>
      </c>
      <c r="HY97" s="81">
        <f t="shared" si="107"/>
        <v>0</v>
      </c>
      <c r="HZ97" s="81">
        <f t="shared" si="108"/>
        <v>0</v>
      </c>
      <c r="IA97" s="81">
        <f t="shared" si="109"/>
        <v>0</v>
      </c>
      <c r="IK97" s="94" t="e">
        <f t="shared" si="97"/>
        <v>#REF!</v>
      </c>
    </row>
    <row r="98" spans="1:245" s="30" customFormat="1" ht="21.95" hidden="1" customHeight="1">
      <c r="A98" s="4"/>
      <c r="B98" s="94" t="e">
        <f>+#REF!</f>
        <v>#REF!</v>
      </c>
      <c r="C98" s="94" t="e">
        <f>+#REF!</f>
        <v>#REF!</v>
      </c>
      <c r="D98" s="94" t="e">
        <f>+#REF!</f>
        <v>#REF!</v>
      </c>
      <c r="E98" s="94" t="e">
        <f>+#REF!</f>
        <v>#REF!</v>
      </c>
      <c r="F98" s="94" t="e">
        <f>+#REF!</f>
        <v>#REF!</v>
      </c>
      <c r="G98" s="94" t="e">
        <f>+#REF!</f>
        <v>#REF!</v>
      </c>
      <c r="H98" s="94" t="e">
        <f>+#REF!</f>
        <v>#REF!</v>
      </c>
      <c r="I98" s="94" t="e">
        <f>+#REF!</f>
        <v>#REF!</v>
      </c>
      <c r="J98" s="19" t="s">
        <v>80</v>
      </c>
      <c r="K98" s="604"/>
      <c r="L98" s="605"/>
      <c r="M98" s="606"/>
      <c r="N98" s="560"/>
      <c r="O98" s="560"/>
      <c r="P98" s="560"/>
      <c r="Q98" s="560"/>
      <c r="R98" s="560"/>
      <c r="S98" s="560"/>
      <c r="T98" s="561"/>
      <c r="U98" s="604"/>
      <c r="V98" s="606"/>
      <c r="W98" s="606"/>
      <c r="X98" s="560"/>
      <c r="Y98" s="560"/>
      <c r="Z98" s="560"/>
      <c r="AA98" s="560"/>
      <c r="AB98" s="560"/>
      <c r="AC98" s="560"/>
      <c r="AD98" s="561"/>
      <c r="AE98" s="604"/>
      <c r="AF98" s="606"/>
      <c r="AG98" s="605"/>
      <c r="AH98" s="606"/>
      <c r="AI98" s="560"/>
      <c r="AJ98" s="560"/>
      <c r="AK98" s="560"/>
      <c r="AL98" s="560"/>
      <c r="AM98" s="560"/>
      <c r="AN98" s="561"/>
      <c r="AO98" s="604"/>
      <c r="AP98" s="606"/>
      <c r="AQ98" s="606"/>
      <c r="AR98" s="560"/>
      <c r="AS98" s="560"/>
      <c r="AT98" s="560"/>
      <c r="AU98" s="560"/>
      <c r="AV98" s="560"/>
      <c r="AW98" s="560"/>
      <c r="AX98" s="561"/>
      <c r="AY98" s="604"/>
      <c r="AZ98" s="606"/>
      <c r="BA98" s="606"/>
      <c r="BB98" s="606"/>
      <c r="BC98" s="560"/>
      <c r="BD98" s="560"/>
      <c r="BE98" s="560"/>
      <c r="BF98" s="560"/>
      <c r="BG98" s="560"/>
      <c r="BH98" s="561"/>
      <c r="BI98" s="604"/>
      <c r="BJ98" s="606"/>
      <c r="BK98" s="606"/>
      <c r="BL98" s="560"/>
      <c r="BM98" s="560"/>
      <c r="BN98" s="560"/>
      <c r="BO98" s="560"/>
      <c r="BP98" s="560"/>
      <c r="BQ98" s="560"/>
      <c r="BR98" s="561"/>
      <c r="BS98" s="604"/>
      <c r="BT98" s="606"/>
      <c r="BU98" s="606"/>
      <c r="BV98" s="560"/>
      <c r="BW98" s="560"/>
      <c r="BX98" s="560"/>
      <c r="BY98" s="560"/>
      <c r="BZ98" s="560"/>
      <c r="CA98" s="560"/>
      <c r="CB98" s="561"/>
      <c r="CC98" s="604"/>
      <c r="CD98" s="606"/>
      <c r="CE98" s="606"/>
      <c r="CF98" s="560"/>
      <c r="CG98" s="560"/>
      <c r="CH98" s="560"/>
      <c r="CI98" s="560"/>
      <c r="CJ98" s="560"/>
      <c r="CK98" s="560"/>
      <c r="CL98" s="561"/>
      <c r="CM98" s="604"/>
      <c r="CN98" s="606"/>
      <c r="CO98" s="606"/>
      <c r="CP98" s="560"/>
      <c r="CQ98" s="560"/>
      <c r="CR98" s="560"/>
      <c r="CS98" s="560"/>
      <c r="CT98" s="560"/>
      <c r="CU98" s="560"/>
      <c r="CV98" s="561"/>
      <c r="CW98" s="604"/>
      <c r="CX98" s="606"/>
      <c r="CY98" s="606"/>
      <c r="CZ98" s="560"/>
      <c r="DA98" s="560"/>
      <c r="DB98" s="560"/>
      <c r="DC98" s="560"/>
      <c r="DD98" s="560"/>
      <c r="DE98" s="560"/>
      <c r="DF98" s="561"/>
      <c r="DG98" s="604"/>
      <c r="DH98" s="606"/>
      <c r="DI98" s="606"/>
      <c r="DJ98" s="560"/>
      <c r="DK98" s="560"/>
      <c r="DL98" s="560"/>
      <c r="DM98" s="560"/>
      <c r="DN98" s="560"/>
      <c r="DO98" s="560"/>
      <c r="DP98" s="561"/>
      <c r="DQ98" s="604"/>
      <c r="DR98" s="606"/>
      <c r="DS98" s="606"/>
      <c r="DT98" s="560"/>
      <c r="DU98" s="560"/>
      <c r="DV98" s="560"/>
      <c r="DW98" s="560"/>
      <c r="DX98" s="560"/>
      <c r="DY98" s="560"/>
      <c r="DZ98" s="561"/>
      <c r="EA98" s="604"/>
      <c r="EB98" s="606"/>
      <c r="EC98" s="606"/>
      <c r="ED98" s="560"/>
      <c r="EE98" s="560"/>
      <c r="EF98" s="560"/>
      <c r="EG98" s="560"/>
      <c r="EH98" s="560"/>
      <c r="EI98" s="560"/>
      <c r="EJ98" s="561"/>
      <c r="EK98" s="604"/>
      <c r="EL98" s="606"/>
      <c r="EM98" s="606"/>
      <c r="EN98" s="560"/>
      <c r="EO98" s="560"/>
      <c r="EP98" s="560"/>
      <c r="EQ98" s="560"/>
      <c r="ER98" s="560"/>
      <c r="ES98" s="560"/>
      <c r="ET98" s="561"/>
      <c r="EU98" s="604"/>
      <c r="EV98" s="606"/>
      <c r="EW98" s="606"/>
      <c r="EX98" s="560"/>
      <c r="EY98" s="560"/>
      <c r="EZ98" s="560"/>
      <c r="FA98" s="560"/>
      <c r="FB98" s="560"/>
      <c r="FC98" s="560"/>
      <c r="FD98" s="561"/>
      <c r="FE98" s="604"/>
      <c r="FF98" s="606"/>
      <c r="FG98" s="606"/>
      <c r="FH98" s="560"/>
      <c r="FI98" s="560"/>
      <c r="FJ98" s="560"/>
      <c r="FK98" s="560"/>
      <c r="FL98" s="560"/>
      <c r="FM98" s="560"/>
      <c r="FN98" s="561"/>
      <c r="FO98" s="604"/>
      <c r="FP98" s="606"/>
      <c r="FQ98" s="606"/>
      <c r="FR98" s="560"/>
      <c r="FS98" s="560"/>
      <c r="FT98" s="560"/>
      <c r="FU98" s="560"/>
      <c r="FV98" s="560"/>
      <c r="FW98" s="560"/>
      <c r="FX98" s="561"/>
      <c r="FY98" s="604"/>
      <c r="FZ98" s="606"/>
      <c r="GA98" s="606"/>
      <c r="GB98" s="560"/>
      <c r="GC98" s="560"/>
      <c r="GD98" s="560"/>
      <c r="GE98" s="560"/>
      <c r="GF98" s="560"/>
      <c r="GG98" s="560"/>
      <c r="GH98" s="561"/>
      <c r="GI98" s="604"/>
      <c r="GJ98" s="606"/>
      <c r="GK98" s="606"/>
      <c r="GL98" s="560"/>
      <c r="GM98" s="560"/>
      <c r="GN98" s="560"/>
      <c r="GO98" s="560"/>
      <c r="GP98" s="560"/>
      <c r="GQ98" s="560"/>
      <c r="GR98" s="561"/>
      <c r="GS98" s="604"/>
      <c r="GT98" s="606"/>
      <c r="GU98" s="606"/>
      <c r="GV98" s="560"/>
      <c r="GW98" s="560"/>
      <c r="GX98" s="560"/>
      <c r="GY98" s="560"/>
      <c r="GZ98" s="560"/>
      <c r="HA98" s="560"/>
      <c r="HB98" s="561"/>
      <c r="HC98" s="77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77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77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77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77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77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77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77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77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77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0">
        <f t="shared" si="96"/>
        <v>0</v>
      </c>
      <c r="HN98" s="79">
        <f t="shared" si="98"/>
        <v>0</v>
      </c>
      <c r="HO98" s="80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79" t="e">
        <f t="shared" si="99"/>
        <v>#REF!</v>
      </c>
      <c r="HQ98" s="80"/>
      <c r="HR98" s="81">
        <f t="shared" si="100"/>
        <v>0</v>
      </c>
      <c r="HS98" s="81">
        <f t="shared" si="101"/>
        <v>0</v>
      </c>
      <c r="HT98" s="81">
        <f t="shared" si="102"/>
        <v>0</v>
      </c>
      <c r="HU98" s="81">
        <f t="shared" si="103"/>
        <v>0</v>
      </c>
      <c r="HV98" s="81">
        <f t="shared" si="104"/>
        <v>0</v>
      </c>
      <c r="HW98" s="81">
        <f t="shared" si="105"/>
        <v>0</v>
      </c>
      <c r="HX98" s="81">
        <f t="shared" si="106"/>
        <v>0</v>
      </c>
      <c r="HY98" s="81">
        <f t="shared" si="107"/>
        <v>0</v>
      </c>
      <c r="HZ98" s="81">
        <f t="shared" si="108"/>
        <v>0</v>
      </c>
      <c r="IA98" s="81">
        <f t="shared" si="109"/>
        <v>0</v>
      </c>
      <c r="IK98" s="94" t="e">
        <f t="shared" si="97"/>
        <v>#REF!</v>
      </c>
    </row>
    <row r="99" spans="1:245" s="30" customFormat="1" ht="21.95" hidden="1" customHeight="1">
      <c r="A99" s="4"/>
      <c r="B99" s="94" t="e">
        <f>+#REF!</f>
        <v>#REF!</v>
      </c>
      <c r="C99" s="94" t="e">
        <f>+#REF!</f>
        <v>#REF!</v>
      </c>
      <c r="D99" s="94" t="e">
        <f>+#REF!</f>
        <v>#REF!</v>
      </c>
      <c r="E99" s="94" t="e">
        <f>+#REF!</f>
        <v>#REF!</v>
      </c>
      <c r="F99" s="94" t="e">
        <f>+#REF!</f>
        <v>#REF!</v>
      </c>
      <c r="G99" s="94" t="e">
        <f>+#REF!</f>
        <v>#REF!</v>
      </c>
      <c r="H99" s="94" t="e">
        <f>+#REF!</f>
        <v>#REF!</v>
      </c>
      <c r="I99" s="94" t="e">
        <f>+#REF!</f>
        <v>#REF!</v>
      </c>
      <c r="J99" s="307" t="s">
        <v>81</v>
      </c>
      <c r="K99" s="607"/>
      <c r="L99" s="608"/>
      <c r="M99" s="609"/>
      <c r="N99" s="563"/>
      <c r="O99" s="563"/>
      <c r="P99" s="563"/>
      <c r="Q99" s="563"/>
      <c r="R99" s="563"/>
      <c r="S99" s="563"/>
      <c r="T99" s="564"/>
      <c r="U99" s="607"/>
      <c r="V99" s="609"/>
      <c r="W99" s="609"/>
      <c r="X99" s="563"/>
      <c r="Y99" s="563"/>
      <c r="Z99" s="563"/>
      <c r="AA99" s="563"/>
      <c r="AB99" s="563"/>
      <c r="AC99" s="563"/>
      <c r="AD99" s="564"/>
      <c r="AE99" s="607"/>
      <c r="AF99" s="609"/>
      <c r="AG99" s="608"/>
      <c r="AH99" s="609"/>
      <c r="AI99" s="563"/>
      <c r="AJ99" s="563"/>
      <c r="AK99" s="563"/>
      <c r="AL99" s="563"/>
      <c r="AM99" s="563"/>
      <c r="AN99" s="564"/>
      <c r="AO99" s="607"/>
      <c r="AP99" s="609"/>
      <c r="AQ99" s="609"/>
      <c r="AR99" s="563"/>
      <c r="AS99" s="563"/>
      <c r="AT99" s="563"/>
      <c r="AU99" s="563"/>
      <c r="AV99" s="563"/>
      <c r="AW99" s="563"/>
      <c r="AX99" s="564"/>
      <c r="AY99" s="607"/>
      <c r="AZ99" s="609"/>
      <c r="BA99" s="609"/>
      <c r="BB99" s="609"/>
      <c r="BC99" s="563"/>
      <c r="BD99" s="563"/>
      <c r="BE99" s="563"/>
      <c r="BF99" s="563"/>
      <c r="BG99" s="563"/>
      <c r="BH99" s="564"/>
      <c r="BI99" s="607"/>
      <c r="BJ99" s="609"/>
      <c r="BK99" s="609"/>
      <c r="BL99" s="563"/>
      <c r="BM99" s="563"/>
      <c r="BN99" s="563"/>
      <c r="BO99" s="563"/>
      <c r="BP99" s="563"/>
      <c r="BQ99" s="563"/>
      <c r="BR99" s="564"/>
      <c r="BS99" s="607"/>
      <c r="BT99" s="609"/>
      <c r="BU99" s="609"/>
      <c r="BV99" s="563"/>
      <c r="BW99" s="563"/>
      <c r="BX99" s="563"/>
      <c r="BY99" s="563"/>
      <c r="BZ99" s="563"/>
      <c r="CA99" s="563"/>
      <c r="CB99" s="564"/>
      <c r="CC99" s="607"/>
      <c r="CD99" s="609"/>
      <c r="CE99" s="609"/>
      <c r="CF99" s="563"/>
      <c r="CG99" s="563"/>
      <c r="CH99" s="563"/>
      <c r="CI99" s="563"/>
      <c r="CJ99" s="563"/>
      <c r="CK99" s="563"/>
      <c r="CL99" s="564"/>
      <c r="CM99" s="607"/>
      <c r="CN99" s="609"/>
      <c r="CO99" s="609"/>
      <c r="CP99" s="563"/>
      <c r="CQ99" s="563"/>
      <c r="CR99" s="563"/>
      <c r="CS99" s="563"/>
      <c r="CT99" s="563"/>
      <c r="CU99" s="563"/>
      <c r="CV99" s="564"/>
      <c r="CW99" s="607"/>
      <c r="CX99" s="609"/>
      <c r="CY99" s="609"/>
      <c r="CZ99" s="563"/>
      <c r="DA99" s="563"/>
      <c r="DB99" s="563"/>
      <c r="DC99" s="563"/>
      <c r="DD99" s="563"/>
      <c r="DE99" s="563"/>
      <c r="DF99" s="564"/>
      <c r="DG99" s="607"/>
      <c r="DH99" s="609"/>
      <c r="DI99" s="609"/>
      <c r="DJ99" s="563"/>
      <c r="DK99" s="563"/>
      <c r="DL99" s="563"/>
      <c r="DM99" s="563"/>
      <c r="DN99" s="563"/>
      <c r="DO99" s="563"/>
      <c r="DP99" s="564"/>
      <c r="DQ99" s="607"/>
      <c r="DR99" s="609"/>
      <c r="DS99" s="609"/>
      <c r="DT99" s="563"/>
      <c r="DU99" s="563"/>
      <c r="DV99" s="563"/>
      <c r="DW99" s="563"/>
      <c r="DX99" s="563"/>
      <c r="DY99" s="563"/>
      <c r="DZ99" s="564"/>
      <c r="EA99" s="607"/>
      <c r="EB99" s="609"/>
      <c r="EC99" s="609"/>
      <c r="ED99" s="563"/>
      <c r="EE99" s="563"/>
      <c r="EF99" s="563"/>
      <c r="EG99" s="563"/>
      <c r="EH99" s="563"/>
      <c r="EI99" s="563"/>
      <c r="EJ99" s="564"/>
      <c r="EK99" s="607"/>
      <c r="EL99" s="609"/>
      <c r="EM99" s="609"/>
      <c r="EN99" s="563"/>
      <c r="EO99" s="563"/>
      <c r="EP99" s="563"/>
      <c r="EQ99" s="563"/>
      <c r="ER99" s="563"/>
      <c r="ES99" s="563"/>
      <c r="ET99" s="564"/>
      <c r="EU99" s="607"/>
      <c r="EV99" s="609"/>
      <c r="EW99" s="609"/>
      <c r="EX99" s="563"/>
      <c r="EY99" s="563"/>
      <c r="EZ99" s="563"/>
      <c r="FA99" s="563"/>
      <c r="FB99" s="563"/>
      <c r="FC99" s="563"/>
      <c r="FD99" s="564"/>
      <c r="FE99" s="607"/>
      <c r="FF99" s="609"/>
      <c r="FG99" s="609"/>
      <c r="FH99" s="563"/>
      <c r="FI99" s="563"/>
      <c r="FJ99" s="563"/>
      <c r="FK99" s="563"/>
      <c r="FL99" s="563"/>
      <c r="FM99" s="563"/>
      <c r="FN99" s="564"/>
      <c r="FO99" s="607"/>
      <c r="FP99" s="609"/>
      <c r="FQ99" s="609"/>
      <c r="FR99" s="563"/>
      <c r="FS99" s="563"/>
      <c r="FT99" s="563"/>
      <c r="FU99" s="563"/>
      <c r="FV99" s="563"/>
      <c r="FW99" s="563"/>
      <c r="FX99" s="564"/>
      <c r="FY99" s="607"/>
      <c r="FZ99" s="609"/>
      <c r="GA99" s="609"/>
      <c r="GB99" s="563"/>
      <c r="GC99" s="563"/>
      <c r="GD99" s="563"/>
      <c r="GE99" s="563"/>
      <c r="GF99" s="563"/>
      <c r="GG99" s="563"/>
      <c r="GH99" s="564"/>
      <c r="GI99" s="607"/>
      <c r="GJ99" s="609"/>
      <c r="GK99" s="609"/>
      <c r="GL99" s="563"/>
      <c r="GM99" s="563"/>
      <c r="GN99" s="563"/>
      <c r="GO99" s="563"/>
      <c r="GP99" s="563"/>
      <c r="GQ99" s="563"/>
      <c r="GR99" s="564"/>
      <c r="GS99" s="607"/>
      <c r="GT99" s="609"/>
      <c r="GU99" s="609"/>
      <c r="GV99" s="563"/>
      <c r="GW99" s="563"/>
      <c r="GX99" s="563"/>
      <c r="GY99" s="563"/>
      <c r="GZ99" s="563"/>
      <c r="HA99" s="563"/>
      <c r="HB99" s="564"/>
      <c r="HC99" s="271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1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1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1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1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1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1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1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1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1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2">
        <f t="shared" si="96"/>
        <v>0</v>
      </c>
      <c r="HN99" s="279">
        <f t="shared" si="98"/>
        <v>0</v>
      </c>
      <c r="HO99" s="272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79" t="e">
        <f t="shared" si="99"/>
        <v>#REF!</v>
      </c>
      <c r="HQ99" s="80"/>
      <c r="HR99" s="280">
        <f t="shared" si="100"/>
        <v>0</v>
      </c>
      <c r="HS99" s="280">
        <f t="shared" si="101"/>
        <v>0</v>
      </c>
      <c r="HT99" s="280">
        <f t="shared" si="102"/>
        <v>0</v>
      </c>
      <c r="HU99" s="280">
        <f t="shared" si="103"/>
        <v>0</v>
      </c>
      <c r="HV99" s="280">
        <f t="shared" si="104"/>
        <v>0</v>
      </c>
      <c r="HW99" s="280">
        <f t="shared" si="105"/>
        <v>0</v>
      </c>
      <c r="HX99" s="280">
        <f t="shared" si="106"/>
        <v>0</v>
      </c>
      <c r="HY99" s="280">
        <f t="shared" si="107"/>
        <v>0</v>
      </c>
      <c r="HZ99" s="280">
        <f t="shared" si="108"/>
        <v>0</v>
      </c>
      <c r="IA99" s="280">
        <f t="shared" si="109"/>
        <v>0</v>
      </c>
      <c r="IK99" s="94" t="e">
        <f t="shared" si="97"/>
        <v>#REF!</v>
      </c>
    </row>
    <row r="100" spans="1:245" s="30" customFormat="1" ht="21.95" hidden="1" customHeight="1">
      <c r="A100" s="4"/>
      <c r="B100" s="94" t="e">
        <f>+#REF!</f>
        <v>#REF!</v>
      </c>
      <c r="C100" s="94" t="e">
        <f>+#REF!</f>
        <v>#REF!</v>
      </c>
      <c r="D100" s="94" t="e">
        <f>+#REF!</f>
        <v>#REF!</v>
      </c>
      <c r="E100" s="94" t="e">
        <f>+#REF!</f>
        <v>#REF!</v>
      </c>
      <c r="F100" s="94" t="e">
        <f>+#REF!</f>
        <v>#REF!</v>
      </c>
      <c r="G100" s="94" t="e">
        <f>+#REF!</f>
        <v>#REF!</v>
      </c>
      <c r="H100" s="94" t="e">
        <f>+#REF!</f>
        <v>#REF!</v>
      </c>
      <c r="I100" s="94" t="e">
        <f>+#REF!</f>
        <v>#REF!</v>
      </c>
      <c r="J100" s="308" t="s">
        <v>92</v>
      </c>
      <c r="K100" s="520"/>
      <c r="L100" s="521"/>
      <c r="M100" s="521"/>
      <c r="N100" s="521"/>
      <c r="O100" s="521"/>
      <c r="P100" s="521"/>
      <c r="Q100" s="521"/>
      <c r="R100" s="521"/>
      <c r="S100" s="521"/>
      <c r="T100" s="522"/>
      <c r="U100" s="520"/>
      <c r="V100" s="521"/>
      <c r="W100" s="521"/>
      <c r="X100" s="521"/>
      <c r="Y100" s="521"/>
      <c r="Z100" s="521"/>
      <c r="AA100" s="521"/>
      <c r="AB100" s="521"/>
      <c r="AC100" s="521"/>
      <c r="AD100" s="522"/>
      <c r="AE100" s="520"/>
      <c r="AF100" s="521"/>
      <c r="AG100" s="521"/>
      <c r="AH100" s="521"/>
      <c r="AI100" s="521"/>
      <c r="AJ100" s="521"/>
      <c r="AK100" s="521"/>
      <c r="AL100" s="521"/>
      <c r="AM100" s="521"/>
      <c r="AN100" s="522"/>
      <c r="AO100" s="520"/>
      <c r="AP100" s="521"/>
      <c r="AQ100" s="521"/>
      <c r="AR100" s="521"/>
      <c r="AS100" s="521"/>
      <c r="AT100" s="521"/>
      <c r="AU100" s="521"/>
      <c r="AV100" s="521"/>
      <c r="AW100" s="521"/>
      <c r="AX100" s="522"/>
      <c r="AY100" s="520"/>
      <c r="AZ100" s="521"/>
      <c r="BA100" s="521"/>
      <c r="BB100" s="521"/>
      <c r="BC100" s="521"/>
      <c r="BD100" s="521"/>
      <c r="BE100" s="521"/>
      <c r="BF100" s="521"/>
      <c r="BG100" s="521"/>
      <c r="BH100" s="522"/>
      <c r="BI100" s="520"/>
      <c r="BJ100" s="521"/>
      <c r="BK100" s="521"/>
      <c r="BL100" s="521"/>
      <c r="BM100" s="521"/>
      <c r="BN100" s="521"/>
      <c r="BO100" s="521"/>
      <c r="BP100" s="521"/>
      <c r="BQ100" s="521"/>
      <c r="BR100" s="522"/>
      <c r="BS100" s="520"/>
      <c r="BT100" s="521"/>
      <c r="BU100" s="521"/>
      <c r="BV100" s="521"/>
      <c r="BW100" s="521"/>
      <c r="BX100" s="521"/>
      <c r="BY100" s="521"/>
      <c r="BZ100" s="521"/>
      <c r="CA100" s="521"/>
      <c r="CB100" s="522"/>
      <c r="CC100" s="520"/>
      <c r="CD100" s="521"/>
      <c r="CE100" s="521"/>
      <c r="CF100" s="521"/>
      <c r="CG100" s="521"/>
      <c r="CH100" s="521"/>
      <c r="CI100" s="521"/>
      <c r="CJ100" s="521"/>
      <c r="CK100" s="521"/>
      <c r="CL100" s="522"/>
      <c r="CM100" s="520"/>
      <c r="CN100" s="521"/>
      <c r="CO100" s="521"/>
      <c r="CP100" s="521"/>
      <c r="CQ100" s="521"/>
      <c r="CR100" s="521"/>
      <c r="CS100" s="521"/>
      <c r="CT100" s="521"/>
      <c r="CU100" s="521"/>
      <c r="CV100" s="522"/>
      <c r="CW100" s="520"/>
      <c r="CX100" s="521"/>
      <c r="CY100" s="521"/>
      <c r="CZ100" s="521"/>
      <c r="DA100" s="521"/>
      <c r="DB100" s="521"/>
      <c r="DC100" s="521"/>
      <c r="DD100" s="521"/>
      <c r="DE100" s="521"/>
      <c r="DF100" s="522"/>
      <c r="DG100" s="520"/>
      <c r="DH100" s="521"/>
      <c r="DI100" s="521"/>
      <c r="DJ100" s="521"/>
      <c r="DK100" s="521"/>
      <c r="DL100" s="521"/>
      <c r="DM100" s="521"/>
      <c r="DN100" s="521"/>
      <c r="DO100" s="521"/>
      <c r="DP100" s="522"/>
      <c r="DQ100" s="520"/>
      <c r="DR100" s="521"/>
      <c r="DS100" s="521"/>
      <c r="DT100" s="521"/>
      <c r="DU100" s="521"/>
      <c r="DV100" s="521"/>
      <c r="DW100" s="521"/>
      <c r="DX100" s="521"/>
      <c r="DY100" s="521"/>
      <c r="DZ100" s="522"/>
      <c r="EA100" s="520"/>
      <c r="EB100" s="521"/>
      <c r="EC100" s="521"/>
      <c r="ED100" s="521"/>
      <c r="EE100" s="521"/>
      <c r="EF100" s="521"/>
      <c r="EG100" s="521"/>
      <c r="EH100" s="521"/>
      <c r="EI100" s="521"/>
      <c r="EJ100" s="522"/>
      <c r="EK100" s="520"/>
      <c r="EL100" s="521"/>
      <c r="EM100" s="521"/>
      <c r="EN100" s="521"/>
      <c r="EO100" s="521"/>
      <c r="EP100" s="521"/>
      <c r="EQ100" s="521"/>
      <c r="ER100" s="521"/>
      <c r="ES100" s="521"/>
      <c r="ET100" s="522"/>
      <c r="EU100" s="520"/>
      <c r="EV100" s="521"/>
      <c r="EW100" s="521"/>
      <c r="EX100" s="521"/>
      <c r="EY100" s="521"/>
      <c r="EZ100" s="521"/>
      <c r="FA100" s="521"/>
      <c r="FB100" s="521"/>
      <c r="FC100" s="521"/>
      <c r="FD100" s="522"/>
      <c r="FE100" s="520"/>
      <c r="FF100" s="521"/>
      <c r="FG100" s="521"/>
      <c r="FH100" s="521"/>
      <c r="FI100" s="521"/>
      <c r="FJ100" s="521"/>
      <c r="FK100" s="521"/>
      <c r="FL100" s="521"/>
      <c r="FM100" s="521"/>
      <c r="FN100" s="522"/>
      <c r="FO100" s="520"/>
      <c r="FP100" s="521"/>
      <c r="FQ100" s="521"/>
      <c r="FR100" s="521"/>
      <c r="FS100" s="521"/>
      <c r="FT100" s="521"/>
      <c r="FU100" s="521"/>
      <c r="FV100" s="521"/>
      <c r="FW100" s="521"/>
      <c r="FX100" s="522"/>
      <c r="FY100" s="520"/>
      <c r="FZ100" s="521"/>
      <c r="GA100" s="521"/>
      <c r="GB100" s="521"/>
      <c r="GC100" s="521"/>
      <c r="GD100" s="521"/>
      <c r="GE100" s="521"/>
      <c r="GF100" s="521"/>
      <c r="GG100" s="521"/>
      <c r="GH100" s="522"/>
      <c r="GI100" s="520"/>
      <c r="GJ100" s="521"/>
      <c r="GK100" s="521"/>
      <c r="GL100" s="521"/>
      <c r="GM100" s="521"/>
      <c r="GN100" s="521"/>
      <c r="GO100" s="521"/>
      <c r="GP100" s="521"/>
      <c r="GQ100" s="521"/>
      <c r="GR100" s="522"/>
      <c r="GS100" s="520"/>
      <c r="GT100" s="521"/>
      <c r="GU100" s="521"/>
      <c r="GV100" s="521"/>
      <c r="GW100" s="521"/>
      <c r="GX100" s="521"/>
      <c r="GY100" s="521"/>
      <c r="GZ100" s="521"/>
      <c r="HA100" s="521"/>
      <c r="HB100" s="522"/>
      <c r="HC100" s="274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4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4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4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4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4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4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4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4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4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75">
        <f t="shared" si="96"/>
        <v>0</v>
      </c>
      <c r="HN100" s="277">
        <f t="shared" si="98"/>
        <v>0</v>
      </c>
      <c r="HO100" s="275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77" t="e">
        <f t="shared" si="99"/>
        <v>#REF!</v>
      </c>
      <c r="HQ100" s="80"/>
      <c r="HR100" s="278">
        <f t="shared" si="100"/>
        <v>0</v>
      </c>
      <c r="HS100" s="278">
        <f t="shared" si="101"/>
        <v>0</v>
      </c>
      <c r="HT100" s="278">
        <f t="shared" si="102"/>
        <v>0</v>
      </c>
      <c r="HU100" s="278">
        <f t="shared" si="103"/>
        <v>0</v>
      </c>
      <c r="HV100" s="278">
        <f t="shared" si="104"/>
        <v>0</v>
      </c>
      <c r="HW100" s="278">
        <f t="shared" si="105"/>
        <v>0</v>
      </c>
      <c r="HX100" s="278">
        <f t="shared" si="106"/>
        <v>0</v>
      </c>
      <c r="HY100" s="278">
        <f t="shared" si="107"/>
        <v>0</v>
      </c>
      <c r="HZ100" s="278">
        <f t="shared" si="108"/>
        <v>0</v>
      </c>
      <c r="IA100" s="278">
        <f t="shared" si="109"/>
        <v>0</v>
      </c>
      <c r="IK100" s="94" t="e">
        <f t="shared" si="97"/>
        <v>#REF!</v>
      </c>
    </row>
    <row r="101" spans="1:245" s="30" customFormat="1" ht="21.95" hidden="1" customHeight="1">
      <c r="A101" s="4"/>
      <c r="B101" s="94" t="e">
        <f>+#REF!</f>
        <v>#REF!</v>
      </c>
      <c r="C101" s="94" t="e">
        <f>+#REF!</f>
        <v>#REF!</v>
      </c>
      <c r="D101" s="94" t="e">
        <f>+#REF!</f>
        <v>#REF!</v>
      </c>
      <c r="E101" s="94" t="e">
        <f>+#REF!</f>
        <v>#REF!</v>
      </c>
      <c r="F101" s="94" t="e">
        <f>+#REF!</f>
        <v>#REF!</v>
      </c>
      <c r="G101" s="94" t="e">
        <f>+#REF!</f>
        <v>#REF!</v>
      </c>
      <c r="H101" s="94" t="e">
        <f>+#REF!</f>
        <v>#REF!</v>
      </c>
      <c r="I101" s="94" t="e">
        <f>+#REF!</f>
        <v>#REF!</v>
      </c>
      <c r="J101" s="19" t="s">
        <v>93</v>
      </c>
      <c r="K101" s="523"/>
      <c r="L101" s="524"/>
      <c r="M101" s="524"/>
      <c r="N101" s="524"/>
      <c r="O101" s="524"/>
      <c r="P101" s="524"/>
      <c r="Q101" s="524"/>
      <c r="R101" s="524"/>
      <c r="S101" s="524"/>
      <c r="T101" s="525"/>
      <c r="U101" s="523"/>
      <c r="V101" s="524"/>
      <c r="W101" s="524"/>
      <c r="X101" s="524"/>
      <c r="Y101" s="524"/>
      <c r="Z101" s="524"/>
      <c r="AA101" s="524"/>
      <c r="AB101" s="524"/>
      <c r="AC101" s="524"/>
      <c r="AD101" s="525"/>
      <c r="AE101" s="523"/>
      <c r="AF101" s="524"/>
      <c r="AG101" s="524"/>
      <c r="AH101" s="524"/>
      <c r="AI101" s="524"/>
      <c r="AJ101" s="524"/>
      <c r="AK101" s="524"/>
      <c r="AL101" s="524"/>
      <c r="AM101" s="524"/>
      <c r="AN101" s="525"/>
      <c r="AO101" s="523"/>
      <c r="AP101" s="524"/>
      <c r="AQ101" s="524"/>
      <c r="AR101" s="524"/>
      <c r="AS101" s="524"/>
      <c r="AT101" s="524"/>
      <c r="AU101" s="524"/>
      <c r="AV101" s="524"/>
      <c r="AW101" s="524"/>
      <c r="AX101" s="525"/>
      <c r="AY101" s="523"/>
      <c r="AZ101" s="524"/>
      <c r="BA101" s="524"/>
      <c r="BB101" s="524"/>
      <c r="BC101" s="524"/>
      <c r="BD101" s="524"/>
      <c r="BE101" s="524"/>
      <c r="BF101" s="524"/>
      <c r="BG101" s="524"/>
      <c r="BH101" s="525"/>
      <c r="BI101" s="523"/>
      <c r="BJ101" s="524"/>
      <c r="BK101" s="524"/>
      <c r="BL101" s="524"/>
      <c r="BM101" s="524"/>
      <c r="BN101" s="524"/>
      <c r="BO101" s="524"/>
      <c r="BP101" s="524"/>
      <c r="BQ101" s="524"/>
      <c r="BR101" s="525"/>
      <c r="BS101" s="523"/>
      <c r="BT101" s="524"/>
      <c r="BU101" s="524"/>
      <c r="BV101" s="524"/>
      <c r="BW101" s="524"/>
      <c r="BX101" s="524"/>
      <c r="BY101" s="524"/>
      <c r="BZ101" s="524"/>
      <c r="CA101" s="524"/>
      <c r="CB101" s="525"/>
      <c r="CC101" s="523"/>
      <c r="CD101" s="524"/>
      <c r="CE101" s="524"/>
      <c r="CF101" s="524"/>
      <c r="CG101" s="524"/>
      <c r="CH101" s="524"/>
      <c r="CI101" s="524"/>
      <c r="CJ101" s="524"/>
      <c r="CK101" s="524"/>
      <c r="CL101" s="525"/>
      <c r="CM101" s="523"/>
      <c r="CN101" s="524"/>
      <c r="CO101" s="524"/>
      <c r="CP101" s="524"/>
      <c r="CQ101" s="524"/>
      <c r="CR101" s="524"/>
      <c r="CS101" s="524"/>
      <c r="CT101" s="524"/>
      <c r="CU101" s="524"/>
      <c r="CV101" s="525"/>
      <c r="CW101" s="523"/>
      <c r="CX101" s="524"/>
      <c r="CY101" s="524"/>
      <c r="CZ101" s="524"/>
      <c r="DA101" s="524"/>
      <c r="DB101" s="524"/>
      <c r="DC101" s="524"/>
      <c r="DD101" s="524"/>
      <c r="DE101" s="524"/>
      <c r="DF101" s="525"/>
      <c r="DG101" s="523"/>
      <c r="DH101" s="524"/>
      <c r="DI101" s="524"/>
      <c r="DJ101" s="524"/>
      <c r="DK101" s="524"/>
      <c r="DL101" s="524"/>
      <c r="DM101" s="524"/>
      <c r="DN101" s="524"/>
      <c r="DO101" s="524"/>
      <c r="DP101" s="525"/>
      <c r="DQ101" s="523"/>
      <c r="DR101" s="524"/>
      <c r="DS101" s="524"/>
      <c r="DT101" s="524"/>
      <c r="DU101" s="524"/>
      <c r="DV101" s="524"/>
      <c r="DW101" s="524"/>
      <c r="DX101" s="524"/>
      <c r="DY101" s="524"/>
      <c r="DZ101" s="525"/>
      <c r="EA101" s="523"/>
      <c r="EB101" s="524"/>
      <c r="EC101" s="524"/>
      <c r="ED101" s="524"/>
      <c r="EE101" s="524"/>
      <c r="EF101" s="524"/>
      <c r="EG101" s="524"/>
      <c r="EH101" s="524"/>
      <c r="EI101" s="524"/>
      <c r="EJ101" s="525"/>
      <c r="EK101" s="523"/>
      <c r="EL101" s="524"/>
      <c r="EM101" s="524"/>
      <c r="EN101" s="524"/>
      <c r="EO101" s="524"/>
      <c r="EP101" s="524"/>
      <c r="EQ101" s="524"/>
      <c r="ER101" s="524"/>
      <c r="ES101" s="524"/>
      <c r="ET101" s="525"/>
      <c r="EU101" s="523"/>
      <c r="EV101" s="524"/>
      <c r="EW101" s="524"/>
      <c r="EX101" s="524"/>
      <c r="EY101" s="524"/>
      <c r="EZ101" s="524"/>
      <c r="FA101" s="524"/>
      <c r="FB101" s="524"/>
      <c r="FC101" s="524"/>
      <c r="FD101" s="525"/>
      <c r="FE101" s="523"/>
      <c r="FF101" s="524"/>
      <c r="FG101" s="524"/>
      <c r="FH101" s="524"/>
      <c r="FI101" s="524"/>
      <c r="FJ101" s="524"/>
      <c r="FK101" s="524"/>
      <c r="FL101" s="524"/>
      <c r="FM101" s="524"/>
      <c r="FN101" s="525"/>
      <c r="FO101" s="523"/>
      <c r="FP101" s="524"/>
      <c r="FQ101" s="524"/>
      <c r="FR101" s="524"/>
      <c r="FS101" s="524"/>
      <c r="FT101" s="524"/>
      <c r="FU101" s="524"/>
      <c r="FV101" s="524"/>
      <c r="FW101" s="524"/>
      <c r="FX101" s="525"/>
      <c r="FY101" s="523"/>
      <c r="FZ101" s="524"/>
      <c r="GA101" s="524"/>
      <c r="GB101" s="524"/>
      <c r="GC101" s="524"/>
      <c r="GD101" s="524"/>
      <c r="GE101" s="524"/>
      <c r="GF101" s="524"/>
      <c r="GG101" s="524"/>
      <c r="GH101" s="525"/>
      <c r="GI101" s="523"/>
      <c r="GJ101" s="524"/>
      <c r="GK101" s="524"/>
      <c r="GL101" s="524"/>
      <c r="GM101" s="524"/>
      <c r="GN101" s="524"/>
      <c r="GO101" s="524"/>
      <c r="GP101" s="524"/>
      <c r="GQ101" s="524"/>
      <c r="GR101" s="525"/>
      <c r="GS101" s="523"/>
      <c r="GT101" s="524"/>
      <c r="GU101" s="524"/>
      <c r="GV101" s="524"/>
      <c r="GW101" s="524"/>
      <c r="GX101" s="524"/>
      <c r="GY101" s="524"/>
      <c r="GZ101" s="524"/>
      <c r="HA101" s="524"/>
      <c r="HB101" s="525"/>
      <c r="HC101" s="77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77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77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77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77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77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77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77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77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77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0">
        <f t="shared" si="96"/>
        <v>0</v>
      </c>
      <c r="HN101" s="79">
        <f t="shared" si="98"/>
        <v>0</v>
      </c>
      <c r="HO101" s="80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79" t="e">
        <f t="shared" si="99"/>
        <v>#REF!</v>
      </c>
      <c r="HQ101" s="80"/>
      <c r="HR101" s="81">
        <f t="shared" si="100"/>
        <v>0</v>
      </c>
      <c r="HS101" s="81">
        <f t="shared" si="101"/>
        <v>0</v>
      </c>
      <c r="HT101" s="81">
        <f t="shared" si="102"/>
        <v>0</v>
      </c>
      <c r="HU101" s="81">
        <f t="shared" si="103"/>
        <v>0</v>
      </c>
      <c r="HV101" s="81">
        <f t="shared" si="104"/>
        <v>0</v>
      </c>
      <c r="HW101" s="81">
        <f t="shared" si="105"/>
        <v>0</v>
      </c>
      <c r="HX101" s="81">
        <f t="shared" si="106"/>
        <v>0</v>
      </c>
      <c r="HY101" s="81">
        <f t="shared" si="107"/>
        <v>0</v>
      </c>
      <c r="HZ101" s="81">
        <f t="shared" si="108"/>
        <v>0</v>
      </c>
      <c r="IA101" s="81">
        <f t="shared" si="109"/>
        <v>0</v>
      </c>
      <c r="IK101" s="94" t="e">
        <f t="shared" si="97"/>
        <v>#REF!</v>
      </c>
    </row>
    <row r="102" spans="1:245" s="30" customFormat="1" ht="21.95" hidden="1" customHeight="1">
      <c r="A102" s="4"/>
      <c r="B102" s="94" t="e">
        <f>+#REF!</f>
        <v>#REF!</v>
      </c>
      <c r="C102" s="94" t="e">
        <f>+#REF!</f>
        <v>#REF!</v>
      </c>
      <c r="D102" s="94" t="e">
        <f>+#REF!</f>
        <v>#REF!</v>
      </c>
      <c r="E102" s="94" t="e">
        <f>+#REF!</f>
        <v>#REF!</v>
      </c>
      <c r="F102" s="94" t="e">
        <f>+#REF!</f>
        <v>#REF!</v>
      </c>
      <c r="G102" s="94" t="e">
        <f>+#REF!</f>
        <v>#REF!</v>
      </c>
      <c r="H102" s="94" t="e">
        <f>+#REF!</f>
        <v>#REF!</v>
      </c>
      <c r="I102" s="94" t="e">
        <f>+#REF!</f>
        <v>#REF!</v>
      </c>
      <c r="J102" s="19" t="s">
        <v>94</v>
      </c>
      <c r="K102" s="523"/>
      <c r="L102" s="524"/>
      <c r="M102" s="524"/>
      <c r="N102" s="524"/>
      <c r="O102" s="524"/>
      <c r="P102" s="524"/>
      <c r="Q102" s="524"/>
      <c r="R102" s="524"/>
      <c r="S102" s="524"/>
      <c r="T102" s="525"/>
      <c r="U102" s="523"/>
      <c r="V102" s="524"/>
      <c r="W102" s="524"/>
      <c r="X102" s="524"/>
      <c r="Y102" s="524"/>
      <c r="Z102" s="524"/>
      <c r="AA102" s="524"/>
      <c r="AB102" s="524"/>
      <c r="AC102" s="524"/>
      <c r="AD102" s="525"/>
      <c r="AE102" s="523"/>
      <c r="AF102" s="524"/>
      <c r="AG102" s="524"/>
      <c r="AH102" s="524"/>
      <c r="AI102" s="524"/>
      <c r="AJ102" s="524"/>
      <c r="AK102" s="524"/>
      <c r="AL102" s="524"/>
      <c r="AM102" s="524"/>
      <c r="AN102" s="525"/>
      <c r="AO102" s="523"/>
      <c r="AP102" s="524"/>
      <c r="AQ102" s="524"/>
      <c r="AR102" s="524"/>
      <c r="AS102" s="524"/>
      <c r="AT102" s="524"/>
      <c r="AU102" s="524"/>
      <c r="AV102" s="524"/>
      <c r="AW102" s="524"/>
      <c r="AX102" s="525"/>
      <c r="AY102" s="523"/>
      <c r="AZ102" s="524"/>
      <c r="BA102" s="524"/>
      <c r="BB102" s="524"/>
      <c r="BC102" s="524"/>
      <c r="BD102" s="524"/>
      <c r="BE102" s="524"/>
      <c r="BF102" s="524"/>
      <c r="BG102" s="524"/>
      <c r="BH102" s="525"/>
      <c r="BI102" s="523"/>
      <c r="BJ102" s="524"/>
      <c r="BK102" s="524"/>
      <c r="BL102" s="524"/>
      <c r="BM102" s="524"/>
      <c r="BN102" s="524"/>
      <c r="BO102" s="524"/>
      <c r="BP102" s="524"/>
      <c r="BQ102" s="524"/>
      <c r="BR102" s="525"/>
      <c r="BS102" s="523"/>
      <c r="BT102" s="524"/>
      <c r="BU102" s="524"/>
      <c r="BV102" s="524"/>
      <c r="BW102" s="524"/>
      <c r="BX102" s="524"/>
      <c r="BY102" s="524"/>
      <c r="BZ102" s="524"/>
      <c r="CA102" s="524"/>
      <c r="CB102" s="525"/>
      <c r="CC102" s="523"/>
      <c r="CD102" s="524"/>
      <c r="CE102" s="524"/>
      <c r="CF102" s="524"/>
      <c r="CG102" s="524"/>
      <c r="CH102" s="524"/>
      <c r="CI102" s="524"/>
      <c r="CJ102" s="524"/>
      <c r="CK102" s="524"/>
      <c r="CL102" s="525"/>
      <c r="CM102" s="523"/>
      <c r="CN102" s="524"/>
      <c r="CO102" s="524"/>
      <c r="CP102" s="524"/>
      <c r="CQ102" s="524"/>
      <c r="CR102" s="524"/>
      <c r="CS102" s="524"/>
      <c r="CT102" s="524"/>
      <c r="CU102" s="524"/>
      <c r="CV102" s="525"/>
      <c r="CW102" s="523"/>
      <c r="CX102" s="524"/>
      <c r="CY102" s="524"/>
      <c r="CZ102" s="524"/>
      <c r="DA102" s="524"/>
      <c r="DB102" s="524"/>
      <c r="DC102" s="524"/>
      <c r="DD102" s="524"/>
      <c r="DE102" s="524"/>
      <c r="DF102" s="525"/>
      <c r="DG102" s="523"/>
      <c r="DH102" s="524"/>
      <c r="DI102" s="524"/>
      <c r="DJ102" s="524"/>
      <c r="DK102" s="524"/>
      <c r="DL102" s="524"/>
      <c r="DM102" s="524"/>
      <c r="DN102" s="524"/>
      <c r="DO102" s="524"/>
      <c r="DP102" s="525"/>
      <c r="DQ102" s="523"/>
      <c r="DR102" s="524"/>
      <c r="DS102" s="524"/>
      <c r="DT102" s="524"/>
      <c r="DU102" s="524"/>
      <c r="DV102" s="524"/>
      <c r="DW102" s="524"/>
      <c r="DX102" s="524"/>
      <c r="DY102" s="524"/>
      <c r="DZ102" s="525"/>
      <c r="EA102" s="523"/>
      <c r="EB102" s="524"/>
      <c r="EC102" s="524"/>
      <c r="ED102" s="524"/>
      <c r="EE102" s="524"/>
      <c r="EF102" s="524"/>
      <c r="EG102" s="524"/>
      <c r="EH102" s="524"/>
      <c r="EI102" s="524"/>
      <c r="EJ102" s="525"/>
      <c r="EK102" s="523"/>
      <c r="EL102" s="524"/>
      <c r="EM102" s="524"/>
      <c r="EN102" s="524"/>
      <c r="EO102" s="524"/>
      <c r="EP102" s="524"/>
      <c r="EQ102" s="524"/>
      <c r="ER102" s="524"/>
      <c r="ES102" s="524"/>
      <c r="ET102" s="525"/>
      <c r="EU102" s="523"/>
      <c r="EV102" s="524"/>
      <c r="EW102" s="524"/>
      <c r="EX102" s="524"/>
      <c r="EY102" s="524"/>
      <c r="EZ102" s="524"/>
      <c r="FA102" s="524"/>
      <c r="FB102" s="524"/>
      <c r="FC102" s="524"/>
      <c r="FD102" s="525"/>
      <c r="FE102" s="523"/>
      <c r="FF102" s="524"/>
      <c r="FG102" s="524"/>
      <c r="FH102" s="524"/>
      <c r="FI102" s="524"/>
      <c r="FJ102" s="524"/>
      <c r="FK102" s="524"/>
      <c r="FL102" s="524"/>
      <c r="FM102" s="524"/>
      <c r="FN102" s="525"/>
      <c r="FO102" s="523"/>
      <c r="FP102" s="524"/>
      <c r="FQ102" s="524"/>
      <c r="FR102" s="524"/>
      <c r="FS102" s="524"/>
      <c r="FT102" s="524"/>
      <c r="FU102" s="524"/>
      <c r="FV102" s="524"/>
      <c r="FW102" s="524"/>
      <c r="FX102" s="525"/>
      <c r="FY102" s="523"/>
      <c r="FZ102" s="524"/>
      <c r="GA102" s="524"/>
      <c r="GB102" s="524"/>
      <c r="GC102" s="524"/>
      <c r="GD102" s="524"/>
      <c r="GE102" s="524"/>
      <c r="GF102" s="524"/>
      <c r="GG102" s="524"/>
      <c r="GH102" s="525"/>
      <c r="GI102" s="523"/>
      <c r="GJ102" s="524"/>
      <c r="GK102" s="524"/>
      <c r="GL102" s="524"/>
      <c r="GM102" s="524"/>
      <c r="GN102" s="524"/>
      <c r="GO102" s="524"/>
      <c r="GP102" s="524"/>
      <c r="GQ102" s="524"/>
      <c r="GR102" s="525"/>
      <c r="GS102" s="523"/>
      <c r="GT102" s="524"/>
      <c r="GU102" s="524"/>
      <c r="GV102" s="524"/>
      <c r="GW102" s="524"/>
      <c r="GX102" s="524"/>
      <c r="GY102" s="524"/>
      <c r="GZ102" s="524"/>
      <c r="HA102" s="524"/>
      <c r="HB102" s="525"/>
      <c r="HC102" s="77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77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77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77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77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77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77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77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77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77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0">
        <f t="shared" si="96"/>
        <v>0</v>
      </c>
      <c r="HN102" s="79">
        <f t="shared" si="98"/>
        <v>0</v>
      </c>
      <c r="HO102" s="80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79" t="e">
        <f t="shared" si="99"/>
        <v>#REF!</v>
      </c>
      <c r="HQ102" s="80"/>
      <c r="HR102" s="81">
        <f t="shared" si="100"/>
        <v>0</v>
      </c>
      <c r="HS102" s="81">
        <f t="shared" si="101"/>
        <v>0</v>
      </c>
      <c r="HT102" s="81">
        <f t="shared" si="102"/>
        <v>0</v>
      </c>
      <c r="HU102" s="81">
        <f t="shared" si="103"/>
        <v>0</v>
      </c>
      <c r="HV102" s="81">
        <f t="shared" si="104"/>
        <v>0</v>
      </c>
      <c r="HW102" s="81">
        <f t="shared" si="105"/>
        <v>0</v>
      </c>
      <c r="HX102" s="81">
        <f t="shared" si="106"/>
        <v>0</v>
      </c>
      <c r="HY102" s="81">
        <f t="shared" si="107"/>
        <v>0</v>
      </c>
      <c r="HZ102" s="81">
        <f t="shared" si="108"/>
        <v>0</v>
      </c>
      <c r="IA102" s="81">
        <f t="shared" si="109"/>
        <v>0</v>
      </c>
      <c r="IK102" s="94" t="e">
        <f t="shared" si="97"/>
        <v>#REF!</v>
      </c>
    </row>
    <row r="103" spans="1:245" s="30" customFormat="1" ht="21.95" hidden="1" customHeight="1">
      <c r="A103" s="4"/>
      <c r="B103" s="94" t="e">
        <f>+#REF!</f>
        <v>#REF!</v>
      </c>
      <c r="C103" s="94" t="e">
        <f>+#REF!</f>
        <v>#REF!</v>
      </c>
      <c r="D103" s="94" t="e">
        <f>+#REF!</f>
        <v>#REF!</v>
      </c>
      <c r="E103" s="94" t="e">
        <f>+#REF!</f>
        <v>#REF!</v>
      </c>
      <c r="F103" s="94" t="e">
        <f>+#REF!</f>
        <v>#REF!</v>
      </c>
      <c r="G103" s="94" t="e">
        <f>+#REF!</f>
        <v>#REF!</v>
      </c>
      <c r="H103" s="94" t="e">
        <f>+#REF!</f>
        <v>#REF!</v>
      </c>
      <c r="I103" s="94" t="e">
        <f>+#REF!</f>
        <v>#REF!</v>
      </c>
      <c r="J103" s="307" t="s">
        <v>95</v>
      </c>
      <c r="K103" s="526"/>
      <c r="L103" s="527"/>
      <c r="M103" s="527"/>
      <c r="N103" s="527"/>
      <c r="O103" s="527"/>
      <c r="P103" s="527"/>
      <c r="Q103" s="527"/>
      <c r="R103" s="527"/>
      <c r="S103" s="527"/>
      <c r="T103" s="528"/>
      <c r="U103" s="526"/>
      <c r="V103" s="527"/>
      <c r="W103" s="527"/>
      <c r="X103" s="527"/>
      <c r="Y103" s="527"/>
      <c r="Z103" s="527"/>
      <c r="AA103" s="527"/>
      <c r="AB103" s="527"/>
      <c r="AC103" s="527"/>
      <c r="AD103" s="528"/>
      <c r="AE103" s="526"/>
      <c r="AF103" s="527"/>
      <c r="AG103" s="527"/>
      <c r="AH103" s="527"/>
      <c r="AI103" s="527"/>
      <c r="AJ103" s="527"/>
      <c r="AK103" s="527"/>
      <c r="AL103" s="527"/>
      <c r="AM103" s="527"/>
      <c r="AN103" s="528"/>
      <c r="AO103" s="526"/>
      <c r="AP103" s="527"/>
      <c r="AQ103" s="527"/>
      <c r="AR103" s="527"/>
      <c r="AS103" s="527"/>
      <c r="AT103" s="527"/>
      <c r="AU103" s="527"/>
      <c r="AV103" s="527"/>
      <c r="AW103" s="527"/>
      <c r="AX103" s="528"/>
      <c r="AY103" s="526"/>
      <c r="AZ103" s="527"/>
      <c r="BA103" s="527"/>
      <c r="BB103" s="527"/>
      <c r="BC103" s="527"/>
      <c r="BD103" s="527"/>
      <c r="BE103" s="527"/>
      <c r="BF103" s="527"/>
      <c r="BG103" s="527"/>
      <c r="BH103" s="528"/>
      <c r="BI103" s="526"/>
      <c r="BJ103" s="527"/>
      <c r="BK103" s="527"/>
      <c r="BL103" s="527"/>
      <c r="BM103" s="527"/>
      <c r="BN103" s="527"/>
      <c r="BO103" s="527"/>
      <c r="BP103" s="527"/>
      <c r="BQ103" s="527"/>
      <c r="BR103" s="528"/>
      <c r="BS103" s="526"/>
      <c r="BT103" s="527"/>
      <c r="BU103" s="527"/>
      <c r="BV103" s="527"/>
      <c r="BW103" s="527"/>
      <c r="BX103" s="527"/>
      <c r="BY103" s="527"/>
      <c r="BZ103" s="527"/>
      <c r="CA103" s="527"/>
      <c r="CB103" s="528"/>
      <c r="CC103" s="526"/>
      <c r="CD103" s="527"/>
      <c r="CE103" s="527"/>
      <c r="CF103" s="527"/>
      <c r="CG103" s="527"/>
      <c r="CH103" s="527"/>
      <c r="CI103" s="527"/>
      <c r="CJ103" s="527"/>
      <c r="CK103" s="527"/>
      <c r="CL103" s="528"/>
      <c r="CM103" s="526"/>
      <c r="CN103" s="527"/>
      <c r="CO103" s="527"/>
      <c r="CP103" s="527"/>
      <c r="CQ103" s="527"/>
      <c r="CR103" s="527"/>
      <c r="CS103" s="527"/>
      <c r="CT103" s="527"/>
      <c r="CU103" s="527"/>
      <c r="CV103" s="528"/>
      <c r="CW103" s="526"/>
      <c r="CX103" s="527"/>
      <c r="CY103" s="527"/>
      <c r="CZ103" s="527"/>
      <c r="DA103" s="527"/>
      <c r="DB103" s="527"/>
      <c r="DC103" s="527"/>
      <c r="DD103" s="527"/>
      <c r="DE103" s="527"/>
      <c r="DF103" s="528"/>
      <c r="DG103" s="526"/>
      <c r="DH103" s="527"/>
      <c r="DI103" s="527"/>
      <c r="DJ103" s="527"/>
      <c r="DK103" s="527"/>
      <c r="DL103" s="527"/>
      <c r="DM103" s="527"/>
      <c r="DN103" s="527"/>
      <c r="DO103" s="527"/>
      <c r="DP103" s="528"/>
      <c r="DQ103" s="526"/>
      <c r="DR103" s="527"/>
      <c r="DS103" s="527"/>
      <c r="DT103" s="527"/>
      <c r="DU103" s="527"/>
      <c r="DV103" s="527"/>
      <c r="DW103" s="527"/>
      <c r="DX103" s="527"/>
      <c r="DY103" s="527"/>
      <c r="DZ103" s="528"/>
      <c r="EA103" s="526"/>
      <c r="EB103" s="527"/>
      <c r="EC103" s="527"/>
      <c r="ED103" s="527"/>
      <c r="EE103" s="527"/>
      <c r="EF103" s="527"/>
      <c r="EG103" s="527"/>
      <c r="EH103" s="527"/>
      <c r="EI103" s="527"/>
      <c r="EJ103" s="528"/>
      <c r="EK103" s="526"/>
      <c r="EL103" s="527"/>
      <c r="EM103" s="527"/>
      <c r="EN103" s="527"/>
      <c r="EO103" s="527"/>
      <c r="EP103" s="527"/>
      <c r="EQ103" s="527"/>
      <c r="ER103" s="527"/>
      <c r="ES103" s="527"/>
      <c r="ET103" s="528"/>
      <c r="EU103" s="526"/>
      <c r="EV103" s="527"/>
      <c r="EW103" s="527"/>
      <c r="EX103" s="527"/>
      <c r="EY103" s="527"/>
      <c r="EZ103" s="527"/>
      <c r="FA103" s="527"/>
      <c r="FB103" s="527"/>
      <c r="FC103" s="527"/>
      <c r="FD103" s="528"/>
      <c r="FE103" s="526"/>
      <c r="FF103" s="527"/>
      <c r="FG103" s="527"/>
      <c r="FH103" s="527"/>
      <c r="FI103" s="527"/>
      <c r="FJ103" s="527"/>
      <c r="FK103" s="527"/>
      <c r="FL103" s="527"/>
      <c r="FM103" s="527"/>
      <c r="FN103" s="528"/>
      <c r="FO103" s="526"/>
      <c r="FP103" s="527"/>
      <c r="FQ103" s="527"/>
      <c r="FR103" s="527"/>
      <c r="FS103" s="527"/>
      <c r="FT103" s="527"/>
      <c r="FU103" s="527"/>
      <c r="FV103" s="527"/>
      <c r="FW103" s="527"/>
      <c r="FX103" s="528"/>
      <c r="FY103" s="526"/>
      <c r="FZ103" s="527"/>
      <c r="GA103" s="527"/>
      <c r="GB103" s="527"/>
      <c r="GC103" s="527"/>
      <c r="GD103" s="527"/>
      <c r="GE103" s="527"/>
      <c r="GF103" s="527"/>
      <c r="GG103" s="527"/>
      <c r="GH103" s="528"/>
      <c r="GI103" s="526"/>
      <c r="GJ103" s="527"/>
      <c r="GK103" s="527"/>
      <c r="GL103" s="527"/>
      <c r="GM103" s="527"/>
      <c r="GN103" s="527"/>
      <c r="GO103" s="527"/>
      <c r="GP103" s="527"/>
      <c r="GQ103" s="527"/>
      <c r="GR103" s="528"/>
      <c r="GS103" s="526"/>
      <c r="GT103" s="527"/>
      <c r="GU103" s="527"/>
      <c r="GV103" s="527"/>
      <c r="GW103" s="527"/>
      <c r="GX103" s="527"/>
      <c r="GY103" s="527"/>
      <c r="GZ103" s="527"/>
      <c r="HA103" s="527"/>
      <c r="HB103" s="528"/>
      <c r="HC103" s="271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1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1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1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1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1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1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1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1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1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2">
        <f t="shared" si="96"/>
        <v>0</v>
      </c>
      <c r="HN103" s="279">
        <f t="shared" si="98"/>
        <v>0</v>
      </c>
      <c r="HO103" s="272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79" t="e">
        <f t="shared" si="99"/>
        <v>#REF!</v>
      </c>
      <c r="HQ103" s="80"/>
      <c r="HR103" s="280">
        <f t="shared" si="100"/>
        <v>0</v>
      </c>
      <c r="HS103" s="280">
        <f t="shared" si="101"/>
        <v>0</v>
      </c>
      <c r="HT103" s="280">
        <f t="shared" si="102"/>
        <v>0</v>
      </c>
      <c r="HU103" s="280">
        <f t="shared" si="103"/>
        <v>0</v>
      </c>
      <c r="HV103" s="280">
        <f t="shared" si="104"/>
        <v>0</v>
      </c>
      <c r="HW103" s="280">
        <f t="shared" si="105"/>
        <v>0</v>
      </c>
      <c r="HX103" s="280">
        <f t="shared" si="106"/>
        <v>0</v>
      </c>
      <c r="HY103" s="280">
        <f t="shared" si="107"/>
        <v>0</v>
      </c>
      <c r="HZ103" s="280">
        <f t="shared" si="108"/>
        <v>0</v>
      </c>
      <c r="IA103" s="280">
        <f t="shared" si="109"/>
        <v>0</v>
      </c>
      <c r="IK103" s="94" t="e">
        <f t="shared" si="97"/>
        <v>#REF!</v>
      </c>
    </row>
    <row r="104" spans="1:245" s="30" customFormat="1" ht="21.95" hidden="1" customHeight="1">
      <c r="A104" s="4"/>
      <c r="B104" s="94" t="e">
        <f>+#REF!</f>
        <v>#REF!</v>
      </c>
      <c r="C104" s="94" t="e">
        <f>+#REF!</f>
        <v>#REF!</v>
      </c>
      <c r="D104" s="94" t="e">
        <f>+#REF!</f>
        <v>#REF!</v>
      </c>
      <c r="E104" s="94" t="e">
        <f>+#REF!</f>
        <v>#REF!</v>
      </c>
      <c r="F104" s="94" t="e">
        <f>+#REF!</f>
        <v>#REF!</v>
      </c>
      <c r="G104" s="94" t="e">
        <f>+#REF!</f>
        <v>#REF!</v>
      </c>
      <c r="H104" s="94" t="e">
        <f>+#REF!</f>
        <v>#REF!</v>
      </c>
      <c r="I104" s="94" t="e">
        <f>+#REF!</f>
        <v>#REF!</v>
      </c>
      <c r="J104" s="308" t="s">
        <v>97</v>
      </c>
      <c r="K104" s="529"/>
      <c r="L104" s="530"/>
      <c r="M104" s="530"/>
      <c r="N104" s="530"/>
      <c r="O104" s="530"/>
      <c r="P104" s="530"/>
      <c r="Q104" s="530"/>
      <c r="R104" s="530"/>
      <c r="S104" s="530"/>
      <c r="T104" s="531"/>
      <c r="U104" s="529"/>
      <c r="V104" s="530"/>
      <c r="W104" s="530"/>
      <c r="X104" s="530"/>
      <c r="Y104" s="530"/>
      <c r="Z104" s="530"/>
      <c r="AA104" s="530"/>
      <c r="AB104" s="530"/>
      <c r="AC104" s="530"/>
      <c r="AD104" s="531"/>
      <c r="AE104" s="529"/>
      <c r="AF104" s="530"/>
      <c r="AG104" s="530"/>
      <c r="AH104" s="530"/>
      <c r="AI104" s="530"/>
      <c r="AJ104" s="530"/>
      <c r="AK104" s="530"/>
      <c r="AL104" s="530"/>
      <c r="AM104" s="530"/>
      <c r="AN104" s="531"/>
      <c r="AO104" s="529"/>
      <c r="AP104" s="530"/>
      <c r="AQ104" s="530"/>
      <c r="AR104" s="530"/>
      <c r="AS104" s="530"/>
      <c r="AT104" s="530"/>
      <c r="AU104" s="530"/>
      <c r="AV104" s="530"/>
      <c r="AW104" s="530"/>
      <c r="AX104" s="531"/>
      <c r="AY104" s="529"/>
      <c r="AZ104" s="530"/>
      <c r="BA104" s="530"/>
      <c r="BB104" s="530"/>
      <c r="BC104" s="530"/>
      <c r="BD104" s="530"/>
      <c r="BE104" s="530"/>
      <c r="BF104" s="530"/>
      <c r="BG104" s="530"/>
      <c r="BH104" s="531"/>
      <c r="BI104" s="529"/>
      <c r="BJ104" s="530"/>
      <c r="BK104" s="530"/>
      <c r="BL104" s="530"/>
      <c r="BM104" s="530"/>
      <c r="BN104" s="530"/>
      <c r="BO104" s="530"/>
      <c r="BP104" s="530"/>
      <c r="BQ104" s="530"/>
      <c r="BR104" s="531"/>
      <c r="BS104" s="529"/>
      <c r="BT104" s="530"/>
      <c r="BU104" s="530"/>
      <c r="BV104" s="530"/>
      <c r="BW104" s="530"/>
      <c r="BX104" s="530"/>
      <c r="BY104" s="530"/>
      <c r="BZ104" s="530"/>
      <c r="CA104" s="530"/>
      <c r="CB104" s="531"/>
      <c r="CC104" s="529"/>
      <c r="CD104" s="530"/>
      <c r="CE104" s="530"/>
      <c r="CF104" s="530"/>
      <c r="CG104" s="530"/>
      <c r="CH104" s="530"/>
      <c r="CI104" s="530"/>
      <c r="CJ104" s="530"/>
      <c r="CK104" s="530"/>
      <c r="CL104" s="531"/>
      <c r="CM104" s="529"/>
      <c r="CN104" s="530"/>
      <c r="CO104" s="530"/>
      <c r="CP104" s="530"/>
      <c r="CQ104" s="530"/>
      <c r="CR104" s="530"/>
      <c r="CS104" s="530"/>
      <c r="CT104" s="530"/>
      <c r="CU104" s="530"/>
      <c r="CV104" s="531"/>
      <c r="CW104" s="529"/>
      <c r="CX104" s="530"/>
      <c r="CY104" s="530"/>
      <c r="CZ104" s="530"/>
      <c r="DA104" s="530"/>
      <c r="DB104" s="530"/>
      <c r="DC104" s="530"/>
      <c r="DD104" s="530"/>
      <c r="DE104" s="530"/>
      <c r="DF104" s="531"/>
      <c r="DG104" s="529"/>
      <c r="DH104" s="530"/>
      <c r="DI104" s="530"/>
      <c r="DJ104" s="530"/>
      <c r="DK104" s="530"/>
      <c r="DL104" s="530"/>
      <c r="DM104" s="530"/>
      <c r="DN104" s="530"/>
      <c r="DO104" s="530"/>
      <c r="DP104" s="531"/>
      <c r="DQ104" s="529"/>
      <c r="DR104" s="530"/>
      <c r="DS104" s="530"/>
      <c r="DT104" s="530"/>
      <c r="DU104" s="530"/>
      <c r="DV104" s="530"/>
      <c r="DW104" s="530"/>
      <c r="DX104" s="530"/>
      <c r="DY104" s="530"/>
      <c r="DZ104" s="531"/>
      <c r="EA104" s="529"/>
      <c r="EB104" s="530"/>
      <c r="EC104" s="530"/>
      <c r="ED104" s="530"/>
      <c r="EE104" s="530"/>
      <c r="EF104" s="530"/>
      <c r="EG104" s="530"/>
      <c r="EH104" s="530"/>
      <c r="EI104" s="530"/>
      <c r="EJ104" s="531"/>
      <c r="EK104" s="529"/>
      <c r="EL104" s="530"/>
      <c r="EM104" s="530"/>
      <c r="EN104" s="530"/>
      <c r="EO104" s="530"/>
      <c r="EP104" s="530"/>
      <c r="EQ104" s="530"/>
      <c r="ER104" s="530"/>
      <c r="ES104" s="530"/>
      <c r="ET104" s="531"/>
      <c r="EU104" s="529"/>
      <c r="EV104" s="530"/>
      <c r="EW104" s="530"/>
      <c r="EX104" s="530"/>
      <c r="EY104" s="530"/>
      <c r="EZ104" s="530"/>
      <c r="FA104" s="530"/>
      <c r="FB104" s="530"/>
      <c r="FC104" s="530"/>
      <c r="FD104" s="531"/>
      <c r="FE104" s="529"/>
      <c r="FF104" s="530"/>
      <c r="FG104" s="530"/>
      <c r="FH104" s="530"/>
      <c r="FI104" s="530"/>
      <c r="FJ104" s="530"/>
      <c r="FK104" s="530"/>
      <c r="FL104" s="530"/>
      <c r="FM104" s="530"/>
      <c r="FN104" s="531"/>
      <c r="FO104" s="529"/>
      <c r="FP104" s="530"/>
      <c r="FQ104" s="530"/>
      <c r="FR104" s="530"/>
      <c r="FS104" s="530"/>
      <c r="FT104" s="530"/>
      <c r="FU104" s="530"/>
      <c r="FV104" s="530"/>
      <c r="FW104" s="530"/>
      <c r="FX104" s="531"/>
      <c r="FY104" s="529"/>
      <c r="FZ104" s="530"/>
      <c r="GA104" s="530"/>
      <c r="GB104" s="530"/>
      <c r="GC104" s="530"/>
      <c r="GD104" s="530"/>
      <c r="GE104" s="530"/>
      <c r="GF104" s="530"/>
      <c r="GG104" s="530"/>
      <c r="GH104" s="531"/>
      <c r="GI104" s="529"/>
      <c r="GJ104" s="530"/>
      <c r="GK104" s="530"/>
      <c r="GL104" s="530"/>
      <c r="GM104" s="530"/>
      <c r="GN104" s="530"/>
      <c r="GO104" s="530"/>
      <c r="GP104" s="530"/>
      <c r="GQ104" s="530"/>
      <c r="GR104" s="531"/>
      <c r="GS104" s="529"/>
      <c r="GT104" s="530"/>
      <c r="GU104" s="530"/>
      <c r="GV104" s="530"/>
      <c r="GW104" s="530"/>
      <c r="GX104" s="530"/>
      <c r="GY104" s="530"/>
      <c r="GZ104" s="530"/>
      <c r="HA104" s="530"/>
      <c r="HB104" s="531"/>
      <c r="HC104" s="274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4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4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4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4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4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4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4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4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4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75">
        <f t="shared" si="96"/>
        <v>0</v>
      </c>
      <c r="HN104" s="277">
        <f t="shared" si="98"/>
        <v>0</v>
      </c>
      <c r="HO104" s="275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77" t="e">
        <f t="shared" si="99"/>
        <v>#REF!</v>
      </c>
      <c r="HQ104" s="80"/>
      <c r="HR104" s="278">
        <f t="shared" si="100"/>
        <v>0</v>
      </c>
      <c r="HS104" s="278">
        <f t="shared" si="101"/>
        <v>0</v>
      </c>
      <c r="HT104" s="278">
        <f t="shared" si="102"/>
        <v>0</v>
      </c>
      <c r="HU104" s="278">
        <f t="shared" si="103"/>
        <v>0</v>
      </c>
      <c r="HV104" s="278">
        <f t="shared" si="104"/>
        <v>0</v>
      </c>
      <c r="HW104" s="278">
        <f t="shared" si="105"/>
        <v>0</v>
      </c>
      <c r="HX104" s="278">
        <f t="shared" si="106"/>
        <v>0</v>
      </c>
      <c r="HY104" s="278">
        <f t="shared" si="107"/>
        <v>0</v>
      </c>
      <c r="HZ104" s="278">
        <f t="shared" si="108"/>
        <v>0</v>
      </c>
      <c r="IA104" s="278">
        <f t="shared" si="109"/>
        <v>0</v>
      </c>
      <c r="IK104" s="94" t="e">
        <f t="shared" si="97"/>
        <v>#REF!</v>
      </c>
    </row>
    <row r="105" spans="1:245" s="30" customFormat="1" ht="21.95" hidden="1" customHeight="1">
      <c r="A105" s="4"/>
      <c r="B105" s="94" t="e">
        <f>+#REF!</f>
        <v>#REF!</v>
      </c>
      <c r="C105" s="94" t="e">
        <f>+#REF!</f>
        <v>#REF!</v>
      </c>
      <c r="D105" s="94" t="e">
        <f>+#REF!</f>
        <v>#REF!</v>
      </c>
      <c r="E105" s="94" t="e">
        <f>+#REF!</f>
        <v>#REF!</v>
      </c>
      <c r="F105" s="94" t="e">
        <f>+#REF!</f>
        <v>#REF!</v>
      </c>
      <c r="G105" s="94" t="e">
        <f>+#REF!</f>
        <v>#REF!</v>
      </c>
      <c r="H105" s="94" t="e">
        <f>+#REF!</f>
        <v>#REF!</v>
      </c>
      <c r="I105" s="94" t="e">
        <f>+#REF!</f>
        <v>#REF!</v>
      </c>
      <c r="J105" s="19" t="s">
        <v>98</v>
      </c>
      <c r="K105" s="532"/>
      <c r="L105" s="533"/>
      <c r="M105" s="533"/>
      <c r="N105" s="533"/>
      <c r="O105" s="533"/>
      <c r="P105" s="533"/>
      <c r="Q105" s="533"/>
      <c r="R105" s="533"/>
      <c r="S105" s="533"/>
      <c r="T105" s="534"/>
      <c r="U105" s="532"/>
      <c r="V105" s="533"/>
      <c r="W105" s="533"/>
      <c r="X105" s="533"/>
      <c r="Y105" s="533"/>
      <c r="Z105" s="533"/>
      <c r="AA105" s="533"/>
      <c r="AB105" s="533"/>
      <c r="AC105" s="533"/>
      <c r="AD105" s="534"/>
      <c r="AE105" s="532"/>
      <c r="AF105" s="533"/>
      <c r="AG105" s="533"/>
      <c r="AH105" s="533"/>
      <c r="AI105" s="533"/>
      <c r="AJ105" s="533"/>
      <c r="AK105" s="533"/>
      <c r="AL105" s="533"/>
      <c r="AM105" s="533"/>
      <c r="AN105" s="534"/>
      <c r="AO105" s="532"/>
      <c r="AP105" s="533"/>
      <c r="AQ105" s="533"/>
      <c r="AR105" s="533"/>
      <c r="AS105" s="533"/>
      <c r="AT105" s="533"/>
      <c r="AU105" s="533"/>
      <c r="AV105" s="533"/>
      <c r="AW105" s="533"/>
      <c r="AX105" s="534"/>
      <c r="AY105" s="532"/>
      <c r="AZ105" s="533"/>
      <c r="BA105" s="533"/>
      <c r="BB105" s="533"/>
      <c r="BC105" s="533"/>
      <c r="BD105" s="533"/>
      <c r="BE105" s="533"/>
      <c r="BF105" s="533"/>
      <c r="BG105" s="533"/>
      <c r="BH105" s="534"/>
      <c r="BI105" s="532"/>
      <c r="BJ105" s="533"/>
      <c r="BK105" s="533"/>
      <c r="BL105" s="533"/>
      <c r="BM105" s="533"/>
      <c r="BN105" s="533"/>
      <c r="BO105" s="533"/>
      <c r="BP105" s="533"/>
      <c r="BQ105" s="533"/>
      <c r="BR105" s="534"/>
      <c r="BS105" s="532"/>
      <c r="BT105" s="533"/>
      <c r="BU105" s="533"/>
      <c r="BV105" s="533"/>
      <c r="BW105" s="533"/>
      <c r="BX105" s="533"/>
      <c r="BY105" s="533"/>
      <c r="BZ105" s="533"/>
      <c r="CA105" s="533"/>
      <c r="CB105" s="534"/>
      <c r="CC105" s="532"/>
      <c r="CD105" s="533"/>
      <c r="CE105" s="533"/>
      <c r="CF105" s="533"/>
      <c r="CG105" s="533"/>
      <c r="CH105" s="533"/>
      <c r="CI105" s="533"/>
      <c r="CJ105" s="533"/>
      <c r="CK105" s="533"/>
      <c r="CL105" s="534"/>
      <c r="CM105" s="532"/>
      <c r="CN105" s="533"/>
      <c r="CO105" s="533"/>
      <c r="CP105" s="533"/>
      <c r="CQ105" s="533"/>
      <c r="CR105" s="533"/>
      <c r="CS105" s="533"/>
      <c r="CT105" s="533"/>
      <c r="CU105" s="533"/>
      <c r="CV105" s="534"/>
      <c r="CW105" s="532"/>
      <c r="CX105" s="533"/>
      <c r="CY105" s="533"/>
      <c r="CZ105" s="533"/>
      <c r="DA105" s="533"/>
      <c r="DB105" s="533"/>
      <c r="DC105" s="533"/>
      <c r="DD105" s="533"/>
      <c r="DE105" s="533"/>
      <c r="DF105" s="534"/>
      <c r="DG105" s="532"/>
      <c r="DH105" s="533"/>
      <c r="DI105" s="533"/>
      <c r="DJ105" s="533"/>
      <c r="DK105" s="533"/>
      <c r="DL105" s="533"/>
      <c r="DM105" s="533"/>
      <c r="DN105" s="533"/>
      <c r="DO105" s="533"/>
      <c r="DP105" s="534"/>
      <c r="DQ105" s="532"/>
      <c r="DR105" s="533"/>
      <c r="DS105" s="533"/>
      <c r="DT105" s="533"/>
      <c r="DU105" s="533"/>
      <c r="DV105" s="533"/>
      <c r="DW105" s="533"/>
      <c r="DX105" s="533"/>
      <c r="DY105" s="533"/>
      <c r="DZ105" s="534"/>
      <c r="EA105" s="532"/>
      <c r="EB105" s="533"/>
      <c r="EC105" s="533"/>
      <c r="ED105" s="533"/>
      <c r="EE105" s="533"/>
      <c r="EF105" s="533"/>
      <c r="EG105" s="533"/>
      <c r="EH105" s="533"/>
      <c r="EI105" s="533"/>
      <c r="EJ105" s="534"/>
      <c r="EK105" s="532"/>
      <c r="EL105" s="533"/>
      <c r="EM105" s="533"/>
      <c r="EN105" s="533"/>
      <c r="EO105" s="533"/>
      <c r="EP105" s="533"/>
      <c r="EQ105" s="533"/>
      <c r="ER105" s="533"/>
      <c r="ES105" s="533"/>
      <c r="ET105" s="534"/>
      <c r="EU105" s="532"/>
      <c r="EV105" s="533"/>
      <c r="EW105" s="533"/>
      <c r="EX105" s="533"/>
      <c r="EY105" s="533"/>
      <c r="EZ105" s="533"/>
      <c r="FA105" s="533"/>
      <c r="FB105" s="533"/>
      <c r="FC105" s="533"/>
      <c r="FD105" s="534"/>
      <c r="FE105" s="532"/>
      <c r="FF105" s="533"/>
      <c r="FG105" s="533"/>
      <c r="FH105" s="533"/>
      <c r="FI105" s="533"/>
      <c r="FJ105" s="533"/>
      <c r="FK105" s="533"/>
      <c r="FL105" s="533"/>
      <c r="FM105" s="533"/>
      <c r="FN105" s="534"/>
      <c r="FO105" s="532"/>
      <c r="FP105" s="533"/>
      <c r="FQ105" s="533"/>
      <c r="FR105" s="533"/>
      <c r="FS105" s="533"/>
      <c r="FT105" s="533"/>
      <c r="FU105" s="533"/>
      <c r="FV105" s="533"/>
      <c r="FW105" s="533"/>
      <c r="FX105" s="534"/>
      <c r="FY105" s="532"/>
      <c r="FZ105" s="533"/>
      <c r="GA105" s="533"/>
      <c r="GB105" s="533"/>
      <c r="GC105" s="533"/>
      <c r="GD105" s="533"/>
      <c r="GE105" s="533"/>
      <c r="GF105" s="533"/>
      <c r="GG105" s="533"/>
      <c r="GH105" s="534"/>
      <c r="GI105" s="532"/>
      <c r="GJ105" s="533"/>
      <c r="GK105" s="533"/>
      <c r="GL105" s="533"/>
      <c r="GM105" s="533"/>
      <c r="GN105" s="533"/>
      <c r="GO105" s="533"/>
      <c r="GP105" s="533"/>
      <c r="GQ105" s="533"/>
      <c r="GR105" s="534"/>
      <c r="GS105" s="532"/>
      <c r="GT105" s="533"/>
      <c r="GU105" s="533"/>
      <c r="GV105" s="533"/>
      <c r="GW105" s="533"/>
      <c r="GX105" s="533"/>
      <c r="GY105" s="533"/>
      <c r="GZ105" s="533"/>
      <c r="HA105" s="533"/>
      <c r="HB105" s="534"/>
      <c r="HC105" s="77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77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77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77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77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77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77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77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77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77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0">
        <f t="shared" si="96"/>
        <v>0</v>
      </c>
      <c r="HN105" s="79">
        <f t="shared" si="98"/>
        <v>0</v>
      </c>
      <c r="HO105" s="80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79" t="e">
        <f t="shared" si="99"/>
        <v>#REF!</v>
      </c>
      <c r="HQ105" s="80"/>
      <c r="HR105" s="81">
        <f t="shared" si="100"/>
        <v>0</v>
      </c>
      <c r="HS105" s="81">
        <f t="shared" si="101"/>
        <v>0</v>
      </c>
      <c r="HT105" s="81">
        <f t="shared" si="102"/>
        <v>0</v>
      </c>
      <c r="HU105" s="81">
        <f t="shared" si="103"/>
        <v>0</v>
      </c>
      <c r="HV105" s="81">
        <f t="shared" si="104"/>
        <v>0</v>
      </c>
      <c r="HW105" s="81">
        <f t="shared" si="105"/>
        <v>0</v>
      </c>
      <c r="HX105" s="81">
        <f t="shared" si="106"/>
        <v>0</v>
      </c>
      <c r="HY105" s="81">
        <f t="shared" si="107"/>
        <v>0</v>
      </c>
      <c r="HZ105" s="81">
        <f t="shared" si="108"/>
        <v>0</v>
      </c>
      <c r="IA105" s="81">
        <f t="shared" si="109"/>
        <v>0</v>
      </c>
      <c r="IK105" s="94" t="e">
        <f t="shared" si="97"/>
        <v>#REF!</v>
      </c>
    </row>
    <row r="106" spans="1:245" s="30" customFormat="1" ht="21.95" hidden="1" customHeight="1">
      <c r="A106" s="4"/>
      <c r="B106" s="94" t="e">
        <f>+#REF!</f>
        <v>#REF!</v>
      </c>
      <c r="C106" s="94" t="e">
        <f>+#REF!</f>
        <v>#REF!</v>
      </c>
      <c r="D106" s="94" t="e">
        <f>+#REF!</f>
        <v>#REF!</v>
      </c>
      <c r="E106" s="94" t="e">
        <f>+#REF!</f>
        <v>#REF!</v>
      </c>
      <c r="F106" s="94" t="e">
        <f>+#REF!</f>
        <v>#REF!</v>
      </c>
      <c r="G106" s="94" t="e">
        <f>+#REF!</f>
        <v>#REF!</v>
      </c>
      <c r="H106" s="94" t="e">
        <f>+#REF!</f>
        <v>#REF!</v>
      </c>
      <c r="I106" s="94" t="e">
        <f>+#REF!</f>
        <v>#REF!</v>
      </c>
      <c r="J106" s="19" t="s">
        <v>99</v>
      </c>
      <c r="K106" s="532"/>
      <c r="L106" s="533"/>
      <c r="M106" s="533"/>
      <c r="N106" s="533"/>
      <c r="O106" s="533"/>
      <c r="P106" s="533"/>
      <c r="Q106" s="533"/>
      <c r="R106" s="533"/>
      <c r="S106" s="533"/>
      <c r="T106" s="534"/>
      <c r="U106" s="532"/>
      <c r="V106" s="533"/>
      <c r="W106" s="533"/>
      <c r="X106" s="533"/>
      <c r="Y106" s="533"/>
      <c r="Z106" s="533"/>
      <c r="AA106" s="533"/>
      <c r="AB106" s="533"/>
      <c r="AC106" s="533"/>
      <c r="AD106" s="534"/>
      <c r="AE106" s="532"/>
      <c r="AF106" s="533"/>
      <c r="AG106" s="533"/>
      <c r="AH106" s="533"/>
      <c r="AI106" s="533"/>
      <c r="AJ106" s="533"/>
      <c r="AK106" s="533"/>
      <c r="AL106" s="533"/>
      <c r="AM106" s="533"/>
      <c r="AN106" s="534"/>
      <c r="AO106" s="532"/>
      <c r="AP106" s="533"/>
      <c r="AQ106" s="533"/>
      <c r="AR106" s="533"/>
      <c r="AS106" s="533"/>
      <c r="AT106" s="533"/>
      <c r="AU106" s="533"/>
      <c r="AV106" s="533"/>
      <c r="AW106" s="533"/>
      <c r="AX106" s="534"/>
      <c r="AY106" s="532"/>
      <c r="AZ106" s="533"/>
      <c r="BA106" s="533"/>
      <c r="BB106" s="533"/>
      <c r="BC106" s="533"/>
      <c r="BD106" s="533"/>
      <c r="BE106" s="533"/>
      <c r="BF106" s="533"/>
      <c r="BG106" s="533"/>
      <c r="BH106" s="534"/>
      <c r="BI106" s="532"/>
      <c r="BJ106" s="533"/>
      <c r="BK106" s="533"/>
      <c r="BL106" s="533"/>
      <c r="BM106" s="533"/>
      <c r="BN106" s="533"/>
      <c r="BO106" s="533"/>
      <c r="BP106" s="533"/>
      <c r="BQ106" s="533"/>
      <c r="BR106" s="534"/>
      <c r="BS106" s="532"/>
      <c r="BT106" s="533"/>
      <c r="BU106" s="533"/>
      <c r="BV106" s="533"/>
      <c r="BW106" s="533"/>
      <c r="BX106" s="533"/>
      <c r="BY106" s="533"/>
      <c r="BZ106" s="533"/>
      <c r="CA106" s="533"/>
      <c r="CB106" s="534"/>
      <c r="CC106" s="532"/>
      <c r="CD106" s="533"/>
      <c r="CE106" s="533"/>
      <c r="CF106" s="533"/>
      <c r="CG106" s="533"/>
      <c r="CH106" s="533"/>
      <c r="CI106" s="533"/>
      <c r="CJ106" s="533"/>
      <c r="CK106" s="533"/>
      <c r="CL106" s="534"/>
      <c r="CM106" s="532"/>
      <c r="CN106" s="533"/>
      <c r="CO106" s="533"/>
      <c r="CP106" s="533"/>
      <c r="CQ106" s="533"/>
      <c r="CR106" s="533"/>
      <c r="CS106" s="533"/>
      <c r="CT106" s="533"/>
      <c r="CU106" s="533"/>
      <c r="CV106" s="534"/>
      <c r="CW106" s="532"/>
      <c r="CX106" s="533"/>
      <c r="CY106" s="533"/>
      <c r="CZ106" s="533"/>
      <c r="DA106" s="533"/>
      <c r="DB106" s="533"/>
      <c r="DC106" s="533"/>
      <c r="DD106" s="533"/>
      <c r="DE106" s="533"/>
      <c r="DF106" s="534"/>
      <c r="DG106" s="532"/>
      <c r="DH106" s="533"/>
      <c r="DI106" s="533"/>
      <c r="DJ106" s="533"/>
      <c r="DK106" s="533"/>
      <c r="DL106" s="533"/>
      <c r="DM106" s="533"/>
      <c r="DN106" s="533"/>
      <c r="DO106" s="533"/>
      <c r="DP106" s="534"/>
      <c r="DQ106" s="532"/>
      <c r="DR106" s="533"/>
      <c r="DS106" s="533"/>
      <c r="DT106" s="533"/>
      <c r="DU106" s="533"/>
      <c r="DV106" s="533"/>
      <c r="DW106" s="533"/>
      <c r="DX106" s="533"/>
      <c r="DY106" s="533"/>
      <c r="DZ106" s="534"/>
      <c r="EA106" s="532"/>
      <c r="EB106" s="533"/>
      <c r="EC106" s="533"/>
      <c r="ED106" s="533"/>
      <c r="EE106" s="533"/>
      <c r="EF106" s="533"/>
      <c r="EG106" s="533"/>
      <c r="EH106" s="533"/>
      <c r="EI106" s="533"/>
      <c r="EJ106" s="534"/>
      <c r="EK106" s="532"/>
      <c r="EL106" s="533"/>
      <c r="EM106" s="533"/>
      <c r="EN106" s="533"/>
      <c r="EO106" s="533"/>
      <c r="EP106" s="533"/>
      <c r="EQ106" s="533"/>
      <c r="ER106" s="533"/>
      <c r="ES106" s="533"/>
      <c r="ET106" s="534"/>
      <c r="EU106" s="532"/>
      <c r="EV106" s="533"/>
      <c r="EW106" s="533"/>
      <c r="EX106" s="533"/>
      <c r="EY106" s="533"/>
      <c r="EZ106" s="533"/>
      <c r="FA106" s="533"/>
      <c r="FB106" s="533"/>
      <c r="FC106" s="533"/>
      <c r="FD106" s="534"/>
      <c r="FE106" s="532"/>
      <c r="FF106" s="533"/>
      <c r="FG106" s="533"/>
      <c r="FH106" s="533"/>
      <c r="FI106" s="533"/>
      <c r="FJ106" s="533"/>
      <c r="FK106" s="533"/>
      <c r="FL106" s="533"/>
      <c r="FM106" s="533"/>
      <c r="FN106" s="534"/>
      <c r="FO106" s="532"/>
      <c r="FP106" s="533"/>
      <c r="FQ106" s="533"/>
      <c r="FR106" s="533"/>
      <c r="FS106" s="533"/>
      <c r="FT106" s="533"/>
      <c r="FU106" s="533"/>
      <c r="FV106" s="533"/>
      <c r="FW106" s="533"/>
      <c r="FX106" s="534"/>
      <c r="FY106" s="532"/>
      <c r="FZ106" s="533"/>
      <c r="GA106" s="533"/>
      <c r="GB106" s="533"/>
      <c r="GC106" s="533"/>
      <c r="GD106" s="533"/>
      <c r="GE106" s="533"/>
      <c r="GF106" s="533"/>
      <c r="GG106" s="533"/>
      <c r="GH106" s="534"/>
      <c r="GI106" s="532"/>
      <c r="GJ106" s="533"/>
      <c r="GK106" s="533"/>
      <c r="GL106" s="533"/>
      <c r="GM106" s="533"/>
      <c r="GN106" s="533"/>
      <c r="GO106" s="533"/>
      <c r="GP106" s="533"/>
      <c r="GQ106" s="533"/>
      <c r="GR106" s="534"/>
      <c r="GS106" s="532"/>
      <c r="GT106" s="533"/>
      <c r="GU106" s="533"/>
      <c r="GV106" s="533"/>
      <c r="GW106" s="533"/>
      <c r="GX106" s="533"/>
      <c r="GY106" s="533"/>
      <c r="GZ106" s="533"/>
      <c r="HA106" s="533"/>
      <c r="HB106" s="534"/>
      <c r="HC106" s="77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77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77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77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77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77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77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77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77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77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0">
        <f t="shared" si="96"/>
        <v>0</v>
      </c>
      <c r="HN106" s="79">
        <f t="shared" si="98"/>
        <v>0</v>
      </c>
      <c r="HO106" s="80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79" t="e">
        <f t="shared" si="99"/>
        <v>#REF!</v>
      </c>
      <c r="HQ106" s="80"/>
      <c r="HR106" s="81">
        <f t="shared" si="100"/>
        <v>0</v>
      </c>
      <c r="HS106" s="81">
        <f t="shared" si="101"/>
        <v>0</v>
      </c>
      <c r="HT106" s="81">
        <f t="shared" si="102"/>
        <v>0</v>
      </c>
      <c r="HU106" s="81">
        <f t="shared" si="103"/>
        <v>0</v>
      </c>
      <c r="HV106" s="81">
        <f t="shared" si="104"/>
        <v>0</v>
      </c>
      <c r="HW106" s="81">
        <f t="shared" si="105"/>
        <v>0</v>
      </c>
      <c r="HX106" s="81">
        <f t="shared" si="106"/>
        <v>0</v>
      </c>
      <c r="HY106" s="81">
        <f t="shared" si="107"/>
        <v>0</v>
      </c>
      <c r="HZ106" s="81">
        <f t="shared" si="108"/>
        <v>0</v>
      </c>
      <c r="IA106" s="81">
        <f t="shared" si="109"/>
        <v>0</v>
      </c>
      <c r="IK106" s="94" t="e">
        <f t="shared" si="97"/>
        <v>#REF!</v>
      </c>
    </row>
    <row r="107" spans="1:245" s="30" customFormat="1" ht="21.95" hidden="1" customHeight="1">
      <c r="A107" s="4"/>
      <c r="B107" s="94" t="e">
        <f>+#REF!</f>
        <v>#REF!</v>
      </c>
      <c r="C107" s="94" t="e">
        <f>+#REF!</f>
        <v>#REF!</v>
      </c>
      <c r="D107" s="94" t="e">
        <f>+#REF!</f>
        <v>#REF!</v>
      </c>
      <c r="E107" s="94" t="e">
        <f>+#REF!</f>
        <v>#REF!</v>
      </c>
      <c r="F107" s="94" t="e">
        <f>+#REF!</f>
        <v>#REF!</v>
      </c>
      <c r="G107" s="94" t="e">
        <f>+#REF!</f>
        <v>#REF!</v>
      </c>
      <c r="H107" s="94" t="e">
        <f>+#REF!</f>
        <v>#REF!</v>
      </c>
      <c r="I107" s="94" t="e">
        <f>+#REF!</f>
        <v>#REF!</v>
      </c>
      <c r="J107" s="307" t="s">
        <v>100</v>
      </c>
      <c r="K107" s="535"/>
      <c r="L107" s="536"/>
      <c r="M107" s="536"/>
      <c r="N107" s="536"/>
      <c r="O107" s="536"/>
      <c r="P107" s="536"/>
      <c r="Q107" s="536"/>
      <c r="R107" s="536"/>
      <c r="S107" s="536"/>
      <c r="T107" s="537"/>
      <c r="U107" s="535"/>
      <c r="V107" s="536"/>
      <c r="W107" s="536"/>
      <c r="X107" s="536"/>
      <c r="Y107" s="536"/>
      <c r="Z107" s="536"/>
      <c r="AA107" s="536"/>
      <c r="AB107" s="536"/>
      <c r="AC107" s="536"/>
      <c r="AD107" s="537"/>
      <c r="AE107" s="535"/>
      <c r="AF107" s="536"/>
      <c r="AG107" s="536"/>
      <c r="AH107" s="536"/>
      <c r="AI107" s="536"/>
      <c r="AJ107" s="536"/>
      <c r="AK107" s="536"/>
      <c r="AL107" s="536"/>
      <c r="AM107" s="536"/>
      <c r="AN107" s="537"/>
      <c r="AO107" s="535"/>
      <c r="AP107" s="536"/>
      <c r="AQ107" s="536"/>
      <c r="AR107" s="536"/>
      <c r="AS107" s="536"/>
      <c r="AT107" s="536"/>
      <c r="AU107" s="536"/>
      <c r="AV107" s="536"/>
      <c r="AW107" s="536"/>
      <c r="AX107" s="537"/>
      <c r="AY107" s="535"/>
      <c r="AZ107" s="536"/>
      <c r="BA107" s="536"/>
      <c r="BB107" s="536"/>
      <c r="BC107" s="536"/>
      <c r="BD107" s="536"/>
      <c r="BE107" s="536"/>
      <c r="BF107" s="536"/>
      <c r="BG107" s="536"/>
      <c r="BH107" s="537"/>
      <c r="BI107" s="535"/>
      <c r="BJ107" s="536"/>
      <c r="BK107" s="536"/>
      <c r="BL107" s="536"/>
      <c r="BM107" s="536"/>
      <c r="BN107" s="536"/>
      <c r="BO107" s="536"/>
      <c r="BP107" s="536"/>
      <c r="BQ107" s="536"/>
      <c r="BR107" s="537"/>
      <c r="BS107" s="535"/>
      <c r="BT107" s="536"/>
      <c r="BU107" s="536"/>
      <c r="BV107" s="536"/>
      <c r="BW107" s="536"/>
      <c r="BX107" s="536"/>
      <c r="BY107" s="536"/>
      <c r="BZ107" s="536"/>
      <c r="CA107" s="536"/>
      <c r="CB107" s="537"/>
      <c r="CC107" s="535"/>
      <c r="CD107" s="536"/>
      <c r="CE107" s="536"/>
      <c r="CF107" s="536"/>
      <c r="CG107" s="536"/>
      <c r="CH107" s="536"/>
      <c r="CI107" s="536"/>
      <c r="CJ107" s="536"/>
      <c r="CK107" s="536"/>
      <c r="CL107" s="537"/>
      <c r="CM107" s="535"/>
      <c r="CN107" s="536"/>
      <c r="CO107" s="536"/>
      <c r="CP107" s="536"/>
      <c r="CQ107" s="536"/>
      <c r="CR107" s="536"/>
      <c r="CS107" s="536"/>
      <c r="CT107" s="536"/>
      <c r="CU107" s="536"/>
      <c r="CV107" s="537"/>
      <c r="CW107" s="535"/>
      <c r="CX107" s="536"/>
      <c r="CY107" s="536"/>
      <c r="CZ107" s="536"/>
      <c r="DA107" s="536"/>
      <c r="DB107" s="536"/>
      <c r="DC107" s="536"/>
      <c r="DD107" s="536"/>
      <c r="DE107" s="536"/>
      <c r="DF107" s="537"/>
      <c r="DG107" s="535"/>
      <c r="DH107" s="536"/>
      <c r="DI107" s="536"/>
      <c r="DJ107" s="536"/>
      <c r="DK107" s="536"/>
      <c r="DL107" s="536"/>
      <c r="DM107" s="536"/>
      <c r="DN107" s="536"/>
      <c r="DO107" s="536"/>
      <c r="DP107" s="537"/>
      <c r="DQ107" s="535"/>
      <c r="DR107" s="536"/>
      <c r="DS107" s="536"/>
      <c r="DT107" s="536"/>
      <c r="DU107" s="536"/>
      <c r="DV107" s="536"/>
      <c r="DW107" s="536"/>
      <c r="DX107" s="536"/>
      <c r="DY107" s="536"/>
      <c r="DZ107" s="537"/>
      <c r="EA107" s="535"/>
      <c r="EB107" s="536"/>
      <c r="EC107" s="536"/>
      <c r="ED107" s="536"/>
      <c r="EE107" s="536"/>
      <c r="EF107" s="536"/>
      <c r="EG107" s="536"/>
      <c r="EH107" s="536"/>
      <c r="EI107" s="536"/>
      <c r="EJ107" s="537"/>
      <c r="EK107" s="535"/>
      <c r="EL107" s="536"/>
      <c r="EM107" s="536"/>
      <c r="EN107" s="536"/>
      <c r="EO107" s="536"/>
      <c r="EP107" s="536"/>
      <c r="EQ107" s="536"/>
      <c r="ER107" s="536"/>
      <c r="ES107" s="536"/>
      <c r="ET107" s="537"/>
      <c r="EU107" s="535"/>
      <c r="EV107" s="536"/>
      <c r="EW107" s="536"/>
      <c r="EX107" s="536"/>
      <c r="EY107" s="536"/>
      <c r="EZ107" s="536"/>
      <c r="FA107" s="536"/>
      <c r="FB107" s="536"/>
      <c r="FC107" s="536"/>
      <c r="FD107" s="537"/>
      <c r="FE107" s="535"/>
      <c r="FF107" s="536"/>
      <c r="FG107" s="536"/>
      <c r="FH107" s="536"/>
      <c r="FI107" s="536"/>
      <c r="FJ107" s="536"/>
      <c r="FK107" s="536"/>
      <c r="FL107" s="536"/>
      <c r="FM107" s="536"/>
      <c r="FN107" s="537"/>
      <c r="FO107" s="535"/>
      <c r="FP107" s="536"/>
      <c r="FQ107" s="536"/>
      <c r="FR107" s="536"/>
      <c r="FS107" s="536"/>
      <c r="FT107" s="536"/>
      <c r="FU107" s="536"/>
      <c r="FV107" s="536"/>
      <c r="FW107" s="536"/>
      <c r="FX107" s="537"/>
      <c r="FY107" s="535"/>
      <c r="FZ107" s="536"/>
      <c r="GA107" s="536"/>
      <c r="GB107" s="536"/>
      <c r="GC107" s="536"/>
      <c r="GD107" s="536"/>
      <c r="GE107" s="536"/>
      <c r="GF107" s="536"/>
      <c r="GG107" s="536"/>
      <c r="GH107" s="537"/>
      <c r="GI107" s="535"/>
      <c r="GJ107" s="536"/>
      <c r="GK107" s="536"/>
      <c r="GL107" s="536"/>
      <c r="GM107" s="536"/>
      <c r="GN107" s="536"/>
      <c r="GO107" s="536"/>
      <c r="GP107" s="536"/>
      <c r="GQ107" s="536"/>
      <c r="GR107" s="537"/>
      <c r="GS107" s="535"/>
      <c r="GT107" s="536"/>
      <c r="GU107" s="536"/>
      <c r="GV107" s="536"/>
      <c r="GW107" s="536"/>
      <c r="GX107" s="536"/>
      <c r="GY107" s="536"/>
      <c r="GZ107" s="536"/>
      <c r="HA107" s="536"/>
      <c r="HB107" s="537"/>
      <c r="HC107" s="271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1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1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1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1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1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1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1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1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1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2">
        <f t="shared" si="96"/>
        <v>0</v>
      </c>
      <c r="HN107" s="279">
        <f t="shared" si="98"/>
        <v>0</v>
      </c>
      <c r="HO107" s="272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79" t="e">
        <f t="shared" si="99"/>
        <v>#REF!</v>
      </c>
      <c r="HQ107" s="80"/>
      <c r="HR107" s="280">
        <f t="shared" si="100"/>
        <v>0</v>
      </c>
      <c r="HS107" s="280">
        <f t="shared" si="101"/>
        <v>0</v>
      </c>
      <c r="HT107" s="280">
        <f t="shared" si="102"/>
        <v>0</v>
      </c>
      <c r="HU107" s="280">
        <f t="shared" si="103"/>
        <v>0</v>
      </c>
      <c r="HV107" s="280">
        <f t="shared" si="104"/>
        <v>0</v>
      </c>
      <c r="HW107" s="280">
        <f t="shared" si="105"/>
        <v>0</v>
      </c>
      <c r="HX107" s="280">
        <f t="shared" si="106"/>
        <v>0</v>
      </c>
      <c r="HY107" s="280">
        <f t="shared" si="107"/>
        <v>0</v>
      </c>
      <c r="HZ107" s="280">
        <f t="shared" si="108"/>
        <v>0</v>
      </c>
      <c r="IA107" s="280">
        <f t="shared" si="109"/>
        <v>0</v>
      </c>
      <c r="IK107" s="94" t="e">
        <f t="shared" si="97"/>
        <v>#REF!</v>
      </c>
    </row>
    <row r="108" spans="1:245" s="30" customFormat="1" ht="21.95" hidden="1" customHeight="1">
      <c r="A108" s="4"/>
      <c r="B108" s="94" t="e">
        <f>+#REF!</f>
        <v>#REF!</v>
      </c>
      <c r="C108" s="94" t="e">
        <f>+#REF!</f>
        <v>#REF!</v>
      </c>
      <c r="D108" s="94" t="e">
        <f>+#REF!</f>
        <v>#REF!</v>
      </c>
      <c r="E108" s="94" t="e">
        <f>+#REF!</f>
        <v>#REF!</v>
      </c>
      <c r="F108" s="94" t="e">
        <f>+#REF!</f>
        <v>#REF!</v>
      </c>
      <c r="G108" s="94" t="e">
        <f>+#REF!</f>
        <v>#REF!</v>
      </c>
      <c r="H108" s="94" t="e">
        <f>+#REF!</f>
        <v>#REF!</v>
      </c>
      <c r="I108" s="94" t="e">
        <f>+#REF!</f>
        <v>#REF!</v>
      </c>
      <c r="J108" s="19" t="s">
        <v>101</v>
      </c>
      <c r="K108" s="637"/>
      <c r="L108" s="638"/>
      <c r="M108" s="638"/>
      <c r="N108" s="638"/>
      <c r="O108" s="638"/>
      <c r="P108" s="638"/>
      <c r="Q108" s="638"/>
      <c r="R108" s="638"/>
      <c r="S108" s="638"/>
      <c r="T108" s="639"/>
      <c r="U108" s="637"/>
      <c r="V108" s="638"/>
      <c r="W108" s="638"/>
      <c r="X108" s="638"/>
      <c r="Y108" s="638"/>
      <c r="Z108" s="638"/>
      <c r="AA108" s="638"/>
      <c r="AB108" s="638"/>
      <c r="AC108" s="638"/>
      <c r="AD108" s="639"/>
      <c r="AE108" s="637"/>
      <c r="AF108" s="638"/>
      <c r="AG108" s="638"/>
      <c r="AH108" s="638"/>
      <c r="AI108" s="638"/>
      <c r="AJ108" s="638"/>
      <c r="AK108" s="638"/>
      <c r="AL108" s="638"/>
      <c r="AM108" s="638"/>
      <c r="AN108" s="639"/>
      <c r="AO108" s="637"/>
      <c r="AP108" s="638"/>
      <c r="AQ108" s="638"/>
      <c r="AR108" s="638"/>
      <c r="AS108" s="638"/>
      <c r="AT108" s="638"/>
      <c r="AU108" s="638"/>
      <c r="AV108" s="638"/>
      <c r="AW108" s="638"/>
      <c r="AX108" s="639"/>
      <c r="AY108" s="637"/>
      <c r="AZ108" s="638"/>
      <c r="BA108" s="638"/>
      <c r="BB108" s="638"/>
      <c r="BC108" s="638"/>
      <c r="BD108" s="638"/>
      <c r="BE108" s="638"/>
      <c r="BF108" s="638"/>
      <c r="BG108" s="638"/>
      <c r="BH108" s="639"/>
      <c r="BI108" s="637"/>
      <c r="BJ108" s="638"/>
      <c r="BK108" s="638"/>
      <c r="BL108" s="638"/>
      <c r="BM108" s="638"/>
      <c r="BN108" s="638"/>
      <c r="BO108" s="638"/>
      <c r="BP108" s="638"/>
      <c r="BQ108" s="638"/>
      <c r="BR108" s="639"/>
      <c r="BS108" s="637"/>
      <c r="BT108" s="638"/>
      <c r="BU108" s="638"/>
      <c r="BV108" s="638"/>
      <c r="BW108" s="638"/>
      <c r="BX108" s="638"/>
      <c r="BY108" s="638"/>
      <c r="BZ108" s="638"/>
      <c r="CA108" s="638"/>
      <c r="CB108" s="639"/>
      <c r="CC108" s="637"/>
      <c r="CD108" s="638"/>
      <c r="CE108" s="638"/>
      <c r="CF108" s="638"/>
      <c r="CG108" s="638"/>
      <c r="CH108" s="638"/>
      <c r="CI108" s="638"/>
      <c r="CJ108" s="638"/>
      <c r="CK108" s="638"/>
      <c r="CL108" s="639"/>
      <c r="CM108" s="637"/>
      <c r="CN108" s="638"/>
      <c r="CO108" s="638"/>
      <c r="CP108" s="638"/>
      <c r="CQ108" s="638"/>
      <c r="CR108" s="638"/>
      <c r="CS108" s="638"/>
      <c r="CT108" s="638"/>
      <c r="CU108" s="638"/>
      <c r="CV108" s="639"/>
      <c r="CW108" s="637"/>
      <c r="CX108" s="638"/>
      <c r="CY108" s="638"/>
      <c r="CZ108" s="638"/>
      <c r="DA108" s="638"/>
      <c r="DB108" s="638"/>
      <c r="DC108" s="638"/>
      <c r="DD108" s="638"/>
      <c r="DE108" s="638"/>
      <c r="DF108" s="639"/>
      <c r="DG108" s="637"/>
      <c r="DH108" s="638"/>
      <c r="DI108" s="638"/>
      <c r="DJ108" s="638"/>
      <c r="DK108" s="638"/>
      <c r="DL108" s="638"/>
      <c r="DM108" s="638"/>
      <c r="DN108" s="638"/>
      <c r="DO108" s="638"/>
      <c r="DP108" s="639"/>
      <c r="DQ108" s="637"/>
      <c r="DR108" s="638"/>
      <c r="DS108" s="638"/>
      <c r="DT108" s="638"/>
      <c r="DU108" s="638"/>
      <c r="DV108" s="638"/>
      <c r="DW108" s="638"/>
      <c r="DX108" s="638"/>
      <c r="DY108" s="638"/>
      <c r="DZ108" s="639"/>
      <c r="EA108" s="637"/>
      <c r="EB108" s="638"/>
      <c r="EC108" s="638"/>
      <c r="ED108" s="638"/>
      <c r="EE108" s="638"/>
      <c r="EF108" s="638"/>
      <c r="EG108" s="638"/>
      <c r="EH108" s="638"/>
      <c r="EI108" s="638"/>
      <c r="EJ108" s="639"/>
      <c r="EK108" s="637"/>
      <c r="EL108" s="638"/>
      <c r="EM108" s="638"/>
      <c r="EN108" s="638"/>
      <c r="EO108" s="638"/>
      <c r="EP108" s="638"/>
      <c r="EQ108" s="638"/>
      <c r="ER108" s="638"/>
      <c r="ES108" s="638"/>
      <c r="ET108" s="639"/>
      <c r="EU108" s="637"/>
      <c r="EV108" s="638"/>
      <c r="EW108" s="638"/>
      <c r="EX108" s="638"/>
      <c r="EY108" s="638"/>
      <c r="EZ108" s="638"/>
      <c r="FA108" s="638"/>
      <c r="FB108" s="638"/>
      <c r="FC108" s="638"/>
      <c r="FD108" s="639"/>
      <c r="FE108" s="637"/>
      <c r="FF108" s="638"/>
      <c r="FG108" s="638"/>
      <c r="FH108" s="638"/>
      <c r="FI108" s="638"/>
      <c r="FJ108" s="638"/>
      <c r="FK108" s="638"/>
      <c r="FL108" s="638"/>
      <c r="FM108" s="638"/>
      <c r="FN108" s="639"/>
      <c r="FO108" s="637"/>
      <c r="FP108" s="638"/>
      <c r="FQ108" s="638"/>
      <c r="FR108" s="638"/>
      <c r="FS108" s="638"/>
      <c r="FT108" s="638"/>
      <c r="FU108" s="638"/>
      <c r="FV108" s="638"/>
      <c r="FW108" s="638"/>
      <c r="FX108" s="639"/>
      <c r="FY108" s="637"/>
      <c r="FZ108" s="638"/>
      <c r="GA108" s="638"/>
      <c r="GB108" s="638"/>
      <c r="GC108" s="638"/>
      <c r="GD108" s="638"/>
      <c r="GE108" s="638"/>
      <c r="GF108" s="638"/>
      <c r="GG108" s="638"/>
      <c r="GH108" s="639"/>
      <c r="GI108" s="637"/>
      <c r="GJ108" s="638"/>
      <c r="GK108" s="638"/>
      <c r="GL108" s="638"/>
      <c r="GM108" s="638"/>
      <c r="GN108" s="638"/>
      <c r="GO108" s="638"/>
      <c r="GP108" s="638"/>
      <c r="GQ108" s="638"/>
      <c r="GR108" s="639"/>
      <c r="GS108" s="637"/>
      <c r="GT108" s="638"/>
      <c r="GU108" s="638"/>
      <c r="GV108" s="638"/>
      <c r="GW108" s="638"/>
      <c r="GX108" s="638"/>
      <c r="GY108" s="638"/>
      <c r="GZ108" s="638"/>
      <c r="HA108" s="638"/>
      <c r="HB108" s="639"/>
      <c r="HC108" s="77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77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77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77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77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77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77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77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77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77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0">
        <f t="shared" si="96"/>
        <v>0</v>
      </c>
      <c r="HN108" s="277">
        <f t="shared" si="98"/>
        <v>0</v>
      </c>
      <c r="HO108" s="80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77" t="e">
        <f t="shared" si="99"/>
        <v>#REF!</v>
      </c>
      <c r="HQ108" s="80"/>
      <c r="HR108" s="278">
        <f t="shared" si="100"/>
        <v>0</v>
      </c>
      <c r="HS108" s="278">
        <f t="shared" si="101"/>
        <v>0</v>
      </c>
      <c r="HT108" s="278">
        <f t="shared" si="102"/>
        <v>0</v>
      </c>
      <c r="HU108" s="278">
        <f t="shared" si="103"/>
        <v>0</v>
      </c>
      <c r="HV108" s="278">
        <f t="shared" si="104"/>
        <v>0</v>
      </c>
      <c r="HW108" s="278">
        <f t="shared" si="105"/>
        <v>0</v>
      </c>
      <c r="HX108" s="278">
        <f t="shared" si="106"/>
        <v>0</v>
      </c>
      <c r="HY108" s="278">
        <f t="shared" si="107"/>
        <v>0</v>
      </c>
      <c r="HZ108" s="278">
        <f t="shared" si="108"/>
        <v>0</v>
      </c>
      <c r="IA108" s="278">
        <f t="shared" si="109"/>
        <v>0</v>
      </c>
      <c r="IK108" s="94" t="e">
        <f t="shared" si="97"/>
        <v>#REF!</v>
      </c>
    </row>
    <row r="109" spans="1:245" s="30" customFormat="1" ht="21.95" hidden="1" customHeight="1">
      <c r="A109" s="4"/>
      <c r="B109" s="94" t="e">
        <f>+#REF!</f>
        <v>#REF!</v>
      </c>
      <c r="C109" s="94" t="e">
        <f>+#REF!</f>
        <v>#REF!</v>
      </c>
      <c r="D109" s="94" t="e">
        <f>+#REF!</f>
        <v>#REF!</v>
      </c>
      <c r="E109" s="94" t="e">
        <f>+#REF!</f>
        <v>#REF!</v>
      </c>
      <c r="F109" s="94" t="e">
        <f>+#REF!</f>
        <v>#REF!</v>
      </c>
      <c r="G109" s="94" t="e">
        <f>+#REF!</f>
        <v>#REF!</v>
      </c>
      <c r="H109" s="94" t="e">
        <f>+#REF!</f>
        <v>#REF!</v>
      </c>
      <c r="I109" s="94" t="e">
        <f>+#REF!</f>
        <v>#REF!</v>
      </c>
      <c r="J109" s="19" t="s">
        <v>102</v>
      </c>
      <c r="K109" s="637"/>
      <c r="L109" s="638"/>
      <c r="M109" s="638"/>
      <c r="N109" s="638"/>
      <c r="O109" s="638"/>
      <c r="P109" s="638"/>
      <c r="Q109" s="638"/>
      <c r="R109" s="638"/>
      <c r="S109" s="638"/>
      <c r="T109" s="639"/>
      <c r="U109" s="637"/>
      <c r="V109" s="638"/>
      <c r="W109" s="638"/>
      <c r="X109" s="638"/>
      <c r="Y109" s="638"/>
      <c r="Z109" s="638"/>
      <c r="AA109" s="638"/>
      <c r="AB109" s="638"/>
      <c r="AC109" s="638"/>
      <c r="AD109" s="639"/>
      <c r="AE109" s="637"/>
      <c r="AF109" s="638"/>
      <c r="AG109" s="638"/>
      <c r="AH109" s="638"/>
      <c r="AI109" s="638"/>
      <c r="AJ109" s="638"/>
      <c r="AK109" s="638"/>
      <c r="AL109" s="638"/>
      <c r="AM109" s="638"/>
      <c r="AN109" s="639"/>
      <c r="AO109" s="637"/>
      <c r="AP109" s="638"/>
      <c r="AQ109" s="638"/>
      <c r="AR109" s="638"/>
      <c r="AS109" s="638"/>
      <c r="AT109" s="638"/>
      <c r="AU109" s="638"/>
      <c r="AV109" s="638"/>
      <c r="AW109" s="638"/>
      <c r="AX109" s="639"/>
      <c r="AY109" s="637"/>
      <c r="AZ109" s="638"/>
      <c r="BA109" s="638"/>
      <c r="BB109" s="638"/>
      <c r="BC109" s="638"/>
      <c r="BD109" s="638"/>
      <c r="BE109" s="638"/>
      <c r="BF109" s="638"/>
      <c r="BG109" s="638"/>
      <c r="BH109" s="639"/>
      <c r="BI109" s="637"/>
      <c r="BJ109" s="638"/>
      <c r="BK109" s="638"/>
      <c r="BL109" s="638"/>
      <c r="BM109" s="638"/>
      <c r="BN109" s="638"/>
      <c r="BO109" s="638"/>
      <c r="BP109" s="638"/>
      <c r="BQ109" s="638"/>
      <c r="BR109" s="639"/>
      <c r="BS109" s="637"/>
      <c r="BT109" s="638"/>
      <c r="BU109" s="638"/>
      <c r="BV109" s="638"/>
      <c r="BW109" s="638"/>
      <c r="BX109" s="638"/>
      <c r="BY109" s="638"/>
      <c r="BZ109" s="638"/>
      <c r="CA109" s="638"/>
      <c r="CB109" s="639"/>
      <c r="CC109" s="637"/>
      <c r="CD109" s="638"/>
      <c r="CE109" s="638"/>
      <c r="CF109" s="638"/>
      <c r="CG109" s="638"/>
      <c r="CH109" s="638"/>
      <c r="CI109" s="638"/>
      <c r="CJ109" s="638"/>
      <c r="CK109" s="638"/>
      <c r="CL109" s="639"/>
      <c r="CM109" s="637"/>
      <c r="CN109" s="638"/>
      <c r="CO109" s="638"/>
      <c r="CP109" s="638"/>
      <c r="CQ109" s="638"/>
      <c r="CR109" s="638"/>
      <c r="CS109" s="638"/>
      <c r="CT109" s="638"/>
      <c r="CU109" s="638"/>
      <c r="CV109" s="639"/>
      <c r="CW109" s="637"/>
      <c r="CX109" s="638"/>
      <c r="CY109" s="638"/>
      <c r="CZ109" s="638"/>
      <c r="DA109" s="638"/>
      <c r="DB109" s="638"/>
      <c r="DC109" s="638"/>
      <c r="DD109" s="638"/>
      <c r="DE109" s="638"/>
      <c r="DF109" s="639"/>
      <c r="DG109" s="637"/>
      <c r="DH109" s="638"/>
      <c r="DI109" s="638"/>
      <c r="DJ109" s="638"/>
      <c r="DK109" s="638"/>
      <c r="DL109" s="638"/>
      <c r="DM109" s="638"/>
      <c r="DN109" s="638"/>
      <c r="DO109" s="638"/>
      <c r="DP109" s="639"/>
      <c r="DQ109" s="637"/>
      <c r="DR109" s="638"/>
      <c r="DS109" s="638"/>
      <c r="DT109" s="638"/>
      <c r="DU109" s="638"/>
      <c r="DV109" s="638"/>
      <c r="DW109" s="638"/>
      <c r="DX109" s="638"/>
      <c r="DY109" s="638"/>
      <c r="DZ109" s="639"/>
      <c r="EA109" s="637"/>
      <c r="EB109" s="638"/>
      <c r="EC109" s="638"/>
      <c r="ED109" s="638"/>
      <c r="EE109" s="638"/>
      <c r="EF109" s="638"/>
      <c r="EG109" s="638"/>
      <c r="EH109" s="638"/>
      <c r="EI109" s="638"/>
      <c r="EJ109" s="639"/>
      <c r="EK109" s="637"/>
      <c r="EL109" s="638"/>
      <c r="EM109" s="638"/>
      <c r="EN109" s="638"/>
      <c r="EO109" s="638"/>
      <c r="EP109" s="638"/>
      <c r="EQ109" s="638"/>
      <c r="ER109" s="638"/>
      <c r="ES109" s="638"/>
      <c r="ET109" s="639"/>
      <c r="EU109" s="637"/>
      <c r="EV109" s="638"/>
      <c r="EW109" s="638"/>
      <c r="EX109" s="638"/>
      <c r="EY109" s="638"/>
      <c r="EZ109" s="638"/>
      <c r="FA109" s="638"/>
      <c r="FB109" s="638"/>
      <c r="FC109" s="638"/>
      <c r="FD109" s="639"/>
      <c r="FE109" s="637"/>
      <c r="FF109" s="638"/>
      <c r="FG109" s="638"/>
      <c r="FH109" s="638"/>
      <c r="FI109" s="638"/>
      <c r="FJ109" s="638"/>
      <c r="FK109" s="638"/>
      <c r="FL109" s="638"/>
      <c r="FM109" s="638"/>
      <c r="FN109" s="639"/>
      <c r="FO109" s="637"/>
      <c r="FP109" s="638"/>
      <c r="FQ109" s="638"/>
      <c r="FR109" s="638"/>
      <c r="FS109" s="638"/>
      <c r="FT109" s="638"/>
      <c r="FU109" s="638"/>
      <c r="FV109" s="638"/>
      <c r="FW109" s="638"/>
      <c r="FX109" s="639"/>
      <c r="FY109" s="637"/>
      <c r="FZ109" s="638"/>
      <c r="GA109" s="638"/>
      <c r="GB109" s="638"/>
      <c r="GC109" s="638"/>
      <c r="GD109" s="638"/>
      <c r="GE109" s="638"/>
      <c r="GF109" s="638"/>
      <c r="GG109" s="638"/>
      <c r="GH109" s="639"/>
      <c r="GI109" s="637"/>
      <c r="GJ109" s="638"/>
      <c r="GK109" s="638"/>
      <c r="GL109" s="638"/>
      <c r="GM109" s="638"/>
      <c r="GN109" s="638"/>
      <c r="GO109" s="638"/>
      <c r="GP109" s="638"/>
      <c r="GQ109" s="638"/>
      <c r="GR109" s="639"/>
      <c r="GS109" s="637"/>
      <c r="GT109" s="638"/>
      <c r="GU109" s="638"/>
      <c r="GV109" s="638"/>
      <c r="GW109" s="638"/>
      <c r="GX109" s="638"/>
      <c r="GY109" s="638"/>
      <c r="GZ109" s="638"/>
      <c r="HA109" s="638"/>
      <c r="HB109" s="639"/>
      <c r="HC109" s="77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77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77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77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77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77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77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77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77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77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0">
        <f t="shared" si="96"/>
        <v>0</v>
      </c>
      <c r="HN109" s="79">
        <f t="shared" si="98"/>
        <v>0</v>
      </c>
      <c r="HO109" s="80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79" t="e">
        <f t="shared" si="99"/>
        <v>#REF!</v>
      </c>
      <c r="HQ109" s="80"/>
      <c r="HR109" s="81">
        <f t="shared" si="100"/>
        <v>0</v>
      </c>
      <c r="HS109" s="81">
        <f t="shared" si="101"/>
        <v>0</v>
      </c>
      <c r="HT109" s="81">
        <f t="shared" si="102"/>
        <v>0</v>
      </c>
      <c r="HU109" s="81">
        <f t="shared" si="103"/>
        <v>0</v>
      </c>
      <c r="HV109" s="81">
        <f t="shared" si="104"/>
        <v>0</v>
      </c>
      <c r="HW109" s="81">
        <f t="shared" si="105"/>
        <v>0</v>
      </c>
      <c r="HX109" s="81">
        <f t="shared" si="106"/>
        <v>0</v>
      </c>
      <c r="HY109" s="81">
        <f t="shared" si="107"/>
        <v>0</v>
      </c>
      <c r="HZ109" s="81">
        <f t="shared" si="108"/>
        <v>0</v>
      </c>
      <c r="IA109" s="81">
        <f t="shared" si="109"/>
        <v>0</v>
      </c>
      <c r="IK109" s="94" t="e">
        <f t="shared" si="97"/>
        <v>#REF!</v>
      </c>
    </row>
    <row r="110" spans="1:245" s="30" customFormat="1" ht="21.95" hidden="1" customHeight="1">
      <c r="A110" s="4"/>
      <c r="B110" s="94" t="e">
        <f>+#REF!</f>
        <v>#REF!</v>
      </c>
      <c r="C110" s="94" t="e">
        <f>+#REF!</f>
        <v>#REF!</v>
      </c>
      <c r="D110" s="94" t="e">
        <f>+#REF!</f>
        <v>#REF!</v>
      </c>
      <c r="E110" s="94" t="e">
        <f>+#REF!</f>
        <v>#REF!</v>
      </c>
      <c r="F110" s="94" t="e">
        <f>+#REF!</f>
        <v>#REF!</v>
      </c>
      <c r="G110" s="94" t="e">
        <f>+#REF!</f>
        <v>#REF!</v>
      </c>
      <c r="H110" s="94" t="e">
        <f>+#REF!</f>
        <v>#REF!</v>
      </c>
      <c r="I110" s="94" t="e">
        <f>+#REF!</f>
        <v>#REF!</v>
      </c>
      <c r="J110" s="19" t="s">
        <v>103</v>
      </c>
      <c r="K110" s="637"/>
      <c r="L110" s="638"/>
      <c r="M110" s="638"/>
      <c r="N110" s="638"/>
      <c r="O110" s="638"/>
      <c r="P110" s="638"/>
      <c r="Q110" s="638"/>
      <c r="R110" s="638"/>
      <c r="S110" s="638"/>
      <c r="T110" s="639"/>
      <c r="U110" s="637"/>
      <c r="V110" s="638"/>
      <c r="W110" s="638"/>
      <c r="X110" s="638"/>
      <c r="Y110" s="638"/>
      <c r="Z110" s="638"/>
      <c r="AA110" s="638"/>
      <c r="AB110" s="638"/>
      <c r="AC110" s="638"/>
      <c r="AD110" s="639"/>
      <c r="AE110" s="637"/>
      <c r="AF110" s="638"/>
      <c r="AG110" s="638"/>
      <c r="AH110" s="638"/>
      <c r="AI110" s="638"/>
      <c r="AJ110" s="638"/>
      <c r="AK110" s="638"/>
      <c r="AL110" s="638"/>
      <c r="AM110" s="638"/>
      <c r="AN110" s="639"/>
      <c r="AO110" s="637"/>
      <c r="AP110" s="638"/>
      <c r="AQ110" s="638"/>
      <c r="AR110" s="638"/>
      <c r="AS110" s="638"/>
      <c r="AT110" s="638"/>
      <c r="AU110" s="638"/>
      <c r="AV110" s="638"/>
      <c r="AW110" s="638"/>
      <c r="AX110" s="639"/>
      <c r="AY110" s="637"/>
      <c r="AZ110" s="638"/>
      <c r="BA110" s="638"/>
      <c r="BB110" s="638"/>
      <c r="BC110" s="638"/>
      <c r="BD110" s="638"/>
      <c r="BE110" s="638"/>
      <c r="BF110" s="638"/>
      <c r="BG110" s="638"/>
      <c r="BH110" s="639"/>
      <c r="BI110" s="637"/>
      <c r="BJ110" s="638"/>
      <c r="BK110" s="638"/>
      <c r="BL110" s="638"/>
      <c r="BM110" s="638"/>
      <c r="BN110" s="638"/>
      <c r="BO110" s="638"/>
      <c r="BP110" s="638"/>
      <c r="BQ110" s="638"/>
      <c r="BR110" s="639"/>
      <c r="BS110" s="637"/>
      <c r="BT110" s="638"/>
      <c r="BU110" s="638"/>
      <c r="BV110" s="638"/>
      <c r="BW110" s="638"/>
      <c r="BX110" s="638"/>
      <c r="BY110" s="638"/>
      <c r="BZ110" s="638"/>
      <c r="CA110" s="638"/>
      <c r="CB110" s="639"/>
      <c r="CC110" s="637"/>
      <c r="CD110" s="638"/>
      <c r="CE110" s="638"/>
      <c r="CF110" s="638"/>
      <c r="CG110" s="638"/>
      <c r="CH110" s="638"/>
      <c r="CI110" s="638"/>
      <c r="CJ110" s="638"/>
      <c r="CK110" s="638"/>
      <c r="CL110" s="639"/>
      <c r="CM110" s="637"/>
      <c r="CN110" s="638"/>
      <c r="CO110" s="638"/>
      <c r="CP110" s="638"/>
      <c r="CQ110" s="638"/>
      <c r="CR110" s="638"/>
      <c r="CS110" s="638"/>
      <c r="CT110" s="638"/>
      <c r="CU110" s="638"/>
      <c r="CV110" s="639"/>
      <c r="CW110" s="637"/>
      <c r="CX110" s="638"/>
      <c r="CY110" s="638"/>
      <c r="CZ110" s="638"/>
      <c r="DA110" s="638"/>
      <c r="DB110" s="638"/>
      <c r="DC110" s="638"/>
      <c r="DD110" s="638"/>
      <c r="DE110" s="638"/>
      <c r="DF110" s="639"/>
      <c r="DG110" s="637"/>
      <c r="DH110" s="638"/>
      <c r="DI110" s="638"/>
      <c r="DJ110" s="638"/>
      <c r="DK110" s="638"/>
      <c r="DL110" s="638"/>
      <c r="DM110" s="638"/>
      <c r="DN110" s="638"/>
      <c r="DO110" s="638"/>
      <c r="DP110" s="639"/>
      <c r="DQ110" s="637"/>
      <c r="DR110" s="638"/>
      <c r="DS110" s="638"/>
      <c r="DT110" s="638"/>
      <c r="DU110" s="638"/>
      <c r="DV110" s="638"/>
      <c r="DW110" s="638"/>
      <c r="DX110" s="638"/>
      <c r="DY110" s="638"/>
      <c r="DZ110" s="639"/>
      <c r="EA110" s="637"/>
      <c r="EB110" s="638"/>
      <c r="EC110" s="638"/>
      <c r="ED110" s="638"/>
      <c r="EE110" s="638"/>
      <c r="EF110" s="638"/>
      <c r="EG110" s="638"/>
      <c r="EH110" s="638"/>
      <c r="EI110" s="638"/>
      <c r="EJ110" s="639"/>
      <c r="EK110" s="637"/>
      <c r="EL110" s="638"/>
      <c r="EM110" s="638"/>
      <c r="EN110" s="638"/>
      <c r="EO110" s="638"/>
      <c r="EP110" s="638"/>
      <c r="EQ110" s="638"/>
      <c r="ER110" s="638"/>
      <c r="ES110" s="638"/>
      <c r="ET110" s="639"/>
      <c r="EU110" s="637"/>
      <c r="EV110" s="638"/>
      <c r="EW110" s="638"/>
      <c r="EX110" s="638"/>
      <c r="EY110" s="638"/>
      <c r="EZ110" s="638"/>
      <c r="FA110" s="638"/>
      <c r="FB110" s="638"/>
      <c r="FC110" s="638"/>
      <c r="FD110" s="639"/>
      <c r="FE110" s="637"/>
      <c r="FF110" s="638"/>
      <c r="FG110" s="638"/>
      <c r="FH110" s="638"/>
      <c r="FI110" s="638"/>
      <c r="FJ110" s="638"/>
      <c r="FK110" s="638"/>
      <c r="FL110" s="638"/>
      <c r="FM110" s="638"/>
      <c r="FN110" s="639"/>
      <c r="FO110" s="637"/>
      <c r="FP110" s="638"/>
      <c r="FQ110" s="638"/>
      <c r="FR110" s="638"/>
      <c r="FS110" s="638"/>
      <c r="FT110" s="638"/>
      <c r="FU110" s="638"/>
      <c r="FV110" s="638"/>
      <c r="FW110" s="638"/>
      <c r="FX110" s="639"/>
      <c r="FY110" s="637"/>
      <c r="FZ110" s="638"/>
      <c r="GA110" s="638"/>
      <c r="GB110" s="638"/>
      <c r="GC110" s="638"/>
      <c r="GD110" s="638"/>
      <c r="GE110" s="638"/>
      <c r="GF110" s="638"/>
      <c r="GG110" s="638"/>
      <c r="GH110" s="639"/>
      <c r="GI110" s="637"/>
      <c r="GJ110" s="638"/>
      <c r="GK110" s="638"/>
      <c r="GL110" s="638"/>
      <c r="GM110" s="638"/>
      <c r="GN110" s="638"/>
      <c r="GO110" s="638"/>
      <c r="GP110" s="638"/>
      <c r="GQ110" s="638"/>
      <c r="GR110" s="639"/>
      <c r="GS110" s="637"/>
      <c r="GT110" s="638"/>
      <c r="GU110" s="638"/>
      <c r="GV110" s="638"/>
      <c r="GW110" s="638"/>
      <c r="GX110" s="638"/>
      <c r="GY110" s="638"/>
      <c r="GZ110" s="638"/>
      <c r="HA110" s="638"/>
      <c r="HB110" s="639"/>
      <c r="HC110" s="77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77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77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77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77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77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77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77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77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77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0">
        <f t="shared" si="96"/>
        <v>0</v>
      </c>
      <c r="HN110" s="79">
        <f t="shared" si="98"/>
        <v>0</v>
      </c>
      <c r="HO110" s="80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79" t="e">
        <f t="shared" si="99"/>
        <v>#REF!</v>
      </c>
      <c r="HQ110" s="80"/>
      <c r="HR110" s="81">
        <f t="shared" si="100"/>
        <v>0</v>
      </c>
      <c r="HS110" s="81">
        <f t="shared" si="101"/>
        <v>0</v>
      </c>
      <c r="HT110" s="81">
        <f t="shared" si="102"/>
        <v>0</v>
      </c>
      <c r="HU110" s="81">
        <f t="shared" si="103"/>
        <v>0</v>
      </c>
      <c r="HV110" s="81">
        <f t="shared" si="104"/>
        <v>0</v>
      </c>
      <c r="HW110" s="81">
        <f t="shared" si="105"/>
        <v>0</v>
      </c>
      <c r="HX110" s="81">
        <f t="shared" si="106"/>
        <v>0</v>
      </c>
      <c r="HY110" s="81">
        <f t="shared" si="107"/>
        <v>0</v>
      </c>
      <c r="HZ110" s="81">
        <f t="shared" si="108"/>
        <v>0</v>
      </c>
      <c r="IA110" s="81">
        <f t="shared" si="109"/>
        <v>0</v>
      </c>
      <c r="IK110" s="94" t="e">
        <f t="shared" si="97"/>
        <v>#REF!</v>
      </c>
    </row>
    <row r="111" spans="1:245" s="30" customFormat="1" ht="21.95" hidden="1" customHeight="1">
      <c r="A111" s="4"/>
      <c r="B111" s="95" t="e">
        <f>+#REF!</f>
        <v>#REF!</v>
      </c>
      <c r="C111" s="95" t="e">
        <f>+#REF!</f>
        <v>#REF!</v>
      </c>
      <c r="D111" s="95" t="e">
        <f>+#REF!</f>
        <v>#REF!</v>
      </c>
      <c r="E111" s="95" t="e">
        <f>+#REF!</f>
        <v>#REF!</v>
      </c>
      <c r="F111" s="95" t="e">
        <f>+#REF!</f>
        <v>#REF!</v>
      </c>
      <c r="G111" s="95" t="e">
        <f>+#REF!</f>
        <v>#REF!</v>
      </c>
      <c r="H111" s="95" t="e">
        <f>+#REF!</f>
        <v>#REF!</v>
      </c>
      <c r="I111" s="95" t="e">
        <f>+#REF!</f>
        <v>#REF!</v>
      </c>
      <c r="J111" s="19" t="s">
        <v>288</v>
      </c>
      <c r="K111" s="640"/>
      <c r="L111" s="641"/>
      <c r="M111" s="641"/>
      <c r="N111" s="641"/>
      <c r="O111" s="641"/>
      <c r="P111" s="641"/>
      <c r="Q111" s="641"/>
      <c r="R111" s="641"/>
      <c r="S111" s="641"/>
      <c r="T111" s="642"/>
      <c r="U111" s="640"/>
      <c r="V111" s="641"/>
      <c r="W111" s="641"/>
      <c r="X111" s="641"/>
      <c r="Y111" s="641"/>
      <c r="Z111" s="641"/>
      <c r="AA111" s="641"/>
      <c r="AB111" s="641"/>
      <c r="AC111" s="641"/>
      <c r="AD111" s="642"/>
      <c r="AE111" s="640"/>
      <c r="AF111" s="641"/>
      <c r="AG111" s="641"/>
      <c r="AH111" s="641"/>
      <c r="AI111" s="641"/>
      <c r="AJ111" s="641"/>
      <c r="AK111" s="641"/>
      <c r="AL111" s="641"/>
      <c r="AM111" s="641"/>
      <c r="AN111" s="642"/>
      <c r="AO111" s="640"/>
      <c r="AP111" s="641"/>
      <c r="AQ111" s="641"/>
      <c r="AR111" s="641"/>
      <c r="AS111" s="641"/>
      <c r="AT111" s="641"/>
      <c r="AU111" s="641"/>
      <c r="AV111" s="641"/>
      <c r="AW111" s="641"/>
      <c r="AX111" s="642"/>
      <c r="AY111" s="640"/>
      <c r="AZ111" s="641"/>
      <c r="BA111" s="641"/>
      <c r="BB111" s="641"/>
      <c r="BC111" s="641"/>
      <c r="BD111" s="641"/>
      <c r="BE111" s="641"/>
      <c r="BF111" s="641"/>
      <c r="BG111" s="641"/>
      <c r="BH111" s="642"/>
      <c r="BI111" s="640"/>
      <c r="BJ111" s="641"/>
      <c r="BK111" s="641"/>
      <c r="BL111" s="641"/>
      <c r="BM111" s="641"/>
      <c r="BN111" s="641"/>
      <c r="BO111" s="641"/>
      <c r="BP111" s="641"/>
      <c r="BQ111" s="641"/>
      <c r="BR111" s="642"/>
      <c r="BS111" s="640"/>
      <c r="BT111" s="641"/>
      <c r="BU111" s="641"/>
      <c r="BV111" s="641"/>
      <c r="BW111" s="641"/>
      <c r="BX111" s="641"/>
      <c r="BY111" s="641"/>
      <c r="BZ111" s="641"/>
      <c r="CA111" s="641"/>
      <c r="CB111" s="642"/>
      <c r="CC111" s="640"/>
      <c r="CD111" s="641"/>
      <c r="CE111" s="641"/>
      <c r="CF111" s="641"/>
      <c r="CG111" s="641"/>
      <c r="CH111" s="641"/>
      <c r="CI111" s="641"/>
      <c r="CJ111" s="641"/>
      <c r="CK111" s="641"/>
      <c r="CL111" s="642"/>
      <c r="CM111" s="640"/>
      <c r="CN111" s="641"/>
      <c r="CO111" s="641"/>
      <c r="CP111" s="641"/>
      <c r="CQ111" s="641"/>
      <c r="CR111" s="641"/>
      <c r="CS111" s="641"/>
      <c r="CT111" s="641"/>
      <c r="CU111" s="641"/>
      <c r="CV111" s="642"/>
      <c r="CW111" s="640"/>
      <c r="CX111" s="641"/>
      <c r="CY111" s="641"/>
      <c r="CZ111" s="641"/>
      <c r="DA111" s="641"/>
      <c r="DB111" s="641"/>
      <c r="DC111" s="641"/>
      <c r="DD111" s="641"/>
      <c r="DE111" s="641"/>
      <c r="DF111" s="642"/>
      <c r="DG111" s="640"/>
      <c r="DH111" s="641"/>
      <c r="DI111" s="641"/>
      <c r="DJ111" s="641"/>
      <c r="DK111" s="641"/>
      <c r="DL111" s="641"/>
      <c r="DM111" s="641"/>
      <c r="DN111" s="641"/>
      <c r="DO111" s="641"/>
      <c r="DP111" s="642"/>
      <c r="DQ111" s="640"/>
      <c r="DR111" s="641"/>
      <c r="DS111" s="641"/>
      <c r="DT111" s="641"/>
      <c r="DU111" s="641"/>
      <c r="DV111" s="641"/>
      <c r="DW111" s="641"/>
      <c r="DX111" s="641"/>
      <c r="DY111" s="641"/>
      <c r="DZ111" s="642"/>
      <c r="EA111" s="640"/>
      <c r="EB111" s="641"/>
      <c r="EC111" s="641"/>
      <c r="ED111" s="641"/>
      <c r="EE111" s="641"/>
      <c r="EF111" s="641"/>
      <c r="EG111" s="641"/>
      <c r="EH111" s="641"/>
      <c r="EI111" s="641"/>
      <c r="EJ111" s="642"/>
      <c r="EK111" s="640"/>
      <c r="EL111" s="641"/>
      <c r="EM111" s="641"/>
      <c r="EN111" s="641"/>
      <c r="EO111" s="641"/>
      <c r="EP111" s="641"/>
      <c r="EQ111" s="641"/>
      <c r="ER111" s="641"/>
      <c r="ES111" s="641"/>
      <c r="ET111" s="642"/>
      <c r="EU111" s="640"/>
      <c r="EV111" s="641"/>
      <c r="EW111" s="641"/>
      <c r="EX111" s="641"/>
      <c r="EY111" s="641"/>
      <c r="EZ111" s="641"/>
      <c r="FA111" s="641"/>
      <c r="FB111" s="641"/>
      <c r="FC111" s="641"/>
      <c r="FD111" s="642"/>
      <c r="FE111" s="640"/>
      <c r="FF111" s="641"/>
      <c r="FG111" s="641"/>
      <c r="FH111" s="641"/>
      <c r="FI111" s="641"/>
      <c r="FJ111" s="641"/>
      <c r="FK111" s="641"/>
      <c r="FL111" s="641"/>
      <c r="FM111" s="641"/>
      <c r="FN111" s="642"/>
      <c r="FO111" s="640"/>
      <c r="FP111" s="641"/>
      <c r="FQ111" s="641"/>
      <c r="FR111" s="641"/>
      <c r="FS111" s="641"/>
      <c r="FT111" s="641"/>
      <c r="FU111" s="641"/>
      <c r="FV111" s="641"/>
      <c r="FW111" s="641"/>
      <c r="FX111" s="642"/>
      <c r="FY111" s="640"/>
      <c r="FZ111" s="641"/>
      <c r="GA111" s="641"/>
      <c r="GB111" s="641"/>
      <c r="GC111" s="641"/>
      <c r="GD111" s="641"/>
      <c r="GE111" s="641"/>
      <c r="GF111" s="641"/>
      <c r="GG111" s="641"/>
      <c r="GH111" s="642"/>
      <c r="GI111" s="640"/>
      <c r="GJ111" s="641"/>
      <c r="GK111" s="641"/>
      <c r="GL111" s="641"/>
      <c r="GM111" s="641"/>
      <c r="GN111" s="641"/>
      <c r="GO111" s="641"/>
      <c r="GP111" s="641"/>
      <c r="GQ111" s="641"/>
      <c r="GR111" s="642"/>
      <c r="GS111" s="640"/>
      <c r="GT111" s="641"/>
      <c r="GU111" s="641"/>
      <c r="GV111" s="641"/>
      <c r="GW111" s="641"/>
      <c r="GX111" s="641"/>
      <c r="GY111" s="641"/>
      <c r="GZ111" s="641"/>
      <c r="HA111" s="641"/>
      <c r="HB111" s="642"/>
      <c r="HC111" s="271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1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1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1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1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1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1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1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1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1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2">
        <f t="shared" si="96"/>
        <v>0</v>
      </c>
      <c r="HN111" s="279">
        <f t="shared" si="98"/>
        <v>0</v>
      </c>
      <c r="HO111" s="272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79" t="e">
        <f t="shared" si="99"/>
        <v>#REF!</v>
      </c>
      <c r="HQ111" s="272"/>
      <c r="HR111" s="280">
        <f t="shared" si="100"/>
        <v>0</v>
      </c>
      <c r="HS111" s="280">
        <f t="shared" si="101"/>
        <v>0</v>
      </c>
      <c r="HT111" s="280">
        <f t="shared" si="102"/>
        <v>0</v>
      </c>
      <c r="HU111" s="280">
        <f t="shared" si="103"/>
        <v>0</v>
      </c>
      <c r="HV111" s="280">
        <f t="shared" si="104"/>
        <v>0</v>
      </c>
      <c r="HW111" s="280">
        <f t="shared" si="105"/>
        <v>0</v>
      </c>
      <c r="HX111" s="280">
        <f t="shared" si="106"/>
        <v>0</v>
      </c>
      <c r="HY111" s="280">
        <f t="shared" si="107"/>
        <v>0</v>
      </c>
      <c r="HZ111" s="280">
        <f t="shared" si="108"/>
        <v>0</v>
      </c>
      <c r="IA111" s="280">
        <f t="shared" si="109"/>
        <v>0</v>
      </c>
      <c r="IK111" s="95" t="e">
        <f t="shared" si="97"/>
        <v>#REF!</v>
      </c>
    </row>
    <row r="112" spans="1:245" s="11" customFormat="1" ht="28.15" hidden="1" customHeight="1">
      <c r="B112" s="739" t="s">
        <v>900</v>
      </c>
      <c r="C112" s="739"/>
      <c r="D112" s="739"/>
      <c r="E112" s="739"/>
      <c r="F112" s="739"/>
      <c r="G112" s="739"/>
      <c r="H112" s="739"/>
      <c r="I112" s="739"/>
      <c r="J112" s="97" t="s">
        <v>108</v>
      </c>
      <c r="K112" s="89">
        <f>+SUMIF($B$16:$B$111,1,K16:K111)</f>
        <v>0</v>
      </c>
      <c r="L112" s="89">
        <f t="shared" ref="L112:BW112" si="110">+SUMIF($B$16:$B$111,1,L16:L111)</f>
        <v>0</v>
      </c>
      <c r="M112" s="89">
        <f t="shared" si="110"/>
        <v>0</v>
      </c>
      <c r="N112" s="89">
        <f t="shared" si="110"/>
        <v>0</v>
      </c>
      <c r="O112" s="89">
        <f t="shared" si="110"/>
        <v>0</v>
      </c>
      <c r="P112" s="89">
        <f t="shared" si="110"/>
        <v>0</v>
      </c>
      <c r="Q112" s="89">
        <f t="shared" si="110"/>
        <v>0</v>
      </c>
      <c r="R112" s="89">
        <f t="shared" si="110"/>
        <v>0</v>
      </c>
      <c r="S112" s="89">
        <f t="shared" si="110"/>
        <v>0</v>
      </c>
      <c r="T112" s="89">
        <f t="shared" si="110"/>
        <v>0</v>
      </c>
      <c r="U112" s="89">
        <f t="shared" si="110"/>
        <v>0</v>
      </c>
      <c r="V112" s="89">
        <f t="shared" si="110"/>
        <v>0</v>
      </c>
      <c r="W112" s="89">
        <f t="shared" si="110"/>
        <v>0</v>
      </c>
      <c r="X112" s="89">
        <f t="shared" si="110"/>
        <v>0</v>
      </c>
      <c r="Y112" s="89">
        <f t="shared" si="110"/>
        <v>0</v>
      </c>
      <c r="Z112" s="89">
        <f t="shared" si="110"/>
        <v>0</v>
      </c>
      <c r="AA112" s="89">
        <f t="shared" si="110"/>
        <v>0</v>
      </c>
      <c r="AB112" s="89">
        <f t="shared" si="110"/>
        <v>0</v>
      </c>
      <c r="AC112" s="89">
        <f t="shared" si="110"/>
        <v>0</v>
      </c>
      <c r="AD112" s="89">
        <f t="shared" si="110"/>
        <v>0</v>
      </c>
      <c r="AE112" s="89">
        <f t="shared" si="110"/>
        <v>0</v>
      </c>
      <c r="AF112" s="89">
        <f t="shared" si="110"/>
        <v>0</v>
      </c>
      <c r="AG112" s="89">
        <f t="shared" si="110"/>
        <v>0</v>
      </c>
      <c r="AH112" s="89">
        <f t="shared" si="110"/>
        <v>0</v>
      </c>
      <c r="AI112" s="89">
        <f t="shared" si="110"/>
        <v>0</v>
      </c>
      <c r="AJ112" s="89">
        <f t="shared" si="110"/>
        <v>0</v>
      </c>
      <c r="AK112" s="89">
        <f t="shared" si="110"/>
        <v>0</v>
      </c>
      <c r="AL112" s="89">
        <f t="shared" si="110"/>
        <v>0</v>
      </c>
      <c r="AM112" s="89">
        <f t="shared" si="110"/>
        <v>0</v>
      </c>
      <c r="AN112" s="89">
        <f t="shared" si="110"/>
        <v>0</v>
      </c>
      <c r="AO112" s="89">
        <f t="shared" si="110"/>
        <v>0</v>
      </c>
      <c r="AP112" s="89">
        <f t="shared" si="110"/>
        <v>0</v>
      </c>
      <c r="AQ112" s="89">
        <f t="shared" si="110"/>
        <v>0</v>
      </c>
      <c r="AR112" s="89">
        <f t="shared" si="110"/>
        <v>0</v>
      </c>
      <c r="AS112" s="89">
        <f t="shared" si="110"/>
        <v>0</v>
      </c>
      <c r="AT112" s="89">
        <f t="shared" si="110"/>
        <v>0</v>
      </c>
      <c r="AU112" s="89">
        <f t="shared" si="110"/>
        <v>0</v>
      </c>
      <c r="AV112" s="89">
        <f t="shared" si="110"/>
        <v>0</v>
      </c>
      <c r="AW112" s="89">
        <f t="shared" si="110"/>
        <v>0</v>
      </c>
      <c r="AX112" s="89">
        <f t="shared" si="110"/>
        <v>0</v>
      </c>
      <c r="AY112" s="89">
        <f t="shared" si="110"/>
        <v>0</v>
      </c>
      <c r="AZ112" s="89">
        <f t="shared" si="110"/>
        <v>0</v>
      </c>
      <c r="BA112" s="89">
        <f t="shared" si="110"/>
        <v>0</v>
      </c>
      <c r="BB112" s="89">
        <f t="shared" si="110"/>
        <v>0</v>
      </c>
      <c r="BC112" s="89">
        <f t="shared" si="110"/>
        <v>0</v>
      </c>
      <c r="BD112" s="89">
        <f t="shared" si="110"/>
        <v>0</v>
      </c>
      <c r="BE112" s="89">
        <f t="shared" si="110"/>
        <v>0</v>
      </c>
      <c r="BF112" s="89">
        <f t="shared" si="110"/>
        <v>0</v>
      </c>
      <c r="BG112" s="89">
        <f t="shared" si="110"/>
        <v>0</v>
      </c>
      <c r="BH112" s="89">
        <f t="shared" si="110"/>
        <v>0</v>
      </c>
      <c r="BI112" s="89">
        <f t="shared" si="110"/>
        <v>0</v>
      </c>
      <c r="BJ112" s="89">
        <f t="shared" si="110"/>
        <v>0</v>
      </c>
      <c r="BK112" s="89">
        <f t="shared" si="110"/>
        <v>0</v>
      </c>
      <c r="BL112" s="89">
        <f t="shared" si="110"/>
        <v>0</v>
      </c>
      <c r="BM112" s="89">
        <f t="shared" si="110"/>
        <v>0</v>
      </c>
      <c r="BN112" s="89">
        <f t="shared" si="110"/>
        <v>0</v>
      </c>
      <c r="BO112" s="89">
        <f t="shared" si="110"/>
        <v>0</v>
      </c>
      <c r="BP112" s="89">
        <f t="shared" si="110"/>
        <v>0</v>
      </c>
      <c r="BQ112" s="89">
        <f t="shared" si="110"/>
        <v>0</v>
      </c>
      <c r="BR112" s="89">
        <f t="shared" si="110"/>
        <v>0</v>
      </c>
      <c r="BS112" s="89">
        <f t="shared" si="110"/>
        <v>0</v>
      </c>
      <c r="BT112" s="89">
        <f t="shared" si="110"/>
        <v>0</v>
      </c>
      <c r="BU112" s="89">
        <f t="shared" si="110"/>
        <v>0</v>
      </c>
      <c r="BV112" s="89">
        <f t="shared" si="110"/>
        <v>0</v>
      </c>
      <c r="BW112" s="89">
        <f t="shared" si="110"/>
        <v>0</v>
      </c>
      <c r="BX112" s="89">
        <f t="shared" ref="BX112:EI112" si="111">+SUMIF($B$16:$B$111,1,BX16:BX111)</f>
        <v>0</v>
      </c>
      <c r="BY112" s="89">
        <f t="shared" si="111"/>
        <v>0</v>
      </c>
      <c r="BZ112" s="89">
        <f t="shared" si="111"/>
        <v>0</v>
      </c>
      <c r="CA112" s="89">
        <f t="shared" si="111"/>
        <v>0</v>
      </c>
      <c r="CB112" s="89">
        <f t="shared" si="111"/>
        <v>0</v>
      </c>
      <c r="CC112" s="89">
        <f t="shared" si="111"/>
        <v>0</v>
      </c>
      <c r="CD112" s="89">
        <f t="shared" si="111"/>
        <v>0</v>
      </c>
      <c r="CE112" s="89">
        <f t="shared" si="111"/>
        <v>0</v>
      </c>
      <c r="CF112" s="89">
        <f t="shared" si="111"/>
        <v>0</v>
      </c>
      <c r="CG112" s="89">
        <f t="shared" si="111"/>
        <v>0</v>
      </c>
      <c r="CH112" s="89">
        <f t="shared" si="111"/>
        <v>0</v>
      </c>
      <c r="CI112" s="89">
        <f t="shared" si="111"/>
        <v>0</v>
      </c>
      <c r="CJ112" s="89">
        <f t="shared" si="111"/>
        <v>0</v>
      </c>
      <c r="CK112" s="89">
        <f t="shared" si="111"/>
        <v>0</v>
      </c>
      <c r="CL112" s="89">
        <f t="shared" si="111"/>
        <v>0</v>
      </c>
      <c r="CM112" s="89">
        <f t="shared" si="111"/>
        <v>0</v>
      </c>
      <c r="CN112" s="89">
        <f t="shared" si="111"/>
        <v>0</v>
      </c>
      <c r="CO112" s="89">
        <f t="shared" si="111"/>
        <v>0</v>
      </c>
      <c r="CP112" s="89">
        <f t="shared" si="111"/>
        <v>0</v>
      </c>
      <c r="CQ112" s="89">
        <f t="shared" si="111"/>
        <v>0</v>
      </c>
      <c r="CR112" s="89">
        <f t="shared" si="111"/>
        <v>0</v>
      </c>
      <c r="CS112" s="89">
        <f t="shared" si="111"/>
        <v>0</v>
      </c>
      <c r="CT112" s="89">
        <f t="shared" si="111"/>
        <v>0</v>
      </c>
      <c r="CU112" s="89">
        <f t="shared" si="111"/>
        <v>0</v>
      </c>
      <c r="CV112" s="89">
        <f t="shared" si="111"/>
        <v>0</v>
      </c>
      <c r="CW112" s="89">
        <f t="shared" si="111"/>
        <v>0</v>
      </c>
      <c r="CX112" s="89">
        <f t="shared" si="111"/>
        <v>0</v>
      </c>
      <c r="CY112" s="89">
        <f t="shared" si="111"/>
        <v>0</v>
      </c>
      <c r="CZ112" s="89">
        <f t="shared" si="111"/>
        <v>0</v>
      </c>
      <c r="DA112" s="89">
        <f t="shared" si="111"/>
        <v>0</v>
      </c>
      <c r="DB112" s="89">
        <f t="shared" si="111"/>
        <v>0</v>
      </c>
      <c r="DC112" s="89">
        <f t="shared" si="111"/>
        <v>0</v>
      </c>
      <c r="DD112" s="89">
        <f t="shared" si="111"/>
        <v>0</v>
      </c>
      <c r="DE112" s="89">
        <f t="shared" si="111"/>
        <v>0</v>
      </c>
      <c r="DF112" s="89">
        <f t="shared" si="111"/>
        <v>0</v>
      </c>
      <c r="DG112" s="89">
        <f t="shared" si="111"/>
        <v>0</v>
      </c>
      <c r="DH112" s="89">
        <f t="shared" si="111"/>
        <v>0</v>
      </c>
      <c r="DI112" s="89">
        <f t="shared" si="111"/>
        <v>0</v>
      </c>
      <c r="DJ112" s="89">
        <f t="shared" si="111"/>
        <v>0</v>
      </c>
      <c r="DK112" s="89">
        <f t="shared" si="111"/>
        <v>0</v>
      </c>
      <c r="DL112" s="89">
        <f t="shared" si="111"/>
        <v>0</v>
      </c>
      <c r="DM112" s="89">
        <f t="shared" si="111"/>
        <v>0</v>
      </c>
      <c r="DN112" s="89">
        <f t="shared" si="111"/>
        <v>0</v>
      </c>
      <c r="DO112" s="89">
        <f t="shared" si="111"/>
        <v>0</v>
      </c>
      <c r="DP112" s="89">
        <f t="shared" si="111"/>
        <v>0</v>
      </c>
      <c r="DQ112" s="89">
        <f t="shared" si="111"/>
        <v>0</v>
      </c>
      <c r="DR112" s="89">
        <f t="shared" si="111"/>
        <v>0</v>
      </c>
      <c r="DS112" s="89">
        <f t="shared" si="111"/>
        <v>0</v>
      </c>
      <c r="DT112" s="89">
        <f t="shared" si="111"/>
        <v>0</v>
      </c>
      <c r="DU112" s="89">
        <f t="shared" si="111"/>
        <v>0</v>
      </c>
      <c r="DV112" s="89">
        <f t="shared" si="111"/>
        <v>0</v>
      </c>
      <c r="DW112" s="89">
        <f t="shared" si="111"/>
        <v>0</v>
      </c>
      <c r="DX112" s="89">
        <f t="shared" si="111"/>
        <v>0</v>
      </c>
      <c r="DY112" s="89">
        <f t="shared" si="111"/>
        <v>0</v>
      </c>
      <c r="DZ112" s="89">
        <f t="shared" si="111"/>
        <v>0</v>
      </c>
      <c r="EA112" s="89">
        <f t="shared" si="111"/>
        <v>0</v>
      </c>
      <c r="EB112" s="89">
        <f t="shared" si="111"/>
        <v>0</v>
      </c>
      <c r="EC112" s="89">
        <f t="shared" si="111"/>
        <v>0</v>
      </c>
      <c r="ED112" s="89">
        <f t="shared" si="111"/>
        <v>0</v>
      </c>
      <c r="EE112" s="89">
        <f t="shared" si="111"/>
        <v>0</v>
      </c>
      <c r="EF112" s="89">
        <f t="shared" si="111"/>
        <v>0</v>
      </c>
      <c r="EG112" s="89">
        <f t="shared" si="111"/>
        <v>0</v>
      </c>
      <c r="EH112" s="89">
        <f t="shared" si="111"/>
        <v>0</v>
      </c>
      <c r="EI112" s="89">
        <f t="shared" si="111"/>
        <v>0</v>
      </c>
      <c r="EJ112" s="89">
        <f t="shared" ref="EJ112:GU112" si="112">+SUMIF($B$16:$B$111,1,EJ16:EJ111)</f>
        <v>0</v>
      </c>
      <c r="EK112" s="89">
        <f t="shared" si="112"/>
        <v>0</v>
      </c>
      <c r="EL112" s="89">
        <f t="shared" si="112"/>
        <v>0</v>
      </c>
      <c r="EM112" s="89">
        <f t="shared" si="112"/>
        <v>0</v>
      </c>
      <c r="EN112" s="89">
        <f t="shared" si="112"/>
        <v>0</v>
      </c>
      <c r="EO112" s="89">
        <f t="shared" si="112"/>
        <v>0</v>
      </c>
      <c r="EP112" s="89">
        <f t="shared" si="112"/>
        <v>0</v>
      </c>
      <c r="EQ112" s="89">
        <f t="shared" si="112"/>
        <v>0</v>
      </c>
      <c r="ER112" s="89">
        <f t="shared" si="112"/>
        <v>0</v>
      </c>
      <c r="ES112" s="89">
        <f t="shared" si="112"/>
        <v>0</v>
      </c>
      <c r="ET112" s="89">
        <f t="shared" si="112"/>
        <v>0</v>
      </c>
      <c r="EU112" s="89">
        <f t="shared" si="112"/>
        <v>0</v>
      </c>
      <c r="EV112" s="89">
        <f t="shared" si="112"/>
        <v>0</v>
      </c>
      <c r="EW112" s="89">
        <f t="shared" si="112"/>
        <v>0</v>
      </c>
      <c r="EX112" s="89">
        <f t="shared" si="112"/>
        <v>0</v>
      </c>
      <c r="EY112" s="89">
        <f t="shared" si="112"/>
        <v>0</v>
      </c>
      <c r="EZ112" s="89">
        <f t="shared" si="112"/>
        <v>0</v>
      </c>
      <c r="FA112" s="89">
        <f t="shared" si="112"/>
        <v>0</v>
      </c>
      <c r="FB112" s="89">
        <f t="shared" si="112"/>
        <v>0</v>
      </c>
      <c r="FC112" s="89">
        <f t="shared" si="112"/>
        <v>0</v>
      </c>
      <c r="FD112" s="89">
        <f t="shared" si="112"/>
        <v>0</v>
      </c>
      <c r="FE112" s="89">
        <f t="shared" si="112"/>
        <v>0</v>
      </c>
      <c r="FF112" s="89">
        <f t="shared" si="112"/>
        <v>0</v>
      </c>
      <c r="FG112" s="89">
        <f t="shared" si="112"/>
        <v>0</v>
      </c>
      <c r="FH112" s="89">
        <f t="shared" si="112"/>
        <v>0</v>
      </c>
      <c r="FI112" s="89">
        <f t="shared" si="112"/>
        <v>0</v>
      </c>
      <c r="FJ112" s="89">
        <f t="shared" si="112"/>
        <v>0</v>
      </c>
      <c r="FK112" s="89">
        <f t="shared" si="112"/>
        <v>0</v>
      </c>
      <c r="FL112" s="89">
        <f t="shared" si="112"/>
        <v>0</v>
      </c>
      <c r="FM112" s="89">
        <f t="shared" si="112"/>
        <v>0</v>
      </c>
      <c r="FN112" s="89">
        <f t="shared" si="112"/>
        <v>0</v>
      </c>
      <c r="FO112" s="89">
        <f t="shared" si="112"/>
        <v>0</v>
      </c>
      <c r="FP112" s="89">
        <f t="shared" si="112"/>
        <v>0</v>
      </c>
      <c r="FQ112" s="89">
        <f t="shared" si="112"/>
        <v>0</v>
      </c>
      <c r="FR112" s="89">
        <f t="shared" si="112"/>
        <v>0</v>
      </c>
      <c r="FS112" s="89">
        <f t="shared" si="112"/>
        <v>0</v>
      </c>
      <c r="FT112" s="89">
        <f t="shared" si="112"/>
        <v>0</v>
      </c>
      <c r="FU112" s="89">
        <f t="shared" si="112"/>
        <v>0</v>
      </c>
      <c r="FV112" s="89">
        <f t="shared" si="112"/>
        <v>0</v>
      </c>
      <c r="FW112" s="89">
        <f t="shared" si="112"/>
        <v>0</v>
      </c>
      <c r="FX112" s="89">
        <f t="shared" si="112"/>
        <v>0</v>
      </c>
      <c r="FY112" s="89">
        <f t="shared" si="112"/>
        <v>0</v>
      </c>
      <c r="FZ112" s="89">
        <f t="shared" si="112"/>
        <v>0</v>
      </c>
      <c r="GA112" s="89">
        <f t="shared" si="112"/>
        <v>0</v>
      </c>
      <c r="GB112" s="89">
        <f t="shared" si="112"/>
        <v>0</v>
      </c>
      <c r="GC112" s="89">
        <f t="shared" si="112"/>
        <v>0</v>
      </c>
      <c r="GD112" s="89">
        <f t="shared" si="112"/>
        <v>0</v>
      </c>
      <c r="GE112" s="89">
        <f t="shared" si="112"/>
        <v>0</v>
      </c>
      <c r="GF112" s="89">
        <f t="shared" si="112"/>
        <v>0</v>
      </c>
      <c r="GG112" s="89">
        <f t="shared" si="112"/>
        <v>0</v>
      </c>
      <c r="GH112" s="89">
        <f t="shared" si="112"/>
        <v>0</v>
      </c>
      <c r="GI112" s="89">
        <f t="shared" si="112"/>
        <v>0</v>
      </c>
      <c r="GJ112" s="89">
        <f t="shared" si="112"/>
        <v>0</v>
      </c>
      <c r="GK112" s="89">
        <f t="shared" si="112"/>
        <v>0</v>
      </c>
      <c r="GL112" s="89">
        <f t="shared" si="112"/>
        <v>0</v>
      </c>
      <c r="GM112" s="89">
        <f t="shared" si="112"/>
        <v>0</v>
      </c>
      <c r="GN112" s="89">
        <f t="shared" si="112"/>
        <v>0</v>
      </c>
      <c r="GO112" s="89">
        <f t="shared" si="112"/>
        <v>0</v>
      </c>
      <c r="GP112" s="89">
        <f t="shared" si="112"/>
        <v>0</v>
      </c>
      <c r="GQ112" s="89">
        <f t="shared" si="112"/>
        <v>0</v>
      </c>
      <c r="GR112" s="89">
        <f t="shared" si="112"/>
        <v>0</v>
      </c>
      <c r="GS112" s="89">
        <f t="shared" si="112"/>
        <v>0</v>
      </c>
      <c r="GT112" s="89">
        <f t="shared" si="112"/>
        <v>0</v>
      </c>
      <c r="GU112" s="89">
        <f t="shared" si="112"/>
        <v>0</v>
      </c>
      <c r="GV112" s="89">
        <f t="shared" ref="GV112:HB112" si="113">+SUMIF($B$16:$B$111,1,GV16:GV111)</f>
        <v>0</v>
      </c>
      <c r="GW112" s="89">
        <f t="shared" si="113"/>
        <v>0</v>
      </c>
      <c r="GX112" s="89">
        <f t="shared" si="113"/>
        <v>0</v>
      </c>
      <c r="GY112" s="89">
        <f t="shared" si="113"/>
        <v>0</v>
      </c>
      <c r="GZ112" s="89">
        <f t="shared" si="113"/>
        <v>0</v>
      </c>
      <c r="HA112" s="89">
        <f t="shared" si="113"/>
        <v>0</v>
      </c>
      <c r="HB112" s="89">
        <f t="shared" si="113"/>
        <v>0</v>
      </c>
      <c r="HC112" s="90"/>
      <c r="HD112" s="91"/>
      <c r="HE112" s="91"/>
      <c r="HF112" s="91"/>
      <c r="HG112" s="91"/>
      <c r="HH112" s="91"/>
      <c r="HI112" s="91"/>
      <c r="HJ112" s="91"/>
      <c r="HK112" s="91"/>
      <c r="HL112" s="91"/>
      <c r="HM112" s="31"/>
      <c r="HN112" s="31"/>
      <c r="HO112" s="31"/>
      <c r="HP112" s="89">
        <f t="shared" ref="HP112:HP127" si="114">+SUM(K112:HB112)</f>
        <v>0</v>
      </c>
      <c r="HQ112" s="321"/>
      <c r="HR112" s="99">
        <f t="array" ref="HR112">+IFERROR(SUMIF($B$16:$B$111,1,HR$16:HR$111)/(COUNTIF($B$16:$B$111,1)*MAX(IF($B$16:$B$111=1,HR$16:HR$111))),0)</f>
        <v>0</v>
      </c>
      <c r="HS112" s="99">
        <f t="array" ref="HS112">+IFERROR(SUMIF($B$16:$B$111,1,HS$16:HS$111)/(COUNTIF($B$16:$B$111,1)*MAX(IF($B$16:$B$111=1,HS$16:HS$111))),0)</f>
        <v>0</v>
      </c>
      <c r="HT112" s="99">
        <f t="array" ref="HT112">+IFERROR(SUMIF($B$16:$B$111,1,HT$16:HT$111)/(COUNTIF($B$16:$B$111,1)*MAX(IF($B$16:$B$111=1,HT$16:HT$111))),0)</f>
        <v>0</v>
      </c>
      <c r="HU112" s="99">
        <f t="array" ref="HU112">+IFERROR(SUMIF($B$16:$B$111,1,HU$16:HU$111)/(COUNTIF($B$16:$B$111,1)*MAX(IF($B$16:$B$111=1,HU$16:HU$111))),0)</f>
        <v>0</v>
      </c>
      <c r="HV112" s="99">
        <f t="array" ref="HV112">+IFERROR(SUMIF($B$16:$B$111,1,HV$16:HV$111)/(COUNTIF($B$16:$B$111,1)*MAX(IF($B$16:$B$111=1,HV$16:HV$111))),0)</f>
        <v>0</v>
      </c>
      <c r="HW112" s="99">
        <f t="array" ref="HW112">+IFERROR(SUMIF($B$16:$B$111,1,HW$16:HW$111)/(COUNTIF($B$16:$B$111,1)*MAX(IF($B$16:$B$111=1,HW$16:HW$111))),0)</f>
        <v>0</v>
      </c>
      <c r="HX112" s="99">
        <f t="array" ref="HX112">+IFERROR(SUMIF($B$16:$B$111,1,HX$16:HX$111)/(COUNTIF($B$16:$B$111,1)*MAX(IF($B$16:$B$111=1,HX$16:HX$111))),0)</f>
        <v>0</v>
      </c>
      <c r="HY112" s="99">
        <f t="array" ref="HY112">+IFERROR(SUMIF($B$16:$B$111,1,HY$16:HY$111)/(COUNTIF($B$16:$B$111,1)*MAX(IF($B$16:$B$111=1,HY$16:HY$111))),0)</f>
        <v>0</v>
      </c>
      <c r="HZ112" s="99">
        <f t="array" ref="HZ112">+IFERROR(SUMIF($B$16:$B$111,1,HZ$16:HZ$111)/(COUNTIF($B$16:$B$111,1)*MAX(IF($B$16:$B$111=1,HZ$16:HZ$111))),0)</f>
        <v>0</v>
      </c>
      <c r="IA112" s="99">
        <f t="array" ref="IA112">+IFERROR(SUMIF($B$16:$B$111,1,IA$16:IA$111)/(COUNTIF($B$16:$B$111,1)*MAX(IF($B$16:$B$111=1,IA$16:IA$111))),0)</f>
        <v>0</v>
      </c>
      <c r="IB112" s="322"/>
      <c r="IC112" s="311"/>
      <c r="ID112" s="311"/>
      <c r="IE112" s="311"/>
      <c r="IF112" s="13"/>
    </row>
    <row r="113" spans="2:240" s="11" customFormat="1" ht="28.15" customHeight="1">
      <c r="B113" s="739" t="s">
        <v>900</v>
      </c>
      <c r="C113" s="739"/>
      <c r="D113" s="739"/>
      <c r="E113" s="739"/>
      <c r="F113" s="739"/>
      <c r="G113" s="739"/>
      <c r="H113" s="739"/>
      <c r="I113" s="739"/>
      <c r="J113" s="97" t="s">
        <v>9</v>
      </c>
      <c r="K113" s="89">
        <f>+SUMIF($C$16:$C$111,1,K16:K111)</f>
        <v>0</v>
      </c>
      <c r="L113" s="89">
        <f t="shared" ref="L113:BW113" si="115">+SUMIF($C$16:$C$111,1,L16:L111)</f>
        <v>0</v>
      </c>
      <c r="M113" s="89">
        <f t="shared" si="115"/>
        <v>0</v>
      </c>
      <c r="N113" s="89">
        <f t="shared" si="115"/>
        <v>0</v>
      </c>
      <c r="O113" s="89">
        <f t="shared" si="115"/>
        <v>0</v>
      </c>
      <c r="P113" s="89">
        <f t="shared" si="115"/>
        <v>0</v>
      </c>
      <c r="Q113" s="89">
        <f t="shared" si="115"/>
        <v>0</v>
      </c>
      <c r="R113" s="89">
        <f t="shared" si="115"/>
        <v>0</v>
      </c>
      <c r="S113" s="89">
        <f t="shared" si="115"/>
        <v>0</v>
      </c>
      <c r="T113" s="89">
        <f t="shared" si="115"/>
        <v>0</v>
      </c>
      <c r="U113" s="89">
        <f t="shared" si="115"/>
        <v>0</v>
      </c>
      <c r="V113" s="89">
        <f t="shared" si="115"/>
        <v>0</v>
      </c>
      <c r="W113" s="89">
        <f t="shared" si="115"/>
        <v>0</v>
      </c>
      <c r="X113" s="89">
        <f t="shared" si="115"/>
        <v>0</v>
      </c>
      <c r="Y113" s="89">
        <f t="shared" si="115"/>
        <v>0</v>
      </c>
      <c r="Z113" s="89">
        <f t="shared" si="115"/>
        <v>0</v>
      </c>
      <c r="AA113" s="89">
        <f t="shared" si="115"/>
        <v>0</v>
      </c>
      <c r="AB113" s="89">
        <f t="shared" si="115"/>
        <v>0</v>
      </c>
      <c r="AC113" s="89">
        <f t="shared" si="115"/>
        <v>0</v>
      </c>
      <c r="AD113" s="89">
        <f t="shared" si="115"/>
        <v>0</v>
      </c>
      <c r="AE113" s="89">
        <f t="shared" si="115"/>
        <v>0</v>
      </c>
      <c r="AF113" s="89">
        <f t="shared" si="115"/>
        <v>0</v>
      </c>
      <c r="AG113" s="89">
        <f t="shared" si="115"/>
        <v>0</v>
      </c>
      <c r="AH113" s="89">
        <f t="shared" si="115"/>
        <v>0</v>
      </c>
      <c r="AI113" s="89">
        <f t="shared" si="115"/>
        <v>0</v>
      </c>
      <c r="AJ113" s="89">
        <f t="shared" si="115"/>
        <v>0</v>
      </c>
      <c r="AK113" s="89">
        <f t="shared" si="115"/>
        <v>0</v>
      </c>
      <c r="AL113" s="89">
        <f t="shared" si="115"/>
        <v>0</v>
      </c>
      <c r="AM113" s="89">
        <f t="shared" si="115"/>
        <v>0</v>
      </c>
      <c r="AN113" s="89">
        <f t="shared" si="115"/>
        <v>0</v>
      </c>
      <c r="AO113" s="89">
        <f t="shared" si="115"/>
        <v>0</v>
      </c>
      <c r="AP113" s="89">
        <f t="shared" si="115"/>
        <v>0</v>
      </c>
      <c r="AQ113" s="89">
        <f t="shared" si="115"/>
        <v>0</v>
      </c>
      <c r="AR113" s="89">
        <f t="shared" si="115"/>
        <v>0</v>
      </c>
      <c r="AS113" s="89">
        <f t="shared" si="115"/>
        <v>0</v>
      </c>
      <c r="AT113" s="89">
        <f t="shared" si="115"/>
        <v>0</v>
      </c>
      <c r="AU113" s="89">
        <f t="shared" si="115"/>
        <v>0</v>
      </c>
      <c r="AV113" s="89">
        <f t="shared" si="115"/>
        <v>0</v>
      </c>
      <c r="AW113" s="89">
        <f t="shared" si="115"/>
        <v>0</v>
      </c>
      <c r="AX113" s="89">
        <f t="shared" si="115"/>
        <v>0</v>
      </c>
      <c r="AY113" s="89">
        <f t="shared" si="115"/>
        <v>0</v>
      </c>
      <c r="AZ113" s="89">
        <f t="shared" si="115"/>
        <v>0</v>
      </c>
      <c r="BA113" s="89">
        <f t="shared" si="115"/>
        <v>0</v>
      </c>
      <c r="BB113" s="89">
        <f t="shared" si="115"/>
        <v>0</v>
      </c>
      <c r="BC113" s="89">
        <f t="shared" si="115"/>
        <v>0</v>
      </c>
      <c r="BD113" s="89">
        <f t="shared" si="115"/>
        <v>0</v>
      </c>
      <c r="BE113" s="89">
        <f t="shared" si="115"/>
        <v>0</v>
      </c>
      <c r="BF113" s="89">
        <f t="shared" si="115"/>
        <v>0</v>
      </c>
      <c r="BG113" s="89">
        <f t="shared" si="115"/>
        <v>0</v>
      </c>
      <c r="BH113" s="89">
        <f t="shared" si="115"/>
        <v>0</v>
      </c>
      <c r="BI113" s="89">
        <f t="shared" si="115"/>
        <v>0</v>
      </c>
      <c r="BJ113" s="89">
        <f t="shared" si="115"/>
        <v>0</v>
      </c>
      <c r="BK113" s="89">
        <f t="shared" si="115"/>
        <v>0</v>
      </c>
      <c r="BL113" s="89">
        <f t="shared" si="115"/>
        <v>0</v>
      </c>
      <c r="BM113" s="89">
        <f t="shared" si="115"/>
        <v>0</v>
      </c>
      <c r="BN113" s="89">
        <f t="shared" si="115"/>
        <v>0</v>
      </c>
      <c r="BO113" s="89">
        <f t="shared" si="115"/>
        <v>0</v>
      </c>
      <c r="BP113" s="89">
        <f t="shared" si="115"/>
        <v>0</v>
      </c>
      <c r="BQ113" s="89">
        <f t="shared" si="115"/>
        <v>0</v>
      </c>
      <c r="BR113" s="89">
        <f t="shared" si="115"/>
        <v>0</v>
      </c>
      <c r="BS113" s="89">
        <f t="shared" si="115"/>
        <v>0</v>
      </c>
      <c r="BT113" s="89">
        <f t="shared" si="115"/>
        <v>0</v>
      </c>
      <c r="BU113" s="89">
        <f t="shared" si="115"/>
        <v>0</v>
      </c>
      <c r="BV113" s="89">
        <f t="shared" si="115"/>
        <v>0</v>
      </c>
      <c r="BW113" s="89">
        <f t="shared" si="115"/>
        <v>0</v>
      </c>
      <c r="BX113" s="89">
        <f t="shared" ref="BX113:EI113" si="116">+SUMIF($C$16:$C$111,1,BX16:BX111)</f>
        <v>0</v>
      </c>
      <c r="BY113" s="89">
        <f t="shared" si="116"/>
        <v>0</v>
      </c>
      <c r="BZ113" s="89">
        <f t="shared" si="116"/>
        <v>0</v>
      </c>
      <c r="CA113" s="89">
        <f t="shared" si="116"/>
        <v>0</v>
      </c>
      <c r="CB113" s="89">
        <f t="shared" si="116"/>
        <v>0</v>
      </c>
      <c r="CC113" s="89">
        <f t="shared" si="116"/>
        <v>0</v>
      </c>
      <c r="CD113" s="89">
        <f t="shared" si="116"/>
        <v>0</v>
      </c>
      <c r="CE113" s="89">
        <f t="shared" si="116"/>
        <v>0</v>
      </c>
      <c r="CF113" s="89">
        <f t="shared" si="116"/>
        <v>0</v>
      </c>
      <c r="CG113" s="89">
        <f t="shared" si="116"/>
        <v>0</v>
      </c>
      <c r="CH113" s="89">
        <f t="shared" si="116"/>
        <v>0</v>
      </c>
      <c r="CI113" s="89">
        <f t="shared" si="116"/>
        <v>0</v>
      </c>
      <c r="CJ113" s="89">
        <f t="shared" si="116"/>
        <v>0</v>
      </c>
      <c r="CK113" s="89">
        <f t="shared" si="116"/>
        <v>0</v>
      </c>
      <c r="CL113" s="89">
        <f t="shared" si="116"/>
        <v>0</v>
      </c>
      <c r="CM113" s="89">
        <f t="shared" si="116"/>
        <v>0</v>
      </c>
      <c r="CN113" s="89">
        <f t="shared" si="116"/>
        <v>0</v>
      </c>
      <c r="CO113" s="89">
        <f t="shared" si="116"/>
        <v>0</v>
      </c>
      <c r="CP113" s="89">
        <f t="shared" si="116"/>
        <v>0</v>
      </c>
      <c r="CQ113" s="89">
        <f t="shared" si="116"/>
        <v>0</v>
      </c>
      <c r="CR113" s="89">
        <f t="shared" si="116"/>
        <v>0</v>
      </c>
      <c r="CS113" s="89">
        <f t="shared" si="116"/>
        <v>0</v>
      </c>
      <c r="CT113" s="89">
        <f t="shared" si="116"/>
        <v>0</v>
      </c>
      <c r="CU113" s="89">
        <f t="shared" si="116"/>
        <v>0</v>
      </c>
      <c r="CV113" s="89">
        <f t="shared" si="116"/>
        <v>0</v>
      </c>
      <c r="CW113" s="89">
        <f t="shared" si="116"/>
        <v>0</v>
      </c>
      <c r="CX113" s="89">
        <f t="shared" si="116"/>
        <v>0</v>
      </c>
      <c r="CY113" s="89">
        <f t="shared" si="116"/>
        <v>0</v>
      </c>
      <c r="CZ113" s="89">
        <f t="shared" si="116"/>
        <v>0</v>
      </c>
      <c r="DA113" s="89">
        <f t="shared" si="116"/>
        <v>0</v>
      </c>
      <c r="DB113" s="89">
        <f t="shared" si="116"/>
        <v>0</v>
      </c>
      <c r="DC113" s="89">
        <f t="shared" si="116"/>
        <v>0</v>
      </c>
      <c r="DD113" s="89">
        <f t="shared" si="116"/>
        <v>0</v>
      </c>
      <c r="DE113" s="89">
        <f t="shared" si="116"/>
        <v>0</v>
      </c>
      <c r="DF113" s="89">
        <f t="shared" si="116"/>
        <v>0</v>
      </c>
      <c r="DG113" s="89">
        <f t="shared" si="116"/>
        <v>0</v>
      </c>
      <c r="DH113" s="89">
        <f t="shared" si="116"/>
        <v>0</v>
      </c>
      <c r="DI113" s="89">
        <f t="shared" si="116"/>
        <v>0</v>
      </c>
      <c r="DJ113" s="89">
        <f t="shared" si="116"/>
        <v>0</v>
      </c>
      <c r="DK113" s="89">
        <f t="shared" si="116"/>
        <v>0</v>
      </c>
      <c r="DL113" s="89">
        <f t="shared" si="116"/>
        <v>0</v>
      </c>
      <c r="DM113" s="89">
        <f t="shared" si="116"/>
        <v>0</v>
      </c>
      <c r="DN113" s="89">
        <f t="shared" si="116"/>
        <v>0</v>
      </c>
      <c r="DO113" s="89">
        <f t="shared" si="116"/>
        <v>0</v>
      </c>
      <c r="DP113" s="89">
        <f t="shared" si="116"/>
        <v>0</v>
      </c>
      <c r="DQ113" s="89">
        <f t="shared" si="116"/>
        <v>0</v>
      </c>
      <c r="DR113" s="89">
        <f t="shared" si="116"/>
        <v>0</v>
      </c>
      <c r="DS113" s="89">
        <f t="shared" si="116"/>
        <v>0</v>
      </c>
      <c r="DT113" s="89">
        <f t="shared" si="116"/>
        <v>0</v>
      </c>
      <c r="DU113" s="89">
        <f t="shared" si="116"/>
        <v>0</v>
      </c>
      <c r="DV113" s="89">
        <f t="shared" si="116"/>
        <v>0</v>
      </c>
      <c r="DW113" s="89">
        <f t="shared" si="116"/>
        <v>0</v>
      </c>
      <c r="DX113" s="89">
        <f t="shared" si="116"/>
        <v>0</v>
      </c>
      <c r="DY113" s="89">
        <f t="shared" si="116"/>
        <v>0</v>
      </c>
      <c r="DZ113" s="89">
        <f t="shared" si="116"/>
        <v>0</v>
      </c>
      <c r="EA113" s="89">
        <f t="shared" si="116"/>
        <v>0</v>
      </c>
      <c r="EB113" s="89">
        <f t="shared" si="116"/>
        <v>0</v>
      </c>
      <c r="EC113" s="89">
        <f t="shared" si="116"/>
        <v>0</v>
      </c>
      <c r="ED113" s="89">
        <f t="shared" si="116"/>
        <v>0</v>
      </c>
      <c r="EE113" s="89">
        <f t="shared" si="116"/>
        <v>0</v>
      </c>
      <c r="EF113" s="89">
        <f t="shared" si="116"/>
        <v>0</v>
      </c>
      <c r="EG113" s="89">
        <f t="shared" si="116"/>
        <v>0</v>
      </c>
      <c r="EH113" s="89">
        <f t="shared" si="116"/>
        <v>0</v>
      </c>
      <c r="EI113" s="89">
        <f t="shared" si="116"/>
        <v>0</v>
      </c>
      <c r="EJ113" s="89">
        <f t="shared" ref="EJ113:GU113" si="117">+SUMIF($C$16:$C$111,1,EJ16:EJ111)</f>
        <v>0</v>
      </c>
      <c r="EK113" s="89">
        <f t="shared" si="117"/>
        <v>0</v>
      </c>
      <c r="EL113" s="89">
        <f t="shared" si="117"/>
        <v>0</v>
      </c>
      <c r="EM113" s="89">
        <f t="shared" si="117"/>
        <v>0</v>
      </c>
      <c r="EN113" s="89">
        <f t="shared" si="117"/>
        <v>0</v>
      </c>
      <c r="EO113" s="89">
        <f t="shared" si="117"/>
        <v>0</v>
      </c>
      <c r="EP113" s="89">
        <f t="shared" si="117"/>
        <v>0</v>
      </c>
      <c r="EQ113" s="89">
        <f t="shared" si="117"/>
        <v>0</v>
      </c>
      <c r="ER113" s="89">
        <f t="shared" si="117"/>
        <v>0</v>
      </c>
      <c r="ES113" s="89">
        <f t="shared" si="117"/>
        <v>0</v>
      </c>
      <c r="ET113" s="89">
        <f t="shared" si="117"/>
        <v>0</v>
      </c>
      <c r="EU113" s="89">
        <f t="shared" si="117"/>
        <v>0</v>
      </c>
      <c r="EV113" s="89">
        <f t="shared" si="117"/>
        <v>0</v>
      </c>
      <c r="EW113" s="89">
        <f t="shared" si="117"/>
        <v>0</v>
      </c>
      <c r="EX113" s="89">
        <f t="shared" si="117"/>
        <v>0</v>
      </c>
      <c r="EY113" s="89">
        <f t="shared" si="117"/>
        <v>0</v>
      </c>
      <c r="EZ113" s="89">
        <f t="shared" si="117"/>
        <v>0</v>
      </c>
      <c r="FA113" s="89">
        <f t="shared" si="117"/>
        <v>0</v>
      </c>
      <c r="FB113" s="89">
        <f t="shared" si="117"/>
        <v>0</v>
      </c>
      <c r="FC113" s="89">
        <f t="shared" si="117"/>
        <v>0</v>
      </c>
      <c r="FD113" s="89">
        <f t="shared" si="117"/>
        <v>0</v>
      </c>
      <c r="FE113" s="89">
        <f t="shared" si="117"/>
        <v>0</v>
      </c>
      <c r="FF113" s="89">
        <f t="shared" si="117"/>
        <v>0</v>
      </c>
      <c r="FG113" s="89">
        <f t="shared" si="117"/>
        <v>0</v>
      </c>
      <c r="FH113" s="89">
        <f t="shared" si="117"/>
        <v>0</v>
      </c>
      <c r="FI113" s="89">
        <f t="shared" si="117"/>
        <v>0</v>
      </c>
      <c r="FJ113" s="89">
        <f t="shared" si="117"/>
        <v>0</v>
      </c>
      <c r="FK113" s="89">
        <f t="shared" si="117"/>
        <v>0</v>
      </c>
      <c r="FL113" s="89">
        <f t="shared" si="117"/>
        <v>0</v>
      </c>
      <c r="FM113" s="89">
        <f t="shared" si="117"/>
        <v>0</v>
      </c>
      <c r="FN113" s="89">
        <f t="shared" si="117"/>
        <v>0</v>
      </c>
      <c r="FO113" s="89">
        <f t="shared" si="117"/>
        <v>0</v>
      </c>
      <c r="FP113" s="89">
        <f t="shared" si="117"/>
        <v>0</v>
      </c>
      <c r="FQ113" s="89">
        <f t="shared" si="117"/>
        <v>0</v>
      </c>
      <c r="FR113" s="89">
        <f t="shared" si="117"/>
        <v>0</v>
      </c>
      <c r="FS113" s="89">
        <f t="shared" si="117"/>
        <v>0</v>
      </c>
      <c r="FT113" s="89">
        <f t="shared" si="117"/>
        <v>0</v>
      </c>
      <c r="FU113" s="89">
        <f t="shared" si="117"/>
        <v>0</v>
      </c>
      <c r="FV113" s="89">
        <f t="shared" si="117"/>
        <v>0</v>
      </c>
      <c r="FW113" s="89">
        <f t="shared" si="117"/>
        <v>0</v>
      </c>
      <c r="FX113" s="89">
        <f t="shared" si="117"/>
        <v>0</v>
      </c>
      <c r="FY113" s="89">
        <f t="shared" si="117"/>
        <v>0</v>
      </c>
      <c r="FZ113" s="89">
        <f t="shared" si="117"/>
        <v>0</v>
      </c>
      <c r="GA113" s="89">
        <f t="shared" si="117"/>
        <v>0</v>
      </c>
      <c r="GB113" s="89">
        <f t="shared" si="117"/>
        <v>0</v>
      </c>
      <c r="GC113" s="89">
        <f t="shared" si="117"/>
        <v>0</v>
      </c>
      <c r="GD113" s="89">
        <f t="shared" si="117"/>
        <v>0</v>
      </c>
      <c r="GE113" s="89">
        <f t="shared" si="117"/>
        <v>0</v>
      </c>
      <c r="GF113" s="89">
        <f t="shared" si="117"/>
        <v>0</v>
      </c>
      <c r="GG113" s="89">
        <f t="shared" si="117"/>
        <v>0</v>
      </c>
      <c r="GH113" s="89">
        <f t="shared" si="117"/>
        <v>0</v>
      </c>
      <c r="GI113" s="89">
        <f t="shared" si="117"/>
        <v>0</v>
      </c>
      <c r="GJ113" s="89">
        <f t="shared" si="117"/>
        <v>0</v>
      </c>
      <c r="GK113" s="89">
        <f t="shared" si="117"/>
        <v>0</v>
      </c>
      <c r="GL113" s="89">
        <f t="shared" si="117"/>
        <v>0</v>
      </c>
      <c r="GM113" s="89">
        <f t="shared" si="117"/>
        <v>0</v>
      </c>
      <c r="GN113" s="89">
        <f t="shared" si="117"/>
        <v>0</v>
      </c>
      <c r="GO113" s="89">
        <f t="shared" si="117"/>
        <v>0</v>
      </c>
      <c r="GP113" s="89">
        <f t="shared" si="117"/>
        <v>0</v>
      </c>
      <c r="GQ113" s="89">
        <f t="shared" si="117"/>
        <v>0</v>
      </c>
      <c r="GR113" s="89">
        <f t="shared" si="117"/>
        <v>0</v>
      </c>
      <c r="GS113" s="89">
        <f t="shared" si="117"/>
        <v>0</v>
      </c>
      <c r="GT113" s="89">
        <f t="shared" si="117"/>
        <v>0</v>
      </c>
      <c r="GU113" s="89">
        <f t="shared" si="117"/>
        <v>0</v>
      </c>
      <c r="GV113" s="89">
        <f t="shared" ref="GV113:HB113" si="118">+SUMIF($C$16:$C$111,1,GV16:GV111)</f>
        <v>0</v>
      </c>
      <c r="GW113" s="89">
        <f t="shared" si="118"/>
        <v>0</v>
      </c>
      <c r="GX113" s="89">
        <f t="shared" si="118"/>
        <v>0</v>
      </c>
      <c r="GY113" s="89">
        <f t="shared" si="118"/>
        <v>0</v>
      </c>
      <c r="GZ113" s="89">
        <f t="shared" si="118"/>
        <v>0</v>
      </c>
      <c r="HA113" s="89">
        <f t="shared" si="118"/>
        <v>0</v>
      </c>
      <c r="HB113" s="89">
        <f t="shared" si="118"/>
        <v>0</v>
      </c>
      <c r="HC113" s="92"/>
      <c r="HD113" s="93"/>
      <c r="HE113" s="93"/>
      <c r="HF113" s="93"/>
      <c r="HG113" s="93"/>
      <c r="HH113" s="93"/>
      <c r="HI113" s="93"/>
      <c r="HJ113" s="93"/>
      <c r="HK113" s="93"/>
      <c r="HL113" s="93"/>
      <c r="HM113" s="31"/>
      <c r="HN113" s="31"/>
      <c r="HO113" s="31"/>
      <c r="HP113" s="89">
        <f t="shared" si="114"/>
        <v>0</v>
      </c>
      <c r="HQ113" s="321"/>
      <c r="HR113" s="100">
        <f t="array" ref="HR113">+IFERROR(SUMIF($C$16:$C$111,1,HR$16:HR$111)/(COUNTIF($C$16:$C$111,1)*MAX(IF($C$16:$C$111=1,HR$16:HR$111))),0)</f>
        <v>0</v>
      </c>
      <c r="HS113" s="100">
        <f t="array" ref="HS113">+IFERROR(SUMIF($C$16:$C$111,1,HS$16:HS$111)/(COUNTIF($C$16:$C$111,1)*MAX(IF($C$16:$C$111=1,HS$16:HS$111))),0)</f>
        <v>0</v>
      </c>
      <c r="HT113" s="100">
        <f t="array" ref="HT113">+IFERROR(SUMIF($C$16:$C$111,1,HT$16:HT$111)/(COUNTIF($C$16:$C$111,1)*MAX(IF($C$16:$C$111=1,HT$16:HT$111))),0)</f>
        <v>0</v>
      </c>
      <c r="HU113" s="100">
        <f t="array" ref="HU113">+IFERROR(SUMIF($C$16:$C$111,1,HU$16:HU$111)/(COUNTIF($C$16:$C$111,1)*MAX(IF($C$16:$C$111=1,HU$16:HU$111))),0)</f>
        <v>0</v>
      </c>
      <c r="HV113" s="100">
        <f t="array" ref="HV113">+IFERROR(SUMIF($C$16:$C$111,1,HV$16:HV$111)/(COUNTIF($C$16:$C$111,1)*MAX(IF($C$16:$C$111=1,HV$16:HV$111))),0)</f>
        <v>0</v>
      </c>
      <c r="HW113" s="100">
        <f t="array" ref="HW113">+IFERROR(SUMIF($C$16:$C$111,1,HW$16:HW$111)/(COUNTIF($C$16:$C$111,1)*MAX(IF($C$16:$C$111=1,HW$16:HW$111))),0)</f>
        <v>0</v>
      </c>
      <c r="HX113" s="100">
        <f t="array" ref="HX113">+IFERROR(SUMIF($C$16:$C$111,1,HX$16:HX$111)/(COUNTIF($C$16:$C$111,1)*MAX(IF($C$16:$C$111=1,HX$16:HX$111))),0)</f>
        <v>0</v>
      </c>
      <c r="HY113" s="100">
        <f t="array" ref="HY113">+IFERROR(SUMIF($C$16:$C$111,1,HY$16:HY$111)/(COUNTIF($C$16:$C$111,1)*MAX(IF($C$16:$C$111=1,HY$16:HY$111))),0)</f>
        <v>0</v>
      </c>
      <c r="HZ113" s="100">
        <f t="array" ref="HZ113">+IFERROR(SUMIF($C$16:$C$111,1,HZ$16:HZ$111)/(COUNTIF($C$16:$C$111,1)*MAX(IF($C$16:$C$111=1,HZ$16:HZ$111))),0)</f>
        <v>0</v>
      </c>
      <c r="IA113" s="100">
        <f t="array" ref="IA113">+IFERROR(SUMIF($C$16:$C$111,1,IA$16:IA$111)/(COUNTIF($C$16:$C$111,1)*MAX(IF($C$16:$C$111=1,IA$16:IA$111))),0)</f>
        <v>0</v>
      </c>
      <c r="IB113" s="322"/>
      <c r="IC113" s="311"/>
      <c r="ID113" s="311"/>
      <c r="IE113" s="311"/>
      <c r="IF113" s="13"/>
    </row>
    <row r="114" spans="2:240" s="11" customFormat="1" ht="28.15" hidden="1" customHeight="1">
      <c r="B114" s="739" t="s">
        <v>900</v>
      </c>
      <c r="C114" s="739"/>
      <c r="D114" s="739"/>
      <c r="E114" s="739"/>
      <c r="F114" s="739"/>
      <c r="G114" s="739"/>
      <c r="H114" s="739"/>
      <c r="I114" s="739"/>
      <c r="J114" s="97" t="s">
        <v>10</v>
      </c>
      <c r="K114" s="89">
        <f>+SUMIF($D$16:$D$111,1,K16:K111)</f>
        <v>0</v>
      </c>
      <c r="L114" s="89">
        <f t="shared" ref="L114:BW114" si="119">+SUMIF($D$16:$D$111,1,L16:L111)</f>
        <v>0</v>
      </c>
      <c r="M114" s="89">
        <f>+SUMIF($D$16:$D$111,1,M16:M111)</f>
        <v>0</v>
      </c>
      <c r="N114" s="89">
        <f t="shared" si="119"/>
        <v>0</v>
      </c>
      <c r="O114" s="89">
        <f t="shared" si="119"/>
        <v>0</v>
      </c>
      <c r="P114" s="89">
        <f t="shared" si="119"/>
        <v>0</v>
      </c>
      <c r="Q114" s="89">
        <f t="shared" si="119"/>
        <v>0</v>
      </c>
      <c r="R114" s="89">
        <f t="shared" si="119"/>
        <v>0</v>
      </c>
      <c r="S114" s="89">
        <f t="shared" si="119"/>
        <v>0</v>
      </c>
      <c r="T114" s="89">
        <f t="shared" si="119"/>
        <v>0</v>
      </c>
      <c r="U114" s="89">
        <f t="shared" si="119"/>
        <v>0</v>
      </c>
      <c r="V114" s="89">
        <f t="shared" si="119"/>
        <v>0</v>
      </c>
      <c r="W114" s="89">
        <f t="shared" si="119"/>
        <v>0</v>
      </c>
      <c r="X114" s="89">
        <f t="shared" si="119"/>
        <v>0</v>
      </c>
      <c r="Y114" s="89">
        <f t="shared" si="119"/>
        <v>0</v>
      </c>
      <c r="Z114" s="89">
        <f t="shared" si="119"/>
        <v>0</v>
      </c>
      <c r="AA114" s="89">
        <f t="shared" si="119"/>
        <v>0</v>
      </c>
      <c r="AB114" s="89">
        <f t="shared" si="119"/>
        <v>0</v>
      </c>
      <c r="AC114" s="89">
        <f t="shared" si="119"/>
        <v>0</v>
      </c>
      <c r="AD114" s="89">
        <f t="shared" si="119"/>
        <v>0</v>
      </c>
      <c r="AE114" s="89">
        <f t="shared" si="119"/>
        <v>0</v>
      </c>
      <c r="AF114" s="89">
        <f t="shared" si="119"/>
        <v>0</v>
      </c>
      <c r="AG114" s="89">
        <f t="shared" si="119"/>
        <v>0</v>
      </c>
      <c r="AH114" s="89">
        <f t="shared" si="119"/>
        <v>0</v>
      </c>
      <c r="AI114" s="89">
        <f t="shared" si="119"/>
        <v>0</v>
      </c>
      <c r="AJ114" s="89">
        <f t="shared" si="119"/>
        <v>0</v>
      </c>
      <c r="AK114" s="89">
        <f t="shared" si="119"/>
        <v>0</v>
      </c>
      <c r="AL114" s="89">
        <f t="shared" si="119"/>
        <v>0</v>
      </c>
      <c r="AM114" s="89">
        <f t="shared" si="119"/>
        <v>0</v>
      </c>
      <c r="AN114" s="89">
        <f t="shared" si="119"/>
        <v>0</v>
      </c>
      <c r="AO114" s="89">
        <f t="shared" si="119"/>
        <v>0</v>
      </c>
      <c r="AP114" s="89">
        <f t="shared" si="119"/>
        <v>0</v>
      </c>
      <c r="AQ114" s="89">
        <f t="shared" si="119"/>
        <v>0</v>
      </c>
      <c r="AR114" s="89">
        <f t="shared" si="119"/>
        <v>0</v>
      </c>
      <c r="AS114" s="89">
        <f t="shared" si="119"/>
        <v>0</v>
      </c>
      <c r="AT114" s="89">
        <f t="shared" si="119"/>
        <v>0</v>
      </c>
      <c r="AU114" s="89">
        <f t="shared" si="119"/>
        <v>0</v>
      </c>
      <c r="AV114" s="89">
        <f t="shared" si="119"/>
        <v>0</v>
      </c>
      <c r="AW114" s="89">
        <f t="shared" si="119"/>
        <v>0</v>
      </c>
      <c r="AX114" s="89">
        <f t="shared" si="119"/>
        <v>0</v>
      </c>
      <c r="AY114" s="89">
        <f t="shared" si="119"/>
        <v>0</v>
      </c>
      <c r="AZ114" s="89">
        <f t="shared" si="119"/>
        <v>0</v>
      </c>
      <c r="BA114" s="89">
        <f t="shared" si="119"/>
        <v>0</v>
      </c>
      <c r="BB114" s="89">
        <f t="shared" si="119"/>
        <v>0</v>
      </c>
      <c r="BC114" s="89">
        <f t="shared" si="119"/>
        <v>0</v>
      </c>
      <c r="BD114" s="89">
        <f t="shared" si="119"/>
        <v>0</v>
      </c>
      <c r="BE114" s="89">
        <f t="shared" si="119"/>
        <v>0</v>
      </c>
      <c r="BF114" s="89">
        <f t="shared" si="119"/>
        <v>0</v>
      </c>
      <c r="BG114" s="89">
        <f t="shared" si="119"/>
        <v>0</v>
      </c>
      <c r="BH114" s="89">
        <f t="shared" si="119"/>
        <v>0</v>
      </c>
      <c r="BI114" s="89">
        <f t="shared" si="119"/>
        <v>0</v>
      </c>
      <c r="BJ114" s="89">
        <f t="shared" si="119"/>
        <v>0</v>
      </c>
      <c r="BK114" s="89">
        <f t="shared" si="119"/>
        <v>0</v>
      </c>
      <c r="BL114" s="89">
        <f t="shared" si="119"/>
        <v>0</v>
      </c>
      <c r="BM114" s="89">
        <f t="shared" si="119"/>
        <v>0</v>
      </c>
      <c r="BN114" s="89">
        <f t="shared" si="119"/>
        <v>0</v>
      </c>
      <c r="BO114" s="89">
        <f t="shared" si="119"/>
        <v>0</v>
      </c>
      <c r="BP114" s="89">
        <f t="shared" si="119"/>
        <v>0</v>
      </c>
      <c r="BQ114" s="89">
        <f t="shared" si="119"/>
        <v>0</v>
      </c>
      <c r="BR114" s="89">
        <f t="shared" si="119"/>
        <v>0</v>
      </c>
      <c r="BS114" s="89">
        <f t="shared" si="119"/>
        <v>0</v>
      </c>
      <c r="BT114" s="89">
        <f t="shared" si="119"/>
        <v>0</v>
      </c>
      <c r="BU114" s="89">
        <f t="shared" si="119"/>
        <v>0</v>
      </c>
      <c r="BV114" s="89">
        <f t="shared" si="119"/>
        <v>0</v>
      </c>
      <c r="BW114" s="89">
        <f t="shared" si="119"/>
        <v>0</v>
      </c>
      <c r="BX114" s="89">
        <f t="shared" ref="BX114:EI114" si="120">+SUMIF($D$16:$D$111,1,BX16:BX111)</f>
        <v>0</v>
      </c>
      <c r="BY114" s="89">
        <f t="shared" si="120"/>
        <v>0</v>
      </c>
      <c r="BZ114" s="89">
        <f t="shared" si="120"/>
        <v>0</v>
      </c>
      <c r="CA114" s="89">
        <f t="shared" si="120"/>
        <v>0</v>
      </c>
      <c r="CB114" s="89">
        <f t="shared" si="120"/>
        <v>0</v>
      </c>
      <c r="CC114" s="89">
        <f t="shared" si="120"/>
        <v>0</v>
      </c>
      <c r="CD114" s="89">
        <f t="shared" si="120"/>
        <v>0</v>
      </c>
      <c r="CE114" s="89">
        <f t="shared" si="120"/>
        <v>0</v>
      </c>
      <c r="CF114" s="89">
        <f t="shared" si="120"/>
        <v>0</v>
      </c>
      <c r="CG114" s="89">
        <f t="shared" si="120"/>
        <v>0</v>
      </c>
      <c r="CH114" s="89">
        <f t="shared" si="120"/>
        <v>0</v>
      </c>
      <c r="CI114" s="89">
        <f t="shared" si="120"/>
        <v>0</v>
      </c>
      <c r="CJ114" s="89">
        <f t="shared" si="120"/>
        <v>0</v>
      </c>
      <c r="CK114" s="89">
        <f t="shared" si="120"/>
        <v>0</v>
      </c>
      <c r="CL114" s="89">
        <f t="shared" si="120"/>
        <v>0</v>
      </c>
      <c r="CM114" s="89">
        <f t="shared" si="120"/>
        <v>0</v>
      </c>
      <c r="CN114" s="89">
        <f t="shared" si="120"/>
        <v>0</v>
      </c>
      <c r="CO114" s="89">
        <f t="shared" si="120"/>
        <v>0</v>
      </c>
      <c r="CP114" s="89">
        <f t="shared" si="120"/>
        <v>0</v>
      </c>
      <c r="CQ114" s="89">
        <f t="shared" si="120"/>
        <v>0</v>
      </c>
      <c r="CR114" s="89">
        <f t="shared" si="120"/>
        <v>0</v>
      </c>
      <c r="CS114" s="89">
        <f t="shared" si="120"/>
        <v>0</v>
      </c>
      <c r="CT114" s="89">
        <f t="shared" si="120"/>
        <v>0</v>
      </c>
      <c r="CU114" s="89">
        <f t="shared" si="120"/>
        <v>0</v>
      </c>
      <c r="CV114" s="89">
        <f t="shared" si="120"/>
        <v>0</v>
      </c>
      <c r="CW114" s="89">
        <f t="shared" si="120"/>
        <v>0</v>
      </c>
      <c r="CX114" s="89">
        <f t="shared" si="120"/>
        <v>0</v>
      </c>
      <c r="CY114" s="89">
        <f t="shared" si="120"/>
        <v>0</v>
      </c>
      <c r="CZ114" s="89">
        <f t="shared" si="120"/>
        <v>0</v>
      </c>
      <c r="DA114" s="89">
        <f t="shared" si="120"/>
        <v>0</v>
      </c>
      <c r="DB114" s="89">
        <f t="shared" si="120"/>
        <v>0</v>
      </c>
      <c r="DC114" s="89">
        <f t="shared" si="120"/>
        <v>0</v>
      </c>
      <c r="DD114" s="89">
        <f t="shared" si="120"/>
        <v>0</v>
      </c>
      <c r="DE114" s="89">
        <f t="shared" si="120"/>
        <v>0</v>
      </c>
      <c r="DF114" s="89">
        <f t="shared" si="120"/>
        <v>0</v>
      </c>
      <c r="DG114" s="89">
        <f t="shared" si="120"/>
        <v>0</v>
      </c>
      <c r="DH114" s="89">
        <f t="shared" si="120"/>
        <v>0</v>
      </c>
      <c r="DI114" s="89">
        <f t="shared" si="120"/>
        <v>0</v>
      </c>
      <c r="DJ114" s="89">
        <f t="shared" si="120"/>
        <v>0</v>
      </c>
      <c r="DK114" s="89">
        <f t="shared" si="120"/>
        <v>0</v>
      </c>
      <c r="DL114" s="89">
        <f t="shared" si="120"/>
        <v>0</v>
      </c>
      <c r="DM114" s="89">
        <f t="shared" si="120"/>
        <v>0</v>
      </c>
      <c r="DN114" s="89">
        <f t="shared" si="120"/>
        <v>0</v>
      </c>
      <c r="DO114" s="89">
        <f t="shared" si="120"/>
        <v>0</v>
      </c>
      <c r="DP114" s="89">
        <f t="shared" si="120"/>
        <v>0</v>
      </c>
      <c r="DQ114" s="89">
        <f t="shared" si="120"/>
        <v>0</v>
      </c>
      <c r="DR114" s="89">
        <f t="shared" si="120"/>
        <v>0</v>
      </c>
      <c r="DS114" s="89">
        <f t="shared" si="120"/>
        <v>0</v>
      </c>
      <c r="DT114" s="89">
        <f t="shared" si="120"/>
        <v>0</v>
      </c>
      <c r="DU114" s="89">
        <f t="shared" si="120"/>
        <v>0</v>
      </c>
      <c r="DV114" s="89">
        <f t="shared" si="120"/>
        <v>0</v>
      </c>
      <c r="DW114" s="89">
        <f t="shared" si="120"/>
        <v>0</v>
      </c>
      <c r="DX114" s="89">
        <f t="shared" si="120"/>
        <v>0</v>
      </c>
      <c r="DY114" s="89">
        <f t="shared" si="120"/>
        <v>0</v>
      </c>
      <c r="DZ114" s="89">
        <f t="shared" si="120"/>
        <v>0</v>
      </c>
      <c r="EA114" s="89">
        <f t="shared" si="120"/>
        <v>0</v>
      </c>
      <c r="EB114" s="89">
        <f t="shared" si="120"/>
        <v>0</v>
      </c>
      <c r="EC114" s="89">
        <f t="shared" si="120"/>
        <v>0</v>
      </c>
      <c r="ED114" s="89">
        <f t="shared" si="120"/>
        <v>0</v>
      </c>
      <c r="EE114" s="89">
        <f t="shared" si="120"/>
        <v>0</v>
      </c>
      <c r="EF114" s="89">
        <f t="shared" si="120"/>
        <v>0</v>
      </c>
      <c r="EG114" s="89">
        <f t="shared" si="120"/>
        <v>0</v>
      </c>
      <c r="EH114" s="89">
        <f t="shared" si="120"/>
        <v>0</v>
      </c>
      <c r="EI114" s="89">
        <f t="shared" si="120"/>
        <v>0</v>
      </c>
      <c r="EJ114" s="89">
        <f t="shared" ref="EJ114:GU114" si="121">+SUMIF($D$16:$D$111,1,EJ16:EJ111)</f>
        <v>0</v>
      </c>
      <c r="EK114" s="89">
        <f t="shared" si="121"/>
        <v>0</v>
      </c>
      <c r="EL114" s="89">
        <f t="shared" si="121"/>
        <v>0</v>
      </c>
      <c r="EM114" s="89">
        <f t="shared" si="121"/>
        <v>0</v>
      </c>
      <c r="EN114" s="89">
        <f t="shared" si="121"/>
        <v>0</v>
      </c>
      <c r="EO114" s="89">
        <f t="shared" si="121"/>
        <v>0</v>
      </c>
      <c r="EP114" s="89">
        <f t="shared" si="121"/>
        <v>0</v>
      </c>
      <c r="EQ114" s="89">
        <f t="shared" si="121"/>
        <v>0</v>
      </c>
      <c r="ER114" s="89">
        <f t="shared" si="121"/>
        <v>0</v>
      </c>
      <c r="ES114" s="89">
        <f t="shared" si="121"/>
        <v>0</v>
      </c>
      <c r="ET114" s="89">
        <f t="shared" si="121"/>
        <v>0</v>
      </c>
      <c r="EU114" s="89">
        <f t="shared" si="121"/>
        <v>0</v>
      </c>
      <c r="EV114" s="89">
        <f t="shared" si="121"/>
        <v>0</v>
      </c>
      <c r="EW114" s="89">
        <f t="shared" si="121"/>
        <v>0</v>
      </c>
      <c r="EX114" s="89">
        <f t="shared" si="121"/>
        <v>0</v>
      </c>
      <c r="EY114" s="89">
        <f t="shared" si="121"/>
        <v>0</v>
      </c>
      <c r="EZ114" s="89">
        <f t="shared" si="121"/>
        <v>0</v>
      </c>
      <c r="FA114" s="89">
        <f t="shared" si="121"/>
        <v>0</v>
      </c>
      <c r="FB114" s="89">
        <f t="shared" si="121"/>
        <v>0</v>
      </c>
      <c r="FC114" s="89">
        <f t="shared" si="121"/>
        <v>0</v>
      </c>
      <c r="FD114" s="89">
        <f t="shared" si="121"/>
        <v>0</v>
      </c>
      <c r="FE114" s="89">
        <f t="shared" si="121"/>
        <v>0</v>
      </c>
      <c r="FF114" s="89">
        <f t="shared" si="121"/>
        <v>0</v>
      </c>
      <c r="FG114" s="89">
        <f t="shared" si="121"/>
        <v>0</v>
      </c>
      <c r="FH114" s="89">
        <f t="shared" si="121"/>
        <v>0</v>
      </c>
      <c r="FI114" s="89">
        <f t="shared" si="121"/>
        <v>0</v>
      </c>
      <c r="FJ114" s="89">
        <f t="shared" si="121"/>
        <v>0</v>
      </c>
      <c r="FK114" s="89">
        <f t="shared" si="121"/>
        <v>0</v>
      </c>
      <c r="FL114" s="89">
        <f t="shared" si="121"/>
        <v>0</v>
      </c>
      <c r="FM114" s="89">
        <f t="shared" si="121"/>
        <v>0</v>
      </c>
      <c r="FN114" s="89">
        <f t="shared" si="121"/>
        <v>0</v>
      </c>
      <c r="FO114" s="89">
        <f t="shared" si="121"/>
        <v>0</v>
      </c>
      <c r="FP114" s="89">
        <f t="shared" si="121"/>
        <v>0</v>
      </c>
      <c r="FQ114" s="89">
        <f t="shared" si="121"/>
        <v>0</v>
      </c>
      <c r="FR114" s="89">
        <f t="shared" si="121"/>
        <v>0</v>
      </c>
      <c r="FS114" s="89">
        <f t="shared" si="121"/>
        <v>0</v>
      </c>
      <c r="FT114" s="89">
        <f t="shared" si="121"/>
        <v>0</v>
      </c>
      <c r="FU114" s="89">
        <f t="shared" si="121"/>
        <v>0</v>
      </c>
      <c r="FV114" s="89">
        <f t="shared" si="121"/>
        <v>0</v>
      </c>
      <c r="FW114" s="89">
        <f t="shared" si="121"/>
        <v>0</v>
      </c>
      <c r="FX114" s="89">
        <f t="shared" si="121"/>
        <v>0</v>
      </c>
      <c r="FY114" s="89">
        <f t="shared" si="121"/>
        <v>0</v>
      </c>
      <c r="FZ114" s="89">
        <f t="shared" si="121"/>
        <v>0</v>
      </c>
      <c r="GA114" s="89">
        <f t="shared" si="121"/>
        <v>0</v>
      </c>
      <c r="GB114" s="89">
        <f t="shared" si="121"/>
        <v>0</v>
      </c>
      <c r="GC114" s="89">
        <f t="shared" si="121"/>
        <v>0</v>
      </c>
      <c r="GD114" s="89">
        <f t="shared" si="121"/>
        <v>0</v>
      </c>
      <c r="GE114" s="89">
        <f t="shared" si="121"/>
        <v>0</v>
      </c>
      <c r="GF114" s="89">
        <f t="shared" si="121"/>
        <v>0</v>
      </c>
      <c r="GG114" s="89">
        <f t="shared" si="121"/>
        <v>0</v>
      </c>
      <c r="GH114" s="89">
        <f t="shared" si="121"/>
        <v>0</v>
      </c>
      <c r="GI114" s="89">
        <f t="shared" si="121"/>
        <v>0</v>
      </c>
      <c r="GJ114" s="89">
        <f t="shared" si="121"/>
        <v>0</v>
      </c>
      <c r="GK114" s="89">
        <f t="shared" si="121"/>
        <v>0</v>
      </c>
      <c r="GL114" s="89">
        <f t="shared" si="121"/>
        <v>0</v>
      </c>
      <c r="GM114" s="89">
        <f t="shared" si="121"/>
        <v>0</v>
      </c>
      <c r="GN114" s="89">
        <f t="shared" si="121"/>
        <v>0</v>
      </c>
      <c r="GO114" s="89">
        <f t="shared" si="121"/>
        <v>0</v>
      </c>
      <c r="GP114" s="89">
        <f t="shared" si="121"/>
        <v>0</v>
      </c>
      <c r="GQ114" s="89">
        <f t="shared" si="121"/>
        <v>0</v>
      </c>
      <c r="GR114" s="89">
        <f t="shared" si="121"/>
        <v>0</v>
      </c>
      <c r="GS114" s="89">
        <f t="shared" si="121"/>
        <v>0</v>
      </c>
      <c r="GT114" s="89">
        <f t="shared" si="121"/>
        <v>0</v>
      </c>
      <c r="GU114" s="89">
        <f t="shared" si="121"/>
        <v>0</v>
      </c>
      <c r="GV114" s="89">
        <f t="shared" ref="GV114:HB114" si="122">+SUMIF($D$16:$D$111,1,GV16:GV111)</f>
        <v>0</v>
      </c>
      <c r="GW114" s="89">
        <f t="shared" si="122"/>
        <v>0</v>
      </c>
      <c r="GX114" s="89">
        <f t="shared" si="122"/>
        <v>0</v>
      </c>
      <c r="GY114" s="89">
        <f t="shared" si="122"/>
        <v>0</v>
      </c>
      <c r="GZ114" s="89">
        <f t="shared" si="122"/>
        <v>0</v>
      </c>
      <c r="HA114" s="89">
        <f t="shared" si="122"/>
        <v>0</v>
      </c>
      <c r="HB114" s="89">
        <f t="shared" si="122"/>
        <v>0</v>
      </c>
      <c r="HC114" s="93"/>
      <c r="HD114" s="93"/>
      <c r="HE114" s="93"/>
      <c r="HF114" s="93"/>
      <c r="HG114" s="93"/>
      <c r="HH114" s="93"/>
      <c r="HI114" s="93"/>
      <c r="HJ114" s="93"/>
      <c r="HK114" s="93"/>
      <c r="HL114" s="93"/>
      <c r="HM114" s="31"/>
      <c r="HN114" s="31"/>
      <c r="HO114" s="31"/>
      <c r="HP114" s="89">
        <f t="shared" si="114"/>
        <v>0</v>
      </c>
      <c r="HQ114" s="321"/>
      <c r="HR114" s="100">
        <f t="array" ref="HR114">+IFERROR(SUMIF($D$16:$D$111,1,HR$16:HR$111)/(COUNTIF($D$16:$D$111,1)*MAX(IF($D$16:$D$111=1,HR$16:HR$111))),0)</f>
        <v>0</v>
      </c>
      <c r="HS114" s="100">
        <f t="array" ref="HS114">+IFERROR(SUMIF($D$16:$D$111,1,HS$16:HS$111)/(COUNTIF($D$16:$D$111,1)*MAX(IF($D$16:$D$111=1,HS$16:HS$111))),0)</f>
        <v>0</v>
      </c>
      <c r="HT114" s="100">
        <f t="array" ref="HT114">+IFERROR(SUMIF($D$16:$D$111,1,HT$16:HT$111)/(COUNTIF($D$16:$D$111,1)*MAX(IF($D$16:$D$111=1,HT$16:HT$111))),0)</f>
        <v>0</v>
      </c>
      <c r="HU114" s="100">
        <f t="array" ref="HU114">+IFERROR(SUMIF($D$16:$D$111,1,HU$16:HU$111)/(COUNTIF($D$16:$D$111,1)*MAX(IF($D$16:$D$111=1,HU$16:HU$111))),0)</f>
        <v>0</v>
      </c>
      <c r="HV114" s="100">
        <f t="array" ref="HV114">+IFERROR(SUMIF($D$16:$D$111,1,HV$16:HV$111)/(COUNTIF($D$16:$D$111,1)*MAX(IF($D$16:$D$111=1,HV$16:HV$111))),0)</f>
        <v>0</v>
      </c>
      <c r="HW114" s="100">
        <f t="array" ref="HW114">+IFERROR(SUMIF($D$16:$D$111,1,HW$16:HW$111)/(COUNTIF($D$16:$D$111,1)*MAX(IF($D$16:$D$111=1,HW$16:HW$111))),0)</f>
        <v>0</v>
      </c>
      <c r="HX114" s="100">
        <f t="array" ref="HX114">+IFERROR(SUMIF($D$16:$D$111,1,HX$16:HX$111)/(COUNTIF($D$16:$D$111,1)*MAX(IF($D$16:$D$111=1,HX$16:HX$111))),0)</f>
        <v>0</v>
      </c>
      <c r="HY114" s="100">
        <f t="array" ref="HY114">+IFERROR(SUMIF($D$16:$D$111,1,HY$16:HY$111)/(COUNTIF($D$16:$D$111,1)*MAX(IF($D$16:$D$111=1,HY$16:HY$111))),0)</f>
        <v>0</v>
      </c>
      <c r="HZ114" s="100">
        <f t="array" ref="HZ114">+IFERROR(SUMIF($D$16:$D$111,1,HZ$16:HZ$111)/(COUNTIF($D$16:$D$111,1)*MAX(IF($D$16:$D$111=1,HZ$16:HZ$111))),0)</f>
        <v>0</v>
      </c>
      <c r="IA114" s="100">
        <f t="array" ref="IA114">+IFERROR(SUMIF($D$16:$D$111,1,IA$16:IA$111)/(COUNTIF($D$16:$D$111,1)*MAX(IF($D$16:$D$111=1,IA$16:IA$111))),0)</f>
        <v>0</v>
      </c>
      <c r="IB114" s="322"/>
      <c r="IC114" s="311"/>
      <c r="ID114" s="311"/>
      <c r="IE114" s="311"/>
      <c r="IF114" s="13"/>
    </row>
    <row r="115" spans="2:240" s="11" customFormat="1" ht="28.15" customHeight="1">
      <c r="B115" s="739" t="s">
        <v>900</v>
      </c>
      <c r="C115" s="739"/>
      <c r="D115" s="739"/>
      <c r="E115" s="739"/>
      <c r="F115" s="739"/>
      <c r="G115" s="739"/>
      <c r="H115" s="739"/>
      <c r="I115" s="739"/>
      <c r="J115" s="97" t="s">
        <v>11</v>
      </c>
      <c r="K115" s="89">
        <f>+SUMIF($E$16:$E$111,1,K16:K111)</f>
        <v>0</v>
      </c>
      <c r="L115" s="89">
        <f t="shared" ref="L115:BW115" si="123">+SUMIF($E$16:$E$111,1,L16:L111)</f>
        <v>0</v>
      </c>
      <c r="M115" s="89">
        <f t="shared" si="123"/>
        <v>0</v>
      </c>
      <c r="N115" s="89">
        <f t="shared" si="123"/>
        <v>0</v>
      </c>
      <c r="O115" s="89">
        <f t="shared" si="123"/>
        <v>0</v>
      </c>
      <c r="P115" s="89">
        <f t="shared" si="123"/>
        <v>0</v>
      </c>
      <c r="Q115" s="89">
        <f t="shared" si="123"/>
        <v>0</v>
      </c>
      <c r="R115" s="89">
        <f t="shared" si="123"/>
        <v>0</v>
      </c>
      <c r="S115" s="89">
        <f t="shared" si="123"/>
        <v>0</v>
      </c>
      <c r="T115" s="89">
        <f t="shared" si="123"/>
        <v>0</v>
      </c>
      <c r="U115" s="89">
        <f t="shared" si="123"/>
        <v>0</v>
      </c>
      <c r="V115" s="89">
        <f t="shared" si="123"/>
        <v>0</v>
      </c>
      <c r="W115" s="89">
        <f t="shared" si="123"/>
        <v>0</v>
      </c>
      <c r="X115" s="89">
        <f t="shared" si="123"/>
        <v>0</v>
      </c>
      <c r="Y115" s="89">
        <f t="shared" si="123"/>
        <v>0</v>
      </c>
      <c r="Z115" s="89">
        <f t="shared" si="123"/>
        <v>0</v>
      </c>
      <c r="AA115" s="89">
        <f t="shared" si="123"/>
        <v>0</v>
      </c>
      <c r="AB115" s="89">
        <f t="shared" si="123"/>
        <v>0</v>
      </c>
      <c r="AC115" s="89">
        <f t="shared" si="123"/>
        <v>0</v>
      </c>
      <c r="AD115" s="89">
        <f t="shared" si="123"/>
        <v>0</v>
      </c>
      <c r="AE115" s="89">
        <f t="shared" si="123"/>
        <v>0</v>
      </c>
      <c r="AF115" s="89">
        <f t="shared" si="123"/>
        <v>0</v>
      </c>
      <c r="AG115" s="89">
        <f t="shared" si="123"/>
        <v>0</v>
      </c>
      <c r="AH115" s="89">
        <f t="shared" si="123"/>
        <v>0</v>
      </c>
      <c r="AI115" s="89">
        <f t="shared" si="123"/>
        <v>0</v>
      </c>
      <c r="AJ115" s="89">
        <f t="shared" si="123"/>
        <v>0</v>
      </c>
      <c r="AK115" s="89">
        <f t="shared" si="123"/>
        <v>0</v>
      </c>
      <c r="AL115" s="89">
        <f t="shared" si="123"/>
        <v>0</v>
      </c>
      <c r="AM115" s="89">
        <f t="shared" si="123"/>
        <v>0</v>
      </c>
      <c r="AN115" s="89">
        <f t="shared" si="123"/>
        <v>0</v>
      </c>
      <c r="AO115" s="89">
        <f t="shared" si="123"/>
        <v>0</v>
      </c>
      <c r="AP115" s="89">
        <f t="shared" si="123"/>
        <v>0</v>
      </c>
      <c r="AQ115" s="89">
        <f t="shared" si="123"/>
        <v>0</v>
      </c>
      <c r="AR115" s="89">
        <f t="shared" si="123"/>
        <v>0</v>
      </c>
      <c r="AS115" s="89">
        <f t="shared" si="123"/>
        <v>0</v>
      </c>
      <c r="AT115" s="89">
        <f t="shared" si="123"/>
        <v>0</v>
      </c>
      <c r="AU115" s="89">
        <f t="shared" si="123"/>
        <v>0</v>
      </c>
      <c r="AV115" s="89">
        <f t="shared" si="123"/>
        <v>0</v>
      </c>
      <c r="AW115" s="89">
        <f t="shared" si="123"/>
        <v>0</v>
      </c>
      <c r="AX115" s="89">
        <f t="shared" si="123"/>
        <v>0</v>
      </c>
      <c r="AY115" s="89">
        <f t="shared" si="123"/>
        <v>0</v>
      </c>
      <c r="AZ115" s="89">
        <f t="shared" si="123"/>
        <v>0</v>
      </c>
      <c r="BA115" s="89">
        <f t="shared" si="123"/>
        <v>0</v>
      </c>
      <c r="BB115" s="89">
        <f t="shared" si="123"/>
        <v>0</v>
      </c>
      <c r="BC115" s="89">
        <f t="shared" si="123"/>
        <v>0</v>
      </c>
      <c r="BD115" s="89">
        <f t="shared" si="123"/>
        <v>0</v>
      </c>
      <c r="BE115" s="89">
        <f t="shared" si="123"/>
        <v>0</v>
      </c>
      <c r="BF115" s="89">
        <f t="shared" si="123"/>
        <v>0</v>
      </c>
      <c r="BG115" s="89">
        <f t="shared" si="123"/>
        <v>0</v>
      </c>
      <c r="BH115" s="89">
        <f t="shared" si="123"/>
        <v>0</v>
      </c>
      <c r="BI115" s="89">
        <f t="shared" si="123"/>
        <v>0</v>
      </c>
      <c r="BJ115" s="89">
        <f t="shared" si="123"/>
        <v>0</v>
      </c>
      <c r="BK115" s="89">
        <f t="shared" si="123"/>
        <v>0</v>
      </c>
      <c r="BL115" s="89">
        <f t="shared" si="123"/>
        <v>0</v>
      </c>
      <c r="BM115" s="89">
        <f t="shared" si="123"/>
        <v>0</v>
      </c>
      <c r="BN115" s="89">
        <f t="shared" si="123"/>
        <v>0</v>
      </c>
      <c r="BO115" s="89">
        <f t="shared" si="123"/>
        <v>0</v>
      </c>
      <c r="BP115" s="89">
        <f t="shared" si="123"/>
        <v>0</v>
      </c>
      <c r="BQ115" s="89">
        <f t="shared" si="123"/>
        <v>0</v>
      </c>
      <c r="BR115" s="89">
        <f t="shared" si="123"/>
        <v>0</v>
      </c>
      <c r="BS115" s="89">
        <f t="shared" si="123"/>
        <v>0</v>
      </c>
      <c r="BT115" s="89">
        <f t="shared" si="123"/>
        <v>0</v>
      </c>
      <c r="BU115" s="89">
        <f t="shared" si="123"/>
        <v>0</v>
      </c>
      <c r="BV115" s="89">
        <f t="shared" si="123"/>
        <v>0</v>
      </c>
      <c r="BW115" s="89">
        <f t="shared" si="123"/>
        <v>0</v>
      </c>
      <c r="BX115" s="89">
        <f t="shared" ref="BX115:EI115" si="124">+SUMIF($E$16:$E$111,1,BX16:BX111)</f>
        <v>0</v>
      </c>
      <c r="BY115" s="89">
        <f t="shared" si="124"/>
        <v>0</v>
      </c>
      <c r="BZ115" s="89">
        <f t="shared" si="124"/>
        <v>0</v>
      </c>
      <c r="CA115" s="89">
        <f t="shared" si="124"/>
        <v>0</v>
      </c>
      <c r="CB115" s="89">
        <f t="shared" si="124"/>
        <v>0</v>
      </c>
      <c r="CC115" s="89">
        <f t="shared" si="124"/>
        <v>0</v>
      </c>
      <c r="CD115" s="89">
        <f t="shared" si="124"/>
        <v>0</v>
      </c>
      <c r="CE115" s="89">
        <f t="shared" si="124"/>
        <v>0</v>
      </c>
      <c r="CF115" s="89">
        <f t="shared" si="124"/>
        <v>0</v>
      </c>
      <c r="CG115" s="89">
        <f t="shared" si="124"/>
        <v>0</v>
      </c>
      <c r="CH115" s="89">
        <f t="shared" si="124"/>
        <v>0</v>
      </c>
      <c r="CI115" s="89">
        <f t="shared" si="124"/>
        <v>0</v>
      </c>
      <c r="CJ115" s="89">
        <f t="shared" si="124"/>
        <v>0</v>
      </c>
      <c r="CK115" s="89">
        <f t="shared" si="124"/>
        <v>0</v>
      </c>
      <c r="CL115" s="89">
        <f t="shared" si="124"/>
        <v>0</v>
      </c>
      <c r="CM115" s="89">
        <f t="shared" si="124"/>
        <v>0</v>
      </c>
      <c r="CN115" s="89">
        <f t="shared" si="124"/>
        <v>0</v>
      </c>
      <c r="CO115" s="89">
        <f t="shared" si="124"/>
        <v>0</v>
      </c>
      <c r="CP115" s="89">
        <f t="shared" si="124"/>
        <v>0</v>
      </c>
      <c r="CQ115" s="89">
        <f t="shared" si="124"/>
        <v>0</v>
      </c>
      <c r="CR115" s="89">
        <f t="shared" si="124"/>
        <v>0</v>
      </c>
      <c r="CS115" s="89">
        <f t="shared" si="124"/>
        <v>0</v>
      </c>
      <c r="CT115" s="89">
        <f t="shared" si="124"/>
        <v>0</v>
      </c>
      <c r="CU115" s="89">
        <f t="shared" si="124"/>
        <v>0</v>
      </c>
      <c r="CV115" s="89">
        <f t="shared" si="124"/>
        <v>0</v>
      </c>
      <c r="CW115" s="89">
        <f t="shared" si="124"/>
        <v>0</v>
      </c>
      <c r="CX115" s="89">
        <f t="shared" si="124"/>
        <v>0</v>
      </c>
      <c r="CY115" s="89">
        <f t="shared" si="124"/>
        <v>0</v>
      </c>
      <c r="CZ115" s="89">
        <f t="shared" si="124"/>
        <v>0</v>
      </c>
      <c r="DA115" s="89">
        <f t="shared" si="124"/>
        <v>0</v>
      </c>
      <c r="DB115" s="89">
        <f t="shared" si="124"/>
        <v>0</v>
      </c>
      <c r="DC115" s="89">
        <f t="shared" si="124"/>
        <v>0</v>
      </c>
      <c r="DD115" s="89">
        <f t="shared" si="124"/>
        <v>0</v>
      </c>
      <c r="DE115" s="89">
        <f t="shared" si="124"/>
        <v>0</v>
      </c>
      <c r="DF115" s="89">
        <f t="shared" si="124"/>
        <v>0</v>
      </c>
      <c r="DG115" s="89">
        <f t="shared" si="124"/>
        <v>0</v>
      </c>
      <c r="DH115" s="89">
        <f t="shared" si="124"/>
        <v>0</v>
      </c>
      <c r="DI115" s="89">
        <f t="shared" si="124"/>
        <v>0</v>
      </c>
      <c r="DJ115" s="89">
        <f t="shared" si="124"/>
        <v>0</v>
      </c>
      <c r="DK115" s="89">
        <f t="shared" si="124"/>
        <v>0</v>
      </c>
      <c r="DL115" s="89">
        <f t="shared" si="124"/>
        <v>0</v>
      </c>
      <c r="DM115" s="89">
        <f t="shared" si="124"/>
        <v>0</v>
      </c>
      <c r="DN115" s="89">
        <f t="shared" si="124"/>
        <v>0</v>
      </c>
      <c r="DO115" s="89">
        <f t="shared" si="124"/>
        <v>0</v>
      </c>
      <c r="DP115" s="89">
        <f t="shared" si="124"/>
        <v>0</v>
      </c>
      <c r="DQ115" s="89">
        <f t="shared" si="124"/>
        <v>0</v>
      </c>
      <c r="DR115" s="89">
        <f t="shared" si="124"/>
        <v>0</v>
      </c>
      <c r="DS115" s="89">
        <f t="shared" si="124"/>
        <v>0</v>
      </c>
      <c r="DT115" s="89">
        <f t="shared" si="124"/>
        <v>0</v>
      </c>
      <c r="DU115" s="89">
        <f t="shared" si="124"/>
        <v>0</v>
      </c>
      <c r="DV115" s="89">
        <f t="shared" si="124"/>
        <v>0</v>
      </c>
      <c r="DW115" s="89">
        <f t="shared" si="124"/>
        <v>0</v>
      </c>
      <c r="DX115" s="89">
        <f t="shared" si="124"/>
        <v>0</v>
      </c>
      <c r="DY115" s="89">
        <f t="shared" si="124"/>
        <v>0</v>
      </c>
      <c r="DZ115" s="89">
        <f t="shared" si="124"/>
        <v>0</v>
      </c>
      <c r="EA115" s="89">
        <f t="shared" si="124"/>
        <v>0</v>
      </c>
      <c r="EB115" s="89">
        <f t="shared" si="124"/>
        <v>0</v>
      </c>
      <c r="EC115" s="89">
        <f t="shared" si="124"/>
        <v>0</v>
      </c>
      <c r="ED115" s="89">
        <f t="shared" si="124"/>
        <v>0</v>
      </c>
      <c r="EE115" s="89">
        <f t="shared" si="124"/>
        <v>0</v>
      </c>
      <c r="EF115" s="89">
        <f t="shared" si="124"/>
        <v>0</v>
      </c>
      <c r="EG115" s="89">
        <f t="shared" si="124"/>
        <v>0</v>
      </c>
      <c r="EH115" s="89">
        <f t="shared" si="124"/>
        <v>0</v>
      </c>
      <c r="EI115" s="89">
        <f t="shared" si="124"/>
        <v>0</v>
      </c>
      <c r="EJ115" s="89">
        <f t="shared" ref="EJ115:GU115" si="125">+SUMIF($E$16:$E$111,1,EJ16:EJ111)</f>
        <v>0</v>
      </c>
      <c r="EK115" s="89">
        <f t="shared" si="125"/>
        <v>0</v>
      </c>
      <c r="EL115" s="89">
        <f t="shared" si="125"/>
        <v>0</v>
      </c>
      <c r="EM115" s="89">
        <f t="shared" si="125"/>
        <v>0</v>
      </c>
      <c r="EN115" s="89">
        <f t="shared" si="125"/>
        <v>0</v>
      </c>
      <c r="EO115" s="89">
        <f t="shared" si="125"/>
        <v>0</v>
      </c>
      <c r="EP115" s="89">
        <f t="shared" si="125"/>
        <v>0</v>
      </c>
      <c r="EQ115" s="89">
        <f t="shared" si="125"/>
        <v>0</v>
      </c>
      <c r="ER115" s="89">
        <f t="shared" si="125"/>
        <v>0</v>
      </c>
      <c r="ES115" s="89">
        <f t="shared" si="125"/>
        <v>0</v>
      </c>
      <c r="ET115" s="89">
        <f t="shared" si="125"/>
        <v>0</v>
      </c>
      <c r="EU115" s="89">
        <f t="shared" si="125"/>
        <v>0</v>
      </c>
      <c r="EV115" s="89">
        <f t="shared" si="125"/>
        <v>0</v>
      </c>
      <c r="EW115" s="89">
        <f t="shared" si="125"/>
        <v>0</v>
      </c>
      <c r="EX115" s="89">
        <f t="shared" si="125"/>
        <v>0</v>
      </c>
      <c r="EY115" s="89">
        <f t="shared" si="125"/>
        <v>0</v>
      </c>
      <c r="EZ115" s="89">
        <f t="shared" si="125"/>
        <v>0</v>
      </c>
      <c r="FA115" s="89">
        <f t="shared" si="125"/>
        <v>0</v>
      </c>
      <c r="FB115" s="89">
        <f t="shared" si="125"/>
        <v>0</v>
      </c>
      <c r="FC115" s="89">
        <f t="shared" si="125"/>
        <v>0</v>
      </c>
      <c r="FD115" s="89">
        <f t="shared" si="125"/>
        <v>0</v>
      </c>
      <c r="FE115" s="89">
        <f t="shared" si="125"/>
        <v>0</v>
      </c>
      <c r="FF115" s="89">
        <f t="shared" si="125"/>
        <v>0</v>
      </c>
      <c r="FG115" s="89">
        <f t="shared" si="125"/>
        <v>0</v>
      </c>
      <c r="FH115" s="89">
        <f t="shared" si="125"/>
        <v>0</v>
      </c>
      <c r="FI115" s="89">
        <f t="shared" si="125"/>
        <v>0</v>
      </c>
      <c r="FJ115" s="89">
        <f t="shared" si="125"/>
        <v>0</v>
      </c>
      <c r="FK115" s="89">
        <f t="shared" si="125"/>
        <v>0</v>
      </c>
      <c r="FL115" s="89">
        <f t="shared" si="125"/>
        <v>0</v>
      </c>
      <c r="FM115" s="89">
        <f t="shared" si="125"/>
        <v>0</v>
      </c>
      <c r="FN115" s="89">
        <f t="shared" si="125"/>
        <v>0</v>
      </c>
      <c r="FO115" s="89">
        <f t="shared" si="125"/>
        <v>0</v>
      </c>
      <c r="FP115" s="89">
        <f t="shared" si="125"/>
        <v>0</v>
      </c>
      <c r="FQ115" s="89">
        <f t="shared" si="125"/>
        <v>0</v>
      </c>
      <c r="FR115" s="89">
        <f t="shared" si="125"/>
        <v>0</v>
      </c>
      <c r="FS115" s="89">
        <f t="shared" si="125"/>
        <v>0</v>
      </c>
      <c r="FT115" s="89">
        <f t="shared" si="125"/>
        <v>0</v>
      </c>
      <c r="FU115" s="89">
        <f t="shared" si="125"/>
        <v>0</v>
      </c>
      <c r="FV115" s="89">
        <f t="shared" si="125"/>
        <v>0</v>
      </c>
      <c r="FW115" s="89">
        <f t="shared" si="125"/>
        <v>0</v>
      </c>
      <c r="FX115" s="89">
        <f t="shared" si="125"/>
        <v>0</v>
      </c>
      <c r="FY115" s="89">
        <f t="shared" si="125"/>
        <v>0</v>
      </c>
      <c r="FZ115" s="89">
        <f t="shared" si="125"/>
        <v>0</v>
      </c>
      <c r="GA115" s="89">
        <f t="shared" si="125"/>
        <v>0</v>
      </c>
      <c r="GB115" s="89">
        <f t="shared" si="125"/>
        <v>0</v>
      </c>
      <c r="GC115" s="89">
        <f t="shared" si="125"/>
        <v>0</v>
      </c>
      <c r="GD115" s="89">
        <f t="shared" si="125"/>
        <v>0</v>
      </c>
      <c r="GE115" s="89">
        <f t="shared" si="125"/>
        <v>0</v>
      </c>
      <c r="GF115" s="89">
        <f t="shared" si="125"/>
        <v>0</v>
      </c>
      <c r="GG115" s="89">
        <f t="shared" si="125"/>
        <v>0</v>
      </c>
      <c r="GH115" s="89">
        <f t="shared" si="125"/>
        <v>0</v>
      </c>
      <c r="GI115" s="89">
        <f t="shared" si="125"/>
        <v>0</v>
      </c>
      <c r="GJ115" s="89">
        <f t="shared" si="125"/>
        <v>0</v>
      </c>
      <c r="GK115" s="89">
        <f t="shared" si="125"/>
        <v>0</v>
      </c>
      <c r="GL115" s="89">
        <f t="shared" si="125"/>
        <v>0</v>
      </c>
      <c r="GM115" s="89">
        <f t="shared" si="125"/>
        <v>0</v>
      </c>
      <c r="GN115" s="89">
        <f t="shared" si="125"/>
        <v>0</v>
      </c>
      <c r="GO115" s="89">
        <f t="shared" si="125"/>
        <v>0</v>
      </c>
      <c r="GP115" s="89">
        <f t="shared" si="125"/>
        <v>0</v>
      </c>
      <c r="GQ115" s="89">
        <f t="shared" si="125"/>
        <v>0</v>
      </c>
      <c r="GR115" s="89">
        <f t="shared" si="125"/>
        <v>0</v>
      </c>
      <c r="GS115" s="89">
        <f t="shared" si="125"/>
        <v>0</v>
      </c>
      <c r="GT115" s="89">
        <f t="shared" si="125"/>
        <v>0</v>
      </c>
      <c r="GU115" s="89">
        <f t="shared" si="125"/>
        <v>0</v>
      </c>
      <c r="GV115" s="89">
        <f t="shared" ref="GV115:HB115" si="126">+SUMIF($E$16:$E$111,1,GV16:GV111)</f>
        <v>0</v>
      </c>
      <c r="GW115" s="89">
        <f t="shared" si="126"/>
        <v>0</v>
      </c>
      <c r="GX115" s="89">
        <f t="shared" si="126"/>
        <v>0</v>
      </c>
      <c r="GY115" s="89">
        <f t="shared" si="126"/>
        <v>0</v>
      </c>
      <c r="GZ115" s="89">
        <f t="shared" si="126"/>
        <v>0</v>
      </c>
      <c r="HA115" s="89">
        <f t="shared" si="126"/>
        <v>0</v>
      </c>
      <c r="HB115" s="89">
        <f t="shared" si="126"/>
        <v>0</v>
      </c>
      <c r="HC115" s="93"/>
      <c r="HD115" s="93"/>
      <c r="HE115" s="93"/>
      <c r="HF115" s="93"/>
      <c r="HG115" s="93"/>
      <c r="HH115" s="93"/>
      <c r="HI115" s="93"/>
      <c r="HJ115" s="93"/>
      <c r="HK115" s="93"/>
      <c r="HL115" s="93"/>
      <c r="HM115" s="31"/>
      <c r="HN115" s="31"/>
      <c r="HO115" s="31"/>
      <c r="HP115" s="89">
        <f t="shared" si="114"/>
        <v>0</v>
      </c>
      <c r="HQ115" s="321"/>
      <c r="HR115" s="101">
        <f t="array" ref="HR115">+IFERROR(SUMIF($E$16:$E$111,1,HR$16:HR$111)/(COUNTIF($E$16:$E$111,1)*MAX(IF($E$16:$E$111=1,HR$16:HR$111))),0)</f>
        <v>0</v>
      </c>
      <c r="HS115" s="101">
        <f t="array" ref="HS115">+IFERROR(SUMIF($E$16:$E$111,1,HS$16:HS$111)/(COUNTIF($E$16:$E$111,1)*MAX(IF($E$16:$E$111=1,HS$16:HS$111))),0)</f>
        <v>0</v>
      </c>
      <c r="HT115" s="101">
        <f t="array" ref="HT115">+IFERROR(SUMIF($E$16:$E$111,1,HT$16:HT$111)/(COUNTIF($E$16:$E$111,1)*MAX(IF($E$16:$E$111=1,HT$16:HT$111))),0)</f>
        <v>0</v>
      </c>
      <c r="HU115" s="101">
        <f t="array" ref="HU115">+IFERROR(SUMIF($E$16:$E$111,1,HU$16:HU$111)/(COUNTIF($E$16:$E$111,1)*MAX(IF($E$16:$E$111=1,HU$16:HU$111))),0)</f>
        <v>0</v>
      </c>
      <c r="HV115" s="101">
        <f t="array" ref="HV115">+IFERROR(SUMIF($E$16:$E$111,1,HV$16:HV$111)/(COUNTIF($E$16:$E$111,1)*MAX(IF($E$16:$E$111=1,HV$16:HV$111))),0)</f>
        <v>0</v>
      </c>
      <c r="HW115" s="101">
        <f t="array" ref="HW115">+IFERROR(SUMIF($E$16:$E$111,1,HW$16:HW$111)/(COUNTIF($E$16:$E$111,1)*MAX(IF($E$16:$E$111=1,HW$16:HW$111))),0)</f>
        <v>0</v>
      </c>
      <c r="HX115" s="101">
        <f t="array" ref="HX115">+IFERROR(SUMIF($E$16:$E$111,1,HX$16:HX$111)/(COUNTIF($E$16:$E$111,1)*MAX(IF($E$16:$E$111=1,HX$16:HX$111))),0)</f>
        <v>0</v>
      </c>
      <c r="HY115" s="101">
        <f t="array" ref="HY115">+IFERROR(SUMIF($E$16:$E$111,1,HY$16:HY$111)/(COUNTIF($E$16:$E$111,1)*MAX(IF($E$16:$E$111=1,HY$16:HY$111))),0)</f>
        <v>0</v>
      </c>
      <c r="HZ115" s="101">
        <f t="array" ref="HZ115">+IFERROR(SUMIF($E$16:$E$111,1,HZ$16:HZ$111)/(COUNTIF($E$16:$E$111,1)*MAX(IF($E$16:$E$111=1,HZ$16:HZ$111))),0)</f>
        <v>0</v>
      </c>
      <c r="IA115" s="101">
        <f t="array" ref="IA115">+IFERROR(SUMIF($E$16:$E$111,1,IA$16:IA$111)/(COUNTIF($E$16:$E$111,1)*MAX(IF($E$16:$E$111=1,IA$16:IA$111))),0)</f>
        <v>0</v>
      </c>
      <c r="IB115" s="322"/>
      <c r="IC115" s="311"/>
      <c r="ID115" s="311"/>
      <c r="IE115" s="311"/>
      <c r="IF115" s="13"/>
    </row>
    <row r="116" spans="2:240" s="11" customFormat="1" ht="27.75" hidden="1" customHeight="1">
      <c r="B116" s="736" t="s">
        <v>901</v>
      </c>
      <c r="C116" s="737"/>
      <c r="D116" s="737"/>
      <c r="E116" s="737"/>
      <c r="F116" s="737"/>
      <c r="G116" s="737"/>
      <c r="H116" s="737"/>
      <c r="I116" s="738"/>
      <c r="J116" s="309" t="s">
        <v>108</v>
      </c>
      <c r="K116" s="310" t="e">
        <f>+K112*VLOOKUP($K$12,#REF!,2,0)</f>
        <v>#REF!</v>
      </c>
      <c r="L116" s="310" t="e">
        <f>+L112*VLOOKUP($K$12,#REF!,2,0)</f>
        <v>#REF!</v>
      </c>
      <c r="M116" s="310" t="e">
        <f>+M112*VLOOKUP($K$12,#REF!,2,0)</f>
        <v>#REF!</v>
      </c>
      <c r="N116" s="310" t="e">
        <f>+N112*VLOOKUP($K$12,#REF!,2,0)</f>
        <v>#REF!</v>
      </c>
      <c r="O116" s="310" t="e">
        <f>+O112*VLOOKUP($K$12,#REF!,2,0)</f>
        <v>#REF!</v>
      </c>
      <c r="P116" s="310" t="e">
        <f>+P112*VLOOKUP($K$12,#REF!,2,0)</f>
        <v>#REF!</v>
      </c>
      <c r="Q116" s="310" t="e">
        <f>+Q112*VLOOKUP($K$12,#REF!,2,0)</f>
        <v>#REF!</v>
      </c>
      <c r="R116" s="310" t="e">
        <f>+R112*VLOOKUP($K$12,#REF!,2,0)</f>
        <v>#REF!</v>
      </c>
      <c r="S116" s="310" t="e">
        <f>+S112*VLOOKUP($K$12,#REF!,2,0)</f>
        <v>#REF!</v>
      </c>
      <c r="T116" s="310" t="e">
        <f>+T112*VLOOKUP($K$12,#REF!,2,0)</f>
        <v>#REF!</v>
      </c>
      <c r="U116" s="310" t="e">
        <f>+U112*VLOOKUP($U$12,#REF!,2,0)</f>
        <v>#REF!</v>
      </c>
      <c r="V116" s="310" t="e">
        <f>+V112*VLOOKUP($U$12,#REF!,2,0)</f>
        <v>#REF!</v>
      </c>
      <c r="W116" s="310" t="e">
        <f>+W112*VLOOKUP($U$12,#REF!,2,0)</f>
        <v>#REF!</v>
      </c>
      <c r="X116" s="310" t="e">
        <f>+X112*VLOOKUP($U$12,#REF!,2,0)</f>
        <v>#REF!</v>
      </c>
      <c r="Y116" s="310" t="e">
        <f>+Y112*VLOOKUP($U$12,#REF!,2,0)</f>
        <v>#REF!</v>
      </c>
      <c r="Z116" s="310" t="e">
        <f>+Z112*VLOOKUP($U$12,#REF!,2,0)</f>
        <v>#REF!</v>
      </c>
      <c r="AA116" s="310" t="e">
        <f>+AA112*VLOOKUP($U$12,#REF!,2,0)</f>
        <v>#REF!</v>
      </c>
      <c r="AB116" s="310" t="e">
        <f>+AB112*VLOOKUP($U$12,#REF!,2,0)</f>
        <v>#REF!</v>
      </c>
      <c r="AC116" s="310" t="e">
        <f>+AC112*VLOOKUP($U$12,#REF!,2,0)</f>
        <v>#REF!</v>
      </c>
      <c r="AD116" s="310" t="e">
        <f>+AD112*VLOOKUP($U$12,#REF!,2,0)</f>
        <v>#REF!</v>
      </c>
      <c r="AE116" s="310" t="e">
        <f>+AE112*VLOOKUP($AE$12,#REF!,2,0)</f>
        <v>#REF!</v>
      </c>
      <c r="AF116" s="310" t="e">
        <f>+AF112*VLOOKUP($AE$12,#REF!,2,0)</f>
        <v>#REF!</v>
      </c>
      <c r="AG116" s="310" t="e">
        <f>+AG112*VLOOKUP($AE$12,#REF!,2,0)</f>
        <v>#REF!</v>
      </c>
      <c r="AH116" s="310" t="e">
        <f>+AH112*VLOOKUP($AE$12,#REF!,2,0)</f>
        <v>#REF!</v>
      </c>
      <c r="AI116" s="310" t="e">
        <f>+AI112*VLOOKUP($AE$12,#REF!,2,0)</f>
        <v>#REF!</v>
      </c>
      <c r="AJ116" s="310" t="e">
        <f>+AJ112*VLOOKUP($AE$12,#REF!,2,0)</f>
        <v>#REF!</v>
      </c>
      <c r="AK116" s="310" t="e">
        <f>+AK112*VLOOKUP($AE$12,#REF!,2,0)</f>
        <v>#REF!</v>
      </c>
      <c r="AL116" s="310" t="e">
        <f>+AL112*VLOOKUP($AE$12,#REF!,2,0)</f>
        <v>#REF!</v>
      </c>
      <c r="AM116" s="310" t="e">
        <f>+AM112*VLOOKUP($AE$12,#REF!,2,0)</f>
        <v>#REF!</v>
      </c>
      <c r="AN116" s="310" t="e">
        <f>+AN112*VLOOKUP($AE$12,#REF!,2,0)</f>
        <v>#REF!</v>
      </c>
      <c r="AO116" s="310" t="e">
        <f>+AO112*VLOOKUP($AO$12,#REF!,2,0)</f>
        <v>#REF!</v>
      </c>
      <c r="AP116" s="310" t="e">
        <f>+AP112*VLOOKUP($AO$12,#REF!,2,0)</f>
        <v>#REF!</v>
      </c>
      <c r="AQ116" s="310" t="e">
        <f>+AQ112*VLOOKUP($AO$12,#REF!,2,0)</f>
        <v>#REF!</v>
      </c>
      <c r="AR116" s="310" t="e">
        <f>+AR112*VLOOKUP($AO$12,#REF!,2,0)</f>
        <v>#REF!</v>
      </c>
      <c r="AS116" s="310" t="e">
        <f>+AS112*VLOOKUP($AO$12,#REF!,2,0)</f>
        <v>#REF!</v>
      </c>
      <c r="AT116" s="310" t="e">
        <f>+AT112*VLOOKUP($AO$12,#REF!,2,0)</f>
        <v>#REF!</v>
      </c>
      <c r="AU116" s="310" t="e">
        <f>+AU112*VLOOKUP($AO$12,#REF!,2,0)</f>
        <v>#REF!</v>
      </c>
      <c r="AV116" s="310" t="e">
        <f>+AV112*VLOOKUP($AO$12,#REF!,2,0)</f>
        <v>#REF!</v>
      </c>
      <c r="AW116" s="310" t="e">
        <f>+AW112*VLOOKUP($AO$12,#REF!,2,0)</f>
        <v>#REF!</v>
      </c>
      <c r="AX116" s="310" t="e">
        <f>+AX112*VLOOKUP($AO$12,#REF!,2,0)</f>
        <v>#REF!</v>
      </c>
      <c r="AY116" s="310" t="e">
        <f>+AY112*VLOOKUP($AY$12,#REF!,2,0)</f>
        <v>#REF!</v>
      </c>
      <c r="AZ116" s="310" t="e">
        <f>+AZ112*VLOOKUP($AY$12,#REF!,2,0)</f>
        <v>#REF!</v>
      </c>
      <c r="BA116" s="310" t="e">
        <f>+BA112*VLOOKUP($AY$12,#REF!,2,0)</f>
        <v>#REF!</v>
      </c>
      <c r="BB116" s="310" t="e">
        <f>+BB112*VLOOKUP($AY$12,#REF!,2,0)</f>
        <v>#REF!</v>
      </c>
      <c r="BC116" s="310" t="e">
        <f>+BC112*VLOOKUP($AY$12,#REF!,2,0)</f>
        <v>#REF!</v>
      </c>
      <c r="BD116" s="310" t="e">
        <f>+BD112*VLOOKUP($AY$12,#REF!,2,0)</f>
        <v>#REF!</v>
      </c>
      <c r="BE116" s="310" t="e">
        <f>+BE112*VLOOKUP($AY$12,#REF!,2,0)</f>
        <v>#REF!</v>
      </c>
      <c r="BF116" s="310" t="e">
        <f>+BF112*VLOOKUP($AY$12,#REF!,2,0)</f>
        <v>#REF!</v>
      </c>
      <c r="BG116" s="310" t="e">
        <f>+BG112*VLOOKUP($AY$12,#REF!,2,0)</f>
        <v>#REF!</v>
      </c>
      <c r="BH116" s="310" t="e">
        <f>+BH112*VLOOKUP($AY$12,#REF!,2,0)</f>
        <v>#REF!</v>
      </c>
      <c r="BI116" s="310" t="e">
        <f>+BI112*VLOOKUP($BI$12,#REF!,2,0)</f>
        <v>#REF!</v>
      </c>
      <c r="BJ116" s="310" t="e">
        <f>+BJ112*VLOOKUP($BI$12,#REF!,2,0)</f>
        <v>#REF!</v>
      </c>
      <c r="BK116" s="310" t="e">
        <f>+BK112*VLOOKUP($BI$12,#REF!,2,0)</f>
        <v>#REF!</v>
      </c>
      <c r="BL116" s="310" t="e">
        <f>+BL112*VLOOKUP($BI$12,#REF!,2,0)</f>
        <v>#REF!</v>
      </c>
      <c r="BM116" s="310" t="e">
        <f>+BM112*VLOOKUP($BI$12,#REF!,2,0)</f>
        <v>#REF!</v>
      </c>
      <c r="BN116" s="310" t="e">
        <f>+BN112*VLOOKUP($BI$12,#REF!,2,0)</f>
        <v>#REF!</v>
      </c>
      <c r="BO116" s="310" t="e">
        <f>+BO112*VLOOKUP($BI$12,#REF!,2,0)</f>
        <v>#REF!</v>
      </c>
      <c r="BP116" s="310" t="e">
        <f>+BP112*VLOOKUP($BI$12,#REF!,2,0)</f>
        <v>#REF!</v>
      </c>
      <c r="BQ116" s="310" t="e">
        <f>+BQ112*VLOOKUP($BI$12,#REF!,2,0)</f>
        <v>#REF!</v>
      </c>
      <c r="BR116" s="310" t="e">
        <f>+BR112*VLOOKUP($BI$12,#REF!,2,0)</f>
        <v>#REF!</v>
      </c>
      <c r="BS116" s="310" t="e">
        <f>+BS112*VLOOKUP($BS$12,#REF!,2,0)</f>
        <v>#REF!</v>
      </c>
      <c r="BT116" s="310" t="e">
        <f>+BT112*VLOOKUP($BS$12,#REF!,2,0)</f>
        <v>#REF!</v>
      </c>
      <c r="BU116" s="310" t="e">
        <f>+BU112*VLOOKUP($BS$12,#REF!,2,0)</f>
        <v>#REF!</v>
      </c>
      <c r="BV116" s="310" t="e">
        <f>+BV112*VLOOKUP($BS$12,#REF!,2,0)</f>
        <v>#REF!</v>
      </c>
      <c r="BW116" s="310" t="e">
        <f>+BW112*VLOOKUP($BS$12,#REF!,2,0)</f>
        <v>#REF!</v>
      </c>
      <c r="BX116" s="310" t="e">
        <f>+BX112*VLOOKUP($BS$12,#REF!,2,0)</f>
        <v>#REF!</v>
      </c>
      <c r="BY116" s="310" t="e">
        <f>+BY112*VLOOKUP($BS$12,#REF!,2,0)</f>
        <v>#REF!</v>
      </c>
      <c r="BZ116" s="310" t="e">
        <f>+BZ112*VLOOKUP($BS$12,#REF!,2,0)</f>
        <v>#REF!</v>
      </c>
      <c r="CA116" s="310" t="e">
        <f>+CA112*VLOOKUP($BS$12,#REF!,2,0)</f>
        <v>#REF!</v>
      </c>
      <c r="CB116" s="310" t="e">
        <f>+CB112*VLOOKUP($BS$12,#REF!,2,0)</f>
        <v>#REF!</v>
      </c>
      <c r="CC116" s="310" t="e">
        <f>+CC112*VLOOKUP($CC$12,#REF!,2,0)</f>
        <v>#REF!</v>
      </c>
      <c r="CD116" s="310" t="e">
        <f>+CD112*VLOOKUP($CC$12,#REF!,2,0)</f>
        <v>#REF!</v>
      </c>
      <c r="CE116" s="310" t="e">
        <f>+CE112*VLOOKUP($CC$12,#REF!,2,0)</f>
        <v>#REF!</v>
      </c>
      <c r="CF116" s="310" t="e">
        <f>+CF112*VLOOKUP($CC$12,#REF!,2,0)</f>
        <v>#REF!</v>
      </c>
      <c r="CG116" s="310" t="e">
        <f>+CG112*VLOOKUP($CC$12,#REF!,2,0)</f>
        <v>#REF!</v>
      </c>
      <c r="CH116" s="310" t="e">
        <f>+CH112*VLOOKUP($CC$12,#REF!,2,0)</f>
        <v>#REF!</v>
      </c>
      <c r="CI116" s="310" t="e">
        <f>+CI112*VLOOKUP($CC$12,#REF!,2,0)</f>
        <v>#REF!</v>
      </c>
      <c r="CJ116" s="310" t="e">
        <f>+CJ112*VLOOKUP($CC$12,#REF!,2,0)</f>
        <v>#REF!</v>
      </c>
      <c r="CK116" s="310" t="e">
        <f>+CK112*VLOOKUP($CC$12,#REF!,2,0)</f>
        <v>#REF!</v>
      </c>
      <c r="CL116" s="310" t="e">
        <f>+CL112*VLOOKUP($CC$12,#REF!,2,0)</f>
        <v>#REF!</v>
      </c>
      <c r="CM116" s="310" t="e">
        <f>+CM112*VLOOKUP($CM$12,#REF!,2,0)</f>
        <v>#REF!</v>
      </c>
      <c r="CN116" s="310" t="e">
        <f>+CN112*VLOOKUP($CM$12,#REF!,2,0)</f>
        <v>#REF!</v>
      </c>
      <c r="CO116" s="310" t="e">
        <f>+CO112*VLOOKUP($CM$12,#REF!,2,0)</f>
        <v>#REF!</v>
      </c>
      <c r="CP116" s="310" t="e">
        <f>+CP112*VLOOKUP($CM$12,#REF!,2,0)</f>
        <v>#REF!</v>
      </c>
      <c r="CQ116" s="310" t="e">
        <f>+CQ112*VLOOKUP($CM$12,#REF!,2,0)</f>
        <v>#REF!</v>
      </c>
      <c r="CR116" s="310" t="e">
        <f>+CR112*VLOOKUP($CM$12,#REF!,2,0)</f>
        <v>#REF!</v>
      </c>
      <c r="CS116" s="310" t="e">
        <f>+CS112*VLOOKUP($CM$12,#REF!,2,0)</f>
        <v>#REF!</v>
      </c>
      <c r="CT116" s="310" t="e">
        <f>+CT112*VLOOKUP($CM$12,#REF!,2,0)</f>
        <v>#REF!</v>
      </c>
      <c r="CU116" s="310" t="e">
        <f>+CU112*VLOOKUP($CM$12,#REF!,2,0)</f>
        <v>#REF!</v>
      </c>
      <c r="CV116" s="310" t="e">
        <f>+CV112*VLOOKUP($CM$12,#REF!,2,0)</f>
        <v>#REF!</v>
      </c>
      <c r="CW116" s="310" t="e">
        <f>+CW112*VLOOKUP($CW$12,#REF!,2,0)</f>
        <v>#REF!</v>
      </c>
      <c r="CX116" s="310" t="e">
        <f>+CX112*VLOOKUP($CW$12,#REF!,2,0)</f>
        <v>#REF!</v>
      </c>
      <c r="CY116" s="310" t="e">
        <f>+CY112*VLOOKUP($CW$12,#REF!,2,0)</f>
        <v>#REF!</v>
      </c>
      <c r="CZ116" s="310" t="e">
        <f>+CZ112*VLOOKUP($CW$12,#REF!,2,0)</f>
        <v>#REF!</v>
      </c>
      <c r="DA116" s="310" t="e">
        <f>+DA112*VLOOKUP($CW$12,#REF!,2,0)</f>
        <v>#REF!</v>
      </c>
      <c r="DB116" s="310" t="e">
        <f>+DB112*VLOOKUP($CW$12,#REF!,2,0)</f>
        <v>#REF!</v>
      </c>
      <c r="DC116" s="310" t="e">
        <f>+DC112*VLOOKUP($CW$12,#REF!,2,0)</f>
        <v>#REF!</v>
      </c>
      <c r="DD116" s="310" t="e">
        <f>+DD112*VLOOKUP($CW$12,#REF!,2,0)</f>
        <v>#REF!</v>
      </c>
      <c r="DE116" s="310" t="e">
        <f>+DE112*VLOOKUP($CW$12,#REF!,2,0)</f>
        <v>#REF!</v>
      </c>
      <c r="DF116" s="310" t="e">
        <f>+DF112*VLOOKUP($CW$12,#REF!,2,0)</f>
        <v>#REF!</v>
      </c>
      <c r="DG116" s="310" t="e">
        <f>+DG112*VLOOKUP($DG$12,#REF!,2,0)</f>
        <v>#REF!</v>
      </c>
      <c r="DH116" s="310" t="e">
        <f>+DH112*VLOOKUP($DG$12,#REF!,2,0)</f>
        <v>#REF!</v>
      </c>
      <c r="DI116" s="310" t="e">
        <f>+DI112*VLOOKUP($DG$12,#REF!,2,0)</f>
        <v>#REF!</v>
      </c>
      <c r="DJ116" s="310" t="e">
        <f>+DJ112*VLOOKUP($DG$12,#REF!,2,0)</f>
        <v>#REF!</v>
      </c>
      <c r="DK116" s="310" t="e">
        <f>+DK112*VLOOKUP($DG$12,#REF!,2,0)</f>
        <v>#REF!</v>
      </c>
      <c r="DL116" s="310" t="e">
        <f>+DL112*VLOOKUP($DG$12,#REF!,2,0)</f>
        <v>#REF!</v>
      </c>
      <c r="DM116" s="310" t="e">
        <f>+DM112*VLOOKUP($DG$12,#REF!,2,0)</f>
        <v>#REF!</v>
      </c>
      <c r="DN116" s="310" t="e">
        <f>+DN112*VLOOKUP($DG$12,#REF!,2,0)</f>
        <v>#REF!</v>
      </c>
      <c r="DO116" s="310" t="e">
        <f>+DO112*VLOOKUP($DG$12,#REF!,2,0)</f>
        <v>#REF!</v>
      </c>
      <c r="DP116" s="310" t="e">
        <f>+DP112*VLOOKUP($DG$12,#REF!,2,0)</f>
        <v>#REF!</v>
      </c>
      <c r="DQ116" s="310" t="e">
        <f>+DQ112*VLOOKUP($DQ$12,#REF!,2,0)</f>
        <v>#REF!</v>
      </c>
      <c r="DR116" s="310" t="e">
        <f>+DR112*VLOOKUP($DQ$12,#REF!,2,0)</f>
        <v>#REF!</v>
      </c>
      <c r="DS116" s="310" t="e">
        <f>+DS112*VLOOKUP($DQ$12,#REF!,2,0)</f>
        <v>#REF!</v>
      </c>
      <c r="DT116" s="310" t="e">
        <f>+DT112*VLOOKUP($DQ$12,#REF!,2,0)</f>
        <v>#REF!</v>
      </c>
      <c r="DU116" s="310" t="e">
        <f>+DU112*VLOOKUP($DQ$12,#REF!,2,0)</f>
        <v>#REF!</v>
      </c>
      <c r="DV116" s="310" t="e">
        <f>+DV112*VLOOKUP($DQ$12,#REF!,2,0)</f>
        <v>#REF!</v>
      </c>
      <c r="DW116" s="310" t="e">
        <f>+DW112*VLOOKUP($DQ$12,#REF!,2,0)</f>
        <v>#REF!</v>
      </c>
      <c r="DX116" s="310" t="e">
        <f>+DX112*VLOOKUP($DQ$12,#REF!,2,0)</f>
        <v>#REF!</v>
      </c>
      <c r="DY116" s="310" t="e">
        <f>+DY112*VLOOKUP($DQ$12,#REF!,2,0)</f>
        <v>#REF!</v>
      </c>
      <c r="DZ116" s="310" t="e">
        <f>+DZ112*VLOOKUP($DQ$12,#REF!,2,0)</f>
        <v>#REF!</v>
      </c>
      <c r="EA116" s="310" t="e">
        <f>+EA112*VLOOKUP($EA$12,#REF!,2,0)</f>
        <v>#REF!</v>
      </c>
      <c r="EB116" s="310" t="e">
        <f>+EB112*VLOOKUP($EA$12,#REF!,2,0)</f>
        <v>#REF!</v>
      </c>
      <c r="EC116" s="310" t="e">
        <f>+EC112*VLOOKUP($EA$12,#REF!,2,0)</f>
        <v>#REF!</v>
      </c>
      <c r="ED116" s="310" t="e">
        <f>+ED112*VLOOKUP($EA$12,#REF!,2,0)</f>
        <v>#REF!</v>
      </c>
      <c r="EE116" s="310" t="e">
        <f>+EE112*VLOOKUP($EA$12,#REF!,2,0)</f>
        <v>#REF!</v>
      </c>
      <c r="EF116" s="310" t="e">
        <f>+EF112*VLOOKUP($EA$12,#REF!,2,0)</f>
        <v>#REF!</v>
      </c>
      <c r="EG116" s="310" t="e">
        <f>+EG112*VLOOKUP($EA$12,#REF!,2,0)</f>
        <v>#REF!</v>
      </c>
      <c r="EH116" s="310" t="e">
        <f>+EH112*VLOOKUP($EA$12,#REF!,2,0)</f>
        <v>#REF!</v>
      </c>
      <c r="EI116" s="310" t="e">
        <f>+EI112*VLOOKUP($EA$12,#REF!,2,0)</f>
        <v>#REF!</v>
      </c>
      <c r="EJ116" s="310" t="e">
        <f>+EJ112*VLOOKUP($EA$12,#REF!,2,0)</f>
        <v>#REF!</v>
      </c>
      <c r="EK116" s="310" t="e">
        <f>+EK112*VLOOKUP($EK$12,#REF!,2,0)</f>
        <v>#REF!</v>
      </c>
      <c r="EL116" s="310" t="e">
        <f>+EL112*VLOOKUP($EK$12,#REF!,2,0)</f>
        <v>#REF!</v>
      </c>
      <c r="EM116" s="310" t="e">
        <f>+EM112*VLOOKUP($EK$12,#REF!,2,0)</f>
        <v>#REF!</v>
      </c>
      <c r="EN116" s="310" t="e">
        <f>+EN112*VLOOKUP($EK$12,#REF!,2,0)</f>
        <v>#REF!</v>
      </c>
      <c r="EO116" s="310" t="e">
        <f>+EO112*VLOOKUP($EK$12,#REF!,2,0)</f>
        <v>#REF!</v>
      </c>
      <c r="EP116" s="310" t="e">
        <f>+EP112*VLOOKUP($EK$12,#REF!,2,0)</f>
        <v>#REF!</v>
      </c>
      <c r="EQ116" s="310" t="e">
        <f>+EQ112*VLOOKUP($EK$12,#REF!,2,0)</f>
        <v>#REF!</v>
      </c>
      <c r="ER116" s="310" t="e">
        <f>+ER112*VLOOKUP($EK$12,#REF!,2,0)</f>
        <v>#REF!</v>
      </c>
      <c r="ES116" s="310" t="e">
        <f>+ES112*VLOOKUP($EK$12,#REF!,2,0)</f>
        <v>#REF!</v>
      </c>
      <c r="ET116" s="310" t="e">
        <f>+ET112*VLOOKUP($EK$12,#REF!,2,0)</f>
        <v>#REF!</v>
      </c>
      <c r="EU116" s="310" t="e">
        <f>+EU112*VLOOKUP($EU$12,#REF!,2,0)</f>
        <v>#REF!</v>
      </c>
      <c r="EV116" s="310" t="e">
        <f>+EV112*VLOOKUP($EU$12,#REF!,2,0)</f>
        <v>#REF!</v>
      </c>
      <c r="EW116" s="310" t="e">
        <f>+EW112*VLOOKUP($EU$12,#REF!,2,0)</f>
        <v>#REF!</v>
      </c>
      <c r="EX116" s="310" t="e">
        <f>+EX112*VLOOKUP($EU$12,#REF!,2,0)</f>
        <v>#REF!</v>
      </c>
      <c r="EY116" s="310" t="e">
        <f>+EY112*VLOOKUP($EU$12,#REF!,2,0)</f>
        <v>#REF!</v>
      </c>
      <c r="EZ116" s="310" t="e">
        <f>+EZ112*VLOOKUP($EU$12,#REF!,2,0)</f>
        <v>#REF!</v>
      </c>
      <c r="FA116" s="310" t="e">
        <f>+FA112*VLOOKUP($EU$12,#REF!,2,0)</f>
        <v>#REF!</v>
      </c>
      <c r="FB116" s="310" t="e">
        <f>+FB112*VLOOKUP($EU$12,#REF!,2,0)</f>
        <v>#REF!</v>
      </c>
      <c r="FC116" s="310" t="e">
        <f>+FC112*VLOOKUP($EU$12,#REF!,2,0)</f>
        <v>#REF!</v>
      </c>
      <c r="FD116" s="310" t="e">
        <f>+FD112*VLOOKUP($EU$12,#REF!,2,0)</f>
        <v>#REF!</v>
      </c>
      <c r="FE116" s="310" t="e">
        <f>+FE112*VLOOKUP($FE$12,#REF!,2,0)</f>
        <v>#REF!</v>
      </c>
      <c r="FF116" s="310" t="e">
        <f>+FF112*VLOOKUP($FE$12,#REF!,2,0)</f>
        <v>#REF!</v>
      </c>
      <c r="FG116" s="310" t="e">
        <f>+FG112*VLOOKUP($FE$12,#REF!,2,0)</f>
        <v>#REF!</v>
      </c>
      <c r="FH116" s="310" t="e">
        <f>+FH112*VLOOKUP($FE$12,#REF!,2,0)</f>
        <v>#REF!</v>
      </c>
      <c r="FI116" s="310" t="e">
        <f>+FI112*VLOOKUP($FE$12,#REF!,2,0)</f>
        <v>#REF!</v>
      </c>
      <c r="FJ116" s="310" t="e">
        <f>+FJ112*VLOOKUP($FE$12,#REF!,2,0)</f>
        <v>#REF!</v>
      </c>
      <c r="FK116" s="310" t="e">
        <f>+FK112*VLOOKUP($FE$12,#REF!,2,0)</f>
        <v>#REF!</v>
      </c>
      <c r="FL116" s="310" t="e">
        <f>+FL112*VLOOKUP($FE$12,#REF!,2,0)</f>
        <v>#REF!</v>
      </c>
      <c r="FM116" s="310" t="e">
        <f>+FM112*VLOOKUP($FE$12,#REF!,2,0)</f>
        <v>#REF!</v>
      </c>
      <c r="FN116" s="310" t="e">
        <f>+FN112*VLOOKUP($FE$12,#REF!,2,0)</f>
        <v>#REF!</v>
      </c>
      <c r="FO116" s="310" t="e">
        <f>+FO112*VLOOKUP($FO$12,#REF!,2,0)</f>
        <v>#REF!</v>
      </c>
      <c r="FP116" s="310" t="e">
        <f>+FP112*VLOOKUP($FO$12,#REF!,2,0)</f>
        <v>#REF!</v>
      </c>
      <c r="FQ116" s="310" t="e">
        <f>+FQ112*VLOOKUP($FO$12,#REF!,2,0)</f>
        <v>#REF!</v>
      </c>
      <c r="FR116" s="310" t="e">
        <f>+FR112*VLOOKUP($FO$12,#REF!,2,0)</f>
        <v>#REF!</v>
      </c>
      <c r="FS116" s="310" t="e">
        <f>+FS112*VLOOKUP($FO$12,#REF!,2,0)</f>
        <v>#REF!</v>
      </c>
      <c r="FT116" s="310" t="e">
        <f>+FT112*VLOOKUP($FO$12,#REF!,2,0)</f>
        <v>#REF!</v>
      </c>
      <c r="FU116" s="310" t="e">
        <f>+FU112*VLOOKUP($FO$12,#REF!,2,0)</f>
        <v>#REF!</v>
      </c>
      <c r="FV116" s="310" t="e">
        <f>+FV112*VLOOKUP($FO$12,#REF!,2,0)</f>
        <v>#REF!</v>
      </c>
      <c r="FW116" s="310" t="e">
        <f>+FW112*VLOOKUP($FO$12,#REF!,2,0)</f>
        <v>#REF!</v>
      </c>
      <c r="FX116" s="310" t="e">
        <f>+FX112*VLOOKUP($FO$12,#REF!,2,0)</f>
        <v>#REF!</v>
      </c>
      <c r="FY116" s="310" t="e">
        <f>+FY112*VLOOKUP($FY$12,#REF!,2,0)</f>
        <v>#REF!</v>
      </c>
      <c r="FZ116" s="310" t="e">
        <f>+FZ112*VLOOKUP($FY$12,#REF!,2,0)</f>
        <v>#REF!</v>
      </c>
      <c r="GA116" s="310" t="e">
        <f>+GA112*VLOOKUP($FY$12,#REF!,2,0)</f>
        <v>#REF!</v>
      </c>
      <c r="GB116" s="310" t="e">
        <f>+GB112*VLOOKUP($FY$12,#REF!,2,0)</f>
        <v>#REF!</v>
      </c>
      <c r="GC116" s="310" t="e">
        <f>+GC112*VLOOKUP($FY$12,#REF!,2,0)</f>
        <v>#REF!</v>
      </c>
      <c r="GD116" s="310" t="e">
        <f>+GD112*VLOOKUP($FY$12,#REF!,2,0)</f>
        <v>#REF!</v>
      </c>
      <c r="GE116" s="310" t="e">
        <f>+GE112*VLOOKUP($FY$12,#REF!,2,0)</f>
        <v>#REF!</v>
      </c>
      <c r="GF116" s="310" t="e">
        <f>+GF112*VLOOKUP($FY$12,#REF!,2,0)</f>
        <v>#REF!</v>
      </c>
      <c r="GG116" s="310" t="e">
        <f>+GG112*VLOOKUP($FY$12,#REF!,2,0)</f>
        <v>#REF!</v>
      </c>
      <c r="GH116" s="310" t="e">
        <f>+GH112*VLOOKUP($FY$12,#REF!,2,0)</f>
        <v>#REF!</v>
      </c>
      <c r="GI116" s="310" t="e">
        <f>+GI112*VLOOKUP($GI$12,#REF!,2,0)</f>
        <v>#REF!</v>
      </c>
      <c r="GJ116" s="310" t="e">
        <f>+GJ112*VLOOKUP($GI$12,#REF!,2,0)</f>
        <v>#REF!</v>
      </c>
      <c r="GK116" s="310" t="e">
        <f>+GK112*VLOOKUP($GI$12,#REF!,2,0)</f>
        <v>#REF!</v>
      </c>
      <c r="GL116" s="310" t="e">
        <f>+GL112*VLOOKUP($GI$12,#REF!,2,0)</f>
        <v>#REF!</v>
      </c>
      <c r="GM116" s="310" t="e">
        <f>+GM112*VLOOKUP($GI$12,#REF!,2,0)</f>
        <v>#REF!</v>
      </c>
      <c r="GN116" s="310" t="e">
        <f>+GN112*VLOOKUP($GI$12,#REF!,2,0)</f>
        <v>#REF!</v>
      </c>
      <c r="GO116" s="310" t="e">
        <f>+GO112*VLOOKUP($GI$12,#REF!,2,0)</f>
        <v>#REF!</v>
      </c>
      <c r="GP116" s="310" t="e">
        <f>+GP112*VLOOKUP($GI$12,#REF!,2,0)</f>
        <v>#REF!</v>
      </c>
      <c r="GQ116" s="310" t="e">
        <f>+GQ112*VLOOKUP($GI$12,#REF!,2,0)</f>
        <v>#REF!</v>
      </c>
      <c r="GR116" s="310" t="e">
        <f>+GR112*VLOOKUP($GI$12,#REF!,2,0)</f>
        <v>#REF!</v>
      </c>
      <c r="GS116" s="310" t="e">
        <f>+GS112*VLOOKUP($GS$12,#REF!,2,0)</f>
        <v>#REF!</v>
      </c>
      <c r="GT116" s="310" t="e">
        <f>+GT112*VLOOKUP($GS$12,#REF!,2,0)</f>
        <v>#REF!</v>
      </c>
      <c r="GU116" s="310" t="e">
        <f>+GU112*VLOOKUP($GS$12,#REF!,2,0)</f>
        <v>#REF!</v>
      </c>
      <c r="GV116" s="310" t="e">
        <f>+GV112*VLOOKUP($GS$12,#REF!,2,0)</f>
        <v>#REF!</v>
      </c>
      <c r="GW116" s="310" t="e">
        <f>+GW112*VLOOKUP($GS$12,#REF!,2,0)</f>
        <v>#REF!</v>
      </c>
      <c r="GX116" s="310" t="e">
        <f>+GX112*VLOOKUP($GS$12,#REF!,2,0)</f>
        <v>#REF!</v>
      </c>
      <c r="GY116" s="310" t="e">
        <f>+GY112*VLOOKUP($GS$12,#REF!,2,0)</f>
        <v>#REF!</v>
      </c>
      <c r="GZ116" s="310" t="e">
        <f>+GZ112*VLOOKUP($GS$12,#REF!,2,0)</f>
        <v>#REF!</v>
      </c>
      <c r="HA116" s="310" t="e">
        <f>+HA112*VLOOKUP($GS$12,#REF!,2,0)</f>
        <v>#REF!</v>
      </c>
      <c r="HB116" s="310" t="e">
        <f>+HB112*VLOOKUP($GS$12,#REF!,2,0)</f>
        <v>#REF!</v>
      </c>
      <c r="HC116" s="93"/>
      <c r="HD116" s="93"/>
      <c r="HE116" s="93"/>
      <c r="HF116" s="93"/>
      <c r="HG116" s="93"/>
      <c r="HH116" s="93"/>
      <c r="HI116" s="93"/>
      <c r="HJ116" s="93"/>
      <c r="HK116" s="93"/>
      <c r="HL116" s="93"/>
      <c r="HM116" s="31"/>
      <c r="HN116" s="31"/>
      <c r="HO116" s="31"/>
      <c r="HP116" s="310" t="e">
        <f t="shared" si="114"/>
        <v>#REF!</v>
      </c>
      <c r="HQ116" s="323"/>
      <c r="HR116" s="324"/>
      <c r="HS116" s="98"/>
      <c r="HT116" s="31"/>
      <c r="HV116" s="311"/>
      <c r="HW116" s="311"/>
      <c r="HX116" s="311"/>
      <c r="HY116" s="311"/>
      <c r="HZ116" s="311"/>
      <c r="IA116" s="311"/>
      <c r="IB116" s="311"/>
      <c r="IC116" s="311"/>
      <c r="ID116" s="311"/>
      <c r="IE116" s="311"/>
      <c r="IF116" s="13"/>
    </row>
    <row r="117" spans="2:240" s="11" customFormat="1" ht="28.15" hidden="1" customHeight="1">
      <c r="B117" s="736" t="s">
        <v>901</v>
      </c>
      <c r="C117" s="737"/>
      <c r="D117" s="737"/>
      <c r="E117" s="737"/>
      <c r="F117" s="737"/>
      <c r="G117" s="737"/>
      <c r="H117" s="737"/>
      <c r="I117" s="738"/>
      <c r="J117" s="309" t="s">
        <v>9</v>
      </c>
      <c r="K117" s="310" t="e">
        <f>+K113*VLOOKUP($K$12,#REF!,2,0)</f>
        <v>#REF!</v>
      </c>
      <c r="L117" s="310" t="e">
        <f>+L113*VLOOKUP($K$12,#REF!,2,0)</f>
        <v>#REF!</v>
      </c>
      <c r="M117" s="310" t="e">
        <f>+M113*VLOOKUP($K$12,#REF!,2,0)</f>
        <v>#REF!</v>
      </c>
      <c r="N117" s="310" t="e">
        <f>+N113*VLOOKUP($K$12,#REF!,2,0)</f>
        <v>#REF!</v>
      </c>
      <c r="O117" s="310" t="e">
        <f>+O113*VLOOKUP($K$12,#REF!,2,0)</f>
        <v>#REF!</v>
      </c>
      <c r="P117" s="310" t="e">
        <f>+P113*VLOOKUP($K$12,#REF!,2,0)</f>
        <v>#REF!</v>
      </c>
      <c r="Q117" s="310" t="e">
        <f>+Q113*VLOOKUP($K$12,#REF!,2,0)</f>
        <v>#REF!</v>
      </c>
      <c r="R117" s="310" t="e">
        <f>+R113*VLOOKUP($K$12,#REF!,2,0)</f>
        <v>#REF!</v>
      </c>
      <c r="S117" s="310" t="e">
        <f>+S113*VLOOKUP($K$12,#REF!,2,0)</f>
        <v>#REF!</v>
      </c>
      <c r="T117" s="310" t="e">
        <f>+T113*VLOOKUP($K$12,#REF!,2,0)</f>
        <v>#REF!</v>
      </c>
      <c r="U117" s="310" t="e">
        <f>+U113*VLOOKUP($U$12,#REF!,2,0)</f>
        <v>#REF!</v>
      </c>
      <c r="V117" s="310" t="e">
        <f>+V113*VLOOKUP($U$12,#REF!,2,0)</f>
        <v>#REF!</v>
      </c>
      <c r="W117" s="310" t="e">
        <f>+W113*VLOOKUP($U$12,#REF!,2,0)</f>
        <v>#REF!</v>
      </c>
      <c r="X117" s="310" t="e">
        <f>+X113*VLOOKUP($U$12,#REF!,2,0)</f>
        <v>#REF!</v>
      </c>
      <c r="Y117" s="310" t="e">
        <f>+Y113*VLOOKUP($U$12,#REF!,2,0)</f>
        <v>#REF!</v>
      </c>
      <c r="Z117" s="310" t="e">
        <f>+Z113*VLOOKUP($U$12,#REF!,2,0)</f>
        <v>#REF!</v>
      </c>
      <c r="AA117" s="310" t="e">
        <f>+AA113*VLOOKUP($U$12,#REF!,2,0)</f>
        <v>#REF!</v>
      </c>
      <c r="AB117" s="310" t="e">
        <f>+AB113*VLOOKUP($U$12,#REF!,2,0)</f>
        <v>#REF!</v>
      </c>
      <c r="AC117" s="310" t="e">
        <f>+AC113*VLOOKUP($U$12,#REF!,2,0)</f>
        <v>#REF!</v>
      </c>
      <c r="AD117" s="310" t="e">
        <f>+AD113*VLOOKUP($U$12,#REF!,2,0)</f>
        <v>#REF!</v>
      </c>
      <c r="AE117" s="310" t="e">
        <f>+AE113*VLOOKUP($AE$12,#REF!,2,0)</f>
        <v>#REF!</v>
      </c>
      <c r="AF117" s="310" t="e">
        <f>+AF113*VLOOKUP($AE$12,#REF!,2,0)</f>
        <v>#REF!</v>
      </c>
      <c r="AG117" s="310" t="e">
        <f>+AG113*VLOOKUP($AE$12,#REF!,2,0)</f>
        <v>#REF!</v>
      </c>
      <c r="AH117" s="310" t="e">
        <f>+AH113*VLOOKUP($AE$12,#REF!,2,0)</f>
        <v>#REF!</v>
      </c>
      <c r="AI117" s="310" t="e">
        <f>+AI113*VLOOKUP($AE$12,#REF!,2,0)</f>
        <v>#REF!</v>
      </c>
      <c r="AJ117" s="310" t="e">
        <f>+AJ113*VLOOKUP($AE$12,#REF!,2,0)</f>
        <v>#REF!</v>
      </c>
      <c r="AK117" s="310" t="e">
        <f>+AK113*VLOOKUP($AE$12,#REF!,2,0)</f>
        <v>#REF!</v>
      </c>
      <c r="AL117" s="310" t="e">
        <f>+AL113*VLOOKUP($AE$12,#REF!,2,0)</f>
        <v>#REF!</v>
      </c>
      <c r="AM117" s="310" t="e">
        <f>+AM113*VLOOKUP($AE$12,#REF!,2,0)</f>
        <v>#REF!</v>
      </c>
      <c r="AN117" s="310" t="e">
        <f>+AN113*VLOOKUP($AE$12,#REF!,2,0)</f>
        <v>#REF!</v>
      </c>
      <c r="AO117" s="310" t="e">
        <f>+AO113*VLOOKUP($AO$12,#REF!,2,0)</f>
        <v>#REF!</v>
      </c>
      <c r="AP117" s="310" t="e">
        <f>+AP113*VLOOKUP($AO$12,#REF!,2,0)</f>
        <v>#REF!</v>
      </c>
      <c r="AQ117" s="310" t="e">
        <f>+AQ113*VLOOKUP($AO$12,#REF!,2,0)</f>
        <v>#REF!</v>
      </c>
      <c r="AR117" s="310" t="e">
        <f>+AR113*VLOOKUP($AO$12,#REF!,2,0)</f>
        <v>#REF!</v>
      </c>
      <c r="AS117" s="310" t="e">
        <f>+AS113*VLOOKUP($AO$12,#REF!,2,0)</f>
        <v>#REF!</v>
      </c>
      <c r="AT117" s="310" t="e">
        <f>+AT113*VLOOKUP($AO$12,#REF!,2,0)</f>
        <v>#REF!</v>
      </c>
      <c r="AU117" s="310" t="e">
        <f>+AU113*VLOOKUP($AO$12,#REF!,2,0)</f>
        <v>#REF!</v>
      </c>
      <c r="AV117" s="310" t="e">
        <f>+AV113*VLOOKUP($AO$12,#REF!,2,0)</f>
        <v>#REF!</v>
      </c>
      <c r="AW117" s="310" t="e">
        <f>+AW113*VLOOKUP($AO$12,#REF!,2,0)</f>
        <v>#REF!</v>
      </c>
      <c r="AX117" s="310" t="e">
        <f>+AX113*VLOOKUP($AO$12,#REF!,2,0)</f>
        <v>#REF!</v>
      </c>
      <c r="AY117" s="310" t="e">
        <f>+AY113*VLOOKUP($AY$12,#REF!,2,0)</f>
        <v>#REF!</v>
      </c>
      <c r="AZ117" s="310" t="e">
        <f>+AZ113*VLOOKUP($AY$12,#REF!,2,0)</f>
        <v>#REF!</v>
      </c>
      <c r="BA117" s="310" t="e">
        <f>+BA113*VLOOKUP($AY$12,#REF!,2,0)</f>
        <v>#REF!</v>
      </c>
      <c r="BB117" s="310" t="e">
        <f>+BB113*VLOOKUP($AY$12,#REF!,2,0)</f>
        <v>#REF!</v>
      </c>
      <c r="BC117" s="310" t="e">
        <f>+BC113*VLOOKUP($AY$12,#REF!,2,0)</f>
        <v>#REF!</v>
      </c>
      <c r="BD117" s="310" t="e">
        <f>+BD113*VLOOKUP($AY$12,#REF!,2,0)</f>
        <v>#REF!</v>
      </c>
      <c r="BE117" s="310" t="e">
        <f>+BE113*VLOOKUP($AY$12,#REF!,2,0)</f>
        <v>#REF!</v>
      </c>
      <c r="BF117" s="310" t="e">
        <f>+BF113*VLOOKUP($AY$12,#REF!,2,0)</f>
        <v>#REF!</v>
      </c>
      <c r="BG117" s="310" t="e">
        <f>+BG113*VLOOKUP($AY$12,#REF!,2,0)</f>
        <v>#REF!</v>
      </c>
      <c r="BH117" s="310" t="e">
        <f>+BH113*VLOOKUP($AY$12,#REF!,2,0)</f>
        <v>#REF!</v>
      </c>
      <c r="BI117" s="310" t="e">
        <f>+BI113*VLOOKUP($BI$12,#REF!,2,0)</f>
        <v>#REF!</v>
      </c>
      <c r="BJ117" s="310" t="e">
        <f>+BJ113*VLOOKUP($BI$12,#REF!,2,0)</f>
        <v>#REF!</v>
      </c>
      <c r="BK117" s="310" t="e">
        <f>+BK113*VLOOKUP($BI$12,#REF!,2,0)</f>
        <v>#REF!</v>
      </c>
      <c r="BL117" s="310" t="e">
        <f>+BL113*VLOOKUP($BI$12,#REF!,2,0)</f>
        <v>#REF!</v>
      </c>
      <c r="BM117" s="310" t="e">
        <f>+BM113*VLOOKUP($BI$12,#REF!,2,0)</f>
        <v>#REF!</v>
      </c>
      <c r="BN117" s="310" t="e">
        <f>+BN113*VLOOKUP($BI$12,#REF!,2,0)</f>
        <v>#REF!</v>
      </c>
      <c r="BO117" s="310" t="e">
        <f>+BO113*VLOOKUP($BI$12,#REF!,2,0)</f>
        <v>#REF!</v>
      </c>
      <c r="BP117" s="310" t="e">
        <f>+BP113*VLOOKUP($BI$12,#REF!,2,0)</f>
        <v>#REF!</v>
      </c>
      <c r="BQ117" s="310" t="e">
        <f>+BQ113*VLOOKUP($BI$12,#REF!,2,0)</f>
        <v>#REF!</v>
      </c>
      <c r="BR117" s="310" t="e">
        <f>+BR113*VLOOKUP($BI$12,#REF!,2,0)</f>
        <v>#REF!</v>
      </c>
      <c r="BS117" s="310" t="e">
        <f>+BS113*VLOOKUP($BS$12,#REF!,2,0)</f>
        <v>#REF!</v>
      </c>
      <c r="BT117" s="310" t="e">
        <f>+BT113*VLOOKUP($BS$12,#REF!,2,0)</f>
        <v>#REF!</v>
      </c>
      <c r="BU117" s="310" t="e">
        <f>+BU113*VLOOKUP($BS$12,#REF!,2,0)</f>
        <v>#REF!</v>
      </c>
      <c r="BV117" s="310" t="e">
        <f>+BV113*VLOOKUP($BS$12,#REF!,2,0)</f>
        <v>#REF!</v>
      </c>
      <c r="BW117" s="310" t="e">
        <f>+BW113*VLOOKUP($BS$12,#REF!,2,0)</f>
        <v>#REF!</v>
      </c>
      <c r="BX117" s="310" t="e">
        <f>+BX113*VLOOKUP($BS$12,#REF!,2,0)</f>
        <v>#REF!</v>
      </c>
      <c r="BY117" s="310" t="e">
        <f>+BY113*VLOOKUP($BS$12,#REF!,2,0)</f>
        <v>#REF!</v>
      </c>
      <c r="BZ117" s="310" t="e">
        <f>+BZ113*VLOOKUP($BS$12,#REF!,2,0)</f>
        <v>#REF!</v>
      </c>
      <c r="CA117" s="310" t="e">
        <f>+CA113*VLOOKUP($BS$12,#REF!,2,0)</f>
        <v>#REF!</v>
      </c>
      <c r="CB117" s="310" t="e">
        <f>+CB113*VLOOKUP($BS$12,#REF!,2,0)</f>
        <v>#REF!</v>
      </c>
      <c r="CC117" s="310" t="e">
        <f>+CC113*VLOOKUP($CC$12,#REF!,2,0)</f>
        <v>#REF!</v>
      </c>
      <c r="CD117" s="310" t="e">
        <f>+CD113*VLOOKUP($CC$12,#REF!,2,0)</f>
        <v>#REF!</v>
      </c>
      <c r="CE117" s="310" t="e">
        <f>+CE113*VLOOKUP($CC$12,#REF!,2,0)</f>
        <v>#REF!</v>
      </c>
      <c r="CF117" s="310" t="e">
        <f>+CF113*VLOOKUP($CC$12,#REF!,2,0)</f>
        <v>#REF!</v>
      </c>
      <c r="CG117" s="310" t="e">
        <f>+CG113*VLOOKUP($CC$12,#REF!,2,0)</f>
        <v>#REF!</v>
      </c>
      <c r="CH117" s="310" t="e">
        <f>+CH113*VLOOKUP($CC$12,#REF!,2,0)</f>
        <v>#REF!</v>
      </c>
      <c r="CI117" s="310" t="e">
        <f>+CI113*VLOOKUP($CC$12,#REF!,2,0)</f>
        <v>#REF!</v>
      </c>
      <c r="CJ117" s="310" t="e">
        <f>+CJ113*VLOOKUP($CC$12,#REF!,2,0)</f>
        <v>#REF!</v>
      </c>
      <c r="CK117" s="310" t="e">
        <f>+CK113*VLOOKUP($CC$12,#REF!,2,0)</f>
        <v>#REF!</v>
      </c>
      <c r="CL117" s="310" t="e">
        <f>+CL113*VLOOKUP($CC$12,#REF!,2,0)</f>
        <v>#REF!</v>
      </c>
      <c r="CM117" s="310" t="e">
        <f>+CM113*VLOOKUP($CM$12,#REF!,2,0)</f>
        <v>#REF!</v>
      </c>
      <c r="CN117" s="310" t="e">
        <f>+CN113*VLOOKUP($CM$12,#REF!,2,0)</f>
        <v>#REF!</v>
      </c>
      <c r="CO117" s="310" t="e">
        <f>+CO113*VLOOKUP($CM$12,#REF!,2,0)</f>
        <v>#REF!</v>
      </c>
      <c r="CP117" s="310" t="e">
        <f>+CP113*VLOOKUP($CM$12,#REF!,2,0)</f>
        <v>#REF!</v>
      </c>
      <c r="CQ117" s="310" t="e">
        <f>+CQ113*VLOOKUP($CM$12,#REF!,2,0)</f>
        <v>#REF!</v>
      </c>
      <c r="CR117" s="310" t="e">
        <f>+CR113*VLOOKUP($CM$12,#REF!,2,0)</f>
        <v>#REF!</v>
      </c>
      <c r="CS117" s="310" t="e">
        <f>+CS113*VLOOKUP($CM$12,#REF!,2,0)</f>
        <v>#REF!</v>
      </c>
      <c r="CT117" s="310" t="e">
        <f>+CT113*VLOOKUP($CM$12,#REF!,2,0)</f>
        <v>#REF!</v>
      </c>
      <c r="CU117" s="310" t="e">
        <f>+CU113*VLOOKUP($CM$12,#REF!,2,0)</f>
        <v>#REF!</v>
      </c>
      <c r="CV117" s="310" t="e">
        <f>+CV113*VLOOKUP($CM$12,#REF!,2,0)</f>
        <v>#REF!</v>
      </c>
      <c r="CW117" s="310" t="e">
        <f>+CW113*VLOOKUP($CW$12,#REF!,2,0)</f>
        <v>#REF!</v>
      </c>
      <c r="CX117" s="310" t="e">
        <f>+CX113*VLOOKUP($CW$12,#REF!,2,0)</f>
        <v>#REF!</v>
      </c>
      <c r="CY117" s="310" t="e">
        <f>+CY113*VLOOKUP($CW$12,#REF!,2,0)</f>
        <v>#REF!</v>
      </c>
      <c r="CZ117" s="310" t="e">
        <f>+CZ113*VLOOKUP($CW$12,#REF!,2,0)</f>
        <v>#REF!</v>
      </c>
      <c r="DA117" s="310" t="e">
        <f>+DA113*VLOOKUP($CW$12,#REF!,2,0)</f>
        <v>#REF!</v>
      </c>
      <c r="DB117" s="310" t="e">
        <f>+DB113*VLOOKUP($CW$12,#REF!,2,0)</f>
        <v>#REF!</v>
      </c>
      <c r="DC117" s="310" t="e">
        <f>+DC113*VLOOKUP($CW$12,#REF!,2,0)</f>
        <v>#REF!</v>
      </c>
      <c r="DD117" s="310" t="e">
        <f>+DD113*VLOOKUP($CW$12,#REF!,2,0)</f>
        <v>#REF!</v>
      </c>
      <c r="DE117" s="310" t="e">
        <f>+DE113*VLOOKUP($CW$12,#REF!,2,0)</f>
        <v>#REF!</v>
      </c>
      <c r="DF117" s="310" t="e">
        <f>+DF113*VLOOKUP($CW$12,#REF!,2,0)</f>
        <v>#REF!</v>
      </c>
      <c r="DG117" s="310" t="e">
        <f>+DG113*VLOOKUP($DG$12,#REF!,2,0)</f>
        <v>#REF!</v>
      </c>
      <c r="DH117" s="310" t="e">
        <f>+DH113*VLOOKUP($DG$12,#REF!,2,0)</f>
        <v>#REF!</v>
      </c>
      <c r="DI117" s="310" t="e">
        <f>+DI113*VLOOKUP($DG$12,#REF!,2,0)</f>
        <v>#REF!</v>
      </c>
      <c r="DJ117" s="310" t="e">
        <f>+DJ113*VLOOKUP($DG$12,#REF!,2,0)</f>
        <v>#REF!</v>
      </c>
      <c r="DK117" s="310" t="e">
        <f>+DK113*VLOOKUP($DG$12,#REF!,2,0)</f>
        <v>#REF!</v>
      </c>
      <c r="DL117" s="310" t="e">
        <f>+DL113*VLOOKUP($DG$12,#REF!,2,0)</f>
        <v>#REF!</v>
      </c>
      <c r="DM117" s="310" t="e">
        <f>+DM113*VLOOKUP($DG$12,#REF!,2,0)</f>
        <v>#REF!</v>
      </c>
      <c r="DN117" s="310" t="e">
        <f>+DN113*VLOOKUP($DG$12,#REF!,2,0)</f>
        <v>#REF!</v>
      </c>
      <c r="DO117" s="310" t="e">
        <f>+DO113*VLOOKUP($DG$12,#REF!,2,0)</f>
        <v>#REF!</v>
      </c>
      <c r="DP117" s="310" t="e">
        <f>+DP113*VLOOKUP($DG$12,#REF!,2,0)</f>
        <v>#REF!</v>
      </c>
      <c r="DQ117" s="310" t="e">
        <f>+DQ113*VLOOKUP($DQ$12,#REF!,2,0)</f>
        <v>#REF!</v>
      </c>
      <c r="DR117" s="310" t="e">
        <f>+DR113*VLOOKUP($DQ$12,#REF!,2,0)</f>
        <v>#REF!</v>
      </c>
      <c r="DS117" s="310" t="e">
        <f>+DS113*VLOOKUP($DQ$12,#REF!,2,0)</f>
        <v>#REF!</v>
      </c>
      <c r="DT117" s="310" t="e">
        <f>+DT113*VLOOKUP($DQ$12,#REF!,2,0)</f>
        <v>#REF!</v>
      </c>
      <c r="DU117" s="310" t="e">
        <f>+DU113*VLOOKUP($DQ$12,#REF!,2,0)</f>
        <v>#REF!</v>
      </c>
      <c r="DV117" s="310" t="e">
        <f>+DV113*VLOOKUP($DQ$12,#REF!,2,0)</f>
        <v>#REF!</v>
      </c>
      <c r="DW117" s="310" t="e">
        <f>+DW113*VLOOKUP($DQ$12,#REF!,2,0)</f>
        <v>#REF!</v>
      </c>
      <c r="DX117" s="310" t="e">
        <f>+DX113*VLOOKUP($DQ$12,#REF!,2,0)</f>
        <v>#REF!</v>
      </c>
      <c r="DY117" s="310" t="e">
        <f>+DY113*VLOOKUP($DQ$12,#REF!,2,0)</f>
        <v>#REF!</v>
      </c>
      <c r="DZ117" s="310" t="e">
        <f>+DZ113*VLOOKUP($DQ$12,#REF!,2,0)</f>
        <v>#REF!</v>
      </c>
      <c r="EA117" s="310" t="e">
        <f>+EA113*VLOOKUP($EA$12,#REF!,2,0)</f>
        <v>#REF!</v>
      </c>
      <c r="EB117" s="310" t="e">
        <f>+EB113*VLOOKUP($EA$12,#REF!,2,0)</f>
        <v>#REF!</v>
      </c>
      <c r="EC117" s="310" t="e">
        <f>+EC113*VLOOKUP($EA$12,#REF!,2,0)</f>
        <v>#REF!</v>
      </c>
      <c r="ED117" s="310" t="e">
        <f>+ED113*VLOOKUP($EA$12,#REF!,2,0)</f>
        <v>#REF!</v>
      </c>
      <c r="EE117" s="310" t="e">
        <f>+EE113*VLOOKUP($EA$12,#REF!,2,0)</f>
        <v>#REF!</v>
      </c>
      <c r="EF117" s="310" t="e">
        <f>+EF113*VLOOKUP($EA$12,#REF!,2,0)</f>
        <v>#REF!</v>
      </c>
      <c r="EG117" s="310" t="e">
        <f>+EG113*VLOOKUP($EA$12,#REF!,2,0)</f>
        <v>#REF!</v>
      </c>
      <c r="EH117" s="310" t="e">
        <f>+EH113*VLOOKUP($EA$12,#REF!,2,0)</f>
        <v>#REF!</v>
      </c>
      <c r="EI117" s="310" t="e">
        <f>+EI113*VLOOKUP($EA$12,#REF!,2,0)</f>
        <v>#REF!</v>
      </c>
      <c r="EJ117" s="310" t="e">
        <f>+EJ113*VLOOKUP($EA$12,#REF!,2,0)</f>
        <v>#REF!</v>
      </c>
      <c r="EK117" s="310" t="e">
        <f>+EK113*VLOOKUP($EK$12,#REF!,2,0)</f>
        <v>#REF!</v>
      </c>
      <c r="EL117" s="310" t="e">
        <f>+EL113*VLOOKUP($EK$12,#REF!,2,0)</f>
        <v>#REF!</v>
      </c>
      <c r="EM117" s="310" t="e">
        <f>+EM113*VLOOKUP($EK$12,#REF!,2,0)</f>
        <v>#REF!</v>
      </c>
      <c r="EN117" s="310" t="e">
        <f>+EN113*VLOOKUP($EK$12,#REF!,2,0)</f>
        <v>#REF!</v>
      </c>
      <c r="EO117" s="310" t="e">
        <f>+EO113*VLOOKUP($EK$12,#REF!,2,0)</f>
        <v>#REF!</v>
      </c>
      <c r="EP117" s="310" t="e">
        <f>+EP113*VLOOKUP($EK$12,#REF!,2,0)</f>
        <v>#REF!</v>
      </c>
      <c r="EQ117" s="310" t="e">
        <f>+EQ113*VLOOKUP($EK$12,#REF!,2,0)</f>
        <v>#REF!</v>
      </c>
      <c r="ER117" s="310" t="e">
        <f>+ER113*VLOOKUP($EK$12,#REF!,2,0)</f>
        <v>#REF!</v>
      </c>
      <c r="ES117" s="310" t="e">
        <f>+ES113*VLOOKUP($EK$12,#REF!,2,0)</f>
        <v>#REF!</v>
      </c>
      <c r="ET117" s="310" t="e">
        <f>+ET113*VLOOKUP($EK$12,#REF!,2,0)</f>
        <v>#REF!</v>
      </c>
      <c r="EU117" s="310" t="e">
        <f>+EU113*VLOOKUP($EU$12,#REF!,2,0)</f>
        <v>#REF!</v>
      </c>
      <c r="EV117" s="310" t="e">
        <f>+EV113*VLOOKUP($EU$12,#REF!,2,0)</f>
        <v>#REF!</v>
      </c>
      <c r="EW117" s="310" t="e">
        <f>+EW113*VLOOKUP($EU$12,#REF!,2,0)</f>
        <v>#REF!</v>
      </c>
      <c r="EX117" s="310" t="e">
        <f>+EX113*VLOOKUP($EU$12,#REF!,2,0)</f>
        <v>#REF!</v>
      </c>
      <c r="EY117" s="310" t="e">
        <f>+EY113*VLOOKUP($EU$12,#REF!,2,0)</f>
        <v>#REF!</v>
      </c>
      <c r="EZ117" s="310" t="e">
        <f>+EZ113*VLOOKUP($EU$12,#REF!,2,0)</f>
        <v>#REF!</v>
      </c>
      <c r="FA117" s="310" t="e">
        <f>+FA113*VLOOKUP($EU$12,#REF!,2,0)</f>
        <v>#REF!</v>
      </c>
      <c r="FB117" s="310" t="e">
        <f>+FB113*VLOOKUP($EU$12,#REF!,2,0)</f>
        <v>#REF!</v>
      </c>
      <c r="FC117" s="310" t="e">
        <f>+FC113*VLOOKUP($EU$12,#REF!,2,0)</f>
        <v>#REF!</v>
      </c>
      <c r="FD117" s="310" t="e">
        <f>+FD113*VLOOKUP($EU$12,#REF!,2,0)</f>
        <v>#REF!</v>
      </c>
      <c r="FE117" s="310" t="e">
        <f>+FE113*VLOOKUP($FE$12,#REF!,2,0)</f>
        <v>#REF!</v>
      </c>
      <c r="FF117" s="310" t="e">
        <f>+FF113*VLOOKUP($FE$12,#REF!,2,0)</f>
        <v>#REF!</v>
      </c>
      <c r="FG117" s="310" t="e">
        <f>+FG113*VLOOKUP($FE$12,#REF!,2,0)</f>
        <v>#REF!</v>
      </c>
      <c r="FH117" s="310" t="e">
        <f>+FH113*VLOOKUP($FE$12,#REF!,2,0)</f>
        <v>#REF!</v>
      </c>
      <c r="FI117" s="310" t="e">
        <f>+FI113*VLOOKUP($FE$12,#REF!,2,0)</f>
        <v>#REF!</v>
      </c>
      <c r="FJ117" s="310" t="e">
        <f>+FJ113*VLOOKUP($FE$12,#REF!,2,0)</f>
        <v>#REF!</v>
      </c>
      <c r="FK117" s="310" t="e">
        <f>+FK113*VLOOKUP($FE$12,#REF!,2,0)</f>
        <v>#REF!</v>
      </c>
      <c r="FL117" s="310" t="e">
        <f>+FL113*VLOOKUP($FE$12,#REF!,2,0)</f>
        <v>#REF!</v>
      </c>
      <c r="FM117" s="310" t="e">
        <f>+FM113*VLOOKUP($FE$12,#REF!,2,0)</f>
        <v>#REF!</v>
      </c>
      <c r="FN117" s="310" t="e">
        <f>+FN113*VLOOKUP($FE$12,#REF!,2,0)</f>
        <v>#REF!</v>
      </c>
      <c r="FO117" s="310" t="e">
        <f>+FO113*VLOOKUP($FO$12,#REF!,2,0)</f>
        <v>#REF!</v>
      </c>
      <c r="FP117" s="310" t="e">
        <f>+FP113*VLOOKUP($FO$12,#REF!,2,0)</f>
        <v>#REF!</v>
      </c>
      <c r="FQ117" s="310" t="e">
        <f>+FQ113*VLOOKUP($FO$12,#REF!,2,0)</f>
        <v>#REF!</v>
      </c>
      <c r="FR117" s="310" t="e">
        <f>+FR113*VLOOKUP($FO$12,#REF!,2,0)</f>
        <v>#REF!</v>
      </c>
      <c r="FS117" s="310" t="e">
        <f>+FS113*VLOOKUP($FO$12,#REF!,2,0)</f>
        <v>#REF!</v>
      </c>
      <c r="FT117" s="310" t="e">
        <f>+FT113*VLOOKUP($FO$12,#REF!,2,0)</f>
        <v>#REF!</v>
      </c>
      <c r="FU117" s="310" t="e">
        <f>+FU113*VLOOKUP($FO$12,#REF!,2,0)</f>
        <v>#REF!</v>
      </c>
      <c r="FV117" s="310" t="e">
        <f>+FV113*VLOOKUP($FO$12,#REF!,2,0)</f>
        <v>#REF!</v>
      </c>
      <c r="FW117" s="310" t="e">
        <f>+FW113*VLOOKUP($FO$12,#REF!,2,0)</f>
        <v>#REF!</v>
      </c>
      <c r="FX117" s="310" t="e">
        <f>+FX113*VLOOKUP($FO$12,#REF!,2,0)</f>
        <v>#REF!</v>
      </c>
      <c r="FY117" s="310" t="e">
        <f>+FY113*VLOOKUP($FY$12,#REF!,2,0)</f>
        <v>#REF!</v>
      </c>
      <c r="FZ117" s="310" t="e">
        <f>+FZ113*VLOOKUP($FY$12,#REF!,2,0)</f>
        <v>#REF!</v>
      </c>
      <c r="GA117" s="310" t="e">
        <f>+GA113*VLOOKUP($FY$12,#REF!,2,0)</f>
        <v>#REF!</v>
      </c>
      <c r="GB117" s="310" t="e">
        <f>+GB113*VLOOKUP($FY$12,#REF!,2,0)</f>
        <v>#REF!</v>
      </c>
      <c r="GC117" s="310" t="e">
        <f>+GC113*VLOOKUP($FY$12,#REF!,2,0)</f>
        <v>#REF!</v>
      </c>
      <c r="GD117" s="310" t="e">
        <f>+GD113*VLOOKUP($FY$12,#REF!,2,0)</f>
        <v>#REF!</v>
      </c>
      <c r="GE117" s="310" t="e">
        <f>+GE113*VLOOKUP($FY$12,#REF!,2,0)</f>
        <v>#REF!</v>
      </c>
      <c r="GF117" s="310" t="e">
        <f>+GF113*VLOOKUP($FY$12,#REF!,2,0)</f>
        <v>#REF!</v>
      </c>
      <c r="GG117" s="310" t="e">
        <f>+GG113*VLOOKUP($FY$12,#REF!,2,0)</f>
        <v>#REF!</v>
      </c>
      <c r="GH117" s="310" t="e">
        <f>+GH113*VLOOKUP($FY$12,#REF!,2,0)</f>
        <v>#REF!</v>
      </c>
      <c r="GI117" s="310" t="e">
        <f>+GI113*VLOOKUP($GI$12,#REF!,2,0)</f>
        <v>#REF!</v>
      </c>
      <c r="GJ117" s="310" t="e">
        <f>+GJ113*VLOOKUP($GI$12,#REF!,2,0)</f>
        <v>#REF!</v>
      </c>
      <c r="GK117" s="310" t="e">
        <f>+GK113*VLOOKUP($GI$12,#REF!,2,0)</f>
        <v>#REF!</v>
      </c>
      <c r="GL117" s="310" t="e">
        <f>+GL113*VLOOKUP($GI$12,#REF!,2,0)</f>
        <v>#REF!</v>
      </c>
      <c r="GM117" s="310" t="e">
        <f>+GM113*VLOOKUP($GI$12,#REF!,2,0)</f>
        <v>#REF!</v>
      </c>
      <c r="GN117" s="310" t="e">
        <f>+GN113*VLOOKUP($GI$12,#REF!,2,0)</f>
        <v>#REF!</v>
      </c>
      <c r="GO117" s="310" t="e">
        <f>+GO113*VLOOKUP($GI$12,#REF!,2,0)</f>
        <v>#REF!</v>
      </c>
      <c r="GP117" s="310" t="e">
        <f>+GP113*VLOOKUP($GI$12,#REF!,2,0)</f>
        <v>#REF!</v>
      </c>
      <c r="GQ117" s="310" t="e">
        <f>+GQ113*VLOOKUP($GI$12,#REF!,2,0)</f>
        <v>#REF!</v>
      </c>
      <c r="GR117" s="310" t="e">
        <f>+GR113*VLOOKUP($GI$12,#REF!,2,0)</f>
        <v>#REF!</v>
      </c>
      <c r="GS117" s="310" t="e">
        <f>+GS113*VLOOKUP($GS$12,#REF!,2,0)</f>
        <v>#REF!</v>
      </c>
      <c r="GT117" s="310" t="e">
        <f>+GT113*VLOOKUP($GS$12,#REF!,2,0)</f>
        <v>#REF!</v>
      </c>
      <c r="GU117" s="310" t="e">
        <f>+GU113*VLOOKUP($GS$12,#REF!,2,0)</f>
        <v>#REF!</v>
      </c>
      <c r="GV117" s="310" t="e">
        <f>+GV113*VLOOKUP($GS$12,#REF!,2,0)</f>
        <v>#REF!</v>
      </c>
      <c r="GW117" s="310" t="e">
        <f>+GW113*VLOOKUP($GS$12,#REF!,2,0)</f>
        <v>#REF!</v>
      </c>
      <c r="GX117" s="310" t="e">
        <f>+GX113*VLOOKUP($GS$12,#REF!,2,0)</f>
        <v>#REF!</v>
      </c>
      <c r="GY117" s="310" t="e">
        <f>+GY113*VLOOKUP($GS$12,#REF!,2,0)</f>
        <v>#REF!</v>
      </c>
      <c r="GZ117" s="310" t="e">
        <f>+GZ113*VLOOKUP($GS$12,#REF!,2,0)</f>
        <v>#REF!</v>
      </c>
      <c r="HA117" s="310" t="e">
        <f>+HA113*VLOOKUP($GS$12,#REF!,2,0)</f>
        <v>#REF!</v>
      </c>
      <c r="HB117" s="310" t="e">
        <f>+HB113*VLOOKUP($GS$12,#REF!,2,0)</f>
        <v>#REF!</v>
      </c>
      <c r="HC117" s="93"/>
      <c r="HD117" s="93"/>
      <c r="HE117" s="93"/>
      <c r="HF117" s="93"/>
      <c r="HG117" s="93"/>
      <c r="HH117" s="93"/>
      <c r="HI117" s="93"/>
      <c r="HJ117" s="93"/>
      <c r="HK117" s="93"/>
      <c r="HL117" s="93"/>
      <c r="HM117" s="31"/>
      <c r="HN117" s="31"/>
      <c r="HO117" s="31"/>
      <c r="HP117" s="310" t="e">
        <f t="shared" si="114"/>
        <v>#REF!</v>
      </c>
      <c r="HQ117" s="323"/>
      <c r="HR117" s="31"/>
      <c r="HS117" s="98"/>
      <c r="HT117" s="31"/>
      <c r="HV117" s="311"/>
      <c r="HW117" s="311"/>
      <c r="HX117" s="311"/>
      <c r="HY117" s="311"/>
      <c r="HZ117" s="311"/>
      <c r="IA117" s="311"/>
      <c r="IB117" s="311"/>
      <c r="IC117" s="311"/>
      <c r="ID117" s="311"/>
      <c r="IE117" s="311"/>
    </row>
    <row r="118" spans="2:240" s="11" customFormat="1" ht="28.15" hidden="1" customHeight="1">
      <c r="B118" s="736" t="s">
        <v>901</v>
      </c>
      <c r="C118" s="737"/>
      <c r="D118" s="737"/>
      <c r="E118" s="737"/>
      <c r="F118" s="737"/>
      <c r="G118" s="737"/>
      <c r="H118" s="737"/>
      <c r="I118" s="738"/>
      <c r="J118" s="309" t="s">
        <v>10</v>
      </c>
      <c r="K118" s="310" t="e">
        <f>+K114*VLOOKUP($K$12,#REF!,2,0)</f>
        <v>#REF!</v>
      </c>
      <c r="L118" s="310" t="e">
        <f>+L114*VLOOKUP($K$12,#REF!,2,0)</f>
        <v>#REF!</v>
      </c>
      <c r="M118" s="310" t="e">
        <f>+M114*VLOOKUP($K$12,#REF!,2,0)</f>
        <v>#REF!</v>
      </c>
      <c r="N118" s="310" t="e">
        <f>+N114*VLOOKUP($K$12,#REF!,2,0)</f>
        <v>#REF!</v>
      </c>
      <c r="O118" s="310" t="e">
        <f>+O114*VLOOKUP($K$12,#REF!,2,0)</f>
        <v>#REF!</v>
      </c>
      <c r="P118" s="310" t="e">
        <f>+P114*VLOOKUP($K$12,#REF!,2,0)</f>
        <v>#REF!</v>
      </c>
      <c r="Q118" s="310" t="e">
        <f>+Q114*VLOOKUP($K$12,#REF!,2,0)</f>
        <v>#REF!</v>
      </c>
      <c r="R118" s="310" t="e">
        <f>+R114*VLOOKUP($K$12,#REF!,2,0)</f>
        <v>#REF!</v>
      </c>
      <c r="S118" s="310" t="e">
        <f>+S114*VLOOKUP($K$12,#REF!,2,0)</f>
        <v>#REF!</v>
      </c>
      <c r="T118" s="310" t="e">
        <f>+T114*VLOOKUP($K$12,#REF!,2,0)</f>
        <v>#REF!</v>
      </c>
      <c r="U118" s="310" t="e">
        <f>+U114*VLOOKUP($U$12,#REF!,2,0)</f>
        <v>#REF!</v>
      </c>
      <c r="V118" s="310" t="e">
        <f>+V114*VLOOKUP($U$12,#REF!,2,0)</f>
        <v>#REF!</v>
      </c>
      <c r="W118" s="310" t="e">
        <f>+W114*VLOOKUP($U$12,#REF!,2,0)</f>
        <v>#REF!</v>
      </c>
      <c r="X118" s="310" t="e">
        <f>+X114*VLOOKUP($U$12,#REF!,2,0)</f>
        <v>#REF!</v>
      </c>
      <c r="Y118" s="310" t="e">
        <f>+Y114*VLOOKUP($U$12,#REF!,2,0)</f>
        <v>#REF!</v>
      </c>
      <c r="Z118" s="310" t="e">
        <f>+Z114*VLOOKUP($U$12,#REF!,2,0)</f>
        <v>#REF!</v>
      </c>
      <c r="AA118" s="310" t="e">
        <f>+AA114*VLOOKUP($U$12,#REF!,2,0)</f>
        <v>#REF!</v>
      </c>
      <c r="AB118" s="310" t="e">
        <f>+AB114*VLOOKUP($U$12,#REF!,2,0)</f>
        <v>#REF!</v>
      </c>
      <c r="AC118" s="310" t="e">
        <f>+AC114*VLOOKUP($U$12,#REF!,2,0)</f>
        <v>#REF!</v>
      </c>
      <c r="AD118" s="310" t="e">
        <f>+AD114*VLOOKUP($U$12,#REF!,2,0)</f>
        <v>#REF!</v>
      </c>
      <c r="AE118" s="310" t="e">
        <f>+AE114*VLOOKUP($AE$12,#REF!,2,0)</f>
        <v>#REF!</v>
      </c>
      <c r="AF118" s="310" t="e">
        <f>+AF114*VLOOKUP($AE$12,#REF!,2,0)</f>
        <v>#REF!</v>
      </c>
      <c r="AG118" s="310" t="e">
        <f>+AG114*VLOOKUP($AE$12,#REF!,2,0)</f>
        <v>#REF!</v>
      </c>
      <c r="AH118" s="310" t="e">
        <f>+AH114*VLOOKUP($AE$12,#REF!,2,0)</f>
        <v>#REF!</v>
      </c>
      <c r="AI118" s="310" t="e">
        <f>+AI114*VLOOKUP($AE$12,#REF!,2,0)</f>
        <v>#REF!</v>
      </c>
      <c r="AJ118" s="310" t="e">
        <f>+AJ114*VLOOKUP($AE$12,#REF!,2,0)</f>
        <v>#REF!</v>
      </c>
      <c r="AK118" s="310" t="e">
        <f>+AK114*VLOOKUP($AE$12,#REF!,2,0)</f>
        <v>#REF!</v>
      </c>
      <c r="AL118" s="310" t="e">
        <f>+AL114*VLOOKUP($AE$12,#REF!,2,0)</f>
        <v>#REF!</v>
      </c>
      <c r="AM118" s="310" t="e">
        <f>+AM114*VLOOKUP($AE$12,#REF!,2,0)</f>
        <v>#REF!</v>
      </c>
      <c r="AN118" s="310" t="e">
        <f>+AN114*VLOOKUP($AE$12,#REF!,2,0)</f>
        <v>#REF!</v>
      </c>
      <c r="AO118" s="310" t="e">
        <f>+AO114*VLOOKUP($AO$12,#REF!,2,0)</f>
        <v>#REF!</v>
      </c>
      <c r="AP118" s="310" t="e">
        <f>+AP114*VLOOKUP($AO$12,#REF!,2,0)</f>
        <v>#REF!</v>
      </c>
      <c r="AQ118" s="310" t="e">
        <f>+AQ114*VLOOKUP($AO$12,#REF!,2,0)</f>
        <v>#REF!</v>
      </c>
      <c r="AR118" s="310" t="e">
        <f>+AR114*VLOOKUP($AO$12,#REF!,2,0)</f>
        <v>#REF!</v>
      </c>
      <c r="AS118" s="310" t="e">
        <f>+AS114*VLOOKUP($AO$12,#REF!,2,0)</f>
        <v>#REF!</v>
      </c>
      <c r="AT118" s="310" t="e">
        <f>+AT114*VLOOKUP($AO$12,#REF!,2,0)</f>
        <v>#REF!</v>
      </c>
      <c r="AU118" s="310" t="e">
        <f>+AU114*VLOOKUP($AO$12,#REF!,2,0)</f>
        <v>#REF!</v>
      </c>
      <c r="AV118" s="310" t="e">
        <f>+AV114*VLOOKUP($AO$12,#REF!,2,0)</f>
        <v>#REF!</v>
      </c>
      <c r="AW118" s="310" t="e">
        <f>+AW114*VLOOKUP($AO$12,#REF!,2,0)</f>
        <v>#REF!</v>
      </c>
      <c r="AX118" s="310" t="e">
        <f>+AX114*VLOOKUP($AO$12,#REF!,2,0)</f>
        <v>#REF!</v>
      </c>
      <c r="AY118" s="310" t="e">
        <f>+AY114*VLOOKUP($AY$12,#REF!,2,0)</f>
        <v>#REF!</v>
      </c>
      <c r="AZ118" s="310" t="e">
        <f>+AZ114*VLOOKUP($AY$12,#REF!,2,0)</f>
        <v>#REF!</v>
      </c>
      <c r="BA118" s="310" t="e">
        <f>+BA114*VLOOKUP($AY$12,#REF!,2,0)</f>
        <v>#REF!</v>
      </c>
      <c r="BB118" s="310" t="e">
        <f>+BB114*VLOOKUP($AY$12,#REF!,2,0)</f>
        <v>#REF!</v>
      </c>
      <c r="BC118" s="310" t="e">
        <f>+BC114*VLOOKUP($AY$12,#REF!,2,0)</f>
        <v>#REF!</v>
      </c>
      <c r="BD118" s="310" t="e">
        <f>+BD114*VLOOKUP($AY$12,#REF!,2,0)</f>
        <v>#REF!</v>
      </c>
      <c r="BE118" s="310" t="e">
        <f>+BE114*VLOOKUP($AY$12,#REF!,2,0)</f>
        <v>#REF!</v>
      </c>
      <c r="BF118" s="310" t="e">
        <f>+BF114*VLOOKUP($AY$12,#REF!,2,0)</f>
        <v>#REF!</v>
      </c>
      <c r="BG118" s="310" t="e">
        <f>+BG114*VLOOKUP($AY$12,#REF!,2,0)</f>
        <v>#REF!</v>
      </c>
      <c r="BH118" s="310" t="e">
        <f>+BH114*VLOOKUP($AY$12,#REF!,2,0)</f>
        <v>#REF!</v>
      </c>
      <c r="BI118" s="310" t="e">
        <f>+BI114*VLOOKUP($BI$12,#REF!,2,0)</f>
        <v>#REF!</v>
      </c>
      <c r="BJ118" s="310" t="e">
        <f>+BJ114*VLOOKUP($BI$12,#REF!,2,0)</f>
        <v>#REF!</v>
      </c>
      <c r="BK118" s="310" t="e">
        <f>+BK114*VLOOKUP($BI$12,#REF!,2,0)</f>
        <v>#REF!</v>
      </c>
      <c r="BL118" s="310" t="e">
        <f>+BL114*VLOOKUP($BI$12,#REF!,2,0)</f>
        <v>#REF!</v>
      </c>
      <c r="BM118" s="310" t="e">
        <f>+BM114*VLOOKUP($BI$12,#REF!,2,0)</f>
        <v>#REF!</v>
      </c>
      <c r="BN118" s="310" t="e">
        <f>+BN114*VLOOKUP($BI$12,#REF!,2,0)</f>
        <v>#REF!</v>
      </c>
      <c r="BO118" s="310" t="e">
        <f>+BO114*VLOOKUP($BI$12,#REF!,2,0)</f>
        <v>#REF!</v>
      </c>
      <c r="BP118" s="310" t="e">
        <f>+BP114*VLOOKUP($BI$12,#REF!,2,0)</f>
        <v>#REF!</v>
      </c>
      <c r="BQ118" s="310" t="e">
        <f>+BQ114*VLOOKUP($BI$12,#REF!,2,0)</f>
        <v>#REF!</v>
      </c>
      <c r="BR118" s="310" t="e">
        <f>+BR114*VLOOKUP($BI$12,#REF!,2,0)</f>
        <v>#REF!</v>
      </c>
      <c r="BS118" s="310" t="e">
        <f>+BS114*VLOOKUP($BS$12,#REF!,2,0)</f>
        <v>#REF!</v>
      </c>
      <c r="BT118" s="310" t="e">
        <f>+BT114*VLOOKUP($BS$12,#REF!,2,0)</f>
        <v>#REF!</v>
      </c>
      <c r="BU118" s="310" t="e">
        <f>+BU114*VLOOKUP($BS$12,#REF!,2,0)</f>
        <v>#REF!</v>
      </c>
      <c r="BV118" s="310" t="e">
        <f>+BV114*VLOOKUP($BS$12,#REF!,2,0)</f>
        <v>#REF!</v>
      </c>
      <c r="BW118" s="310" t="e">
        <f>+BW114*VLOOKUP($BS$12,#REF!,2,0)</f>
        <v>#REF!</v>
      </c>
      <c r="BX118" s="310" t="e">
        <f>+BX114*VLOOKUP($BS$12,#REF!,2,0)</f>
        <v>#REF!</v>
      </c>
      <c r="BY118" s="310" t="e">
        <f>+BY114*VLOOKUP($BS$12,#REF!,2,0)</f>
        <v>#REF!</v>
      </c>
      <c r="BZ118" s="310" t="e">
        <f>+BZ114*VLOOKUP($BS$12,#REF!,2,0)</f>
        <v>#REF!</v>
      </c>
      <c r="CA118" s="310" t="e">
        <f>+CA114*VLOOKUP($BS$12,#REF!,2,0)</f>
        <v>#REF!</v>
      </c>
      <c r="CB118" s="310" t="e">
        <f>+CB114*VLOOKUP($BS$12,#REF!,2,0)</f>
        <v>#REF!</v>
      </c>
      <c r="CC118" s="310" t="e">
        <f>+CC114*VLOOKUP($CC$12,#REF!,2,0)</f>
        <v>#REF!</v>
      </c>
      <c r="CD118" s="310" t="e">
        <f>+CD114*VLOOKUP($CC$12,#REF!,2,0)</f>
        <v>#REF!</v>
      </c>
      <c r="CE118" s="310" t="e">
        <f>+CE114*VLOOKUP($CC$12,#REF!,2,0)</f>
        <v>#REF!</v>
      </c>
      <c r="CF118" s="310" t="e">
        <f>+CF114*VLOOKUP($CC$12,#REF!,2,0)</f>
        <v>#REF!</v>
      </c>
      <c r="CG118" s="310" t="e">
        <f>+CG114*VLOOKUP($CC$12,#REF!,2,0)</f>
        <v>#REF!</v>
      </c>
      <c r="CH118" s="310" t="e">
        <f>+CH114*VLOOKUP($CC$12,#REF!,2,0)</f>
        <v>#REF!</v>
      </c>
      <c r="CI118" s="310" t="e">
        <f>+CI114*VLOOKUP($CC$12,#REF!,2,0)</f>
        <v>#REF!</v>
      </c>
      <c r="CJ118" s="310" t="e">
        <f>+CJ114*VLOOKUP($CC$12,#REF!,2,0)</f>
        <v>#REF!</v>
      </c>
      <c r="CK118" s="310" t="e">
        <f>+CK114*VLOOKUP($CC$12,#REF!,2,0)</f>
        <v>#REF!</v>
      </c>
      <c r="CL118" s="310" t="e">
        <f>+CL114*VLOOKUP($CC$12,#REF!,2,0)</f>
        <v>#REF!</v>
      </c>
      <c r="CM118" s="310" t="e">
        <f>+CM114*VLOOKUP($CM$12,#REF!,2,0)</f>
        <v>#REF!</v>
      </c>
      <c r="CN118" s="310" t="e">
        <f>+CN114*VLOOKUP($CM$12,#REF!,2,0)</f>
        <v>#REF!</v>
      </c>
      <c r="CO118" s="310" t="e">
        <f>+CO114*VLOOKUP($CM$12,#REF!,2,0)</f>
        <v>#REF!</v>
      </c>
      <c r="CP118" s="310" t="e">
        <f>+CP114*VLOOKUP($CM$12,#REF!,2,0)</f>
        <v>#REF!</v>
      </c>
      <c r="CQ118" s="310" t="e">
        <f>+CQ114*VLOOKUP($CM$12,#REF!,2,0)</f>
        <v>#REF!</v>
      </c>
      <c r="CR118" s="310" t="e">
        <f>+CR114*VLOOKUP($CM$12,#REF!,2,0)</f>
        <v>#REF!</v>
      </c>
      <c r="CS118" s="310" t="e">
        <f>+CS114*VLOOKUP($CM$12,#REF!,2,0)</f>
        <v>#REF!</v>
      </c>
      <c r="CT118" s="310" t="e">
        <f>+CT114*VLOOKUP($CM$12,#REF!,2,0)</f>
        <v>#REF!</v>
      </c>
      <c r="CU118" s="310" t="e">
        <f>+CU114*VLOOKUP($CM$12,#REF!,2,0)</f>
        <v>#REF!</v>
      </c>
      <c r="CV118" s="310" t="e">
        <f>+CV114*VLOOKUP($CM$12,#REF!,2,0)</f>
        <v>#REF!</v>
      </c>
      <c r="CW118" s="310" t="e">
        <f>+CW114*VLOOKUP($CW$12,#REF!,2,0)</f>
        <v>#REF!</v>
      </c>
      <c r="CX118" s="310" t="e">
        <f>+CX114*VLOOKUP($CW$12,#REF!,2,0)</f>
        <v>#REF!</v>
      </c>
      <c r="CY118" s="310" t="e">
        <f>+CY114*VLOOKUP($CW$12,#REF!,2,0)</f>
        <v>#REF!</v>
      </c>
      <c r="CZ118" s="310" t="e">
        <f>+CZ114*VLOOKUP($CW$12,#REF!,2,0)</f>
        <v>#REF!</v>
      </c>
      <c r="DA118" s="310" t="e">
        <f>+DA114*VLOOKUP($CW$12,#REF!,2,0)</f>
        <v>#REF!</v>
      </c>
      <c r="DB118" s="310" t="e">
        <f>+DB114*VLOOKUP($CW$12,#REF!,2,0)</f>
        <v>#REF!</v>
      </c>
      <c r="DC118" s="310" t="e">
        <f>+DC114*VLOOKUP($CW$12,#REF!,2,0)</f>
        <v>#REF!</v>
      </c>
      <c r="DD118" s="310" t="e">
        <f>+DD114*VLOOKUP($CW$12,#REF!,2,0)</f>
        <v>#REF!</v>
      </c>
      <c r="DE118" s="310" t="e">
        <f>+DE114*VLOOKUP($CW$12,#REF!,2,0)</f>
        <v>#REF!</v>
      </c>
      <c r="DF118" s="310" t="e">
        <f>+DF114*VLOOKUP($CW$12,#REF!,2,0)</f>
        <v>#REF!</v>
      </c>
      <c r="DG118" s="310" t="e">
        <f>+DG114*VLOOKUP($DG$12,#REF!,2,0)</f>
        <v>#REF!</v>
      </c>
      <c r="DH118" s="310" t="e">
        <f>+DH114*VLOOKUP($DG$12,#REF!,2,0)</f>
        <v>#REF!</v>
      </c>
      <c r="DI118" s="310" t="e">
        <f>+DI114*VLOOKUP($DG$12,#REF!,2,0)</f>
        <v>#REF!</v>
      </c>
      <c r="DJ118" s="310" t="e">
        <f>+DJ114*VLOOKUP($DG$12,#REF!,2,0)</f>
        <v>#REF!</v>
      </c>
      <c r="DK118" s="310" t="e">
        <f>+DK114*VLOOKUP($DG$12,#REF!,2,0)</f>
        <v>#REF!</v>
      </c>
      <c r="DL118" s="310" t="e">
        <f>+DL114*VLOOKUP($DG$12,#REF!,2,0)</f>
        <v>#REF!</v>
      </c>
      <c r="DM118" s="310" t="e">
        <f>+DM114*VLOOKUP($DG$12,#REF!,2,0)</f>
        <v>#REF!</v>
      </c>
      <c r="DN118" s="310" t="e">
        <f>+DN114*VLOOKUP($DG$12,#REF!,2,0)</f>
        <v>#REF!</v>
      </c>
      <c r="DO118" s="310" t="e">
        <f>+DO114*VLOOKUP($DG$12,#REF!,2,0)</f>
        <v>#REF!</v>
      </c>
      <c r="DP118" s="310" t="e">
        <f>+DP114*VLOOKUP($DG$12,#REF!,2,0)</f>
        <v>#REF!</v>
      </c>
      <c r="DQ118" s="310" t="e">
        <f>+DQ114*VLOOKUP($DQ$12,#REF!,2,0)</f>
        <v>#REF!</v>
      </c>
      <c r="DR118" s="310" t="e">
        <f>+DR114*VLOOKUP($DQ$12,#REF!,2,0)</f>
        <v>#REF!</v>
      </c>
      <c r="DS118" s="310" t="e">
        <f>+DS114*VLOOKUP($DQ$12,#REF!,2,0)</f>
        <v>#REF!</v>
      </c>
      <c r="DT118" s="310" t="e">
        <f>+DT114*VLOOKUP($DQ$12,#REF!,2,0)</f>
        <v>#REF!</v>
      </c>
      <c r="DU118" s="310" t="e">
        <f>+DU114*VLOOKUP($DQ$12,#REF!,2,0)</f>
        <v>#REF!</v>
      </c>
      <c r="DV118" s="310" t="e">
        <f>+DV114*VLOOKUP($DQ$12,#REF!,2,0)</f>
        <v>#REF!</v>
      </c>
      <c r="DW118" s="310" t="e">
        <f>+DW114*VLOOKUP($DQ$12,#REF!,2,0)</f>
        <v>#REF!</v>
      </c>
      <c r="DX118" s="310" t="e">
        <f>+DX114*VLOOKUP($DQ$12,#REF!,2,0)</f>
        <v>#REF!</v>
      </c>
      <c r="DY118" s="310" t="e">
        <f>+DY114*VLOOKUP($DQ$12,#REF!,2,0)</f>
        <v>#REF!</v>
      </c>
      <c r="DZ118" s="310" t="e">
        <f>+DZ114*VLOOKUP($DQ$12,#REF!,2,0)</f>
        <v>#REF!</v>
      </c>
      <c r="EA118" s="310" t="e">
        <f>+EA114*VLOOKUP($EA$12,#REF!,2,0)</f>
        <v>#REF!</v>
      </c>
      <c r="EB118" s="310" t="e">
        <f>+EB114*VLOOKUP($EA$12,#REF!,2,0)</f>
        <v>#REF!</v>
      </c>
      <c r="EC118" s="310" t="e">
        <f>+EC114*VLOOKUP($EA$12,#REF!,2,0)</f>
        <v>#REF!</v>
      </c>
      <c r="ED118" s="310" t="e">
        <f>+ED114*VLOOKUP($EA$12,#REF!,2,0)</f>
        <v>#REF!</v>
      </c>
      <c r="EE118" s="310" t="e">
        <f>+EE114*VLOOKUP($EA$12,#REF!,2,0)</f>
        <v>#REF!</v>
      </c>
      <c r="EF118" s="310" t="e">
        <f>+EF114*VLOOKUP($EA$12,#REF!,2,0)</f>
        <v>#REF!</v>
      </c>
      <c r="EG118" s="310" t="e">
        <f>+EG114*VLOOKUP($EA$12,#REF!,2,0)</f>
        <v>#REF!</v>
      </c>
      <c r="EH118" s="310" t="e">
        <f>+EH114*VLOOKUP($EA$12,#REF!,2,0)</f>
        <v>#REF!</v>
      </c>
      <c r="EI118" s="310" t="e">
        <f>+EI114*VLOOKUP($EA$12,#REF!,2,0)</f>
        <v>#REF!</v>
      </c>
      <c r="EJ118" s="310" t="e">
        <f>+EJ114*VLOOKUP($EA$12,#REF!,2,0)</f>
        <v>#REF!</v>
      </c>
      <c r="EK118" s="310" t="e">
        <f>+EK114*VLOOKUP($EK$12,#REF!,2,0)</f>
        <v>#REF!</v>
      </c>
      <c r="EL118" s="310" t="e">
        <f>+EL114*VLOOKUP($EK$12,#REF!,2,0)</f>
        <v>#REF!</v>
      </c>
      <c r="EM118" s="310" t="e">
        <f>+EM114*VLOOKUP($EK$12,#REF!,2,0)</f>
        <v>#REF!</v>
      </c>
      <c r="EN118" s="310" t="e">
        <f>+EN114*VLOOKUP($EK$12,#REF!,2,0)</f>
        <v>#REF!</v>
      </c>
      <c r="EO118" s="310" t="e">
        <f>+EO114*VLOOKUP($EK$12,#REF!,2,0)</f>
        <v>#REF!</v>
      </c>
      <c r="EP118" s="310" t="e">
        <f>+EP114*VLOOKUP($EK$12,#REF!,2,0)</f>
        <v>#REF!</v>
      </c>
      <c r="EQ118" s="310" t="e">
        <f>+EQ114*VLOOKUP($EK$12,#REF!,2,0)</f>
        <v>#REF!</v>
      </c>
      <c r="ER118" s="310" t="e">
        <f>+ER114*VLOOKUP($EK$12,#REF!,2,0)</f>
        <v>#REF!</v>
      </c>
      <c r="ES118" s="310" t="e">
        <f>+ES114*VLOOKUP($EK$12,#REF!,2,0)</f>
        <v>#REF!</v>
      </c>
      <c r="ET118" s="310" t="e">
        <f>+ET114*VLOOKUP($EK$12,#REF!,2,0)</f>
        <v>#REF!</v>
      </c>
      <c r="EU118" s="310" t="e">
        <f>+EU114*VLOOKUP($EU$12,#REF!,2,0)</f>
        <v>#REF!</v>
      </c>
      <c r="EV118" s="310" t="e">
        <f>+EV114*VLOOKUP($EU$12,#REF!,2,0)</f>
        <v>#REF!</v>
      </c>
      <c r="EW118" s="310" t="e">
        <f>+EW114*VLOOKUP($EU$12,#REF!,2,0)</f>
        <v>#REF!</v>
      </c>
      <c r="EX118" s="310" t="e">
        <f>+EX114*VLOOKUP($EU$12,#REF!,2,0)</f>
        <v>#REF!</v>
      </c>
      <c r="EY118" s="310" t="e">
        <f>+EY114*VLOOKUP($EU$12,#REF!,2,0)</f>
        <v>#REF!</v>
      </c>
      <c r="EZ118" s="310" t="e">
        <f>+EZ114*VLOOKUP($EU$12,#REF!,2,0)</f>
        <v>#REF!</v>
      </c>
      <c r="FA118" s="310" t="e">
        <f>+FA114*VLOOKUP($EU$12,#REF!,2,0)</f>
        <v>#REF!</v>
      </c>
      <c r="FB118" s="310" t="e">
        <f>+FB114*VLOOKUP($EU$12,#REF!,2,0)</f>
        <v>#REF!</v>
      </c>
      <c r="FC118" s="310" t="e">
        <f>+FC114*VLOOKUP($EU$12,#REF!,2,0)</f>
        <v>#REF!</v>
      </c>
      <c r="FD118" s="310" t="e">
        <f>+FD114*VLOOKUP($EU$12,#REF!,2,0)</f>
        <v>#REF!</v>
      </c>
      <c r="FE118" s="310" t="e">
        <f>+FE114*VLOOKUP($FE$12,#REF!,2,0)</f>
        <v>#REF!</v>
      </c>
      <c r="FF118" s="310" t="e">
        <f>+FF114*VLOOKUP($FE$12,#REF!,2,0)</f>
        <v>#REF!</v>
      </c>
      <c r="FG118" s="310" t="e">
        <f>+FG114*VLOOKUP($FE$12,#REF!,2,0)</f>
        <v>#REF!</v>
      </c>
      <c r="FH118" s="310" t="e">
        <f>+FH114*VLOOKUP($FE$12,#REF!,2,0)</f>
        <v>#REF!</v>
      </c>
      <c r="FI118" s="310" t="e">
        <f>+FI114*VLOOKUP($FE$12,#REF!,2,0)</f>
        <v>#REF!</v>
      </c>
      <c r="FJ118" s="310" t="e">
        <f>+FJ114*VLOOKUP($FE$12,#REF!,2,0)</f>
        <v>#REF!</v>
      </c>
      <c r="FK118" s="310" t="e">
        <f>+FK114*VLOOKUP($FE$12,#REF!,2,0)</f>
        <v>#REF!</v>
      </c>
      <c r="FL118" s="310" t="e">
        <f>+FL114*VLOOKUP($FE$12,#REF!,2,0)</f>
        <v>#REF!</v>
      </c>
      <c r="FM118" s="310" t="e">
        <f>+FM114*VLOOKUP($FE$12,#REF!,2,0)</f>
        <v>#REF!</v>
      </c>
      <c r="FN118" s="310" t="e">
        <f>+FN114*VLOOKUP($FE$12,#REF!,2,0)</f>
        <v>#REF!</v>
      </c>
      <c r="FO118" s="310" t="e">
        <f>+FO114*VLOOKUP($FO$12,#REF!,2,0)</f>
        <v>#REF!</v>
      </c>
      <c r="FP118" s="310" t="e">
        <f>+FP114*VLOOKUP($FO$12,#REF!,2,0)</f>
        <v>#REF!</v>
      </c>
      <c r="FQ118" s="310" t="e">
        <f>+FQ114*VLOOKUP($FO$12,#REF!,2,0)</f>
        <v>#REF!</v>
      </c>
      <c r="FR118" s="310" t="e">
        <f>+FR114*VLOOKUP($FO$12,#REF!,2,0)</f>
        <v>#REF!</v>
      </c>
      <c r="FS118" s="310" t="e">
        <f>+FS114*VLOOKUP($FO$12,#REF!,2,0)</f>
        <v>#REF!</v>
      </c>
      <c r="FT118" s="310" t="e">
        <f>+FT114*VLOOKUP($FO$12,#REF!,2,0)</f>
        <v>#REF!</v>
      </c>
      <c r="FU118" s="310" t="e">
        <f>+FU114*VLOOKUP($FO$12,#REF!,2,0)</f>
        <v>#REF!</v>
      </c>
      <c r="FV118" s="310" t="e">
        <f>+FV114*VLOOKUP($FO$12,#REF!,2,0)</f>
        <v>#REF!</v>
      </c>
      <c r="FW118" s="310" t="e">
        <f>+FW114*VLOOKUP($FO$12,#REF!,2,0)</f>
        <v>#REF!</v>
      </c>
      <c r="FX118" s="310" t="e">
        <f>+FX114*VLOOKUP($FO$12,#REF!,2,0)</f>
        <v>#REF!</v>
      </c>
      <c r="FY118" s="310" t="e">
        <f>+FY114*VLOOKUP($FY$12,#REF!,2,0)</f>
        <v>#REF!</v>
      </c>
      <c r="FZ118" s="310" t="e">
        <f>+FZ114*VLOOKUP($FY$12,#REF!,2,0)</f>
        <v>#REF!</v>
      </c>
      <c r="GA118" s="310" t="e">
        <f>+GA114*VLOOKUP($FY$12,#REF!,2,0)</f>
        <v>#REF!</v>
      </c>
      <c r="GB118" s="310" t="e">
        <f>+GB114*VLOOKUP($FY$12,#REF!,2,0)</f>
        <v>#REF!</v>
      </c>
      <c r="GC118" s="310" t="e">
        <f>+GC114*VLOOKUP($FY$12,#REF!,2,0)</f>
        <v>#REF!</v>
      </c>
      <c r="GD118" s="310" t="e">
        <f>+GD114*VLOOKUP($FY$12,#REF!,2,0)</f>
        <v>#REF!</v>
      </c>
      <c r="GE118" s="310" t="e">
        <f>+GE114*VLOOKUP($FY$12,#REF!,2,0)</f>
        <v>#REF!</v>
      </c>
      <c r="GF118" s="310" t="e">
        <f>+GF114*VLOOKUP($FY$12,#REF!,2,0)</f>
        <v>#REF!</v>
      </c>
      <c r="GG118" s="310" t="e">
        <f>+GG114*VLOOKUP($FY$12,#REF!,2,0)</f>
        <v>#REF!</v>
      </c>
      <c r="GH118" s="310" t="e">
        <f>+GH114*VLOOKUP($FY$12,#REF!,2,0)</f>
        <v>#REF!</v>
      </c>
      <c r="GI118" s="310" t="e">
        <f>+GI114*VLOOKUP($GI$12,#REF!,2,0)</f>
        <v>#REF!</v>
      </c>
      <c r="GJ118" s="310" t="e">
        <f>+GJ114*VLOOKUP($GI$12,#REF!,2,0)</f>
        <v>#REF!</v>
      </c>
      <c r="GK118" s="310" t="e">
        <f>+GK114*VLOOKUP($GI$12,#REF!,2,0)</f>
        <v>#REF!</v>
      </c>
      <c r="GL118" s="310" t="e">
        <f>+GL114*VLOOKUP($GI$12,#REF!,2,0)</f>
        <v>#REF!</v>
      </c>
      <c r="GM118" s="310" t="e">
        <f>+GM114*VLOOKUP($GI$12,#REF!,2,0)</f>
        <v>#REF!</v>
      </c>
      <c r="GN118" s="310" t="e">
        <f>+GN114*VLOOKUP($GI$12,#REF!,2,0)</f>
        <v>#REF!</v>
      </c>
      <c r="GO118" s="310" t="e">
        <f>+GO114*VLOOKUP($GI$12,#REF!,2,0)</f>
        <v>#REF!</v>
      </c>
      <c r="GP118" s="310" t="e">
        <f>+GP114*VLOOKUP($GI$12,#REF!,2,0)</f>
        <v>#REF!</v>
      </c>
      <c r="GQ118" s="310" t="e">
        <f>+GQ114*VLOOKUP($GI$12,#REF!,2,0)</f>
        <v>#REF!</v>
      </c>
      <c r="GR118" s="310" t="e">
        <f>+GR114*VLOOKUP($GI$12,#REF!,2,0)</f>
        <v>#REF!</v>
      </c>
      <c r="GS118" s="310" t="e">
        <f>+GS114*VLOOKUP($GS$12,#REF!,2,0)</f>
        <v>#REF!</v>
      </c>
      <c r="GT118" s="310" t="e">
        <f>+GT114*VLOOKUP($GS$12,#REF!,2,0)</f>
        <v>#REF!</v>
      </c>
      <c r="GU118" s="310" t="e">
        <f>+GU114*VLOOKUP($GS$12,#REF!,2,0)</f>
        <v>#REF!</v>
      </c>
      <c r="GV118" s="310" t="e">
        <f>+GV114*VLOOKUP($GS$12,#REF!,2,0)</f>
        <v>#REF!</v>
      </c>
      <c r="GW118" s="310" t="e">
        <f>+GW114*VLOOKUP($GS$12,#REF!,2,0)</f>
        <v>#REF!</v>
      </c>
      <c r="GX118" s="310" t="e">
        <f>+GX114*VLOOKUP($GS$12,#REF!,2,0)</f>
        <v>#REF!</v>
      </c>
      <c r="GY118" s="310" t="e">
        <f>+GY114*VLOOKUP($GS$12,#REF!,2,0)</f>
        <v>#REF!</v>
      </c>
      <c r="GZ118" s="310" t="e">
        <f>+GZ114*VLOOKUP($GS$12,#REF!,2,0)</f>
        <v>#REF!</v>
      </c>
      <c r="HA118" s="310" t="e">
        <f>+HA114*VLOOKUP($GS$12,#REF!,2,0)</f>
        <v>#REF!</v>
      </c>
      <c r="HB118" s="310" t="e">
        <f>+HB114*VLOOKUP($GS$12,#REF!,2,0)</f>
        <v>#REF!</v>
      </c>
      <c r="HC118" s="93"/>
      <c r="HD118" s="93"/>
      <c r="HE118" s="93"/>
      <c r="HF118" s="93"/>
      <c r="HG118" s="93"/>
      <c r="HH118" s="93"/>
      <c r="HI118" s="93"/>
      <c r="HJ118" s="93"/>
      <c r="HK118" s="93"/>
      <c r="HL118" s="93"/>
      <c r="HM118" s="31"/>
      <c r="HN118" s="31"/>
      <c r="HO118" s="31"/>
      <c r="HP118" s="310" t="e">
        <f t="shared" si="114"/>
        <v>#REF!</v>
      </c>
      <c r="HQ118" s="323"/>
      <c r="HR118" s="31"/>
      <c r="HS118" s="98"/>
      <c r="HT118" s="31"/>
      <c r="HV118" s="311"/>
      <c r="HW118" s="311"/>
      <c r="HX118" s="311"/>
      <c r="HY118" s="311"/>
      <c r="HZ118" s="311"/>
      <c r="IA118" s="311"/>
      <c r="IB118" s="311"/>
      <c r="IC118" s="311"/>
      <c r="ID118" s="311"/>
      <c r="IE118" s="311"/>
    </row>
    <row r="119" spans="2:240" s="11" customFormat="1" ht="28.15" hidden="1" customHeight="1">
      <c r="B119" s="736" t="s">
        <v>901</v>
      </c>
      <c r="C119" s="737"/>
      <c r="D119" s="737"/>
      <c r="E119" s="737"/>
      <c r="F119" s="737"/>
      <c r="G119" s="737"/>
      <c r="H119" s="737"/>
      <c r="I119" s="738"/>
      <c r="J119" s="309" t="s">
        <v>11</v>
      </c>
      <c r="K119" s="310" t="e">
        <f>+K115*VLOOKUP($K$12,#REF!,2,0)</f>
        <v>#REF!</v>
      </c>
      <c r="L119" s="310" t="e">
        <f>+L115*VLOOKUP($K$12,#REF!,2,0)</f>
        <v>#REF!</v>
      </c>
      <c r="M119" s="310" t="e">
        <f>+M115*VLOOKUP($K$12,#REF!,2,0)</f>
        <v>#REF!</v>
      </c>
      <c r="N119" s="310" t="e">
        <f>+N115*VLOOKUP($K$12,#REF!,2,0)</f>
        <v>#REF!</v>
      </c>
      <c r="O119" s="310" t="e">
        <f>+O115*VLOOKUP($K$12,#REF!,2,0)</f>
        <v>#REF!</v>
      </c>
      <c r="P119" s="310" t="e">
        <f>+P115*VLOOKUP($K$12,#REF!,2,0)</f>
        <v>#REF!</v>
      </c>
      <c r="Q119" s="310" t="e">
        <f>+Q115*VLOOKUP($K$12,#REF!,2,0)</f>
        <v>#REF!</v>
      </c>
      <c r="R119" s="310" t="e">
        <f>+R115*VLOOKUP($K$12,#REF!,2,0)</f>
        <v>#REF!</v>
      </c>
      <c r="S119" s="310" t="e">
        <f>+S115*VLOOKUP($K$12,#REF!,2,0)</f>
        <v>#REF!</v>
      </c>
      <c r="T119" s="310" t="e">
        <f>+T115*VLOOKUP($K$12,#REF!,2,0)</f>
        <v>#REF!</v>
      </c>
      <c r="U119" s="310" t="e">
        <f>+U115*VLOOKUP($U$12,#REF!,2,0)</f>
        <v>#REF!</v>
      </c>
      <c r="V119" s="310" t="e">
        <f>+V115*VLOOKUP($U$12,#REF!,2,0)</f>
        <v>#REF!</v>
      </c>
      <c r="W119" s="310" t="e">
        <f>+W115*VLOOKUP($U$12,#REF!,2,0)</f>
        <v>#REF!</v>
      </c>
      <c r="X119" s="310" t="e">
        <f>+X115*VLOOKUP($U$12,#REF!,2,0)</f>
        <v>#REF!</v>
      </c>
      <c r="Y119" s="310" t="e">
        <f>+Y115*VLOOKUP($U$12,#REF!,2,0)</f>
        <v>#REF!</v>
      </c>
      <c r="Z119" s="310" t="e">
        <f>+Z115*VLOOKUP($U$12,#REF!,2,0)</f>
        <v>#REF!</v>
      </c>
      <c r="AA119" s="310" t="e">
        <f>+AA115*VLOOKUP($U$12,#REF!,2,0)</f>
        <v>#REF!</v>
      </c>
      <c r="AB119" s="310" t="e">
        <f>+AB115*VLOOKUP($U$12,#REF!,2,0)</f>
        <v>#REF!</v>
      </c>
      <c r="AC119" s="310" t="e">
        <f>+AC115*VLOOKUP($U$12,#REF!,2,0)</f>
        <v>#REF!</v>
      </c>
      <c r="AD119" s="310" t="e">
        <f>+AD115*VLOOKUP($U$12,#REF!,2,0)</f>
        <v>#REF!</v>
      </c>
      <c r="AE119" s="310" t="e">
        <f>+AE115*VLOOKUP($AE$12,#REF!,2,0)</f>
        <v>#REF!</v>
      </c>
      <c r="AF119" s="310" t="e">
        <f>+AF115*VLOOKUP($AE$12,#REF!,2,0)</f>
        <v>#REF!</v>
      </c>
      <c r="AG119" s="310" t="e">
        <f>+AG115*VLOOKUP($AE$12,#REF!,2,0)</f>
        <v>#REF!</v>
      </c>
      <c r="AH119" s="310" t="e">
        <f>+AH115*VLOOKUP($AE$12,#REF!,2,0)</f>
        <v>#REF!</v>
      </c>
      <c r="AI119" s="310" t="e">
        <f>+AI115*VLOOKUP($AE$12,#REF!,2,0)</f>
        <v>#REF!</v>
      </c>
      <c r="AJ119" s="310" t="e">
        <f>+AJ115*VLOOKUP($AE$12,#REF!,2,0)</f>
        <v>#REF!</v>
      </c>
      <c r="AK119" s="310" t="e">
        <f>+AK115*VLOOKUP($AE$12,#REF!,2,0)</f>
        <v>#REF!</v>
      </c>
      <c r="AL119" s="310" t="e">
        <f>+AL115*VLOOKUP($AE$12,#REF!,2,0)</f>
        <v>#REF!</v>
      </c>
      <c r="AM119" s="310" t="e">
        <f>+AM115*VLOOKUP($AE$12,#REF!,2,0)</f>
        <v>#REF!</v>
      </c>
      <c r="AN119" s="310" t="e">
        <f>+AN115*VLOOKUP($AE$12,#REF!,2,0)</f>
        <v>#REF!</v>
      </c>
      <c r="AO119" s="310" t="e">
        <f>+AO115*VLOOKUP($AO$12,#REF!,2,0)</f>
        <v>#REF!</v>
      </c>
      <c r="AP119" s="310" t="e">
        <f>+AP115*VLOOKUP($AO$12,#REF!,2,0)</f>
        <v>#REF!</v>
      </c>
      <c r="AQ119" s="310" t="e">
        <f>+AQ115*VLOOKUP($AO$12,#REF!,2,0)</f>
        <v>#REF!</v>
      </c>
      <c r="AR119" s="310" t="e">
        <f>+AR115*VLOOKUP($AO$12,#REF!,2,0)</f>
        <v>#REF!</v>
      </c>
      <c r="AS119" s="310" t="e">
        <f>+AS115*VLOOKUP($AO$12,#REF!,2,0)</f>
        <v>#REF!</v>
      </c>
      <c r="AT119" s="310" t="e">
        <f>+AT115*VLOOKUP($AO$12,#REF!,2,0)</f>
        <v>#REF!</v>
      </c>
      <c r="AU119" s="310" t="e">
        <f>+AU115*VLOOKUP($AO$12,#REF!,2,0)</f>
        <v>#REF!</v>
      </c>
      <c r="AV119" s="310" t="e">
        <f>+AV115*VLOOKUP($AO$12,#REF!,2,0)</f>
        <v>#REF!</v>
      </c>
      <c r="AW119" s="310" t="e">
        <f>+AW115*VLOOKUP($AO$12,#REF!,2,0)</f>
        <v>#REF!</v>
      </c>
      <c r="AX119" s="310" t="e">
        <f>+AX115*VLOOKUP($AO$12,#REF!,2,0)</f>
        <v>#REF!</v>
      </c>
      <c r="AY119" s="310" t="e">
        <f>+AY115*VLOOKUP($AY$12,#REF!,2,0)</f>
        <v>#REF!</v>
      </c>
      <c r="AZ119" s="310" t="e">
        <f>+AZ115*VLOOKUP($AY$12,#REF!,2,0)</f>
        <v>#REF!</v>
      </c>
      <c r="BA119" s="310" t="e">
        <f>+BA115*VLOOKUP($AY$12,#REF!,2,0)</f>
        <v>#REF!</v>
      </c>
      <c r="BB119" s="310" t="e">
        <f>+BB115*VLOOKUP($AY$12,#REF!,2,0)</f>
        <v>#REF!</v>
      </c>
      <c r="BC119" s="310" t="e">
        <f>+BC115*VLOOKUP($AY$12,#REF!,2,0)</f>
        <v>#REF!</v>
      </c>
      <c r="BD119" s="310" t="e">
        <f>+BD115*VLOOKUP($AY$12,#REF!,2,0)</f>
        <v>#REF!</v>
      </c>
      <c r="BE119" s="310" t="e">
        <f>+BE115*VLOOKUP($AY$12,#REF!,2,0)</f>
        <v>#REF!</v>
      </c>
      <c r="BF119" s="310" t="e">
        <f>+BF115*VLOOKUP($AY$12,#REF!,2,0)</f>
        <v>#REF!</v>
      </c>
      <c r="BG119" s="310" t="e">
        <f>+BG115*VLOOKUP($AY$12,#REF!,2,0)</f>
        <v>#REF!</v>
      </c>
      <c r="BH119" s="310" t="e">
        <f>+BH115*VLOOKUP($AY$12,#REF!,2,0)</f>
        <v>#REF!</v>
      </c>
      <c r="BI119" s="310" t="e">
        <f>+BI115*VLOOKUP($BI$12,#REF!,2,0)</f>
        <v>#REF!</v>
      </c>
      <c r="BJ119" s="310" t="e">
        <f>+BJ115*VLOOKUP($BI$12,#REF!,2,0)</f>
        <v>#REF!</v>
      </c>
      <c r="BK119" s="310" t="e">
        <f>+BK115*VLOOKUP($BI$12,#REF!,2,0)</f>
        <v>#REF!</v>
      </c>
      <c r="BL119" s="310" t="e">
        <f>+BL115*VLOOKUP($BI$12,#REF!,2,0)</f>
        <v>#REF!</v>
      </c>
      <c r="BM119" s="310" t="e">
        <f>+BM115*VLOOKUP($BI$12,#REF!,2,0)</f>
        <v>#REF!</v>
      </c>
      <c r="BN119" s="310" t="e">
        <f>+BN115*VLOOKUP($BI$12,#REF!,2,0)</f>
        <v>#REF!</v>
      </c>
      <c r="BO119" s="310" t="e">
        <f>+BO115*VLOOKUP($BI$12,#REF!,2,0)</f>
        <v>#REF!</v>
      </c>
      <c r="BP119" s="310" t="e">
        <f>+BP115*VLOOKUP($BI$12,#REF!,2,0)</f>
        <v>#REF!</v>
      </c>
      <c r="BQ119" s="310" t="e">
        <f>+BQ115*VLOOKUP($BI$12,#REF!,2,0)</f>
        <v>#REF!</v>
      </c>
      <c r="BR119" s="310" t="e">
        <f>+BR115*VLOOKUP($BI$12,#REF!,2,0)</f>
        <v>#REF!</v>
      </c>
      <c r="BS119" s="310" t="e">
        <f>+BS115*VLOOKUP($BS$12,#REF!,2,0)</f>
        <v>#REF!</v>
      </c>
      <c r="BT119" s="310" t="e">
        <f>+BT115*VLOOKUP($BS$12,#REF!,2,0)</f>
        <v>#REF!</v>
      </c>
      <c r="BU119" s="310" t="e">
        <f>+BU115*VLOOKUP($BS$12,#REF!,2,0)</f>
        <v>#REF!</v>
      </c>
      <c r="BV119" s="310" t="e">
        <f>+BV115*VLOOKUP($BS$12,#REF!,2,0)</f>
        <v>#REF!</v>
      </c>
      <c r="BW119" s="310" t="e">
        <f>+BW115*VLOOKUP($BS$12,#REF!,2,0)</f>
        <v>#REF!</v>
      </c>
      <c r="BX119" s="310" t="e">
        <f>+BX115*VLOOKUP($BS$12,#REF!,2,0)</f>
        <v>#REF!</v>
      </c>
      <c r="BY119" s="310" t="e">
        <f>+BY115*VLOOKUP($BS$12,#REF!,2,0)</f>
        <v>#REF!</v>
      </c>
      <c r="BZ119" s="310" t="e">
        <f>+BZ115*VLOOKUP($BS$12,#REF!,2,0)</f>
        <v>#REF!</v>
      </c>
      <c r="CA119" s="310" t="e">
        <f>+CA115*VLOOKUP($BS$12,#REF!,2,0)</f>
        <v>#REF!</v>
      </c>
      <c r="CB119" s="310" t="e">
        <f>+CB115*VLOOKUP($BS$12,#REF!,2,0)</f>
        <v>#REF!</v>
      </c>
      <c r="CC119" s="310" t="e">
        <f>+CC115*VLOOKUP($CC$12,#REF!,2,0)</f>
        <v>#REF!</v>
      </c>
      <c r="CD119" s="310" t="e">
        <f>+CD115*VLOOKUP($CC$12,#REF!,2,0)</f>
        <v>#REF!</v>
      </c>
      <c r="CE119" s="310" t="e">
        <f>+CE115*VLOOKUP($CC$12,#REF!,2,0)</f>
        <v>#REF!</v>
      </c>
      <c r="CF119" s="310" t="e">
        <f>+CF115*VLOOKUP($CC$12,#REF!,2,0)</f>
        <v>#REF!</v>
      </c>
      <c r="CG119" s="310" t="e">
        <f>+CG115*VLOOKUP($CC$12,#REF!,2,0)</f>
        <v>#REF!</v>
      </c>
      <c r="CH119" s="310" t="e">
        <f>+CH115*VLOOKUP($CC$12,#REF!,2,0)</f>
        <v>#REF!</v>
      </c>
      <c r="CI119" s="310" t="e">
        <f>+CI115*VLOOKUP($CC$12,#REF!,2,0)</f>
        <v>#REF!</v>
      </c>
      <c r="CJ119" s="310" t="e">
        <f>+CJ115*VLOOKUP($CC$12,#REF!,2,0)</f>
        <v>#REF!</v>
      </c>
      <c r="CK119" s="310" t="e">
        <f>+CK115*VLOOKUP($CC$12,#REF!,2,0)</f>
        <v>#REF!</v>
      </c>
      <c r="CL119" s="310" t="e">
        <f>+CL115*VLOOKUP($CC$12,#REF!,2,0)</f>
        <v>#REF!</v>
      </c>
      <c r="CM119" s="310" t="e">
        <f>+CM115*VLOOKUP($CM$12,#REF!,2,0)</f>
        <v>#REF!</v>
      </c>
      <c r="CN119" s="310" t="e">
        <f>+CN115*VLOOKUP($CM$12,#REF!,2,0)</f>
        <v>#REF!</v>
      </c>
      <c r="CO119" s="310" t="e">
        <f>+CO115*VLOOKUP($CM$12,#REF!,2,0)</f>
        <v>#REF!</v>
      </c>
      <c r="CP119" s="310" t="e">
        <f>+CP115*VLOOKUP($CM$12,#REF!,2,0)</f>
        <v>#REF!</v>
      </c>
      <c r="CQ119" s="310" t="e">
        <f>+CQ115*VLOOKUP($CM$12,#REF!,2,0)</f>
        <v>#REF!</v>
      </c>
      <c r="CR119" s="310" t="e">
        <f>+CR115*VLOOKUP($CM$12,#REF!,2,0)</f>
        <v>#REF!</v>
      </c>
      <c r="CS119" s="310" t="e">
        <f>+CS115*VLOOKUP($CM$12,#REF!,2,0)</f>
        <v>#REF!</v>
      </c>
      <c r="CT119" s="310" t="e">
        <f>+CT115*VLOOKUP($CM$12,#REF!,2,0)</f>
        <v>#REF!</v>
      </c>
      <c r="CU119" s="310" t="e">
        <f>+CU115*VLOOKUP($CM$12,#REF!,2,0)</f>
        <v>#REF!</v>
      </c>
      <c r="CV119" s="310" t="e">
        <f>+CV115*VLOOKUP($CM$12,#REF!,2,0)</f>
        <v>#REF!</v>
      </c>
      <c r="CW119" s="310" t="e">
        <f>+CW115*VLOOKUP($CW$12,#REF!,2,0)</f>
        <v>#REF!</v>
      </c>
      <c r="CX119" s="310" t="e">
        <f>+CX115*VLOOKUP($CW$12,#REF!,2,0)</f>
        <v>#REF!</v>
      </c>
      <c r="CY119" s="310" t="e">
        <f>+CY115*VLOOKUP($CW$12,#REF!,2,0)</f>
        <v>#REF!</v>
      </c>
      <c r="CZ119" s="310" t="e">
        <f>+CZ115*VLOOKUP($CW$12,#REF!,2,0)</f>
        <v>#REF!</v>
      </c>
      <c r="DA119" s="310" t="e">
        <f>+DA115*VLOOKUP($CW$12,#REF!,2,0)</f>
        <v>#REF!</v>
      </c>
      <c r="DB119" s="310" t="e">
        <f>+DB115*VLOOKUP($CW$12,#REF!,2,0)</f>
        <v>#REF!</v>
      </c>
      <c r="DC119" s="310" t="e">
        <f>+DC115*VLOOKUP($CW$12,#REF!,2,0)</f>
        <v>#REF!</v>
      </c>
      <c r="DD119" s="310" t="e">
        <f>+DD115*VLOOKUP($CW$12,#REF!,2,0)</f>
        <v>#REF!</v>
      </c>
      <c r="DE119" s="310" t="e">
        <f>+DE115*VLOOKUP($CW$12,#REF!,2,0)</f>
        <v>#REF!</v>
      </c>
      <c r="DF119" s="310" t="e">
        <f>+DF115*VLOOKUP($CW$12,#REF!,2,0)</f>
        <v>#REF!</v>
      </c>
      <c r="DG119" s="310" t="e">
        <f>+DG115*VLOOKUP($DG$12,#REF!,2,0)</f>
        <v>#REF!</v>
      </c>
      <c r="DH119" s="310" t="e">
        <f>+DH115*VLOOKUP($DG$12,#REF!,2,0)</f>
        <v>#REF!</v>
      </c>
      <c r="DI119" s="310" t="e">
        <f>+DI115*VLOOKUP($DG$12,#REF!,2,0)</f>
        <v>#REF!</v>
      </c>
      <c r="DJ119" s="310" t="e">
        <f>+DJ115*VLOOKUP($DG$12,#REF!,2,0)</f>
        <v>#REF!</v>
      </c>
      <c r="DK119" s="310" t="e">
        <f>+DK115*VLOOKUP($DG$12,#REF!,2,0)</f>
        <v>#REF!</v>
      </c>
      <c r="DL119" s="310" t="e">
        <f>+DL115*VLOOKUP($DG$12,#REF!,2,0)</f>
        <v>#REF!</v>
      </c>
      <c r="DM119" s="310" t="e">
        <f>+DM115*VLOOKUP($DG$12,#REF!,2,0)</f>
        <v>#REF!</v>
      </c>
      <c r="DN119" s="310" t="e">
        <f>+DN115*VLOOKUP($DG$12,#REF!,2,0)</f>
        <v>#REF!</v>
      </c>
      <c r="DO119" s="310" t="e">
        <f>+DO115*VLOOKUP($DG$12,#REF!,2,0)</f>
        <v>#REF!</v>
      </c>
      <c r="DP119" s="310" t="e">
        <f>+DP115*VLOOKUP($DG$12,#REF!,2,0)</f>
        <v>#REF!</v>
      </c>
      <c r="DQ119" s="310" t="e">
        <f>+DQ115*VLOOKUP($DQ$12,#REF!,2,0)</f>
        <v>#REF!</v>
      </c>
      <c r="DR119" s="310" t="e">
        <f>+DR115*VLOOKUP($DQ$12,#REF!,2,0)</f>
        <v>#REF!</v>
      </c>
      <c r="DS119" s="310" t="e">
        <f>+DS115*VLOOKUP($DQ$12,#REF!,2,0)</f>
        <v>#REF!</v>
      </c>
      <c r="DT119" s="310" t="e">
        <f>+DT115*VLOOKUP($DQ$12,#REF!,2,0)</f>
        <v>#REF!</v>
      </c>
      <c r="DU119" s="310" t="e">
        <f>+DU115*VLOOKUP($DQ$12,#REF!,2,0)</f>
        <v>#REF!</v>
      </c>
      <c r="DV119" s="310" t="e">
        <f>+DV115*VLOOKUP($DQ$12,#REF!,2,0)</f>
        <v>#REF!</v>
      </c>
      <c r="DW119" s="310" t="e">
        <f>+DW115*VLOOKUP($DQ$12,#REF!,2,0)</f>
        <v>#REF!</v>
      </c>
      <c r="DX119" s="310" t="e">
        <f>+DX115*VLOOKUP($DQ$12,#REF!,2,0)</f>
        <v>#REF!</v>
      </c>
      <c r="DY119" s="310" t="e">
        <f>+DY115*VLOOKUP($DQ$12,#REF!,2,0)</f>
        <v>#REF!</v>
      </c>
      <c r="DZ119" s="310" t="e">
        <f>+DZ115*VLOOKUP($DQ$12,#REF!,2,0)</f>
        <v>#REF!</v>
      </c>
      <c r="EA119" s="310" t="e">
        <f>+EA115*VLOOKUP($EA$12,#REF!,2,0)</f>
        <v>#REF!</v>
      </c>
      <c r="EB119" s="310" t="e">
        <f>+EB115*VLOOKUP($EA$12,#REF!,2,0)</f>
        <v>#REF!</v>
      </c>
      <c r="EC119" s="310" t="e">
        <f>+EC115*VLOOKUP($EA$12,#REF!,2,0)</f>
        <v>#REF!</v>
      </c>
      <c r="ED119" s="310" t="e">
        <f>+ED115*VLOOKUP($EA$12,#REF!,2,0)</f>
        <v>#REF!</v>
      </c>
      <c r="EE119" s="310" t="e">
        <f>+EE115*VLOOKUP($EA$12,#REF!,2,0)</f>
        <v>#REF!</v>
      </c>
      <c r="EF119" s="310" t="e">
        <f>+EF115*VLOOKUP($EA$12,#REF!,2,0)</f>
        <v>#REF!</v>
      </c>
      <c r="EG119" s="310" t="e">
        <f>+EG115*VLOOKUP($EA$12,#REF!,2,0)</f>
        <v>#REF!</v>
      </c>
      <c r="EH119" s="310" t="e">
        <f>+EH115*VLOOKUP($EA$12,#REF!,2,0)</f>
        <v>#REF!</v>
      </c>
      <c r="EI119" s="310" t="e">
        <f>+EI115*VLOOKUP($EA$12,#REF!,2,0)</f>
        <v>#REF!</v>
      </c>
      <c r="EJ119" s="310" t="e">
        <f>+EJ115*VLOOKUP($EA$12,#REF!,2,0)</f>
        <v>#REF!</v>
      </c>
      <c r="EK119" s="310" t="e">
        <f>+EK115*VLOOKUP($EK$12,#REF!,2,0)</f>
        <v>#REF!</v>
      </c>
      <c r="EL119" s="310" t="e">
        <f>+EL115*VLOOKUP($EK$12,#REF!,2,0)</f>
        <v>#REF!</v>
      </c>
      <c r="EM119" s="310" t="e">
        <f>+EM115*VLOOKUP($EK$12,#REF!,2,0)</f>
        <v>#REF!</v>
      </c>
      <c r="EN119" s="310" t="e">
        <f>+EN115*VLOOKUP($EK$12,#REF!,2,0)</f>
        <v>#REF!</v>
      </c>
      <c r="EO119" s="310" t="e">
        <f>+EO115*VLOOKUP($EK$12,#REF!,2,0)</f>
        <v>#REF!</v>
      </c>
      <c r="EP119" s="310" t="e">
        <f>+EP115*VLOOKUP($EK$12,#REF!,2,0)</f>
        <v>#REF!</v>
      </c>
      <c r="EQ119" s="310" t="e">
        <f>+EQ115*VLOOKUP($EK$12,#REF!,2,0)</f>
        <v>#REF!</v>
      </c>
      <c r="ER119" s="310" t="e">
        <f>+ER115*VLOOKUP($EK$12,#REF!,2,0)</f>
        <v>#REF!</v>
      </c>
      <c r="ES119" s="310" t="e">
        <f>+ES115*VLOOKUP($EK$12,#REF!,2,0)</f>
        <v>#REF!</v>
      </c>
      <c r="ET119" s="310" t="e">
        <f>+ET115*VLOOKUP($EK$12,#REF!,2,0)</f>
        <v>#REF!</v>
      </c>
      <c r="EU119" s="310" t="e">
        <f>+EU115*VLOOKUP($EU$12,#REF!,2,0)</f>
        <v>#REF!</v>
      </c>
      <c r="EV119" s="310" t="e">
        <f>+EV115*VLOOKUP($EU$12,#REF!,2,0)</f>
        <v>#REF!</v>
      </c>
      <c r="EW119" s="310" t="e">
        <f>+EW115*VLOOKUP($EU$12,#REF!,2,0)</f>
        <v>#REF!</v>
      </c>
      <c r="EX119" s="310" t="e">
        <f>+EX115*VLOOKUP($EU$12,#REF!,2,0)</f>
        <v>#REF!</v>
      </c>
      <c r="EY119" s="310" t="e">
        <f>+EY115*VLOOKUP($EU$12,#REF!,2,0)</f>
        <v>#REF!</v>
      </c>
      <c r="EZ119" s="310" t="e">
        <f>+EZ115*VLOOKUP($EU$12,#REF!,2,0)</f>
        <v>#REF!</v>
      </c>
      <c r="FA119" s="310" t="e">
        <f>+FA115*VLOOKUP($EU$12,#REF!,2,0)</f>
        <v>#REF!</v>
      </c>
      <c r="FB119" s="310" t="e">
        <f>+FB115*VLOOKUP($EU$12,#REF!,2,0)</f>
        <v>#REF!</v>
      </c>
      <c r="FC119" s="310" t="e">
        <f>+FC115*VLOOKUP($EU$12,#REF!,2,0)</f>
        <v>#REF!</v>
      </c>
      <c r="FD119" s="310" t="e">
        <f>+FD115*VLOOKUP($EU$12,#REF!,2,0)</f>
        <v>#REF!</v>
      </c>
      <c r="FE119" s="310" t="e">
        <f>+FE115*VLOOKUP($FE$12,#REF!,2,0)</f>
        <v>#REF!</v>
      </c>
      <c r="FF119" s="310" t="e">
        <f>+FF115*VLOOKUP($FE$12,#REF!,2,0)</f>
        <v>#REF!</v>
      </c>
      <c r="FG119" s="310" t="e">
        <f>+FG115*VLOOKUP($FE$12,#REF!,2,0)</f>
        <v>#REF!</v>
      </c>
      <c r="FH119" s="310" t="e">
        <f>+FH115*VLOOKUP($FE$12,#REF!,2,0)</f>
        <v>#REF!</v>
      </c>
      <c r="FI119" s="310" t="e">
        <f>+FI115*VLOOKUP($FE$12,#REF!,2,0)</f>
        <v>#REF!</v>
      </c>
      <c r="FJ119" s="310" t="e">
        <f>+FJ115*VLOOKUP($FE$12,#REF!,2,0)</f>
        <v>#REF!</v>
      </c>
      <c r="FK119" s="310" t="e">
        <f>+FK115*VLOOKUP($FE$12,#REF!,2,0)</f>
        <v>#REF!</v>
      </c>
      <c r="FL119" s="310" t="e">
        <f>+FL115*VLOOKUP($FE$12,#REF!,2,0)</f>
        <v>#REF!</v>
      </c>
      <c r="FM119" s="310" t="e">
        <f>+FM115*VLOOKUP($FE$12,#REF!,2,0)</f>
        <v>#REF!</v>
      </c>
      <c r="FN119" s="310" t="e">
        <f>+FN115*VLOOKUP($FE$12,#REF!,2,0)</f>
        <v>#REF!</v>
      </c>
      <c r="FO119" s="310" t="e">
        <f>+FO115*VLOOKUP($FO$12,#REF!,2,0)</f>
        <v>#REF!</v>
      </c>
      <c r="FP119" s="310" t="e">
        <f>+FP115*VLOOKUP($FO$12,#REF!,2,0)</f>
        <v>#REF!</v>
      </c>
      <c r="FQ119" s="310" t="e">
        <f>+FQ115*VLOOKUP($FO$12,#REF!,2,0)</f>
        <v>#REF!</v>
      </c>
      <c r="FR119" s="310" t="e">
        <f>+FR115*VLOOKUP($FO$12,#REF!,2,0)</f>
        <v>#REF!</v>
      </c>
      <c r="FS119" s="310" t="e">
        <f>+FS115*VLOOKUP($FO$12,#REF!,2,0)</f>
        <v>#REF!</v>
      </c>
      <c r="FT119" s="310" t="e">
        <f>+FT115*VLOOKUP($FO$12,#REF!,2,0)</f>
        <v>#REF!</v>
      </c>
      <c r="FU119" s="310" t="e">
        <f>+FU115*VLOOKUP($FO$12,#REF!,2,0)</f>
        <v>#REF!</v>
      </c>
      <c r="FV119" s="310" t="e">
        <f>+FV115*VLOOKUP($FO$12,#REF!,2,0)</f>
        <v>#REF!</v>
      </c>
      <c r="FW119" s="310" t="e">
        <f>+FW115*VLOOKUP($FO$12,#REF!,2,0)</f>
        <v>#REF!</v>
      </c>
      <c r="FX119" s="310" t="e">
        <f>+FX115*VLOOKUP($FO$12,#REF!,2,0)</f>
        <v>#REF!</v>
      </c>
      <c r="FY119" s="310" t="e">
        <f>+FY115*VLOOKUP($FY$12,#REF!,2,0)</f>
        <v>#REF!</v>
      </c>
      <c r="FZ119" s="310" t="e">
        <f>+FZ115*VLOOKUP($FY$12,#REF!,2,0)</f>
        <v>#REF!</v>
      </c>
      <c r="GA119" s="310" t="e">
        <f>+GA115*VLOOKUP($FY$12,#REF!,2,0)</f>
        <v>#REF!</v>
      </c>
      <c r="GB119" s="310" t="e">
        <f>+GB115*VLOOKUP($FY$12,#REF!,2,0)</f>
        <v>#REF!</v>
      </c>
      <c r="GC119" s="310" t="e">
        <f>+GC115*VLOOKUP($FY$12,#REF!,2,0)</f>
        <v>#REF!</v>
      </c>
      <c r="GD119" s="310" t="e">
        <f>+GD115*VLOOKUP($FY$12,#REF!,2,0)</f>
        <v>#REF!</v>
      </c>
      <c r="GE119" s="310" t="e">
        <f>+GE115*VLOOKUP($FY$12,#REF!,2,0)</f>
        <v>#REF!</v>
      </c>
      <c r="GF119" s="310" t="e">
        <f>+GF115*VLOOKUP($FY$12,#REF!,2,0)</f>
        <v>#REF!</v>
      </c>
      <c r="GG119" s="310" t="e">
        <f>+GG115*VLOOKUP($FY$12,#REF!,2,0)</f>
        <v>#REF!</v>
      </c>
      <c r="GH119" s="310" t="e">
        <f>+GH115*VLOOKUP($FY$12,#REF!,2,0)</f>
        <v>#REF!</v>
      </c>
      <c r="GI119" s="310" t="e">
        <f>+GI115*VLOOKUP($GI$12,#REF!,2,0)</f>
        <v>#REF!</v>
      </c>
      <c r="GJ119" s="310" t="e">
        <f>+GJ115*VLOOKUP($GI$12,#REF!,2,0)</f>
        <v>#REF!</v>
      </c>
      <c r="GK119" s="310" t="e">
        <f>+GK115*VLOOKUP($GI$12,#REF!,2,0)</f>
        <v>#REF!</v>
      </c>
      <c r="GL119" s="310" t="e">
        <f>+GL115*VLOOKUP($GI$12,#REF!,2,0)</f>
        <v>#REF!</v>
      </c>
      <c r="GM119" s="310" t="e">
        <f>+GM115*VLOOKUP($GI$12,#REF!,2,0)</f>
        <v>#REF!</v>
      </c>
      <c r="GN119" s="310" t="e">
        <f>+GN115*VLOOKUP($GI$12,#REF!,2,0)</f>
        <v>#REF!</v>
      </c>
      <c r="GO119" s="310" t="e">
        <f>+GO115*VLOOKUP($GI$12,#REF!,2,0)</f>
        <v>#REF!</v>
      </c>
      <c r="GP119" s="310" t="e">
        <f>+GP115*VLOOKUP($GI$12,#REF!,2,0)</f>
        <v>#REF!</v>
      </c>
      <c r="GQ119" s="310" t="e">
        <f>+GQ115*VLOOKUP($GI$12,#REF!,2,0)</f>
        <v>#REF!</v>
      </c>
      <c r="GR119" s="310" t="e">
        <f>+GR115*VLOOKUP($GI$12,#REF!,2,0)</f>
        <v>#REF!</v>
      </c>
      <c r="GS119" s="310" t="e">
        <f>+GS115*VLOOKUP($GS$12,#REF!,2,0)</f>
        <v>#REF!</v>
      </c>
      <c r="GT119" s="310" t="e">
        <f>+GT115*VLOOKUP($GS$12,#REF!,2,0)</f>
        <v>#REF!</v>
      </c>
      <c r="GU119" s="310" t="e">
        <f>+GU115*VLOOKUP($GS$12,#REF!,2,0)</f>
        <v>#REF!</v>
      </c>
      <c r="GV119" s="310" t="e">
        <f>+GV115*VLOOKUP($GS$12,#REF!,2,0)</f>
        <v>#REF!</v>
      </c>
      <c r="GW119" s="310" t="e">
        <f>+GW115*VLOOKUP($GS$12,#REF!,2,0)</f>
        <v>#REF!</v>
      </c>
      <c r="GX119" s="310" t="e">
        <f>+GX115*VLOOKUP($GS$12,#REF!,2,0)</f>
        <v>#REF!</v>
      </c>
      <c r="GY119" s="310" t="e">
        <f>+GY115*VLOOKUP($GS$12,#REF!,2,0)</f>
        <v>#REF!</v>
      </c>
      <c r="GZ119" s="310" t="e">
        <f>+GZ115*VLOOKUP($GS$12,#REF!,2,0)</f>
        <v>#REF!</v>
      </c>
      <c r="HA119" s="310" t="e">
        <f>+HA115*VLOOKUP($GS$12,#REF!,2,0)</f>
        <v>#REF!</v>
      </c>
      <c r="HB119" s="310" t="e">
        <f>+HB115*VLOOKUP($GS$12,#REF!,2,0)</f>
        <v>#REF!</v>
      </c>
      <c r="HC119" s="93"/>
      <c r="HD119" s="93"/>
      <c r="HE119" s="93"/>
      <c r="HF119" s="93"/>
      <c r="HG119" s="93"/>
      <c r="HH119" s="93"/>
      <c r="HI119" s="93"/>
      <c r="HJ119" s="93"/>
      <c r="HK119" s="93"/>
      <c r="HL119" s="93"/>
      <c r="HM119" s="31"/>
      <c r="HN119" s="31"/>
      <c r="HO119" s="31"/>
      <c r="HP119" s="310" t="e">
        <f t="shared" si="114"/>
        <v>#REF!</v>
      </c>
      <c r="HQ119" s="323"/>
      <c r="HR119" s="31"/>
      <c r="HS119" s="98"/>
      <c r="HT119" s="31"/>
      <c r="HV119" s="311"/>
      <c r="HW119" s="311"/>
      <c r="HX119" s="311"/>
      <c r="HY119" s="311"/>
      <c r="HZ119" s="311"/>
      <c r="IA119" s="311"/>
      <c r="IB119" s="311"/>
      <c r="IC119" s="311"/>
      <c r="ID119" s="311"/>
      <c r="IE119" s="311"/>
    </row>
    <row r="120" spans="2:240" s="316" customFormat="1" ht="20.100000000000001" hidden="1" customHeight="1">
      <c r="B120" s="733" t="s">
        <v>902</v>
      </c>
      <c r="C120" s="734"/>
      <c r="D120" s="734"/>
      <c r="E120" s="734"/>
      <c r="F120" s="734"/>
      <c r="G120" s="734"/>
      <c r="H120" s="734"/>
      <c r="I120" s="735"/>
      <c r="J120" s="312" t="s">
        <v>108</v>
      </c>
      <c r="K120" s="313">
        <f>+SUMIF($F$16:$F$111,1,K16:K111)</f>
        <v>0</v>
      </c>
      <c r="L120" s="313">
        <f t="shared" ref="L120:BW120" si="127">+SUMIF($F$16:$F$111,1,L16:L111)</f>
        <v>0</v>
      </c>
      <c r="M120" s="313">
        <f t="shared" si="127"/>
        <v>0</v>
      </c>
      <c r="N120" s="313">
        <f t="shared" si="127"/>
        <v>0</v>
      </c>
      <c r="O120" s="313">
        <f t="shared" si="127"/>
        <v>0</v>
      </c>
      <c r="P120" s="313">
        <f t="shared" si="127"/>
        <v>0</v>
      </c>
      <c r="Q120" s="313">
        <f t="shared" si="127"/>
        <v>0</v>
      </c>
      <c r="R120" s="313">
        <f t="shared" si="127"/>
        <v>0</v>
      </c>
      <c r="S120" s="313">
        <f t="shared" si="127"/>
        <v>0</v>
      </c>
      <c r="T120" s="313">
        <f t="shared" si="127"/>
        <v>0</v>
      </c>
      <c r="U120" s="313">
        <f t="shared" si="127"/>
        <v>0</v>
      </c>
      <c r="V120" s="313">
        <f t="shared" si="127"/>
        <v>0</v>
      </c>
      <c r="W120" s="313">
        <f t="shared" si="127"/>
        <v>0</v>
      </c>
      <c r="X120" s="313">
        <f t="shared" si="127"/>
        <v>0</v>
      </c>
      <c r="Y120" s="313">
        <f t="shared" si="127"/>
        <v>0</v>
      </c>
      <c r="Z120" s="313">
        <f t="shared" si="127"/>
        <v>0</v>
      </c>
      <c r="AA120" s="313">
        <f t="shared" si="127"/>
        <v>0</v>
      </c>
      <c r="AB120" s="313">
        <f t="shared" si="127"/>
        <v>0</v>
      </c>
      <c r="AC120" s="313">
        <f t="shared" si="127"/>
        <v>0</v>
      </c>
      <c r="AD120" s="313">
        <f t="shared" si="127"/>
        <v>0</v>
      </c>
      <c r="AE120" s="313">
        <f t="shared" si="127"/>
        <v>0</v>
      </c>
      <c r="AF120" s="313">
        <f t="shared" si="127"/>
        <v>0</v>
      </c>
      <c r="AG120" s="313">
        <f t="shared" si="127"/>
        <v>0</v>
      </c>
      <c r="AH120" s="313">
        <f t="shared" si="127"/>
        <v>0</v>
      </c>
      <c r="AI120" s="313">
        <f t="shared" si="127"/>
        <v>0</v>
      </c>
      <c r="AJ120" s="313">
        <f t="shared" si="127"/>
        <v>0</v>
      </c>
      <c r="AK120" s="313">
        <f t="shared" si="127"/>
        <v>0</v>
      </c>
      <c r="AL120" s="313">
        <f t="shared" si="127"/>
        <v>0</v>
      </c>
      <c r="AM120" s="313">
        <f t="shared" si="127"/>
        <v>0</v>
      </c>
      <c r="AN120" s="313">
        <f t="shared" si="127"/>
        <v>0</v>
      </c>
      <c r="AO120" s="313">
        <f t="shared" si="127"/>
        <v>0</v>
      </c>
      <c r="AP120" s="313">
        <f t="shared" si="127"/>
        <v>0</v>
      </c>
      <c r="AQ120" s="313">
        <f t="shared" si="127"/>
        <v>0</v>
      </c>
      <c r="AR120" s="313">
        <f t="shared" si="127"/>
        <v>0</v>
      </c>
      <c r="AS120" s="313">
        <f t="shared" si="127"/>
        <v>0</v>
      </c>
      <c r="AT120" s="313">
        <f t="shared" si="127"/>
        <v>0</v>
      </c>
      <c r="AU120" s="313">
        <f t="shared" si="127"/>
        <v>0</v>
      </c>
      <c r="AV120" s="313">
        <f t="shared" si="127"/>
        <v>0</v>
      </c>
      <c r="AW120" s="313">
        <f t="shared" si="127"/>
        <v>0</v>
      </c>
      <c r="AX120" s="313">
        <f t="shared" si="127"/>
        <v>0</v>
      </c>
      <c r="AY120" s="313">
        <f t="shared" si="127"/>
        <v>0</v>
      </c>
      <c r="AZ120" s="313">
        <f t="shared" si="127"/>
        <v>0</v>
      </c>
      <c r="BA120" s="313">
        <f t="shared" si="127"/>
        <v>0</v>
      </c>
      <c r="BB120" s="313">
        <f t="shared" si="127"/>
        <v>0</v>
      </c>
      <c r="BC120" s="313">
        <f t="shared" si="127"/>
        <v>0</v>
      </c>
      <c r="BD120" s="313">
        <f t="shared" si="127"/>
        <v>0</v>
      </c>
      <c r="BE120" s="313">
        <f t="shared" si="127"/>
        <v>0</v>
      </c>
      <c r="BF120" s="313">
        <f t="shared" si="127"/>
        <v>0</v>
      </c>
      <c r="BG120" s="313">
        <f t="shared" si="127"/>
        <v>0</v>
      </c>
      <c r="BH120" s="313">
        <f t="shared" si="127"/>
        <v>0</v>
      </c>
      <c r="BI120" s="313">
        <f t="shared" si="127"/>
        <v>0</v>
      </c>
      <c r="BJ120" s="313">
        <f t="shared" si="127"/>
        <v>0</v>
      </c>
      <c r="BK120" s="313">
        <f t="shared" si="127"/>
        <v>0</v>
      </c>
      <c r="BL120" s="313">
        <f t="shared" si="127"/>
        <v>0</v>
      </c>
      <c r="BM120" s="313">
        <f t="shared" si="127"/>
        <v>0</v>
      </c>
      <c r="BN120" s="313">
        <f t="shared" si="127"/>
        <v>0</v>
      </c>
      <c r="BO120" s="313">
        <f t="shared" si="127"/>
        <v>0</v>
      </c>
      <c r="BP120" s="313">
        <f t="shared" si="127"/>
        <v>0</v>
      </c>
      <c r="BQ120" s="313">
        <f t="shared" si="127"/>
        <v>0</v>
      </c>
      <c r="BR120" s="313">
        <f t="shared" si="127"/>
        <v>0</v>
      </c>
      <c r="BS120" s="313">
        <f t="shared" si="127"/>
        <v>0</v>
      </c>
      <c r="BT120" s="313">
        <f t="shared" si="127"/>
        <v>0</v>
      </c>
      <c r="BU120" s="313">
        <f t="shared" si="127"/>
        <v>0</v>
      </c>
      <c r="BV120" s="313">
        <f t="shared" si="127"/>
        <v>0</v>
      </c>
      <c r="BW120" s="313">
        <f t="shared" si="127"/>
        <v>0</v>
      </c>
      <c r="BX120" s="313">
        <f t="shared" ref="BX120:EI120" si="128">+SUMIF($F$16:$F$111,1,BX16:BX111)</f>
        <v>0</v>
      </c>
      <c r="BY120" s="313">
        <f t="shared" si="128"/>
        <v>0</v>
      </c>
      <c r="BZ120" s="313">
        <f t="shared" si="128"/>
        <v>0</v>
      </c>
      <c r="CA120" s="313">
        <f t="shared" si="128"/>
        <v>0</v>
      </c>
      <c r="CB120" s="313">
        <f t="shared" si="128"/>
        <v>0</v>
      </c>
      <c r="CC120" s="313">
        <f t="shared" si="128"/>
        <v>0</v>
      </c>
      <c r="CD120" s="313">
        <f t="shared" si="128"/>
        <v>0</v>
      </c>
      <c r="CE120" s="313">
        <f t="shared" si="128"/>
        <v>0</v>
      </c>
      <c r="CF120" s="313">
        <f t="shared" si="128"/>
        <v>0</v>
      </c>
      <c r="CG120" s="313">
        <f t="shared" si="128"/>
        <v>0</v>
      </c>
      <c r="CH120" s="313">
        <f t="shared" si="128"/>
        <v>0</v>
      </c>
      <c r="CI120" s="313">
        <f t="shared" si="128"/>
        <v>0</v>
      </c>
      <c r="CJ120" s="313">
        <f t="shared" si="128"/>
        <v>0</v>
      </c>
      <c r="CK120" s="313">
        <f t="shared" si="128"/>
        <v>0</v>
      </c>
      <c r="CL120" s="313">
        <f t="shared" si="128"/>
        <v>0</v>
      </c>
      <c r="CM120" s="313">
        <f t="shared" si="128"/>
        <v>0</v>
      </c>
      <c r="CN120" s="313">
        <f t="shared" si="128"/>
        <v>0</v>
      </c>
      <c r="CO120" s="313">
        <f t="shared" si="128"/>
        <v>0</v>
      </c>
      <c r="CP120" s="313">
        <f t="shared" si="128"/>
        <v>0</v>
      </c>
      <c r="CQ120" s="313">
        <f t="shared" si="128"/>
        <v>0</v>
      </c>
      <c r="CR120" s="313">
        <f t="shared" si="128"/>
        <v>0</v>
      </c>
      <c r="CS120" s="313">
        <f t="shared" si="128"/>
        <v>0</v>
      </c>
      <c r="CT120" s="313">
        <f t="shared" si="128"/>
        <v>0</v>
      </c>
      <c r="CU120" s="313">
        <f t="shared" si="128"/>
        <v>0</v>
      </c>
      <c r="CV120" s="313">
        <f t="shared" si="128"/>
        <v>0</v>
      </c>
      <c r="CW120" s="313">
        <f t="shared" si="128"/>
        <v>0</v>
      </c>
      <c r="CX120" s="313">
        <f t="shared" si="128"/>
        <v>0</v>
      </c>
      <c r="CY120" s="313">
        <f t="shared" si="128"/>
        <v>0</v>
      </c>
      <c r="CZ120" s="313">
        <f t="shared" si="128"/>
        <v>0</v>
      </c>
      <c r="DA120" s="313">
        <f t="shared" si="128"/>
        <v>0</v>
      </c>
      <c r="DB120" s="313">
        <f t="shared" si="128"/>
        <v>0</v>
      </c>
      <c r="DC120" s="313">
        <f t="shared" si="128"/>
        <v>0</v>
      </c>
      <c r="DD120" s="313">
        <f t="shared" si="128"/>
        <v>0</v>
      </c>
      <c r="DE120" s="313">
        <f t="shared" si="128"/>
        <v>0</v>
      </c>
      <c r="DF120" s="313">
        <f t="shared" si="128"/>
        <v>0</v>
      </c>
      <c r="DG120" s="313">
        <f t="shared" si="128"/>
        <v>0</v>
      </c>
      <c r="DH120" s="313">
        <f t="shared" si="128"/>
        <v>0</v>
      </c>
      <c r="DI120" s="313">
        <f t="shared" si="128"/>
        <v>0</v>
      </c>
      <c r="DJ120" s="313">
        <f t="shared" si="128"/>
        <v>0</v>
      </c>
      <c r="DK120" s="313">
        <f t="shared" si="128"/>
        <v>0</v>
      </c>
      <c r="DL120" s="313">
        <f t="shared" si="128"/>
        <v>0</v>
      </c>
      <c r="DM120" s="313">
        <f t="shared" si="128"/>
        <v>0</v>
      </c>
      <c r="DN120" s="313">
        <f t="shared" si="128"/>
        <v>0</v>
      </c>
      <c r="DO120" s="313">
        <f t="shared" si="128"/>
        <v>0</v>
      </c>
      <c r="DP120" s="313">
        <f t="shared" si="128"/>
        <v>0</v>
      </c>
      <c r="DQ120" s="313">
        <f t="shared" si="128"/>
        <v>0</v>
      </c>
      <c r="DR120" s="313">
        <f t="shared" si="128"/>
        <v>0</v>
      </c>
      <c r="DS120" s="313">
        <f t="shared" si="128"/>
        <v>0</v>
      </c>
      <c r="DT120" s="313">
        <f t="shared" si="128"/>
        <v>0</v>
      </c>
      <c r="DU120" s="313">
        <f t="shared" si="128"/>
        <v>0</v>
      </c>
      <c r="DV120" s="313">
        <f t="shared" si="128"/>
        <v>0</v>
      </c>
      <c r="DW120" s="313">
        <f t="shared" si="128"/>
        <v>0</v>
      </c>
      <c r="DX120" s="313">
        <f t="shared" si="128"/>
        <v>0</v>
      </c>
      <c r="DY120" s="313">
        <f t="shared" si="128"/>
        <v>0</v>
      </c>
      <c r="DZ120" s="313">
        <f t="shared" si="128"/>
        <v>0</v>
      </c>
      <c r="EA120" s="313">
        <f t="shared" si="128"/>
        <v>0</v>
      </c>
      <c r="EB120" s="313">
        <f t="shared" si="128"/>
        <v>0</v>
      </c>
      <c r="EC120" s="313">
        <f t="shared" si="128"/>
        <v>0</v>
      </c>
      <c r="ED120" s="313">
        <f t="shared" si="128"/>
        <v>0</v>
      </c>
      <c r="EE120" s="313">
        <f t="shared" si="128"/>
        <v>0</v>
      </c>
      <c r="EF120" s="313">
        <f t="shared" si="128"/>
        <v>0</v>
      </c>
      <c r="EG120" s="313">
        <f t="shared" si="128"/>
        <v>0</v>
      </c>
      <c r="EH120" s="313">
        <f t="shared" si="128"/>
        <v>0</v>
      </c>
      <c r="EI120" s="313">
        <f t="shared" si="128"/>
        <v>0</v>
      </c>
      <c r="EJ120" s="313">
        <f t="shared" ref="EJ120:GU120" si="129">+SUMIF($F$16:$F$111,1,EJ16:EJ111)</f>
        <v>0</v>
      </c>
      <c r="EK120" s="313">
        <f t="shared" si="129"/>
        <v>0</v>
      </c>
      <c r="EL120" s="313">
        <f t="shared" si="129"/>
        <v>0</v>
      </c>
      <c r="EM120" s="313">
        <f t="shared" si="129"/>
        <v>0</v>
      </c>
      <c r="EN120" s="313">
        <f t="shared" si="129"/>
        <v>0</v>
      </c>
      <c r="EO120" s="313">
        <f t="shared" si="129"/>
        <v>0</v>
      </c>
      <c r="EP120" s="313">
        <f t="shared" si="129"/>
        <v>0</v>
      </c>
      <c r="EQ120" s="313">
        <f t="shared" si="129"/>
        <v>0</v>
      </c>
      <c r="ER120" s="313">
        <f t="shared" si="129"/>
        <v>0</v>
      </c>
      <c r="ES120" s="313">
        <f t="shared" si="129"/>
        <v>0</v>
      </c>
      <c r="ET120" s="313">
        <f t="shared" si="129"/>
        <v>0</v>
      </c>
      <c r="EU120" s="313">
        <f t="shared" si="129"/>
        <v>0</v>
      </c>
      <c r="EV120" s="313">
        <f t="shared" si="129"/>
        <v>0</v>
      </c>
      <c r="EW120" s="313">
        <f t="shared" si="129"/>
        <v>0</v>
      </c>
      <c r="EX120" s="313">
        <f t="shared" si="129"/>
        <v>0</v>
      </c>
      <c r="EY120" s="313">
        <f t="shared" si="129"/>
        <v>0</v>
      </c>
      <c r="EZ120" s="313">
        <f t="shared" si="129"/>
        <v>0</v>
      </c>
      <c r="FA120" s="313">
        <f t="shared" si="129"/>
        <v>0</v>
      </c>
      <c r="FB120" s="313">
        <f t="shared" si="129"/>
        <v>0</v>
      </c>
      <c r="FC120" s="313">
        <f t="shared" si="129"/>
        <v>0</v>
      </c>
      <c r="FD120" s="313">
        <f t="shared" si="129"/>
        <v>0</v>
      </c>
      <c r="FE120" s="313">
        <f t="shared" si="129"/>
        <v>0</v>
      </c>
      <c r="FF120" s="313">
        <f t="shared" si="129"/>
        <v>0</v>
      </c>
      <c r="FG120" s="313">
        <f t="shared" si="129"/>
        <v>0</v>
      </c>
      <c r="FH120" s="313">
        <f t="shared" si="129"/>
        <v>0</v>
      </c>
      <c r="FI120" s="313">
        <f t="shared" si="129"/>
        <v>0</v>
      </c>
      <c r="FJ120" s="313">
        <f t="shared" si="129"/>
        <v>0</v>
      </c>
      <c r="FK120" s="313">
        <f t="shared" si="129"/>
        <v>0</v>
      </c>
      <c r="FL120" s="313">
        <f t="shared" si="129"/>
        <v>0</v>
      </c>
      <c r="FM120" s="313">
        <f t="shared" si="129"/>
        <v>0</v>
      </c>
      <c r="FN120" s="313">
        <f t="shared" si="129"/>
        <v>0</v>
      </c>
      <c r="FO120" s="313">
        <f t="shared" si="129"/>
        <v>0</v>
      </c>
      <c r="FP120" s="313">
        <f t="shared" si="129"/>
        <v>0</v>
      </c>
      <c r="FQ120" s="313">
        <f t="shared" si="129"/>
        <v>0</v>
      </c>
      <c r="FR120" s="313">
        <f t="shared" si="129"/>
        <v>0</v>
      </c>
      <c r="FS120" s="313">
        <f t="shared" si="129"/>
        <v>0</v>
      </c>
      <c r="FT120" s="313">
        <f t="shared" si="129"/>
        <v>0</v>
      </c>
      <c r="FU120" s="313">
        <f t="shared" si="129"/>
        <v>0</v>
      </c>
      <c r="FV120" s="313">
        <f t="shared" si="129"/>
        <v>0</v>
      </c>
      <c r="FW120" s="313">
        <f t="shared" si="129"/>
        <v>0</v>
      </c>
      <c r="FX120" s="313">
        <f t="shared" si="129"/>
        <v>0</v>
      </c>
      <c r="FY120" s="313">
        <f t="shared" si="129"/>
        <v>0</v>
      </c>
      <c r="FZ120" s="313">
        <f t="shared" si="129"/>
        <v>0</v>
      </c>
      <c r="GA120" s="313">
        <f t="shared" si="129"/>
        <v>0</v>
      </c>
      <c r="GB120" s="313">
        <f t="shared" si="129"/>
        <v>0</v>
      </c>
      <c r="GC120" s="313">
        <f t="shared" si="129"/>
        <v>0</v>
      </c>
      <c r="GD120" s="313">
        <f t="shared" si="129"/>
        <v>0</v>
      </c>
      <c r="GE120" s="313">
        <f t="shared" si="129"/>
        <v>0</v>
      </c>
      <c r="GF120" s="313">
        <f t="shared" si="129"/>
        <v>0</v>
      </c>
      <c r="GG120" s="313">
        <f t="shared" si="129"/>
        <v>0</v>
      </c>
      <c r="GH120" s="313">
        <f t="shared" si="129"/>
        <v>0</v>
      </c>
      <c r="GI120" s="313">
        <f t="shared" si="129"/>
        <v>0</v>
      </c>
      <c r="GJ120" s="313">
        <f t="shared" si="129"/>
        <v>0</v>
      </c>
      <c r="GK120" s="313">
        <f t="shared" si="129"/>
        <v>0</v>
      </c>
      <c r="GL120" s="313">
        <f t="shared" si="129"/>
        <v>0</v>
      </c>
      <c r="GM120" s="313">
        <f t="shared" si="129"/>
        <v>0</v>
      </c>
      <c r="GN120" s="313">
        <f t="shared" si="129"/>
        <v>0</v>
      </c>
      <c r="GO120" s="313">
        <f t="shared" si="129"/>
        <v>0</v>
      </c>
      <c r="GP120" s="313">
        <f t="shared" si="129"/>
        <v>0</v>
      </c>
      <c r="GQ120" s="313">
        <f t="shared" si="129"/>
        <v>0</v>
      </c>
      <c r="GR120" s="313">
        <f t="shared" si="129"/>
        <v>0</v>
      </c>
      <c r="GS120" s="313">
        <f t="shared" si="129"/>
        <v>0</v>
      </c>
      <c r="GT120" s="313">
        <f t="shared" si="129"/>
        <v>0</v>
      </c>
      <c r="GU120" s="313">
        <f t="shared" si="129"/>
        <v>0</v>
      </c>
      <c r="GV120" s="313">
        <f t="shared" ref="GV120:HB120" si="130">+SUMIF($F$16:$F$111,1,GV16:GV111)</f>
        <v>0</v>
      </c>
      <c r="GW120" s="313">
        <f t="shared" si="130"/>
        <v>0</v>
      </c>
      <c r="GX120" s="313">
        <f t="shared" si="130"/>
        <v>0</v>
      </c>
      <c r="GY120" s="313">
        <f t="shared" si="130"/>
        <v>0</v>
      </c>
      <c r="GZ120" s="313">
        <f t="shared" si="130"/>
        <v>0</v>
      </c>
      <c r="HA120" s="313">
        <f t="shared" si="130"/>
        <v>0</v>
      </c>
      <c r="HB120" s="313">
        <f t="shared" si="130"/>
        <v>0</v>
      </c>
      <c r="HC120" s="314"/>
      <c r="HD120" s="314"/>
      <c r="HE120" s="314"/>
      <c r="HF120" s="314"/>
      <c r="HG120" s="314"/>
      <c r="HH120" s="314"/>
      <c r="HI120" s="314"/>
      <c r="HJ120" s="314"/>
      <c r="HK120" s="314"/>
      <c r="HL120" s="314"/>
      <c r="HM120" s="315"/>
      <c r="HN120" s="315"/>
      <c r="HO120" s="315"/>
      <c r="HP120" s="313">
        <f t="shared" si="114"/>
        <v>0</v>
      </c>
      <c r="HQ120" s="323"/>
      <c r="HR120" s="315"/>
      <c r="HS120" s="317"/>
      <c r="HT120" s="315"/>
      <c r="HV120" s="318"/>
      <c r="HW120" s="318"/>
      <c r="HX120" s="318"/>
      <c r="HY120" s="318"/>
      <c r="HZ120" s="318"/>
      <c r="IA120" s="318"/>
      <c r="IB120" s="318"/>
      <c r="IC120" s="318"/>
      <c r="ID120" s="318"/>
      <c r="IE120" s="318"/>
    </row>
    <row r="121" spans="2:240" s="316" customFormat="1" ht="20.100000000000001" hidden="1" customHeight="1">
      <c r="B121" s="733" t="s">
        <v>902</v>
      </c>
      <c r="C121" s="734"/>
      <c r="D121" s="734"/>
      <c r="E121" s="734"/>
      <c r="F121" s="734"/>
      <c r="G121" s="734"/>
      <c r="H121" s="734"/>
      <c r="I121" s="735"/>
      <c r="J121" s="312" t="s">
        <v>9</v>
      </c>
      <c r="K121" s="313">
        <f t="shared" ref="K121:BV121" si="131">+SUMIF($G$16:$G$111,1,K16:K111)</f>
        <v>0</v>
      </c>
      <c r="L121" s="313">
        <f t="shared" si="131"/>
        <v>0</v>
      </c>
      <c r="M121" s="313">
        <f t="shared" si="131"/>
        <v>0</v>
      </c>
      <c r="N121" s="313">
        <f t="shared" si="131"/>
        <v>0</v>
      </c>
      <c r="O121" s="313">
        <f t="shared" si="131"/>
        <v>0</v>
      </c>
      <c r="P121" s="313">
        <f t="shared" si="131"/>
        <v>0</v>
      </c>
      <c r="Q121" s="313">
        <f t="shared" si="131"/>
        <v>0</v>
      </c>
      <c r="R121" s="313">
        <f t="shared" si="131"/>
        <v>0</v>
      </c>
      <c r="S121" s="313">
        <f t="shared" si="131"/>
        <v>0</v>
      </c>
      <c r="T121" s="313">
        <f t="shared" si="131"/>
        <v>0</v>
      </c>
      <c r="U121" s="313">
        <f t="shared" si="131"/>
        <v>0</v>
      </c>
      <c r="V121" s="313">
        <f t="shared" si="131"/>
        <v>0</v>
      </c>
      <c r="W121" s="313">
        <f t="shared" si="131"/>
        <v>0</v>
      </c>
      <c r="X121" s="313">
        <f t="shared" si="131"/>
        <v>0</v>
      </c>
      <c r="Y121" s="313">
        <f t="shared" si="131"/>
        <v>0</v>
      </c>
      <c r="Z121" s="313">
        <f t="shared" si="131"/>
        <v>0</v>
      </c>
      <c r="AA121" s="313">
        <f t="shared" si="131"/>
        <v>0</v>
      </c>
      <c r="AB121" s="313">
        <f t="shared" si="131"/>
        <v>0</v>
      </c>
      <c r="AC121" s="313">
        <f t="shared" si="131"/>
        <v>0</v>
      </c>
      <c r="AD121" s="313">
        <f t="shared" si="131"/>
        <v>0</v>
      </c>
      <c r="AE121" s="313">
        <f t="shared" si="131"/>
        <v>0</v>
      </c>
      <c r="AF121" s="313">
        <f t="shared" si="131"/>
        <v>0</v>
      </c>
      <c r="AG121" s="313">
        <f t="shared" si="131"/>
        <v>0</v>
      </c>
      <c r="AH121" s="313">
        <f t="shared" si="131"/>
        <v>0</v>
      </c>
      <c r="AI121" s="313">
        <f t="shared" si="131"/>
        <v>0</v>
      </c>
      <c r="AJ121" s="313">
        <f t="shared" si="131"/>
        <v>0</v>
      </c>
      <c r="AK121" s="313">
        <f t="shared" si="131"/>
        <v>0</v>
      </c>
      <c r="AL121" s="313">
        <f t="shared" si="131"/>
        <v>0</v>
      </c>
      <c r="AM121" s="313">
        <f t="shared" si="131"/>
        <v>0</v>
      </c>
      <c r="AN121" s="313">
        <f t="shared" si="131"/>
        <v>0</v>
      </c>
      <c r="AO121" s="313">
        <f t="shared" si="131"/>
        <v>0</v>
      </c>
      <c r="AP121" s="313">
        <f t="shared" si="131"/>
        <v>0</v>
      </c>
      <c r="AQ121" s="313">
        <f t="shared" si="131"/>
        <v>0</v>
      </c>
      <c r="AR121" s="313">
        <f t="shared" si="131"/>
        <v>0</v>
      </c>
      <c r="AS121" s="313">
        <f t="shared" si="131"/>
        <v>0</v>
      </c>
      <c r="AT121" s="313">
        <f t="shared" si="131"/>
        <v>0</v>
      </c>
      <c r="AU121" s="313">
        <f t="shared" si="131"/>
        <v>0</v>
      </c>
      <c r="AV121" s="313">
        <f t="shared" si="131"/>
        <v>0</v>
      </c>
      <c r="AW121" s="313">
        <f t="shared" si="131"/>
        <v>0</v>
      </c>
      <c r="AX121" s="313">
        <f t="shared" si="131"/>
        <v>0</v>
      </c>
      <c r="AY121" s="313">
        <f t="shared" si="131"/>
        <v>0</v>
      </c>
      <c r="AZ121" s="313">
        <f t="shared" si="131"/>
        <v>0</v>
      </c>
      <c r="BA121" s="313">
        <f t="shared" si="131"/>
        <v>0</v>
      </c>
      <c r="BB121" s="313">
        <f t="shared" si="131"/>
        <v>0</v>
      </c>
      <c r="BC121" s="313">
        <f t="shared" si="131"/>
        <v>0</v>
      </c>
      <c r="BD121" s="313">
        <f t="shared" si="131"/>
        <v>0</v>
      </c>
      <c r="BE121" s="313">
        <f t="shared" si="131"/>
        <v>0</v>
      </c>
      <c r="BF121" s="313">
        <f t="shared" si="131"/>
        <v>0</v>
      </c>
      <c r="BG121" s="313">
        <f t="shared" si="131"/>
        <v>0</v>
      </c>
      <c r="BH121" s="313">
        <f t="shared" si="131"/>
        <v>0</v>
      </c>
      <c r="BI121" s="313">
        <f t="shared" si="131"/>
        <v>0</v>
      </c>
      <c r="BJ121" s="313">
        <f t="shared" si="131"/>
        <v>0</v>
      </c>
      <c r="BK121" s="313">
        <f t="shared" si="131"/>
        <v>0</v>
      </c>
      <c r="BL121" s="313">
        <f t="shared" si="131"/>
        <v>0</v>
      </c>
      <c r="BM121" s="313">
        <f t="shared" si="131"/>
        <v>0</v>
      </c>
      <c r="BN121" s="313">
        <f t="shared" si="131"/>
        <v>0</v>
      </c>
      <c r="BO121" s="313">
        <f t="shared" si="131"/>
        <v>0</v>
      </c>
      <c r="BP121" s="313">
        <f t="shared" si="131"/>
        <v>0</v>
      </c>
      <c r="BQ121" s="313">
        <f t="shared" si="131"/>
        <v>0</v>
      </c>
      <c r="BR121" s="313">
        <f t="shared" si="131"/>
        <v>0</v>
      </c>
      <c r="BS121" s="313">
        <f t="shared" si="131"/>
        <v>0</v>
      </c>
      <c r="BT121" s="313">
        <f t="shared" si="131"/>
        <v>0</v>
      </c>
      <c r="BU121" s="313">
        <f t="shared" si="131"/>
        <v>0</v>
      </c>
      <c r="BV121" s="313">
        <f t="shared" si="131"/>
        <v>0</v>
      </c>
      <c r="BW121" s="313">
        <f t="shared" ref="BW121:EH121" si="132">+SUMIF($G$16:$G$111,1,BW16:BW111)</f>
        <v>0</v>
      </c>
      <c r="BX121" s="313">
        <f t="shared" si="132"/>
        <v>0</v>
      </c>
      <c r="BY121" s="313">
        <f t="shared" si="132"/>
        <v>0</v>
      </c>
      <c r="BZ121" s="313">
        <f t="shared" si="132"/>
        <v>0</v>
      </c>
      <c r="CA121" s="313">
        <f t="shared" si="132"/>
        <v>0</v>
      </c>
      <c r="CB121" s="313">
        <f t="shared" si="132"/>
        <v>0</v>
      </c>
      <c r="CC121" s="313">
        <f t="shared" si="132"/>
        <v>0</v>
      </c>
      <c r="CD121" s="313">
        <f t="shared" si="132"/>
        <v>0</v>
      </c>
      <c r="CE121" s="313">
        <f t="shared" si="132"/>
        <v>0</v>
      </c>
      <c r="CF121" s="313">
        <f t="shared" si="132"/>
        <v>0</v>
      </c>
      <c r="CG121" s="313">
        <f t="shared" si="132"/>
        <v>0</v>
      </c>
      <c r="CH121" s="313">
        <f t="shared" si="132"/>
        <v>0</v>
      </c>
      <c r="CI121" s="313">
        <f t="shared" si="132"/>
        <v>0</v>
      </c>
      <c r="CJ121" s="313">
        <f t="shared" si="132"/>
        <v>0</v>
      </c>
      <c r="CK121" s="313">
        <f t="shared" si="132"/>
        <v>0</v>
      </c>
      <c r="CL121" s="313">
        <f t="shared" si="132"/>
        <v>0</v>
      </c>
      <c r="CM121" s="313">
        <f t="shared" si="132"/>
        <v>0</v>
      </c>
      <c r="CN121" s="313">
        <f t="shared" si="132"/>
        <v>0</v>
      </c>
      <c r="CO121" s="313">
        <f t="shared" si="132"/>
        <v>0</v>
      </c>
      <c r="CP121" s="313">
        <f t="shared" si="132"/>
        <v>0</v>
      </c>
      <c r="CQ121" s="313">
        <f t="shared" si="132"/>
        <v>0</v>
      </c>
      <c r="CR121" s="313">
        <f t="shared" si="132"/>
        <v>0</v>
      </c>
      <c r="CS121" s="313">
        <f t="shared" si="132"/>
        <v>0</v>
      </c>
      <c r="CT121" s="313">
        <f t="shared" si="132"/>
        <v>0</v>
      </c>
      <c r="CU121" s="313">
        <f t="shared" si="132"/>
        <v>0</v>
      </c>
      <c r="CV121" s="313">
        <f t="shared" si="132"/>
        <v>0</v>
      </c>
      <c r="CW121" s="313">
        <f t="shared" si="132"/>
        <v>0</v>
      </c>
      <c r="CX121" s="313">
        <f t="shared" si="132"/>
        <v>0</v>
      </c>
      <c r="CY121" s="313">
        <f t="shared" si="132"/>
        <v>0</v>
      </c>
      <c r="CZ121" s="313">
        <f t="shared" si="132"/>
        <v>0</v>
      </c>
      <c r="DA121" s="313">
        <f t="shared" si="132"/>
        <v>0</v>
      </c>
      <c r="DB121" s="313">
        <f t="shared" si="132"/>
        <v>0</v>
      </c>
      <c r="DC121" s="313">
        <f t="shared" si="132"/>
        <v>0</v>
      </c>
      <c r="DD121" s="313">
        <f t="shared" si="132"/>
        <v>0</v>
      </c>
      <c r="DE121" s="313">
        <f t="shared" si="132"/>
        <v>0</v>
      </c>
      <c r="DF121" s="313">
        <f t="shared" si="132"/>
        <v>0</v>
      </c>
      <c r="DG121" s="313">
        <f t="shared" si="132"/>
        <v>0</v>
      </c>
      <c r="DH121" s="313">
        <f t="shared" si="132"/>
        <v>0</v>
      </c>
      <c r="DI121" s="313">
        <f t="shared" si="132"/>
        <v>0</v>
      </c>
      <c r="DJ121" s="313">
        <f t="shared" si="132"/>
        <v>0</v>
      </c>
      <c r="DK121" s="313">
        <f t="shared" si="132"/>
        <v>0</v>
      </c>
      <c r="DL121" s="313">
        <f t="shared" si="132"/>
        <v>0</v>
      </c>
      <c r="DM121" s="313">
        <f t="shared" si="132"/>
        <v>0</v>
      </c>
      <c r="DN121" s="313">
        <f t="shared" si="132"/>
        <v>0</v>
      </c>
      <c r="DO121" s="313">
        <f t="shared" si="132"/>
        <v>0</v>
      </c>
      <c r="DP121" s="313">
        <f t="shared" si="132"/>
        <v>0</v>
      </c>
      <c r="DQ121" s="313">
        <f t="shared" si="132"/>
        <v>0</v>
      </c>
      <c r="DR121" s="313">
        <f t="shared" si="132"/>
        <v>0</v>
      </c>
      <c r="DS121" s="313">
        <f t="shared" si="132"/>
        <v>0</v>
      </c>
      <c r="DT121" s="313">
        <f t="shared" si="132"/>
        <v>0</v>
      </c>
      <c r="DU121" s="313">
        <f t="shared" si="132"/>
        <v>0</v>
      </c>
      <c r="DV121" s="313">
        <f t="shared" si="132"/>
        <v>0</v>
      </c>
      <c r="DW121" s="313">
        <f t="shared" si="132"/>
        <v>0</v>
      </c>
      <c r="DX121" s="313">
        <f t="shared" si="132"/>
        <v>0</v>
      </c>
      <c r="DY121" s="313">
        <f t="shared" si="132"/>
        <v>0</v>
      </c>
      <c r="DZ121" s="313">
        <f t="shared" si="132"/>
        <v>0</v>
      </c>
      <c r="EA121" s="313">
        <f t="shared" si="132"/>
        <v>0</v>
      </c>
      <c r="EB121" s="313">
        <f t="shared" si="132"/>
        <v>0</v>
      </c>
      <c r="EC121" s="313">
        <f t="shared" si="132"/>
        <v>0</v>
      </c>
      <c r="ED121" s="313">
        <f t="shared" si="132"/>
        <v>0</v>
      </c>
      <c r="EE121" s="313">
        <f t="shared" si="132"/>
        <v>0</v>
      </c>
      <c r="EF121" s="313">
        <f t="shared" si="132"/>
        <v>0</v>
      </c>
      <c r="EG121" s="313">
        <f t="shared" si="132"/>
        <v>0</v>
      </c>
      <c r="EH121" s="313">
        <f t="shared" si="132"/>
        <v>0</v>
      </c>
      <c r="EI121" s="313">
        <f t="shared" ref="EI121:GT121" si="133">+SUMIF($G$16:$G$111,1,EI16:EI111)</f>
        <v>0</v>
      </c>
      <c r="EJ121" s="313">
        <f t="shared" si="133"/>
        <v>0</v>
      </c>
      <c r="EK121" s="313">
        <f t="shared" si="133"/>
        <v>0</v>
      </c>
      <c r="EL121" s="313">
        <f t="shared" si="133"/>
        <v>0</v>
      </c>
      <c r="EM121" s="313">
        <f t="shared" si="133"/>
        <v>0</v>
      </c>
      <c r="EN121" s="313">
        <f t="shared" si="133"/>
        <v>0</v>
      </c>
      <c r="EO121" s="313">
        <f t="shared" si="133"/>
        <v>0</v>
      </c>
      <c r="EP121" s="313">
        <f t="shared" si="133"/>
        <v>0</v>
      </c>
      <c r="EQ121" s="313">
        <f t="shared" si="133"/>
        <v>0</v>
      </c>
      <c r="ER121" s="313">
        <f t="shared" si="133"/>
        <v>0</v>
      </c>
      <c r="ES121" s="313">
        <f t="shared" si="133"/>
        <v>0</v>
      </c>
      <c r="ET121" s="313">
        <f t="shared" si="133"/>
        <v>0</v>
      </c>
      <c r="EU121" s="313">
        <f t="shared" si="133"/>
        <v>0</v>
      </c>
      <c r="EV121" s="313">
        <f t="shared" si="133"/>
        <v>0</v>
      </c>
      <c r="EW121" s="313">
        <f t="shared" si="133"/>
        <v>0</v>
      </c>
      <c r="EX121" s="313">
        <f t="shared" si="133"/>
        <v>0</v>
      </c>
      <c r="EY121" s="313">
        <f t="shared" si="133"/>
        <v>0</v>
      </c>
      <c r="EZ121" s="313">
        <f t="shared" si="133"/>
        <v>0</v>
      </c>
      <c r="FA121" s="313">
        <f t="shared" si="133"/>
        <v>0</v>
      </c>
      <c r="FB121" s="313">
        <f t="shared" si="133"/>
        <v>0</v>
      </c>
      <c r="FC121" s="313">
        <f t="shared" si="133"/>
        <v>0</v>
      </c>
      <c r="FD121" s="313">
        <f t="shared" si="133"/>
        <v>0</v>
      </c>
      <c r="FE121" s="313">
        <f t="shared" si="133"/>
        <v>0</v>
      </c>
      <c r="FF121" s="313">
        <f t="shared" si="133"/>
        <v>0</v>
      </c>
      <c r="FG121" s="313">
        <f t="shared" si="133"/>
        <v>0</v>
      </c>
      <c r="FH121" s="313">
        <f t="shared" si="133"/>
        <v>0</v>
      </c>
      <c r="FI121" s="313">
        <f t="shared" si="133"/>
        <v>0</v>
      </c>
      <c r="FJ121" s="313">
        <f t="shared" si="133"/>
        <v>0</v>
      </c>
      <c r="FK121" s="313">
        <f t="shared" si="133"/>
        <v>0</v>
      </c>
      <c r="FL121" s="313">
        <f t="shared" si="133"/>
        <v>0</v>
      </c>
      <c r="FM121" s="313">
        <f t="shared" si="133"/>
        <v>0</v>
      </c>
      <c r="FN121" s="313">
        <f t="shared" si="133"/>
        <v>0</v>
      </c>
      <c r="FO121" s="313">
        <f t="shared" si="133"/>
        <v>0</v>
      </c>
      <c r="FP121" s="313">
        <f t="shared" si="133"/>
        <v>0</v>
      </c>
      <c r="FQ121" s="313">
        <f t="shared" si="133"/>
        <v>0</v>
      </c>
      <c r="FR121" s="313">
        <f t="shared" si="133"/>
        <v>0</v>
      </c>
      <c r="FS121" s="313">
        <f t="shared" si="133"/>
        <v>0</v>
      </c>
      <c r="FT121" s="313">
        <f t="shared" si="133"/>
        <v>0</v>
      </c>
      <c r="FU121" s="313">
        <f t="shared" si="133"/>
        <v>0</v>
      </c>
      <c r="FV121" s="313">
        <f t="shared" si="133"/>
        <v>0</v>
      </c>
      <c r="FW121" s="313">
        <f t="shared" si="133"/>
        <v>0</v>
      </c>
      <c r="FX121" s="313">
        <f t="shared" si="133"/>
        <v>0</v>
      </c>
      <c r="FY121" s="313">
        <f t="shared" si="133"/>
        <v>0</v>
      </c>
      <c r="FZ121" s="313">
        <f t="shared" si="133"/>
        <v>0</v>
      </c>
      <c r="GA121" s="313">
        <f t="shared" si="133"/>
        <v>0</v>
      </c>
      <c r="GB121" s="313">
        <f t="shared" si="133"/>
        <v>0</v>
      </c>
      <c r="GC121" s="313">
        <f t="shared" si="133"/>
        <v>0</v>
      </c>
      <c r="GD121" s="313">
        <f t="shared" si="133"/>
        <v>0</v>
      </c>
      <c r="GE121" s="313">
        <f t="shared" si="133"/>
        <v>0</v>
      </c>
      <c r="GF121" s="313">
        <f t="shared" si="133"/>
        <v>0</v>
      </c>
      <c r="GG121" s="313">
        <f t="shared" si="133"/>
        <v>0</v>
      </c>
      <c r="GH121" s="313">
        <f t="shared" si="133"/>
        <v>0</v>
      </c>
      <c r="GI121" s="313">
        <f t="shared" si="133"/>
        <v>0</v>
      </c>
      <c r="GJ121" s="313">
        <f t="shared" si="133"/>
        <v>0</v>
      </c>
      <c r="GK121" s="313">
        <f t="shared" si="133"/>
        <v>0</v>
      </c>
      <c r="GL121" s="313">
        <f t="shared" si="133"/>
        <v>0</v>
      </c>
      <c r="GM121" s="313">
        <f t="shared" si="133"/>
        <v>0</v>
      </c>
      <c r="GN121" s="313">
        <f t="shared" si="133"/>
        <v>0</v>
      </c>
      <c r="GO121" s="313">
        <f t="shared" si="133"/>
        <v>0</v>
      </c>
      <c r="GP121" s="313">
        <f t="shared" si="133"/>
        <v>0</v>
      </c>
      <c r="GQ121" s="313">
        <f t="shared" si="133"/>
        <v>0</v>
      </c>
      <c r="GR121" s="313">
        <f t="shared" si="133"/>
        <v>0</v>
      </c>
      <c r="GS121" s="313">
        <f t="shared" si="133"/>
        <v>0</v>
      </c>
      <c r="GT121" s="313">
        <f t="shared" si="133"/>
        <v>0</v>
      </c>
      <c r="GU121" s="313">
        <f t="shared" ref="GU121:HB121" si="134">+SUMIF($G$16:$G$111,1,GU16:GU111)</f>
        <v>0</v>
      </c>
      <c r="GV121" s="313">
        <f t="shared" si="134"/>
        <v>0</v>
      </c>
      <c r="GW121" s="313">
        <f t="shared" si="134"/>
        <v>0</v>
      </c>
      <c r="GX121" s="313">
        <f t="shared" si="134"/>
        <v>0</v>
      </c>
      <c r="GY121" s="313">
        <f t="shared" si="134"/>
        <v>0</v>
      </c>
      <c r="GZ121" s="313">
        <f t="shared" si="134"/>
        <v>0</v>
      </c>
      <c r="HA121" s="313">
        <f t="shared" si="134"/>
        <v>0</v>
      </c>
      <c r="HB121" s="313">
        <f t="shared" si="134"/>
        <v>0</v>
      </c>
      <c r="HC121" s="314"/>
      <c r="HD121" s="314"/>
      <c r="HE121" s="314"/>
      <c r="HF121" s="314"/>
      <c r="HG121" s="314"/>
      <c r="HH121" s="314"/>
      <c r="HI121" s="314"/>
      <c r="HJ121" s="314"/>
      <c r="HK121" s="314"/>
      <c r="HL121" s="314"/>
      <c r="HM121" s="315"/>
      <c r="HN121" s="315"/>
      <c r="HO121" s="315"/>
      <c r="HP121" s="313">
        <f t="shared" si="114"/>
        <v>0</v>
      </c>
      <c r="HQ121" s="323"/>
      <c r="HR121" s="315"/>
      <c r="HS121" s="317"/>
      <c r="HT121" s="315"/>
      <c r="HV121" s="318"/>
      <c r="HW121" s="318"/>
      <c r="HX121" s="318"/>
      <c r="HY121" s="318"/>
      <c r="HZ121" s="318"/>
      <c r="IA121" s="318"/>
      <c r="IB121" s="318"/>
      <c r="IC121" s="318"/>
      <c r="ID121" s="318"/>
      <c r="IE121" s="318"/>
    </row>
    <row r="122" spans="2:240" s="316" customFormat="1" ht="20.100000000000001" hidden="1" customHeight="1">
      <c r="B122" s="733" t="s">
        <v>902</v>
      </c>
      <c r="C122" s="734"/>
      <c r="D122" s="734"/>
      <c r="E122" s="734"/>
      <c r="F122" s="734"/>
      <c r="G122" s="734"/>
      <c r="H122" s="734"/>
      <c r="I122" s="735"/>
      <c r="J122" s="312" t="s">
        <v>10</v>
      </c>
      <c r="K122" s="313">
        <f t="shared" ref="K122:BV122" si="135">+SUMIF($H$16:$H$111,1,K16:K111)</f>
        <v>0</v>
      </c>
      <c r="L122" s="313">
        <f t="shared" si="135"/>
        <v>0</v>
      </c>
      <c r="M122" s="313">
        <f t="shared" si="135"/>
        <v>0</v>
      </c>
      <c r="N122" s="313">
        <f t="shared" si="135"/>
        <v>0</v>
      </c>
      <c r="O122" s="313">
        <f t="shared" si="135"/>
        <v>0</v>
      </c>
      <c r="P122" s="313">
        <f t="shared" si="135"/>
        <v>0</v>
      </c>
      <c r="Q122" s="313">
        <f t="shared" si="135"/>
        <v>0</v>
      </c>
      <c r="R122" s="313">
        <f t="shared" si="135"/>
        <v>0</v>
      </c>
      <c r="S122" s="313">
        <f t="shared" si="135"/>
        <v>0</v>
      </c>
      <c r="T122" s="313">
        <f t="shared" si="135"/>
        <v>0</v>
      </c>
      <c r="U122" s="313">
        <f t="shared" si="135"/>
        <v>0</v>
      </c>
      <c r="V122" s="313">
        <f t="shared" si="135"/>
        <v>0</v>
      </c>
      <c r="W122" s="313">
        <f t="shared" si="135"/>
        <v>0</v>
      </c>
      <c r="X122" s="313">
        <f t="shared" si="135"/>
        <v>0</v>
      </c>
      <c r="Y122" s="313">
        <f t="shared" si="135"/>
        <v>0</v>
      </c>
      <c r="Z122" s="313">
        <f t="shared" si="135"/>
        <v>0</v>
      </c>
      <c r="AA122" s="313">
        <f t="shared" si="135"/>
        <v>0</v>
      </c>
      <c r="AB122" s="313">
        <f t="shared" si="135"/>
        <v>0</v>
      </c>
      <c r="AC122" s="313">
        <f t="shared" si="135"/>
        <v>0</v>
      </c>
      <c r="AD122" s="313">
        <f t="shared" si="135"/>
        <v>0</v>
      </c>
      <c r="AE122" s="313">
        <f t="shared" si="135"/>
        <v>0</v>
      </c>
      <c r="AF122" s="313">
        <f t="shared" si="135"/>
        <v>0</v>
      </c>
      <c r="AG122" s="313">
        <f t="shared" si="135"/>
        <v>0</v>
      </c>
      <c r="AH122" s="313">
        <f t="shared" si="135"/>
        <v>0</v>
      </c>
      <c r="AI122" s="313">
        <f t="shared" si="135"/>
        <v>0</v>
      </c>
      <c r="AJ122" s="313">
        <f t="shared" si="135"/>
        <v>0</v>
      </c>
      <c r="AK122" s="313">
        <f t="shared" si="135"/>
        <v>0</v>
      </c>
      <c r="AL122" s="313">
        <f t="shared" si="135"/>
        <v>0</v>
      </c>
      <c r="AM122" s="313">
        <f t="shared" si="135"/>
        <v>0</v>
      </c>
      <c r="AN122" s="313">
        <f t="shared" si="135"/>
        <v>0</v>
      </c>
      <c r="AO122" s="313">
        <f t="shared" si="135"/>
        <v>0</v>
      </c>
      <c r="AP122" s="313">
        <f t="shared" si="135"/>
        <v>0</v>
      </c>
      <c r="AQ122" s="313">
        <f t="shared" si="135"/>
        <v>0</v>
      </c>
      <c r="AR122" s="313">
        <f t="shared" si="135"/>
        <v>0</v>
      </c>
      <c r="AS122" s="313">
        <f t="shared" si="135"/>
        <v>0</v>
      </c>
      <c r="AT122" s="313">
        <f t="shared" si="135"/>
        <v>0</v>
      </c>
      <c r="AU122" s="313">
        <f t="shared" si="135"/>
        <v>0</v>
      </c>
      <c r="AV122" s="313">
        <f t="shared" si="135"/>
        <v>0</v>
      </c>
      <c r="AW122" s="313">
        <f t="shared" si="135"/>
        <v>0</v>
      </c>
      <c r="AX122" s="313">
        <f t="shared" si="135"/>
        <v>0</v>
      </c>
      <c r="AY122" s="313">
        <f t="shared" si="135"/>
        <v>0</v>
      </c>
      <c r="AZ122" s="313">
        <f t="shared" si="135"/>
        <v>0</v>
      </c>
      <c r="BA122" s="313">
        <f t="shared" si="135"/>
        <v>0</v>
      </c>
      <c r="BB122" s="313">
        <f t="shared" si="135"/>
        <v>0</v>
      </c>
      <c r="BC122" s="313">
        <f t="shared" si="135"/>
        <v>0</v>
      </c>
      <c r="BD122" s="313">
        <f t="shared" si="135"/>
        <v>0</v>
      </c>
      <c r="BE122" s="313">
        <f t="shared" si="135"/>
        <v>0</v>
      </c>
      <c r="BF122" s="313">
        <f t="shared" si="135"/>
        <v>0</v>
      </c>
      <c r="BG122" s="313">
        <f t="shared" si="135"/>
        <v>0</v>
      </c>
      <c r="BH122" s="313">
        <f t="shared" si="135"/>
        <v>0</v>
      </c>
      <c r="BI122" s="313">
        <f t="shared" si="135"/>
        <v>0</v>
      </c>
      <c r="BJ122" s="313">
        <f t="shared" si="135"/>
        <v>0</v>
      </c>
      <c r="BK122" s="313">
        <f t="shared" si="135"/>
        <v>0</v>
      </c>
      <c r="BL122" s="313">
        <f t="shared" si="135"/>
        <v>0</v>
      </c>
      <c r="BM122" s="313">
        <f t="shared" si="135"/>
        <v>0</v>
      </c>
      <c r="BN122" s="313">
        <f t="shared" si="135"/>
        <v>0</v>
      </c>
      <c r="BO122" s="313">
        <f t="shared" si="135"/>
        <v>0</v>
      </c>
      <c r="BP122" s="313">
        <f t="shared" si="135"/>
        <v>0</v>
      </c>
      <c r="BQ122" s="313">
        <f t="shared" si="135"/>
        <v>0</v>
      </c>
      <c r="BR122" s="313">
        <f t="shared" si="135"/>
        <v>0</v>
      </c>
      <c r="BS122" s="313">
        <f t="shared" si="135"/>
        <v>0</v>
      </c>
      <c r="BT122" s="313">
        <f t="shared" si="135"/>
        <v>0</v>
      </c>
      <c r="BU122" s="313">
        <f t="shared" si="135"/>
        <v>0</v>
      </c>
      <c r="BV122" s="313">
        <f t="shared" si="135"/>
        <v>0</v>
      </c>
      <c r="BW122" s="313">
        <f t="shared" ref="BW122:EH122" si="136">+SUMIF($H$16:$H$111,1,BW16:BW111)</f>
        <v>0</v>
      </c>
      <c r="BX122" s="313">
        <f t="shared" si="136"/>
        <v>0</v>
      </c>
      <c r="BY122" s="313">
        <f t="shared" si="136"/>
        <v>0</v>
      </c>
      <c r="BZ122" s="313">
        <f t="shared" si="136"/>
        <v>0</v>
      </c>
      <c r="CA122" s="313">
        <f t="shared" si="136"/>
        <v>0</v>
      </c>
      <c r="CB122" s="313">
        <f t="shared" si="136"/>
        <v>0</v>
      </c>
      <c r="CC122" s="313">
        <f t="shared" si="136"/>
        <v>0</v>
      </c>
      <c r="CD122" s="313">
        <f t="shared" si="136"/>
        <v>0</v>
      </c>
      <c r="CE122" s="313">
        <f t="shared" si="136"/>
        <v>0</v>
      </c>
      <c r="CF122" s="313">
        <f t="shared" si="136"/>
        <v>0</v>
      </c>
      <c r="CG122" s="313">
        <f t="shared" si="136"/>
        <v>0</v>
      </c>
      <c r="CH122" s="313">
        <f t="shared" si="136"/>
        <v>0</v>
      </c>
      <c r="CI122" s="313">
        <f t="shared" si="136"/>
        <v>0</v>
      </c>
      <c r="CJ122" s="313">
        <f t="shared" si="136"/>
        <v>0</v>
      </c>
      <c r="CK122" s="313">
        <f t="shared" si="136"/>
        <v>0</v>
      </c>
      <c r="CL122" s="313">
        <f t="shared" si="136"/>
        <v>0</v>
      </c>
      <c r="CM122" s="313">
        <f t="shared" si="136"/>
        <v>0</v>
      </c>
      <c r="CN122" s="313">
        <f t="shared" si="136"/>
        <v>0</v>
      </c>
      <c r="CO122" s="313">
        <f t="shared" si="136"/>
        <v>0</v>
      </c>
      <c r="CP122" s="313">
        <f t="shared" si="136"/>
        <v>0</v>
      </c>
      <c r="CQ122" s="313">
        <f t="shared" si="136"/>
        <v>0</v>
      </c>
      <c r="CR122" s="313">
        <f t="shared" si="136"/>
        <v>0</v>
      </c>
      <c r="CS122" s="313">
        <f t="shared" si="136"/>
        <v>0</v>
      </c>
      <c r="CT122" s="313">
        <f t="shared" si="136"/>
        <v>0</v>
      </c>
      <c r="CU122" s="313">
        <f t="shared" si="136"/>
        <v>0</v>
      </c>
      <c r="CV122" s="313">
        <f t="shared" si="136"/>
        <v>0</v>
      </c>
      <c r="CW122" s="313">
        <f t="shared" si="136"/>
        <v>0</v>
      </c>
      <c r="CX122" s="313">
        <f t="shared" si="136"/>
        <v>0</v>
      </c>
      <c r="CY122" s="313">
        <f t="shared" si="136"/>
        <v>0</v>
      </c>
      <c r="CZ122" s="313">
        <f t="shared" si="136"/>
        <v>0</v>
      </c>
      <c r="DA122" s="313">
        <f t="shared" si="136"/>
        <v>0</v>
      </c>
      <c r="DB122" s="313">
        <f t="shared" si="136"/>
        <v>0</v>
      </c>
      <c r="DC122" s="313">
        <f t="shared" si="136"/>
        <v>0</v>
      </c>
      <c r="DD122" s="313">
        <f t="shared" si="136"/>
        <v>0</v>
      </c>
      <c r="DE122" s="313">
        <f t="shared" si="136"/>
        <v>0</v>
      </c>
      <c r="DF122" s="313">
        <f t="shared" si="136"/>
        <v>0</v>
      </c>
      <c r="DG122" s="313">
        <f t="shared" si="136"/>
        <v>0</v>
      </c>
      <c r="DH122" s="313">
        <f t="shared" si="136"/>
        <v>0</v>
      </c>
      <c r="DI122" s="313">
        <f t="shared" si="136"/>
        <v>0</v>
      </c>
      <c r="DJ122" s="313">
        <f t="shared" si="136"/>
        <v>0</v>
      </c>
      <c r="DK122" s="313">
        <f t="shared" si="136"/>
        <v>0</v>
      </c>
      <c r="DL122" s="313">
        <f t="shared" si="136"/>
        <v>0</v>
      </c>
      <c r="DM122" s="313">
        <f t="shared" si="136"/>
        <v>0</v>
      </c>
      <c r="DN122" s="313">
        <f t="shared" si="136"/>
        <v>0</v>
      </c>
      <c r="DO122" s="313">
        <f t="shared" si="136"/>
        <v>0</v>
      </c>
      <c r="DP122" s="313">
        <f t="shared" si="136"/>
        <v>0</v>
      </c>
      <c r="DQ122" s="313">
        <f t="shared" si="136"/>
        <v>0</v>
      </c>
      <c r="DR122" s="313">
        <f t="shared" si="136"/>
        <v>0</v>
      </c>
      <c r="DS122" s="313">
        <f t="shared" si="136"/>
        <v>0</v>
      </c>
      <c r="DT122" s="313">
        <f t="shared" si="136"/>
        <v>0</v>
      </c>
      <c r="DU122" s="313">
        <f t="shared" si="136"/>
        <v>0</v>
      </c>
      <c r="DV122" s="313">
        <f t="shared" si="136"/>
        <v>0</v>
      </c>
      <c r="DW122" s="313">
        <f t="shared" si="136"/>
        <v>0</v>
      </c>
      <c r="DX122" s="313">
        <f t="shared" si="136"/>
        <v>0</v>
      </c>
      <c r="DY122" s="313">
        <f t="shared" si="136"/>
        <v>0</v>
      </c>
      <c r="DZ122" s="313">
        <f t="shared" si="136"/>
        <v>0</v>
      </c>
      <c r="EA122" s="313">
        <f t="shared" si="136"/>
        <v>0</v>
      </c>
      <c r="EB122" s="313">
        <f t="shared" si="136"/>
        <v>0</v>
      </c>
      <c r="EC122" s="313">
        <f t="shared" si="136"/>
        <v>0</v>
      </c>
      <c r="ED122" s="313">
        <f t="shared" si="136"/>
        <v>0</v>
      </c>
      <c r="EE122" s="313">
        <f t="shared" si="136"/>
        <v>0</v>
      </c>
      <c r="EF122" s="313">
        <f t="shared" si="136"/>
        <v>0</v>
      </c>
      <c r="EG122" s="313">
        <f t="shared" si="136"/>
        <v>0</v>
      </c>
      <c r="EH122" s="313">
        <f t="shared" si="136"/>
        <v>0</v>
      </c>
      <c r="EI122" s="313">
        <f t="shared" ref="EI122:GT122" si="137">+SUMIF($H$16:$H$111,1,EI16:EI111)</f>
        <v>0</v>
      </c>
      <c r="EJ122" s="313">
        <f t="shared" si="137"/>
        <v>0</v>
      </c>
      <c r="EK122" s="313">
        <f t="shared" si="137"/>
        <v>0</v>
      </c>
      <c r="EL122" s="313">
        <f t="shared" si="137"/>
        <v>0</v>
      </c>
      <c r="EM122" s="313">
        <f t="shared" si="137"/>
        <v>0</v>
      </c>
      <c r="EN122" s="313">
        <f t="shared" si="137"/>
        <v>0</v>
      </c>
      <c r="EO122" s="313">
        <f t="shared" si="137"/>
        <v>0</v>
      </c>
      <c r="EP122" s="313">
        <f t="shared" si="137"/>
        <v>0</v>
      </c>
      <c r="EQ122" s="313">
        <f t="shared" si="137"/>
        <v>0</v>
      </c>
      <c r="ER122" s="313">
        <f t="shared" si="137"/>
        <v>0</v>
      </c>
      <c r="ES122" s="313">
        <f t="shared" si="137"/>
        <v>0</v>
      </c>
      <c r="ET122" s="313">
        <f t="shared" si="137"/>
        <v>0</v>
      </c>
      <c r="EU122" s="313">
        <f t="shared" si="137"/>
        <v>0</v>
      </c>
      <c r="EV122" s="313">
        <f t="shared" si="137"/>
        <v>0</v>
      </c>
      <c r="EW122" s="313">
        <f t="shared" si="137"/>
        <v>0</v>
      </c>
      <c r="EX122" s="313">
        <f t="shared" si="137"/>
        <v>0</v>
      </c>
      <c r="EY122" s="313">
        <f t="shared" si="137"/>
        <v>0</v>
      </c>
      <c r="EZ122" s="313">
        <f t="shared" si="137"/>
        <v>0</v>
      </c>
      <c r="FA122" s="313">
        <f t="shared" si="137"/>
        <v>0</v>
      </c>
      <c r="FB122" s="313">
        <f t="shared" si="137"/>
        <v>0</v>
      </c>
      <c r="FC122" s="313">
        <f t="shared" si="137"/>
        <v>0</v>
      </c>
      <c r="FD122" s="313">
        <f t="shared" si="137"/>
        <v>0</v>
      </c>
      <c r="FE122" s="313">
        <f t="shared" si="137"/>
        <v>0</v>
      </c>
      <c r="FF122" s="313">
        <f t="shared" si="137"/>
        <v>0</v>
      </c>
      <c r="FG122" s="313">
        <f t="shared" si="137"/>
        <v>0</v>
      </c>
      <c r="FH122" s="313">
        <f t="shared" si="137"/>
        <v>0</v>
      </c>
      <c r="FI122" s="313">
        <f t="shared" si="137"/>
        <v>0</v>
      </c>
      <c r="FJ122" s="313">
        <f t="shared" si="137"/>
        <v>0</v>
      </c>
      <c r="FK122" s="313">
        <f t="shared" si="137"/>
        <v>0</v>
      </c>
      <c r="FL122" s="313">
        <f t="shared" si="137"/>
        <v>0</v>
      </c>
      <c r="FM122" s="313">
        <f t="shared" si="137"/>
        <v>0</v>
      </c>
      <c r="FN122" s="313">
        <f t="shared" si="137"/>
        <v>0</v>
      </c>
      <c r="FO122" s="313">
        <f t="shared" si="137"/>
        <v>0</v>
      </c>
      <c r="FP122" s="313">
        <f t="shared" si="137"/>
        <v>0</v>
      </c>
      <c r="FQ122" s="313">
        <f t="shared" si="137"/>
        <v>0</v>
      </c>
      <c r="FR122" s="313">
        <f t="shared" si="137"/>
        <v>0</v>
      </c>
      <c r="FS122" s="313">
        <f t="shared" si="137"/>
        <v>0</v>
      </c>
      <c r="FT122" s="313">
        <f t="shared" si="137"/>
        <v>0</v>
      </c>
      <c r="FU122" s="313">
        <f t="shared" si="137"/>
        <v>0</v>
      </c>
      <c r="FV122" s="313">
        <f t="shared" si="137"/>
        <v>0</v>
      </c>
      <c r="FW122" s="313">
        <f t="shared" si="137"/>
        <v>0</v>
      </c>
      <c r="FX122" s="313">
        <f t="shared" si="137"/>
        <v>0</v>
      </c>
      <c r="FY122" s="313">
        <f t="shared" si="137"/>
        <v>0</v>
      </c>
      <c r="FZ122" s="313">
        <f t="shared" si="137"/>
        <v>0</v>
      </c>
      <c r="GA122" s="313">
        <f t="shared" si="137"/>
        <v>0</v>
      </c>
      <c r="GB122" s="313">
        <f t="shared" si="137"/>
        <v>0</v>
      </c>
      <c r="GC122" s="313">
        <f t="shared" si="137"/>
        <v>0</v>
      </c>
      <c r="GD122" s="313">
        <f t="shared" si="137"/>
        <v>0</v>
      </c>
      <c r="GE122" s="313">
        <f t="shared" si="137"/>
        <v>0</v>
      </c>
      <c r="GF122" s="313">
        <f t="shared" si="137"/>
        <v>0</v>
      </c>
      <c r="GG122" s="313">
        <f t="shared" si="137"/>
        <v>0</v>
      </c>
      <c r="GH122" s="313">
        <f t="shared" si="137"/>
        <v>0</v>
      </c>
      <c r="GI122" s="313">
        <f t="shared" si="137"/>
        <v>0</v>
      </c>
      <c r="GJ122" s="313">
        <f t="shared" si="137"/>
        <v>0</v>
      </c>
      <c r="GK122" s="313">
        <f t="shared" si="137"/>
        <v>0</v>
      </c>
      <c r="GL122" s="313">
        <f t="shared" si="137"/>
        <v>0</v>
      </c>
      <c r="GM122" s="313">
        <f t="shared" si="137"/>
        <v>0</v>
      </c>
      <c r="GN122" s="313">
        <f t="shared" si="137"/>
        <v>0</v>
      </c>
      <c r="GO122" s="313">
        <f t="shared" si="137"/>
        <v>0</v>
      </c>
      <c r="GP122" s="313">
        <f t="shared" si="137"/>
        <v>0</v>
      </c>
      <c r="GQ122" s="313">
        <f t="shared" si="137"/>
        <v>0</v>
      </c>
      <c r="GR122" s="313">
        <f t="shared" si="137"/>
        <v>0</v>
      </c>
      <c r="GS122" s="313">
        <f t="shared" si="137"/>
        <v>0</v>
      </c>
      <c r="GT122" s="313">
        <f t="shared" si="137"/>
        <v>0</v>
      </c>
      <c r="GU122" s="313">
        <f t="shared" ref="GU122:HB122" si="138">+SUMIF($H$16:$H$111,1,GU16:GU111)</f>
        <v>0</v>
      </c>
      <c r="GV122" s="313">
        <f t="shared" si="138"/>
        <v>0</v>
      </c>
      <c r="GW122" s="313">
        <f t="shared" si="138"/>
        <v>0</v>
      </c>
      <c r="GX122" s="313">
        <f t="shared" si="138"/>
        <v>0</v>
      </c>
      <c r="GY122" s="313">
        <f t="shared" si="138"/>
        <v>0</v>
      </c>
      <c r="GZ122" s="313">
        <f t="shared" si="138"/>
        <v>0</v>
      </c>
      <c r="HA122" s="313">
        <f t="shared" si="138"/>
        <v>0</v>
      </c>
      <c r="HB122" s="313">
        <f t="shared" si="138"/>
        <v>0</v>
      </c>
      <c r="HC122" s="314"/>
      <c r="HD122" s="314"/>
      <c r="HE122" s="314"/>
      <c r="HF122" s="314"/>
      <c r="HG122" s="314"/>
      <c r="HH122" s="314"/>
      <c r="HI122" s="314"/>
      <c r="HJ122" s="314"/>
      <c r="HK122" s="314"/>
      <c r="HL122" s="314"/>
      <c r="HM122" s="315"/>
      <c r="HN122" s="315"/>
      <c r="HO122" s="315"/>
      <c r="HP122" s="313">
        <f t="shared" si="114"/>
        <v>0</v>
      </c>
      <c r="HQ122" s="323"/>
      <c r="HR122" s="315"/>
      <c r="HS122" s="317"/>
      <c r="HT122" s="315"/>
      <c r="HV122" s="318"/>
      <c r="HW122" s="318"/>
      <c r="HX122" s="318"/>
      <c r="HY122" s="318"/>
      <c r="HZ122" s="318"/>
      <c r="IA122" s="318"/>
      <c r="IB122" s="318"/>
      <c r="IC122" s="318"/>
      <c r="ID122" s="318"/>
      <c r="IE122" s="318"/>
    </row>
    <row r="123" spans="2:240" s="316" customFormat="1" ht="20.100000000000001" hidden="1" customHeight="1">
      <c r="B123" s="733" t="s">
        <v>902</v>
      </c>
      <c r="C123" s="734"/>
      <c r="D123" s="734"/>
      <c r="E123" s="734"/>
      <c r="F123" s="734"/>
      <c r="G123" s="734"/>
      <c r="H123" s="734"/>
      <c r="I123" s="735"/>
      <c r="J123" s="312" t="s">
        <v>11</v>
      </c>
      <c r="K123" s="313">
        <f t="shared" ref="K123:BV123" si="139">+SUMIF($I$16:$I$111,1,K16:K111)</f>
        <v>0</v>
      </c>
      <c r="L123" s="313">
        <f t="shared" si="139"/>
        <v>0</v>
      </c>
      <c r="M123" s="313">
        <f t="shared" si="139"/>
        <v>0</v>
      </c>
      <c r="N123" s="313">
        <f t="shared" si="139"/>
        <v>0</v>
      </c>
      <c r="O123" s="313">
        <f t="shared" si="139"/>
        <v>0</v>
      </c>
      <c r="P123" s="313">
        <f t="shared" si="139"/>
        <v>0</v>
      </c>
      <c r="Q123" s="313">
        <f t="shared" si="139"/>
        <v>0</v>
      </c>
      <c r="R123" s="313">
        <f t="shared" si="139"/>
        <v>0</v>
      </c>
      <c r="S123" s="313">
        <f t="shared" si="139"/>
        <v>0</v>
      </c>
      <c r="T123" s="313">
        <f t="shared" si="139"/>
        <v>0</v>
      </c>
      <c r="U123" s="313">
        <f t="shared" si="139"/>
        <v>0</v>
      </c>
      <c r="V123" s="313">
        <f t="shared" si="139"/>
        <v>0</v>
      </c>
      <c r="W123" s="313">
        <f t="shared" si="139"/>
        <v>0</v>
      </c>
      <c r="X123" s="313">
        <f t="shared" si="139"/>
        <v>0</v>
      </c>
      <c r="Y123" s="313">
        <f t="shared" si="139"/>
        <v>0</v>
      </c>
      <c r="Z123" s="313">
        <f t="shared" si="139"/>
        <v>0</v>
      </c>
      <c r="AA123" s="313">
        <f t="shared" si="139"/>
        <v>0</v>
      </c>
      <c r="AB123" s="313">
        <f t="shared" si="139"/>
        <v>0</v>
      </c>
      <c r="AC123" s="313">
        <f t="shared" si="139"/>
        <v>0</v>
      </c>
      <c r="AD123" s="313">
        <f t="shared" si="139"/>
        <v>0</v>
      </c>
      <c r="AE123" s="313">
        <f t="shared" si="139"/>
        <v>0</v>
      </c>
      <c r="AF123" s="313">
        <f t="shared" si="139"/>
        <v>0</v>
      </c>
      <c r="AG123" s="313">
        <f t="shared" si="139"/>
        <v>0</v>
      </c>
      <c r="AH123" s="313">
        <f t="shared" si="139"/>
        <v>0</v>
      </c>
      <c r="AI123" s="313">
        <f t="shared" si="139"/>
        <v>0</v>
      </c>
      <c r="AJ123" s="313">
        <f t="shared" si="139"/>
        <v>0</v>
      </c>
      <c r="AK123" s="313">
        <f t="shared" si="139"/>
        <v>0</v>
      </c>
      <c r="AL123" s="313">
        <f t="shared" si="139"/>
        <v>0</v>
      </c>
      <c r="AM123" s="313">
        <f t="shared" si="139"/>
        <v>0</v>
      </c>
      <c r="AN123" s="313">
        <f t="shared" si="139"/>
        <v>0</v>
      </c>
      <c r="AO123" s="313">
        <f t="shared" si="139"/>
        <v>0</v>
      </c>
      <c r="AP123" s="313">
        <f t="shared" si="139"/>
        <v>0</v>
      </c>
      <c r="AQ123" s="313">
        <f t="shared" si="139"/>
        <v>0</v>
      </c>
      <c r="AR123" s="313">
        <f t="shared" si="139"/>
        <v>0</v>
      </c>
      <c r="AS123" s="313">
        <f t="shared" si="139"/>
        <v>0</v>
      </c>
      <c r="AT123" s="313">
        <f t="shared" si="139"/>
        <v>0</v>
      </c>
      <c r="AU123" s="313">
        <f t="shared" si="139"/>
        <v>0</v>
      </c>
      <c r="AV123" s="313">
        <f t="shared" si="139"/>
        <v>0</v>
      </c>
      <c r="AW123" s="313">
        <f t="shared" si="139"/>
        <v>0</v>
      </c>
      <c r="AX123" s="313">
        <f t="shared" si="139"/>
        <v>0</v>
      </c>
      <c r="AY123" s="313">
        <f t="shared" si="139"/>
        <v>0</v>
      </c>
      <c r="AZ123" s="313">
        <f t="shared" si="139"/>
        <v>0</v>
      </c>
      <c r="BA123" s="313">
        <f t="shared" si="139"/>
        <v>0</v>
      </c>
      <c r="BB123" s="313">
        <f t="shared" si="139"/>
        <v>0</v>
      </c>
      <c r="BC123" s="313">
        <f t="shared" si="139"/>
        <v>0</v>
      </c>
      <c r="BD123" s="313">
        <f t="shared" si="139"/>
        <v>0</v>
      </c>
      <c r="BE123" s="313">
        <f t="shared" si="139"/>
        <v>0</v>
      </c>
      <c r="BF123" s="313">
        <f t="shared" si="139"/>
        <v>0</v>
      </c>
      <c r="BG123" s="313">
        <f t="shared" si="139"/>
        <v>0</v>
      </c>
      <c r="BH123" s="313">
        <f t="shared" si="139"/>
        <v>0</v>
      </c>
      <c r="BI123" s="313">
        <f t="shared" si="139"/>
        <v>0</v>
      </c>
      <c r="BJ123" s="313">
        <f t="shared" si="139"/>
        <v>0</v>
      </c>
      <c r="BK123" s="313">
        <f t="shared" si="139"/>
        <v>0</v>
      </c>
      <c r="BL123" s="313">
        <f t="shared" si="139"/>
        <v>0</v>
      </c>
      <c r="BM123" s="313">
        <f t="shared" si="139"/>
        <v>0</v>
      </c>
      <c r="BN123" s="313">
        <f t="shared" si="139"/>
        <v>0</v>
      </c>
      <c r="BO123" s="313">
        <f t="shared" si="139"/>
        <v>0</v>
      </c>
      <c r="BP123" s="313">
        <f t="shared" si="139"/>
        <v>0</v>
      </c>
      <c r="BQ123" s="313">
        <f t="shared" si="139"/>
        <v>0</v>
      </c>
      <c r="BR123" s="313">
        <f t="shared" si="139"/>
        <v>0</v>
      </c>
      <c r="BS123" s="313">
        <f t="shared" si="139"/>
        <v>0</v>
      </c>
      <c r="BT123" s="313">
        <f t="shared" si="139"/>
        <v>0</v>
      </c>
      <c r="BU123" s="313">
        <f t="shared" si="139"/>
        <v>0</v>
      </c>
      <c r="BV123" s="313">
        <f t="shared" si="139"/>
        <v>0</v>
      </c>
      <c r="BW123" s="313">
        <f t="shared" ref="BW123:EH123" si="140">+SUMIF($I$16:$I$111,1,BW16:BW111)</f>
        <v>0</v>
      </c>
      <c r="BX123" s="313">
        <f t="shared" si="140"/>
        <v>0</v>
      </c>
      <c r="BY123" s="313">
        <f t="shared" si="140"/>
        <v>0</v>
      </c>
      <c r="BZ123" s="313">
        <f t="shared" si="140"/>
        <v>0</v>
      </c>
      <c r="CA123" s="313">
        <f t="shared" si="140"/>
        <v>0</v>
      </c>
      <c r="CB123" s="313">
        <f t="shared" si="140"/>
        <v>0</v>
      </c>
      <c r="CC123" s="313">
        <f t="shared" si="140"/>
        <v>0</v>
      </c>
      <c r="CD123" s="313">
        <f t="shared" si="140"/>
        <v>0</v>
      </c>
      <c r="CE123" s="313">
        <f t="shared" si="140"/>
        <v>0</v>
      </c>
      <c r="CF123" s="313">
        <f t="shared" si="140"/>
        <v>0</v>
      </c>
      <c r="CG123" s="313">
        <f t="shared" si="140"/>
        <v>0</v>
      </c>
      <c r="CH123" s="313">
        <f t="shared" si="140"/>
        <v>0</v>
      </c>
      <c r="CI123" s="313">
        <f t="shared" si="140"/>
        <v>0</v>
      </c>
      <c r="CJ123" s="313">
        <f t="shared" si="140"/>
        <v>0</v>
      </c>
      <c r="CK123" s="313">
        <f t="shared" si="140"/>
        <v>0</v>
      </c>
      <c r="CL123" s="313">
        <f t="shared" si="140"/>
        <v>0</v>
      </c>
      <c r="CM123" s="313">
        <f t="shared" si="140"/>
        <v>0</v>
      </c>
      <c r="CN123" s="313">
        <f t="shared" si="140"/>
        <v>0</v>
      </c>
      <c r="CO123" s="313">
        <f t="shared" si="140"/>
        <v>0</v>
      </c>
      <c r="CP123" s="313">
        <f t="shared" si="140"/>
        <v>0</v>
      </c>
      <c r="CQ123" s="313">
        <f t="shared" si="140"/>
        <v>0</v>
      </c>
      <c r="CR123" s="313">
        <f t="shared" si="140"/>
        <v>0</v>
      </c>
      <c r="CS123" s="313">
        <f t="shared" si="140"/>
        <v>0</v>
      </c>
      <c r="CT123" s="313">
        <f t="shared" si="140"/>
        <v>0</v>
      </c>
      <c r="CU123" s="313">
        <f t="shared" si="140"/>
        <v>0</v>
      </c>
      <c r="CV123" s="313">
        <f t="shared" si="140"/>
        <v>0</v>
      </c>
      <c r="CW123" s="313">
        <f t="shared" si="140"/>
        <v>0</v>
      </c>
      <c r="CX123" s="313">
        <f t="shared" si="140"/>
        <v>0</v>
      </c>
      <c r="CY123" s="313">
        <f t="shared" si="140"/>
        <v>0</v>
      </c>
      <c r="CZ123" s="313">
        <f t="shared" si="140"/>
        <v>0</v>
      </c>
      <c r="DA123" s="313">
        <f t="shared" si="140"/>
        <v>0</v>
      </c>
      <c r="DB123" s="313">
        <f t="shared" si="140"/>
        <v>0</v>
      </c>
      <c r="DC123" s="313">
        <f t="shared" si="140"/>
        <v>0</v>
      </c>
      <c r="DD123" s="313">
        <f t="shared" si="140"/>
        <v>0</v>
      </c>
      <c r="DE123" s="313">
        <f t="shared" si="140"/>
        <v>0</v>
      </c>
      <c r="DF123" s="313">
        <f t="shared" si="140"/>
        <v>0</v>
      </c>
      <c r="DG123" s="313">
        <f t="shared" si="140"/>
        <v>0</v>
      </c>
      <c r="DH123" s="313">
        <f t="shared" si="140"/>
        <v>0</v>
      </c>
      <c r="DI123" s="313">
        <f t="shared" si="140"/>
        <v>0</v>
      </c>
      <c r="DJ123" s="313">
        <f t="shared" si="140"/>
        <v>0</v>
      </c>
      <c r="DK123" s="313">
        <f t="shared" si="140"/>
        <v>0</v>
      </c>
      <c r="DL123" s="313">
        <f t="shared" si="140"/>
        <v>0</v>
      </c>
      <c r="DM123" s="313">
        <f t="shared" si="140"/>
        <v>0</v>
      </c>
      <c r="DN123" s="313">
        <f t="shared" si="140"/>
        <v>0</v>
      </c>
      <c r="DO123" s="313">
        <f t="shared" si="140"/>
        <v>0</v>
      </c>
      <c r="DP123" s="313">
        <f t="shared" si="140"/>
        <v>0</v>
      </c>
      <c r="DQ123" s="313">
        <f t="shared" si="140"/>
        <v>0</v>
      </c>
      <c r="DR123" s="313">
        <f t="shared" si="140"/>
        <v>0</v>
      </c>
      <c r="DS123" s="313">
        <f t="shared" si="140"/>
        <v>0</v>
      </c>
      <c r="DT123" s="313">
        <f t="shared" si="140"/>
        <v>0</v>
      </c>
      <c r="DU123" s="313">
        <f t="shared" si="140"/>
        <v>0</v>
      </c>
      <c r="DV123" s="313">
        <f t="shared" si="140"/>
        <v>0</v>
      </c>
      <c r="DW123" s="313">
        <f t="shared" si="140"/>
        <v>0</v>
      </c>
      <c r="DX123" s="313">
        <f t="shared" si="140"/>
        <v>0</v>
      </c>
      <c r="DY123" s="313">
        <f t="shared" si="140"/>
        <v>0</v>
      </c>
      <c r="DZ123" s="313">
        <f t="shared" si="140"/>
        <v>0</v>
      </c>
      <c r="EA123" s="313">
        <f t="shared" si="140"/>
        <v>0</v>
      </c>
      <c r="EB123" s="313">
        <f t="shared" si="140"/>
        <v>0</v>
      </c>
      <c r="EC123" s="313">
        <f t="shared" si="140"/>
        <v>0</v>
      </c>
      <c r="ED123" s="313">
        <f t="shared" si="140"/>
        <v>0</v>
      </c>
      <c r="EE123" s="313">
        <f t="shared" si="140"/>
        <v>0</v>
      </c>
      <c r="EF123" s="313">
        <f t="shared" si="140"/>
        <v>0</v>
      </c>
      <c r="EG123" s="313">
        <f t="shared" si="140"/>
        <v>0</v>
      </c>
      <c r="EH123" s="313">
        <f t="shared" si="140"/>
        <v>0</v>
      </c>
      <c r="EI123" s="313">
        <f t="shared" ref="EI123:GT123" si="141">+SUMIF($I$16:$I$111,1,EI16:EI111)</f>
        <v>0</v>
      </c>
      <c r="EJ123" s="313">
        <f t="shared" si="141"/>
        <v>0</v>
      </c>
      <c r="EK123" s="313">
        <f t="shared" si="141"/>
        <v>0</v>
      </c>
      <c r="EL123" s="313">
        <f t="shared" si="141"/>
        <v>0</v>
      </c>
      <c r="EM123" s="313">
        <f t="shared" si="141"/>
        <v>0</v>
      </c>
      <c r="EN123" s="313">
        <f t="shared" si="141"/>
        <v>0</v>
      </c>
      <c r="EO123" s="313">
        <f t="shared" si="141"/>
        <v>0</v>
      </c>
      <c r="EP123" s="313">
        <f t="shared" si="141"/>
        <v>0</v>
      </c>
      <c r="EQ123" s="313">
        <f t="shared" si="141"/>
        <v>0</v>
      </c>
      <c r="ER123" s="313">
        <f t="shared" si="141"/>
        <v>0</v>
      </c>
      <c r="ES123" s="313">
        <f t="shared" si="141"/>
        <v>0</v>
      </c>
      <c r="ET123" s="313">
        <f t="shared" si="141"/>
        <v>0</v>
      </c>
      <c r="EU123" s="313">
        <f t="shared" si="141"/>
        <v>0</v>
      </c>
      <c r="EV123" s="313">
        <f t="shared" si="141"/>
        <v>0</v>
      </c>
      <c r="EW123" s="313">
        <f t="shared" si="141"/>
        <v>0</v>
      </c>
      <c r="EX123" s="313">
        <f t="shared" si="141"/>
        <v>0</v>
      </c>
      <c r="EY123" s="313">
        <f t="shared" si="141"/>
        <v>0</v>
      </c>
      <c r="EZ123" s="313">
        <f t="shared" si="141"/>
        <v>0</v>
      </c>
      <c r="FA123" s="313">
        <f t="shared" si="141"/>
        <v>0</v>
      </c>
      <c r="FB123" s="313">
        <f t="shared" si="141"/>
        <v>0</v>
      </c>
      <c r="FC123" s="313">
        <f t="shared" si="141"/>
        <v>0</v>
      </c>
      <c r="FD123" s="313">
        <f t="shared" si="141"/>
        <v>0</v>
      </c>
      <c r="FE123" s="313">
        <f t="shared" si="141"/>
        <v>0</v>
      </c>
      <c r="FF123" s="313">
        <f t="shared" si="141"/>
        <v>0</v>
      </c>
      <c r="FG123" s="313">
        <f t="shared" si="141"/>
        <v>0</v>
      </c>
      <c r="FH123" s="313">
        <f t="shared" si="141"/>
        <v>0</v>
      </c>
      <c r="FI123" s="313">
        <f t="shared" si="141"/>
        <v>0</v>
      </c>
      <c r="FJ123" s="313">
        <f t="shared" si="141"/>
        <v>0</v>
      </c>
      <c r="FK123" s="313">
        <f t="shared" si="141"/>
        <v>0</v>
      </c>
      <c r="FL123" s="313">
        <f t="shared" si="141"/>
        <v>0</v>
      </c>
      <c r="FM123" s="313">
        <f t="shared" si="141"/>
        <v>0</v>
      </c>
      <c r="FN123" s="313">
        <f t="shared" si="141"/>
        <v>0</v>
      </c>
      <c r="FO123" s="313">
        <f t="shared" si="141"/>
        <v>0</v>
      </c>
      <c r="FP123" s="313">
        <f t="shared" si="141"/>
        <v>0</v>
      </c>
      <c r="FQ123" s="313">
        <f t="shared" si="141"/>
        <v>0</v>
      </c>
      <c r="FR123" s="313">
        <f t="shared" si="141"/>
        <v>0</v>
      </c>
      <c r="FS123" s="313">
        <f t="shared" si="141"/>
        <v>0</v>
      </c>
      <c r="FT123" s="313">
        <f t="shared" si="141"/>
        <v>0</v>
      </c>
      <c r="FU123" s="313">
        <f t="shared" si="141"/>
        <v>0</v>
      </c>
      <c r="FV123" s="313">
        <f t="shared" si="141"/>
        <v>0</v>
      </c>
      <c r="FW123" s="313">
        <f t="shared" si="141"/>
        <v>0</v>
      </c>
      <c r="FX123" s="313">
        <f t="shared" si="141"/>
        <v>0</v>
      </c>
      <c r="FY123" s="313">
        <f t="shared" si="141"/>
        <v>0</v>
      </c>
      <c r="FZ123" s="313">
        <f t="shared" si="141"/>
        <v>0</v>
      </c>
      <c r="GA123" s="313">
        <f t="shared" si="141"/>
        <v>0</v>
      </c>
      <c r="GB123" s="313">
        <f t="shared" si="141"/>
        <v>0</v>
      </c>
      <c r="GC123" s="313">
        <f t="shared" si="141"/>
        <v>0</v>
      </c>
      <c r="GD123" s="313">
        <f t="shared" si="141"/>
        <v>0</v>
      </c>
      <c r="GE123" s="313">
        <f t="shared" si="141"/>
        <v>0</v>
      </c>
      <c r="GF123" s="313">
        <f t="shared" si="141"/>
        <v>0</v>
      </c>
      <c r="GG123" s="313">
        <f t="shared" si="141"/>
        <v>0</v>
      </c>
      <c r="GH123" s="313">
        <f t="shared" si="141"/>
        <v>0</v>
      </c>
      <c r="GI123" s="313">
        <f t="shared" si="141"/>
        <v>0</v>
      </c>
      <c r="GJ123" s="313">
        <f t="shared" si="141"/>
        <v>0</v>
      </c>
      <c r="GK123" s="313">
        <f t="shared" si="141"/>
        <v>0</v>
      </c>
      <c r="GL123" s="313">
        <f t="shared" si="141"/>
        <v>0</v>
      </c>
      <c r="GM123" s="313">
        <f t="shared" si="141"/>
        <v>0</v>
      </c>
      <c r="GN123" s="313">
        <f t="shared" si="141"/>
        <v>0</v>
      </c>
      <c r="GO123" s="313">
        <f t="shared" si="141"/>
        <v>0</v>
      </c>
      <c r="GP123" s="313">
        <f t="shared" si="141"/>
        <v>0</v>
      </c>
      <c r="GQ123" s="313">
        <f t="shared" si="141"/>
        <v>0</v>
      </c>
      <c r="GR123" s="313">
        <f t="shared" si="141"/>
        <v>0</v>
      </c>
      <c r="GS123" s="313">
        <f t="shared" si="141"/>
        <v>0</v>
      </c>
      <c r="GT123" s="313">
        <f t="shared" si="141"/>
        <v>0</v>
      </c>
      <c r="GU123" s="313">
        <f t="shared" ref="GU123:HB123" si="142">+SUMIF($I$16:$I$111,1,GU16:GU111)</f>
        <v>0</v>
      </c>
      <c r="GV123" s="313">
        <f t="shared" si="142"/>
        <v>0</v>
      </c>
      <c r="GW123" s="313">
        <f t="shared" si="142"/>
        <v>0</v>
      </c>
      <c r="GX123" s="313">
        <f t="shared" si="142"/>
        <v>0</v>
      </c>
      <c r="GY123" s="313">
        <f t="shared" si="142"/>
        <v>0</v>
      </c>
      <c r="GZ123" s="313">
        <f t="shared" si="142"/>
        <v>0</v>
      </c>
      <c r="HA123" s="313">
        <f t="shared" si="142"/>
        <v>0</v>
      </c>
      <c r="HB123" s="313">
        <f t="shared" si="142"/>
        <v>0</v>
      </c>
      <c r="HC123" s="314"/>
      <c r="HD123" s="314"/>
      <c r="HE123" s="314"/>
      <c r="HF123" s="314"/>
      <c r="HG123" s="314"/>
      <c r="HH123" s="314"/>
      <c r="HI123" s="314"/>
      <c r="HJ123" s="314"/>
      <c r="HK123" s="314"/>
      <c r="HL123" s="314"/>
      <c r="HM123" s="315"/>
      <c r="HN123" s="315"/>
      <c r="HO123" s="315"/>
      <c r="HP123" s="313">
        <f t="shared" si="114"/>
        <v>0</v>
      </c>
      <c r="HQ123" s="323"/>
      <c r="HR123" s="315"/>
      <c r="HS123" s="317"/>
      <c r="HT123" s="315"/>
      <c r="HV123" s="318"/>
      <c r="HW123" s="318"/>
      <c r="HX123" s="318"/>
      <c r="HY123" s="318"/>
      <c r="HZ123" s="318"/>
      <c r="IA123" s="318"/>
      <c r="IB123" s="318"/>
      <c r="IC123" s="318"/>
      <c r="ID123" s="318"/>
      <c r="IE123" s="318"/>
    </row>
    <row r="124" spans="2:240" s="316" customFormat="1" ht="20.100000000000001" hidden="1" customHeight="1">
      <c r="B124" s="730" t="s">
        <v>903</v>
      </c>
      <c r="C124" s="731"/>
      <c r="D124" s="731"/>
      <c r="E124" s="731"/>
      <c r="F124" s="731"/>
      <c r="G124" s="731"/>
      <c r="H124" s="731"/>
      <c r="I124" s="732"/>
      <c r="J124" s="319" t="s">
        <v>108</v>
      </c>
      <c r="K124" s="320" t="e">
        <f>+K120*VLOOKUP($K$12,#REF!,2,0)</f>
        <v>#REF!</v>
      </c>
      <c r="L124" s="320" t="e">
        <f>+L120*VLOOKUP($K$12,#REF!,2,0)</f>
        <v>#REF!</v>
      </c>
      <c r="M124" s="320" t="e">
        <f>+M120*VLOOKUP($K$12,#REF!,2,0)</f>
        <v>#REF!</v>
      </c>
      <c r="N124" s="320" t="e">
        <f>+N120*VLOOKUP($K$12,#REF!,2,0)</f>
        <v>#REF!</v>
      </c>
      <c r="O124" s="320" t="e">
        <f>+O120*VLOOKUP($K$12,#REF!,2,0)</f>
        <v>#REF!</v>
      </c>
      <c r="P124" s="320" t="e">
        <f>+P120*VLOOKUP($K$12,#REF!,2,0)</f>
        <v>#REF!</v>
      </c>
      <c r="Q124" s="320" t="e">
        <f>+Q120*VLOOKUP($K$12,#REF!,2,0)</f>
        <v>#REF!</v>
      </c>
      <c r="R124" s="320" t="e">
        <f>+R120*VLOOKUP($K$12,#REF!,2,0)</f>
        <v>#REF!</v>
      </c>
      <c r="S124" s="320" t="e">
        <f>+S120*VLOOKUP($K$12,#REF!,2,0)</f>
        <v>#REF!</v>
      </c>
      <c r="T124" s="320" t="e">
        <f>+T120*VLOOKUP($K$12,#REF!,2,0)</f>
        <v>#REF!</v>
      </c>
      <c r="U124" s="320" t="e">
        <f>+U120*VLOOKUP($U$12,#REF!,2,0)</f>
        <v>#REF!</v>
      </c>
      <c r="V124" s="320" t="e">
        <f>+V120*VLOOKUP($U$12,#REF!,2,0)</f>
        <v>#REF!</v>
      </c>
      <c r="W124" s="320" t="e">
        <f>+W120*VLOOKUP($U$12,#REF!,2,0)</f>
        <v>#REF!</v>
      </c>
      <c r="X124" s="320" t="e">
        <f>+X120*VLOOKUP($U$12,#REF!,2,0)</f>
        <v>#REF!</v>
      </c>
      <c r="Y124" s="320" t="e">
        <f>+Y120*VLOOKUP($U$12,#REF!,2,0)</f>
        <v>#REF!</v>
      </c>
      <c r="Z124" s="320" t="e">
        <f>+Z120*VLOOKUP($U$12,#REF!,2,0)</f>
        <v>#REF!</v>
      </c>
      <c r="AA124" s="320" t="e">
        <f>+AA120*VLOOKUP($U$12,#REF!,2,0)</f>
        <v>#REF!</v>
      </c>
      <c r="AB124" s="320" t="e">
        <f>+AB120*VLOOKUP($U$12,#REF!,2,0)</f>
        <v>#REF!</v>
      </c>
      <c r="AC124" s="320" t="e">
        <f>+AC120*VLOOKUP($U$12,#REF!,2,0)</f>
        <v>#REF!</v>
      </c>
      <c r="AD124" s="320" t="e">
        <f>+AD120*VLOOKUP($U$12,#REF!,2,0)</f>
        <v>#REF!</v>
      </c>
      <c r="AE124" s="320" t="e">
        <f>+AE120*VLOOKUP($AE$12,#REF!,2,0)</f>
        <v>#REF!</v>
      </c>
      <c r="AF124" s="320" t="e">
        <f>+AF120*VLOOKUP($AE$12,#REF!,2,0)</f>
        <v>#REF!</v>
      </c>
      <c r="AG124" s="320" t="e">
        <f>+AG120*VLOOKUP($AE$12,#REF!,2,0)</f>
        <v>#REF!</v>
      </c>
      <c r="AH124" s="320" t="e">
        <f>+AH120*VLOOKUP($AE$12,#REF!,2,0)</f>
        <v>#REF!</v>
      </c>
      <c r="AI124" s="320" t="e">
        <f>+AI120*VLOOKUP($AE$12,#REF!,2,0)</f>
        <v>#REF!</v>
      </c>
      <c r="AJ124" s="320" t="e">
        <f>+AJ120*VLOOKUP($AE$12,#REF!,2,0)</f>
        <v>#REF!</v>
      </c>
      <c r="AK124" s="320" t="e">
        <f>+AK120*VLOOKUP($AE$12,#REF!,2,0)</f>
        <v>#REF!</v>
      </c>
      <c r="AL124" s="320" t="e">
        <f>+AL120*VLOOKUP($AE$12,#REF!,2,0)</f>
        <v>#REF!</v>
      </c>
      <c r="AM124" s="320" t="e">
        <f>+AM120*VLOOKUP($AE$12,#REF!,2,0)</f>
        <v>#REF!</v>
      </c>
      <c r="AN124" s="320" t="e">
        <f>+AN120*VLOOKUP($AE$12,#REF!,2,0)</f>
        <v>#REF!</v>
      </c>
      <c r="AO124" s="320" t="e">
        <f>+AO120*VLOOKUP($AO$12,#REF!,2,0)</f>
        <v>#REF!</v>
      </c>
      <c r="AP124" s="320" t="e">
        <f>+AP120*VLOOKUP($AO$12,#REF!,2,0)</f>
        <v>#REF!</v>
      </c>
      <c r="AQ124" s="320" t="e">
        <f>+AQ120*VLOOKUP($AO$12,#REF!,2,0)</f>
        <v>#REF!</v>
      </c>
      <c r="AR124" s="320" t="e">
        <f>+AR120*VLOOKUP($AO$12,#REF!,2,0)</f>
        <v>#REF!</v>
      </c>
      <c r="AS124" s="320" t="e">
        <f>+AS120*VLOOKUP($AO$12,#REF!,2,0)</f>
        <v>#REF!</v>
      </c>
      <c r="AT124" s="320" t="e">
        <f>+AT120*VLOOKUP($AO$12,#REF!,2,0)</f>
        <v>#REF!</v>
      </c>
      <c r="AU124" s="320" t="e">
        <f>+AU120*VLOOKUP($AO$12,#REF!,2,0)</f>
        <v>#REF!</v>
      </c>
      <c r="AV124" s="320" t="e">
        <f>+AV120*VLOOKUP($AO$12,#REF!,2,0)</f>
        <v>#REF!</v>
      </c>
      <c r="AW124" s="320" t="e">
        <f>+AW120*VLOOKUP($AO$12,#REF!,2,0)</f>
        <v>#REF!</v>
      </c>
      <c r="AX124" s="320" t="e">
        <f>+AX120*VLOOKUP($AO$12,#REF!,2,0)</f>
        <v>#REF!</v>
      </c>
      <c r="AY124" s="320" t="e">
        <f>+AY120*VLOOKUP($AY$12,#REF!,2,0)</f>
        <v>#REF!</v>
      </c>
      <c r="AZ124" s="320" t="e">
        <f>+AZ120*VLOOKUP($AY$12,#REF!,2,0)</f>
        <v>#REF!</v>
      </c>
      <c r="BA124" s="320" t="e">
        <f>+BA120*VLOOKUP($AY$12,#REF!,2,0)</f>
        <v>#REF!</v>
      </c>
      <c r="BB124" s="320" t="e">
        <f>+BB120*VLOOKUP($AY$12,#REF!,2,0)</f>
        <v>#REF!</v>
      </c>
      <c r="BC124" s="320" t="e">
        <f>+BC120*VLOOKUP($AY$12,#REF!,2,0)</f>
        <v>#REF!</v>
      </c>
      <c r="BD124" s="320" t="e">
        <f>+BD120*VLOOKUP($AY$12,#REF!,2,0)</f>
        <v>#REF!</v>
      </c>
      <c r="BE124" s="320" t="e">
        <f>+BE120*VLOOKUP($AY$12,#REF!,2,0)</f>
        <v>#REF!</v>
      </c>
      <c r="BF124" s="320" t="e">
        <f>+BF120*VLOOKUP($AY$12,#REF!,2,0)</f>
        <v>#REF!</v>
      </c>
      <c r="BG124" s="320" t="e">
        <f>+BG120*VLOOKUP($AY$12,#REF!,2,0)</f>
        <v>#REF!</v>
      </c>
      <c r="BH124" s="320" t="e">
        <f>+BH120*VLOOKUP($AY$12,#REF!,2,0)</f>
        <v>#REF!</v>
      </c>
      <c r="BI124" s="320" t="e">
        <f>+BI120*VLOOKUP($BI$12,#REF!,2,0)</f>
        <v>#REF!</v>
      </c>
      <c r="BJ124" s="320" t="e">
        <f>+BJ120*VLOOKUP($BI$12,#REF!,2,0)</f>
        <v>#REF!</v>
      </c>
      <c r="BK124" s="320" t="e">
        <f>+BK120*VLOOKUP($BI$12,#REF!,2,0)</f>
        <v>#REF!</v>
      </c>
      <c r="BL124" s="320" t="e">
        <f>+BL120*VLOOKUP($BI$12,#REF!,2,0)</f>
        <v>#REF!</v>
      </c>
      <c r="BM124" s="320" t="e">
        <f>+BM120*VLOOKUP($BI$12,#REF!,2,0)</f>
        <v>#REF!</v>
      </c>
      <c r="BN124" s="320" t="e">
        <f>+BN120*VLOOKUP($BI$12,#REF!,2,0)</f>
        <v>#REF!</v>
      </c>
      <c r="BO124" s="320" t="e">
        <f>+BO120*VLOOKUP($BI$12,#REF!,2,0)</f>
        <v>#REF!</v>
      </c>
      <c r="BP124" s="320" t="e">
        <f>+BP120*VLOOKUP($BI$12,#REF!,2,0)</f>
        <v>#REF!</v>
      </c>
      <c r="BQ124" s="320" t="e">
        <f>+BQ120*VLOOKUP($BI$12,#REF!,2,0)</f>
        <v>#REF!</v>
      </c>
      <c r="BR124" s="320" t="e">
        <f>+BR120*VLOOKUP($BI$12,#REF!,2,0)</f>
        <v>#REF!</v>
      </c>
      <c r="BS124" s="320" t="e">
        <f>+BS120*VLOOKUP($BS$12,#REF!,2,0)</f>
        <v>#REF!</v>
      </c>
      <c r="BT124" s="320" t="e">
        <f>+BT120*VLOOKUP($BS$12,#REF!,2,0)</f>
        <v>#REF!</v>
      </c>
      <c r="BU124" s="320" t="e">
        <f>+BU120*VLOOKUP($BS$12,#REF!,2,0)</f>
        <v>#REF!</v>
      </c>
      <c r="BV124" s="320" t="e">
        <f>+BV120*VLOOKUP($BS$12,#REF!,2,0)</f>
        <v>#REF!</v>
      </c>
      <c r="BW124" s="320" t="e">
        <f>+BW120*VLOOKUP($BS$12,#REF!,2,0)</f>
        <v>#REF!</v>
      </c>
      <c r="BX124" s="320" t="e">
        <f>+BX120*VLOOKUP($BS$12,#REF!,2,0)</f>
        <v>#REF!</v>
      </c>
      <c r="BY124" s="320" t="e">
        <f>+BY120*VLOOKUP($BS$12,#REF!,2,0)</f>
        <v>#REF!</v>
      </c>
      <c r="BZ124" s="320" t="e">
        <f>+BZ120*VLOOKUP($BS$12,#REF!,2,0)</f>
        <v>#REF!</v>
      </c>
      <c r="CA124" s="320" t="e">
        <f>+CA120*VLOOKUP($BS$12,#REF!,2,0)</f>
        <v>#REF!</v>
      </c>
      <c r="CB124" s="320" t="e">
        <f>+CB120*VLOOKUP($BS$12,#REF!,2,0)</f>
        <v>#REF!</v>
      </c>
      <c r="CC124" s="320" t="e">
        <f>+CC120*VLOOKUP($CC$12,#REF!,2,0)</f>
        <v>#REF!</v>
      </c>
      <c r="CD124" s="320" t="e">
        <f>+CD120*VLOOKUP($CC$12,#REF!,2,0)</f>
        <v>#REF!</v>
      </c>
      <c r="CE124" s="320" t="e">
        <f>+CE120*VLOOKUP($CC$12,#REF!,2,0)</f>
        <v>#REF!</v>
      </c>
      <c r="CF124" s="320" t="e">
        <f>+CF120*VLOOKUP($CC$12,#REF!,2,0)</f>
        <v>#REF!</v>
      </c>
      <c r="CG124" s="320" t="e">
        <f>+CG120*VLOOKUP($CC$12,#REF!,2,0)</f>
        <v>#REF!</v>
      </c>
      <c r="CH124" s="320" t="e">
        <f>+CH120*VLOOKUP($CC$12,#REF!,2,0)</f>
        <v>#REF!</v>
      </c>
      <c r="CI124" s="320" t="e">
        <f>+CI120*VLOOKUP($CC$12,#REF!,2,0)</f>
        <v>#REF!</v>
      </c>
      <c r="CJ124" s="320" t="e">
        <f>+CJ120*VLOOKUP($CC$12,#REF!,2,0)</f>
        <v>#REF!</v>
      </c>
      <c r="CK124" s="320" t="e">
        <f>+CK120*VLOOKUP($CC$12,#REF!,2,0)</f>
        <v>#REF!</v>
      </c>
      <c r="CL124" s="320" t="e">
        <f>+CL120*VLOOKUP($CC$12,#REF!,2,0)</f>
        <v>#REF!</v>
      </c>
      <c r="CM124" s="320" t="e">
        <f>+CM120*VLOOKUP($CM$12,#REF!,2,0)</f>
        <v>#REF!</v>
      </c>
      <c r="CN124" s="320" t="e">
        <f>+CN120*VLOOKUP($CM$12,#REF!,2,0)</f>
        <v>#REF!</v>
      </c>
      <c r="CO124" s="320" t="e">
        <f>+CO120*VLOOKUP($CM$12,#REF!,2,0)</f>
        <v>#REF!</v>
      </c>
      <c r="CP124" s="320" t="e">
        <f>+CP120*VLOOKUP($CM$12,#REF!,2,0)</f>
        <v>#REF!</v>
      </c>
      <c r="CQ124" s="320" t="e">
        <f>+CQ120*VLOOKUP($CM$12,#REF!,2,0)</f>
        <v>#REF!</v>
      </c>
      <c r="CR124" s="320" t="e">
        <f>+CR120*VLOOKUP($CM$12,#REF!,2,0)</f>
        <v>#REF!</v>
      </c>
      <c r="CS124" s="320" t="e">
        <f>+CS120*VLOOKUP($CM$12,#REF!,2,0)</f>
        <v>#REF!</v>
      </c>
      <c r="CT124" s="320" t="e">
        <f>+CT120*VLOOKUP($CM$12,#REF!,2,0)</f>
        <v>#REF!</v>
      </c>
      <c r="CU124" s="320" t="e">
        <f>+CU120*VLOOKUP($CM$12,#REF!,2,0)</f>
        <v>#REF!</v>
      </c>
      <c r="CV124" s="320" t="e">
        <f>+CV120*VLOOKUP($CM$12,#REF!,2,0)</f>
        <v>#REF!</v>
      </c>
      <c r="CW124" s="320" t="e">
        <f>+CW120*VLOOKUP($CW$12,#REF!,2,0)</f>
        <v>#REF!</v>
      </c>
      <c r="CX124" s="320" t="e">
        <f>+CX120*VLOOKUP($CW$12,#REF!,2,0)</f>
        <v>#REF!</v>
      </c>
      <c r="CY124" s="320" t="e">
        <f>+CY120*VLOOKUP($CW$12,#REF!,2,0)</f>
        <v>#REF!</v>
      </c>
      <c r="CZ124" s="320" t="e">
        <f>+CZ120*VLOOKUP($CW$12,#REF!,2,0)</f>
        <v>#REF!</v>
      </c>
      <c r="DA124" s="320" t="e">
        <f>+DA120*VLOOKUP($CW$12,#REF!,2,0)</f>
        <v>#REF!</v>
      </c>
      <c r="DB124" s="320" t="e">
        <f>+DB120*VLOOKUP($CW$12,#REF!,2,0)</f>
        <v>#REF!</v>
      </c>
      <c r="DC124" s="320" t="e">
        <f>+DC120*VLOOKUP($CW$12,#REF!,2,0)</f>
        <v>#REF!</v>
      </c>
      <c r="DD124" s="320" t="e">
        <f>+DD120*VLOOKUP($CW$12,#REF!,2,0)</f>
        <v>#REF!</v>
      </c>
      <c r="DE124" s="320" t="e">
        <f>+DE120*VLOOKUP($CW$12,#REF!,2,0)</f>
        <v>#REF!</v>
      </c>
      <c r="DF124" s="320" t="e">
        <f>+DF120*VLOOKUP($CW$12,#REF!,2,0)</f>
        <v>#REF!</v>
      </c>
      <c r="DG124" s="320" t="e">
        <f>+DG120*VLOOKUP($DG$12,#REF!,2,0)</f>
        <v>#REF!</v>
      </c>
      <c r="DH124" s="320" t="e">
        <f>+DH120*VLOOKUP($DG$12,#REF!,2,0)</f>
        <v>#REF!</v>
      </c>
      <c r="DI124" s="320" t="e">
        <f>+DI120*VLOOKUP($DG$12,#REF!,2,0)</f>
        <v>#REF!</v>
      </c>
      <c r="DJ124" s="320" t="e">
        <f>+DJ120*VLOOKUP($DG$12,#REF!,2,0)</f>
        <v>#REF!</v>
      </c>
      <c r="DK124" s="320" t="e">
        <f>+DK120*VLOOKUP($DG$12,#REF!,2,0)</f>
        <v>#REF!</v>
      </c>
      <c r="DL124" s="320" t="e">
        <f>+DL120*VLOOKUP($DG$12,#REF!,2,0)</f>
        <v>#REF!</v>
      </c>
      <c r="DM124" s="320" t="e">
        <f>+DM120*VLOOKUP($DG$12,#REF!,2,0)</f>
        <v>#REF!</v>
      </c>
      <c r="DN124" s="320" t="e">
        <f>+DN120*VLOOKUP($DG$12,#REF!,2,0)</f>
        <v>#REF!</v>
      </c>
      <c r="DO124" s="320" t="e">
        <f>+DO120*VLOOKUP($DG$12,#REF!,2,0)</f>
        <v>#REF!</v>
      </c>
      <c r="DP124" s="320" t="e">
        <f>+DP120*VLOOKUP($DG$12,#REF!,2,0)</f>
        <v>#REF!</v>
      </c>
      <c r="DQ124" s="320" t="e">
        <f>+DQ120*VLOOKUP($DQ$12,#REF!,2,0)</f>
        <v>#REF!</v>
      </c>
      <c r="DR124" s="320" t="e">
        <f>+DR120*VLOOKUP($DQ$12,#REF!,2,0)</f>
        <v>#REF!</v>
      </c>
      <c r="DS124" s="320" t="e">
        <f>+DS120*VLOOKUP($DQ$12,#REF!,2,0)</f>
        <v>#REF!</v>
      </c>
      <c r="DT124" s="320" t="e">
        <f>+DT120*VLOOKUP($DQ$12,#REF!,2,0)</f>
        <v>#REF!</v>
      </c>
      <c r="DU124" s="320" t="e">
        <f>+DU120*VLOOKUP($DQ$12,#REF!,2,0)</f>
        <v>#REF!</v>
      </c>
      <c r="DV124" s="320" t="e">
        <f>+DV120*VLOOKUP($DQ$12,#REF!,2,0)</f>
        <v>#REF!</v>
      </c>
      <c r="DW124" s="320" t="e">
        <f>+DW120*VLOOKUP($DQ$12,#REF!,2,0)</f>
        <v>#REF!</v>
      </c>
      <c r="DX124" s="320" t="e">
        <f>+DX120*VLOOKUP($DQ$12,#REF!,2,0)</f>
        <v>#REF!</v>
      </c>
      <c r="DY124" s="320" t="e">
        <f>+DY120*VLOOKUP($DQ$12,#REF!,2,0)</f>
        <v>#REF!</v>
      </c>
      <c r="DZ124" s="320" t="e">
        <f>+DZ120*VLOOKUP($DQ$12,#REF!,2,0)</f>
        <v>#REF!</v>
      </c>
      <c r="EA124" s="320" t="e">
        <f>+EA120*VLOOKUP($EA$12,#REF!,2,0)</f>
        <v>#REF!</v>
      </c>
      <c r="EB124" s="320" t="e">
        <f>+EB120*VLOOKUP($EA$12,#REF!,2,0)</f>
        <v>#REF!</v>
      </c>
      <c r="EC124" s="320" t="e">
        <f>+EC120*VLOOKUP($EA$12,#REF!,2,0)</f>
        <v>#REF!</v>
      </c>
      <c r="ED124" s="320" t="e">
        <f>+ED120*VLOOKUP($EA$12,#REF!,2,0)</f>
        <v>#REF!</v>
      </c>
      <c r="EE124" s="320" t="e">
        <f>+EE120*VLOOKUP($EA$12,#REF!,2,0)</f>
        <v>#REF!</v>
      </c>
      <c r="EF124" s="320" t="e">
        <f>+EF120*VLOOKUP($EA$12,#REF!,2,0)</f>
        <v>#REF!</v>
      </c>
      <c r="EG124" s="320" t="e">
        <f>+EG120*VLOOKUP($EA$12,#REF!,2,0)</f>
        <v>#REF!</v>
      </c>
      <c r="EH124" s="320" t="e">
        <f>+EH120*VLOOKUP($EA$12,#REF!,2,0)</f>
        <v>#REF!</v>
      </c>
      <c r="EI124" s="320" t="e">
        <f>+EI120*VLOOKUP($EA$12,#REF!,2,0)</f>
        <v>#REF!</v>
      </c>
      <c r="EJ124" s="320" t="e">
        <f>+EJ120*VLOOKUP($EA$12,#REF!,2,0)</f>
        <v>#REF!</v>
      </c>
      <c r="EK124" s="320" t="e">
        <f>+EK120*VLOOKUP($EK$12,#REF!,2,0)</f>
        <v>#REF!</v>
      </c>
      <c r="EL124" s="320" t="e">
        <f>+EL120*VLOOKUP($EK$12,#REF!,2,0)</f>
        <v>#REF!</v>
      </c>
      <c r="EM124" s="320" t="e">
        <f>+EM120*VLOOKUP($EK$12,#REF!,2,0)</f>
        <v>#REF!</v>
      </c>
      <c r="EN124" s="320" t="e">
        <f>+EN120*VLOOKUP($EK$12,#REF!,2,0)</f>
        <v>#REF!</v>
      </c>
      <c r="EO124" s="320" t="e">
        <f>+EO120*VLOOKUP($EK$12,#REF!,2,0)</f>
        <v>#REF!</v>
      </c>
      <c r="EP124" s="320" t="e">
        <f>+EP120*VLOOKUP($EK$12,#REF!,2,0)</f>
        <v>#REF!</v>
      </c>
      <c r="EQ124" s="320" t="e">
        <f>+EQ120*VLOOKUP($EK$12,#REF!,2,0)</f>
        <v>#REF!</v>
      </c>
      <c r="ER124" s="320" t="e">
        <f>+ER120*VLOOKUP($EK$12,#REF!,2,0)</f>
        <v>#REF!</v>
      </c>
      <c r="ES124" s="320" t="e">
        <f>+ES120*VLOOKUP($EK$12,#REF!,2,0)</f>
        <v>#REF!</v>
      </c>
      <c r="ET124" s="320" t="e">
        <f>+ET120*VLOOKUP($EK$12,#REF!,2,0)</f>
        <v>#REF!</v>
      </c>
      <c r="EU124" s="320" t="e">
        <f>+EU120*VLOOKUP($EU$12,#REF!,2,0)</f>
        <v>#REF!</v>
      </c>
      <c r="EV124" s="320" t="e">
        <f>+EV120*VLOOKUP($EU$12,#REF!,2,0)</f>
        <v>#REF!</v>
      </c>
      <c r="EW124" s="320" t="e">
        <f>+EW120*VLOOKUP($EU$12,#REF!,2,0)</f>
        <v>#REF!</v>
      </c>
      <c r="EX124" s="320" t="e">
        <f>+EX120*VLOOKUP($EU$12,#REF!,2,0)</f>
        <v>#REF!</v>
      </c>
      <c r="EY124" s="320" t="e">
        <f>+EY120*VLOOKUP($EU$12,#REF!,2,0)</f>
        <v>#REF!</v>
      </c>
      <c r="EZ124" s="320" t="e">
        <f>+EZ120*VLOOKUP($EU$12,#REF!,2,0)</f>
        <v>#REF!</v>
      </c>
      <c r="FA124" s="320" t="e">
        <f>+FA120*VLOOKUP($EU$12,#REF!,2,0)</f>
        <v>#REF!</v>
      </c>
      <c r="FB124" s="320" t="e">
        <f>+FB120*VLOOKUP($EU$12,#REF!,2,0)</f>
        <v>#REF!</v>
      </c>
      <c r="FC124" s="320" t="e">
        <f>+FC120*VLOOKUP($EU$12,#REF!,2,0)</f>
        <v>#REF!</v>
      </c>
      <c r="FD124" s="320" t="e">
        <f>+FD120*VLOOKUP($EU$12,#REF!,2,0)</f>
        <v>#REF!</v>
      </c>
      <c r="FE124" s="320" t="e">
        <f>+FE120*VLOOKUP($FE$12,#REF!,2,0)</f>
        <v>#REF!</v>
      </c>
      <c r="FF124" s="320" t="e">
        <f>+FF120*VLOOKUP($FE$12,#REF!,2,0)</f>
        <v>#REF!</v>
      </c>
      <c r="FG124" s="320" t="e">
        <f>+FG120*VLOOKUP($FE$12,#REF!,2,0)</f>
        <v>#REF!</v>
      </c>
      <c r="FH124" s="320" t="e">
        <f>+FH120*VLOOKUP($FE$12,#REF!,2,0)</f>
        <v>#REF!</v>
      </c>
      <c r="FI124" s="320" t="e">
        <f>+FI120*VLOOKUP($FE$12,#REF!,2,0)</f>
        <v>#REF!</v>
      </c>
      <c r="FJ124" s="320" t="e">
        <f>+FJ120*VLOOKUP($FE$12,#REF!,2,0)</f>
        <v>#REF!</v>
      </c>
      <c r="FK124" s="320" t="e">
        <f>+FK120*VLOOKUP($FE$12,#REF!,2,0)</f>
        <v>#REF!</v>
      </c>
      <c r="FL124" s="320" t="e">
        <f>+FL120*VLOOKUP($FE$12,#REF!,2,0)</f>
        <v>#REF!</v>
      </c>
      <c r="FM124" s="320" t="e">
        <f>+FM120*VLOOKUP($FE$12,#REF!,2,0)</f>
        <v>#REF!</v>
      </c>
      <c r="FN124" s="320" t="e">
        <f>+FN120*VLOOKUP($FE$12,#REF!,2,0)</f>
        <v>#REF!</v>
      </c>
      <c r="FO124" s="320" t="e">
        <f>+FO120*VLOOKUP($FO$12,#REF!,2,0)</f>
        <v>#REF!</v>
      </c>
      <c r="FP124" s="320" t="e">
        <f>+FP120*VLOOKUP($FO$12,#REF!,2,0)</f>
        <v>#REF!</v>
      </c>
      <c r="FQ124" s="320" t="e">
        <f>+FQ120*VLOOKUP($FO$12,#REF!,2,0)</f>
        <v>#REF!</v>
      </c>
      <c r="FR124" s="320" t="e">
        <f>+FR120*VLOOKUP($FO$12,#REF!,2,0)</f>
        <v>#REF!</v>
      </c>
      <c r="FS124" s="320" t="e">
        <f>+FS120*VLOOKUP($FO$12,#REF!,2,0)</f>
        <v>#REF!</v>
      </c>
      <c r="FT124" s="320" t="e">
        <f>+FT120*VLOOKUP($FO$12,#REF!,2,0)</f>
        <v>#REF!</v>
      </c>
      <c r="FU124" s="320" t="e">
        <f>+FU120*VLOOKUP($FO$12,#REF!,2,0)</f>
        <v>#REF!</v>
      </c>
      <c r="FV124" s="320" t="e">
        <f>+FV120*VLOOKUP($FO$12,#REF!,2,0)</f>
        <v>#REF!</v>
      </c>
      <c r="FW124" s="320" t="e">
        <f>+FW120*VLOOKUP($FO$12,#REF!,2,0)</f>
        <v>#REF!</v>
      </c>
      <c r="FX124" s="320" t="e">
        <f>+FX120*VLOOKUP($FO$12,#REF!,2,0)</f>
        <v>#REF!</v>
      </c>
      <c r="FY124" s="320" t="e">
        <f>+FY120*VLOOKUP($FY$12,#REF!,2,0)</f>
        <v>#REF!</v>
      </c>
      <c r="FZ124" s="320" t="e">
        <f>+FZ120*VLOOKUP($FY$12,#REF!,2,0)</f>
        <v>#REF!</v>
      </c>
      <c r="GA124" s="320" t="e">
        <f>+GA120*VLOOKUP($FY$12,#REF!,2,0)</f>
        <v>#REF!</v>
      </c>
      <c r="GB124" s="320" t="e">
        <f>+GB120*VLOOKUP($FY$12,#REF!,2,0)</f>
        <v>#REF!</v>
      </c>
      <c r="GC124" s="320" t="e">
        <f>+GC120*VLOOKUP($FY$12,#REF!,2,0)</f>
        <v>#REF!</v>
      </c>
      <c r="GD124" s="320" t="e">
        <f>+GD120*VLOOKUP($FY$12,#REF!,2,0)</f>
        <v>#REF!</v>
      </c>
      <c r="GE124" s="320" t="e">
        <f>+GE120*VLOOKUP($FY$12,#REF!,2,0)</f>
        <v>#REF!</v>
      </c>
      <c r="GF124" s="320" t="e">
        <f>+GF120*VLOOKUP($FY$12,#REF!,2,0)</f>
        <v>#REF!</v>
      </c>
      <c r="GG124" s="320" t="e">
        <f>+GG120*VLOOKUP($FY$12,#REF!,2,0)</f>
        <v>#REF!</v>
      </c>
      <c r="GH124" s="320" t="e">
        <f>+GH120*VLOOKUP($FY$12,#REF!,2,0)</f>
        <v>#REF!</v>
      </c>
      <c r="GI124" s="320" t="e">
        <f>+GI120*VLOOKUP($GI$12,#REF!,2,0)</f>
        <v>#REF!</v>
      </c>
      <c r="GJ124" s="320" t="e">
        <f>+GJ120*VLOOKUP($GI$12,#REF!,2,0)</f>
        <v>#REF!</v>
      </c>
      <c r="GK124" s="320" t="e">
        <f>+GK120*VLOOKUP($GI$12,#REF!,2,0)</f>
        <v>#REF!</v>
      </c>
      <c r="GL124" s="320" t="e">
        <f>+GL120*VLOOKUP($GI$12,#REF!,2,0)</f>
        <v>#REF!</v>
      </c>
      <c r="GM124" s="320" t="e">
        <f>+GM120*VLOOKUP($GI$12,#REF!,2,0)</f>
        <v>#REF!</v>
      </c>
      <c r="GN124" s="320" t="e">
        <f>+GN120*VLOOKUP($GI$12,#REF!,2,0)</f>
        <v>#REF!</v>
      </c>
      <c r="GO124" s="320" t="e">
        <f>+GO120*VLOOKUP($GI$12,#REF!,2,0)</f>
        <v>#REF!</v>
      </c>
      <c r="GP124" s="320" t="e">
        <f>+GP120*VLOOKUP($GI$12,#REF!,2,0)</f>
        <v>#REF!</v>
      </c>
      <c r="GQ124" s="320" t="e">
        <f>+GQ120*VLOOKUP($GI$12,#REF!,2,0)</f>
        <v>#REF!</v>
      </c>
      <c r="GR124" s="320" t="e">
        <f>+GR120*VLOOKUP($GI$12,#REF!,2,0)</f>
        <v>#REF!</v>
      </c>
      <c r="GS124" s="320" t="e">
        <f>+GS120*VLOOKUP($GS$12,#REF!,2,0)</f>
        <v>#REF!</v>
      </c>
      <c r="GT124" s="320" t="e">
        <f>+GT120*VLOOKUP($GS$12,#REF!,2,0)</f>
        <v>#REF!</v>
      </c>
      <c r="GU124" s="320" t="e">
        <f>+GU120*VLOOKUP($GS$12,#REF!,2,0)</f>
        <v>#REF!</v>
      </c>
      <c r="GV124" s="320" t="e">
        <f>+GV120*VLOOKUP($GS$12,#REF!,2,0)</f>
        <v>#REF!</v>
      </c>
      <c r="GW124" s="320" t="e">
        <f>+GW120*VLOOKUP($GS$12,#REF!,2,0)</f>
        <v>#REF!</v>
      </c>
      <c r="GX124" s="320" t="e">
        <f>+GX120*VLOOKUP($GS$12,#REF!,2,0)</f>
        <v>#REF!</v>
      </c>
      <c r="GY124" s="320" t="e">
        <f>+GY120*VLOOKUP($GS$12,#REF!,2,0)</f>
        <v>#REF!</v>
      </c>
      <c r="GZ124" s="320" t="e">
        <f>+GZ120*VLOOKUP($GS$12,#REF!,2,0)</f>
        <v>#REF!</v>
      </c>
      <c r="HA124" s="320" t="e">
        <f>+HA120*VLOOKUP($GS$12,#REF!,2,0)</f>
        <v>#REF!</v>
      </c>
      <c r="HB124" s="320" t="e">
        <f>+HB120*VLOOKUP($GS$12,#REF!,2,0)</f>
        <v>#REF!</v>
      </c>
      <c r="HC124" s="314"/>
      <c r="HD124" s="314"/>
      <c r="HE124" s="314"/>
      <c r="HF124" s="314"/>
      <c r="HG124" s="314"/>
      <c r="HH124" s="314"/>
      <c r="HI124" s="314"/>
      <c r="HJ124" s="314"/>
      <c r="HK124" s="314"/>
      <c r="HL124" s="314"/>
      <c r="HM124" s="315"/>
      <c r="HN124" s="315"/>
      <c r="HO124" s="315"/>
      <c r="HP124" s="320" t="e">
        <f t="shared" si="114"/>
        <v>#REF!</v>
      </c>
      <c r="HQ124" s="323"/>
      <c r="HR124" s="315"/>
      <c r="HS124" s="317"/>
      <c r="HT124" s="315"/>
      <c r="HV124" s="318"/>
      <c r="HW124" s="318"/>
      <c r="HX124" s="318"/>
      <c r="HY124" s="318"/>
      <c r="HZ124" s="318"/>
      <c r="IA124" s="318"/>
      <c r="IB124" s="318"/>
      <c r="IC124" s="318"/>
      <c r="ID124" s="318"/>
      <c r="IE124" s="318"/>
    </row>
    <row r="125" spans="2:240" s="316" customFormat="1" ht="20.100000000000001" hidden="1" customHeight="1">
      <c r="B125" s="730" t="s">
        <v>903</v>
      </c>
      <c r="C125" s="731"/>
      <c r="D125" s="731"/>
      <c r="E125" s="731"/>
      <c r="F125" s="731"/>
      <c r="G125" s="731"/>
      <c r="H125" s="731"/>
      <c r="I125" s="732"/>
      <c r="J125" s="319" t="s">
        <v>9</v>
      </c>
      <c r="K125" s="320" t="e">
        <f>+K121*VLOOKUP($K$12,#REF!,2,0)</f>
        <v>#REF!</v>
      </c>
      <c r="L125" s="320" t="e">
        <f>+L121*VLOOKUP($K$12,#REF!,2,0)</f>
        <v>#REF!</v>
      </c>
      <c r="M125" s="320" t="e">
        <f>+M121*VLOOKUP($K$12,#REF!,2,0)</f>
        <v>#REF!</v>
      </c>
      <c r="N125" s="320" t="e">
        <f>+N121*VLOOKUP($K$12,#REF!,2,0)</f>
        <v>#REF!</v>
      </c>
      <c r="O125" s="320" t="e">
        <f>+O121*VLOOKUP($K$12,#REF!,2,0)</f>
        <v>#REF!</v>
      </c>
      <c r="P125" s="320" t="e">
        <f>+P121*VLOOKUP($K$12,#REF!,2,0)</f>
        <v>#REF!</v>
      </c>
      <c r="Q125" s="320" t="e">
        <f>+Q121*VLOOKUP($K$12,#REF!,2,0)</f>
        <v>#REF!</v>
      </c>
      <c r="R125" s="320" t="e">
        <f>+R121*VLOOKUP($K$12,#REF!,2,0)</f>
        <v>#REF!</v>
      </c>
      <c r="S125" s="320" t="e">
        <f>+S121*VLOOKUP($K$12,#REF!,2,0)</f>
        <v>#REF!</v>
      </c>
      <c r="T125" s="320" t="e">
        <f>+T121*VLOOKUP($K$12,#REF!,2,0)</f>
        <v>#REF!</v>
      </c>
      <c r="U125" s="320" t="e">
        <f>+U121*VLOOKUP($U$12,#REF!,2,0)</f>
        <v>#REF!</v>
      </c>
      <c r="V125" s="320" t="e">
        <f>+V121*VLOOKUP($U$12,#REF!,2,0)</f>
        <v>#REF!</v>
      </c>
      <c r="W125" s="320" t="e">
        <f>+W121*VLOOKUP($U$12,#REF!,2,0)</f>
        <v>#REF!</v>
      </c>
      <c r="X125" s="320" t="e">
        <f>+X121*VLOOKUP($U$12,#REF!,2,0)</f>
        <v>#REF!</v>
      </c>
      <c r="Y125" s="320" t="e">
        <f>+Y121*VLOOKUP($U$12,#REF!,2,0)</f>
        <v>#REF!</v>
      </c>
      <c r="Z125" s="320" t="e">
        <f>+Z121*VLOOKUP($U$12,#REF!,2,0)</f>
        <v>#REF!</v>
      </c>
      <c r="AA125" s="320" t="e">
        <f>+AA121*VLOOKUP($U$12,#REF!,2,0)</f>
        <v>#REF!</v>
      </c>
      <c r="AB125" s="320" t="e">
        <f>+AB121*VLOOKUP($U$12,#REF!,2,0)</f>
        <v>#REF!</v>
      </c>
      <c r="AC125" s="320" t="e">
        <f>+AC121*VLOOKUP($U$12,#REF!,2,0)</f>
        <v>#REF!</v>
      </c>
      <c r="AD125" s="320" t="e">
        <f>+AD121*VLOOKUP($U$12,#REF!,2,0)</f>
        <v>#REF!</v>
      </c>
      <c r="AE125" s="320" t="e">
        <f>+AE121*VLOOKUP($AE$12,#REF!,2,0)</f>
        <v>#REF!</v>
      </c>
      <c r="AF125" s="320" t="e">
        <f>+AF121*VLOOKUP($AE$12,#REF!,2,0)</f>
        <v>#REF!</v>
      </c>
      <c r="AG125" s="320" t="e">
        <f>+AG121*VLOOKUP($AE$12,#REF!,2,0)</f>
        <v>#REF!</v>
      </c>
      <c r="AH125" s="320" t="e">
        <f>+AH121*VLOOKUP($AE$12,#REF!,2,0)</f>
        <v>#REF!</v>
      </c>
      <c r="AI125" s="320" t="e">
        <f>+AI121*VLOOKUP($AE$12,#REF!,2,0)</f>
        <v>#REF!</v>
      </c>
      <c r="AJ125" s="320" t="e">
        <f>+AJ121*VLOOKUP($AE$12,#REF!,2,0)</f>
        <v>#REF!</v>
      </c>
      <c r="AK125" s="320" t="e">
        <f>+AK121*VLOOKUP($AE$12,#REF!,2,0)</f>
        <v>#REF!</v>
      </c>
      <c r="AL125" s="320" t="e">
        <f>+AL121*VLOOKUP($AE$12,#REF!,2,0)</f>
        <v>#REF!</v>
      </c>
      <c r="AM125" s="320" t="e">
        <f>+AM121*VLOOKUP($AE$12,#REF!,2,0)</f>
        <v>#REF!</v>
      </c>
      <c r="AN125" s="320" t="e">
        <f>+AN121*VLOOKUP($AE$12,#REF!,2,0)</f>
        <v>#REF!</v>
      </c>
      <c r="AO125" s="320" t="e">
        <f>+AO121*VLOOKUP($AO$12,#REF!,2,0)</f>
        <v>#REF!</v>
      </c>
      <c r="AP125" s="320" t="e">
        <f>+AP121*VLOOKUP($AO$12,#REF!,2,0)</f>
        <v>#REF!</v>
      </c>
      <c r="AQ125" s="320" t="e">
        <f>+AQ121*VLOOKUP($AO$12,#REF!,2,0)</f>
        <v>#REF!</v>
      </c>
      <c r="AR125" s="320" t="e">
        <f>+AR121*VLOOKUP($AO$12,#REF!,2,0)</f>
        <v>#REF!</v>
      </c>
      <c r="AS125" s="320" t="e">
        <f>+AS121*VLOOKUP($AO$12,#REF!,2,0)</f>
        <v>#REF!</v>
      </c>
      <c r="AT125" s="320" t="e">
        <f>+AT121*VLOOKUP($AO$12,#REF!,2,0)</f>
        <v>#REF!</v>
      </c>
      <c r="AU125" s="320" t="e">
        <f>+AU121*VLOOKUP($AO$12,#REF!,2,0)</f>
        <v>#REF!</v>
      </c>
      <c r="AV125" s="320" t="e">
        <f>+AV121*VLOOKUP($AO$12,#REF!,2,0)</f>
        <v>#REF!</v>
      </c>
      <c r="AW125" s="320" t="e">
        <f>+AW121*VLOOKUP($AO$12,#REF!,2,0)</f>
        <v>#REF!</v>
      </c>
      <c r="AX125" s="320" t="e">
        <f>+AX121*VLOOKUP($AO$12,#REF!,2,0)</f>
        <v>#REF!</v>
      </c>
      <c r="AY125" s="320" t="e">
        <f>+AY121*VLOOKUP($AY$12,#REF!,2,0)</f>
        <v>#REF!</v>
      </c>
      <c r="AZ125" s="320" t="e">
        <f>+AZ121*VLOOKUP($AY$12,#REF!,2,0)</f>
        <v>#REF!</v>
      </c>
      <c r="BA125" s="320" t="e">
        <f>+BA121*VLOOKUP($AY$12,#REF!,2,0)</f>
        <v>#REF!</v>
      </c>
      <c r="BB125" s="320" t="e">
        <f>+BB121*VLOOKUP($AY$12,#REF!,2,0)</f>
        <v>#REF!</v>
      </c>
      <c r="BC125" s="320" t="e">
        <f>+BC121*VLOOKUP($AY$12,#REF!,2,0)</f>
        <v>#REF!</v>
      </c>
      <c r="BD125" s="320" t="e">
        <f>+BD121*VLOOKUP($AY$12,#REF!,2,0)</f>
        <v>#REF!</v>
      </c>
      <c r="BE125" s="320" t="e">
        <f>+BE121*VLOOKUP($AY$12,#REF!,2,0)</f>
        <v>#REF!</v>
      </c>
      <c r="BF125" s="320" t="e">
        <f>+BF121*VLOOKUP($AY$12,#REF!,2,0)</f>
        <v>#REF!</v>
      </c>
      <c r="BG125" s="320" t="e">
        <f>+BG121*VLOOKUP($AY$12,#REF!,2,0)</f>
        <v>#REF!</v>
      </c>
      <c r="BH125" s="320" t="e">
        <f>+BH121*VLOOKUP($AY$12,#REF!,2,0)</f>
        <v>#REF!</v>
      </c>
      <c r="BI125" s="320" t="e">
        <f>+BI121*VLOOKUP($BI$12,#REF!,2,0)</f>
        <v>#REF!</v>
      </c>
      <c r="BJ125" s="320" t="e">
        <f>+BJ121*VLOOKUP($BI$12,#REF!,2,0)</f>
        <v>#REF!</v>
      </c>
      <c r="BK125" s="320" t="e">
        <f>+BK121*VLOOKUP($BI$12,#REF!,2,0)</f>
        <v>#REF!</v>
      </c>
      <c r="BL125" s="320" t="e">
        <f>+BL121*VLOOKUP($BI$12,#REF!,2,0)</f>
        <v>#REF!</v>
      </c>
      <c r="BM125" s="320" t="e">
        <f>+BM121*VLOOKUP($BI$12,#REF!,2,0)</f>
        <v>#REF!</v>
      </c>
      <c r="BN125" s="320" t="e">
        <f>+BN121*VLOOKUP($BI$12,#REF!,2,0)</f>
        <v>#REF!</v>
      </c>
      <c r="BO125" s="320" t="e">
        <f>+BO121*VLOOKUP($BI$12,#REF!,2,0)</f>
        <v>#REF!</v>
      </c>
      <c r="BP125" s="320" t="e">
        <f>+BP121*VLOOKUP($BI$12,#REF!,2,0)</f>
        <v>#REF!</v>
      </c>
      <c r="BQ125" s="320" t="e">
        <f>+BQ121*VLOOKUP($BI$12,#REF!,2,0)</f>
        <v>#REF!</v>
      </c>
      <c r="BR125" s="320" t="e">
        <f>+BR121*VLOOKUP($BI$12,#REF!,2,0)</f>
        <v>#REF!</v>
      </c>
      <c r="BS125" s="320" t="e">
        <f>+BS121*VLOOKUP($BS$12,#REF!,2,0)</f>
        <v>#REF!</v>
      </c>
      <c r="BT125" s="320" t="e">
        <f>+BT121*VLOOKUP($BS$12,#REF!,2,0)</f>
        <v>#REF!</v>
      </c>
      <c r="BU125" s="320" t="e">
        <f>+BU121*VLOOKUP($BS$12,#REF!,2,0)</f>
        <v>#REF!</v>
      </c>
      <c r="BV125" s="320" t="e">
        <f>+BV121*VLOOKUP($BS$12,#REF!,2,0)</f>
        <v>#REF!</v>
      </c>
      <c r="BW125" s="320" t="e">
        <f>+BW121*VLOOKUP($BS$12,#REF!,2,0)</f>
        <v>#REF!</v>
      </c>
      <c r="BX125" s="320" t="e">
        <f>+BX121*VLOOKUP($BS$12,#REF!,2,0)</f>
        <v>#REF!</v>
      </c>
      <c r="BY125" s="320" t="e">
        <f>+BY121*VLOOKUP($BS$12,#REF!,2,0)</f>
        <v>#REF!</v>
      </c>
      <c r="BZ125" s="320" t="e">
        <f>+BZ121*VLOOKUP($BS$12,#REF!,2,0)</f>
        <v>#REF!</v>
      </c>
      <c r="CA125" s="320" t="e">
        <f>+CA121*VLOOKUP($BS$12,#REF!,2,0)</f>
        <v>#REF!</v>
      </c>
      <c r="CB125" s="320" t="e">
        <f>+CB121*VLOOKUP($BS$12,#REF!,2,0)</f>
        <v>#REF!</v>
      </c>
      <c r="CC125" s="320" t="e">
        <f>+CC121*VLOOKUP($CC$12,#REF!,2,0)</f>
        <v>#REF!</v>
      </c>
      <c r="CD125" s="320" t="e">
        <f>+CD121*VLOOKUP($CC$12,#REF!,2,0)</f>
        <v>#REF!</v>
      </c>
      <c r="CE125" s="320" t="e">
        <f>+CE121*VLOOKUP($CC$12,#REF!,2,0)</f>
        <v>#REF!</v>
      </c>
      <c r="CF125" s="320" t="e">
        <f>+CF121*VLOOKUP($CC$12,#REF!,2,0)</f>
        <v>#REF!</v>
      </c>
      <c r="CG125" s="320" t="e">
        <f>+CG121*VLOOKUP($CC$12,#REF!,2,0)</f>
        <v>#REF!</v>
      </c>
      <c r="CH125" s="320" t="e">
        <f>+CH121*VLOOKUP($CC$12,#REF!,2,0)</f>
        <v>#REF!</v>
      </c>
      <c r="CI125" s="320" t="e">
        <f>+CI121*VLOOKUP($CC$12,#REF!,2,0)</f>
        <v>#REF!</v>
      </c>
      <c r="CJ125" s="320" t="e">
        <f>+CJ121*VLOOKUP($CC$12,#REF!,2,0)</f>
        <v>#REF!</v>
      </c>
      <c r="CK125" s="320" t="e">
        <f>+CK121*VLOOKUP($CC$12,#REF!,2,0)</f>
        <v>#REF!</v>
      </c>
      <c r="CL125" s="320" t="e">
        <f>+CL121*VLOOKUP($CC$12,#REF!,2,0)</f>
        <v>#REF!</v>
      </c>
      <c r="CM125" s="320" t="e">
        <f>+CM121*VLOOKUP($CM$12,#REF!,2,0)</f>
        <v>#REF!</v>
      </c>
      <c r="CN125" s="320" t="e">
        <f>+CN121*VLOOKUP($CM$12,#REF!,2,0)</f>
        <v>#REF!</v>
      </c>
      <c r="CO125" s="320" t="e">
        <f>+CO121*VLOOKUP($CM$12,#REF!,2,0)</f>
        <v>#REF!</v>
      </c>
      <c r="CP125" s="320" t="e">
        <f>+CP121*VLOOKUP($CM$12,#REF!,2,0)</f>
        <v>#REF!</v>
      </c>
      <c r="CQ125" s="320" t="e">
        <f>+CQ121*VLOOKUP($CM$12,#REF!,2,0)</f>
        <v>#REF!</v>
      </c>
      <c r="CR125" s="320" t="e">
        <f>+CR121*VLOOKUP($CM$12,#REF!,2,0)</f>
        <v>#REF!</v>
      </c>
      <c r="CS125" s="320" t="e">
        <f>+CS121*VLOOKUP($CM$12,#REF!,2,0)</f>
        <v>#REF!</v>
      </c>
      <c r="CT125" s="320" t="e">
        <f>+CT121*VLOOKUP($CM$12,#REF!,2,0)</f>
        <v>#REF!</v>
      </c>
      <c r="CU125" s="320" t="e">
        <f>+CU121*VLOOKUP($CM$12,#REF!,2,0)</f>
        <v>#REF!</v>
      </c>
      <c r="CV125" s="320" t="e">
        <f>+CV121*VLOOKUP($CM$12,#REF!,2,0)</f>
        <v>#REF!</v>
      </c>
      <c r="CW125" s="320" t="e">
        <f>+CW121*VLOOKUP($CW$12,#REF!,2,0)</f>
        <v>#REF!</v>
      </c>
      <c r="CX125" s="320" t="e">
        <f>+CX121*VLOOKUP($CW$12,#REF!,2,0)</f>
        <v>#REF!</v>
      </c>
      <c r="CY125" s="320" t="e">
        <f>+CY121*VLOOKUP($CW$12,#REF!,2,0)</f>
        <v>#REF!</v>
      </c>
      <c r="CZ125" s="320" t="e">
        <f>+CZ121*VLOOKUP($CW$12,#REF!,2,0)</f>
        <v>#REF!</v>
      </c>
      <c r="DA125" s="320" t="e">
        <f>+DA121*VLOOKUP($CW$12,#REF!,2,0)</f>
        <v>#REF!</v>
      </c>
      <c r="DB125" s="320" t="e">
        <f>+DB121*VLOOKUP($CW$12,#REF!,2,0)</f>
        <v>#REF!</v>
      </c>
      <c r="DC125" s="320" t="e">
        <f>+DC121*VLOOKUP($CW$12,#REF!,2,0)</f>
        <v>#REF!</v>
      </c>
      <c r="DD125" s="320" t="e">
        <f>+DD121*VLOOKUP($CW$12,#REF!,2,0)</f>
        <v>#REF!</v>
      </c>
      <c r="DE125" s="320" t="e">
        <f>+DE121*VLOOKUP($CW$12,#REF!,2,0)</f>
        <v>#REF!</v>
      </c>
      <c r="DF125" s="320" t="e">
        <f>+DF121*VLOOKUP($CW$12,#REF!,2,0)</f>
        <v>#REF!</v>
      </c>
      <c r="DG125" s="320" t="e">
        <f>+DG121*VLOOKUP($DG$12,#REF!,2,0)</f>
        <v>#REF!</v>
      </c>
      <c r="DH125" s="320" t="e">
        <f>+DH121*VLOOKUP($DG$12,#REF!,2,0)</f>
        <v>#REF!</v>
      </c>
      <c r="DI125" s="320" t="e">
        <f>+DI121*VLOOKUP($DG$12,#REF!,2,0)</f>
        <v>#REF!</v>
      </c>
      <c r="DJ125" s="320" t="e">
        <f>+DJ121*VLOOKUP($DG$12,#REF!,2,0)</f>
        <v>#REF!</v>
      </c>
      <c r="DK125" s="320" t="e">
        <f>+DK121*VLOOKUP($DG$12,#REF!,2,0)</f>
        <v>#REF!</v>
      </c>
      <c r="DL125" s="320" t="e">
        <f>+DL121*VLOOKUP($DG$12,#REF!,2,0)</f>
        <v>#REF!</v>
      </c>
      <c r="DM125" s="320" t="e">
        <f>+DM121*VLOOKUP($DG$12,#REF!,2,0)</f>
        <v>#REF!</v>
      </c>
      <c r="DN125" s="320" t="e">
        <f>+DN121*VLOOKUP($DG$12,#REF!,2,0)</f>
        <v>#REF!</v>
      </c>
      <c r="DO125" s="320" t="e">
        <f>+DO121*VLOOKUP($DG$12,#REF!,2,0)</f>
        <v>#REF!</v>
      </c>
      <c r="DP125" s="320" t="e">
        <f>+DP121*VLOOKUP($DG$12,#REF!,2,0)</f>
        <v>#REF!</v>
      </c>
      <c r="DQ125" s="320" t="e">
        <f>+DQ121*VLOOKUP($DQ$12,#REF!,2,0)</f>
        <v>#REF!</v>
      </c>
      <c r="DR125" s="320" t="e">
        <f>+DR121*VLOOKUP($DQ$12,#REF!,2,0)</f>
        <v>#REF!</v>
      </c>
      <c r="DS125" s="320" t="e">
        <f>+DS121*VLOOKUP($DQ$12,#REF!,2,0)</f>
        <v>#REF!</v>
      </c>
      <c r="DT125" s="320" t="e">
        <f>+DT121*VLOOKUP($DQ$12,#REF!,2,0)</f>
        <v>#REF!</v>
      </c>
      <c r="DU125" s="320" t="e">
        <f>+DU121*VLOOKUP($DQ$12,#REF!,2,0)</f>
        <v>#REF!</v>
      </c>
      <c r="DV125" s="320" t="e">
        <f>+DV121*VLOOKUP($DQ$12,#REF!,2,0)</f>
        <v>#REF!</v>
      </c>
      <c r="DW125" s="320" t="e">
        <f>+DW121*VLOOKUP($DQ$12,#REF!,2,0)</f>
        <v>#REF!</v>
      </c>
      <c r="DX125" s="320" t="e">
        <f>+DX121*VLOOKUP($DQ$12,#REF!,2,0)</f>
        <v>#REF!</v>
      </c>
      <c r="DY125" s="320" t="e">
        <f>+DY121*VLOOKUP($DQ$12,#REF!,2,0)</f>
        <v>#REF!</v>
      </c>
      <c r="DZ125" s="320" t="e">
        <f>+DZ121*VLOOKUP($DQ$12,#REF!,2,0)</f>
        <v>#REF!</v>
      </c>
      <c r="EA125" s="320" t="e">
        <f>+EA121*VLOOKUP($EA$12,#REF!,2,0)</f>
        <v>#REF!</v>
      </c>
      <c r="EB125" s="320" t="e">
        <f>+EB121*VLOOKUP($EA$12,#REF!,2,0)</f>
        <v>#REF!</v>
      </c>
      <c r="EC125" s="320" t="e">
        <f>+EC121*VLOOKUP($EA$12,#REF!,2,0)</f>
        <v>#REF!</v>
      </c>
      <c r="ED125" s="320" t="e">
        <f>+ED121*VLOOKUP($EA$12,#REF!,2,0)</f>
        <v>#REF!</v>
      </c>
      <c r="EE125" s="320" t="e">
        <f>+EE121*VLOOKUP($EA$12,#REF!,2,0)</f>
        <v>#REF!</v>
      </c>
      <c r="EF125" s="320" t="e">
        <f>+EF121*VLOOKUP($EA$12,#REF!,2,0)</f>
        <v>#REF!</v>
      </c>
      <c r="EG125" s="320" t="e">
        <f>+EG121*VLOOKUP($EA$12,#REF!,2,0)</f>
        <v>#REF!</v>
      </c>
      <c r="EH125" s="320" t="e">
        <f>+EH121*VLOOKUP($EA$12,#REF!,2,0)</f>
        <v>#REF!</v>
      </c>
      <c r="EI125" s="320" t="e">
        <f>+EI121*VLOOKUP($EA$12,#REF!,2,0)</f>
        <v>#REF!</v>
      </c>
      <c r="EJ125" s="320" t="e">
        <f>+EJ121*VLOOKUP($EA$12,#REF!,2,0)</f>
        <v>#REF!</v>
      </c>
      <c r="EK125" s="320" t="e">
        <f>+EK121*VLOOKUP($EK$12,#REF!,2,0)</f>
        <v>#REF!</v>
      </c>
      <c r="EL125" s="320" t="e">
        <f>+EL121*VLOOKUP($EK$12,#REF!,2,0)</f>
        <v>#REF!</v>
      </c>
      <c r="EM125" s="320" t="e">
        <f>+EM121*VLOOKUP($EK$12,#REF!,2,0)</f>
        <v>#REF!</v>
      </c>
      <c r="EN125" s="320" t="e">
        <f>+EN121*VLOOKUP($EK$12,#REF!,2,0)</f>
        <v>#REF!</v>
      </c>
      <c r="EO125" s="320" t="e">
        <f>+EO121*VLOOKUP($EK$12,#REF!,2,0)</f>
        <v>#REF!</v>
      </c>
      <c r="EP125" s="320" t="e">
        <f>+EP121*VLOOKUP($EK$12,#REF!,2,0)</f>
        <v>#REF!</v>
      </c>
      <c r="EQ125" s="320" t="e">
        <f>+EQ121*VLOOKUP($EK$12,#REF!,2,0)</f>
        <v>#REF!</v>
      </c>
      <c r="ER125" s="320" t="e">
        <f>+ER121*VLOOKUP($EK$12,#REF!,2,0)</f>
        <v>#REF!</v>
      </c>
      <c r="ES125" s="320" t="e">
        <f>+ES121*VLOOKUP($EK$12,#REF!,2,0)</f>
        <v>#REF!</v>
      </c>
      <c r="ET125" s="320" t="e">
        <f>+ET121*VLOOKUP($EK$12,#REF!,2,0)</f>
        <v>#REF!</v>
      </c>
      <c r="EU125" s="320" t="e">
        <f>+EU121*VLOOKUP($EU$12,#REF!,2,0)</f>
        <v>#REF!</v>
      </c>
      <c r="EV125" s="320" t="e">
        <f>+EV121*VLOOKUP($EU$12,#REF!,2,0)</f>
        <v>#REF!</v>
      </c>
      <c r="EW125" s="320" t="e">
        <f>+EW121*VLOOKUP($EU$12,#REF!,2,0)</f>
        <v>#REF!</v>
      </c>
      <c r="EX125" s="320" t="e">
        <f>+EX121*VLOOKUP($EU$12,#REF!,2,0)</f>
        <v>#REF!</v>
      </c>
      <c r="EY125" s="320" t="e">
        <f>+EY121*VLOOKUP($EU$12,#REF!,2,0)</f>
        <v>#REF!</v>
      </c>
      <c r="EZ125" s="320" t="e">
        <f>+EZ121*VLOOKUP($EU$12,#REF!,2,0)</f>
        <v>#REF!</v>
      </c>
      <c r="FA125" s="320" t="e">
        <f>+FA121*VLOOKUP($EU$12,#REF!,2,0)</f>
        <v>#REF!</v>
      </c>
      <c r="FB125" s="320" t="e">
        <f>+FB121*VLOOKUP($EU$12,#REF!,2,0)</f>
        <v>#REF!</v>
      </c>
      <c r="FC125" s="320" t="e">
        <f>+FC121*VLOOKUP($EU$12,#REF!,2,0)</f>
        <v>#REF!</v>
      </c>
      <c r="FD125" s="320" t="e">
        <f>+FD121*VLOOKUP($EU$12,#REF!,2,0)</f>
        <v>#REF!</v>
      </c>
      <c r="FE125" s="320" t="e">
        <f>+FE121*VLOOKUP($FE$12,#REF!,2,0)</f>
        <v>#REF!</v>
      </c>
      <c r="FF125" s="320" t="e">
        <f>+FF121*VLOOKUP($FE$12,#REF!,2,0)</f>
        <v>#REF!</v>
      </c>
      <c r="FG125" s="320" t="e">
        <f>+FG121*VLOOKUP($FE$12,#REF!,2,0)</f>
        <v>#REF!</v>
      </c>
      <c r="FH125" s="320" t="e">
        <f>+FH121*VLOOKUP($FE$12,#REF!,2,0)</f>
        <v>#REF!</v>
      </c>
      <c r="FI125" s="320" t="e">
        <f>+FI121*VLOOKUP($FE$12,#REF!,2,0)</f>
        <v>#REF!</v>
      </c>
      <c r="FJ125" s="320" t="e">
        <f>+FJ121*VLOOKUP($FE$12,#REF!,2,0)</f>
        <v>#REF!</v>
      </c>
      <c r="FK125" s="320" t="e">
        <f>+FK121*VLOOKUP($FE$12,#REF!,2,0)</f>
        <v>#REF!</v>
      </c>
      <c r="FL125" s="320" t="e">
        <f>+FL121*VLOOKUP($FE$12,#REF!,2,0)</f>
        <v>#REF!</v>
      </c>
      <c r="FM125" s="320" t="e">
        <f>+FM121*VLOOKUP($FE$12,#REF!,2,0)</f>
        <v>#REF!</v>
      </c>
      <c r="FN125" s="320" t="e">
        <f>+FN121*VLOOKUP($FE$12,#REF!,2,0)</f>
        <v>#REF!</v>
      </c>
      <c r="FO125" s="320" t="e">
        <f>+FO121*VLOOKUP($FO$12,#REF!,2,0)</f>
        <v>#REF!</v>
      </c>
      <c r="FP125" s="320" t="e">
        <f>+FP121*VLOOKUP($FO$12,#REF!,2,0)</f>
        <v>#REF!</v>
      </c>
      <c r="FQ125" s="320" t="e">
        <f>+FQ121*VLOOKUP($FO$12,#REF!,2,0)</f>
        <v>#REF!</v>
      </c>
      <c r="FR125" s="320" t="e">
        <f>+FR121*VLOOKUP($FO$12,#REF!,2,0)</f>
        <v>#REF!</v>
      </c>
      <c r="FS125" s="320" t="e">
        <f>+FS121*VLOOKUP($FO$12,#REF!,2,0)</f>
        <v>#REF!</v>
      </c>
      <c r="FT125" s="320" t="e">
        <f>+FT121*VLOOKUP($FO$12,#REF!,2,0)</f>
        <v>#REF!</v>
      </c>
      <c r="FU125" s="320" t="e">
        <f>+FU121*VLOOKUP($FO$12,#REF!,2,0)</f>
        <v>#REF!</v>
      </c>
      <c r="FV125" s="320" t="e">
        <f>+FV121*VLOOKUP($FO$12,#REF!,2,0)</f>
        <v>#REF!</v>
      </c>
      <c r="FW125" s="320" t="e">
        <f>+FW121*VLOOKUP($FO$12,#REF!,2,0)</f>
        <v>#REF!</v>
      </c>
      <c r="FX125" s="320" t="e">
        <f>+FX121*VLOOKUP($FO$12,#REF!,2,0)</f>
        <v>#REF!</v>
      </c>
      <c r="FY125" s="320" t="e">
        <f>+FY121*VLOOKUP($FY$12,#REF!,2,0)</f>
        <v>#REF!</v>
      </c>
      <c r="FZ125" s="320" t="e">
        <f>+FZ121*VLOOKUP($FY$12,#REF!,2,0)</f>
        <v>#REF!</v>
      </c>
      <c r="GA125" s="320" t="e">
        <f>+GA121*VLOOKUP($FY$12,#REF!,2,0)</f>
        <v>#REF!</v>
      </c>
      <c r="GB125" s="320" t="e">
        <f>+GB121*VLOOKUP($FY$12,#REF!,2,0)</f>
        <v>#REF!</v>
      </c>
      <c r="GC125" s="320" t="e">
        <f>+GC121*VLOOKUP($FY$12,#REF!,2,0)</f>
        <v>#REF!</v>
      </c>
      <c r="GD125" s="320" t="e">
        <f>+GD121*VLOOKUP($FY$12,#REF!,2,0)</f>
        <v>#REF!</v>
      </c>
      <c r="GE125" s="320" t="e">
        <f>+GE121*VLOOKUP($FY$12,#REF!,2,0)</f>
        <v>#REF!</v>
      </c>
      <c r="GF125" s="320" t="e">
        <f>+GF121*VLOOKUP($FY$12,#REF!,2,0)</f>
        <v>#REF!</v>
      </c>
      <c r="GG125" s="320" t="e">
        <f>+GG121*VLOOKUP($FY$12,#REF!,2,0)</f>
        <v>#REF!</v>
      </c>
      <c r="GH125" s="320" t="e">
        <f>+GH121*VLOOKUP($FY$12,#REF!,2,0)</f>
        <v>#REF!</v>
      </c>
      <c r="GI125" s="320" t="e">
        <f>+GI121*VLOOKUP($GI$12,#REF!,2,0)</f>
        <v>#REF!</v>
      </c>
      <c r="GJ125" s="320" t="e">
        <f>+GJ121*VLOOKUP($GI$12,#REF!,2,0)</f>
        <v>#REF!</v>
      </c>
      <c r="GK125" s="320" t="e">
        <f>+GK121*VLOOKUP($GI$12,#REF!,2,0)</f>
        <v>#REF!</v>
      </c>
      <c r="GL125" s="320" t="e">
        <f>+GL121*VLOOKUP($GI$12,#REF!,2,0)</f>
        <v>#REF!</v>
      </c>
      <c r="GM125" s="320" t="e">
        <f>+GM121*VLOOKUP($GI$12,#REF!,2,0)</f>
        <v>#REF!</v>
      </c>
      <c r="GN125" s="320" t="e">
        <f>+GN121*VLOOKUP($GI$12,#REF!,2,0)</f>
        <v>#REF!</v>
      </c>
      <c r="GO125" s="320" t="e">
        <f>+GO121*VLOOKUP($GI$12,#REF!,2,0)</f>
        <v>#REF!</v>
      </c>
      <c r="GP125" s="320" t="e">
        <f>+GP121*VLOOKUP($GI$12,#REF!,2,0)</f>
        <v>#REF!</v>
      </c>
      <c r="GQ125" s="320" t="e">
        <f>+GQ121*VLOOKUP($GI$12,#REF!,2,0)</f>
        <v>#REF!</v>
      </c>
      <c r="GR125" s="320" t="e">
        <f>+GR121*VLOOKUP($GI$12,#REF!,2,0)</f>
        <v>#REF!</v>
      </c>
      <c r="GS125" s="320" t="e">
        <f>+GS121*VLOOKUP($GS$12,#REF!,2,0)</f>
        <v>#REF!</v>
      </c>
      <c r="GT125" s="320" t="e">
        <f>+GT121*VLOOKUP($GS$12,#REF!,2,0)</f>
        <v>#REF!</v>
      </c>
      <c r="GU125" s="320" t="e">
        <f>+GU121*VLOOKUP($GS$12,#REF!,2,0)</f>
        <v>#REF!</v>
      </c>
      <c r="GV125" s="320" t="e">
        <f>+GV121*VLOOKUP($GS$12,#REF!,2,0)</f>
        <v>#REF!</v>
      </c>
      <c r="GW125" s="320" t="e">
        <f>+GW121*VLOOKUP($GS$12,#REF!,2,0)</f>
        <v>#REF!</v>
      </c>
      <c r="GX125" s="320" t="e">
        <f>+GX121*VLOOKUP($GS$12,#REF!,2,0)</f>
        <v>#REF!</v>
      </c>
      <c r="GY125" s="320" t="e">
        <f>+GY121*VLOOKUP($GS$12,#REF!,2,0)</f>
        <v>#REF!</v>
      </c>
      <c r="GZ125" s="320" t="e">
        <f>+GZ121*VLOOKUP($GS$12,#REF!,2,0)</f>
        <v>#REF!</v>
      </c>
      <c r="HA125" s="320" t="e">
        <f>+HA121*VLOOKUP($GS$12,#REF!,2,0)</f>
        <v>#REF!</v>
      </c>
      <c r="HB125" s="320" t="e">
        <f>+HB121*VLOOKUP($GS$12,#REF!,2,0)</f>
        <v>#REF!</v>
      </c>
      <c r="HC125" s="314"/>
      <c r="HD125" s="314"/>
      <c r="HE125" s="314"/>
      <c r="HF125" s="314"/>
      <c r="HG125" s="314"/>
      <c r="HH125" s="314"/>
      <c r="HI125" s="314"/>
      <c r="HJ125" s="314"/>
      <c r="HK125" s="314"/>
      <c r="HL125" s="314"/>
      <c r="HM125" s="315"/>
      <c r="HN125" s="315"/>
      <c r="HO125" s="315"/>
      <c r="HP125" s="320" t="e">
        <f t="shared" si="114"/>
        <v>#REF!</v>
      </c>
      <c r="HQ125" s="323"/>
      <c r="HR125" s="315"/>
      <c r="HS125" s="317"/>
      <c r="HT125" s="315"/>
      <c r="HV125" s="318"/>
      <c r="HW125" s="318"/>
      <c r="HX125" s="318"/>
      <c r="HY125" s="318"/>
      <c r="HZ125" s="318"/>
      <c r="IA125" s="318"/>
      <c r="IB125" s="318"/>
      <c r="IC125" s="318"/>
      <c r="ID125" s="318"/>
      <c r="IE125" s="318"/>
    </row>
    <row r="126" spans="2:240" s="316" customFormat="1" ht="20.100000000000001" hidden="1" customHeight="1">
      <c r="B126" s="730" t="s">
        <v>903</v>
      </c>
      <c r="C126" s="731"/>
      <c r="D126" s="731"/>
      <c r="E126" s="731"/>
      <c r="F126" s="731"/>
      <c r="G126" s="731"/>
      <c r="H126" s="731"/>
      <c r="I126" s="732"/>
      <c r="J126" s="319" t="s">
        <v>10</v>
      </c>
      <c r="K126" s="320" t="e">
        <f>+K122*VLOOKUP($K$12,#REF!,2,0)</f>
        <v>#REF!</v>
      </c>
      <c r="L126" s="320" t="e">
        <f>+L122*VLOOKUP($K$12,#REF!,2,0)</f>
        <v>#REF!</v>
      </c>
      <c r="M126" s="320" t="e">
        <f>+M122*VLOOKUP($K$12,#REF!,2,0)</f>
        <v>#REF!</v>
      </c>
      <c r="N126" s="320" t="e">
        <f>+N122*VLOOKUP($K$12,#REF!,2,0)</f>
        <v>#REF!</v>
      </c>
      <c r="O126" s="320" t="e">
        <f>+O122*VLOOKUP($K$12,#REF!,2,0)</f>
        <v>#REF!</v>
      </c>
      <c r="P126" s="320" t="e">
        <f>+P122*VLOOKUP($K$12,#REF!,2,0)</f>
        <v>#REF!</v>
      </c>
      <c r="Q126" s="320" t="e">
        <f>+Q122*VLOOKUP($K$12,#REF!,2,0)</f>
        <v>#REF!</v>
      </c>
      <c r="R126" s="320" t="e">
        <f>+R122*VLOOKUP($K$12,#REF!,2,0)</f>
        <v>#REF!</v>
      </c>
      <c r="S126" s="320" t="e">
        <f>+S122*VLOOKUP($K$12,#REF!,2,0)</f>
        <v>#REF!</v>
      </c>
      <c r="T126" s="320" t="e">
        <f>+T122*VLOOKUP($K$12,#REF!,2,0)</f>
        <v>#REF!</v>
      </c>
      <c r="U126" s="320" t="e">
        <f>+U122*VLOOKUP($U$12,#REF!,2,0)</f>
        <v>#REF!</v>
      </c>
      <c r="V126" s="320" t="e">
        <f>+V122*VLOOKUP($U$12,#REF!,2,0)</f>
        <v>#REF!</v>
      </c>
      <c r="W126" s="320" t="e">
        <f>+W122*VLOOKUP($U$12,#REF!,2,0)</f>
        <v>#REF!</v>
      </c>
      <c r="X126" s="320" t="e">
        <f>+X122*VLOOKUP($U$12,#REF!,2,0)</f>
        <v>#REF!</v>
      </c>
      <c r="Y126" s="320" t="e">
        <f>+Y122*VLOOKUP($U$12,#REF!,2,0)</f>
        <v>#REF!</v>
      </c>
      <c r="Z126" s="320" t="e">
        <f>+Z122*VLOOKUP($U$12,#REF!,2,0)</f>
        <v>#REF!</v>
      </c>
      <c r="AA126" s="320" t="e">
        <f>+AA122*VLOOKUP($U$12,#REF!,2,0)</f>
        <v>#REF!</v>
      </c>
      <c r="AB126" s="320" t="e">
        <f>+AB122*VLOOKUP($U$12,#REF!,2,0)</f>
        <v>#REF!</v>
      </c>
      <c r="AC126" s="320" t="e">
        <f>+AC122*VLOOKUP($U$12,#REF!,2,0)</f>
        <v>#REF!</v>
      </c>
      <c r="AD126" s="320" t="e">
        <f>+AD122*VLOOKUP($U$12,#REF!,2,0)</f>
        <v>#REF!</v>
      </c>
      <c r="AE126" s="320" t="e">
        <f>+AE122*VLOOKUP($AE$12,#REF!,2,0)</f>
        <v>#REF!</v>
      </c>
      <c r="AF126" s="320" t="e">
        <f>+AF122*VLOOKUP($AE$12,#REF!,2,0)</f>
        <v>#REF!</v>
      </c>
      <c r="AG126" s="320" t="e">
        <f>+AG122*VLOOKUP($AE$12,#REF!,2,0)</f>
        <v>#REF!</v>
      </c>
      <c r="AH126" s="320" t="e">
        <f>+AH122*VLOOKUP($AE$12,#REF!,2,0)</f>
        <v>#REF!</v>
      </c>
      <c r="AI126" s="320" t="e">
        <f>+AI122*VLOOKUP($AE$12,#REF!,2,0)</f>
        <v>#REF!</v>
      </c>
      <c r="AJ126" s="320" t="e">
        <f>+AJ122*VLOOKUP($AE$12,#REF!,2,0)</f>
        <v>#REF!</v>
      </c>
      <c r="AK126" s="320" t="e">
        <f>+AK122*VLOOKUP($AE$12,#REF!,2,0)</f>
        <v>#REF!</v>
      </c>
      <c r="AL126" s="320" t="e">
        <f>+AL122*VLOOKUP($AE$12,#REF!,2,0)</f>
        <v>#REF!</v>
      </c>
      <c r="AM126" s="320" t="e">
        <f>+AM122*VLOOKUP($AE$12,#REF!,2,0)</f>
        <v>#REF!</v>
      </c>
      <c r="AN126" s="320" t="e">
        <f>+AN122*VLOOKUP($AE$12,#REF!,2,0)</f>
        <v>#REF!</v>
      </c>
      <c r="AO126" s="320" t="e">
        <f>+AO122*VLOOKUP($AO$12,#REF!,2,0)</f>
        <v>#REF!</v>
      </c>
      <c r="AP126" s="320" t="e">
        <f>+AP122*VLOOKUP($AO$12,#REF!,2,0)</f>
        <v>#REF!</v>
      </c>
      <c r="AQ126" s="320" t="e">
        <f>+AQ122*VLOOKUP($AO$12,#REF!,2,0)</f>
        <v>#REF!</v>
      </c>
      <c r="AR126" s="320" t="e">
        <f>+AR122*VLOOKUP($AO$12,#REF!,2,0)</f>
        <v>#REF!</v>
      </c>
      <c r="AS126" s="320" t="e">
        <f>+AS122*VLOOKUP($AO$12,#REF!,2,0)</f>
        <v>#REF!</v>
      </c>
      <c r="AT126" s="320" t="e">
        <f>+AT122*VLOOKUP($AO$12,#REF!,2,0)</f>
        <v>#REF!</v>
      </c>
      <c r="AU126" s="320" t="e">
        <f>+AU122*VLOOKUP($AO$12,#REF!,2,0)</f>
        <v>#REF!</v>
      </c>
      <c r="AV126" s="320" t="e">
        <f>+AV122*VLOOKUP($AO$12,#REF!,2,0)</f>
        <v>#REF!</v>
      </c>
      <c r="AW126" s="320" t="e">
        <f>+AW122*VLOOKUP($AO$12,#REF!,2,0)</f>
        <v>#REF!</v>
      </c>
      <c r="AX126" s="320" t="e">
        <f>+AX122*VLOOKUP($AO$12,#REF!,2,0)</f>
        <v>#REF!</v>
      </c>
      <c r="AY126" s="320" t="e">
        <f>+AY122*VLOOKUP($AY$12,#REF!,2,0)</f>
        <v>#REF!</v>
      </c>
      <c r="AZ126" s="320" t="e">
        <f>+AZ122*VLOOKUP($AY$12,#REF!,2,0)</f>
        <v>#REF!</v>
      </c>
      <c r="BA126" s="320" t="e">
        <f>+BA122*VLOOKUP($AY$12,#REF!,2,0)</f>
        <v>#REF!</v>
      </c>
      <c r="BB126" s="320" t="e">
        <f>+BB122*VLOOKUP($AY$12,#REF!,2,0)</f>
        <v>#REF!</v>
      </c>
      <c r="BC126" s="320" t="e">
        <f>+BC122*VLOOKUP($AY$12,#REF!,2,0)</f>
        <v>#REF!</v>
      </c>
      <c r="BD126" s="320" t="e">
        <f>+BD122*VLOOKUP($AY$12,#REF!,2,0)</f>
        <v>#REF!</v>
      </c>
      <c r="BE126" s="320" t="e">
        <f>+BE122*VLOOKUP($AY$12,#REF!,2,0)</f>
        <v>#REF!</v>
      </c>
      <c r="BF126" s="320" t="e">
        <f>+BF122*VLOOKUP($AY$12,#REF!,2,0)</f>
        <v>#REF!</v>
      </c>
      <c r="BG126" s="320" t="e">
        <f>+BG122*VLOOKUP($AY$12,#REF!,2,0)</f>
        <v>#REF!</v>
      </c>
      <c r="BH126" s="320" t="e">
        <f>+BH122*VLOOKUP($AY$12,#REF!,2,0)</f>
        <v>#REF!</v>
      </c>
      <c r="BI126" s="320" t="e">
        <f>+BI122*VLOOKUP($BI$12,#REF!,2,0)</f>
        <v>#REF!</v>
      </c>
      <c r="BJ126" s="320" t="e">
        <f>+BJ122*VLOOKUP($BI$12,#REF!,2,0)</f>
        <v>#REF!</v>
      </c>
      <c r="BK126" s="320" t="e">
        <f>+BK122*VLOOKUP($BI$12,#REF!,2,0)</f>
        <v>#REF!</v>
      </c>
      <c r="BL126" s="320" t="e">
        <f>+BL122*VLOOKUP($BI$12,#REF!,2,0)</f>
        <v>#REF!</v>
      </c>
      <c r="BM126" s="320" t="e">
        <f>+BM122*VLOOKUP($BI$12,#REF!,2,0)</f>
        <v>#REF!</v>
      </c>
      <c r="BN126" s="320" t="e">
        <f>+BN122*VLOOKUP($BI$12,#REF!,2,0)</f>
        <v>#REF!</v>
      </c>
      <c r="BO126" s="320" t="e">
        <f>+BO122*VLOOKUP($BI$12,#REF!,2,0)</f>
        <v>#REF!</v>
      </c>
      <c r="BP126" s="320" t="e">
        <f>+BP122*VLOOKUP($BI$12,#REF!,2,0)</f>
        <v>#REF!</v>
      </c>
      <c r="BQ126" s="320" t="e">
        <f>+BQ122*VLOOKUP($BI$12,#REF!,2,0)</f>
        <v>#REF!</v>
      </c>
      <c r="BR126" s="320" t="e">
        <f>+BR122*VLOOKUP($BI$12,#REF!,2,0)</f>
        <v>#REF!</v>
      </c>
      <c r="BS126" s="320" t="e">
        <f>+BS122*VLOOKUP($BS$12,#REF!,2,0)</f>
        <v>#REF!</v>
      </c>
      <c r="BT126" s="320" t="e">
        <f>+BT122*VLOOKUP($BS$12,#REF!,2,0)</f>
        <v>#REF!</v>
      </c>
      <c r="BU126" s="320" t="e">
        <f>+BU122*VLOOKUP($BS$12,#REF!,2,0)</f>
        <v>#REF!</v>
      </c>
      <c r="BV126" s="320" t="e">
        <f>+BV122*VLOOKUP($BS$12,#REF!,2,0)</f>
        <v>#REF!</v>
      </c>
      <c r="BW126" s="320" t="e">
        <f>+BW122*VLOOKUP($BS$12,#REF!,2,0)</f>
        <v>#REF!</v>
      </c>
      <c r="BX126" s="320" t="e">
        <f>+BX122*VLOOKUP($BS$12,#REF!,2,0)</f>
        <v>#REF!</v>
      </c>
      <c r="BY126" s="320" t="e">
        <f>+BY122*VLOOKUP($BS$12,#REF!,2,0)</f>
        <v>#REF!</v>
      </c>
      <c r="BZ126" s="320" t="e">
        <f>+BZ122*VLOOKUP($BS$12,#REF!,2,0)</f>
        <v>#REF!</v>
      </c>
      <c r="CA126" s="320" t="e">
        <f>+CA122*VLOOKUP($BS$12,#REF!,2,0)</f>
        <v>#REF!</v>
      </c>
      <c r="CB126" s="320" t="e">
        <f>+CB122*VLOOKUP($BS$12,#REF!,2,0)</f>
        <v>#REF!</v>
      </c>
      <c r="CC126" s="320" t="e">
        <f>+CC122*VLOOKUP($CC$12,#REF!,2,0)</f>
        <v>#REF!</v>
      </c>
      <c r="CD126" s="320" t="e">
        <f>+CD122*VLOOKUP($CC$12,#REF!,2,0)</f>
        <v>#REF!</v>
      </c>
      <c r="CE126" s="320" t="e">
        <f>+CE122*VLOOKUP($CC$12,#REF!,2,0)</f>
        <v>#REF!</v>
      </c>
      <c r="CF126" s="320" t="e">
        <f>+CF122*VLOOKUP($CC$12,#REF!,2,0)</f>
        <v>#REF!</v>
      </c>
      <c r="CG126" s="320" t="e">
        <f>+CG122*VLOOKUP($CC$12,#REF!,2,0)</f>
        <v>#REF!</v>
      </c>
      <c r="CH126" s="320" t="e">
        <f>+CH122*VLOOKUP($CC$12,#REF!,2,0)</f>
        <v>#REF!</v>
      </c>
      <c r="CI126" s="320" t="e">
        <f>+CI122*VLOOKUP($CC$12,#REF!,2,0)</f>
        <v>#REF!</v>
      </c>
      <c r="CJ126" s="320" t="e">
        <f>+CJ122*VLOOKUP($CC$12,#REF!,2,0)</f>
        <v>#REF!</v>
      </c>
      <c r="CK126" s="320" t="e">
        <f>+CK122*VLOOKUP($CC$12,#REF!,2,0)</f>
        <v>#REF!</v>
      </c>
      <c r="CL126" s="320" t="e">
        <f>+CL122*VLOOKUP($CC$12,#REF!,2,0)</f>
        <v>#REF!</v>
      </c>
      <c r="CM126" s="320" t="e">
        <f>+CM122*VLOOKUP($CM$12,#REF!,2,0)</f>
        <v>#REF!</v>
      </c>
      <c r="CN126" s="320" t="e">
        <f>+CN122*VLOOKUP($CM$12,#REF!,2,0)</f>
        <v>#REF!</v>
      </c>
      <c r="CO126" s="320" t="e">
        <f>+CO122*VLOOKUP($CM$12,#REF!,2,0)</f>
        <v>#REF!</v>
      </c>
      <c r="CP126" s="320" t="e">
        <f>+CP122*VLOOKUP($CM$12,#REF!,2,0)</f>
        <v>#REF!</v>
      </c>
      <c r="CQ126" s="320" t="e">
        <f>+CQ122*VLOOKUP($CM$12,#REF!,2,0)</f>
        <v>#REF!</v>
      </c>
      <c r="CR126" s="320" t="e">
        <f>+CR122*VLOOKUP($CM$12,#REF!,2,0)</f>
        <v>#REF!</v>
      </c>
      <c r="CS126" s="320" t="e">
        <f>+CS122*VLOOKUP($CM$12,#REF!,2,0)</f>
        <v>#REF!</v>
      </c>
      <c r="CT126" s="320" t="e">
        <f>+CT122*VLOOKUP($CM$12,#REF!,2,0)</f>
        <v>#REF!</v>
      </c>
      <c r="CU126" s="320" t="e">
        <f>+CU122*VLOOKUP($CM$12,#REF!,2,0)</f>
        <v>#REF!</v>
      </c>
      <c r="CV126" s="320" t="e">
        <f>+CV122*VLOOKUP($CM$12,#REF!,2,0)</f>
        <v>#REF!</v>
      </c>
      <c r="CW126" s="320" t="e">
        <f>+CW122*VLOOKUP($CW$12,#REF!,2,0)</f>
        <v>#REF!</v>
      </c>
      <c r="CX126" s="320" t="e">
        <f>+CX122*VLOOKUP($CW$12,#REF!,2,0)</f>
        <v>#REF!</v>
      </c>
      <c r="CY126" s="320" t="e">
        <f>+CY122*VLOOKUP($CW$12,#REF!,2,0)</f>
        <v>#REF!</v>
      </c>
      <c r="CZ126" s="320" t="e">
        <f>+CZ122*VLOOKUP($CW$12,#REF!,2,0)</f>
        <v>#REF!</v>
      </c>
      <c r="DA126" s="320" t="e">
        <f>+DA122*VLOOKUP($CW$12,#REF!,2,0)</f>
        <v>#REF!</v>
      </c>
      <c r="DB126" s="320" t="e">
        <f>+DB122*VLOOKUP($CW$12,#REF!,2,0)</f>
        <v>#REF!</v>
      </c>
      <c r="DC126" s="320" t="e">
        <f>+DC122*VLOOKUP($CW$12,#REF!,2,0)</f>
        <v>#REF!</v>
      </c>
      <c r="DD126" s="320" t="e">
        <f>+DD122*VLOOKUP($CW$12,#REF!,2,0)</f>
        <v>#REF!</v>
      </c>
      <c r="DE126" s="320" t="e">
        <f>+DE122*VLOOKUP($CW$12,#REF!,2,0)</f>
        <v>#REF!</v>
      </c>
      <c r="DF126" s="320" t="e">
        <f>+DF122*VLOOKUP($CW$12,#REF!,2,0)</f>
        <v>#REF!</v>
      </c>
      <c r="DG126" s="320" t="e">
        <f>+DG122*VLOOKUP($DG$12,#REF!,2,0)</f>
        <v>#REF!</v>
      </c>
      <c r="DH126" s="320" t="e">
        <f>+DH122*VLOOKUP($DG$12,#REF!,2,0)</f>
        <v>#REF!</v>
      </c>
      <c r="DI126" s="320" t="e">
        <f>+DI122*VLOOKUP($DG$12,#REF!,2,0)</f>
        <v>#REF!</v>
      </c>
      <c r="DJ126" s="320" t="e">
        <f>+DJ122*VLOOKUP($DG$12,#REF!,2,0)</f>
        <v>#REF!</v>
      </c>
      <c r="DK126" s="320" t="e">
        <f>+DK122*VLOOKUP($DG$12,#REF!,2,0)</f>
        <v>#REF!</v>
      </c>
      <c r="DL126" s="320" t="e">
        <f>+DL122*VLOOKUP($DG$12,#REF!,2,0)</f>
        <v>#REF!</v>
      </c>
      <c r="DM126" s="320" t="e">
        <f>+DM122*VLOOKUP($DG$12,#REF!,2,0)</f>
        <v>#REF!</v>
      </c>
      <c r="DN126" s="320" t="e">
        <f>+DN122*VLOOKUP($DG$12,#REF!,2,0)</f>
        <v>#REF!</v>
      </c>
      <c r="DO126" s="320" t="e">
        <f>+DO122*VLOOKUP($DG$12,#REF!,2,0)</f>
        <v>#REF!</v>
      </c>
      <c r="DP126" s="320" t="e">
        <f>+DP122*VLOOKUP($DG$12,#REF!,2,0)</f>
        <v>#REF!</v>
      </c>
      <c r="DQ126" s="320" t="e">
        <f>+DQ122*VLOOKUP($DQ$12,#REF!,2,0)</f>
        <v>#REF!</v>
      </c>
      <c r="DR126" s="320" t="e">
        <f>+DR122*VLOOKUP($DQ$12,#REF!,2,0)</f>
        <v>#REF!</v>
      </c>
      <c r="DS126" s="320" t="e">
        <f>+DS122*VLOOKUP($DQ$12,#REF!,2,0)</f>
        <v>#REF!</v>
      </c>
      <c r="DT126" s="320" t="e">
        <f>+DT122*VLOOKUP($DQ$12,#REF!,2,0)</f>
        <v>#REF!</v>
      </c>
      <c r="DU126" s="320" t="e">
        <f>+DU122*VLOOKUP($DQ$12,#REF!,2,0)</f>
        <v>#REF!</v>
      </c>
      <c r="DV126" s="320" t="e">
        <f>+DV122*VLOOKUP($DQ$12,#REF!,2,0)</f>
        <v>#REF!</v>
      </c>
      <c r="DW126" s="320" t="e">
        <f>+DW122*VLOOKUP($DQ$12,#REF!,2,0)</f>
        <v>#REF!</v>
      </c>
      <c r="DX126" s="320" t="e">
        <f>+DX122*VLOOKUP($DQ$12,#REF!,2,0)</f>
        <v>#REF!</v>
      </c>
      <c r="DY126" s="320" t="e">
        <f>+DY122*VLOOKUP($DQ$12,#REF!,2,0)</f>
        <v>#REF!</v>
      </c>
      <c r="DZ126" s="320" t="e">
        <f>+DZ122*VLOOKUP($DQ$12,#REF!,2,0)</f>
        <v>#REF!</v>
      </c>
      <c r="EA126" s="320" t="e">
        <f>+EA122*VLOOKUP($EA$12,#REF!,2,0)</f>
        <v>#REF!</v>
      </c>
      <c r="EB126" s="320" t="e">
        <f>+EB122*VLOOKUP($EA$12,#REF!,2,0)</f>
        <v>#REF!</v>
      </c>
      <c r="EC126" s="320" t="e">
        <f>+EC122*VLOOKUP($EA$12,#REF!,2,0)</f>
        <v>#REF!</v>
      </c>
      <c r="ED126" s="320" t="e">
        <f>+ED122*VLOOKUP($EA$12,#REF!,2,0)</f>
        <v>#REF!</v>
      </c>
      <c r="EE126" s="320" t="e">
        <f>+EE122*VLOOKUP($EA$12,#REF!,2,0)</f>
        <v>#REF!</v>
      </c>
      <c r="EF126" s="320" t="e">
        <f>+EF122*VLOOKUP($EA$12,#REF!,2,0)</f>
        <v>#REF!</v>
      </c>
      <c r="EG126" s="320" t="e">
        <f>+EG122*VLOOKUP($EA$12,#REF!,2,0)</f>
        <v>#REF!</v>
      </c>
      <c r="EH126" s="320" t="e">
        <f>+EH122*VLOOKUP($EA$12,#REF!,2,0)</f>
        <v>#REF!</v>
      </c>
      <c r="EI126" s="320" t="e">
        <f>+EI122*VLOOKUP($EA$12,#REF!,2,0)</f>
        <v>#REF!</v>
      </c>
      <c r="EJ126" s="320" t="e">
        <f>+EJ122*VLOOKUP($EA$12,#REF!,2,0)</f>
        <v>#REF!</v>
      </c>
      <c r="EK126" s="320" t="e">
        <f>+EK122*VLOOKUP($EK$12,#REF!,2,0)</f>
        <v>#REF!</v>
      </c>
      <c r="EL126" s="320" t="e">
        <f>+EL122*VLOOKUP($EK$12,#REF!,2,0)</f>
        <v>#REF!</v>
      </c>
      <c r="EM126" s="320" t="e">
        <f>+EM122*VLOOKUP($EK$12,#REF!,2,0)</f>
        <v>#REF!</v>
      </c>
      <c r="EN126" s="320" t="e">
        <f>+EN122*VLOOKUP($EK$12,#REF!,2,0)</f>
        <v>#REF!</v>
      </c>
      <c r="EO126" s="320" t="e">
        <f>+EO122*VLOOKUP($EK$12,#REF!,2,0)</f>
        <v>#REF!</v>
      </c>
      <c r="EP126" s="320" t="e">
        <f>+EP122*VLOOKUP($EK$12,#REF!,2,0)</f>
        <v>#REF!</v>
      </c>
      <c r="EQ126" s="320" t="e">
        <f>+EQ122*VLOOKUP($EK$12,#REF!,2,0)</f>
        <v>#REF!</v>
      </c>
      <c r="ER126" s="320" t="e">
        <f>+ER122*VLOOKUP($EK$12,#REF!,2,0)</f>
        <v>#REF!</v>
      </c>
      <c r="ES126" s="320" t="e">
        <f>+ES122*VLOOKUP($EK$12,#REF!,2,0)</f>
        <v>#REF!</v>
      </c>
      <c r="ET126" s="320" t="e">
        <f>+ET122*VLOOKUP($EK$12,#REF!,2,0)</f>
        <v>#REF!</v>
      </c>
      <c r="EU126" s="320" t="e">
        <f>+EU122*VLOOKUP($EU$12,#REF!,2,0)</f>
        <v>#REF!</v>
      </c>
      <c r="EV126" s="320" t="e">
        <f>+EV122*VLOOKUP($EU$12,#REF!,2,0)</f>
        <v>#REF!</v>
      </c>
      <c r="EW126" s="320" t="e">
        <f>+EW122*VLOOKUP($EU$12,#REF!,2,0)</f>
        <v>#REF!</v>
      </c>
      <c r="EX126" s="320" t="e">
        <f>+EX122*VLOOKUP($EU$12,#REF!,2,0)</f>
        <v>#REF!</v>
      </c>
      <c r="EY126" s="320" t="e">
        <f>+EY122*VLOOKUP($EU$12,#REF!,2,0)</f>
        <v>#REF!</v>
      </c>
      <c r="EZ126" s="320" t="e">
        <f>+EZ122*VLOOKUP($EU$12,#REF!,2,0)</f>
        <v>#REF!</v>
      </c>
      <c r="FA126" s="320" t="e">
        <f>+FA122*VLOOKUP($EU$12,#REF!,2,0)</f>
        <v>#REF!</v>
      </c>
      <c r="FB126" s="320" t="e">
        <f>+FB122*VLOOKUP($EU$12,#REF!,2,0)</f>
        <v>#REF!</v>
      </c>
      <c r="FC126" s="320" t="e">
        <f>+FC122*VLOOKUP($EU$12,#REF!,2,0)</f>
        <v>#REF!</v>
      </c>
      <c r="FD126" s="320" t="e">
        <f>+FD122*VLOOKUP($EU$12,#REF!,2,0)</f>
        <v>#REF!</v>
      </c>
      <c r="FE126" s="320" t="e">
        <f>+FE122*VLOOKUP($FE$12,#REF!,2,0)</f>
        <v>#REF!</v>
      </c>
      <c r="FF126" s="320" t="e">
        <f>+FF122*VLOOKUP($FE$12,#REF!,2,0)</f>
        <v>#REF!</v>
      </c>
      <c r="FG126" s="320" t="e">
        <f>+FG122*VLOOKUP($FE$12,#REF!,2,0)</f>
        <v>#REF!</v>
      </c>
      <c r="FH126" s="320" t="e">
        <f>+FH122*VLOOKUP($FE$12,#REF!,2,0)</f>
        <v>#REF!</v>
      </c>
      <c r="FI126" s="320" t="e">
        <f>+FI122*VLOOKUP($FE$12,#REF!,2,0)</f>
        <v>#REF!</v>
      </c>
      <c r="FJ126" s="320" t="e">
        <f>+FJ122*VLOOKUP($FE$12,#REF!,2,0)</f>
        <v>#REF!</v>
      </c>
      <c r="FK126" s="320" t="e">
        <f>+FK122*VLOOKUP($FE$12,#REF!,2,0)</f>
        <v>#REF!</v>
      </c>
      <c r="FL126" s="320" t="e">
        <f>+FL122*VLOOKUP($FE$12,#REF!,2,0)</f>
        <v>#REF!</v>
      </c>
      <c r="FM126" s="320" t="e">
        <f>+FM122*VLOOKUP($FE$12,#REF!,2,0)</f>
        <v>#REF!</v>
      </c>
      <c r="FN126" s="320" t="e">
        <f>+FN122*VLOOKUP($FE$12,#REF!,2,0)</f>
        <v>#REF!</v>
      </c>
      <c r="FO126" s="320" t="e">
        <f>+FO122*VLOOKUP($FO$12,#REF!,2,0)</f>
        <v>#REF!</v>
      </c>
      <c r="FP126" s="320" t="e">
        <f>+FP122*VLOOKUP($FO$12,#REF!,2,0)</f>
        <v>#REF!</v>
      </c>
      <c r="FQ126" s="320" t="e">
        <f>+FQ122*VLOOKUP($FO$12,#REF!,2,0)</f>
        <v>#REF!</v>
      </c>
      <c r="FR126" s="320" t="e">
        <f>+FR122*VLOOKUP($FO$12,#REF!,2,0)</f>
        <v>#REF!</v>
      </c>
      <c r="FS126" s="320" t="e">
        <f>+FS122*VLOOKUP($FO$12,#REF!,2,0)</f>
        <v>#REF!</v>
      </c>
      <c r="FT126" s="320" t="e">
        <f>+FT122*VLOOKUP($FO$12,#REF!,2,0)</f>
        <v>#REF!</v>
      </c>
      <c r="FU126" s="320" t="e">
        <f>+FU122*VLOOKUP($FO$12,#REF!,2,0)</f>
        <v>#REF!</v>
      </c>
      <c r="FV126" s="320" t="e">
        <f>+FV122*VLOOKUP($FO$12,#REF!,2,0)</f>
        <v>#REF!</v>
      </c>
      <c r="FW126" s="320" t="e">
        <f>+FW122*VLOOKUP($FO$12,#REF!,2,0)</f>
        <v>#REF!</v>
      </c>
      <c r="FX126" s="320" t="e">
        <f>+FX122*VLOOKUP($FO$12,#REF!,2,0)</f>
        <v>#REF!</v>
      </c>
      <c r="FY126" s="320" t="e">
        <f>+FY122*VLOOKUP($FY$12,#REF!,2,0)</f>
        <v>#REF!</v>
      </c>
      <c r="FZ126" s="320" t="e">
        <f>+FZ122*VLOOKUP($FY$12,#REF!,2,0)</f>
        <v>#REF!</v>
      </c>
      <c r="GA126" s="320" t="e">
        <f>+GA122*VLOOKUP($FY$12,#REF!,2,0)</f>
        <v>#REF!</v>
      </c>
      <c r="GB126" s="320" t="e">
        <f>+GB122*VLOOKUP($FY$12,#REF!,2,0)</f>
        <v>#REF!</v>
      </c>
      <c r="GC126" s="320" t="e">
        <f>+GC122*VLOOKUP($FY$12,#REF!,2,0)</f>
        <v>#REF!</v>
      </c>
      <c r="GD126" s="320" t="e">
        <f>+GD122*VLOOKUP($FY$12,#REF!,2,0)</f>
        <v>#REF!</v>
      </c>
      <c r="GE126" s="320" t="e">
        <f>+GE122*VLOOKUP($FY$12,#REF!,2,0)</f>
        <v>#REF!</v>
      </c>
      <c r="GF126" s="320" t="e">
        <f>+GF122*VLOOKUP($FY$12,#REF!,2,0)</f>
        <v>#REF!</v>
      </c>
      <c r="GG126" s="320" t="e">
        <f>+GG122*VLOOKUP($FY$12,#REF!,2,0)</f>
        <v>#REF!</v>
      </c>
      <c r="GH126" s="320" t="e">
        <f>+GH122*VLOOKUP($FY$12,#REF!,2,0)</f>
        <v>#REF!</v>
      </c>
      <c r="GI126" s="320" t="e">
        <f>+GI122*VLOOKUP($GI$12,#REF!,2,0)</f>
        <v>#REF!</v>
      </c>
      <c r="GJ126" s="320" t="e">
        <f>+GJ122*VLOOKUP($GI$12,#REF!,2,0)</f>
        <v>#REF!</v>
      </c>
      <c r="GK126" s="320" t="e">
        <f>+GK122*VLOOKUP($GI$12,#REF!,2,0)</f>
        <v>#REF!</v>
      </c>
      <c r="GL126" s="320" t="e">
        <f>+GL122*VLOOKUP($GI$12,#REF!,2,0)</f>
        <v>#REF!</v>
      </c>
      <c r="GM126" s="320" t="e">
        <f>+GM122*VLOOKUP($GI$12,#REF!,2,0)</f>
        <v>#REF!</v>
      </c>
      <c r="GN126" s="320" t="e">
        <f>+GN122*VLOOKUP($GI$12,#REF!,2,0)</f>
        <v>#REF!</v>
      </c>
      <c r="GO126" s="320" t="e">
        <f>+GO122*VLOOKUP($GI$12,#REF!,2,0)</f>
        <v>#REF!</v>
      </c>
      <c r="GP126" s="320" t="e">
        <f>+GP122*VLOOKUP($GI$12,#REF!,2,0)</f>
        <v>#REF!</v>
      </c>
      <c r="GQ126" s="320" t="e">
        <f>+GQ122*VLOOKUP($GI$12,#REF!,2,0)</f>
        <v>#REF!</v>
      </c>
      <c r="GR126" s="320" t="e">
        <f>+GR122*VLOOKUP($GI$12,#REF!,2,0)</f>
        <v>#REF!</v>
      </c>
      <c r="GS126" s="320" t="e">
        <f>+GS122*VLOOKUP($GS$12,#REF!,2,0)</f>
        <v>#REF!</v>
      </c>
      <c r="GT126" s="320" t="e">
        <f>+GT122*VLOOKUP($GS$12,#REF!,2,0)</f>
        <v>#REF!</v>
      </c>
      <c r="GU126" s="320" t="e">
        <f>+GU122*VLOOKUP($GS$12,#REF!,2,0)</f>
        <v>#REF!</v>
      </c>
      <c r="GV126" s="320" t="e">
        <f>+GV122*VLOOKUP($GS$12,#REF!,2,0)</f>
        <v>#REF!</v>
      </c>
      <c r="GW126" s="320" t="e">
        <f>+GW122*VLOOKUP($GS$12,#REF!,2,0)</f>
        <v>#REF!</v>
      </c>
      <c r="GX126" s="320" t="e">
        <f>+GX122*VLOOKUP($GS$12,#REF!,2,0)</f>
        <v>#REF!</v>
      </c>
      <c r="GY126" s="320" t="e">
        <f>+GY122*VLOOKUP($GS$12,#REF!,2,0)</f>
        <v>#REF!</v>
      </c>
      <c r="GZ126" s="320" t="e">
        <f>+GZ122*VLOOKUP($GS$12,#REF!,2,0)</f>
        <v>#REF!</v>
      </c>
      <c r="HA126" s="320" t="e">
        <f>+HA122*VLOOKUP($GS$12,#REF!,2,0)</f>
        <v>#REF!</v>
      </c>
      <c r="HB126" s="320" t="e">
        <f>+HB122*VLOOKUP($GS$12,#REF!,2,0)</f>
        <v>#REF!</v>
      </c>
      <c r="HC126" s="314"/>
      <c r="HD126" s="314"/>
      <c r="HE126" s="314"/>
      <c r="HF126" s="314"/>
      <c r="HG126" s="314"/>
      <c r="HH126" s="314"/>
      <c r="HI126" s="314"/>
      <c r="HJ126" s="314"/>
      <c r="HK126" s="314"/>
      <c r="HL126" s="314"/>
      <c r="HM126" s="315"/>
      <c r="HN126" s="315"/>
      <c r="HO126" s="315"/>
      <c r="HP126" s="320" t="e">
        <f t="shared" si="114"/>
        <v>#REF!</v>
      </c>
      <c r="HQ126" s="323"/>
      <c r="HR126" s="315"/>
      <c r="HS126" s="317"/>
      <c r="HT126" s="315"/>
      <c r="HV126" s="318"/>
      <c r="HW126" s="318"/>
      <c r="HX126" s="318"/>
      <c r="HY126" s="318"/>
      <c r="HZ126" s="318"/>
      <c r="IA126" s="318"/>
      <c r="IB126" s="318"/>
      <c r="IC126" s="318"/>
      <c r="ID126" s="318"/>
      <c r="IE126" s="318"/>
    </row>
    <row r="127" spans="2:240" s="316" customFormat="1" ht="20.100000000000001" hidden="1" customHeight="1">
      <c r="B127" s="730" t="s">
        <v>903</v>
      </c>
      <c r="C127" s="731"/>
      <c r="D127" s="731"/>
      <c r="E127" s="731"/>
      <c r="F127" s="731"/>
      <c r="G127" s="731"/>
      <c r="H127" s="731"/>
      <c r="I127" s="732"/>
      <c r="J127" s="319" t="s">
        <v>11</v>
      </c>
      <c r="K127" s="320" t="e">
        <f>+K123*VLOOKUP($K$12,#REF!,2,0)</f>
        <v>#REF!</v>
      </c>
      <c r="L127" s="320" t="e">
        <f>+L123*VLOOKUP($K$12,#REF!,2,0)</f>
        <v>#REF!</v>
      </c>
      <c r="M127" s="320" t="e">
        <f>+M123*VLOOKUP($K$12,#REF!,2,0)</f>
        <v>#REF!</v>
      </c>
      <c r="N127" s="320" t="e">
        <f>+N123*VLOOKUP($K$12,#REF!,2,0)</f>
        <v>#REF!</v>
      </c>
      <c r="O127" s="320" t="e">
        <f>+O123*VLOOKUP($K$12,#REF!,2,0)</f>
        <v>#REF!</v>
      </c>
      <c r="P127" s="320" t="e">
        <f>+P123*VLOOKUP($K$12,#REF!,2,0)</f>
        <v>#REF!</v>
      </c>
      <c r="Q127" s="320" t="e">
        <f>+Q123*VLOOKUP($K$12,#REF!,2,0)</f>
        <v>#REF!</v>
      </c>
      <c r="R127" s="320" t="e">
        <f>+R123*VLOOKUP($K$12,#REF!,2,0)</f>
        <v>#REF!</v>
      </c>
      <c r="S127" s="320" t="e">
        <f>+S123*VLOOKUP($K$12,#REF!,2,0)</f>
        <v>#REF!</v>
      </c>
      <c r="T127" s="320" t="e">
        <f>+T123*VLOOKUP($K$12,#REF!,2,0)</f>
        <v>#REF!</v>
      </c>
      <c r="U127" s="320" t="e">
        <f>+U123*VLOOKUP($U$12,#REF!,2,0)</f>
        <v>#REF!</v>
      </c>
      <c r="V127" s="320" t="e">
        <f>+V123*VLOOKUP($U$12,#REF!,2,0)</f>
        <v>#REF!</v>
      </c>
      <c r="W127" s="320" t="e">
        <f>+W123*VLOOKUP($U$12,#REF!,2,0)</f>
        <v>#REF!</v>
      </c>
      <c r="X127" s="320" t="e">
        <f>+X123*VLOOKUP($U$12,#REF!,2,0)</f>
        <v>#REF!</v>
      </c>
      <c r="Y127" s="320" t="e">
        <f>+Y123*VLOOKUP($U$12,#REF!,2,0)</f>
        <v>#REF!</v>
      </c>
      <c r="Z127" s="320" t="e">
        <f>+Z123*VLOOKUP($U$12,#REF!,2,0)</f>
        <v>#REF!</v>
      </c>
      <c r="AA127" s="320" t="e">
        <f>+AA123*VLOOKUP($U$12,#REF!,2,0)</f>
        <v>#REF!</v>
      </c>
      <c r="AB127" s="320" t="e">
        <f>+AB123*VLOOKUP($U$12,#REF!,2,0)</f>
        <v>#REF!</v>
      </c>
      <c r="AC127" s="320" t="e">
        <f>+AC123*VLOOKUP($U$12,#REF!,2,0)</f>
        <v>#REF!</v>
      </c>
      <c r="AD127" s="320" t="e">
        <f>+AD123*VLOOKUP($U$12,#REF!,2,0)</f>
        <v>#REF!</v>
      </c>
      <c r="AE127" s="320" t="e">
        <f>+AE123*VLOOKUP($AE$12,#REF!,2,0)</f>
        <v>#REF!</v>
      </c>
      <c r="AF127" s="320" t="e">
        <f>+AF123*VLOOKUP($AE$12,#REF!,2,0)</f>
        <v>#REF!</v>
      </c>
      <c r="AG127" s="320" t="e">
        <f>+AG123*VLOOKUP($AE$12,#REF!,2,0)</f>
        <v>#REF!</v>
      </c>
      <c r="AH127" s="320" t="e">
        <f>+AH123*VLOOKUP($AE$12,#REF!,2,0)</f>
        <v>#REF!</v>
      </c>
      <c r="AI127" s="320" t="e">
        <f>+AI123*VLOOKUP($AE$12,#REF!,2,0)</f>
        <v>#REF!</v>
      </c>
      <c r="AJ127" s="320" t="e">
        <f>+AJ123*VLOOKUP($AE$12,#REF!,2,0)</f>
        <v>#REF!</v>
      </c>
      <c r="AK127" s="320" t="e">
        <f>+AK123*VLOOKUP($AE$12,#REF!,2,0)</f>
        <v>#REF!</v>
      </c>
      <c r="AL127" s="320" t="e">
        <f>+AL123*VLOOKUP($AE$12,#REF!,2,0)</f>
        <v>#REF!</v>
      </c>
      <c r="AM127" s="320" t="e">
        <f>+AM123*VLOOKUP($AE$12,#REF!,2,0)</f>
        <v>#REF!</v>
      </c>
      <c r="AN127" s="320" t="e">
        <f>+AN123*VLOOKUP($AE$12,#REF!,2,0)</f>
        <v>#REF!</v>
      </c>
      <c r="AO127" s="320" t="e">
        <f>+AO123*VLOOKUP($AO$12,#REF!,2,0)</f>
        <v>#REF!</v>
      </c>
      <c r="AP127" s="320" t="e">
        <f>+AP123*VLOOKUP($AO$12,#REF!,2,0)</f>
        <v>#REF!</v>
      </c>
      <c r="AQ127" s="320" t="e">
        <f>+AQ123*VLOOKUP($AO$12,#REF!,2,0)</f>
        <v>#REF!</v>
      </c>
      <c r="AR127" s="320" t="e">
        <f>+AR123*VLOOKUP($AO$12,#REF!,2,0)</f>
        <v>#REF!</v>
      </c>
      <c r="AS127" s="320" t="e">
        <f>+AS123*VLOOKUP($AO$12,#REF!,2,0)</f>
        <v>#REF!</v>
      </c>
      <c r="AT127" s="320" t="e">
        <f>+AT123*VLOOKUP($AO$12,#REF!,2,0)</f>
        <v>#REF!</v>
      </c>
      <c r="AU127" s="320" t="e">
        <f>+AU123*VLOOKUP($AO$12,#REF!,2,0)</f>
        <v>#REF!</v>
      </c>
      <c r="AV127" s="320" t="e">
        <f>+AV123*VLOOKUP($AO$12,#REF!,2,0)</f>
        <v>#REF!</v>
      </c>
      <c r="AW127" s="320" t="e">
        <f>+AW123*VLOOKUP($AO$12,#REF!,2,0)</f>
        <v>#REF!</v>
      </c>
      <c r="AX127" s="320" t="e">
        <f>+AX123*VLOOKUP($AO$12,#REF!,2,0)</f>
        <v>#REF!</v>
      </c>
      <c r="AY127" s="320" t="e">
        <f>+AY123*VLOOKUP($AY$12,#REF!,2,0)</f>
        <v>#REF!</v>
      </c>
      <c r="AZ127" s="320" t="e">
        <f>+AZ123*VLOOKUP($AY$12,#REF!,2,0)</f>
        <v>#REF!</v>
      </c>
      <c r="BA127" s="320" t="e">
        <f>+BA123*VLOOKUP($AY$12,#REF!,2,0)</f>
        <v>#REF!</v>
      </c>
      <c r="BB127" s="320" t="e">
        <f>+BB123*VLOOKUP($AY$12,#REF!,2,0)</f>
        <v>#REF!</v>
      </c>
      <c r="BC127" s="320" t="e">
        <f>+BC123*VLOOKUP($AY$12,#REF!,2,0)</f>
        <v>#REF!</v>
      </c>
      <c r="BD127" s="320" t="e">
        <f>+BD123*VLOOKUP($AY$12,#REF!,2,0)</f>
        <v>#REF!</v>
      </c>
      <c r="BE127" s="320" t="e">
        <f>+BE123*VLOOKUP($AY$12,#REF!,2,0)</f>
        <v>#REF!</v>
      </c>
      <c r="BF127" s="320" t="e">
        <f>+BF123*VLOOKUP($AY$12,#REF!,2,0)</f>
        <v>#REF!</v>
      </c>
      <c r="BG127" s="320" t="e">
        <f>+BG123*VLOOKUP($AY$12,#REF!,2,0)</f>
        <v>#REF!</v>
      </c>
      <c r="BH127" s="320" t="e">
        <f>+BH123*VLOOKUP($AY$12,#REF!,2,0)</f>
        <v>#REF!</v>
      </c>
      <c r="BI127" s="320" t="e">
        <f>+BI123*VLOOKUP($BI$12,#REF!,2,0)</f>
        <v>#REF!</v>
      </c>
      <c r="BJ127" s="320" t="e">
        <f>+BJ123*VLOOKUP($BI$12,#REF!,2,0)</f>
        <v>#REF!</v>
      </c>
      <c r="BK127" s="320" t="e">
        <f>+BK123*VLOOKUP($BI$12,#REF!,2,0)</f>
        <v>#REF!</v>
      </c>
      <c r="BL127" s="320" t="e">
        <f>+BL123*VLOOKUP($BI$12,#REF!,2,0)</f>
        <v>#REF!</v>
      </c>
      <c r="BM127" s="320" t="e">
        <f>+BM123*VLOOKUP($BI$12,#REF!,2,0)</f>
        <v>#REF!</v>
      </c>
      <c r="BN127" s="320" t="e">
        <f>+BN123*VLOOKUP($BI$12,#REF!,2,0)</f>
        <v>#REF!</v>
      </c>
      <c r="BO127" s="320" t="e">
        <f>+BO123*VLOOKUP($BI$12,#REF!,2,0)</f>
        <v>#REF!</v>
      </c>
      <c r="BP127" s="320" t="e">
        <f>+BP123*VLOOKUP($BI$12,#REF!,2,0)</f>
        <v>#REF!</v>
      </c>
      <c r="BQ127" s="320" t="e">
        <f>+BQ123*VLOOKUP($BI$12,#REF!,2,0)</f>
        <v>#REF!</v>
      </c>
      <c r="BR127" s="320" t="e">
        <f>+BR123*VLOOKUP($BI$12,#REF!,2,0)</f>
        <v>#REF!</v>
      </c>
      <c r="BS127" s="320" t="e">
        <f>+BS123*VLOOKUP($BS$12,#REF!,2,0)</f>
        <v>#REF!</v>
      </c>
      <c r="BT127" s="320" t="e">
        <f>+BT123*VLOOKUP($BS$12,#REF!,2,0)</f>
        <v>#REF!</v>
      </c>
      <c r="BU127" s="320" t="e">
        <f>+BU123*VLOOKUP($BS$12,#REF!,2,0)</f>
        <v>#REF!</v>
      </c>
      <c r="BV127" s="320" t="e">
        <f>+BV123*VLOOKUP($BS$12,#REF!,2,0)</f>
        <v>#REF!</v>
      </c>
      <c r="BW127" s="320" t="e">
        <f>+BW123*VLOOKUP($BS$12,#REF!,2,0)</f>
        <v>#REF!</v>
      </c>
      <c r="BX127" s="320" t="e">
        <f>+BX123*VLOOKUP($BS$12,#REF!,2,0)</f>
        <v>#REF!</v>
      </c>
      <c r="BY127" s="320" t="e">
        <f>+BY123*VLOOKUP($BS$12,#REF!,2,0)</f>
        <v>#REF!</v>
      </c>
      <c r="BZ127" s="320" t="e">
        <f>+BZ123*VLOOKUP($BS$12,#REF!,2,0)</f>
        <v>#REF!</v>
      </c>
      <c r="CA127" s="320" t="e">
        <f>+CA123*VLOOKUP($BS$12,#REF!,2,0)</f>
        <v>#REF!</v>
      </c>
      <c r="CB127" s="320" t="e">
        <f>+CB123*VLOOKUP($BS$12,#REF!,2,0)</f>
        <v>#REF!</v>
      </c>
      <c r="CC127" s="320" t="e">
        <f>+CC123*VLOOKUP($CC$12,#REF!,2,0)</f>
        <v>#REF!</v>
      </c>
      <c r="CD127" s="320" t="e">
        <f>+CD123*VLOOKUP($CC$12,#REF!,2,0)</f>
        <v>#REF!</v>
      </c>
      <c r="CE127" s="320" t="e">
        <f>+CE123*VLOOKUP($CC$12,#REF!,2,0)</f>
        <v>#REF!</v>
      </c>
      <c r="CF127" s="320" t="e">
        <f>+CF123*VLOOKUP($CC$12,#REF!,2,0)</f>
        <v>#REF!</v>
      </c>
      <c r="CG127" s="320" t="e">
        <f>+CG123*VLOOKUP($CC$12,#REF!,2,0)</f>
        <v>#REF!</v>
      </c>
      <c r="CH127" s="320" t="e">
        <f>+CH123*VLOOKUP($CC$12,#REF!,2,0)</f>
        <v>#REF!</v>
      </c>
      <c r="CI127" s="320" t="e">
        <f>+CI123*VLOOKUP($CC$12,#REF!,2,0)</f>
        <v>#REF!</v>
      </c>
      <c r="CJ127" s="320" t="e">
        <f>+CJ123*VLOOKUP($CC$12,#REF!,2,0)</f>
        <v>#REF!</v>
      </c>
      <c r="CK127" s="320" t="e">
        <f>+CK123*VLOOKUP($CC$12,#REF!,2,0)</f>
        <v>#REF!</v>
      </c>
      <c r="CL127" s="320" t="e">
        <f>+CL123*VLOOKUP($CC$12,#REF!,2,0)</f>
        <v>#REF!</v>
      </c>
      <c r="CM127" s="320" t="e">
        <f>+CM123*VLOOKUP($CM$12,#REF!,2,0)</f>
        <v>#REF!</v>
      </c>
      <c r="CN127" s="320" t="e">
        <f>+CN123*VLOOKUP($CM$12,#REF!,2,0)</f>
        <v>#REF!</v>
      </c>
      <c r="CO127" s="320" t="e">
        <f>+CO123*VLOOKUP($CM$12,#REF!,2,0)</f>
        <v>#REF!</v>
      </c>
      <c r="CP127" s="320" t="e">
        <f>+CP123*VLOOKUP($CM$12,#REF!,2,0)</f>
        <v>#REF!</v>
      </c>
      <c r="CQ127" s="320" t="e">
        <f>+CQ123*VLOOKUP($CM$12,#REF!,2,0)</f>
        <v>#REF!</v>
      </c>
      <c r="CR127" s="320" t="e">
        <f>+CR123*VLOOKUP($CM$12,#REF!,2,0)</f>
        <v>#REF!</v>
      </c>
      <c r="CS127" s="320" t="e">
        <f>+CS123*VLOOKUP($CM$12,#REF!,2,0)</f>
        <v>#REF!</v>
      </c>
      <c r="CT127" s="320" t="e">
        <f>+CT123*VLOOKUP($CM$12,#REF!,2,0)</f>
        <v>#REF!</v>
      </c>
      <c r="CU127" s="320" t="e">
        <f>+CU123*VLOOKUP($CM$12,#REF!,2,0)</f>
        <v>#REF!</v>
      </c>
      <c r="CV127" s="320" t="e">
        <f>+CV123*VLOOKUP($CM$12,#REF!,2,0)</f>
        <v>#REF!</v>
      </c>
      <c r="CW127" s="320" t="e">
        <f>+CW123*VLOOKUP($CW$12,#REF!,2,0)</f>
        <v>#REF!</v>
      </c>
      <c r="CX127" s="320" t="e">
        <f>+CX123*VLOOKUP($CW$12,#REF!,2,0)</f>
        <v>#REF!</v>
      </c>
      <c r="CY127" s="320" t="e">
        <f>+CY123*VLOOKUP($CW$12,#REF!,2,0)</f>
        <v>#REF!</v>
      </c>
      <c r="CZ127" s="320" t="e">
        <f>+CZ123*VLOOKUP($CW$12,#REF!,2,0)</f>
        <v>#REF!</v>
      </c>
      <c r="DA127" s="320" t="e">
        <f>+DA123*VLOOKUP($CW$12,#REF!,2,0)</f>
        <v>#REF!</v>
      </c>
      <c r="DB127" s="320" t="e">
        <f>+DB123*VLOOKUP($CW$12,#REF!,2,0)</f>
        <v>#REF!</v>
      </c>
      <c r="DC127" s="320" t="e">
        <f>+DC123*VLOOKUP($CW$12,#REF!,2,0)</f>
        <v>#REF!</v>
      </c>
      <c r="DD127" s="320" t="e">
        <f>+DD123*VLOOKUP($CW$12,#REF!,2,0)</f>
        <v>#REF!</v>
      </c>
      <c r="DE127" s="320" t="e">
        <f>+DE123*VLOOKUP($CW$12,#REF!,2,0)</f>
        <v>#REF!</v>
      </c>
      <c r="DF127" s="320" t="e">
        <f>+DF123*VLOOKUP($CW$12,#REF!,2,0)</f>
        <v>#REF!</v>
      </c>
      <c r="DG127" s="320" t="e">
        <f>+DG123*VLOOKUP($DG$12,#REF!,2,0)</f>
        <v>#REF!</v>
      </c>
      <c r="DH127" s="320" t="e">
        <f>+DH123*VLOOKUP($DG$12,#REF!,2,0)</f>
        <v>#REF!</v>
      </c>
      <c r="DI127" s="320" t="e">
        <f>+DI123*VLOOKUP($DG$12,#REF!,2,0)</f>
        <v>#REF!</v>
      </c>
      <c r="DJ127" s="320" t="e">
        <f>+DJ123*VLOOKUP($DG$12,#REF!,2,0)</f>
        <v>#REF!</v>
      </c>
      <c r="DK127" s="320" t="e">
        <f>+DK123*VLOOKUP($DG$12,#REF!,2,0)</f>
        <v>#REF!</v>
      </c>
      <c r="DL127" s="320" t="e">
        <f>+DL123*VLOOKUP($DG$12,#REF!,2,0)</f>
        <v>#REF!</v>
      </c>
      <c r="DM127" s="320" t="e">
        <f>+DM123*VLOOKUP($DG$12,#REF!,2,0)</f>
        <v>#REF!</v>
      </c>
      <c r="DN127" s="320" t="e">
        <f>+DN123*VLOOKUP($DG$12,#REF!,2,0)</f>
        <v>#REF!</v>
      </c>
      <c r="DO127" s="320" t="e">
        <f>+DO123*VLOOKUP($DG$12,#REF!,2,0)</f>
        <v>#REF!</v>
      </c>
      <c r="DP127" s="320" t="e">
        <f>+DP123*VLOOKUP($DG$12,#REF!,2,0)</f>
        <v>#REF!</v>
      </c>
      <c r="DQ127" s="320" t="e">
        <f>+DQ123*VLOOKUP($DQ$12,#REF!,2,0)</f>
        <v>#REF!</v>
      </c>
      <c r="DR127" s="320" t="e">
        <f>+DR123*VLOOKUP($DQ$12,#REF!,2,0)</f>
        <v>#REF!</v>
      </c>
      <c r="DS127" s="320" t="e">
        <f>+DS123*VLOOKUP($DQ$12,#REF!,2,0)</f>
        <v>#REF!</v>
      </c>
      <c r="DT127" s="320" t="e">
        <f>+DT123*VLOOKUP($DQ$12,#REF!,2,0)</f>
        <v>#REF!</v>
      </c>
      <c r="DU127" s="320" t="e">
        <f>+DU123*VLOOKUP($DQ$12,#REF!,2,0)</f>
        <v>#REF!</v>
      </c>
      <c r="DV127" s="320" t="e">
        <f>+DV123*VLOOKUP($DQ$12,#REF!,2,0)</f>
        <v>#REF!</v>
      </c>
      <c r="DW127" s="320" t="e">
        <f>+DW123*VLOOKUP($DQ$12,#REF!,2,0)</f>
        <v>#REF!</v>
      </c>
      <c r="DX127" s="320" t="e">
        <f>+DX123*VLOOKUP($DQ$12,#REF!,2,0)</f>
        <v>#REF!</v>
      </c>
      <c r="DY127" s="320" t="e">
        <f>+DY123*VLOOKUP($DQ$12,#REF!,2,0)</f>
        <v>#REF!</v>
      </c>
      <c r="DZ127" s="320" t="e">
        <f>+DZ123*VLOOKUP($DQ$12,#REF!,2,0)</f>
        <v>#REF!</v>
      </c>
      <c r="EA127" s="320" t="e">
        <f>+EA123*VLOOKUP($EA$12,#REF!,2,0)</f>
        <v>#REF!</v>
      </c>
      <c r="EB127" s="320" t="e">
        <f>+EB123*VLOOKUP($EA$12,#REF!,2,0)</f>
        <v>#REF!</v>
      </c>
      <c r="EC127" s="320" t="e">
        <f>+EC123*VLOOKUP($EA$12,#REF!,2,0)</f>
        <v>#REF!</v>
      </c>
      <c r="ED127" s="320" t="e">
        <f>+ED123*VLOOKUP($EA$12,#REF!,2,0)</f>
        <v>#REF!</v>
      </c>
      <c r="EE127" s="320" t="e">
        <f>+EE123*VLOOKUP($EA$12,#REF!,2,0)</f>
        <v>#REF!</v>
      </c>
      <c r="EF127" s="320" t="e">
        <f>+EF123*VLOOKUP($EA$12,#REF!,2,0)</f>
        <v>#REF!</v>
      </c>
      <c r="EG127" s="320" t="e">
        <f>+EG123*VLOOKUP($EA$12,#REF!,2,0)</f>
        <v>#REF!</v>
      </c>
      <c r="EH127" s="320" t="e">
        <f>+EH123*VLOOKUP($EA$12,#REF!,2,0)</f>
        <v>#REF!</v>
      </c>
      <c r="EI127" s="320" t="e">
        <f>+EI123*VLOOKUP($EA$12,#REF!,2,0)</f>
        <v>#REF!</v>
      </c>
      <c r="EJ127" s="320" t="e">
        <f>+EJ123*VLOOKUP($EA$12,#REF!,2,0)</f>
        <v>#REF!</v>
      </c>
      <c r="EK127" s="320" t="e">
        <f>+EK123*VLOOKUP($EK$12,#REF!,2,0)</f>
        <v>#REF!</v>
      </c>
      <c r="EL127" s="320" t="e">
        <f>+EL123*VLOOKUP($EK$12,#REF!,2,0)</f>
        <v>#REF!</v>
      </c>
      <c r="EM127" s="320" t="e">
        <f>+EM123*VLOOKUP($EK$12,#REF!,2,0)</f>
        <v>#REF!</v>
      </c>
      <c r="EN127" s="320" t="e">
        <f>+EN123*VLOOKUP($EK$12,#REF!,2,0)</f>
        <v>#REF!</v>
      </c>
      <c r="EO127" s="320" t="e">
        <f>+EO123*VLOOKUP($EK$12,#REF!,2,0)</f>
        <v>#REF!</v>
      </c>
      <c r="EP127" s="320" t="e">
        <f>+EP123*VLOOKUP($EK$12,#REF!,2,0)</f>
        <v>#REF!</v>
      </c>
      <c r="EQ127" s="320" t="e">
        <f>+EQ123*VLOOKUP($EK$12,#REF!,2,0)</f>
        <v>#REF!</v>
      </c>
      <c r="ER127" s="320" t="e">
        <f>+ER123*VLOOKUP($EK$12,#REF!,2,0)</f>
        <v>#REF!</v>
      </c>
      <c r="ES127" s="320" t="e">
        <f>+ES123*VLOOKUP($EK$12,#REF!,2,0)</f>
        <v>#REF!</v>
      </c>
      <c r="ET127" s="320" t="e">
        <f>+ET123*VLOOKUP($EK$12,#REF!,2,0)</f>
        <v>#REF!</v>
      </c>
      <c r="EU127" s="320" t="e">
        <f>+EU123*VLOOKUP($EU$12,#REF!,2,0)</f>
        <v>#REF!</v>
      </c>
      <c r="EV127" s="320" t="e">
        <f>+EV123*VLOOKUP($EU$12,#REF!,2,0)</f>
        <v>#REF!</v>
      </c>
      <c r="EW127" s="320" t="e">
        <f>+EW123*VLOOKUP($EU$12,#REF!,2,0)</f>
        <v>#REF!</v>
      </c>
      <c r="EX127" s="320" t="e">
        <f>+EX123*VLOOKUP($EU$12,#REF!,2,0)</f>
        <v>#REF!</v>
      </c>
      <c r="EY127" s="320" t="e">
        <f>+EY123*VLOOKUP($EU$12,#REF!,2,0)</f>
        <v>#REF!</v>
      </c>
      <c r="EZ127" s="320" t="e">
        <f>+EZ123*VLOOKUP($EU$12,#REF!,2,0)</f>
        <v>#REF!</v>
      </c>
      <c r="FA127" s="320" t="e">
        <f>+FA123*VLOOKUP($EU$12,#REF!,2,0)</f>
        <v>#REF!</v>
      </c>
      <c r="FB127" s="320" t="e">
        <f>+FB123*VLOOKUP($EU$12,#REF!,2,0)</f>
        <v>#REF!</v>
      </c>
      <c r="FC127" s="320" t="e">
        <f>+FC123*VLOOKUP($EU$12,#REF!,2,0)</f>
        <v>#REF!</v>
      </c>
      <c r="FD127" s="320" t="e">
        <f>+FD123*VLOOKUP($EU$12,#REF!,2,0)</f>
        <v>#REF!</v>
      </c>
      <c r="FE127" s="320" t="e">
        <f>+FE123*VLOOKUP($FE$12,#REF!,2,0)</f>
        <v>#REF!</v>
      </c>
      <c r="FF127" s="320" t="e">
        <f>+FF123*VLOOKUP($FE$12,#REF!,2,0)</f>
        <v>#REF!</v>
      </c>
      <c r="FG127" s="320" t="e">
        <f>+FG123*VLOOKUP($FE$12,#REF!,2,0)</f>
        <v>#REF!</v>
      </c>
      <c r="FH127" s="320" t="e">
        <f>+FH123*VLOOKUP($FE$12,#REF!,2,0)</f>
        <v>#REF!</v>
      </c>
      <c r="FI127" s="320" t="e">
        <f>+FI123*VLOOKUP($FE$12,#REF!,2,0)</f>
        <v>#REF!</v>
      </c>
      <c r="FJ127" s="320" t="e">
        <f>+FJ123*VLOOKUP($FE$12,#REF!,2,0)</f>
        <v>#REF!</v>
      </c>
      <c r="FK127" s="320" t="e">
        <f>+FK123*VLOOKUP($FE$12,#REF!,2,0)</f>
        <v>#REF!</v>
      </c>
      <c r="FL127" s="320" t="e">
        <f>+FL123*VLOOKUP($FE$12,#REF!,2,0)</f>
        <v>#REF!</v>
      </c>
      <c r="FM127" s="320" t="e">
        <f>+FM123*VLOOKUP($FE$12,#REF!,2,0)</f>
        <v>#REF!</v>
      </c>
      <c r="FN127" s="320" t="e">
        <f>+FN123*VLOOKUP($FE$12,#REF!,2,0)</f>
        <v>#REF!</v>
      </c>
      <c r="FO127" s="320" t="e">
        <f>+FO123*VLOOKUP($FO$12,#REF!,2,0)</f>
        <v>#REF!</v>
      </c>
      <c r="FP127" s="320" t="e">
        <f>+FP123*VLOOKUP($FO$12,#REF!,2,0)</f>
        <v>#REF!</v>
      </c>
      <c r="FQ127" s="320" t="e">
        <f>+FQ123*VLOOKUP($FO$12,#REF!,2,0)</f>
        <v>#REF!</v>
      </c>
      <c r="FR127" s="320" t="e">
        <f>+FR123*VLOOKUP($FO$12,#REF!,2,0)</f>
        <v>#REF!</v>
      </c>
      <c r="FS127" s="320" t="e">
        <f>+FS123*VLOOKUP($FO$12,#REF!,2,0)</f>
        <v>#REF!</v>
      </c>
      <c r="FT127" s="320" t="e">
        <f>+FT123*VLOOKUP($FO$12,#REF!,2,0)</f>
        <v>#REF!</v>
      </c>
      <c r="FU127" s="320" t="e">
        <f>+FU123*VLOOKUP($FO$12,#REF!,2,0)</f>
        <v>#REF!</v>
      </c>
      <c r="FV127" s="320" t="e">
        <f>+FV123*VLOOKUP($FO$12,#REF!,2,0)</f>
        <v>#REF!</v>
      </c>
      <c r="FW127" s="320" t="e">
        <f>+FW123*VLOOKUP($FO$12,#REF!,2,0)</f>
        <v>#REF!</v>
      </c>
      <c r="FX127" s="320" t="e">
        <f>+FX123*VLOOKUP($FO$12,#REF!,2,0)</f>
        <v>#REF!</v>
      </c>
      <c r="FY127" s="320" t="e">
        <f>+FY123*VLOOKUP($FY$12,#REF!,2,0)</f>
        <v>#REF!</v>
      </c>
      <c r="FZ127" s="320" t="e">
        <f>+FZ123*VLOOKUP($FY$12,#REF!,2,0)</f>
        <v>#REF!</v>
      </c>
      <c r="GA127" s="320" t="e">
        <f>+GA123*VLOOKUP($FY$12,#REF!,2,0)</f>
        <v>#REF!</v>
      </c>
      <c r="GB127" s="320" t="e">
        <f>+GB123*VLOOKUP($FY$12,#REF!,2,0)</f>
        <v>#REF!</v>
      </c>
      <c r="GC127" s="320" t="e">
        <f>+GC123*VLOOKUP($FY$12,#REF!,2,0)</f>
        <v>#REF!</v>
      </c>
      <c r="GD127" s="320" t="e">
        <f>+GD123*VLOOKUP($FY$12,#REF!,2,0)</f>
        <v>#REF!</v>
      </c>
      <c r="GE127" s="320" t="e">
        <f>+GE123*VLOOKUP($FY$12,#REF!,2,0)</f>
        <v>#REF!</v>
      </c>
      <c r="GF127" s="320" t="e">
        <f>+GF123*VLOOKUP($FY$12,#REF!,2,0)</f>
        <v>#REF!</v>
      </c>
      <c r="GG127" s="320" t="e">
        <f>+GG123*VLOOKUP($FY$12,#REF!,2,0)</f>
        <v>#REF!</v>
      </c>
      <c r="GH127" s="320" t="e">
        <f>+GH123*VLOOKUP($FY$12,#REF!,2,0)</f>
        <v>#REF!</v>
      </c>
      <c r="GI127" s="320" t="e">
        <f>+GI123*VLOOKUP($GI$12,#REF!,2,0)</f>
        <v>#REF!</v>
      </c>
      <c r="GJ127" s="320" t="e">
        <f>+GJ123*VLOOKUP($GI$12,#REF!,2,0)</f>
        <v>#REF!</v>
      </c>
      <c r="GK127" s="320" t="e">
        <f>+GK123*VLOOKUP($GI$12,#REF!,2,0)</f>
        <v>#REF!</v>
      </c>
      <c r="GL127" s="320" t="e">
        <f>+GL123*VLOOKUP($GI$12,#REF!,2,0)</f>
        <v>#REF!</v>
      </c>
      <c r="GM127" s="320" t="e">
        <f>+GM123*VLOOKUP($GI$12,#REF!,2,0)</f>
        <v>#REF!</v>
      </c>
      <c r="GN127" s="320" t="e">
        <f>+GN123*VLOOKUP($GI$12,#REF!,2,0)</f>
        <v>#REF!</v>
      </c>
      <c r="GO127" s="320" t="e">
        <f>+GO123*VLOOKUP($GI$12,#REF!,2,0)</f>
        <v>#REF!</v>
      </c>
      <c r="GP127" s="320" t="e">
        <f>+GP123*VLOOKUP($GI$12,#REF!,2,0)</f>
        <v>#REF!</v>
      </c>
      <c r="GQ127" s="320" t="e">
        <f>+GQ123*VLOOKUP($GI$12,#REF!,2,0)</f>
        <v>#REF!</v>
      </c>
      <c r="GR127" s="320" t="e">
        <f>+GR123*VLOOKUP($GI$12,#REF!,2,0)</f>
        <v>#REF!</v>
      </c>
      <c r="GS127" s="320" t="e">
        <f>+GS123*VLOOKUP($GS$12,#REF!,2,0)</f>
        <v>#REF!</v>
      </c>
      <c r="GT127" s="320" t="e">
        <f>+GT123*VLOOKUP($GS$12,#REF!,2,0)</f>
        <v>#REF!</v>
      </c>
      <c r="GU127" s="320" t="e">
        <f>+GU123*VLOOKUP($GS$12,#REF!,2,0)</f>
        <v>#REF!</v>
      </c>
      <c r="GV127" s="320" t="e">
        <f>+GV123*VLOOKUP($GS$12,#REF!,2,0)</f>
        <v>#REF!</v>
      </c>
      <c r="GW127" s="320" t="e">
        <f>+GW123*VLOOKUP($GS$12,#REF!,2,0)</f>
        <v>#REF!</v>
      </c>
      <c r="GX127" s="320" t="e">
        <f>+GX123*VLOOKUP($GS$12,#REF!,2,0)</f>
        <v>#REF!</v>
      </c>
      <c r="GY127" s="320" t="e">
        <f>+GY123*VLOOKUP($GS$12,#REF!,2,0)</f>
        <v>#REF!</v>
      </c>
      <c r="GZ127" s="320" t="e">
        <f>+GZ123*VLOOKUP($GS$12,#REF!,2,0)</f>
        <v>#REF!</v>
      </c>
      <c r="HA127" s="320" t="e">
        <f>+HA123*VLOOKUP($GS$12,#REF!,2,0)</f>
        <v>#REF!</v>
      </c>
      <c r="HB127" s="320" t="e">
        <f>+HB123*VLOOKUP($GS$12,#REF!,2,0)</f>
        <v>#REF!</v>
      </c>
      <c r="HC127" s="314"/>
      <c r="HD127" s="314"/>
      <c r="HE127" s="314"/>
      <c r="HF127" s="314"/>
      <c r="HG127" s="314"/>
      <c r="HH127" s="314"/>
      <c r="HI127" s="314"/>
      <c r="HJ127" s="314"/>
      <c r="HK127" s="314"/>
      <c r="HL127" s="314"/>
      <c r="HM127" s="315"/>
      <c r="HN127" s="315"/>
      <c r="HO127" s="315"/>
      <c r="HP127" s="320" t="e">
        <f t="shared" si="114"/>
        <v>#REF!</v>
      </c>
      <c r="HQ127" s="323"/>
      <c r="HR127" s="315"/>
      <c r="HS127" s="317"/>
      <c r="HT127" s="315"/>
      <c r="HV127" s="318"/>
      <c r="HW127" s="318"/>
      <c r="HX127" s="318"/>
      <c r="HY127" s="318"/>
      <c r="HZ127" s="318"/>
      <c r="IA127" s="318"/>
      <c r="IB127" s="318"/>
      <c r="IC127" s="318"/>
      <c r="ID127" s="318"/>
      <c r="IE127" s="318"/>
    </row>
    <row r="128" spans="2:240">
      <c r="HQ128" s="4"/>
      <c r="HX128" s="4"/>
      <c r="HY128" s="4"/>
      <c r="HZ128" s="4"/>
      <c r="IA128" s="4"/>
    </row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</sheetData>
  <sheetProtection formatCells="0" formatColumns="0" formatRows="0"/>
  <mergeCells count="23">
    <mergeCell ref="HO9:HO15"/>
    <mergeCell ref="HP9:HP15"/>
    <mergeCell ref="B124:I124"/>
    <mergeCell ref="B125:I125"/>
    <mergeCell ref="B126:I126"/>
    <mergeCell ref="B122:I122"/>
    <mergeCell ref="B123:I123"/>
    <mergeCell ref="B121:I121"/>
    <mergeCell ref="HM9:HM15"/>
    <mergeCell ref="HN9:HN15"/>
    <mergeCell ref="B127:I127"/>
    <mergeCell ref="J9:J15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</mergeCells>
  <conditionalFormatting sqref="HN17:HN19">
    <cfRule type="expression" dxfId="315" priority="45" stopIfTrue="1">
      <formula>HN17=0</formula>
    </cfRule>
  </conditionalFormatting>
  <conditionalFormatting sqref="HN16">
    <cfRule type="expression" dxfId="314" priority="46" stopIfTrue="1">
      <formula>HN16=0</formula>
    </cfRule>
  </conditionalFormatting>
  <conditionalFormatting sqref="HP17:HP19">
    <cfRule type="expression" dxfId="313" priority="42" stopIfTrue="1">
      <formula>HP17=0</formula>
    </cfRule>
  </conditionalFormatting>
  <conditionalFormatting sqref="HP16">
    <cfRule type="expression" dxfId="312" priority="43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311" priority="26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310" priority="27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309" priority="23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308" priority="24" stopIfTrue="1">
      <formula>HP20=0</formula>
    </cfRule>
  </conditionalFormatting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307" priority="7" stopIfTrue="1">
      <formula>HM17=0</formula>
    </cfRule>
  </conditionalFormatting>
  <conditionalFormatting sqref="HM40:HM111">
    <cfRule type="expression" dxfId="306" priority="6" stopIfTrue="1">
      <formula>HM40=0</formula>
    </cfRule>
  </conditionalFormatting>
  <conditionalFormatting sqref="HM16">
    <cfRule type="expression" dxfId="305" priority="5" stopIfTrue="1">
      <formula>HM16=0</formula>
    </cfRule>
  </conditionalFormatting>
  <conditionalFormatting sqref="HO16">
    <cfRule type="expression" dxfId="304" priority="2" stopIfTrue="1">
      <formula>HO16=0</formula>
    </cfRule>
  </conditionalFormatting>
  <conditionalFormatting sqref="HO16:HO111">
    <cfRule type="expression" dxfId="303" priority="4" stopIfTrue="1">
      <formula>HO16=0</formula>
    </cfRule>
  </conditionalFormatting>
  <conditionalFormatting sqref="HO17:HO111">
    <cfRule type="expression" dxfId="302" priority="3" stopIfTrue="1">
      <formula>HO17=0</formula>
    </cfRule>
  </conditionalFormatting>
  <conditionalFormatting sqref="HO16">
    <cfRule type="expression" dxfId="301" priority="1" stopIfTrue="1">
      <formula>HO16=0</formula>
    </cfRule>
  </conditionalFormatting>
  <pageMargins left="0.23622047244094491" right="0.15748031496062992" top="0.74803149606299213" bottom="0.74803149606299213" header="0.31496062992125984" footer="0.31496062992125984"/>
  <pageSetup paperSize="9" scale="2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CC00"/>
  </sheetPr>
  <dimension ref="A1:IK168"/>
  <sheetViews>
    <sheetView showGridLines="0" zoomScale="40" zoomScaleNormal="40" zoomScaleSheetLayoutView="55" workbookViewId="0">
      <pane xSplit="10" ySplit="15" topLeftCell="K40" activePane="bottomRight" state="frozen"/>
      <selection activeCell="L19" sqref="L19"/>
      <selection pane="topRight" activeCell="L19" sqref="L19"/>
      <selection pane="bottomLeft" activeCell="L19" sqref="L19"/>
      <selection pane="bottomRight" activeCell="K40" sqref="K40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4" width="9.85546875" style="4" customWidth="1"/>
    <col min="15" max="19" width="9.85546875" style="4" hidden="1" customWidth="1"/>
    <col min="20" max="20" width="12.140625" style="4" hidden="1" customWidth="1"/>
    <col min="21" max="22" width="10.7109375" style="4" customWidth="1"/>
    <col min="23" max="24" width="9.85546875" style="4" customWidth="1"/>
    <col min="25" max="29" width="9.85546875" style="4" hidden="1" customWidth="1"/>
    <col min="30" max="30" width="12.140625" style="4" hidden="1" customWidth="1"/>
    <col min="31" max="34" width="9.85546875" style="4" customWidth="1"/>
    <col min="35" max="39" width="9.85546875" style="4" hidden="1" customWidth="1"/>
    <col min="40" max="40" width="12.140625" style="4" hidden="1" customWidth="1"/>
    <col min="41" max="44" width="9.85546875" style="4" customWidth="1"/>
    <col min="45" max="49" width="9.85546875" style="4" hidden="1" customWidth="1"/>
    <col min="50" max="50" width="12.140625" style="4" hidden="1" customWidth="1"/>
    <col min="51" max="52" width="10.7109375" style="4" customWidth="1"/>
    <col min="53" max="54" width="9.85546875" style="4" customWidth="1"/>
    <col min="55" max="59" width="9.85546875" style="4" hidden="1" customWidth="1"/>
    <col min="60" max="60" width="12.140625" style="4" hidden="1" customWidth="1"/>
    <col min="61" max="64" width="9.85546875" style="4" customWidth="1"/>
    <col min="65" max="69" width="9.85546875" style="4" hidden="1" customWidth="1"/>
    <col min="70" max="70" width="12.140625" style="4" hidden="1" customWidth="1"/>
    <col min="71" max="74" width="9.85546875" style="4" customWidth="1"/>
    <col min="75" max="79" width="9.85546875" style="4" hidden="1" customWidth="1"/>
    <col min="80" max="80" width="12.140625" style="4" hidden="1" customWidth="1"/>
    <col min="81" max="84" width="9.85546875" style="4" customWidth="1"/>
    <col min="85" max="89" width="9.85546875" style="4" hidden="1" customWidth="1"/>
    <col min="90" max="90" width="12.140625" style="4" hidden="1" customWidth="1"/>
    <col min="91" max="94" width="9.85546875" style="4" customWidth="1"/>
    <col min="95" max="99" width="9.85546875" style="4" hidden="1" customWidth="1"/>
    <col min="100" max="100" width="12.140625" style="4" hidden="1" customWidth="1"/>
    <col min="101" max="102" width="11.7109375" style="4" customWidth="1"/>
    <col min="103" max="104" width="9.85546875" style="4" customWidth="1"/>
    <col min="105" max="109" width="9.85546875" style="4" hidden="1" customWidth="1"/>
    <col min="110" max="110" width="12.140625" style="4" hidden="1" customWidth="1"/>
    <col min="111" max="112" width="12.7109375" style="4" customWidth="1"/>
    <col min="113" max="114" width="9.85546875" style="4" customWidth="1"/>
    <col min="115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11" width="6.7109375" style="4" customWidth="1"/>
    <col min="212" max="212" width="9.42578125" style="4" customWidth="1"/>
    <col min="213" max="214" width="6.7109375" style="4" customWidth="1"/>
    <col min="215" max="220" width="6.7109375" style="4" hidden="1" customWidth="1"/>
    <col min="221" max="224" width="8.7109375" style="4" customWidth="1"/>
    <col min="225" max="225" width="1.7109375" style="22" customWidth="1"/>
    <col min="226" max="229" width="9.7109375" style="4" customWidth="1"/>
    <col min="230" max="231" width="9.7109375" style="4" hidden="1" customWidth="1"/>
    <col min="232" max="235" width="9.7109375" style="22" hidden="1" customWidth="1"/>
    <col min="236" max="236" width="1.7109375" style="22" customWidth="1"/>
    <col min="237" max="239" width="4.7109375" style="22" customWidth="1"/>
    <col min="240" max="245" width="4.7109375" style="22" hidden="1" customWidth="1"/>
    <col min="246" max="261" width="4.7109375" style="22" customWidth="1"/>
    <col min="262" max="16384" width="4.7109375" style="22"/>
  </cols>
  <sheetData>
    <row r="1" spans="1:245" ht="4.9000000000000004" customHeight="1"/>
    <row r="2" spans="1:245" s="151" customFormat="1" ht="25.15" customHeight="1">
      <c r="A2" s="150"/>
      <c r="B2" s="149"/>
      <c r="C2" s="149"/>
      <c r="D2" s="149"/>
      <c r="E2" s="149"/>
      <c r="F2" s="149"/>
      <c r="G2" s="149"/>
      <c r="H2" s="149"/>
      <c r="I2" s="149"/>
      <c r="J2" s="193" t="str">
        <f>+S!J2</f>
        <v>CONTROL DE FLUJO VEHICULAR CLASIFICADO</v>
      </c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203"/>
      <c r="AG2" s="203"/>
      <c r="AH2" s="203"/>
      <c r="AI2" s="203"/>
      <c r="AJ2" s="203"/>
      <c r="AK2" s="203"/>
      <c r="AL2" s="203"/>
      <c r="AM2" s="203"/>
      <c r="AN2" s="203"/>
      <c r="AO2" s="203"/>
      <c r="AP2" s="203"/>
      <c r="AQ2" s="203"/>
      <c r="AR2" s="203"/>
      <c r="AS2" s="203"/>
      <c r="AT2" s="203"/>
      <c r="AU2" s="203"/>
      <c r="AV2" s="203"/>
      <c r="AW2" s="203"/>
      <c r="AX2" s="203"/>
      <c r="AY2" s="203"/>
      <c r="AZ2" s="203"/>
      <c r="BA2" s="203"/>
      <c r="BB2" s="203"/>
      <c r="BC2" s="203"/>
      <c r="BD2" s="203"/>
      <c r="BE2" s="203"/>
      <c r="BF2" s="203"/>
      <c r="BG2" s="203"/>
      <c r="BH2" s="203"/>
      <c r="BI2" s="203"/>
      <c r="BJ2" s="203"/>
      <c r="BK2" s="203"/>
      <c r="BL2" s="203"/>
      <c r="BM2" s="203"/>
      <c r="BN2" s="203"/>
      <c r="BO2" s="203"/>
      <c r="BP2" s="203"/>
      <c r="BQ2" s="203"/>
      <c r="BR2" s="203"/>
      <c r="BS2" s="203"/>
      <c r="BT2" s="203"/>
      <c r="BU2" s="203"/>
      <c r="BV2" s="203"/>
      <c r="BW2" s="203"/>
      <c r="BX2" s="203"/>
      <c r="BY2" s="203"/>
      <c r="BZ2" s="203"/>
      <c r="CA2" s="203"/>
      <c r="CB2" s="203"/>
      <c r="CC2" s="203"/>
      <c r="CD2" s="203"/>
      <c r="CE2" s="203"/>
      <c r="CF2" s="203"/>
      <c r="CG2" s="203"/>
      <c r="CH2" s="203"/>
      <c r="CI2" s="203"/>
      <c r="CJ2" s="203"/>
      <c r="CK2" s="203"/>
      <c r="CL2" s="203"/>
      <c r="CM2" s="203"/>
      <c r="CN2" s="203"/>
      <c r="CO2" s="203"/>
      <c r="CP2" s="203"/>
      <c r="CQ2" s="203"/>
      <c r="CR2" s="203"/>
      <c r="CS2" s="203"/>
      <c r="CT2" s="203"/>
      <c r="CU2" s="203"/>
      <c r="CV2" s="203"/>
      <c r="CW2" s="203"/>
      <c r="CX2" s="203"/>
      <c r="CY2" s="203"/>
      <c r="CZ2" s="203"/>
      <c r="DA2" s="203"/>
      <c r="DB2" s="203"/>
      <c r="DC2" s="203"/>
      <c r="DD2" s="203"/>
      <c r="DE2" s="203"/>
      <c r="DF2" s="203"/>
      <c r="DG2" s="203"/>
      <c r="DH2" s="203"/>
      <c r="DI2" s="203"/>
      <c r="DJ2" s="203"/>
      <c r="DK2" s="203"/>
      <c r="DL2" s="203"/>
      <c r="DM2" s="203"/>
      <c r="DN2" s="203"/>
      <c r="DO2" s="203"/>
      <c r="DP2" s="203"/>
      <c r="DQ2" s="203"/>
      <c r="DR2" s="203"/>
      <c r="DS2" s="203"/>
      <c r="DT2" s="203"/>
      <c r="DU2" s="203"/>
      <c r="DV2" s="203"/>
      <c r="DW2" s="203"/>
      <c r="DX2" s="203"/>
      <c r="DY2" s="203"/>
      <c r="DZ2" s="203"/>
      <c r="EA2" s="203"/>
      <c r="EB2" s="203"/>
      <c r="EC2" s="203"/>
      <c r="ED2" s="203"/>
      <c r="EE2" s="203"/>
      <c r="EF2" s="203"/>
      <c r="EG2" s="203"/>
      <c r="EH2" s="203"/>
      <c r="EI2" s="203"/>
      <c r="EJ2" s="203"/>
      <c r="EK2" s="203"/>
      <c r="EL2" s="203"/>
      <c r="EM2" s="203"/>
      <c r="EN2" s="203"/>
      <c r="EO2" s="203"/>
      <c r="EP2" s="203"/>
      <c r="EQ2" s="203"/>
      <c r="ER2" s="203"/>
      <c r="ES2" s="203"/>
      <c r="ET2" s="203"/>
      <c r="EU2" s="203"/>
      <c r="EV2" s="203"/>
      <c r="EW2" s="203"/>
      <c r="EX2" s="203"/>
      <c r="EY2" s="203"/>
      <c r="EZ2" s="203"/>
      <c r="FA2" s="203"/>
      <c r="FB2" s="203"/>
      <c r="FC2" s="203"/>
      <c r="FD2" s="203"/>
      <c r="FE2" s="203"/>
      <c r="FF2" s="203"/>
      <c r="FG2" s="203"/>
      <c r="FH2" s="203"/>
      <c r="FI2" s="203"/>
      <c r="FJ2" s="203"/>
      <c r="FK2" s="203"/>
      <c r="FL2" s="203"/>
      <c r="FM2" s="203"/>
      <c r="FN2" s="203"/>
      <c r="FO2" s="203"/>
      <c r="FP2" s="203"/>
      <c r="FQ2" s="203"/>
      <c r="FR2" s="203"/>
      <c r="FS2" s="203"/>
      <c r="FT2" s="203"/>
      <c r="FU2" s="203"/>
      <c r="FV2" s="203"/>
      <c r="FW2" s="203"/>
      <c r="FX2" s="203"/>
      <c r="FY2" s="203"/>
      <c r="FZ2" s="203"/>
      <c r="GA2" s="203"/>
      <c r="GB2" s="203"/>
      <c r="GC2" s="203"/>
      <c r="GD2" s="203"/>
      <c r="GE2" s="203"/>
      <c r="GF2" s="203"/>
      <c r="GG2" s="203"/>
      <c r="GH2" s="203"/>
      <c r="GI2" s="203"/>
      <c r="GJ2" s="203"/>
      <c r="GK2" s="203"/>
      <c r="GL2" s="203"/>
      <c r="GM2" s="203"/>
      <c r="GN2" s="203"/>
      <c r="GO2" s="203"/>
      <c r="GP2" s="203"/>
      <c r="GQ2" s="203"/>
      <c r="GR2" s="203"/>
      <c r="GS2" s="203"/>
      <c r="GT2" s="203"/>
      <c r="GU2" s="203"/>
      <c r="GV2" s="203"/>
      <c r="GW2" s="203"/>
      <c r="GX2" s="203"/>
      <c r="GY2" s="203"/>
      <c r="GZ2" s="203"/>
      <c r="HA2" s="203"/>
      <c r="HB2" s="203"/>
      <c r="HC2" s="203"/>
      <c r="HD2" s="203"/>
      <c r="HE2" s="203"/>
      <c r="HF2" s="203"/>
      <c r="HG2" s="203"/>
      <c r="HH2" s="203"/>
      <c r="HI2" s="203"/>
      <c r="HJ2" s="203"/>
      <c r="HK2" s="203"/>
      <c r="HL2" s="203"/>
      <c r="HM2" s="203"/>
      <c r="HN2" s="203"/>
      <c r="HO2" s="203"/>
      <c r="HP2" s="203"/>
      <c r="HQ2" s="203"/>
      <c r="HR2" s="203"/>
      <c r="HS2" s="203"/>
      <c r="HT2" s="203"/>
      <c r="HU2" s="203"/>
      <c r="HV2" s="203"/>
      <c r="HW2" s="203"/>
      <c r="HX2" s="203"/>
      <c r="HY2" s="203"/>
      <c r="HZ2" s="203"/>
      <c r="IA2" s="203"/>
      <c r="IB2" s="204"/>
    </row>
    <row r="3" spans="1:245" s="30" customFormat="1" ht="18" customHeight="1">
      <c r="A3" s="28"/>
      <c r="B3" s="148"/>
      <c r="C3" s="148"/>
      <c r="D3" s="148"/>
      <c r="E3" s="148"/>
      <c r="F3" s="148"/>
      <c r="G3" s="148"/>
      <c r="H3" s="148"/>
      <c r="I3" s="148"/>
      <c r="J3" s="194" t="str">
        <f>+S!J3</f>
        <v xml:space="preserve">          Intersección     :     Av. Los Héroes - Ca. Buckinghan</v>
      </c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195"/>
      <c r="W3" s="195"/>
      <c r="X3" s="195"/>
      <c r="Y3" s="195"/>
      <c r="Z3" s="195"/>
      <c r="AA3" s="195"/>
      <c r="AB3" s="195"/>
      <c r="AC3" s="195"/>
      <c r="AD3" s="195"/>
      <c r="AE3" s="195"/>
      <c r="AF3" s="195"/>
      <c r="AG3" s="195"/>
      <c r="AH3" s="195"/>
      <c r="AI3" s="195"/>
      <c r="AJ3" s="195"/>
      <c r="AK3" s="195"/>
      <c r="AL3" s="195"/>
      <c r="AM3" s="195"/>
      <c r="AN3" s="195"/>
      <c r="AO3" s="195"/>
      <c r="AP3" s="195"/>
      <c r="AQ3" s="195"/>
      <c r="AR3" s="195"/>
      <c r="AS3" s="195"/>
      <c r="AT3" s="195"/>
      <c r="AU3" s="195"/>
      <c r="AV3" s="195"/>
      <c r="AW3" s="195"/>
      <c r="AX3" s="195"/>
      <c r="AY3" s="195"/>
      <c r="AZ3" s="195"/>
      <c r="BA3" s="195"/>
      <c r="BB3" s="195"/>
      <c r="BC3" s="195"/>
      <c r="BD3" s="195"/>
      <c r="BE3" s="195"/>
      <c r="BF3" s="195"/>
      <c r="BG3" s="195"/>
      <c r="BH3" s="195"/>
      <c r="BI3" s="195"/>
      <c r="BJ3" s="195"/>
      <c r="BK3" s="195"/>
      <c r="BL3" s="195"/>
      <c r="BM3" s="195"/>
      <c r="BN3" s="195"/>
      <c r="BO3" s="195"/>
      <c r="BP3" s="195"/>
      <c r="BQ3" s="195"/>
      <c r="BR3" s="195"/>
      <c r="BS3" s="195"/>
      <c r="BT3" s="195"/>
      <c r="BU3" s="195"/>
      <c r="BV3" s="195"/>
      <c r="BW3" s="195"/>
      <c r="BX3" s="195"/>
      <c r="BY3" s="195"/>
      <c r="BZ3" s="195"/>
      <c r="CA3" s="195"/>
      <c r="CB3" s="195"/>
      <c r="CC3" s="195"/>
      <c r="CD3" s="195"/>
      <c r="CE3" s="195"/>
      <c r="CF3" s="195"/>
      <c r="CG3" s="195"/>
      <c r="CH3" s="195"/>
      <c r="CI3" s="195"/>
      <c r="CJ3" s="195"/>
      <c r="CK3" s="195"/>
      <c r="CL3" s="195"/>
      <c r="CM3" s="195"/>
      <c r="CN3" s="195"/>
      <c r="CO3" s="195"/>
      <c r="CP3" s="195"/>
      <c r="CQ3" s="195"/>
      <c r="CR3" s="195"/>
      <c r="CS3" s="195"/>
      <c r="CT3" s="195"/>
      <c r="CU3" s="195"/>
      <c r="CV3" s="195"/>
      <c r="CW3" s="195"/>
      <c r="CX3" s="195"/>
      <c r="CY3" s="195"/>
      <c r="CZ3" s="195"/>
      <c r="DA3" s="195"/>
      <c r="DB3" s="195"/>
      <c r="DC3" s="195"/>
      <c r="DD3" s="195"/>
      <c r="DE3" s="195"/>
      <c r="DF3" s="195"/>
      <c r="DG3" s="195"/>
      <c r="DH3" s="195"/>
      <c r="DI3" s="195"/>
      <c r="DJ3" s="195"/>
      <c r="DK3" s="195"/>
      <c r="DL3" s="195"/>
      <c r="DM3" s="195"/>
      <c r="DN3" s="195"/>
      <c r="DO3" s="195"/>
      <c r="DP3" s="195"/>
      <c r="DQ3" s="195"/>
      <c r="DR3" s="195"/>
      <c r="DS3" s="195"/>
      <c r="DT3" s="195"/>
      <c r="DU3" s="195"/>
      <c r="DV3" s="195"/>
      <c r="DW3" s="195"/>
      <c r="DX3" s="195"/>
      <c r="DY3" s="195"/>
      <c r="DZ3" s="195"/>
      <c r="EA3" s="195"/>
      <c r="EB3" s="195"/>
      <c r="EC3" s="195"/>
      <c r="ED3" s="195"/>
      <c r="EE3" s="195"/>
      <c r="EF3" s="195"/>
      <c r="EG3" s="195"/>
      <c r="EH3" s="195"/>
      <c r="EI3" s="195"/>
      <c r="EJ3" s="195"/>
      <c r="EK3" s="195"/>
      <c r="EL3" s="195"/>
      <c r="EM3" s="195"/>
      <c r="EN3" s="195"/>
      <c r="EO3" s="195"/>
      <c r="EP3" s="195"/>
      <c r="EQ3" s="195"/>
      <c r="ER3" s="195"/>
      <c r="ES3" s="195"/>
      <c r="ET3" s="195"/>
      <c r="EU3" s="195"/>
      <c r="EV3" s="195"/>
      <c r="EW3" s="195"/>
      <c r="EX3" s="195"/>
      <c r="EY3" s="195"/>
      <c r="EZ3" s="195"/>
      <c r="FA3" s="195"/>
      <c r="FB3" s="195"/>
      <c r="FC3" s="195"/>
      <c r="FD3" s="195"/>
      <c r="FE3" s="195"/>
      <c r="FF3" s="195"/>
      <c r="FG3" s="195"/>
      <c r="FH3" s="195"/>
      <c r="FI3" s="195"/>
      <c r="FJ3" s="195"/>
      <c r="FK3" s="195"/>
      <c r="FL3" s="195"/>
      <c r="FM3" s="195"/>
      <c r="FN3" s="195"/>
      <c r="FO3" s="195"/>
      <c r="FP3" s="195"/>
      <c r="FQ3" s="195"/>
      <c r="FR3" s="195"/>
      <c r="FS3" s="195"/>
      <c r="FT3" s="195"/>
      <c r="FU3" s="195"/>
      <c r="FV3" s="195"/>
      <c r="FW3" s="195"/>
      <c r="FX3" s="195"/>
      <c r="FY3" s="195"/>
      <c r="FZ3" s="195"/>
      <c r="GA3" s="195"/>
      <c r="GB3" s="195"/>
      <c r="GC3" s="195"/>
      <c r="GD3" s="195"/>
      <c r="GE3" s="195"/>
      <c r="GF3" s="195"/>
      <c r="GG3" s="195"/>
      <c r="GH3" s="195"/>
      <c r="GI3" s="195"/>
      <c r="GJ3" s="195"/>
      <c r="GK3" s="195"/>
      <c r="GL3" s="195"/>
      <c r="GM3" s="195"/>
      <c r="GN3" s="195"/>
      <c r="GO3" s="195"/>
      <c r="GP3" s="195"/>
      <c r="GQ3" s="195"/>
      <c r="GR3" s="195"/>
      <c r="GS3" s="195"/>
      <c r="GT3" s="195"/>
      <c r="GU3" s="195"/>
      <c r="GV3" s="195"/>
      <c r="GW3" s="195"/>
      <c r="GX3" s="195"/>
      <c r="GY3" s="195"/>
      <c r="GZ3" s="195"/>
      <c r="HA3" s="195"/>
      <c r="HB3" s="195"/>
      <c r="HC3" s="195"/>
      <c r="HD3" s="195"/>
      <c r="HE3" s="195"/>
      <c r="HF3" s="195"/>
      <c r="HG3" s="195"/>
      <c r="HH3" s="195"/>
      <c r="HI3" s="195"/>
      <c r="HJ3" s="195"/>
      <c r="HK3" s="195"/>
      <c r="HL3" s="195"/>
      <c r="HM3" s="195" t="str">
        <f>+S!HM3</f>
        <v xml:space="preserve">          Distrito                  :     San Juan de Miraflores</v>
      </c>
      <c r="HN3" s="205"/>
      <c r="HO3" s="195"/>
      <c r="HP3" s="195"/>
      <c r="HQ3" s="195"/>
      <c r="HR3" s="196"/>
      <c r="HS3" s="195"/>
      <c r="HT3" s="197"/>
      <c r="HU3" s="197"/>
      <c r="HV3" s="197"/>
      <c r="HW3" s="197"/>
      <c r="HX3" s="197"/>
      <c r="HY3" s="197"/>
      <c r="HZ3" s="197"/>
      <c r="IA3" s="197"/>
      <c r="IB3" s="198"/>
    </row>
    <row r="4" spans="1:245" s="30" customFormat="1" ht="18" customHeight="1">
      <c r="A4" s="28"/>
      <c r="B4" s="148"/>
      <c r="C4" s="148"/>
      <c r="D4" s="148"/>
      <c r="E4" s="148"/>
      <c r="F4" s="148"/>
      <c r="G4" s="148"/>
      <c r="H4" s="148"/>
      <c r="I4" s="148"/>
      <c r="J4" s="194" t="str">
        <f>+S!J4</f>
        <v xml:space="preserve">          Fecha              :     0  de  Enero  del  1900</v>
      </c>
      <c r="K4" s="195"/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5"/>
      <c r="AO4" s="195"/>
      <c r="AP4" s="195"/>
      <c r="AQ4" s="195"/>
      <c r="AR4" s="195"/>
      <c r="AS4" s="195"/>
      <c r="AT4" s="195"/>
      <c r="AU4" s="195"/>
      <c r="AV4" s="195"/>
      <c r="AW4" s="195"/>
      <c r="AX4" s="195"/>
      <c r="AY4" s="195"/>
      <c r="AZ4" s="195"/>
      <c r="BA4" s="195"/>
      <c r="BB4" s="195"/>
      <c r="BC4" s="195"/>
      <c r="BD4" s="195"/>
      <c r="BE4" s="195"/>
      <c r="BF4" s="195"/>
      <c r="BG4" s="195"/>
      <c r="BH4" s="195"/>
      <c r="BI4" s="195"/>
      <c r="BJ4" s="195"/>
      <c r="BK4" s="195"/>
      <c r="BL4" s="195"/>
      <c r="BM4" s="195"/>
      <c r="BN4" s="195"/>
      <c r="BO4" s="195"/>
      <c r="BP4" s="195"/>
      <c r="BQ4" s="195"/>
      <c r="BR4" s="195"/>
      <c r="BS4" s="195"/>
      <c r="BT4" s="195"/>
      <c r="BU4" s="195"/>
      <c r="BV4" s="195"/>
      <c r="BW4" s="195"/>
      <c r="BX4" s="195"/>
      <c r="BY4" s="195"/>
      <c r="BZ4" s="195"/>
      <c r="CA4" s="195"/>
      <c r="CB4" s="195"/>
      <c r="CC4" s="195"/>
      <c r="CD4" s="195"/>
      <c r="CE4" s="195"/>
      <c r="CF4" s="195"/>
      <c r="CG4" s="195"/>
      <c r="CH4" s="195"/>
      <c r="CI4" s="195"/>
      <c r="CJ4" s="195"/>
      <c r="CK4" s="195"/>
      <c r="CL4" s="195"/>
      <c r="CM4" s="195"/>
      <c r="CN4" s="195"/>
      <c r="CO4" s="195"/>
      <c r="CP4" s="195"/>
      <c r="CQ4" s="195"/>
      <c r="CR4" s="195"/>
      <c r="CS4" s="195"/>
      <c r="CT4" s="195"/>
      <c r="CU4" s="195"/>
      <c r="CV4" s="195"/>
      <c r="CW4" s="195"/>
      <c r="CX4" s="195"/>
      <c r="CY4" s="195"/>
      <c r="CZ4" s="195"/>
      <c r="DA4" s="195"/>
      <c r="DB4" s="195"/>
      <c r="DC4" s="195"/>
      <c r="DD4" s="195"/>
      <c r="DE4" s="195"/>
      <c r="DF4" s="195"/>
      <c r="DG4" s="195"/>
      <c r="DH4" s="195"/>
      <c r="DI4" s="195"/>
      <c r="DJ4" s="195"/>
      <c r="DK4" s="195"/>
      <c r="DL4" s="195"/>
      <c r="DM4" s="195"/>
      <c r="DN4" s="195"/>
      <c r="DO4" s="195"/>
      <c r="DP4" s="195"/>
      <c r="DQ4" s="195"/>
      <c r="DR4" s="195"/>
      <c r="DS4" s="195"/>
      <c r="DT4" s="195"/>
      <c r="DU4" s="195"/>
      <c r="DV4" s="195"/>
      <c r="DW4" s="195"/>
      <c r="DX4" s="195"/>
      <c r="DY4" s="195"/>
      <c r="DZ4" s="195"/>
      <c r="EA4" s="195"/>
      <c r="EB4" s="195"/>
      <c r="EC4" s="195"/>
      <c r="ED4" s="195"/>
      <c r="EE4" s="195"/>
      <c r="EF4" s="195"/>
      <c r="EG4" s="195"/>
      <c r="EH4" s="195"/>
      <c r="EI4" s="195"/>
      <c r="EJ4" s="195"/>
      <c r="EK4" s="195"/>
      <c r="EL4" s="195"/>
      <c r="EM4" s="195"/>
      <c r="EN4" s="195"/>
      <c r="EO4" s="195"/>
      <c r="EP4" s="195"/>
      <c r="EQ4" s="195"/>
      <c r="ER4" s="195"/>
      <c r="ES4" s="195"/>
      <c r="ET4" s="195"/>
      <c r="EU4" s="195"/>
      <c r="EV4" s="195"/>
      <c r="EW4" s="195"/>
      <c r="EX4" s="195"/>
      <c r="EY4" s="195"/>
      <c r="EZ4" s="195"/>
      <c r="FA4" s="195"/>
      <c r="FB4" s="195"/>
      <c r="FC4" s="195"/>
      <c r="FD4" s="195"/>
      <c r="FE4" s="195"/>
      <c r="FF4" s="195"/>
      <c r="FG4" s="195"/>
      <c r="FH4" s="195"/>
      <c r="FI4" s="195"/>
      <c r="FJ4" s="195"/>
      <c r="FK4" s="195"/>
      <c r="FL4" s="195"/>
      <c r="FM4" s="195"/>
      <c r="FN4" s="195"/>
      <c r="FO4" s="195"/>
      <c r="FP4" s="195"/>
      <c r="FQ4" s="195"/>
      <c r="FR4" s="195"/>
      <c r="FS4" s="195"/>
      <c r="FT4" s="195"/>
      <c r="FU4" s="195"/>
      <c r="FV4" s="195"/>
      <c r="FW4" s="195"/>
      <c r="FX4" s="195"/>
      <c r="FY4" s="195"/>
      <c r="FZ4" s="195"/>
      <c r="GA4" s="195"/>
      <c r="GB4" s="195"/>
      <c r="GC4" s="195"/>
      <c r="GD4" s="195"/>
      <c r="GE4" s="195"/>
      <c r="GF4" s="195"/>
      <c r="GG4" s="195"/>
      <c r="GH4" s="195"/>
      <c r="GI4" s="195"/>
      <c r="GJ4" s="195"/>
      <c r="GK4" s="195"/>
      <c r="GL4" s="195"/>
      <c r="GM4" s="195"/>
      <c r="GN4" s="195"/>
      <c r="GO4" s="195"/>
      <c r="GP4" s="195"/>
      <c r="GQ4" s="195"/>
      <c r="GR4" s="195"/>
      <c r="GS4" s="195"/>
      <c r="GT4" s="195"/>
      <c r="GU4" s="195"/>
      <c r="GV4" s="195"/>
      <c r="GW4" s="195"/>
      <c r="GX4" s="195"/>
      <c r="GY4" s="195"/>
      <c r="GZ4" s="195"/>
      <c r="HA4" s="195"/>
      <c r="HB4" s="195"/>
      <c r="HC4" s="195"/>
      <c r="HD4" s="195"/>
      <c r="HE4" s="195"/>
      <c r="HF4" s="195"/>
      <c r="HG4" s="195"/>
      <c r="HH4" s="195"/>
      <c r="HI4" s="195"/>
      <c r="HJ4" s="195"/>
      <c r="HK4" s="195"/>
      <c r="HL4" s="195"/>
      <c r="HM4" s="195"/>
      <c r="HN4" s="195"/>
      <c r="HO4" s="195"/>
      <c r="HP4" s="195"/>
      <c r="HQ4" s="195"/>
      <c r="HR4" s="195"/>
      <c r="HS4" s="195"/>
      <c r="HT4" s="197"/>
      <c r="HU4" s="197"/>
      <c r="HV4" s="197"/>
      <c r="HW4" s="197"/>
      <c r="HX4" s="197"/>
      <c r="HY4" s="197"/>
      <c r="HZ4" s="197"/>
      <c r="IA4" s="197"/>
      <c r="IB4" s="198"/>
    </row>
    <row r="5" spans="1:245" s="30" customFormat="1" ht="18" customHeight="1">
      <c r="A5" s="28"/>
      <c r="B5" s="148"/>
      <c r="C5" s="148"/>
      <c r="D5" s="148"/>
      <c r="E5" s="148"/>
      <c r="F5" s="148"/>
      <c r="G5" s="148"/>
      <c r="H5" s="148"/>
      <c r="I5" s="148"/>
      <c r="J5" s="194" t="str">
        <f>+S!J5</f>
        <v xml:space="preserve">          Día                  :     sábado</v>
      </c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195"/>
      <c r="W5" s="195"/>
      <c r="X5" s="195"/>
      <c r="Y5" s="195"/>
      <c r="Z5" s="195"/>
      <c r="AA5" s="195"/>
      <c r="AB5" s="195"/>
      <c r="AC5" s="195"/>
      <c r="AD5" s="195"/>
      <c r="AE5" s="195"/>
      <c r="AF5" s="195"/>
      <c r="AG5" s="195"/>
      <c r="AH5" s="195"/>
      <c r="AI5" s="195"/>
      <c r="AJ5" s="195"/>
      <c r="AK5" s="195"/>
      <c r="AL5" s="195"/>
      <c r="AM5" s="195"/>
      <c r="AN5" s="195"/>
      <c r="AO5" s="195"/>
      <c r="AP5" s="195"/>
      <c r="AQ5" s="195"/>
      <c r="AR5" s="195"/>
      <c r="AS5" s="195"/>
      <c r="AT5" s="195"/>
      <c r="AU5" s="195"/>
      <c r="AV5" s="195"/>
      <c r="AW5" s="195"/>
      <c r="AX5" s="195"/>
      <c r="AY5" s="195"/>
      <c r="AZ5" s="195"/>
      <c r="BA5" s="195"/>
      <c r="BB5" s="195"/>
      <c r="BC5" s="195"/>
      <c r="BD5" s="195"/>
      <c r="BE5" s="195"/>
      <c r="BF5" s="195"/>
      <c r="BG5" s="195"/>
      <c r="BH5" s="195"/>
      <c r="BI5" s="195"/>
      <c r="BJ5" s="195"/>
      <c r="BK5" s="195"/>
      <c r="BL5" s="195"/>
      <c r="BM5" s="195"/>
      <c r="BN5" s="195"/>
      <c r="BO5" s="195"/>
      <c r="BP5" s="195"/>
      <c r="BQ5" s="195"/>
      <c r="BR5" s="195"/>
      <c r="BS5" s="195"/>
      <c r="BT5" s="195"/>
      <c r="BU5" s="195"/>
      <c r="BV5" s="195"/>
      <c r="BW5" s="195"/>
      <c r="BX5" s="195"/>
      <c r="BY5" s="195"/>
      <c r="BZ5" s="195"/>
      <c r="CA5" s="195"/>
      <c r="CB5" s="195"/>
      <c r="CC5" s="195"/>
      <c r="CD5" s="195"/>
      <c r="CE5" s="195"/>
      <c r="CF5" s="195"/>
      <c r="CG5" s="195"/>
      <c r="CH5" s="195"/>
      <c r="CI5" s="195"/>
      <c r="CJ5" s="195"/>
      <c r="CK5" s="195"/>
      <c r="CL5" s="195"/>
      <c r="CM5" s="195"/>
      <c r="CN5" s="195"/>
      <c r="CO5" s="195"/>
      <c r="CP5" s="195"/>
      <c r="CQ5" s="195"/>
      <c r="CR5" s="195"/>
      <c r="CS5" s="195"/>
      <c r="CT5" s="195"/>
      <c r="CU5" s="195"/>
      <c r="CV5" s="195"/>
      <c r="CW5" s="195"/>
      <c r="CX5" s="195"/>
      <c r="CY5" s="195"/>
      <c r="CZ5" s="195"/>
      <c r="DA5" s="195"/>
      <c r="DB5" s="195"/>
      <c r="DC5" s="195"/>
      <c r="DD5" s="195"/>
      <c r="DE5" s="195"/>
      <c r="DF5" s="195"/>
      <c r="DG5" s="195"/>
      <c r="DH5" s="195"/>
      <c r="DI5" s="195"/>
      <c r="DJ5" s="195"/>
      <c r="DK5" s="195"/>
      <c r="DL5" s="195"/>
      <c r="DM5" s="195"/>
      <c r="DN5" s="195"/>
      <c r="DO5" s="195"/>
      <c r="DP5" s="195"/>
      <c r="DQ5" s="195"/>
      <c r="DR5" s="195"/>
      <c r="DS5" s="195"/>
      <c r="DT5" s="195"/>
      <c r="DU5" s="195"/>
      <c r="DV5" s="195"/>
      <c r="DW5" s="195"/>
      <c r="DX5" s="195"/>
      <c r="DY5" s="195"/>
      <c r="DZ5" s="195"/>
      <c r="EA5" s="195"/>
      <c r="EB5" s="195"/>
      <c r="EC5" s="195"/>
      <c r="ED5" s="195"/>
      <c r="EE5" s="195"/>
      <c r="EF5" s="195"/>
      <c r="EG5" s="195"/>
      <c r="EH5" s="195"/>
      <c r="EI5" s="195"/>
      <c r="EJ5" s="195"/>
      <c r="EK5" s="195"/>
      <c r="EL5" s="195"/>
      <c r="EM5" s="195"/>
      <c r="EN5" s="195"/>
      <c r="EO5" s="195"/>
      <c r="EP5" s="195"/>
      <c r="EQ5" s="195"/>
      <c r="ER5" s="195"/>
      <c r="ES5" s="195"/>
      <c r="ET5" s="195"/>
      <c r="EU5" s="195"/>
      <c r="EV5" s="195"/>
      <c r="EW5" s="195"/>
      <c r="EX5" s="195"/>
      <c r="EY5" s="195"/>
      <c r="EZ5" s="195"/>
      <c r="FA5" s="195"/>
      <c r="FB5" s="195"/>
      <c r="FC5" s="195"/>
      <c r="FD5" s="195"/>
      <c r="FE5" s="195"/>
      <c r="FF5" s="195"/>
      <c r="FG5" s="195"/>
      <c r="FH5" s="195"/>
      <c r="FI5" s="195"/>
      <c r="FJ5" s="195"/>
      <c r="FK5" s="195"/>
      <c r="FL5" s="195"/>
      <c r="FM5" s="195"/>
      <c r="FN5" s="195"/>
      <c r="FO5" s="195"/>
      <c r="FP5" s="195"/>
      <c r="FQ5" s="195"/>
      <c r="FR5" s="195"/>
      <c r="FS5" s="195"/>
      <c r="FT5" s="195"/>
      <c r="FU5" s="195"/>
      <c r="FV5" s="195"/>
      <c r="FW5" s="195"/>
      <c r="FX5" s="195"/>
      <c r="FY5" s="195"/>
      <c r="FZ5" s="195"/>
      <c r="GA5" s="195"/>
      <c r="GB5" s="195"/>
      <c r="GC5" s="195"/>
      <c r="GD5" s="195"/>
      <c r="GE5" s="195"/>
      <c r="GF5" s="195"/>
      <c r="GG5" s="195"/>
      <c r="GH5" s="195"/>
      <c r="GI5" s="195"/>
      <c r="GJ5" s="195"/>
      <c r="GK5" s="195"/>
      <c r="GL5" s="195"/>
      <c r="GM5" s="195"/>
      <c r="GN5" s="195"/>
      <c r="GO5" s="195"/>
      <c r="GP5" s="195"/>
      <c r="GQ5" s="195"/>
      <c r="GR5" s="195"/>
      <c r="GS5" s="195"/>
      <c r="GT5" s="195"/>
      <c r="GU5" s="195"/>
      <c r="GV5" s="195"/>
      <c r="GW5" s="195"/>
      <c r="GX5" s="195"/>
      <c r="GY5" s="195"/>
      <c r="GZ5" s="195"/>
      <c r="HA5" s="195"/>
      <c r="HB5" s="195"/>
      <c r="HC5" s="195"/>
      <c r="HD5" s="195"/>
      <c r="HE5" s="195"/>
      <c r="HF5" s="195"/>
      <c r="HG5" s="195"/>
      <c r="HH5" s="195"/>
      <c r="HI5" s="195"/>
      <c r="HJ5" s="195"/>
      <c r="HK5" s="195"/>
      <c r="HL5" s="195"/>
      <c r="HM5" s="195"/>
      <c r="HN5" s="195"/>
      <c r="HO5" s="195"/>
      <c r="HP5" s="195"/>
      <c r="HQ5" s="195"/>
      <c r="HR5" s="195"/>
      <c r="HS5" s="195"/>
      <c r="HT5" s="197"/>
      <c r="HU5" s="197"/>
      <c r="HV5" s="197"/>
      <c r="HW5" s="197"/>
      <c r="HX5" s="197"/>
      <c r="HY5" s="197"/>
      <c r="HZ5" s="197"/>
      <c r="IA5" s="197"/>
      <c r="IB5" s="198"/>
    </row>
    <row r="6" spans="1:245" ht="9.9499999999999993" customHeight="1">
      <c r="J6" s="199"/>
      <c r="K6" s="200"/>
      <c r="L6" s="200"/>
      <c r="M6" s="200"/>
      <c r="N6" s="200"/>
      <c r="O6" s="200"/>
      <c r="P6" s="200"/>
      <c r="Q6" s="200"/>
      <c r="R6" s="200"/>
      <c r="S6" s="200"/>
      <c r="T6" s="200"/>
      <c r="U6" s="200"/>
      <c r="V6" s="200"/>
      <c r="W6" s="200"/>
      <c r="X6" s="200"/>
      <c r="Y6" s="200"/>
      <c r="Z6" s="200"/>
      <c r="AA6" s="200"/>
      <c r="AB6" s="200"/>
      <c r="AC6" s="200"/>
      <c r="AD6" s="200"/>
      <c r="AE6" s="200"/>
      <c r="AF6" s="200"/>
      <c r="AG6" s="200"/>
      <c r="AH6" s="200"/>
      <c r="AI6" s="200"/>
      <c r="AJ6" s="200"/>
      <c r="AK6" s="200"/>
      <c r="AL6" s="200"/>
      <c r="AM6" s="200"/>
      <c r="AN6" s="200"/>
      <c r="AO6" s="200"/>
      <c r="AP6" s="200"/>
      <c r="AQ6" s="200"/>
      <c r="AR6" s="200"/>
      <c r="AS6" s="200"/>
      <c r="AT6" s="200"/>
      <c r="AU6" s="200"/>
      <c r="AV6" s="200"/>
      <c r="AW6" s="200"/>
      <c r="AX6" s="200"/>
      <c r="AY6" s="200"/>
      <c r="AZ6" s="200"/>
      <c r="BA6" s="200"/>
      <c r="BB6" s="200"/>
      <c r="BC6" s="200"/>
      <c r="BD6" s="200"/>
      <c r="BE6" s="200"/>
      <c r="BF6" s="200"/>
      <c r="BG6" s="200"/>
      <c r="BH6" s="200"/>
      <c r="BI6" s="200"/>
      <c r="BJ6" s="200"/>
      <c r="BK6" s="200"/>
      <c r="BL6" s="200"/>
      <c r="BM6" s="200"/>
      <c r="BN6" s="200"/>
      <c r="BO6" s="200"/>
      <c r="BP6" s="200"/>
      <c r="BQ6" s="200"/>
      <c r="BR6" s="200"/>
      <c r="BS6" s="200"/>
      <c r="BT6" s="200"/>
      <c r="BU6" s="200"/>
      <c r="BV6" s="200"/>
      <c r="BW6" s="200"/>
      <c r="BX6" s="200"/>
      <c r="BY6" s="200"/>
      <c r="BZ6" s="200"/>
      <c r="CA6" s="200"/>
      <c r="CB6" s="200"/>
      <c r="CC6" s="200"/>
      <c r="CD6" s="200"/>
      <c r="CE6" s="200"/>
      <c r="CF6" s="200"/>
      <c r="CG6" s="200"/>
      <c r="CH6" s="200"/>
      <c r="CI6" s="200"/>
      <c r="CJ6" s="200"/>
      <c r="CK6" s="200"/>
      <c r="CL6" s="200"/>
      <c r="CM6" s="200"/>
      <c r="CN6" s="200"/>
      <c r="CO6" s="200"/>
      <c r="CP6" s="200"/>
      <c r="CQ6" s="200"/>
      <c r="CR6" s="200"/>
      <c r="CS6" s="200"/>
      <c r="CT6" s="200"/>
      <c r="CU6" s="200"/>
      <c r="CV6" s="200"/>
      <c r="CW6" s="200"/>
      <c r="CX6" s="200"/>
      <c r="CY6" s="200"/>
      <c r="CZ6" s="200"/>
      <c r="DA6" s="200"/>
      <c r="DB6" s="200"/>
      <c r="DC6" s="200"/>
      <c r="DD6" s="200"/>
      <c r="DE6" s="200"/>
      <c r="DF6" s="200"/>
      <c r="DG6" s="200"/>
      <c r="DH6" s="200"/>
      <c r="DI6" s="200"/>
      <c r="DJ6" s="200"/>
      <c r="DK6" s="200"/>
      <c r="DL6" s="200"/>
      <c r="DM6" s="200"/>
      <c r="DN6" s="200"/>
      <c r="DO6" s="200"/>
      <c r="DP6" s="200"/>
      <c r="DQ6" s="200"/>
      <c r="DR6" s="200"/>
      <c r="DS6" s="200"/>
      <c r="DT6" s="200"/>
      <c r="DU6" s="200"/>
      <c r="DV6" s="200"/>
      <c r="DW6" s="200"/>
      <c r="DX6" s="200"/>
      <c r="DY6" s="200"/>
      <c r="DZ6" s="200"/>
      <c r="EA6" s="200"/>
      <c r="EB6" s="200"/>
      <c r="EC6" s="200"/>
      <c r="ED6" s="200"/>
      <c r="EE6" s="200"/>
      <c r="EF6" s="200"/>
      <c r="EG6" s="200"/>
      <c r="EH6" s="200"/>
      <c r="EI6" s="200"/>
      <c r="EJ6" s="200"/>
      <c r="EK6" s="200"/>
      <c r="EL6" s="200"/>
      <c r="EM6" s="200"/>
      <c r="EN6" s="200"/>
      <c r="EO6" s="200"/>
      <c r="EP6" s="200"/>
      <c r="EQ6" s="200"/>
      <c r="ER6" s="200"/>
      <c r="ES6" s="200"/>
      <c r="ET6" s="200"/>
      <c r="EU6" s="200"/>
      <c r="EV6" s="200"/>
      <c r="EW6" s="200"/>
      <c r="EX6" s="200"/>
      <c r="EY6" s="200"/>
      <c r="EZ6" s="200"/>
      <c r="FA6" s="200"/>
      <c r="FB6" s="200"/>
      <c r="FC6" s="200"/>
      <c r="FD6" s="200"/>
      <c r="FE6" s="200"/>
      <c r="FF6" s="200"/>
      <c r="FG6" s="200"/>
      <c r="FH6" s="200"/>
      <c r="FI6" s="200"/>
      <c r="FJ6" s="200"/>
      <c r="FK6" s="200"/>
      <c r="FL6" s="200"/>
      <c r="FM6" s="200"/>
      <c r="FN6" s="200"/>
      <c r="FO6" s="200"/>
      <c r="FP6" s="200"/>
      <c r="FQ6" s="200"/>
      <c r="FR6" s="200"/>
      <c r="FS6" s="200"/>
      <c r="FT6" s="200"/>
      <c r="FU6" s="200"/>
      <c r="FV6" s="200"/>
      <c r="FW6" s="200"/>
      <c r="FX6" s="200"/>
      <c r="FY6" s="200"/>
      <c r="FZ6" s="200"/>
      <c r="GA6" s="200"/>
      <c r="GB6" s="200"/>
      <c r="GC6" s="200"/>
      <c r="GD6" s="200"/>
      <c r="GE6" s="200"/>
      <c r="GF6" s="200"/>
      <c r="GG6" s="200"/>
      <c r="GH6" s="200"/>
      <c r="GI6" s="200"/>
      <c r="GJ6" s="200"/>
      <c r="GK6" s="200"/>
      <c r="GL6" s="200"/>
      <c r="GM6" s="200"/>
      <c r="GN6" s="200"/>
      <c r="GO6" s="200"/>
      <c r="GP6" s="200"/>
      <c r="GQ6" s="200"/>
      <c r="GR6" s="200"/>
      <c r="GS6" s="200"/>
      <c r="GT6" s="200"/>
      <c r="GU6" s="200"/>
      <c r="GV6" s="200"/>
      <c r="GW6" s="200"/>
      <c r="GX6" s="200"/>
      <c r="GY6" s="200"/>
      <c r="GZ6" s="200"/>
      <c r="HA6" s="200"/>
      <c r="HB6" s="200"/>
      <c r="HC6" s="200"/>
      <c r="HD6" s="200"/>
      <c r="HE6" s="200"/>
      <c r="HF6" s="200"/>
      <c r="HG6" s="200"/>
      <c r="HH6" s="200"/>
      <c r="HI6" s="200"/>
      <c r="HJ6" s="200"/>
      <c r="HK6" s="200"/>
      <c r="HL6" s="200"/>
      <c r="HM6" s="200"/>
      <c r="HN6" s="200"/>
      <c r="HO6" s="200"/>
      <c r="HP6" s="200"/>
      <c r="HQ6" s="201"/>
      <c r="HR6" s="201"/>
      <c r="HS6" s="201"/>
      <c r="HT6" s="201"/>
      <c r="HU6" s="201"/>
      <c r="HV6" s="201"/>
      <c r="HW6" s="201"/>
      <c r="HX6" s="201"/>
      <c r="HY6" s="201"/>
      <c r="HZ6" s="201"/>
      <c r="IA6" s="201"/>
      <c r="IB6" s="202"/>
    </row>
    <row r="7" spans="1:245" ht="10.1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60">
        <f t="shared" ref="K8:T8" si="0">+IF(LEN($K$12)&gt;1,999,1)+IF(K15="m",1,2)</f>
        <v>3</v>
      </c>
      <c r="L8" s="60">
        <f t="shared" si="0"/>
        <v>3</v>
      </c>
      <c r="M8" s="60">
        <f t="shared" si="0"/>
        <v>3</v>
      </c>
      <c r="N8" s="60">
        <f t="shared" si="0"/>
        <v>3</v>
      </c>
      <c r="O8" s="60">
        <f t="shared" si="0"/>
        <v>2</v>
      </c>
      <c r="P8" s="60">
        <f t="shared" si="0"/>
        <v>2</v>
      </c>
      <c r="Q8" s="60">
        <f t="shared" si="0"/>
        <v>2</v>
      </c>
      <c r="R8" s="60">
        <f t="shared" si="0"/>
        <v>2</v>
      </c>
      <c r="S8" s="60">
        <f t="shared" si="0"/>
        <v>2</v>
      </c>
      <c r="T8" s="60">
        <f t="shared" si="0"/>
        <v>2</v>
      </c>
      <c r="U8" s="60">
        <f t="shared" ref="U8:AD8" si="1">+IF(LEN($U$12)&gt;1,999,1)+IF(U15="m",1,2)</f>
        <v>3</v>
      </c>
      <c r="V8" s="60">
        <f t="shared" si="1"/>
        <v>3</v>
      </c>
      <c r="W8" s="60">
        <f t="shared" si="1"/>
        <v>3</v>
      </c>
      <c r="X8" s="60">
        <f t="shared" si="1"/>
        <v>3</v>
      </c>
      <c r="Y8" s="60">
        <f t="shared" si="1"/>
        <v>2</v>
      </c>
      <c r="Z8" s="60">
        <f t="shared" si="1"/>
        <v>2</v>
      </c>
      <c r="AA8" s="60">
        <f t="shared" si="1"/>
        <v>2</v>
      </c>
      <c r="AB8" s="60">
        <f t="shared" si="1"/>
        <v>2</v>
      </c>
      <c r="AC8" s="60">
        <f t="shared" si="1"/>
        <v>2</v>
      </c>
      <c r="AD8" s="60">
        <f t="shared" si="1"/>
        <v>2</v>
      </c>
      <c r="AE8" s="60">
        <f t="shared" ref="AE8:AN8" si="2">+IF(LEN($AE$12)&gt;1,999,1)+IF(AE15="m",1,2)</f>
        <v>3</v>
      </c>
      <c r="AF8" s="60">
        <f t="shared" si="2"/>
        <v>3</v>
      </c>
      <c r="AG8" s="60">
        <f t="shared" si="2"/>
        <v>3</v>
      </c>
      <c r="AH8" s="60">
        <f t="shared" si="2"/>
        <v>3</v>
      </c>
      <c r="AI8" s="60">
        <f t="shared" si="2"/>
        <v>2</v>
      </c>
      <c r="AJ8" s="60">
        <f t="shared" si="2"/>
        <v>2</v>
      </c>
      <c r="AK8" s="60">
        <f t="shared" si="2"/>
        <v>2</v>
      </c>
      <c r="AL8" s="60">
        <f t="shared" si="2"/>
        <v>2</v>
      </c>
      <c r="AM8" s="60">
        <f t="shared" si="2"/>
        <v>2</v>
      </c>
      <c r="AN8" s="60">
        <f t="shared" si="2"/>
        <v>2</v>
      </c>
      <c r="AO8" s="60">
        <f t="shared" ref="AO8:AX8" si="3">+IF(LEN($AO$12)&gt;1,999,1)+IF(AO15="m",1,2)</f>
        <v>3</v>
      </c>
      <c r="AP8" s="60">
        <f t="shared" si="3"/>
        <v>3</v>
      </c>
      <c r="AQ8" s="60">
        <f t="shared" si="3"/>
        <v>3</v>
      </c>
      <c r="AR8" s="60">
        <f t="shared" si="3"/>
        <v>3</v>
      </c>
      <c r="AS8" s="60">
        <f t="shared" si="3"/>
        <v>2</v>
      </c>
      <c r="AT8" s="60">
        <f t="shared" si="3"/>
        <v>2</v>
      </c>
      <c r="AU8" s="60">
        <f t="shared" si="3"/>
        <v>2</v>
      </c>
      <c r="AV8" s="60">
        <f t="shared" si="3"/>
        <v>2</v>
      </c>
      <c r="AW8" s="60">
        <f t="shared" si="3"/>
        <v>2</v>
      </c>
      <c r="AX8" s="60">
        <f t="shared" si="3"/>
        <v>2</v>
      </c>
      <c r="AY8" s="60">
        <f t="shared" ref="AY8:BH8" si="4">+IF(LEN($AY$12)&gt;1,999,1)+IF(AY15="m",1,2)</f>
        <v>3</v>
      </c>
      <c r="AZ8" s="60">
        <f t="shared" si="4"/>
        <v>3</v>
      </c>
      <c r="BA8" s="60">
        <f t="shared" si="4"/>
        <v>3</v>
      </c>
      <c r="BB8" s="60">
        <f t="shared" si="4"/>
        <v>3</v>
      </c>
      <c r="BC8" s="60">
        <f t="shared" si="4"/>
        <v>2</v>
      </c>
      <c r="BD8" s="60">
        <f t="shared" si="4"/>
        <v>2</v>
      </c>
      <c r="BE8" s="60">
        <f t="shared" si="4"/>
        <v>2</v>
      </c>
      <c r="BF8" s="60">
        <f t="shared" si="4"/>
        <v>2</v>
      </c>
      <c r="BG8" s="60">
        <f t="shared" si="4"/>
        <v>2</v>
      </c>
      <c r="BH8" s="60">
        <f t="shared" si="4"/>
        <v>2</v>
      </c>
      <c r="BI8" s="60">
        <f t="shared" ref="BI8:BR8" si="5">+IF(LEN($BI$12)&gt;1,999,1)+IF(BI15="m",1,2)</f>
        <v>3</v>
      </c>
      <c r="BJ8" s="60">
        <f t="shared" si="5"/>
        <v>3</v>
      </c>
      <c r="BK8" s="60">
        <f t="shared" si="5"/>
        <v>3</v>
      </c>
      <c r="BL8" s="60">
        <f t="shared" si="5"/>
        <v>3</v>
      </c>
      <c r="BM8" s="60">
        <f t="shared" si="5"/>
        <v>2</v>
      </c>
      <c r="BN8" s="60">
        <f t="shared" si="5"/>
        <v>2</v>
      </c>
      <c r="BO8" s="60">
        <f t="shared" si="5"/>
        <v>2</v>
      </c>
      <c r="BP8" s="60">
        <f t="shared" si="5"/>
        <v>2</v>
      </c>
      <c r="BQ8" s="60">
        <f t="shared" si="5"/>
        <v>2</v>
      </c>
      <c r="BR8" s="60">
        <f t="shared" si="5"/>
        <v>2</v>
      </c>
      <c r="BS8" s="60">
        <f t="shared" ref="BS8:CB8" si="6">+IF(LEN($BS$12)&gt;1,999,1)+IF(BS15="m",1,2)</f>
        <v>3</v>
      </c>
      <c r="BT8" s="60">
        <f t="shared" si="6"/>
        <v>3</v>
      </c>
      <c r="BU8" s="60">
        <f t="shared" si="6"/>
        <v>3</v>
      </c>
      <c r="BV8" s="60">
        <f t="shared" si="6"/>
        <v>3</v>
      </c>
      <c r="BW8" s="60">
        <f t="shared" si="6"/>
        <v>2</v>
      </c>
      <c r="BX8" s="60">
        <f t="shared" si="6"/>
        <v>2</v>
      </c>
      <c r="BY8" s="60">
        <f t="shared" si="6"/>
        <v>2</v>
      </c>
      <c r="BZ8" s="60">
        <f t="shared" si="6"/>
        <v>2</v>
      </c>
      <c r="CA8" s="60">
        <f t="shared" si="6"/>
        <v>2</v>
      </c>
      <c r="CB8" s="60">
        <f t="shared" si="6"/>
        <v>2</v>
      </c>
      <c r="CC8" s="60">
        <f t="shared" ref="CC8:CL8" si="7">+IF(LEN($CC$12)&gt;1,999,1)+IF(CC15="m",1,2)</f>
        <v>3</v>
      </c>
      <c r="CD8" s="60">
        <f t="shared" si="7"/>
        <v>3</v>
      </c>
      <c r="CE8" s="60">
        <f t="shared" si="7"/>
        <v>3</v>
      </c>
      <c r="CF8" s="60">
        <f t="shared" si="7"/>
        <v>3</v>
      </c>
      <c r="CG8" s="60">
        <f t="shared" si="7"/>
        <v>2</v>
      </c>
      <c r="CH8" s="60">
        <f t="shared" si="7"/>
        <v>2</v>
      </c>
      <c r="CI8" s="60">
        <f t="shared" si="7"/>
        <v>2</v>
      </c>
      <c r="CJ8" s="60">
        <f t="shared" si="7"/>
        <v>2</v>
      </c>
      <c r="CK8" s="60">
        <f t="shared" si="7"/>
        <v>2</v>
      </c>
      <c r="CL8" s="60">
        <f t="shared" si="7"/>
        <v>2</v>
      </c>
      <c r="CM8" s="60">
        <f t="shared" ref="CM8:CV8" si="8">+IF(LEN($CM$12)&gt;1,999,1)+IF(CM15="m",1,2)</f>
        <v>3</v>
      </c>
      <c r="CN8" s="60">
        <f t="shared" si="8"/>
        <v>3</v>
      </c>
      <c r="CO8" s="60">
        <f t="shared" si="8"/>
        <v>3</v>
      </c>
      <c r="CP8" s="60">
        <f t="shared" si="8"/>
        <v>3</v>
      </c>
      <c r="CQ8" s="60">
        <f t="shared" si="8"/>
        <v>2</v>
      </c>
      <c r="CR8" s="60">
        <f t="shared" si="8"/>
        <v>2</v>
      </c>
      <c r="CS8" s="60">
        <f t="shared" si="8"/>
        <v>2</v>
      </c>
      <c r="CT8" s="60">
        <f t="shared" si="8"/>
        <v>2</v>
      </c>
      <c r="CU8" s="60">
        <f t="shared" si="8"/>
        <v>2</v>
      </c>
      <c r="CV8" s="60">
        <f t="shared" si="8"/>
        <v>2</v>
      </c>
      <c r="CW8" s="60">
        <f t="shared" ref="CW8:DF8" si="9">+IF(LEN($CW$12)&gt;1,999,1)+IF(CW15="m",1,2)</f>
        <v>3</v>
      </c>
      <c r="CX8" s="60">
        <f t="shared" si="9"/>
        <v>3</v>
      </c>
      <c r="CY8" s="60">
        <f t="shared" si="9"/>
        <v>3</v>
      </c>
      <c r="CZ8" s="60">
        <f t="shared" si="9"/>
        <v>3</v>
      </c>
      <c r="DA8" s="60">
        <f t="shared" si="9"/>
        <v>2</v>
      </c>
      <c r="DB8" s="60">
        <f t="shared" si="9"/>
        <v>2</v>
      </c>
      <c r="DC8" s="60">
        <f t="shared" si="9"/>
        <v>2</v>
      </c>
      <c r="DD8" s="60">
        <f t="shared" si="9"/>
        <v>2</v>
      </c>
      <c r="DE8" s="60">
        <f t="shared" si="9"/>
        <v>2</v>
      </c>
      <c r="DF8" s="60">
        <f t="shared" si="9"/>
        <v>2</v>
      </c>
      <c r="DG8" s="60">
        <f t="shared" ref="DG8:DP8" si="10">+IF(LEN($DG$12)&gt;1,999,1)+IF(DG15="m",1,2)</f>
        <v>3</v>
      </c>
      <c r="DH8" s="60">
        <f t="shared" si="10"/>
        <v>3</v>
      </c>
      <c r="DI8" s="60">
        <f t="shared" si="10"/>
        <v>3</v>
      </c>
      <c r="DJ8" s="60">
        <f t="shared" si="10"/>
        <v>3</v>
      </c>
      <c r="DK8" s="60">
        <f t="shared" si="10"/>
        <v>2</v>
      </c>
      <c r="DL8" s="60">
        <f t="shared" si="10"/>
        <v>2</v>
      </c>
      <c r="DM8" s="60">
        <f t="shared" si="10"/>
        <v>2</v>
      </c>
      <c r="DN8" s="60">
        <f t="shared" si="10"/>
        <v>2</v>
      </c>
      <c r="DO8" s="60">
        <f t="shared" si="10"/>
        <v>2</v>
      </c>
      <c r="DP8" s="60">
        <f t="shared" si="10"/>
        <v>2</v>
      </c>
      <c r="DQ8" s="60">
        <f t="shared" ref="DQ8:DZ8" si="11">+IF(LEN($DQ$12)&gt;1,999,1)+IF(DQ15="m",1,2)</f>
        <v>3</v>
      </c>
      <c r="DR8" s="60">
        <f t="shared" si="11"/>
        <v>3</v>
      </c>
      <c r="DS8" s="60">
        <f t="shared" si="11"/>
        <v>3</v>
      </c>
      <c r="DT8" s="60">
        <f t="shared" si="11"/>
        <v>3</v>
      </c>
      <c r="DU8" s="60">
        <f t="shared" si="11"/>
        <v>2</v>
      </c>
      <c r="DV8" s="60">
        <f t="shared" si="11"/>
        <v>2</v>
      </c>
      <c r="DW8" s="60">
        <f t="shared" si="11"/>
        <v>2</v>
      </c>
      <c r="DX8" s="60">
        <f t="shared" si="11"/>
        <v>2</v>
      </c>
      <c r="DY8" s="60">
        <f t="shared" si="11"/>
        <v>2</v>
      </c>
      <c r="DZ8" s="60">
        <f t="shared" si="11"/>
        <v>2</v>
      </c>
      <c r="EA8" s="60">
        <f t="shared" ref="EA8:EJ8" si="12">+IF(LEN($EA$12)&gt;1,999,1)+IF(EA15="m",1,2)</f>
        <v>3</v>
      </c>
      <c r="EB8" s="60">
        <f t="shared" si="12"/>
        <v>3</v>
      </c>
      <c r="EC8" s="60">
        <f t="shared" si="12"/>
        <v>3</v>
      </c>
      <c r="ED8" s="60">
        <f t="shared" si="12"/>
        <v>3</v>
      </c>
      <c r="EE8" s="60">
        <f t="shared" si="12"/>
        <v>2</v>
      </c>
      <c r="EF8" s="60">
        <f t="shared" si="12"/>
        <v>2</v>
      </c>
      <c r="EG8" s="60">
        <f t="shared" si="12"/>
        <v>2</v>
      </c>
      <c r="EH8" s="60">
        <f t="shared" si="12"/>
        <v>2</v>
      </c>
      <c r="EI8" s="60">
        <f t="shared" si="12"/>
        <v>2</v>
      </c>
      <c r="EJ8" s="60">
        <f t="shared" si="12"/>
        <v>2</v>
      </c>
      <c r="EK8" s="60">
        <f t="shared" ref="EK8:FD8" si="13">+IF(LEN($EK$12)&gt;1,999,1)+IF(EK15="m",1,2)</f>
        <v>3</v>
      </c>
      <c r="EL8" s="60">
        <f t="shared" si="13"/>
        <v>3</v>
      </c>
      <c r="EM8" s="60">
        <f t="shared" si="13"/>
        <v>3</v>
      </c>
      <c r="EN8" s="60">
        <f t="shared" si="13"/>
        <v>3</v>
      </c>
      <c r="EO8" s="60">
        <f t="shared" si="13"/>
        <v>2</v>
      </c>
      <c r="EP8" s="60">
        <f t="shared" si="13"/>
        <v>2</v>
      </c>
      <c r="EQ8" s="60">
        <f t="shared" si="13"/>
        <v>2</v>
      </c>
      <c r="ER8" s="60">
        <f t="shared" si="13"/>
        <v>2</v>
      </c>
      <c r="ES8" s="60">
        <f t="shared" si="13"/>
        <v>2</v>
      </c>
      <c r="ET8" s="60">
        <f t="shared" si="13"/>
        <v>2</v>
      </c>
      <c r="EU8" s="60">
        <f t="shared" si="13"/>
        <v>3</v>
      </c>
      <c r="EV8" s="60">
        <f t="shared" si="13"/>
        <v>3</v>
      </c>
      <c r="EW8" s="60">
        <f t="shared" si="13"/>
        <v>3</v>
      </c>
      <c r="EX8" s="60">
        <f t="shared" si="13"/>
        <v>3</v>
      </c>
      <c r="EY8" s="60">
        <f t="shared" si="13"/>
        <v>2</v>
      </c>
      <c r="EZ8" s="60">
        <f t="shared" si="13"/>
        <v>2</v>
      </c>
      <c r="FA8" s="60">
        <f t="shared" si="13"/>
        <v>2</v>
      </c>
      <c r="FB8" s="60">
        <f t="shared" si="13"/>
        <v>2</v>
      </c>
      <c r="FC8" s="60">
        <f t="shared" si="13"/>
        <v>2</v>
      </c>
      <c r="FD8" s="60">
        <f t="shared" si="13"/>
        <v>2</v>
      </c>
      <c r="FE8" s="60">
        <f t="shared" ref="FE8:FN8" si="14">+IF(LEN($FE$12)&gt;1,999,1)+IF(FE15="m",1,2)</f>
        <v>3</v>
      </c>
      <c r="FF8" s="60">
        <f t="shared" si="14"/>
        <v>3</v>
      </c>
      <c r="FG8" s="60">
        <f t="shared" si="14"/>
        <v>3</v>
      </c>
      <c r="FH8" s="60">
        <f t="shared" si="14"/>
        <v>3</v>
      </c>
      <c r="FI8" s="60">
        <f t="shared" si="14"/>
        <v>2</v>
      </c>
      <c r="FJ8" s="60">
        <f t="shared" si="14"/>
        <v>2</v>
      </c>
      <c r="FK8" s="60">
        <f t="shared" si="14"/>
        <v>2</v>
      </c>
      <c r="FL8" s="60">
        <f t="shared" si="14"/>
        <v>2</v>
      </c>
      <c r="FM8" s="60">
        <f t="shared" si="14"/>
        <v>2</v>
      </c>
      <c r="FN8" s="60">
        <f t="shared" si="14"/>
        <v>2</v>
      </c>
      <c r="FO8" s="60">
        <f t="shared" ref="FO8:FX8" si="15">+IF(LEN($FO$12)&gt;1,999,1)+IF(FO15="m",1,2)</f>
        <v>3</v>
      </c>
      <c r="FP8" s="60">
        <f t="shared" si="15"/>
        <v>3</v>
      </c>
      <c r="FQ8" s="60">
        <f t="shared" si="15"/>
        <v>3</v>
      </c>
      <c r="FR8" s="60">
        <f t="shared" si="15"/>
        <v>3</v>
      </c>
      <c r="FS8" s="60">
        <f t="shared" si="15"/>
        <v>2</v>
      </c>
      <c r="FT8" s="60">
        <f t="shared" si="15"/>
        <v>2</v>
      </c>
      <c r="FU8" s="60">
        <f t="shared" si="15"/>
        <v>2</v>
      </c>
      <c r="FV8" s="60">
        <f t="shared" si="15"/>
        <v>2</v>
      </c>
      <c r="FW8" s="60">
        <f t="shared" si="15"/>
        <v>2</v>
      </c>
      <c r="FX8" s="60">
        <f t="shared" si="15"/>
        <v>2</v>
      </c>
      <c r="FY8" s="60">
        <f t="shared" ref="FY8:GH8" si="16">+IF(LEN($FY$12)&gt;1,999,1)+IF(FY15="m",1,2)</f>
        <v>3</v>
      </c>
      <c r="FZ8" s="60">
        <f t="shared" si="16"/>
        <v>3</v>
      </c>
      <c r="GA8" s="60">
        <f t="shared" si="16"/>
        <v>3</v>
      </c>
      <c r="GB8" s="60">
        <f t="shared" si="16"/>
        <v>3</v>
      </c>
      <c r="GC8" s="60">
        <f t="shared" si="16"/>
        <v>2</v>
      </c>
      <c r="GD8" s="60">
        <f t="shared" si="16"/>
        <v>2</v>
      </c>
      <c r="GE8" s="60">
        <f t="shared" si="16"/>
        <v>2</v>
      </c>
      <c r="GF8" s="60">
        <f t="shared" si="16"/>
        <v>2</v>
      </c>
      <c r="GG8" s="60">
        <f t="shared" si="16"/>
        <v>2</v>
      </c>
      <c r="GH8" s="60">
        <f t="shared" si="16"/>
        <v>2</v>
      </c>
      <c r="GI8" s="60">
        <f t="shared" ref="GI8:GR8" si="17">+IF(LEN($GI$12)&gt;1,999,1)+IF(GI15="m",1,2)</f>
        <v>3</v>
      </c>
      <c r="GJ8" s="60">
        <f t="shared" si="17"/>
        <v>3</v>
      </c>
      <c r="GK8" s="60">
        <f t="shared" si="17"/>
        <v>3</v>
      </c>
      <c r="GL8" s="60">
        <f t="shared" si="17"/>
        <v>3</v>
      </c>
      <c r="GM8" s="60">
        <f t="shared" si="17"/>
        <v>2</v>
      </c>
      <c r="GN8" s="60">
        <f t="shared" si="17"/>
        <v>2</v>
      </c>
      <c r="GO8" s="60">
        <f t="shared" si="17"/>
        <v>2</v>
      </c>
      <c r="GP8" s="60">
        <f t="shared" si="17"/>
        <v>2</v>
      </c>
      <c r="GQ8" s="60">
        <f t="shared" si="17"/>
        <v>2</v>
      </c>
      <c r="GR8" s="60">
        <f t="shared" si="17"/>
        <v>2</v>
      </c>
      <c r="GS8" s="60">
        <f t="shared" ref="GS8:HB8" si="18">+IF(LEN($GS$12)&gt;1,999,1)+IF(GS15="m",1,2)</f>
        <v>3</v>
      </c>
      <c r="GT8" s="60">
        <f t="shared" si="18"/>
        <v>3</v>
      </c>
      <c r="GU8" s="60">
        <f t="shared" si="18"/>
        <v>3</v>
      </c>
      <c r="GV8" s="60">
        <f t="shared" si="18"/>
        <v>3</v>
      </c>
      <c r="GW8" s="60">
        <f t="shared" si="18"/>
        <v>2</v>
      </c>
      <c r="GX8" s="60">
        <f t="shared" si="18"/>
        <v>2</v>
      </c>
      <c r="GY8" s="60">
        <f t="shared" si="18"/>
        <v>2</v>
      </c>
      <c r="GZ8" s="60">
        <f t="shared" si="18"/>
        <v>2</v>
      </c>
      <c r="HA8" s="60">
        <f t="shared" si="18"/>
        <v>2</v>
      </c>
      <c r="HB8" s="60">
        <f t="shared" si="18"/>
        <v>2</v>
      </c>
      <c r="HC8" s="182">
        <f t="shared" ref="HC8:HL8" si="19">+IF(HC15="m",1,1001)</f>
        <v>1001</v>
      </c>
      <c r="HD8" s="182">
        <f t="shared" si="19"/>
        <v>1001</v>
      </c>
      <c r="HE8" s="182">
        <f t="shared" si="19"/>
        <v>1001</v>
      </c>
      <c r="HF8" s="182">
        <f t="shared" si="19"/>
        <v>1001</v>
      </c>
      <c r="HG8" s="182">
        <f t="shared" si="19"/>
        <v>1</v>
      </c>
      <c r="HH8" s="182">
        <f t="shared" si="19"/>
        <v>1</v>
      </c>
      <c r="HI8" s="182">
        <f t="shared" si="19"/>
        <v>1</v>
      </c>
      <c r="HJ8" s="182">
        <f t="shared" si="19"/>
        <v>1</v>
      </c>
      <c r="HK8" s="182">
        <f t="shared" si="19"/>
        <v>1</v>
      </c>
      <c r="HL8" s="182">
        <f t="shared" si="19"/>
        <v>1</v>
      </c>
      <c r="HM8" s="182">
        <v>1001</v>
      </c>
      <c r="HN8" s="182">
        <v>1001</v>
      </c>
      <c r="HO8" s="182">
        <v>1001</v>
      </c>
      <c r="HP8" s="182">
        <v>1001</v>
      </c>
      <c r="HQ8" s="182">
        <v>1001</v>
      </c>
      <c r="HR8" s="182">
        <f t="shared" ref="HR8:IA8" si="20">+IF(HR15="m",1,1001)</f>
        <v>1001</v>
      </c>
      <c r="HS8" s="182">
        <f t="shared" si="20"/>
        <v>1001</v>
      </c>
      <c r="HT8" s="182">
        <f t="shared" si="20"/>
        <v>1001</v>
      </c>
      <c r="HU8" s="182">
        <f t="shared" si="20"/>
        <v>1001</v>
      </c>
      <c r="HV8" s="182">
        <f t="shared" si="20"/>
        <v>1</v>
      </c>
      <c r="HW8" s="182">
        <f t="shared" si="20"/>
        <v>1</v>
      </c>
      <c r="HX8" s="182">
        <f t="shared" si="20"/>
        <v>1</v>
      </c>
      <c r="HY8" s="182">
        <f t="shared" si="20"/>
        <v>1</v>
      </c>
      <c r="HZ8" s="182">
        <f t="shared" si="20"/>
        <v>1</v>
      </c>
      <c r="IA8" s="182">
        <f t="shared" si="20"/>
        <v>1</v>
      </c>
      <c r="IB8" s="182"/>
      <c r="IC8" s="60"/>
      <c r="ID8" s="60"/>
      <c r="IE8" s="60"/>
      <c r="IF8" s="60"/>
    </row>
    <row r="9" spans="1:245" ht="24.4" customHeight="1">
      <c r="J9" s="745" t="s">
        <v>1</v>
      </c>
      <c r="K9" s="154" t="s">
        <v>170</v>
      </c>
      <c r="L9" s="175"/>
      <c r="M9" s="175"/>
      <c r="N9" s="175"/>
      <c r="O9" s="175"/>
      <c r="P9" s="175"/>
      <c r="Q9" s="175"/>
      <c r="R9" s="175"/>
      <c r="S9" s="175"/>
      <c r="T9" s="176"/>
      <c r="U9" s="175"/>
      <c r="V9" s="175"/>
      <c r="W9" s="175"/>
      <c r="X9" s="175"/>
      <c r="Y9" s="175"/>
      <c r="Z9" s="175"/>
      <c r="AA9" s="175"/>
      <c r="AB9" s="175"/>
      <c r="AC9" s="175"/>
      <c r="AD9" s="176"/>
      <c r="AE9" s="175"/>
      <c r="AF9" s="175"/>
      <c r="AG9" s="175"/>
      <c r="AH9" s="175"/>
      <c r="AI9" s="175"/>
      <c r="AJ9" s="175"/>
      <c r="AK9" s="175"/>
      <c r="AL9" s="175"/>
      <c r="AM9" s="175"/>
      <c r="AN9" s="176"/>
      <c r="AO9" s="175"/>
      <c r="AP9" s="175"/>
      <c r="AQ9" s="175"/>
      <c r="AR9" s="175"/>
      <c r="AS9" s="175"/>
      <c r="AT9" s="175"/>
      <c r="AU9" s="175"/>
      <c r="AV9" s="175"/>
      <c r="AW9" s="175"/>
      <c r="AX9" s="176"/>
      <c r="AY9" s="175"/>
      <c r="AZ9" s="175"/>
      <c r="BA9" s="175"/>
      <c r="BB9" s="175"/>
      <c r="BC9" s="175"/>
      <c r="BD9" s="175"/>
      <c r="BE9" s="175"/>
      <c r="BF9" s="175"/>
      <c r="BG9" s="175"/>
      <c r="BH9" s="176"/>
      <c r="BI9" s="175"/>
      <c r="BJ9" s="175"/>
      <c r="BK9" s="175"/>
      <c r="BL9" s="175"/>
      <c r="BM9" s="175"/>
      <c r="BN9" s="175"/>
      <c r="BO9" s="175"/>
      <c r="BP9" s="175"/>
      <c r="BQ9" s="175"/>
      <c r="BR9" s="176"/>
      <c r="BS9" s="175"/>
      <c r="BT9" s="175"/>
      <c r="BU9" s="175"/>
      <c r="BV9" s="175"/>
      <c r="BW9" s="175"/>
      <c r="BX9" s="175"/>
      <c r="BY9" s="175"/>
      <c r="BZ9" s="175"/>
      <c r="CA9" s="175"/>
      <c r="CB9" s="176"/>
      <c r="CC9" s="175"/>
      <c r="CD9" s="175"/>
      <c r="CE9" s="175"/>
      <c r="CF9" s="175"/>
      <c r="CG9" s="175"/>
      <c r="CH9" s="175"/>
      <c r="CI9" s="175"/>
      <c r="CJ9" s="175"/>
      <c r="CK9" s="175"/>
      <c r="CL9" s="176"/>
      <c r="CM9" s="175"/>
      <c r="CN9" s="175"/>
      <c r="CO9" s="175"/>
      <c r="CP9" s="175"/>
      <c r="CQ9" s="175"/>
      <c r="CR9" s="175"/>
      <c r="CS9" s="175"/>
      <c r="CT9" s="175"/>
      <c r="CU9" s="175"/>
      <c r="CV9" s="176"/>
      <c r="CW9" s="175"/>
      <c r="CX9" s="175"/>
      <c r="CY9" s="175"/>
      <c r="CZ9" s="175"/>
      <c r="DA9" s="175"/>
      <c r="DB9" s="175"/>
      <c r="DC9" s="175"/>
      <c r="DD9" s="175"/>
      <c r="DE9" s="175"/>
      <c r="DF9" s="176"/>
      <c r="DG9" s="175"/>
      <c r="DH9" s="175"/>
      <c r="DI9" s="175"/>
      <c r="DJ9" s="175"/>
      <c r="DK9" s="175"/>
      <c r="DL9" s="175"/>
      <c r="DM9" s="175"/>
      <c r="DN9" s="175"/>
      <c r="DO9" s="175"/>
      <c r="DP9" s="176"/>
      <c r="DQ9" s="175"/>
      <c r="DR9" s="175"/>
      <c r="DS9" s="175"/>
      <c r="DT9" s="175"/>
      <c r="DU9" s="175"/>
      <c r="DV9" s="175"/>
      <c r="DW9" s="175"/>
      <c r="DX9" s="175"/>
      <c r="DY9" s="175"/>
      <c r="DZ9" s="176"/>
      <c r="EA9" s="175"/>
      <c r="EB9" s="175"/>
      <c r="EC9" s="175"/>
      <c r="ED9" s="175"/>
      <c r="EE9" s="175"/>
      <c r="EF9" s="175"/>
      <c r="EG9" s="175"/>
      <c r="EH9" s="175"/>
      <c r="EI9" s="175"/>
      <c r="EJ9" s="176"/>
      <c r="EK9" s="175"/>
      <c r="EL9" s="175"/>
      <c r="EM9" s="175"/>
      <c r="EN9" s="175"/>
      <c r="EO9" s="175"/>
      <c r="EP9" s="175"/>
      <c r="EQ9" s="175"/>
      <c r="ER9" s="175"/>
      <c r="ES9" s="175"/>
      <c r="ET9" s="176"/>
      <c r="EU9" s="175"/>
      <c r="EV9" s="175"/>
      <c r="EW9" s="175"/>
      <c r="EX9" s="175"/>
      <c r="EY9" s="175"/>
      <c r="EZ9" s="175"/>
      <c r="FA9" s="175"/>
      <c r="FB9" s="175"/>
      <c r="FC9" s="175"/>
      <c r="FD9" s="176"/>
      <c r="FE9" s="175"/>
      <c r="FF9" s="175"/>
      <c r="FG9" s="175"/>
      <c r="FH9" s="175"/>
      <c r="FI9" s="175"/>
      <c r="FJ9" s="175"/>
      <c r="FK9" s="175"/>
      <c r="FL9" s="175"/>
      <c r="FM9" s="175"/>
      <c r="FN9" s="176"/>
      <c r="FO9" s="175"/>
      <c r="FP9" s="175"/>
      <c r="FQ9" s="175"/>
      <c r="FR9" s="175"/>
      <c r="FS9" s="175"/>
      <c r="FT9" s="175"/>
      <c r="FU9" s="175"/>
      <c r="FV9" s="175"/>
      <c r="FW9" s="175"/>
      <c r="FX9" s="176"/>
      <c r="FY9" s="175"/>
      <c r="FZ9" s="175"/>
      <c r="GA9" s="175"/>
      <c r="GB9" s="175"/>
      <c r="GC9" s="175"/>
      <c r="GD9" s="175"/>
      <c r="GE9" s="175"/>
      <c r="GF9" s="175"/>
      <c r="GG9" s="175"/>
      <c r="GH9" s="176"/>
      <c r="GI9" s="175"/>
      <c r="GJ9" s="175"/>
      <c r="GK9" s="175"/>
      <c r="GL9" s="175"/>
      <c r="GM9" s="175"/>
      <c r="GN9" s="175"/>
      <c r="GO9" s="175"/>
      <c r="GP9" s="175"/>
      <c r="GQ9" s="175"/>
      <c r="GR9" s="176"/>
      <c r="GS9" s="175"/>
      <c r="GT9" s="175"/>
      <c r="GU9" s="175"/>
      <c r="GV9" s="175"/>
      <c r="GW9" s="175"/>
      <c r="GX9" s="175"/>
      <c r="GY9" s="175"/>
      <c r="GZ9" s="175"/>
      <c r="HA9" s="175"/>
      <c r="HB9" s="176"/>
      <c r="HC9" s="184" t="s">
        <v>291</v>
      </c>
      <c r="HD9" s="185"/>
      <c r="HE9" s="185"/>
      <c r="HF9" s="185"/>
      <c r="HG9" s="185"/>
      <c r="HH9" s="185"/>
      <c r="HI9" s="185"/>
      <c r="HJ9" s="185"/>
      <c r="HK9" s="185"/>
      <c r="HL9" s="186"/>
      <c r="HM9" s="747" t="s">
        <v>2</v>
      </c>
      <c r="HN9" s="747" t="s">
        <v>3</v>
      </c>
      <c r="HO9" s="747" t="s">
        <v>4</v>
      </c>
      <c r="HP9" s="747" t="s">
        <v>5</v>
      </c>
      <c r="HQ9" s="30"/>
      <c r="HR9" s="183" t="s">
        <v>140</v>
      </c>
      <c r="HS9" s="183"/>
      <c r="HT9" s="183"/>
      <c r="HU9" s="183"/>
      <c r="HV9" s="183"/>
      <c r="HW9" s="183"/>
      <c r="HX9" s="183"/>
      <c r="HY9" s="183"/>
      <c r="HZ9" s="183"/>
      <c r="IA9" s="183"/>
    </row>
    <row r="10" spans="1:245" ht="15.95" customHeight="1">
      <c r="J10" s="745"/>
      <c r="K10" s="4" t="str">
        <f>+CONCATENATE(K13,K11)</f>
        <v>01</v>
      </c>
      <c r="L10" s="4" t="str">
        <f t="shared" ref="L10:BW10" si="21">+CONCATENATE(L13,L11)</f>
        <v>01</v>
      </c>
      <c r="M10" s="4" t="str">
        <f t="shared" si="21"/>
        <v>01</v>
      </c>
      <c r="N10" s="4" t="str">
        <f t="shared" si="21"/>
        <v>01</v>
      </c>
      <c r="O10" s="4" t="str">
        <f t="shared" si="21"/>
        <v>00</v>
      </c>
      <c r="P10" s="4" t="str">
        <f t="shared" si="21"/>
        <v>00</v>
      </c>
      <c r="Q10" s="4" t="str">
        <f t="shared" si="21"/>
        <v>00</v>
      </c>
      <c r="R10" s="4" t="str">
        <f t="shared" si="21"/>
        <v>00</v>
      </c>
      <c r="S10" s="4" t="str">
        <f t="shared" si="21"/>
        <v>00</v>
      </c>
      <c r="T10" s="4" t="str">
        <f t="shared" si="21"/>
        <v>00</v>
      </c>
      <c r="U10" s="4" t="str">
        <f t="shared" si="21"/>
        <v>01</v>
      </c>
      <c r="V10" s="4" t="str">
        <f t="shared" si="21"/>
        <v>01</v>
      </c>
      <c r="W10" s="4" t="str">
        <f t="shared" si="21"/>
        <v>01</v>
      </c>
      <c r="X10" s="4" t="str">
        <f t="shared" si="21"/>
        <v>01</v>
      </c>
      <c r="Y10" s="4" t="str">
        <f t="shared" si="21"/>
        <v>00</v>
      </c>
      <c r="Z10" s="4" t="str">
        <f t="shared" si="21"/>
        <v>00</v>
      </c>
      <c r="AA10" s="4" t="str">
        <f t="shared" si="21"/>
        <v>00</v>
      </c>
      <c r="AB10" s="4" t="str">
        <f t="shared" si="21"/>
        <v>00</v>
      </c>
      <c r="AC10" s="4" t="str">
        <f t="shared" si="21"/>
        <v>00</v>
      </c>
      <c r="AD10" s="4" t="str">
        <f t="shared" si="21"/>
        <v>00</v>
      </c>
      <c r="AE10" s="4" t="str">
        <f t="shared" si="21"/>
        <v>01</v>
      </c>
      <c r="AF10" s="4" t="str">
        <f t="shared" si="21"/>
        <v>01</v>
      </c>
      <c r="AG10" s="4" t="str">
        <f t="shared" si="21"/>
        <v>01</v>
      </c>
      <c r="AH10" s="4" t="str">
        <f t="shared" si="21"/>
        <v>01</v>
      </c>
      <c r="AI10" s="4" t="str">
        <f t="shared" si="21"/>
        <v>00</v>
      </c>
      <c r="AJ10" s="4" t="str">
        <f t="shared" si="21"/>
        <v>00</v>
      </c>
      <c r="AK10" s="4" t="str">
        <f t="shared" si="21"/>
        <v>00</v>
      </c>
      <c r="AL10" s="4" t="str">
        <f t="shared" si="21"/>
        <v>00</v>
      </c>
      <c r="AM10" s="4" t="str">
        <f t="shared" si="21"/>
        <v>00</v>
      </c>
      <c r="AN10" s="4" t="str">
        <f t="shared" si="21"/>
        <v>00</v>
      </c>
      <c r="AO10" s="4" t="str">
        <f t="shared" si="21"/>
        <v>01</v>
      </c>
      <c r="AP10" s="4" t="str">
        <f t="shared" si="21"/>
        <v>01</v>
      </c>
      <c r="AQ10" s="4" t="str">
        <f t="shared" si="21"/>
        <v>01</v>
      </c>
      <c r="AR10" s="4" t="str">
        <f t="shared" si="21"/>
        <v>01</v>
      </c>
      <c r="AS10" s="4" t="str">
        <f t="shared" si="21"/>
        <v>00</v>
      </c>
      <c r="AT10" s="4" t="str">
        <f t="shared" si="21"/>
        <v>00</v>
      </c>
      <c r="AU10" s="4" t="str">
        <f t="shared" si="21"/>
        <v>00</v>
      </c>
      <c r="AV10" s="4" t="str">
        <f t="shared" si="21"/>
        <v>00</v>
      </c>
      <c r="AW10" s="4" t="str">
        <f t="shared" si="21"/>
        <v>00</v>
      </c>
      <c r="AX10" s="4" t="str">
        <f t="shared" si="21"/>
        <v>00</v>
      </c>
      <c r="AY10" s="4" t="str">
        <f t="shared" si="21"/>
        <v>01</v>
      </c>
      <c r="AZ10" s="4" t="str">
        <f t="shared" si="21"/>
        <v>01</v>
      </c>
      <c r="BA10" s="4" t="str">
        <f t="shared" si="21"/>
        <v>01</v>
      </c>
      <c r="BB10" s="4" t="str">
        <f t="shared" si="21"/>
        <v>01</v>
      </c>
      <c r="BC10" s="4" t="str">
        <f t="shared" si="21"/>
        <v>00</v>
      </c>
      <c r="BD10" s="4" t="str">
        <f t="shared" si="21"/>
        <v>00</v>
      </c>
      <c r="BE10" s="4" t="str">
        <f t="shared" si="21"/>
        <v>00</v>
      </c>
      <c r="BF10" s="4" t="str">
        <f t="shared" si="21"/>
        <v>00</v>
      </c>
      <c r="BG10" s="4" t="str">
        <f t="shared" si="21"/>
        <v>00</v>
      </c>
      <c r="BH10" s="4" t="str">
        <f t="shared" si="21"/>
        <v>00</v>
      </c>
      <c r="BI10" s="4" t="str">
        <f t="shared" si="21"/>
        <v>01</v>
      </c>
      <c r="BJ10" s="4" t="str">
        <f t="shared" si="21"/>
        <v>01</v>
      </c>
      <c r="BK10" s="4" t="str">
        <f t="shared" si="21"/>
        <v>01</v>
      </c>
      <c r="BL10" s="4" t="str">
        <f t="shared" si="21"/>
        <v>01</v>
      </c>
      <c r="BM10" s="4" t="str">
        <f t="shared" si="21"/>
        <v>00</v>
      </c>
      <c r="BN10" s="4" t="str">
        <f t="shared" si="21"/>
        <v>00</v>
      </c>
      <c r="BO10" s="4" t="str">
        <f t="shared" si="21"/>
        <v>00</v>
      </c>
      <c r="BP10" s="4" t="str">
        <f t="shared" si="21"/>
        <v>00</v>
      </c>
      <c r="BQ10" s="4" t="str">
        <f t="shared" si="21"/>
        <v>00</v>
      </c>
      <c r="BR10" s="4" t="str">
        <f t="shared" si="21"/>
        <v>00</v>
      </c>
      <c r="BS10" s="4" t="str">
        <f t="shared" si="21"/>
        <v>01</v>
      </c>
      <c r="BT10" s="4" t="str">
        <f t="shared" si="21"/>
        <v>01</v>
      </c>
      <c r="BU10" s="4" t="str">
        <f t="shared" si="21"/>
        <v>01</v>
      </c>
      <c r="BV10" s="4" t="str">
        <f t="shared" si="21"/>
        <v>01</v>
      </c>
      <c r="BW10" s="4" t="str">
        <f t="shared" si="21"/>
        <v>00</v>
      </c>
      <c r="BX10" s="4" t="str">
        <f t="shared" ref="BX10:EI10" si="22">+CONCATENATE(BX13,BX11)</f>
        <v>00</v>
      </c>
      <c r="BY10" s="4" t="str">
        <f t="shared" si="22"/>
        <v>00</v>
      </c>
      <c r="BZ10" s="4" t="str">
        <f t="shared" si="22"/>
        <v>00</v>
      </c>
      <c r="CA10" s="4" t="str">
        <f t="shared" si="22"/>
        <v>00</v>
      </c>
      <c r="CB10" s="4" t="str">
        <f t="shared" si="22"/>
        <v>00</v>
      </c>
      <c r="CC10" s="4" t="str">
        <f t="shared" si="22"/>
        <v>01</v>
      </c>
      <c r="CD10" s="4" t="str">
        <f t="shared" si="22"/>
        <v>01</v>
      </c>
      <c r="CE10" s="4" t="str">
        <f t="shared" si="22"/>
        <v>01</v>
      </c>
      <c r="CF10" s="4" t="str">
        <f t="shared" si="22"/>
        <v>01</v>
      </c>
      <c r="CG10" s="4" t="str">
        <f t="shared" si="22"/>
        <v>00</v>
      </c>
      <c r="CH10" s="4" t="str">
        <f t="shared" si="22"/>
        <v>00</v>
      </c>
      <c r="CI10" s="4" t="str">
        <f t="shared" si="22"/>
        <v>00</v>
      </c>
      <c r="CJ10" s="4" t="str">
        <f t="shared" si="22"/>
        <v>00</v>
      </c>
      <c r="CK10" s="4" t="str">
        <f t="shared" si="22"/>
        <v>00</v>
      </c>
      <c r="CL10" s="4" t="str">
        <f t="shared" si="22"/>
        <v>00</v>
      </c>
      <c r="CM10" s="4" t="str">
        <f t="shared" si="22"/>
        <v>01</v>
      </c>
      <c r="CN10" s="4" t="str">
        <f t="shared" si="22"/>
        <v>01</v>
      </c>
      <c r="CO10" s="4" t="str">
        <f t="shared" si="22"/>
        <v>01</v>
      </c>
      <c r="CP10" s="4" t="str">
        <f t="shared" si="22"/>
        <v>01</v>
      </c>
      <c r="CQ10" s="4" t="str">
        <f t="shared" si="22"/>
        <v>00</v>
      </c>
      <c r="CR10" s="4" t="str">
        <f t="shared" si="22"/>
        <v>00</v>
      </c>
      <c r="CS10" s="4" t="str">
        <f t="shared" si="22"/>
        <v>00</v>
      </c>
      <c r="CT10" s="4" t="str">
        <f t="shared" si="22"/>
        <v>00</v>
      </c>
      <c r="CU10" s="4" t="str">
        <f t="shared" si="22"/>
        <v>00</v>
      </c>
      <c r="CV10" s="4" t="str">
        <f t="shared" si="22"/>
        <v>00</v>
      </c>
      <c r="CW10" s="4" t="str">
        <f t="shared" si="22"/>
        <v>01</v>
      </c>
      <c r="CX10" s="4" t="str">
        <f t="shared" si="22"/>
        <v>01</v>
      </c>
      <c r="CY10" s="4" t="str">
        <f t="shared" si="22"/>
        <v>01</v>
      </c>
      <c r="CZ10" s="4" t="str">
        <f t="shared" si="22"/>
        <v>01</v>
      </c>
      <c r="DA10" s="4" t="str">
        <f t="shared" si="22"/>
        <v>00</v>
      </c>
      <c r="DB10" s="4" t="str">
        <f t="shared" si="22"/>
        <v>00</v>
      </c>
      <c r="DC10" s="4" t="str">
        <f t="shared" si="22"/>
        <v>00</v>
      </c>
      <c r="DD10" s="4" t="str">
        <f t="shared" si="22"/>
        <v>00</v>
      </c>
      <c r="DE10" s="4" t="str">
        <f t="shared" si="22"/>
        <v>00</v>
      </c>
      <c r="DF10" s="4" t="str">
        <f t="shared" si="22"/>
        <v>00</v>
      </c>
      <c r="DG10" s="4" t="str">
        <f t="shared" si="22"/>
        <v>01</v>
      </c>
      <c r="DH10" s="4" t="str">
        <f t="shared" si="22"/>
        <v>01</v>
      </c>
      <c r="DI10" s="4" t="str">
        <f t="shared" si="22"/>
        <v>01</v>
      </c>
      <c r="DJ10" s="4" t="str">
        <f t="shared" si="22"/>
        <v>01</v>
      </c>
      <c r="DK10" s="4" t="str">
        <f t="shared" si="22"/>
        <v>00</v>
      </c>
      <c r="DL10" s="4" t="str">
        <f t="shared" si="22"/>
        <v>00</v>
      </c>
      <c r="DM10" s="4" t="str">
        <f t="shared" si="22"/>
        <v>00</v>
      </c>
      <c r="DN10" s="4" t="str">
        <f t="shared" si="22"/>
        <v>00</v>
      </c>
      <c r="DO10" s="4" t="str">
        <f t="shared" si="22"/>
        <v>00</v>
      </c>
      <c r="DP10" s="4" t="str">
        <f t="shared" si="22"/>
        <v>00</v>
      </c>
      <c r="DQ10" s="4" t="str">
        <f t="shared" si="22"/>
        <v>01</v>
      </c>
      <c r="DR10" s="4" t="str">
        <f t="shared" si="22"/>
        <v>01</v>
      </c>
      <c r="DS10" s="4" t="str">
        <f t="shared" si="22"/>
        <v>01</v>
      </c>
      <c r="DT10" s="4" t="str">
        <f t="shared" si="22"/>
        <v>01</v>
      </c>
      <c r="DU10" s="4" t="str">
        <f t="shared" si="22"/>
        <v>00</v>
      </c>
      <c r="DV10" s="4" t="str">
        <f t="shared" si="22"/>
        <v>00</v>
      </c>
      <c r="DW10" s="4" t="str">
        <f t="shared" si="22"/>
        <v>00</v>
      </c>
      <c r="DX10" s="4" t="str">
        <f t="shared" si="22"/>
        <v>00</v>
      </c>
      <c r="DY10" s="4" t="str">
        <f t="shared" si="22"/>
        <v>00</v>
      </c>
      <c r="DZ10" s="4" t="str">
        <f t="shared" si="22"/>
        <v>00</v>
      </c>
      <c r="EA10" s="4" t="str">
        <f t="shared" si="22"/>
        <v>01</v>
      </c>
      <c r="EB10" s="4" t="str">
        <f t="shared" si="22"/>
        <v>01</v>
      </c>
      <c r="EC10" s="4" t="str">
        <f t="shared" si="22"/>
        <v>01</v>
      </c>
      <c r="ED10" s="4" t="str">
        <f t="shared" si="22"/>
        <v>01</v>
      </c>
      <c r="EE10" s="4" t="str">
        <f t="shared" si="22"/>
        <v>00</v>
      </c>
      <c r="EF10" s="4" t="str">
        <f t="shared" si="22"/>
        <v>00</v>
      </c>
      <c r="EG10" s="4" t="str">
        <f t="shared" si="22"/>
        <v>00</v>
      </c>
      <c r="EH10" s="4" t="str">
        <f t="shared" si="22"/>
        <v>00</v>
      </c>
      <c r="EI10" s="4" t="str">
        <f t="shared" si="22"/>
        <v>00</v>
      </c>
      <c r="EJ10" s="4" t="str">
        <f t="shared" ref="EJ10:GU10" si="23">+CONCATENATE(EJ13,EJ11)</f>
        <v>00</v>
      </c>
      <c r="EK10" s="4" t="str">
        <f t="shared" si="23"/>
        <v>01</v>
      </c>
      <c r="EL10" s="4" t="str">
        <f t="shared" si="23"/>
        <v>01</v>
      </c>
      <c r="EM10" s="4" t="str">
        <f t="shared" si="23"/>
        <v>01</v>
      </c>
      <c r="EN10" s="4" t="str">
        <f t="shared" si="23"/>
        <v>01</v>
      </c>
      <c r="EO10" s="4" t="str">
        <f t="shared" si="23"/>
        <v>00</v>
      </c>
      <c r="EP10" s="4" t="str">
        <f t="shared" si="23"/>
        <v>00</v>
      </c>
      <c r="EQ10" s="4" t="str">
        <f t="shared" si="23"/>
        <v>00</v>
      </c>
      <c r="ER10" s="4" t="str">
        <f t="shared" si="23"/>
        <v>00</v>
      </c>
      <c r="ES10" s="4" t="str">
        <f t="shared" si="23"/>
        <v>00</v>
      </c>
      <c r="ET10" s="4" t="str">
        <f t="shared" si="23"/>
        <v>00</v>
      </c>
      <c r="EU10" s="4" t="str">
        <f t="shared" si="23"/>
        <v>01</v>
      </c>
      <c r="EV10" s="4" t="str">
        <f t="shared" si="23"/>
        <v>01</v>
      </c>
      <c r="EW10" s="4" t="str">
        <f t="shared" si="23"/>
        <v>01</v>
      </c>
      <c r="EX10" s="4" t="str">
        <f t="shared" si="23"/>
        <v>01</v>
      </c>
      <c r="EY10" s="4" t="str">
        <f t="shared" si="23"/>
        <v>00</v>
      </c>
      <c r="EZ10" s="4" t="str">
        <f t="shared" si="23"/>
        <v>00</v>
      </c>
      <c r="FA10" s="4" t="str">
        <f t="shared" si="23"/>
        <v>00</v>
      </c>
      <c r="FB10" s="4" t="str">
        <f t="shared" si="23"/>
        <v>00</v>
      </c>
      <c r="FC10" s="4" t="str">
        <f t="shared" si="23"/>
        <v>00</v>
      </c>
      <c r="FD10" s="4" t="str">
        <f t="shared" si="23"/>
        <v>00</v>
      </c>
      <c r="FE10" s="4" t="str">
        <f t="shared" si="23"/>
        <v>01</v>
      </c>
      <c r="FF10" s="4" t="str">
        <f t="shared" si="23"/>
        <v>01</v>
      </c>
      <c r="FG10" s="4" t="str">
        <f t="shared" si="23"/>
        <v>01</v>
      </c>
      <c r="FH10" s="4" t="str">
        <f t="shared" si="23"/>
        <v>01</v>
      </c>
      <c r="FI10" s="4" t="str">
        <f t="shared" si="23"/>
        <v>00</v>
      </c>
      <c r="FJ10" s="4" t="str">
        <f t="shared" si="23"/>
        <v>00</v>
      </c>
      <c r="FK10" s="4" t="str">
        <f t="shared" si="23"/>
        <v>00</v>
      </c>
      <c r="FL10" s="4" t="str">
        <f t="shared" si="23"/>
        <v>00</v>
      </c>
      <c r="FM10" s="4" t="str">
        <f t="shared" si="23"/>
        <v>00</v>
      </c>
      <c r="FN10" s="4" t="str">
        <f t="shared" si="23"/>
        <v>00</v>
      </c>
      <c r="FO10" s="4" t="str">
        <f t="shared" si="23"/>
        <v>01</v>
      </c>
      <c r="FP10" s="4" t="str">
        <f t="shared" si="23"/>
        <v>01</v>
      </c>
      <c r="FQ10" s="4" t="str">
        <f t="shared" si="23"/>
        <v>01</v>
      </c>
      <c r="FR10" s="4" t="str">
        <f t="shared" si="23"/>
        <v>01</v>
      </c>
      <c r="FS10" s="4" t="str">
        <f t="shared" si="23"/>
        <v>00</v>
      </c>
      <c r="FT10" s="4" t="str">
        <f t="shared" si="23"/>
        <v>00</v>
      </c>
      <c r="FU10" s="4" t="str">
        <f t="shared" si="23"/>
        <v>00</v>
      </c>
      <c r="FV10" s="4" t="str">
        <f t="shared" si="23"/>
        <v>00</v>
      </c>
      <c r="FW10" s="4" t="str">
        <f t="shared" si="23"/>
        <v>00</v>
      </c>
      <c r="FX10" s="4" t="str">
        <f t="shared" si="23"/>
        <v>00</v>
      </c>
      <c r="FY10" s="4" t="str">
        <f t="shared" si="23"/>
        <v>01</v>
      </c>
      <c r="FZ10" s="4" t="str">
        <f t="shared" si="23"/>
        <v>01</v>
      </c>
      <c r="GA10" s="4" t="str">
        <f t="shared" si="23"/>
        <v>01</v>
      </c>
      <c r="GB10" s="4" t="str">
        <f t="shared" si="23"/>
        <v>01</v>
      </c>
      <c r="GC10" s="4" t="str">
        <f t="shared" si="23"/>
        <v>00</v>
      </c>
      <c r="GD10" s="4" t="str">
        <f t="shared" si="23"/>
        <v>00</v>
      </c>
      <c r="GE10" s="4" t="str">
        <f t="shared" si="23"/>
        <v>00</v>
      </c>
      <c r="GF10" s="4" t="str">
        <f t="shared" si="23"/>
        <v>00</v>
      </c>
      <c r="GG10" s="4" t="str">
        <f t="shared" si="23"/>
        <v>00</v>
      </c>
      <c r="GH10" s="4" t="str">
        <f t="shared" si="23"/>
        <v>00</v>
      </c>
      <c r="GI10" s="4" t="str">
        <f t="shared" si="23"/>
        <v>01</v>
      </c>
      <c r="GJ10" s="4" t="str">
        <f t="shared" si="23"/>
        <v>01</v>
      </c>
      <c r="GK10" s="4" t="str">
        <f t="shared" si="23"/>
        <v>01</v>
      </c>
      <c r="GL10" s="4" t="str">
        <f t="shared" si="23"/>
        <v>01</v>
      </c>
      <c r="GM10" s="4" t="str">
        <f t="shared" si="23"/>
        <v>00</v>
      </c>
      <c r="GN10" s="4" t="str">
        <f t="shared" si="23"/>
        <v>00</v>
      </c>
      <c r="GO10" s="4" t="str">
        <f t="shared" si="23"/>
        <v>00</v>
      </c>
      <c r="GP10" s="4" t="str">
        <f t="shared" si="23"/>
        <v>00</v>
      </c>
      <c r="GQ10" s="4" t="str">
        <f t="shared" si="23"/>
        <v>00</v>
      </c>
      <c r="GR10" s="4" t="str">
        <f t="shared" si="23"/>
        <v>00</v>
      </c>
      <c r="GS10" s="4" t="str">
        <f t="shared" si="23"/>
        <v>01</v>
      </c>
      <c r="GT10" s="4" t="str">
        <f t="shared" si="23"/>
        <v>01</v>
      </c>
      <c r="GU10" s="4" t="str">
        <f t="shared" si="23"/>
        <v>01</v>
      </c>
      <c r="GV10" s="4" t="str">
        <f t="shared" ref="GV10:HB10" si="24">+CONCATENATE(GV13,GV11)</f>
        <v>01</v>
      </c>
      <c r="GW10" s="4" t="str">
        <f t="shared" si="24"/>
        <v>00</v>
      </c>
      <c r="GX10" s="4" t="str">
        <f t="shared" si="24"/>
        <v>00</v>
      </c>
      <c r="GY10" s="4" t="str">
        <f t="shared" si="24"/>
        <v>00</v>
      </c>
      <c r="GZ10" s="4" t="str">
        <f t="shared" si="24"/>
        <v>00</v>
      </c>
      <c r="HA10" s="4" t="str">
        <f t="shared" si="24"/>
        <v>00</v>
      </c>
      <c r="HB10" s="4" t="str">
        <f t="shared" si="24"/>
        <v>00</v>
      </c>
      <c r="HC10" s="187"/>
      <c r="HD10" s="188"/>
      <c r="HE10" s="188"/>
      <c r="HF10" s="188"/>
      <c r="HG10" s="188"/>
      <c r="HH10" s="188"/>
      <c r="HI10" s="188"/>
      <c r="HJ10" s="188"/>
      <c r="HK10" s="188"/>
      <c r="HL10" s="189"/>
      <c r="HM10" s="748"/>
      <c r="HN10" s="748"/>
      <c r="HO10" s="748"/>
      <c r="HP10" s="748"/>
      <c r="HQ10" s="30"/>
      <c r="HR10" s="183"/>
      <c r="HS10" s="183"/>
      <c r="HT10" s="183"/>
      <c r="HU10" s="183"/>
      <c r="HV10" s="183"/>
      <c r="HW10" s="183"/>
      <c r="HX10" s="183"/>
      <c r="HY10" s="183"/>
      <c r="HZ10" s="183"/>
      <c r="IA10" s="183"/>
    </row>
    <row r="11" spans="1:245" ht="15.95" customHeight="1">
      <c r="J11" s="745"/>
      <c r="K11" s="695">
        <f>+Inicio!D33</f>
        <v>1</v>
      </c>
      <c r="L11" s="695">
        <f>+Inicio!D34</f>
        <v>1</v>
      </c>
      <c r="M11" s="695">
        <f>+Inicio!D35</f>
        <v>1</v>
      </c>
      <c r="N11" s="695">
        <f>+Inicio!D36</f>
        <v>1</v>
      </c>
      <c r="O11" s="695">
        <f>+Inicio!D37</f>
        <v>0</v>
      </c>
      <c r="P11" s="695">
        <f>+Inicio!D38</f>
        <v>0</v>
      </c>
      <c r="Q11" s="695">
        <f>+Inicio!D39</f>
        <v>0</v>
      </c>
      <c r="R11" s="695">
        <f>+Inicio!D40</f>
        <v>0</v>
      </c>
      <c r="S11" s="695">
        <f>+Inicio!D41</f>
        <v>0</v>
      </c>
      <c r="T11" s="695">
        <f>+Inicio!D42</f>
        <v>0</v>
      </c>
      <c r="U11" s="695">
        <f>+K11</f>
        <v>1</v>
      </c>
      <c r="V11" s="695">
        <f t="shared" ref="V11:AD11" si="25">+L11</f>
        <v>1</v>
      </c>
      <c r="W11" s="695">
        <f t="shared" si="25"/>
        <v>1</v>
      </c>
      <c r="X11" s="695">
        <f t="shared" si="25"/>
        <v>1</v>
      </c>
      <c r="Y11" s="695">
        <f t="shared" si="25"/>
        <v>0</v>
      </c>
      <c r="Z11" s="695">
        <f t="shared" si="25"/>
        <v>0</v>
      </c>
      <c r="AA11" s="695">
        <f t="shared" si="25"/>
        <v>0</v>
      </c>
      <c r="AB11" s="695">
        <f t="shared" si="25"/>
        <v>0</v>
      </c>
      <c r="AC11" s="695">
        <f t="shared" si="25"/>
        <v>0</v>
      </c>
      <c r="AD11" s="695">
        <f t="shared" si="25"/>
        <v>0</v>
      </c>
      <c r="AE11" s="695">
        <f>+U11</f>
        <v>1</v>
      </c>
      <c r="AF11" s="695">
        <f t="shared" ref="AF11:AN11" si="26">+V11</f>
        <v>1</v>
      </c>
      <c r="AG11" s="695">
        <f t="shared" si="26"/>
        <v>1</v>
      </c>
      <c r="AH11" s="695">
        <f t="shared" si="26"/>
        <v>1</v>
      </c>
      <c r="AI11" s="695">
        <f t="shared" si="26"/>
        <v>0</v>
      </c>
      <c r="AJ11" s="695">
        <f t="shared" si="26"/>
        <v>0</v>
      </c>
      <c r="AK11" s="695">
        <f t="shared" si="26"/>
        <v>0</v>
      </c>
      <c r="AL11" s="695">
        <f t="shared" si="26"/>
        <v>0</v>
      </c>
      <c r="AM11" s="695">
        <f t="shared" si="26"/>
        <v>0</v>
      </c>
      <c r="AN11" s="695">
        <f t="shared" si="26"/>
        <v>0</v>
      </c>
      <c r="AO11" s="695">
        <f>+AE11</f>
        <v>1</v>
      </c>
      <c r="AP11" s="695">
        <f t="shared" ref="AP11:AX11" si="27">+AF11</f>
        <v>1</v>
      </c>
      <c r="AQ11" s="695">
        <f t="shared" si="27"/>
        <v>1</v>
      </c>
      <c r="AR11" s="695">
        <f t="shared" si="27"/>
        <v>1</v>
      </c>
      <c r="AS11" s="695">
        <f t="shared" si="27"/>
        <v>0</v>
      </c>
      <c r="AT11" s="695">
        <f t="shared" si="27"/>
        <v>0</v>
      </c>
      <c r="AU11" s="695">
        <f t="shared" si="27"/>
        <v>0</v>
      </c>
      <c r="AV11" s="695">
        <f t="shared" si="27"/>
        <v>0</v>
      </c>
      <c r="AW11" s="695">
        <f t="shared" si="27"/>
        <v>0</v>
      </c>
      <c r="AX11" s="695">
        <f t="shared" si="27"/>
        <v>0</v>
      </c>
      <c r="AY11" s="695">
        <f>+AO11</f>
        <v>1</v>
      </c>
      <c r="AZ11" s="695">
        <f t="shared" ref="AZ11:BH11" si="28">+AP11</f>
        <v>1</v>
      </c>
      <c r="BA11" s="695">
        <f t="shared" si="28"/>
        <v>1</v>
      </c>
      <c r="BB11" s="695">
        <f t="shared" si="28"/>
        <v>1</v>
      </c>
      <c r="BC11" s="695">
        <f t="shared" si="28"/>
        <v>0</v>
      </c>
      <c r="BD11" s="695">
        <f t="shared" si="28"/>
        <v>0</v>
      </c>
      <c r="BE11" s="695">
        <f t="shared" si="28"/>
        <v>0</v>
      </c>
      <c r="BF11" s="695">
        <f t="shared" si="28"/>
        <v>0</v>
      </c>
      <c r="BG11" s="695">
        <f t="shared" si="28"/>
        <v>0</v>
      </c>
      <c r="BH11" s="695">
        <f t="shared" si="28"/>
        <v>0</v>
      </c>
      <c r="BI11" s="695">
        <f>+AY11</f>
        <v>1</v>
      </c>
      <c r="BJ11" s="695">
        <f t="shared" ref="BJ11:BR11" si="29">+AZ11</f>
        <v>1</v>
      </c>
      <c r="BK11" s="695">
        <f t="shared" si="29"/>
        <v>1</v>
      </c>
      <c r="BL11" s="695">
        <f t="shared" si="29"/>
        <v>1</v>
      </c>
      <c r="BM11" s="695">
        <f t="shared" si="29"/>
        <v>0</v>
      </c>
      <c r="BN11" s="695">
        <f t="shared" si="29"/>
        <v>0</v>
      </c>
      <c r="BO11" s="695">
        <f t="shared" si="29"/>
        <v>0</v>
      </c>
      <c r="BP11" s="695">
        <f t="shared" si="29"/>
        <v>0</v>
      </c>
      <c r="BQ11" s="695">
        <f t="shared" si="29"/>
        <v>0</v>
      </c>
      <c r="BR11" s="695">
        <f t="shared" si="29"/>
        <v>0</v>
      </c>
      <c r="BS11" s="695">
        <f>+BI11</f>
        <v>1</v>
      </c>
      <c r="BT11" s="695">
        <f t="shared" ref="BT11:CB11" si="30">+BJ11</f>
        <v>1</v>
      </c>
      <c r="BU11" s="695">
        <f t="shared" si="30"/>
        <v>1</v>
      </c>
      <c r="BV11" s="695">
        <f t="shared" si="30"/>
        <v>1</v>
      </c>
      <c r="BW11" s="695">
        <f t="shared" si="30"/>
        <v>0</v>
      </c>
      <c r="BX11" s="695">
        <f t="shared" si="30"/>
        <v>0</v>
      </c>
      <c r="BY11" s="695">
        <f t="shared" si="30"/>
        <v>0</v>
      </c>
      <c r="BZ11" s="695">
        <f t="shared" si="30"/>
        <v>0</v>
      </c>
      <c r="CA11" s="695">
        <f t="shared" si="30"/>
        <v>0</v>
      </c>
      <c r="CB11" s="695">
        <f t="shared" si="30"/>
        <v>0</v>
      </c>
      <c r="CC11" s="695">
        <f>+BS11</f>
        <v>1</v>
      </c>
      <c r="CD11" s="695">
        <f t="shared" ref="CD11:CL11" si="31">+BT11</f>
        <v>1</v>
      </c>
      <c r="CE11" s="695">
        <f t="shared" si="31"/>
        <v>1</v>
      </c>
      <c r="CF11" s="695">
        <f t="shared" si="31"/>
        <v>1</v>
      </c>
      <c r="CG11" s="695">
        <f t="shared" si="31"/>
        <v>0</v>
      </c>
      <c r="CH11" s="695">
        <f t="shared" si="31"/>
        <v>0</v>
      </c>
      <c r="CI11" s="695">
        <f t="shared" si="31"/>
        <v>0</v>
      </c>
      <c r="CJ11" s="695">
        <f t="shared" si="31"/>
        <v>0</v>
      </c>
      <c r="CK11" s="695">
        <f t="shared" si="31"/>
        <v>0</v>
      </c>
      <c r="CL11" s="695">
        <f t="shared" si="31"/>
        <v>0</v>
      </c>
      <c r="CM11" s="695">
        <f>+CC11</f>
        <v>1</v>
      </c>
      <c r="CN11" s="695">
        <f t="shared" ref="CN11:CV11" si="32">+CD11</f>
        <v>1</v>
      </c>
      <c r="CO11" s="695">
        <f t="shared" si="32"/>
        <v>1</v>
      </c>
      <c r="CP11" s="695">
        <f t="shared" si="32"/>
        <v>1</v>
      </c>
      <c r="CQ11" s="695">
        <f t="shared" si="32"/>
        <v>0</v>
      </c>
      <c r="CR11" s="695">
        <f t="shared" si="32"/>
        <v>0</v>
      </c>
      <c r="CS11" s="695">
        <f t="shared" si="32"/>
        <v>0</v>
      </c>
      <c r="CT11" s="695">
        <f t="shared" si="32"/>
        <v>0</v>
      </c>
      <c r="CU11" s="695">
        <f t="shared" si="32"/>
        <v>0</v>
      </c>
      <c r="CV11" s="695">
        <f t="shared" si="32"/>
        <v>0</v>
      </c>
      <c r="CW11" s="695">
        <f>+CM11</f>
        <v>1</v>
      </c>
      <c r="CX11" s="695">
        <f t="shared" ref="CX11:DF11" si="33">+CN11</f>
        <v>1</v>
      </c>
      <c r="CY11" s="695">
        <f t="shared" si="33"/>
        <v>1</v>
      </c>
      <c r="CZ11" s="695">
        <f t="shared" si="33"/>
        <v>1</v>
      </c>
      <c r="DA11" s="695">
        <f t="shared" si="33"/>
        <v>0</v>
      </c>
      <c r="DB11" s="695">
        <f t="shared" si="33"/>
        <v>0</v>
      </c>
      <c r="DC11" s="695">
        <f t="shared" si="33"/>
        <v>0</v>
      </c>
      <c r="DD11" s="695">
        <f t="shared" si="33"/>
        <v>0</v>
      </c>
      <c r="DE11" s="695">
        <f t="shared" si="33"/>
        <v>0</v>
      </c>
      <c r="DF11" s="695">
        <f t="shared" si="33"/>
        <v>0</v>
      </c>
      <c r="DG11" s="695">
        <f>+CW11</f>
        <v>1</v>
      </c>
      <c r="DH11" s="695">
        <f t="shared" ref="DH11:DP11" si="34">+CX11</f>
        <v>1</v>
      </c>
      <c r="DI11" s="695">
        <f t="shared" si="34"/>
        <v>1</v>
      </c>
      <c r="DJ11" s="695">
        <f t="shared" si="34"/>
        <v>1</v>
      </c>
      <c r="DK11" s="695">
        <f t="shared" si="34"/>
        <v>0</v>
      </c>
      <c r="DL11" s="695">
        <f t="shared" si="34"/>
        <v>0</v>
      </c>
      <c r="DM11" s="695">
        <f t="shared" si="34"/>
        <v>0</v>
      </c>
      <c r="DN11" s="695">
        <f t="shared" si="34"/>
        <v>0</v>
      </c>
      <c r="DO11" s="695">
        <f t="shared" si="34"/>
        <v>0</v>
      </c>
      <c r="DP11" s="695">
        <f t="shared" si="34"/>
        <v>0</v>
      </c>
      <c r="DQ11" s="695">
        <f>+DG11</f>
        <v>1</v>
      </c>
      <c r="DR11" s="695">
        <f t="shared" ref="DR11:DZ11" si="35">+DH11</f>
        <v>1</v>
      </c>
      <c r="DS11" s="695">
        <f t="shared" si="35"/>
        <v>1</v>
      </c>
      <c r="DT11" s="695">
        <f t="shared" si="35"/>
        <v>1</v>
      </c>
      <c r="DU11" s="695">
        <f t="shared" si="35"/>
        <v>0</v>
      </c>
      <c r="DV11" s="695">
        <f t="shared" si="35"/>
        <v>0</v>
      </c>
      <c r="DW11" s="695">
        <f t="shared" si="35"/>
        <v>0</v>
      </c>
      <c r="DX11" s="695">
        <f t="shared" si="35"/>
        <v>0</v>
      </c>
      <c r="DY11" s="695">
        <f t="shared" si="35"/>
        <v>0</v>
      </c>
      <c r="DZ11" s="695">
        <f t="shared" si="35"/>
        <v>0</v>
      </c>
      <c r="EA11" s="695">
        <f>+DQ11</f>
        <v>1</v>
      </c>
      <c r="EB11" s="695">
        <f t="shared" ref="EB11:EJ11" si="36">+DR11</f>
        <v>1</v>
      </c>
      <c r="EC11" s="695">
        <f t="shared" si="36"/>
        <v>1</v>
      </c>
      <c r="ED11" s="695">
        <f t="shared" si="36"/>
        <v>1</v>
      </c>
      <c r="EE11" s="695">
        <f t="shared" si="36"/>
        <v>0</v>
      </c>
      <c r="EF11" s="695">
        <f t="shared" si="36"/>
        <v>0</v>
      </c>
      <c r="EG11" s="695">
        <f t="shared" si="36"/>
        <v>0</v>
      </c>
      <c r="EH11" s="695">
        <f t="shared" si="36"/>
        <v>0</v>
      </c>
      <c r="EI11" s="695">
        <f t="shared" si="36"/>
        <v>0</v>
      </c>
      <c r="EJ11" s="695">
        <f t="shared" si="36"/>
        <v>0</v>
      </c>
      <c r="EK11" s="695">
        <f>+EA11</f>
        <v>1</v>
      </c>
      <c r="EL11" s="695">
        <f t="shared" ref="EL11:ET11" si="37">+EB11</f>
        <v>1</v>
      </c>
      <c r="EM11" s="695">
        <f t="shared" si="37"/>
        <v>1</v>
      </c>
      <c r="EN11" s="695">
        <f t="shared" si="37"/>
        <v>1</v>
      </c>
      <c r="EO11" s="695">
        <f t="shared" si="37"/>
        <v>0</v>
      </c>
      <c r="EP11" s="695">
        <f t="shared" si="37"/>
        <v>0</v>
      </c>
      <c r="EQ11" s="695">
        <f t="shared" si="37"/>
        <v>0</v>
      </c>
      <c r="ER11" s="695">
        <f t="shared" si="37"/>
        <v>0</v>
      </c>
      <c r="ES11" s="695">
        <f t="shared" si="37"/>
        <v>0</v>
      </c>
      <c r="ET11" s="695">
        <f t="shared" si="37"/>
        <v>0</v>
      </c>
      <c r="EU11" s="695">
        <f>+EK11</f>
        <v>1</v>
      </c>
      <c r="EV11" s="695">
        <f t="shared" ref="EV11:FD11" si="38">+EL11</f>
        <v>1</v>
      </c>
      <c r="EW11" s="695">
        <f t="shared" si="38"/>
        <v>1</v>
      </c>
      <c r="EX11" s="695">
        <f t="shared" si="38"/>
        <v>1</v>
      </c>
      <c r="EY11" s="695">
        <f t="shared" si="38"/>
        <v>0</v>
      </c>
      <c r="EZ11" s="695">
        <f t="shared" si="38"/>
        <v>0</v>
      </c>
      <c r="FA11" s="695">
        <f t="shared" si="38"/>
        <v>0</v>
      </c>
      <c r="FB11" s="695">
        <f t="shared" si="38"/>
        <v>0</v>
      </c>
      <c r="FC11" s="695">
        <f t="shared" si="38"/>
        <v>0</v>
      </c>
      <c r="FD11" s="695">
        <f t="shared" si="38"/>
        <v>0</v>
      </c>
      <c r="FE11" s="695">
        <f>+EU11</f>
        <v>1</v>
      </c>
      <c r="FF11" s="695">
        <f t="shared" ref="FF11:FN11" si="39">+EV11</f>
        <v>1</v>
      </c>
      <c r="FG11" s="695">
        <f t="shared" si="39"/>
        <v>1</v>
      </c>
      <c r="FH11" s="695">
        <f t="shared" si="39"/>
        <v>1</v>
      </c>
      <c r="FI11" s="695">
        <f t="shared" si="39"/>
        <v>0</v>
      </c>
      <c r="FJ11" s="695">
        <f t="shared" si="39"/>
        <v>0</v>
      </c>
      <c r="FK11" s="695">
        <f t="shared" si="39"/>
        <v>0</v>
      </c>
      <c r="FL11" s="695">
        <f t="shared" si="39"/>
        <v>0</v>
      </c>
      <c r="FM11" s="695">
        <f t="shared" si="39"/>
        <v>0</v>
      </c>
      <c r="FN11" s="695">
        <f t="shared" si="39"/>
        <v>0</v>
      </c>
      <c r="FO11" s="695">
        <f>+FE11</f>
        <v>1</v>
      </c>
      <c r="FP11" s="695">
        <f t="shared" ref="FP11:FX11" si="40">+FF11</f>
        <v>1</v>
      </c>
      <c r="FQ11" s="695">
        <f t="shared" si="40"/>
        <v>1</v>
      </c>
      <c r="FR11" s="695">
        <f t="shared" si="40"/>
        <v>1</v>
      </c>
      <c r="FS11" s="695">
        <f t="shared" si="40"/>
        <v>0</v>
      </c>
      <c r="FT11" s="695">
        <f t="shared" si="40"/>
        <v>0</v>
      </c>
      <c r="FU11" s="695">
        <f t="shared" si="40"/>
        <v>0</v>
      </c>
      <c r="FV11" s="695">
        <f t="shared" si="40"/>
        <v>0</v>
      </c>
      <c r="FW11" s="695">
        <f t="shared" si="40"/>
        <v>0</v>
      </c>
      <c r="FX11" s="695">
        <f t="shared" si="40"/>
        <v>0</v>
      </c>
      <c r="FY11" s="695">
        <f>+FO11</f>
        <v>1</v>
      </c>
      <c r="FZ11" s="695">
        <f t="shared" ref="FZ11:GH11" si="41">+FP11</f>
        <v>1</v>
      </c>
      <c r="GA11" s="695">
        <f t="shared" si="41"/>
        <v>1</v>
      </c>
      <c r="GB11" s="695">
        <f t="shared" si="41"/>
        <v>1</v>
      </c>
      <c r="GC11" s="695">
        <f t="shared" si="41"/>
        <v>0</v>
      </c>
      <c r="GD11" s="695">
        <f t="shared" si="41"/>
        <v>0</v>
      </c>
      <c r="GE11" s="695">
        <f t="shared" si="41"/>
        <v>0</v>
      </c>
      <c r="GF11" s="695">
        <f t="shared" si="41"/>
        <v>0</v>
      </c>
      <c r="GG11" s="695">
        <f t="shared" si="41"/>
        <v>0</v>
      </c>
      <c r="GH11" s="695">
        <f t="shared" si="41"/>
        <v>0</v>
      </c>
      <c r="GI11" s="695">
        <f>+FY11</f>
        <v>1</v>
      </c>
      <c r="GJ11" s="695">
        <f t="shared" ref="GJ11:GR11" si="42">+FZ11</f>
        <v>1</v>
      </c>
      <c r="GK11" s="695">
        <f t="shared" si="42"/>
        <v>1</v>
      </c>
      <c r="GL11" s="695">
        <f t="shared" si="42"/>
        <v>1</v>
      </c>
      <c r="GM11" s="695">
        <f t="shared" si="42"/>
        <v>0</v>
      </c>
      <c r="GN11" s="695">
        <f t="shared" si="42"/>
        <v>0</v>
      </c>
      <c r="GO11" s="695">
        <f t="shared" si="42"/>
        <v>0</v>
      </c>
      <c r="GP11" s="695">
        <f t="shared" si="42"/>
        <v>0</v>
      </c>
      <c r="GQ11" s="695">
        <f t="shared" si="42"/>
        <v>0</v>
      </c>
      <c r="GR11" s="695">
        <f t="shared" si="42"/>
        <v>0</v>
      </c>
      <c r="GS11" s="695">
        <f>+GI11</f>
        <v>1</v>
      </c>
      <c r="GT11" s="695">
        <f t="shared" ref="GT11:HB11" si="43">+GJ11</f>
        <v>1</v>
      </c>
      <c r="GU11" s="695">
        <f t="shared" si="43"/>
        <v>1</v>
      </c>
      <c r="GV11" s="695">
        <f t="shared" si="43"/>
        <v>1</v>
      </c>
      <c r="GW11" s="695">
        <f t="shared" si="43"/>
        <v>0</v>
      </c>
      <c r="GX11" s="695">
        <f t="shared" si="43"/>
        <v>0</v>
      </c>
      <c r="GY11" s="695">
        <f t="shared" si="43"/>
        <v>0</v>
      </c>
      <c r="GZ11" s="695">
        <f t="shared" si="43"/>
        <v>0</v>
      </c>
      <c r="HA11" s="695">
        <f t="shared" si="43"/>
        <v>0</v>
      </c>
      <c r="HB11" s="695">
        <f t="shared" si="43"/>
        <v>0</v>
      </c>
      <c r="HC11" s="187"/>
      <c r="HD11" s="188"/>
      <c r="HE11" s="188"/>
      <c r="HF11" s="188"/>
      <c r="HG11" s="188"/>
      <c r="HH11" s="188"/>
      <c r="HI11" s="188"/>
      <c r="HJ11" s="188"/>
      <c r="HK11" s="188"/>
      <c r="HL11" s="189"/>
      <c r="HM11" s="748"/>
      <c r="HN11" s="748"/>
      <c r="HO11" s="748"/>
      <c r="HP11" s="748"/>
      <c r="HQ11" s="30"/>
      <c r="HR11" s="183"/>
      <c r="HS11" s="183"/>
      <c r="HT11" s="183"/>
      <c r="HU11" s="183"/>
      <c r="HV11" s="183"/>
      <c r="HW11" s="183"/>
      <c r="HX11" s="183"/>
      <c r="HY11" s="183"/>
      <c r="HZ11" s="183"/>
      <c r="IA11" s="183"/>
    </row>
    <row r="12" spans="1:245" s="23" customFormat="1" ht="34.9" customHeight="1">
      <c r="A12" s="152"/>
      <c r="B12" s="152"/>
      <c r="C12" s="152"/>
      <c r="D12" s="152"/>
      <c r="E12" s="152"/>
      <c r="F12" s="152"/>
      <c r="G12" s="152"/>
      <c r="H12" s="152"/>
      <c r="I12" s="152"/>
      <c r="J12" s="745"/>
      <c r="K12" s="153">
        <f>+S!K12</f>
        <v>0</v>
      </c>
      <c r="L12" s="153"/>
      <c r="M12" s="153"/>
      <c r="N12" s="153"/>
      <c r="O12" s="153"/>
      <c r="P12" s="153"/>
      <c r="Q12" s="153"/>
      <c r="R12" s="153"/>
      <c r="S12" s="153"/>
      <c r="T12" s="153"/>
      <c r="U12" s="153">
        <f>+S!U12</f>
        <v>0</v>
      </c>
      <c r="V12" s="153"/>
      <c r="W12" s="153"/>
      <c r="X12" s="153"/>
      <c r="Y12" s="153"/>
      <c r="Z12" s="153"/>
      <c r="AA12" s="153"/>
      <c r="AB12" s="153"/>
      <c r="AC12" s="153"/>
      <c r="AD12" s="153"/>
      <c r="AE12" s="153">
        <f>+S!AE12</f>
        <v>0</v>
      </c>
      <c r="AF12" s="153"/>
      <c r="AG12" s="153"/>
      <c r="AH12" s="153"/>
      <c r="AI12" s="153"/>
      <c r="AJ12" s="153"/>
      <c r="AK12" s="153"/>
      <c r="AL12" s="153"/>
      <c r="AM12" s="153"/>
      <c r="AN12" s="153"/>
      <c r="AO12" s="153">
        <f>+S!AO12</f>
        <v>0</v>
      </c>
      <c r="AP12" s="153"/>
      <c r="AQ12" s="153"/>
      <c r="AR12" s="153"/>
      <c r="AS12" s="153"/>
      <c r="AT12" s="153"/>
      <c r="AU12" s="153"/>
      <c r="AV12" s="153"/>
      <c r="AW12" s="153"/>
      <c r="AX12" s="153"/>
      <c r="AY12" s="153">
        <f>+S!AY12</f>
        <v>0</v>
      </c>
      <c r="AZ12" s="153"/>
      <c r="BA12" s="153"/>
      <c r="BB12" s="153"/>
      <c r="BC12" s="153"/>
      <c r="BD12" s="153"/>
      <c r="BE12" s="153"/>
      <c r="BF12" s="153"/>
      <c r="BG12" s="153"/>
      <c r="BH12" s="153"/>
      <c r="BI12" s="153">
        <f>+S!BI12</f>
        <v>0</v>
      </c>
      <c r="BJ12" s="153"/>
      <c r="BK12" s="153"/>
      <c r="BL12" s="153"/>
      <c r="BM12" s="153"/>
      <c r="BN12" s="153"/>
      <c r="BO12" s="153"/>
      <c r="BP12" s="153"/>
      <c r="BQ12" s="153"/>
      <c r="BR12" s="153"/>
      <c r="BS12" s="153">
        <f>+S!BS12</f>
        <v>0</v>
      </c>
      <c r="BT12" s="153"/>
      <c r="BU12" s="153"/>
      <c r="BV12" s="153"/>
      <c r="BW12" s="153"/>
      <c r="BX12" s="153"/>
      <c r="BY12" s="153"/>
      <c r="BZ12" s="153"/>
      <c r="CA12" s="153"/>
      <c r="CB12" s="153"/>
      <c r="CC12" s="153">
        <f>+S!CC12</f>
        <v>0</v>
      </c>
      <c r="CD12" s="153"/>
      <c r="CE12" s="153"/>
      <c r="CF12" s="153"/>
      <c r="CG12" s="153"/>
      <c r="CH12" s="153"/>
      <c r="CI12" s="153"/>
      <c r="CJ12" s="153"/>
      <c r="CK12" s="153"/>
      <c r="CL12" s="153"/>
      <c r="CM12" s="153">
        <f>+S!CM12</f>
        <v>0</v>
      </c>
      <c r="CN12" s="153"/>
      <c r="CO12" s="153"/>
      <c r="CP12" s="153"/>
      <c r="CQ12" s="153"/>
      <c r="CR12" s="153"/>
      <c r="CS12" s="153"/>
      <c r="CT12" s="153"/>
      <c r="CU12" s="153"/>
      <c r="CV12" s="153"/>
      <c r="CW12" s="153">
        <f>+S!CW12</f>
        <v>0</v>
      </c>
      <c r="CX12" s="153"/>
      <c r="CY12" s="153"/>
      <c r="CZ12" s="153"/>
      <c r="DA12" s="153"/>
      <c r="DB12" s="153"/>
      <c r="DC12" s="153"/>
      <c r="DD12" s="153"/>
      <c r="DE12" s="153"/>
      <c r="DF12" s="153"/>
      <c r="DG12" s="153">
        <f>+V_Ma!O69</f>
        <v>0</v>
      </c>
      <c r="DH12" s="153"/>
      <c r="DI12" s="153"/>
      <c r="DJ12" s="153"/>
      <c r="DK12" s="153"/>
      <c r="DL12" s="153"/>
      <c r="DM12" s="153"/>
      <c r="DN12" s="153"/>
      <c r="DO12" s="153"/>
      <c r="DP12" s="153"/>
      <c r="DQ12" s="153">
        <f>+V_Ma!O70</f>
        <v>0</v>
      </c>
      <c r="DR12" s="153"/>
      <c r="DS12" s="153"/>
      <c r="DT12" s="153"/>
      <c r="DU12" s="153"/>
      <c r="DV12" s="153"/>
      <c r="DW12" s="153"/>
      <c r="DX12" s="153"/>
      <c r="DY12" s="153"/>
      <c r="DZ12" s="153"/>
      <c r="EA12" s="153">
        <f>+V_Ma!O71</f>
        <v>0</v>
      </c>
      <c r="EB12" s="153"/>
      <c r="EC12" s="153"/>
      <c r="ED12" s="153"/>
      <c r="EE12" s="153"/>
      <c r="EF12" s="153"/>
      <c r="EG12" s="153"/>
      <c r="EH12" s="153"/>
      <c r="EI12" s="153"/>
      <c r="EJ12" s="153"/>
      <c r="EK12" s="153">
        <f>+V_Ma!O72</f>
        <v>0</v>
      </c>
      <c r="EL12" s="153"/>
      <c r="EM12" s="153"/>
      <c r="EN12" s="153"/>
      <c r="EO12" s="153"/>
      <c r="EP12" s="153"/>
      <c r="EQ12" s="153"/>
      <c r="ER12" s="153"/>
      <c r="ES12" s="153"/>
      <c r="ET12" s="153"/>
      <c r="EU12" s="153">
        <f>+V_Ma!O73</f>
        <v>0</v>
      </c>
      <c r="EV12" s="153"/>
      <c r="EW12" s="153"/>
      <c r="EX12" s="153"/>
      <c r="EY12" s="153"/>
      <c r="EZ12" s="153"/>
      <c r="FA12" s="153"/>
      <c r="FB12" s="153"/>
      <c r="FC12" s="153"/>
      <c r="FD12" s="153"/>
      <c r="FE12" s="153">
        <f>+V_Ma!O74</f>
        <v>0</v>
      </c>
      <c r="FF12" s="153"/>
      <c r="FG12" s="153"/>
      <c r="FH12" s="153"/>
      <c r="FI12" s="153"/>
      <c r="FJ12" s="153"/>
      <c r="FK12" s="153"/>
      <c r="FL12" s="153"/>
      <c r="FM12" s="153"/>
      <c r="FN12" s="153"/>
      <c r="FO12" s="153">
        <f>+V_Ma!O75</f>
        <v>0</v>
      </c>
      <c r="FP12" s="153"/>
      <c r="FQ12" s="153"/>
      <c r="FR12" s="153"/>
      <c r="FS12" s="153"/>
      <c r="FT12" s="153"/>
      <c r="FU12" s="153"/>
      <c r="FV12" s="153"/>
      <c r="FW12" s="153"/>
      <c r="FX12" s="153"/>
      <c r="FY12" s="153">
        <f>+V_Ma!O76</f>
        <v>0</v>
      </c>
      <c r="FZ12" s="153"/>
      <c r="GA12" s="153"/>
      <c r="GB12" s="153"/>
      <c r="GC12" s="153"/>
      <c r="GD12" s="153"/>
      <c r="GE12" s="153"/>
      <c r="GF12" s="153"/>
      <c r="GG12" s="153"/>
      <c r="GH12" s="153"/>
      <c r="GI12" s="153">
        <f>+V_Ma!O77</f>
        <v>0</v>
      </c>
      <c r="GJ12" s="153"/>
      <c r="GK12" s="153"/>
      <c r="GL12" s="153"/>
      <c r="GM12" s="153"/>
      <c r="GN12" s="153"/>
      <c r="GO12" s="153"/>
      <c r="GP12" s="153"/>
      <c r="GQ12" s="153"/>
      <c r="GR12" s="153"/>
      <c r="GS12" s="153">
        <f>+V_Ma!O78</f>
        <v>0</v>
      </c>
      <c r="GT12" s="153"/>
      <c r="GU12" s="153"/>
      <c r="GV12" s="153"/>
      <c r="GW12" s="153"/>
      <c r="GX12" s="153"/>
      <c r="GY12" s="153"/>
      <c r="GZ12" s="153"/>
      <c r="HA12" s="153"/>
      <c r="HB12" s="153"/>
      <c r="HC12" s="190"/>
      <c r="HD12" s="191"/>
      <c r="HE12" s="191"/>
      <c r="HF12" s="191"/>
      <c r="HG12" s="191"/>
      <c r="HH12" s="191"/>
      <c r="HI12" s="191"/>
      <c r="HJ12" s="191"/>
      <c r="HK12" s="191"/>
      <c r="HL12" s="192"/>
      <c r="HM12" s="748"/>
      <c r="HN12" s="748"/>
      <c r="HO12" s="748"/>
      <c r="HP12" s="748"/>
      <c r="HQ12" s="84"/>
      <c r="HR12" s="183"/>
      <c r="HS12" s="183"/>
      <c r="HT12" s="183"/>
      <c r="HU12" s="183"/>
      <c r="HV12" s="183"/>
      <c r="HW12" s="183"/>
      <c r="HX12" s="183"/>
      <c r="HY12" s="183"/>
      <c r="HZ12" s="183"/>
      <c r="IA12" s="183"/>
    </row>
    <row r="13" spans="1:245" s="23" customFormat="1" ht="34.9" hidden="1" customHeight="1">
      <c r="A13" s="11"/>
      <c r="B13" s="297"/>
      <c r="C13" s="297"/>
      <c r="D13" s="297"/>
      <c r="E13" s="297"/>
      <c r="F13" s="297"/>
      <c r="G13" s="297"/>
      <c r="H13" s="297"/>
      <c r="I13" s="297"/>
      <c r="J13" s="745"/>
      <c r="K13" s="9">
        <f>+K12</f>
        <v>0</v>
      </c>
      <c r="L13" s="8">
        <f>+K13</f>
        <v>0</v>
      </c>
      <c r="M13" s="8">
        <f t="shared" ref="M13:T13" si="44">+L13</f>
        <v>0</v>
      </c>
      <c r="N13" s="8">
        <f t="shared" si="44"/>
        <v>0</v>
      </c>
      <c r="O13" s="8">
        <f t="shared" si="44"/>
        <v>0</v>
      </c>
      <c r="P13" s="8">
        <f t="shared" si="44"/>
        <v>0</v>
      </c>
      <c r="Q13" s="8">
        <f t="shared" si="44"/>
        <v>0</v>
      </c>
      <c r="R13" s="8">
        <f t="shared" si="44"/>
        <v>0</v>
      </c>
      <c r="S13" s="8">
        <f t="shared" si="44"/>
        <v>0</v>
      </c>
      <c r="T13" s="8">
        <f t="shared" si="44"/>
        <v>0</v>
      </c>
      <c r="U13" s="9">
        <f>+U12</f>
        <v>0</v>
      </c>
      <c r="V13" s="8">
        <f>+U13</f>
        <v>0</v>
      </c>
      <c r="W13" s="8">
        <f t="shared" ref="W13:AD13" si="45">+V13</f>
        <v>0</v>
      </c>
      <c r="X13" s="8">
        <f t="shared" si="45"/>
        <v>0</v>
      </c>
      <c r="Y13" s="8">
        <f t="shared" si="45"/>
        <v>0</v>
      </c>
      <c r="Z13" s="8">
        <f t="shared" si="45"/>
        <v>0</v>
      </c>
      <c r="AA13" s="8">
        <f t="shared" si="45"/>
        <v>0</v>
      </c>
      <c r="AB13" s="8">
        <f t="shared" si="45"/>
        <v>0</v>
      </c>
      <c r="AC13" s="8">
        <f t="shared" si="45"/>
        <v>0</v>
      </c>
      <c r="AD13" s="8">
        <f t="shared" si="45"/>
        <v>0</v>
      </c>
      <c r="AE13" s="9">
        <f>+AE12</f>
        <v>0</v>
      </c>
      <c r="AF13" s="8">
        <f>+AE13</f>
        <v>0</v>
      </c>
      <c r="AG13" s="8">
        <f t="shared" ref="AG13:AN13" si="46">+AF13</f>
        <v>0</v>
      </c>
      <c r="AH13" s="8">
        <f t="shared" si="46"/>
        <v>0</v>
      </c>
      <c r="AI13" s="8">
        <f t="shared" si="46"/>
        <v>0</v>
      </c>
      <c r="AJ13" s="8">
        <f t="shared" si="46"/>
        <v>0</v>
      </c>
      <c r="AK13" s="8">
        <f t="shared" si="46"/>
        <v>0</v>
      </c>
      <c r="AL13" s="8">
        <f t="shared" si="46"/>
        <v>0</v>
      </c>
      <c r="AM13" s="8">
        <f t="shared" si="46"/>
        <v>0</v>
      </c>
      <c r="AN13" s="8">
        <f t="shared" si="46"/>
        <v>0</v>
      </c>
      <c r="AO13" s="9">
        <f>+AO12</f>
        <v>0</v>
      </c>
      <c r="AP13" s="8">
        <f>+AO13</f>
        <v>0</v>
      </c>
      <c r="AQ13" s="8">
        <f t="shared" ref="AQ13:AX13" si="47">+AP13</f>
        <v>0</v>
      </c>
      <c r="AR13" s="8">
        <f t="shared" si="47"/>
        <v>0</v>
      </c>
      <c r="AS13" s="8">
        <f t="shared" si="47"/>
        <v>0</v>
      </c>
      <c r="AT13" s="8">
        <f t="shared" si="47"/>
        <v>0</v>
      </c>
      <c r="AU13" s="8">
        <f t="shared" si="47"/>
        <v>0</v>
      </c>
      <c r="AV13" s="8">
        <f t="shared" si="47"/>
        <v>0</v>
      </c>
      <c r="AW13" s="8">
        <f t="shared" si="47"/>
        <v>0</v>
      </c>
      <c r="AX13" s="8">
        <f t="shared" si="47"/>
        <v>0</v>
      </c>
      <c r="AY13" s="9">
        <f>+AY12</f>
        <v>0</v>
      </c>
      <c r="AZ13" s="8">
        <f>+AY13</f>
        <v>0</v>
      </c>
      <c r="BA13" s="8">
        <f t="shared" ref="BA13:BH13" si="48">+AZ13</f>
        <v>0</v>
      </c>
      <c r="BB13" s="8">
        <f t="shared" si="48"/>
        <v>0</v>
      </c>
      <c r="BC13" s="8">
        <f t="shared" si="48"/>
        <v>0</v>
      </c>
      <c r="BD13" s="8">
        <f t="shared" si="48"/>
        <v>0</v>
      </c>
      <c r="BE13" s="8">
        <f t="shared" si="48"/>
        <v>0</v>
      </c>
      <c r="BF13" s="8">
        <f t="shared" si="48"/>
        <v>0</v>
      </c>
      <c r="BG13" s="8">
        <f t="shared" si="48"/>
        <v>0</v>
      </c>
      <c r="BH13" s="8">
        <f t="shared" si="48"/>
        <v>0</v>
      </c>
      <c r="BI13" s="9">
        <f>+BI12</f>
        <v>0</v>
      </c>
      <c r="BJ13" s="8">
        <f>+BI13</f>
        <v>0</v>
      </c>
      <c r="BK13" s="8">
        <f t="shared" ref="BK13:BR13" si="49">+BJ13</f>
        <v>0</v>
      </c>
      <c r="BL13" s="8">
        <f t="shared" si="49"/>
        <v>0</v>
      </c>
      <c r="BM13" s="8">
        <f t="shared" si="49"/>
        <v>0</v>
      </c>
      <c r="BN13" s="8">
        <f t="shared" si="49"/>
        <v>0</v>
      </c>
      <c r="BO13" s="8">
        <f t="shared" si="49"/>
        <v>0</v>
      </c>
      <c r="BP13" s="8">
        <f t="shared" si="49"/>
        <v>0</v>
      </c>
      <c r="BQ13" s="8">
        <f t="shared" si="49"/>
        <v>0</v>
      </c>
      <c r="BR13" s="8">
        <f t="shared" si="49"/>
        <v>0</v>
      </c>
      <c r="BS13" s="9">
        <f>+BS12</f>
        <v>0</v>
      </c>
      <c r="BT13" s="8">
        <f>+BS13</f>
        <v>0</v>
      </c>
      <c r="BU13" s="8">
        <f t="shared" ref="BU13:CB13" si="50">+BT13</f>
        <v>0</v>
      </c>
      <c r="BV13" s="8">
        <f t="shared" si="50"/>
        <v>0</v>
      </c>
      <c r="BW13" s="8">
        <f t="shared" si="50"/>
        <v>0</v>
      </c>
      <c r="BX13" s="8">
        <f t="shared" si="50"/>
        <v>0</v>
      </c>
      <c r="BY13" s="8">
        <f t="shared" si="50"/>
        <v>0</v>
      </c>
      <c r="BZ13" s="8">
        <f t="shared" si="50"/>
        <v>0</v>
      </c>
      <c r="CA13" s="8">
        <f t="shared" si="50"/>
        <v>0</v>
      </c>
      <c r="CB13" s="8">
        <f t="shared" si="50"/>
        <v>0</v>
      </c>
      <c r="CC13" s="9">
        <f>+CC12</f>
        <v>0</v>
      </c>
      <c r="CD13" s="8">
        <f>+CC13</f>
        <v>0</v>
      </c>
      <c r="CE13" s="8">
        <f t="shared" ref="CE13:CL13" si="51">+CD13</f>
        <v>0</v>
      </c>
      <c r="CF13" s="8">
        <f t="shared" si="51"/>
        <v>0</v>
      </c>
      <c r="CG13" s="8">
        <f t="shared" si="51"/>
        <v>0</v>
      </c>
      <c r="CH13" s="8">
        <f t="shared" si="51"/>
        <v>0</v>
      </c>
      <c r="CI13" s="8">
        <f t="shared" si="51"/>
        <v>0</v>
      </c>
      <c r="CJ13" s="8">
        <f t="shared" si="51"/>
        <v>0</v>
      </c>
      <c r="CK13" s="8">
        <f t="shared" si="51"/>
        <v>0</v>
      </c>
      <c r="CL13" s="8">
        <f t="shared" si="51"/>
        <v>0</v>
      </c>
      <c r="CM13" s="9">
        <f>+CM12</f>
        <v>0</v>
      </c>
      <c r="CN13" s="8">
        <f>+CM13</f>
        <v>0</v>
      </c>
      <c r="CO13" s="8">
        <f t="shared" ref="CO13:CV13" si="52">+CN13</f>
        <v>0</v>
      </c>
      <c r="CP13" s="8">
        <f t="shared" si="52"/>
        <v>0</v>
      </c>
      <c r="CQ13" s="8">
        <f t="shared" si="52"/>
        <v>0</v>
      </c>
      <c r="CR13" s="8">
        <f t="shared" si="52"/>
        <v>0</v>
      </c>
      <c r="CS13" s="8">
        <f t="shared" si="52"/>
        <v>0</v>
      </c>
      <c r="CT13" s="8">
        <f t="shared" si="52"/>
        <v>0</v>
      </c>
      <c r="CU13" s="8">
        <f t="shared" si="52"/>
        <v>0</v>
      </c>
      <c r="CV13" s="8">
        <f t="shared" si="52"/>
        <v>0</v>
      </c>
      <c r="CW13" s="9">
        <f>+CW12</f>
        <v>0</v>
      </c>
      <c r="CX13" s="8">
        <f>+CW13</f>
        <v>0</v>
      </c>
      <c r="CY13" s="8">
        <f t="shared" ref="CY13:DF13" si="53">+CX13</f>
        <v>0</v>
      </c>
      <c r="CZ13" s="8">
        <f t="shared" si="53"/>
        <v>0</v>
      </c>
      <c r="DA13" s="8">
        <f t="shared" si="53"/>
        <v>0</v>
      </c>
      <c r="DB13" s="8">
        <f t="shared" si="53"/>
        <v>0</v>
      </c>
      <c r="DC13" s="8">
        <f t="shared" si="53"/>
        <v>0</v>
      </c>
      <c r="DD13" s="8">
        <f t="shared" si="53"/>
        <v>0</v>
      </c>
      <c r="DE13" s="8">
        <f t="shared" si="53"/>
        <v>0</v>
      </c>
      <c r="DF13" s="8">
        <f t="shared" si="53"/>
        <v>0</v>
      </c>
      <c r="DG13" s="9">
        <f>+DG12</f>
        <v>0</v>
      </c>
      <c r="DH13" s="8">
        <f>+DG13</f>
        <v>0</v>
      </c>
      <c r="DI13" s="8">
        <f t="shared" ref="DI13:DP13" si="54">+DH13</f>
        <v>0</v>
      </c>
      <c r="DJ13" s="8">
        <f t="shared" si="54"/>
        <v>0</v>
      </c>
      <c r="DK13" s="8">
        <f t="shared" si="54"/>
        <v>0</v>
      </c>
      <c r="DL13" s="8">
        <f t="shared" si="54"/>
        <v>0</v>
      </c>
      <c r="DM13" s="8">
        <f t="shared" si="54"/>
        <v>0</v>
      </c>
      <c r="DN13" s="8">
        <f t="shared" si="54"/>
        <v>0</v>
      </c>
      <c r="DO13" s="8">
        <f t="shared" si="54"/>
        <v>0</v>
      </c>
      <c r="DP13" s="8">
        <f t="shared" si="54"/>
        <v>0</v>
      </c>
      <c r="DQ13" s="9">
        <f>+DQ12</f>
        <v>0</v>
      </c>
      <c r="DR13" s="8">
        <f>+DQ13</f>
        <v>0</v>
      </c>
      <c r="DS13" s="8">
        <f t="shared" ref="DS13:DZ13" si="55">+DR13</f>
        <v>0</v>
      </c>
      <c r="DT13" s="8">
        <f t="shared" si="55"/>
        <v>0</v>
      </c>
      <c r="DU13" s="8">
        <f t="shared" si="55"/>
        <v>0</v>
      </c>
      <c r="DV13" s="8">
        <f t="shared" si="55"/>
        <v>0</v>
      </c>
      <c r="DW13" s="8">
        <f t="shared" si="55"/>
        <v>0</v>
      </c>
      <c r="DX13" s="8">
        <f t="shared" si="55"/>
        <v>0</v>
      </c>
      <c r="DY13" s="8">
        <f t="shared" si="55"/>
        <v>0</v>
      </c>
      <c r="DZ13" s="8">
        <f t="shared" si="55"/>
        <v>0</v>
      </c>
      <c r="EA13" s="9">
        <f>+EA12</f>
        <v>0</v>
      </c>
      <c r="EB13" s="8">
        <f>+EA13</f>
        <v>0</v>
      </c>
      <c r="EC13" s="8">
        <f t="shared" ref="EC13:EJ13" si="56">+EB13</f>
        <v>0</v>
      </c>
      <c r="ED13" s="8">
        <f t="shared" si="56"/>
        <v>0</v>
      </c>
      <c r="EE13" s="8">
        <f t="shared" si="56"/>
        <v>0</v>
      </c>
      <c r="EF13" s="8">
        <f t="shared" si="56"/>
        <v>0</v>
      </c>
      <c r="EG13" s="8">
        <f t="shared" si="56"/>
        <v>0</v>
      </c>
      <c r="EH13" s="8">
        <f t="shared" si="56"/>
        <v>0</v>
      </c>
      <c r="EI13" s="8">
        <f t="shared" si="56"/>
        <v>0</v>
      </c>
      <c r="EJ13" s="8">
        <f t="shared" si="56"/>
        <v>0</v>
      </c>
      <c r="EK13" s="9">
        <f>+EK12</f>
        <v>0</v>
      </c>
      <c r="EL13" s="8">
        <f>+EK13</f>
        <v>0</v>
      </c>
      <c r="EM13" s="8">
        <f t="shared" ref="EM13:ET13" si="57">+EL13</f>
        <v>0</v>
      </c>
      <c r="EN13" s="8">
        <f t="shared" si="57"/>
        <v>0</v>
      </c>
      <c r="EO13" s="8">
        <f t="shared" si="57"/>
        <v>0</v>
      </c>
      <c r="EP13" s="8">
        <f t="shared" si="57"/>
        <v>0</v>
      </c>
      <c r="EQ13" s="8">
        <f t="shared" si="57"/>
        <v>0</v>
      </c>
      <c r="ER13" s="8">
        <f t="shared" si="57"/>
        <v>0</v>
      </c>
      <c r="ES13" s="8">
        <f t="shared" si="57"/>
        <v>0</v>
      </c>
      <c r="ET13" s="8">
        <f t="shared" si="57"/>
        <v>0</v>
      </c>
      <c r="EU13" s="9">
        <f>+EU12</f>
        <v>0</v>
      </c>
      <c r="EV13" s="8">
        <f>+EU13</f>
        <v>0</v>
      </c>
      <c r="EW13" s="8">
        <f t="shared" ref="EW13:FD13" si="58">+EV13</f>
        <v>0</v>
      </c>
      <c r="EX13" s="8">
        <f t="shared" si="58"/>
        <v>0</v>
      </c>
      <c r="EY13" s="8">
        <f t="shared" si="58"/>
        <v>0</v>
      </c>
      <c r="EZ13" s="8">
        <f t="shared" si="58"/>
        <v>0</v>
      </c>
      <c r="FA13" s="8">
        <f t="shared" si="58"/>
        <v>0</v>
      </c>
      <c r="FB13" s="8">
        <f t="shared" si="58"/>
        <v>0</v>
      </c>
      <c r="FC13" s="8">
        <f t="shared" si="58"/>
        <v>0</v>
      </c>
      <c r="FD13" s="8">
        <f t="shared" si="58"/>
        <v>0</v>
      </c>
      <c r="FE13" s="9">
        <f>+FE12</f>
        <v>0</v>
      </c>
      <c r="FF13" s="8">
        <f>+FE13</f>
        <v>0</v>
      </c>
      <c r="FG13" s="8">
        <f t="shared" ref="FG13:FN13" si="59">+FF13</f>
        <v>0</v>
      </c>
      <c r="FH13" s="8">
        <f t="shared" si="59"/>
        <v>0</v>
      </c>
      <c r="FI13" s="8">
        <f t="shared" si="59"/>
        <v>0</v>
      </c>
      <c r="FJ13" s="8">
        <f t="shared" si="59"/>
        <v>0</v>
      </c>
      <c r="FK13" s="8">
        <f t="shared" si="59"/>
        <v>0</v>
      </c>
      <c r="FL13" s="8">
        <f t="shared" si="59"/>
        <v>0</v>
      </c>
      <c r="FM13" s="8">
        <f t="shared" si="59"/>
        <v>0</v>
      </c>
      <c r="FN13" s="8">
        <f t="shared" si="59"/>
        <v>0</v>
      </c>
      <c r="FO13" s="9">
        <f>+FO12</f>
        <v>0</v>
      </c>
      <c r="FP13" s="8">
        <f>+FO13</f>
        <v>0</v>
      </c>
      <c r="FQ13" s="8">
        <f t="shared" ref="FQ13:FX13" si="60">+FP13</f>
        <v>0</v>
      </c>
      <c r="FR13" s="8">
        <f t="shared" si="60"/>
        <v>0</v>
      </c>
      <c r="FS13" s="8">
        <f t="shared" si="60"/>
        <v>0</v>
      </c>
      <c r="FT13" s="8">
        <f t="shared" si="60"/>
        <v>0</v>
      </c>
      <c r="FU13" s="8">
        <f t="shared" si="60"/>
        <v>0</v>
      </c>
      <c r="FV13" s="8">
        <f t="shared" si="60"/>
        <v>0</v>
      </c>
      <c r="FW13" s="8">
        <f t="shared" si="60"/>
        <v>0</v>
      </c>
      <c r="FX13" s="8">
        <f t="shared" si="60"/>
        <v>0</v>
      </c>
      <c r="FY13" s="9">
        <f>+FY12</f>
        <v>0</v>
      </c>
      <c r="FZ13" s="8">
        <f>+FY13</f>
        <v>0</v>
      </c>
      <c r="GA13" s="8">
        <f t="shared" ref="GA13:GH13" si="61">+FZ13</f>
        <v>0</v>
      </c>
      <c r="GB13" s="8">
        <f t="shared" si="61"/>
        <v>0</v>
      </c>
      <c r="GC13" s="8">
        <f t="shared" si="61"/>
        <v>0</v>
      </c>
      <c r="GD13" s="8">
        <f t="shared" si="61"/>
        <v>0</v>
      </c>
      <c r="GE13" s="8">
        <f t="shared" si="61"/>
        <v>0</v>
      </c>
      <c r="GF13" s="8">
        <f t="shared" si="61"/>
        <v>0</v>
      </c>
      <c r="GG13" s="8">
        <f t="shared" si="61"/>
        <v>0</v>
      </c>
      <c r="GH13" s="8">
        <f t="shared" si="61"/>
        <v>0</v>
      </c>
      <c r="GI13" s="9">
        <f>+GI12</f>
        <v>0</v>
      </c>
      <c r="GJ13" s="8">
        <f>+GI13</f>
        <v>0</v>
      </c>
      <c r="GK13" s="8">
        <f t="shared" ref="GK13:GR13" si="62">+GJ13</f>
        <v>0</v>
      </c>
      <c r="GL13" s="8">
        <f t="shared" si="62"/>
        <v>0</v>
      </c>
      <c r="GM13" s="8">
        <f t="shared" si="62"/>
        <v>0</v>
      </c>
      <c r="GN13" s="8">
        <f t="shared" si="62"/>
        <v>0</v>
      </c>
      <c r="GO13" s="8">
        <f t="shared" si="62"/>
        <v>0</v>
      </c>
      <c r="GP13" s="8">
        <f t="shared" si="62"/>
        <v>0</v>
      </c>
      <c r="GQ13" s="8">
        <f t="shared" si="62"/>
        <v>0</v>
      </c>
      <c r="GR13" s="8">
        <f t="shared" si="62"/>
        <v>0</v>
      </c>
      <c r="GS13" s="9">
        <f>+GS12</f>
        <v>0</v>
      </c>
      <c r="GT13" s="8">
        <f>+GS13</f>
        <v>0</v>
      </c>
      <c r="GU13" s="8">
        <f t="shared" ref="GU13:HB13" si="63">+GT13</f>
        <v>0</v>
      </c>
      <c r="GV13" s="8">
        <f t="shared" si="63"/>
        <v>0</v>
      </c>
      <c r="GW13" s="8">
        <f t="shared" si="63"/>
        <v>0</v>
      </c>
      <c r="GX13" s="8">
        <f t="shared" si="63"/>
        <v>0</v>
      </c>
      <c r="GY13" s="8">
        <f t="shared" si="63"/>
        <v>0</v>
      </c>
      <c r="GZ13" s="8">
        <f t="shared" si="63"/>
        <v>0</v>
      </c>
      <c r="HA13" s="8">
        <f t="shared" si="63"/>
        <v>0</v>
      </c>
      <c r="HB13" s="8">
        <f t="shared" si="63"/>
        <v>0</v>
      </c>
      <c r="HC13" s="10">
        <f t="shared" ref="HC13:HL15" si="64">+GS13</f>
        <v>0</v>
      </c>
      <c r="HD13" s="10">
        <f t="shared" si="64"/>
        <v>0</v>
      </c>
      <c r="HE13" s="10">
        <f t="shared" si="64"/>
        <v>0</v>
      </c>
      <c r="HF13" s="10">
        <f t="shared" si="64"/>
        <v>0</v>
      </c>
      <c r="HG13" s="10">
        <f t="shared" si="64"/>
        <v>0</v>
      </c>
      <c r="HH13" s="10">
        <f t="shared" si="64"/>
        <v>0</v>
      </c>
      <c r="HI13" s="10">
        <f t="shared" si="64"/>
        <v>0</v>
      </c>
      <c r="HJ13" s="10">
        <f t="shared" si="64"/>
        <v>0</v>
      </c>
      <c r="HK13" s="10">
        <f t="shared" si="64"/>
        <v>0</v>
      </c>
      <c r="HL13" s="10">
        <f t="shared" si="64"/>
        <v>0</v>
      </c>
      <c r="HM13" s="748"/>
      <c r="HN13" s="748"/>
      <c r="HO13" s="748"/>
      <c r="HP13" s="748"/>
      <c r="HQ13" s="84"/>
      <c r="HR13" s="299"/>
      <c r="HS13" s="299"/>
      <c r="HT13" s="299"/>
      <c r="HU13" s="299"/>
      <c r="HV13" s="299"/>
      <c r="HW13" s="299"/>
      <c r="HX13" s="299"/>
      <c r="HY13" s="299"/>
      <c r="HZ13" s="299"/>
      <c r="IA13" s="299"/>
    </row>
    <row r="14" spans="1:245" s="23" customFormat="1" ht="34.9" hidden="1" customHeight="1">
      <c r="A14" s="11"/>
      <c r="B14" s="742" t="s">
        <v>179</v>
      </c>
      <c r="C14" s="742"/>
      <c r="D14" s="742"/>
      <c r="E14" s="742"/>
      <c r="F14" s="742" t="s">
        <v>178</v>
      </c>
      <c r="G14" s="742"/>
      <c r="H14" s="742"/>
      <c r="I14" s="743"/>
      <c r="J14" s="745"/>
      <c r="K14" s="25" t="str">
        <f>+CONCATENATE(Inicio!F33,K11,Inicio!G33)</f>
        <v>Av. Los Héroes1Este</v>
      </c>
      <c r="L14" s="24" t="str">
        <f>+CONCATENATE(Inicio!F34,L11,Inicio!G34)</f>
        <v>Av. Los Héroes1Este</v>
      </c>
      <c r="M14" s="24" t="str">
        <f>+CONCATENATE(Inicio!F35,M11,Inicio!G35)</f>
        <v>Av. Los Héroes Aux.1Este</v>
      </c>
      <c r="N14" s="24" t="str">
        <f>+CONCATENATE(Inicio!F36,N11,Inicio!G36)</f>
        <v>Av. Los Héroes Aux.1Este</v>
      </c>
      <c r="O14" s="24" t="str">
        <f>+CONCATENATE(Inicio!F37,O11,Inicio!G37)</f>
        <v>Av. Los Héroes0Este</v>
      </c>
      <c r="P14" s="24" t="str">
        <f>+CONCATENATE(Inicio!F38,P11,Inicio!G38)</f>
        <v>Av. Los Héroes0Este</v>
      </c>
      <c r="Q14" s="24" t="str">
        <f>+CONCATENATE(Inicio!F39,Q11,Inicio!G39)</f>
        <v>Av. Los Héroes0Este</v>
      </c>
      <c r="R14" s="24" t="str">
        <f>+CONCATENATE(Inicio!F40,R11,Inicio!G40)</f>
        <v>Av. Los Héroes0Este</v>
      </c>
      <c r="S14" s="24" t="str">
        <f>+CONCATENATE(Inicio!F41,S11,Inicio!G41)</f>
        <v>Av. Los Héroes0Este</v>
      </c>
      <c r="T14" s="24" t="str">
        <f>+CONCATENATE(Inicio!F42,T11,Inicio!G42)</f>
        <v>Av. Los Héroes0Este</v>
      </c>
      <c r="U14" s="25" t="str">
        <f>+K14</f>
        <v>Av. Los Héroes1Este</v>
      </c>
      <c r="V14" s="24" t="str">
        <f t="shared" ref="V14:CG14" si="65">+L14</f>
        <v>Av. Los Héroes1Este</v>
      </c>
      <c r="W14" s="24" t="str">
        <f t="shared" si="65"/>
        <v>Av. Los Héroes Aux.1Este</v>
      </c>
      <c r="X14" s="24" t="str">
        <f t="shared" si="65"/>
        <v>Av. Los Héroes Aux.1Este</v>
      </c>
      <c r="Y14" s="24" t="str">
        <f t="shared" si="65"/>
        <v>Av. Los Héroes0Este</v>
      </c>
      <c r="Z14" s="24" t="str">
        <f t="shared" si="65"/>
        <v>Av. Los Héroes0Este</v>
      </c>
      <c r="AA14" s="24" t="str">
        <f t="shared" si="65"/>
        <v>Av. Los Héroes0Este</v>
      </c>
      <c r="AB14" s="24" t="str">
        <f t="shared" si="65"/>
        <v>Av. Los Héroes0Este</v>
      </c>
      <c r="AC14" s="24" t="str">
        <f t="shared" si="65"/>
        <v>Av. Los Héroes0Este</v>
      </c>
      <c r="AD14" s="24" t="str">
        <f t="shared" si="65"/>
        <v>Av. Los Héroes0Este</v>
      </c>
      <c r="AE14" s="25" t="str">
        <f t="shared" si="65"/>
        <v>Av. Los Héroes1Este</v>
      </c>
      <c r="AF14" s="24" t="str">
        <f t="shared" si="65"/>
        <v>Av. Los Héroes1Este</v>
      </c>
      <c r="AG14" s="24" t="str">
        <f t="shared" si="65"/>
        <v>Av. Los Héroes Aux.1Este</v>
      </c>
      <c r="AH14" s="24" t="str">
        <f t="shared" si="65"/>
        <v>Av. Los Héroes Aux.1Este</v>
      </c>
      <c r="AI14" s="24" t="str">
        <f t="shared" si="65"/>
        <v>Av. Los Héroes0Este</v>
      </c>
      <c r="AJ14" s="24" t="str">
        <f t="shared" si="65"/>
        <v>Av. Los Héroes0Este</v>
      </c>
      <c r="AK14" s="24" t="str">
        <f t="shared" si="65"/>
        <v>Av. Los Héroes0Este</v>
      </c>
      <c r="AL14" s="24" t="str">
        <f t="shared" si="65"/>
        <v>Av. Los Héroes0Este</v>
      </c>
      <c r="AM14" s="24" t="str">
        <f t="shared" si="65"/>
        <v>Av. Los Héroes0Este</v>
      </c>
      <c r="AN14" s="24" t="str">
        <f t="shared" si="65"/>
        <v>Av. Los Héroes0Este</v>
      </c>
      <c r="AO14" s="25" t="str">
        <f t="shared" si="65"/>
        <v>Av. Los Héroes1Este</v>
      </c>
      <c r="AP14" s="24" t="str">
        <f t="shared" si="65"/>
        <v>Av. Los Héroes1Este</v>
      </c>
      <c r="AQ14" s="24" t="str">
        <f t="shared" si="65"/>
        <v>Av. Los Héroes Aux.1Este</v>
      </c>
      <c r="AR14" s="24" t="str">
        <f t="shared" si="65"/>
        <v>Av. Los Héroes Aux.1Este</v>
      </c>
      <c r="AS14" s="24" t="str">
        <f t="shared" si="65"/>
        <v>Av. Los Héroes0Este</v>
      </c>
      <c r="AT14" s="24" t="str">
        <f t="shared" si="65"/>
        <v>Av. Los Héroes0Este</v>
      </c>
      <c r="AU14" s="24" t="str">
        <f t="shared" si="65"/>
        <v>Av. Los Héroes0Este</v>
      </c>
      <c r="AV14" s="24" t="str">
        <f t="shared" si="65"/>
        <v>Av. Los Héroes0Este</v>
      </c>
      <c r="AW14" s="24" t="str">
        <f t="shared" si="65"/>
        <v>Av. Los Héroes0Este</v>
      </c>
      <c r="AX14" s="24" t="str">
        <f t="shared" si="65"/>
        <v>Av. Los Héroes0Este</v>
      </c>
      <c r="AY14" s="25" t="str">
        <f t="shared" si="65"/>
        <v>Av. Los Héroes1Este</v>
      </c>
      <c r="AZ14" s="24" t="str">
        <f t="shared" si="65"/>
        <v>Av. Los Héroes1Este</v>
      </c>
      <c r="BA14" s="24" t="str">
        <f t="shared" si="65"/>
        <v>Av. Los Héroes Aux.1Este</v>
      </c>
      <c r="BB14" s="24" t="str">
        <f t="shared" si="65"/>
        <v>Av. Los Héroes Aux.1Este</v>
      </c>
      <c r="BC14" s="24" t="str">
        <f t="shared" si="65"/>
        <v>Av. Los Héroes0Este</v>
      </c>
      <c r="BD14" s="24" t="str">
        <f t="shared" si="65"/>
        <v>Av. Los Héroes0Este</v>
      </c>
      <c r="BE14" s="24" t="str">
        <f t="shared" si="65"/>
        <v>Av. Los Héroes0Este</v>
      </c>
      <c r="BF14" s="24" t="str">
        <f t="shared" si="65"/>
        <v>Av. Los Héroes0Este</v>
      </c>
      <c r="BG14" s="24" t="str">
        <f t="shared" si="65"/>
        <v>Av. Los Héroes0Este</v>
      </c>
      <c r="BH14" s="24" t="str">
        <f t="shared" si="65"/>
        <v>Av. Los Héroes0Este</v>
      </c>
      <c r="BI14" s="25" t="str">
        <f t="shared" si="65"/>
        <v>Av. Los Héroes1Este</v>
      </c>
      <c r="BJ14" s="24" t="str">
        <f t="shared" si="65"/>
        <v>Av. Los Héroes1Este</v>
      </c>
      <c r="BK14" s="24" t="str">
        <f t="shared" si="65"/>
        <v>Av. Los Héroes Aux.1Este</v>
      </c>
      <c r="BL14" s="24" t="str">
        <f t="shared" si="65"/>
        <v>Av. Los Héroes Aux.1Este</v>
      </c>
      <c r="BM14" s="24" t="str">
        <f t="shared" si="65"/>
        <v>Av. Los Héroes0Este</v>
      </c>
      <c r="BN14" s="24" t="str">
        <f t="shared" si="65"/>
        <v>Av. Los Héroes0Este</v>
      </c>
      <c r="BO14" s="24" t="str">
        <f t="shared" si="65"/>
        <v>Av. Los Héroes0Este</v>
      </c>
      <c r="BP14" s="24" t="str">
        <f t="shared" si="65"/>
        <v>Av. Los Héroes0Este</v>
      </c>
      <c r="BQ14" s="24" t="str">
        <f t="shared" si="65"/>
        <v>Av. Los Héroes0Este</v>
      </c>
      <c r="BR14" s="24" t="str">
        <f t="shared" si="65"/>
        <v>Av. Los Héroes0Este</v>
      </c>
      <c r="BS14" s="25" t="str">
        <f t="shared" si="65"/>
        <v>Av. Los Héroes1Este</v>
      </c>
      <c r="BT14" s="24" t="str">
        <f t="shared" si="65"/>
        <v>Av. Los Héroes1Este</v>
      </c>
      <c r="BU14" s="24" t="str">
        <f t="shared" si="65"/>
        <v>Av. Los Héroes Aux.1Este</v>
      </c>
      <c r="BV14" s="24" t="str">
        <f t="shared" si="65"/>
        <v>Av. Los Héroes Aux.1Este</v>
      </c>
      <c r="BW14" s="24" t="str">
        <f t="shared" si="65"/>
        <v>Av. Los Héroes0Este</v>
      </c>
      <c r="BX14" s="24" t="str">
        <f t="shared" si="65"/>
        <v>Av. Los Héroes0Este</v>
      </c>
      <c r="BY14" s="24" t="str">
        <f t="shared" si="65"/>
        <v>Av. Los Héroes0Este</v>
      </c>
      <c r="BZ14" s="24" t="str">
        <f t="shared" si="65"/>
        <v>Av. Los Héroes0Este</v>
      </c>
      <c r="CA14" s="24" t="str">
        <f t="shared" si="65"/>
        <v>Av. Los Héroes0Este</v>
      </c>
      <c r="CB14" s="24" t="str">
        <f t="shared" si="65"/>
        <v>Av. Los Héroes0Este</v>
      </c>
      <c r="CC14" s="25" t="str">
        <f t="shared" si="65"/>
        <v>Av. Los Héroes1Este</v>
      </c>
      <c r="CD14" s="24" t="str">
        <f t="shared" si="65"/>
        <v>Av. Los Héroes1Este</v>
      </c>
      <c r="CE14" s="24" t="str">
        <f t="shared" si="65"/>
        <v>Av. Los Héroes Aux.1Este</v>
      </c>
      <c r="CF14" s="24" t="str">
        <f t="shared" si="65"/>
        <v>Av. Los Héroes Aux.1Este</v>
      </c>
      <c r="CG14" s="24" t="str">
        <f t="shared" si="65"/>
        <v>Av. Los Héroes0Este</v>
      </c>
      <c r="CH14" s="24" t="str">
        <f t="shared" ref="CH14:ES14" si="66">+BX14</f>
        <v>Av. Los Héroes0Este</v>
      </c>
      <c r="CI14" s="24" t="str">
        <f t="shared" si="66"/>
        <v>Av. Los Héroes0Este</v>
      </c>
      <c r="CJ14" s="24" t="str">
        <f t="shared" si="66"/>
        <v>Av. Los Héroes0Este</v>
      </c>
      <c r="CK14" s="24" t="str">
        <f t="shared" si="66"/>
        <v>Av. Los Héroes0Este</v>
      </c>
      <c r="CL14" s="24" t="str">
        <f t="shared" si="66"/>
        <v>Av. Los Héroes0Este</v>
      </c>
      <c r="CM14" s="25" t="str">
        <f t="shared" si="66"/>
        <v>Av. Los Héroes1Este</v>
      </c>
      <c r="CN14" s="24" t="str">
        <f t="shared" si="66"/>
        <v>Av. Los Héroes1Este</v>
      </c>
      <c r="CO14" s="24" t="str">
        <f t="shared" si="66"/>
        <v>Av. Los Héroes Aux.1Este</v>
      </c>
      <c r="CP14" s="24" t="str">
        <f t="shared" si="66"/>
        <v>Av. Los Héroes Aux.1Este</v>
      </c>
      <c r="CQ14" s="24" t="str">
        <f t="shared" si="66"/>
        <v>Av. Los Héroes0Este</v>
      </c>
      <c r="CR14" s="24" t="str">
        <f t="shared" si="66"/>
        <v>Av. Los Héroes0Este</v>
      </c>
      <c r="CS14" s="24" t="str">
        <f t="shared" si="66"/>
        <v>Av. Los Héroes0Este</v>
      </c>
      <c r="CT14" s="24" t="str">
        <f t="shared" si="66"/>
        <v>Av. Los Héroes0Este</v>
      </c>
      <c r="CU14" s="24" t="str">
        <f t="shared" si="66"/>
        <v>Av. Los Héroes0Este</v>
      </c>
      <c r="CV14" s="24" t="str">
        <f t="shared" si="66"/>
        <v>Av. Los Héroes0Este</v>
      </c>
      <c r="CW14" s="25" t="str">
        <f t="shared" si="66"/>
        <v>Av. Los Héroes1Este</v>
      </c>
      <c r="CX14" s="24" t="str">
        <f t="shared" si="66"/>
        <v>Av. Los Héroes1Este</v>
      </c>
      <c r="CY14" s="24" t="str">
        <f t="shared" si="66"/>
        <v>Av. Los Héroes Aux.1Este</v>
      </c>
      <c r="CZ14" s="24" t="str">
        <f t="shared" si="66"/>
        <v>Av. Los Héroes Aux.1Este</v>
      </c>
      <c r="DA14" s="24" t="str">
        <f t="shared" si="66"/>
        <v>Av. Los Héroes0Este</v>
      </c>
      <c r="DB14" s="24" t="str">
        <f t="shared" si="66"/>
        <v>Av. Los Héroes0Este</v>
      </c>
      <c r="DC14" s="24" t="str">
        <f t="shared" si="66"/>
        <v>Av. Los Héroes0Este</v>
      </c>
      <c r="DD14" s="24" t="str">
        <f t="shared" si="66"/>
        <v>Av. Los Héroes0Este</v>
      </c>
      <c r="DE14" s="24" t="str">
        <f t="shared" si="66"/>
        <v>Av. Los Héroes0Este</v>
      </c>
      <c r="DF14" s="24" t="str">
        <f t="shared" si="66"/>
        <v>Av. Los Héroes0Este</v>
      </c>
      <c r="DG14" s="25" t="str">
        <f t="shared" si="66"/>
        <v>Av. Los Héroes1Este</v>
      </c>
      <c r="DH14" s="24" t="str">
        <f t="shared" si="66"/>
        <v>Av. Los Héroes1Este</v>
      </c>
      <c r="DI14" s="24" t="str">
        <f t="shared" si="66"/>
        <v>Av. Los Héroes Aux.1Este</v>
      </c>
      <c r="DJ14" s="24" t="str">
        <f t="shared" si="66"/>
        <v>Av. Los Héroes Aux.1Este</v>
      </c>
      <c r="DK14" s="24" t="str">
        <f t="shared" si="66"/>
        <v>Av. Los Héroes0Este</v>
      </c>
      <c r="DL14" s="24" t="str">
        <f t="shared" si="66"/>
        <v>Av. Los Héroes0Este</v>
      </c>
      <c r="DM14" s="24" t="str">
        <f t="shared" si="66"/>
        <v>Av. Los Héroes0Este</v>
      </c>
      <c r="DN14" s="24" t="str">
        <f t="shared" si="66"/>
        <v>Av. Los Héroes0Este</v>
      </c>
      <c r="DO14" s="24" t="str">
        <f t="shared" si="66"/>
        <v>Av. Los Héroes0Este</v>
      </c>
      <c r="DP14" s="24" t="str">
        <f t="shared" si="66"/>
        <v>Av. Los Héroes0Este</v>
      </c>
      <c r="DQ14" s="25" t="str">
        <f t="shared" si="66"/>
        <v>Av. Los Héroes1Este</v>
      </c>
      <c r="DR14" s="24" t="str">
        <f t="shared" si="66"/>
        <v>Av. Los Héroes1Este</v>
      </c>
      <c r="DS14" s="24" t="str">
        <f t="shared" si="66"/>
        <v>Av. Los Héroes Aux.1Este</v>
      </c>
      <c r="DT14" s="24" t="str">
        <f t="shared" si="66"/>
        <v>Av. Los Héroes Aux.1Este</v>
      </c>
      <c r="DU14" s="24" t="str">
        <f t="shared" si="66"/>
        <v>Av. Los Héroes0Este</v>
      </c>
      <c r="DV14" s="24" t="str">
        <f t="shared" si="66"/>
        <v>Av. Los Héroes0Este</v>
      </c>
      <c r="DW14" s="24" t="str">
        <f t="shared" si="66"/>
        <v>Av. Los Héroes0Este</v>
      </c>
      <c r="DX14" s="24" t="str">
        <f t="shared" si="66"/>
        <v>Av. Los Héroes0Este</v>
      </c>
      <c r="DY14" s="24" t="str">
        <f t="shared" si="66"/>
        <v>Av. Los Héroes0Este</v>
      </c>
      <c r="DZ14" s="24" t="str">
        <f t="shared" si="66"/>
        <v>Av. Los Héroes0Este</v>
      </c>
      <c r="EA14" s="25" t="str">
        <f t="shared" si="66"/>
        <v>Av. Los Héroes1Este</v>
      </c>
      <c r="EB14" s="24" t="str">
        <f t="shared" si="66"/>
        <v>Av. Los Héroes1Este</v>
      </c>
      <c r="EC14" s="24" t="str">
        <f t="shared" si="66"/>
        <v>Av. Los Héroes Aux.1Este</v>
      </c>
      <c r="ED14" s="24" t="str">
        <f t="shared" si="66"/>
        <v>Av. Los Héroes Aux.1Este</v>
      </c>
      <c r="EE14" s="24" t="str">
        <f t="shared" si="66"/>
        <v>Av. Los Héroes0Este</v>
      </c>
      <c r="EF14" s="24" t="str">
        <f t="shared" si="66"/>
        <v>Av. Los Héroes0Este</v>
      </c>
      <c r="EG14" s="24" t="str">
        <f t="shared" si="66"/>
        <v>Av. Los Héroes0Este</v>
      </c>
      <c r="EH14" s="24" t="str">
        <f t="shared" si="66"/>
        <v>Av. Los Héroes0Este</v>
      </c>
      <c r="EI14" s="24" t="str">
        <f t="shared" si="66"/>
        <v>Av. Los Héroes0Este</v>
      </c>
      <c r="EJ14" s="24" t="str">
        <f t="shared" si="66"/>
        <v>Av. Los Héroes0Este</v>
      </c>
      <c r="EK14" s="25" t="str">
        <f t="shared" si="66"/>
        <v>Av. Los Héroes1Este</v>
      </c>
      <c r="EL14" s="24" t="str">
        <f t="shared" si="66"/>
        <v>Av. Los Héroes1Este</v>
      </c>
      <c r="EM14" s="24" t="str">
        <f t="shared" si="66"/>
        <v>Av. Los Héroes Aux.1Este</v>
      </c>
      <c r="EN14" s="24" t="str">
        <f t="shared" si="66"/>
        <v>Av. Los Héroes Aux.1Este</v>
      </c>
      <c r="EO14" s="24" t="str">
        <f t="shared" si="66"/>
        <v>Av. Los Héroes0Este</v>
      </c>
      <c r="EP14" s="24" t="str">
        <f t="shared" si="66"/>
        <v>Av. Los Héroes0Este</v>
      </c>
      <c r="EQ14" s="24" t="str">
        <f t="shared" si="66"/>
        <v>Av. Los Héroes0Este</v>
      </c>
      <c r="ER14" s="24" t="str">
        <f t="shared" si="66"/>
        <v>Av. Los Héroes0Este</v>
      </c>
      <c r="ES14" s="24" t="str">
        <f t="shared" si="66"/>
        <v>Av. Los Héroes0Este</v>
      </c>
      <c r="ET14" s="24" t="str">
        <f t="shared" ref="ET14:HB14" si="67">+EJ14</f>
        <v>Av. Los Héroes0Este</v>
      </c>
      <c r="EU14" s="25" t="str">
        <f t="shared" si="67"/>
        <v>Av. Los Héroes1Este</v>
      </c>
      <c r="EV14" s="24" t="str">
        <f t="shared" si="67"/>
        <v>Av. Los Héroes1Este</v>
      </c>
      <c r="EW14" s="24" t="str">
        <f t="shared" si="67"/>
        <v>Av. Los Héroes Aux.1Este</v>
      </c>
      <c r="EX14" s="24" t="str">
        <f t="shared" si="67"/>
        <v>Av. Los Héroes Aux.1Este</v>
      </c>
      <c r="EY14" s="24" t="str">
        <f t="shared" si="67"/>
        <v>Av. Los Héroes0Este</v>
      </c>
      <c r="EZ14" s="24" t="str">
        <f t="shared" si="67"/>
        <v>Av. Los Héroes0Este</v>
      </c>
      <c r="FA14" s="24" t="str">
        <f t="shared" si="67"/>
        <v>Av. Los Héroes0Este</v>
      </c>
      <c r="FB14" s="24" t="str">
        <f t="shared" si="67"/>
        <v>Av. Los Héroes0Este</v>
      </c>
      <c r="FC14" s="24" t="str">
        <f t="shared" si="67"/>
        <v>Av. Los Héroes0Este</v>
      </c>
      <c r="FD14" s="24" t="str">
        <f t="shared" si="67"/>
        <v>Av. Los Héroes0Este</v>
      </c>
      <c r="FE14" s="25" t="str">
        <f t="shared" si="67"/>
        <v>Av. Los Héroes1Este</v>
      </c>
      <c r="FF14" s="24" t="str">
        <f t="shared" si="67"/>
        <v>Av. Los Héroes1Este</v>
      </c>
      <c r="FG14" s="24" t="str">
        <f t="shared" si="67"/>
        <v>Av. Los Héroes Aux.1Este</v>
      </c>
      <c r="FH14" s="24" t="str">
        <f t="shared" si="67"/>
        <v>Av. Los Héroes Aux.1Este</v>
      </c>
      <c r="FI14" s="24" t="str">
        <f t="shared" si="67"/>
        <v>Av. Los Héroes0Este</v>
      </c>
      <c r="FJ14" s="24" t="str">
        <f t="shared" si="67"/>
        <v>Av. Los Héroes0Este</v>
      </c>
      <c r="FK14" s="24" t="str">
        <f t="shared" si="67"/>
        <v>Av. Los Héroes0Este</v>
      </c>
      <c r="FL14" s="24" t="str">
        <f t="shared" si="67"/>
        <v>Av. Los Héroes0Este</v>
      </c>
      <c r="FM14" s="24" t="str">
        <f t="shared" si="67"/>
        <v>Av. Los Héroes0Este</v>
      </c>
      <c r="FN14" s="24" t="str">
        <f t="shared" si="67"/>
        <v>Av. Los Héroes0Este</v>
      </c>
      <c r="FO14" s="25" t="str">
        <f t="shared" si="67"/>
        <v>Av. Los Héroes1Este</v>
      </c>
      <c r="FP14" s="24" t="str">
        <f t="shared" si="67"/>
        <v>Av. Los Héroes1Este</v>
      </c>
      <c r="FQ14" s="24" t="str">
        <f t="shared" si="67"/>
        <v>Av. Los Héroes Aux.1Este</v>
      </c>
      <c r="FR14" s="24" t="str">
        <f t="shared" si="67"/>
        <v>Av. Los Héroes Aux.1Este</v>
      </c>
      <c r="FS14" s="24" t="str">
        <f t="shared" si="67"/>
        <v>Av. Los Héroes0Este</v>
      </c>
      <c r="FT14" s="24" t="str">
        <f t="shared" si="67"/>
        <v>Av. Los Héroes0Este</v>
      </c>
      <c r="FU14" s="24" t="str">
        <f t="shared" si="67"/>
        <v>Av. Los Héroes0Este</v>
      </c>
      <c r="FV14" s="24" t="str">
        <f t="shared" si="67"/>
        <v>Av. Los Héroes0Este</v>
      </c>
      <c r="FW14" s="24" t="str">
        <f t="shared" si="67"/>
        <v>Av. Los Héroes0Este</v>
      </c>
      <c r="FX14" s="24" t="str">
        <f t="shared" si="67"/>
        <v>Av. Los Héroes0Este</v>
      </c>
      <c r="FY14" s="25" t="str">
        <f t="shared" si="67"/>
        <v>Av. Los Héroes1Este</v>
      </c>
      <c r="FZ14" s="24" t="str">
        <f t="shared" si="67"/>
        <v>Av. Los Héroes1Este</v>
      </c>
      <c r="GA14" s="24" t="str">
        <f t="shared" si="67"/>
        <v>Av. Los Héroes Aux.1Este</v>
      </c>
      <c r="GB14" s="24" t="str">
        <f t="shared" si="67"/>
        <v>Av. Los Héroes Aux.1Este</v>
      </c>
      <c r="GC14" s="24" t="str">
        <f t="shared" si="67"/>
        <v>Av. Los Héroes0Este</v>
      </c>
      <c r="GD14" s="24" t="str">
        <f t="shared" si="67"/>
        <v>Av. Los Héroes0Este</v>
      </c>
      <c r="GE14" s="24" t="str">
        <f t="shared" si="67"/>
        <v>Av. Los Héroes0Este</v>
      </c>
      <c r="GF14" s="24" t="str">
        <f t="shared" si="67"/>
        <v>Av. Los Héroes0Este</v>
      </c>
      <c r="GG14" s="24" t="str">
        <f t="shared" si="67"/>
        <v>Av. Los Héroes0Este</v>
      </c>
      <c r="GH14" s="24" t="str">
        <f t="shared" si="67"/>
        <v>Av. Los Héroes0Este</v>
      </c>
      <c r="GI14" s="25" t="str">
        <f t="shared" si="67"/>
        <v>Av. Los Héroes1Este</v>
      </c>
      <c r="GJ14" s="24" t="str">
        <f t="shared" si="67"/>
        <v>Av. Los Héroes1Este</v>
      </c>
      <c r="GK14" s="24" t="str">
        <f t="shared" si="67"/>
        <v>Av. Los Héroes Aux.1Este</v>
      </c>
      <c r="GL14" s="24" t="str">
        <f t="shared" si="67"/>
        <v>Av. Los Héroes Aux.1Este</v>
      </c>
      <c r="GM14" s="24" t="str">
        <f t="shared" si="67"/>
        <v>Av. Los Héroes0Este</v>
      </c>
      <c r="GN14" s="24" t="str">
        <f t="shared" si="67"/>
        <v>Av. Los Héroes0Este</v>
      </c>
      <c r="GO14" s="24" t="str">
        <f t="shared" si="67"/>
        <v>Av. Los Héroes0Este</v>
      </c>
      <c r="GP14" s="24" t="str">
        <f t="shared" si="67"/>
        <v>Av. Los Héroes0Este</v>
      </c>
      <c r="GQ14" s="24" t="str">
        <f t="shared" si="67"/>
        <v>Av. Los Héroes0Este</v>
      </c>
      <c r="GR14" s="24" t="str">
        <f t="shared" si="67"/>
        <v>Av. Los Héroes0Este</v>
      </c>
      <c r="GS14" s="25" t="str">
        <f t="shared" si="67"/>
        <v>Av. Los Héroes1Este</v>
      </c>
      <c r="GT14" s="24" t="str">
        <f t="shared" si="67"/>
        <v>Av. Los Héroes1Este</v>
      </c>
      <c r="GU14" s="24" t="str">
        <f t="shared" si="67"/>
        <v>Av. Los Héroes Aux.1Este</v>
      </c>
      <c r="GV14" s="24" t="str">
        <f t="shared" si="67"/>
        <v>Av. Los Héroes Aux.1Este</v>
      </c>
      <c r="GW14" s="24" t="str">
        <f t="shared" si="67"/>
        <v>Av. Los Héroes0Este</v>
      </c>
      <c r="GX14" s="24" t="str">
        <f t="shared" si="67"/>
        <v>Av. Los Héroes0Este</v>
      </c>
      <c r="GY14" s="24" t="str">
        <f t="shared" si="67"/>
        <v>Av. Los Héroes0Este</v>
      </c>
      <c r="GZ14" s="24" t="str">
        <f t="shared" si="67"/>
        <v>Av. Los Héroes0Este</v>
      </c>
      <c r="HA14" s="24" t="str">
        <f t="shared" si="67"/>
        <v>Av. Los Héroes0Este</v>
      </c>
      <c r="HB14" s="24" t="str">
        <f t="shared" si="67"/>
        <v>Av. Los Héroes0Este</v>
      </c>
      <c r="HC14" s="16" t="str">
        <f t="shared" si="64"/>
        <v>Av. Los Héroes1Este</v>
      </c>
      <c r="HD14" s="16" t="str">
        <f t="shared" si="64"/>
        <v>Av. Los Héroes1Este</v>
      </c>
      <c r="HE14" s="16" t="str">
        <f t="shared" si="64"/>
        <v>Av. Los Héroes Aux.1Este</v>
      </c>
      <c r="HF14" s="16" t="str">
        <f t="shared" si="64"/>
        <v>Av. Los Héroes Aux.1Este</v>
      </c>
      <c r="HG14" s="16" t="str">
        <f t="shared" si="64"/>
        <v>Av. Los Héroes0Este</v>
      </c>
      <c r="HH14" s="16" t="str">
        <f t="shared" si="64"/>
        <v>Av. Los Héroes0Este</v>
      </c>
      <c r="HI14" s="16" t="str">
        <f t="shared" si="64"/>
        <v>Av. Los Héroes0Este</v>
      </c>
      <c r="HJ14" s="16" t="str">
        <f t="shared" si="64"/>
        <v>Av. Los Héroes0Este</v>
      </c>
      <c r="HK14" s="16" t="str">
        <f t="shared" si="64"/>
        <v>Av. Los Héroes0Este</v>
      </c>
      <c r="HL14" s="16" t="str">
        <f t="shared" si="64"/>
        <v>Av. Los Héroes0Este</v>
      </c>
      <c r="HM14" s="748"/>
      <c r="HN14" s="748"/>
      <c r="HO14" s="748"/>
      <c r="HP14" s="748"/>
      <c r="HQ14" s="84"/>
      <c r="HR14" s="299"/>
      <c r="HS14" s="299"/>
      <c r="HT14" s="299"/>
      <c r="HU14" s="299"/>
      <c r="HV14" s="299"/>
      <c r="HW14" s="299"/>
      <c r="HX14" s="299"/>
      <c r="HY14" s="299"/>
      <c r="HZ14" s="299"/>
      <c r="IA14" s="299"/>
    </row>
    <row r="15" spans="1:245" s="23" customFormat="1" ht="34.9" customHeight="1">
      <c r="A15" s="17"/>
      <c r="B15" s="300" t="s">
        <v>143</v>
      </c>
      <c r="C15" s="300" t="s">
        <v>144</v>
      </c>
      <c r="D15" s="300" t="s">
        <v>145</v>
      </c>
      <c r="E15" s="300" t="s">
        <v>141</v>
      </c>
      <c r="F15" s="300" t="s">
        <v>143</v>
      </c>
      <c r="G15" s="300" t="s">
        <v>144</v>
      </c>
      <c r="H15" s="300" t="s">
        <v>145</v>
      </c>
      <c r="I15" s="301" t="s">
        <v>141</v>
      </c>
      <c r="J15" s="745"/>
      <c r="K15" s="21">
        <f>+IF(Inicio!E33="","M",Inicio!E33)</f>
        <v>30</v>
      </c>
      <c r="L15" s="21">
        <f>IF(Inicio!E34="","M",Inicio!E34)</f>
        <v>32</v>
      </c>
      <c r="M15" s="21">
        <f>IF(Inicio!E35="","M",Inicio!E35)</f>
        <v>33</v>
      </c>
      <c r="N15" s="21">
        <f>+IF(Inicio!E36="","M",Inicio!E36)</f>
        <v>34</v>
      </c>
      <c r="O15" s="21" t="str">
        <f>IF(Inicio!E37="","M",Inicio!E37)</f>
        <v>M</v>
      </c>
      <c r="P15" s="21" t="str">
        <f>+IF(Inicio!E38="","M",Inicio!E38)</f>
        <v>M</v>
      </c>
      <c r="Q15" s="21" t="str">
        <f>IF(Inicio!E39="","M",Inicio!E39)</f>
        <v>M</v>
      </c>
      <c r="R15" s="21" t="str">
        <f>IF(Inicio!E40="","M",Inicio!E40)</f>
        <v>M</v>
      </c>
      <c r="S15" s="21" t="str">
        <f>+IF(Inicio!E41="","M",Inicio!E41)</f>
        <v>M</v>
      </c>
      <c r="T15" s="21" t="str">
        <f>+IF(Inicio!E42="","M",Inicio!E42)</f>
        <v>M</v>
      </c>
      <c r="U15" s="21">
        <f>+K15</f>
        <v>30</v>
      </c>
      <c r="V15" s="21">
        <f t="shared" ref="V15:CG15" si="68">+L15</f>
        <v>32</v>
      </c>
      <c r="W15" s="21">
        <f t="shared" si="68"/>
        <v>33</v>
      </c>
      <c r="X15" s="21">
        <f t="shared" si="68"/>
        <v>34</v>
      </c>
      <c r="Y15" s="21" t="str">
        <f t="shared" si="68"/>
        <v>M</v>
      </c>
      <c r="Z15" s="21" t="str">
        <f t="shared" si="68"/>
        <v>M</v>
      </c>
      <c r="AA15" s="21" t="str">
        <f t="shared" si="68"/>
        <v>M</v>
      </c>
      <c r="AB15" s="21" t="str">
        <f t="shared" si="68"/>
        <v>M</v>
      </c>
      <c r="AC15" s="21" t="str">
        <f t="shared" si="68"/>
        <v>M</v>
      </c>
      <c r="AD15" s="21" t="str">
        <f t="shared" si="68"/>
        <v>M</v>
      </c>
      <c r="AE15" s="21">
        <f t="shared" si="68"/>
        <v>30</v>
      </c>
      <c r="AF15" s="21">
        <f t="shared" si="68"/>
        <v>32</v>
      </c>
      <c r="AG15" s="21">
        <f t="shared" si="68"/>
        <v>33</v>
      </c>
      <c r="AH15" s="21">
        <f t="shared" si="68"/>
        <v>34</v>
      </c>
      <c r="AI15" s="21" t="str">
        <f t="shared" si="68"/>
        <v>M</v>
      </c>
      <c r="AJ15" s="21" t="str">
        <f t="shared" si="68"/>
        <v>M</v>
      </c>
      <c r="AK15" s="21" t="str">
        <f t="shared" si="68"/>
        <v>M</v>
      </c>
      <c r="AL15" s="21" t="str">
        <f t="shared" si="68"/>
        <v>M</v>
      </c>
      <c r="AM15" s="21" t="str">
        <f t="shared" si="68"/>
        <v>M</v>
      </c>
      <c r="AN15" s="21" t="str">
        <f t="shared" si="68"/>
        <v>M</v>
      </c>
      <c r="AO15" s="21">
        <f t="shared" si="68"/>
        <v>30</v>
      </c>
      <c r="AP15" s="21">
        <f t="shared" si="68"/>
        <v>32</v>
      </c>
      <c r="AQ15" s="21">
        <f t="shared" si="68"/>
        <v>33</v>
      </c>
      <c r="AR15" s="21">
        <f t="shared" si="68"/>
        <v>34</v>
      </c>
      <c r="AS15" s="21" t="str">
        <f t="shared" si="68"/>
        <v>M</v>
      </c>
      <c r="AT15" s="21" t="str">
        <f t="shared" si="68"/>
        <v>M</v>
      </c>
      <c r="AU15" s="21" t="str">
        <f t="shared" si="68"/>
        <v>M</v>
      </c>
      <c r="AV15" s="21" t="str">
        <f t="shared" si="68"/>
        <v>M</v>
      </c>
      <c r="AW15" s="21" t="str">
        <f t="shared" si="68"/>
        <v>M</v>
      </c>
      <c r="AX15" s="21" t="str">
        <f t="shared" si="68"/>
        <v>M</v>
      </c>
      <c r="AY15" s="21">
        <f t="shared" si="68"/>
        <v>30</v>
      </c>
      <c r="AZ15" s="21">
        <f t="shared" si="68"/>
        <v>32</v>
      </c>
      <c r="BA15" s="21">
        <f t="shared" si="68"/>
        <v>33</v>
      </c>
      <c r="BB15" s="21">
        <f t="shared" si="68"/>
        <v>34</v>
      </c>
      <c r="BC15" s="21" t="str">
        <f t="shared" si="68"/>
        <v>M</v>
      </c>
      <c r="BD15" s="21" t="str">
        <f t="shared" si="68"/>
        <v>M</v>
      </c>
      <c r="BE15" s="21" t="str">
        <f t="shared" si="68"/>
        <v>M</v>
      </c>
      <c r="BF15" s="21" t="str">
        <f t="shared" si="68"/>
        <v>M</v>
      </c>
      <c r="BG15" s="21" t="str">
        <f t="shared" si="68"/>
        <v>M</v>
      </c>
      <c r="BH15" s="21" t="str">
        <f t="shared" si="68"/>
        <v>M</v>
      </c>
      <c r="BI15" s="21">
        <f t="shared" si="68"/>
        <v>30</v>
      </c>
      <c r="BJ15" s="21">
        <f t="shared" si="68"/>
        <v>32</v>
      </c>
      <c r="BK15" s="21">
        <f t="shared" si="68"/>
        <v>33</v>
      </c>
      <c r="BL15" s="21">
        <f t="shared" si="68"/>
        <v>34</v>
      </c>
      <c r="BM15" s="21" t="str">
        <f t="shared" si="68"/>
        <v>M</v>
      </c>
      <c r="BN15" s="21" t="str">
        <f t="shared" si="68"/>
        <v>M</v>
      </c>
      <c r="BO15" s="21" t="str">
        <f t="shared" si="68"/>
        <v>M</v>
      </c>
      <c r="BP15" s="21" t="str">
        <f t="shared" si="68"/>
        <v>M</v>
      </c>
      <c r="BQ15" s="21" t="str">
        <f t="shared" si="68"/>
        <v>M</v>
      </c>
      <c r="BR15" s="21" t="str">
        <f t="shared" si="68"/>
        <v>M</v>
      </c>
      <c r="BS15" s="21">
        <f t="shared" si="68"/>
        <v>30</v>
      </c>
      <c r="BT15" s="21">
        <f t="shared" si="68"/>
        <v>32</v>
      </c>
      <c r="BU15" s="21">
        <f t="shared" si="68"/>
        <v>33</v>
      </c>
      <c r="BV15" s="21">
        <f t="shared" si="68"/>
        <v>34</v>
      </c>
      <c r="BW15" s="21" t="str">
        <f t="shared" si="68"/>
        <v>M</v>
      </c>
      <c r="BX15" s="21" t="str">
        <f t="shared" si="68"/>
        <v>M</v>
      </c>
      <c r="BY15" s="21" t="str">
        <f t="shared" si="68"/>
        <v>M</v>
      </c>
      <c r="BZ15" s="21" t="str">
        <f t="shared" si="68"/>
        <v>M</v>
      </c>
      <c r="CA15" s="21" t="str">
        <f t="shared" si="68"/>
        <v>M</v>
      </c>
      <c r="CB15" s="21" t="str">
        <f t="shared" si="68"/>
        <v>M</v>
      </c>
      <c r="CC15" s="21">
        <f t="shared" si="68"/>
        <v>30</v>
      </c>
      <c r="CD15" s="21">
        <f t="shared" si="68"/>
        <v>32</v>
      </c>
      <c r="CE15" s="21">
        <f t="shared" si="68"/>
        <v>33</v>
      </c>
      <c r="CF15" s="21">
        <f t="shared" si="68"/>
        <v>34</v>
      </c>
      <c r="CG15" s="21" t="str">
        <f t="shared" si="68"/>
        <v>M</v>
      </c>
      <c r="CH15" s="21" t="str">
        <f t="shared" ref="CH15:ES15" si="69">+BX15</f>
        <v>M</v>
      </c>
      <c r="CI15" s="21" t="str">
        <f t="shared" si="69"/>
        <v>M</v>
      </c>
      <c r="CJ15" s="21" t="str">
        <f t="shared" si="69"/>
        <v>M</v>
      </c>
      <c r="CK15" s="21" t="str">
        <f t="shared" si="69"/>
        <v>M</v>
      </c>
      <c r="CL15" s="21" t="str">
        <f t="shared" si="69"/>
        <v>M</v>
      </c>
      <c r="CM15" s="21">
        <f t="shared" si="69"/>
        <v>30</v>
      </c>
      <c r="CN15" s="21">
        <f t="shared" si="69"/>
        <v>32</v>
      </c>
      <c r="CO15" s="21">
        <f t="shared" si="69"/>
        <v>33</v>
      </c>
      <c r="CP15" s="21">
        <f t="shared" si="69"/>
        <v>34</v>
      </c>
      <c r="CQ15" s="21" t="str">
        <f t="shared" si="69"/>
        <v>M</v>
      </c>
      <c r="CR15" s="21" t="str">
        <f t="shared" si="69"/>
        <v>M</v>
      </c>
      <c r="CS15" s="21" t="str">
        <f t="shared" si="69"/>
        <v>M</v>
      </c>
      <c r="CT15" s="21" t="str">
        <f t="shared" si="69"/>
        <v>M</v>
      </c>
      <c r="CU15" s="21" t="str">
        <f t="shared" si="69"/>
        <v>M</v>
      </c>
      <c r="CV15" s="21" t="str">
        <f t="shared" si="69"/>
        <v>M</v>
      </c>
      <c r="CW15" s="21">
        <f t="shared" si="69"/>
        <v>30</v>
      </c>
      <c r="CX15" s="21">
        <f t="shared" si="69"/>
        <v>32</v>
      </c>
      <c r="CY15" s="21">
        <f t="shared" si="69"/>
        <v>33</v>
      </c>
      <c r="CZ15" s="21">
        <f t="shared" si="69"/>
        <v>34</v>
      </c>
      <c r="DA15" s="21" t="str">
        <f t="shared" si="69"/>
        <v>M</v>
      </c>
      <c r="DB15" s="21" t="str">
        <f t="shared" si="69"/>
        <v>M</v>
      </c>
      <c r="DC15" s="21" t="str">
        <f t="shared" si="69"/>
        <v>M</v>
      </c>
      <c r="DD15" s="21" t="str">
        <f t="shared" si="69"/>
        <v>M</v>
      </c>
      <c r="DE15" s="21" t="str">
        <f t="shared" si="69"/>
        <v>M</v>
      </c>
      <c r="DF15" s="21" t="str">
        <f t="shared" si="69"/>
        <v>M</v>
      </c>
      <c r="DG15" s="21">
        <f t="shared" si="69"/>
        <v>30</v>
      </c>
      <c r="DH15" s="21">
        <f t="shared" si="69"/>
        <v>32</v>
      </c>
      <c r="DI15" s="21">
        <f t="shared" si="69"/>
        <v>33</v>
      </c>
      <c r="DJ15" s="21">
        <f t="shared" si="69"/>
        <v>34</v>
      </c>
      <c r="DK15" s="21" t="str">
        <f t="shared" si="69"/>
        <v>M</v>
      </c>
      <c r="DL15" s="21" t="str">
        <f t="shared" si="69"/>
        <v>M</v>
      </c>
      <c r="DM15" s="21" t="str">
        <f t="shared" si="69"/>
        <v>M</v>
      </c>
      <c r="DN15" s="21" t="str">
        <f t="shared" si="69"/>
        <v>M</v>
      </c>
      <c r="DO15" s="21" t="str">
        <f t="shared" si="69"/>
        <v>M</v>
      </c>
      <c r="DP15" s="21" t="str">
        <f t="shared" si="69"/>
        <v>M</v>
      </c>
      <c r="DQ15" s="21">
        <f t="shared" si="69"/>
        <v>30</v>
      </c>
      <c r="DR15" s="21">
        <f t="shared" si="69"/>
        <v>32</v>
      </c>
      <c r="DS15" s="21">
        <f t="shared" si="69"/>
        <v>33</v>
      </c>
      <c r="DT15" s="21">
        <f t="shared" si="69"/>
        <v>34</v>
      </c>
      <c r="DU15" s="21" t="str">
        <f t="shared" si="69"/>
        <v>M</v>
      </c>
      <c r="DV15" s="21" t="str">
        <f t="shared" si="69"/>
        <v>M</v>
      </c>
      <c r="DW15" s="21" t="str">
        <f t="shared" si="69"/>
        <v>M</v>
      </c>
      <c r="DX15" s="21" t="str">
        <f t="shared" si="69"/>
        <v>M</v>
      </c>
      <c r="DY15" s="21" t="str">
        <f t="shared" si="69"/>
        <v>M</v>
      </c>
      <c r="DZ15" s="21" t="str">
        <f t="shared" si="69"/>
        <v>M</v>
      </c>
      <c r="EA15" s="21">
        <f t="shared" si="69"/>
        <v>30</v>
      </c>
      <c r="EB15" s="21">
        <f t="shared" si="69"/>
        <v>32</v>
      </c>
      <c r="EC15" s="21">
        <f t="shared" si="69"/>
        <v>33</v>
      </c>
      <c r="ED15" s="21">
        <f t="shared" si="69"/>
        <v>34</v>
      </c>
      <c r="EE15" s="21" t="str">
        <f t="shared" si="69"/>
        <v>M</v>
      </c>
      <c r="EF15" s="21" t="str">
        <f t="shared" si="69"/>
        <v>M</v>
      </c>
      <c r="EG15" s="21" t="str">
        <f t="shared" si="69"/>
        <v>M</v>
      </c>
      <c r="EH15" s="21" t="str">
        <f t="shared" si="69"/>
        <v>M</v>
      </c>
      <c r="EI15" s="21" t="str">
        <f t="shared" si="69"/>
        <v>M</v>
      </c>
      <c r="EJ15" s="21" t="str">
        <f t="shared" si="69"/>
        <v>M</v>
      </c>
      <c r="EK15" s="21">
        <f t="shared" si="69"/>
        <v>30</v>
      </c>
      <c r="EL15" s="21">
        <f t="shared" si="69"/>
        <v>32</v>
      </c>
      <c r="EM15" s="21">
        <f t="shared" si="69"/>
        <v>33</v>
      </c>
      <c r="EN15" s="21">
        <f t="shared" si="69"/>
        <v>34</v>
      </c>
      <c r="EO15" s="21" t="str">
        <f t="shared" si="69"/>
        <v>M</v>
      </c>
      <c r="EP15" s="21" t="str">
        <f t="shared" si="69"/>
        <v>M</v>
      </c>
      <c r="EQ15" s="21" t="str">
        <f t="shared" si="69"/>
        <v>M</v>
      </c>
      <c r="ER15" s="21" t="str">
        <f t="shared" si="69"/>
        <v>M</v>
      </c>
      <c r="ES15" s="21" t="str">
        <f t="shared" si="69"/>
        <v>M</v>
      </c>
      <c r="ET15" s="21" t="str">
        <f t="shared" ref="ET15:HB15" si="70">+EJ15</f>
        <v>M</v>
      </c>
      <c r="EU15" s="21">
        <f t="shared" si="70"/>
        <v>30</v>
      </c>
      <c r="EV15" s="21">
        <f t="shared" si="70"/>
        <v>32</v>
      </c>
      <c r="EW15" s="21">
        <f t="shared" si="70"/>
        <v>33</v>
      </c>
      <c r="EX15" s="21">
        <f t="shared" si="70"/>
        <v>34</v>
      </c>
      <c r="EY15" s="21" t="str">
        <f t="shared" si="70"/>
        <v>M</v>
      </c>
      <c r="EZ15" s="21" t="str">
        <f t="shared" si="70"/>
        <v>M</v>
      </c>
      <c r="FA15" s="21" t="str">
        <f t="shared" si="70"/>
        <v>M</v>
      </c>
      <c r="FB15" s="21" t="str">
        <f t="shared" si="70"/>
        <v>M</v>
      </c>
      <c r="FC15" s="21" t="str">
        <f t="shared" si="70"/>
        <v>M</v>
      </c>
      <c r="FD15" s="21" t="str">
        <f t="shared" si="70"/>
        <v>M</v>
      </c>
      <c r="FE15" s="21">
        <f t="shared" si="70"/>
        <v>30</v>
      </c>
      <c r="FF15" s="21">
        <f t="shared" si="70"/>
        <v>32</v>
      </c>
      <c r="FG15" s="21">
        <f t="shared" si="70"/>
        <v>33</v>
      </c>
      <c r="FH15" s="21">
        <f t="shared" si="70"/>
        <v>34</v>
      </c>
      <c r="FI15" s="21" t="str">
        <f t="shared" si="70"/>
        <v>M</v>
      </c>
      <c r="FJ15" s="21" t="str">
        <f t="shared" si="70"/>
        <v>M</v>
      </c>
      <c r="FK15" s="21" t="str">
        <f t="shared" si="70"/>
        <v>M</v>
      </c>
      <c r="FL15" s="21" t="str">
        <f t="shared" si="70"/>
        <v>M</v>
      </c>
      <c r="FM15" s="21" t="str">
        <f t="shared" si="70"/>
        <v>M</v>
      </c>
      <c r="FN15" s="21" t="str">
        <f t="shared" si="70"/>
        <v>M</v>
      </c>
      <c r="FO15" s="21">
        <f t="shared" si="70"/>
        <v>30</v>
      </c>
      <c r="FP15" s="21">
        <f t="shared" si="70"/>
        <v>32</v>
      </c>
      <c r="FQ15" s="21">
        <f t="shared" si="70"/>
        <v>33</v>
      </c>
      <c r="FR15" s="21">
        <f t="shared" si="70"/>
        <v>34</v>
      </c>
      <c r="FS15" s="21" t="str">
        <f t="shared" si="70"/>
        <v>M</v>
      </c>
      <c r="FT15" s="21" t="str">
        <f t="shared" si="70"/>
        <v>M</v>
      </c>
      <c r="FU15" s="21" t="str">
        <f t="shared" si="70"/>
        <v>M</v>
      </c>
      <c r="FV15" s="21" t="str">
        <f t="shared" si="70"/>
        <v>M</v>
      </c>
      <c r="FW15" s="21" t="str">
        <f t="shared" si="70"/>
        <v>M</v>
      </c>
      <c r="FX15" s="21" t="str">
        <f t="shared" si="70"/>
        <v>M</v>
      </c>
      <c r="FY15" s="21">
        <f t="shared" si="70"/>
        <v>30</v>
      </c>
      <c r="FZ15" s="21">
        <f t="shared" si="70"/>
        <v>32</v>
      </c>
      <c r="GA15" s="21">
        <f t="shared" si="70"/>
        <v>33</v>
      </c>
      <c r="GB15" s="21">
        <f t="shared" si="70"/>
        <v>34</v>
      </c>
      <c r="GC15" s="21" t="str">
        <f t="shared" si="70"/>
        <v>M</v>
      </c>
      <c r="GD15" s="21" t="str">
        <f t="shared" si="70"/>
        <v>M</v>
      </c>
      <c r="GE15" s="21" t="str">
        <f t="shared" si="70"/>
        <v>M</v>
      </c>
      <c r="GF15" s="21" t="str">
        <f t="shared" si="70"/>
        <v>M</v>
      </c>
      <c r="GG15" s="21" t="str">
        <f t="shared" si="70"/>
        <v>M</v>
      </c>
      <c r="GH15" s="21" t="str">
        <f t="shared" si="70"/>
        <v>M</v>
      </c>
      <c r="GI15" s="21">
        <f t="shared" si="70"/>
        <v>30</v>
      </c>
      <c r="GJ15" s="21">
        <f t="shared" si="70"/>
        <v>32</v>
      </c>
      <c r="GK15" s="21">
        <f t="shared" si="70"/>
        <v>33</v>
      </c>
      <c r="GL15" s="21">
        <f t="shared" si="70"/>
        <v>34</v>
      </c>
      <c r="GM15" s="21" t="str">
        <f t="shared" si="70"/>
        <v>M</v>
      </c>
      <c r="GN15" s="21" t="str">
        <f t="shared" si="70"/>
        <v>M</v>
      </c>
      <c r="GO15" s="21" t="str">
        <f t="shared" si="70"/>
        <v>M</v>
      </c>
      <c r="GP15" s="21" t="str">
        <f t="shared" si="70"/>
        <v>M</v>
      </c>
      <c r="GQ15" s="21" t="str">
        <f t="shared" si="70"/>
        <v>M</v>
      </c>
      <c r="GR15" s="21" t="str">
        <f t="shared" si="70"/>
        <v>M</v>
      </c>
      <c r="GS15" s="21">
        <f t="shared" si="70"/>
        <v>30</v>
      </c>
      <c r="GT15" s="21">
        <f t="shared" si="70"/>
        <v>32</v>
      </c>
      <c r="GU15" s="21">
        <f t="shared" si="70"/>
        <v>33</v>
      </c>
      <c r="GV15" s="21">
        <f t="shared" si="70"/>
        <v>34</v>
      </c>
      <c r="GW15" s="21" t="str">
        <f t="shared" si="70"/>
        <v>M</v>
      </c>
      <c r="GX15" s="21" t="str">
        <f t="shared" si="70"/>
        <v>M</v>
      </c>
      <c r="GY15" s="21" t="str">
        <f t="shared" si="70"/>
        <v>M</v>
      </c>
      <c r="GZ15" s="21" t="str">
        <f t="shared" si="70"/>
        <v>M</v>
      </c>
      <c r="HA15" s="21" t="str">
        <f t="shared" si="70"/>
        <v>M</v>
      </c>
      <c r="HB15" s="21" t="str">
        <f t="shared" si="70"/>
        <v>M</v>
      </c>
      <c r="HC15" s="78">
        <f>+GS15</f>
        <v>30</v>
      </c>
      <c r="HD15" s="78">
        <f t="shared" si="64"/>
        <v>32</v>
      </c>
      <c r="HE15" s="78">
        <f t="shared" si="64"/>
        <v>33</v>
      </c>
      <c r="HF15" s="78">
        <f t="shared" si="64"/>
        <v>34</v>
      </c>
      <c r="HG15" s="78" t="str">
        <f t="shared" si="64"/>
        <v>M</v>
      </c>
      <c r="HH15" s="78" t="str">
        <f t="shared" si="64"/>
        <v>M</v>
      </c>
      <c r="HI15" s="78" t="str">
        <f t="shared" si="64"/>
        <v>M</v>
      </c>
      <c r="HJ15" s="78" t="str">
        <f t="shared" si="64"/>
        <v>M</v>
      </c>
      <c r="HK15" s="78" t="str">
        <f t="shared" si="64"/>
        <v>M</v>
      </c>
      <c r="HL15" s="78" t="str">
        <f t="shared" si="64"/>
        <v>M</v>
      </c>
      <c r="HM15" s="749"/>
      <c r="HN15" s="749"/>
      <c r="HO15" s="749"/>
      <c r="HP15" s="749"/>
      <c r="HQ15" s="84"/>
      <c r="HR15" s="83">
        <f t="shared" ref="HR15:IA15" si="71">+K15</f>
        <v>30</v>
      </c>
      <c r="HS15" s="83">
        <f t="shared" si="71"/>
        <v>32</v>
      </c>
      <c r="HT15" s="83">
        <f t="shared" si="71"/>
        <v>33</v>
      </c>
      <c r="HU15" s="83">
        <f t="shared" si="71"/>
        <v>34</v>
      </c>
      <c r="HV15" s="83" t="str">
        <f t="shared" si="71"/>
        <v>M</v>
      </c>
      <c r="HW15" s="83" t="str">
        <f t="shared" si="71"/>
        <v>M</v>
      </c>
      <c r="HX15" s="83" t="str">
        <f t="shared" si="71"/>
        <v>M</v>
      </c>
      <c r="HY15" s="83" t="str">
        <f t="shared" si="71"/>
        <v>M</v>
      </c>
      <c r="HZ15" s="83" t="str">
        <f t="shared" si="71"/>
        <v>M</v>
      </c>
      <c r="IA15" s="83" t="str">
        <f t="shared" si="71"/>
        <v>M</v>
      </c>
      <c r="IB15" s="26"/>
    </row>
    <row r="16" spans="1:245" s="30" customFormat="1" ht="21.95" hidden="1" customHeight="1">
      <c r="A16" s="4"/>
      <c r="B16" s="94" t="e">
        <f>+#REF!</f>
        <v>#REF!</v>
      </c>
      <c r="C16" s="94" t="e">
        <f>+#REF!</f>
        <v>#REF!</v>
      </c>
      <c r="D16" s="94" t="e">
        <f>+#REF!</f>
        <v>#REF!</v>
      </c>
      <c r="E16" s="94" t="e">
        <f>+#REF!</f>
        <v>#REF!</v>
      </c>
      <c r="F16" s="94" t="e">
        <f>+#REF!</f>
        <v>#REF!</v>
      </c>
      <c r="G16" s="94" t="e">
        <f>+#REF!</f>
        <v>#REF!</v>
      </c>
      <c r="H16" s="94" t="e">
        <f>+#REF!</f>
        <v>#REF!</v>
      </c>
      <c r="I16" s="94" t="e">
        <f>+#REF!</f>
        <v>#REF!</v>
      </c>
      <c r="J16" s="302" t="s">
        <v>132</v>
      </c>
      <c r="K16" s="511"/>
      <c r="L16" s="512"/>
      <c r="M16" s="512"/>
      <c r="N16" s="512"/>
      <c r="O16" s="512"/>
      <c r="P16" s="512"/>
      <c r="Q16" s="512"/>
      <c r="R16" s="512"/>
      <c r="S16" s="512"/>
      <c r="T16" s="513"/>
      <c r="U16" s="511"/>
      <c r="V16" s="512"/>
      <c r="W16" s="512"/>
      <c r="X16" s="512"/>
      <c r="Y16" s="512"/>
      <c r="Z16" s="512"/>
      <c r="AA16" s="512"/>
      <c r="AB16" s="512"/>
      <c r="AC16" s="512"/>
      <c r="AD16" s="513"/>
      <c r="AE16" s="511"/>
      <c r="AF16" s="512"/>
      <c r="AG16" s="512"/>
      <c r="AH16" s="512"/>
      <c r="AI16" s="512"/>
      <c r="AJ16" s="512"/>
      <c r="AK16" s="512"/>
      <c r="AL16" s="512"/>
      <c r="AM16" s="512"/>
      <c r="AN16" s="513"/>
      <c r="AO16" s="511"/>
      <c r="AP16" s="512"/>
      <c r="AQ16" s="512"/>
      <c r="AR16" s="512"/>
      <c r="AS16" s="512"/>
      <c r="AT16" s="512"/>
      <c r="AU16" s="512"/>
      <c r="AV16" s="512"/>
      <c r="AW16" s="512"/>
      <c r="AX16" s="513"/>
      <c r="AY16" s="511"/>
      <c r="AZ16" s="512"/>
      <c r="BA16" s="512"/>
      <c r="BB16" s="512"/>
      <c r="BC16" s="512"/>
      <c r="BD16" s="512"/>
      <c r="BE16" s="512"/>
      <c r="BF16" s="512"/>
      <c r="BG16" s="512"/>
      <c r="BH16" s="513"/>
      <c r="BI16" s="511"/>
      <c r="BJ16" s="512"/>
      <c r="BK16" s="512"/>
      <c r="BL16" s="512"/>
      <c r="BM16" s="512"/>
      <c r="BN16" s="512"/>
      <c r="BO16" s="512"/>
      <c r="BP16" s="512"/>
      <c r="BQ16" s="512"/>
      <c r="BR16" s="513"/>
      <c r="BS16" s="511"/>
      <c r="BT16" s="512"/>
      <c r="BU16" s="512"/>
      <c r="BV16" s="512"/>
      <c r="BW16" s="512"/>
      <c r="BX16" s="512"/>
      <c r="BY16" s="512"/>
      <c r="BZ16" s="512"/>
      <c r="CA16" s="512"/>
      <c r="CB16" s="513"/>
      <c r="CC16" s="511"/>
      <c r="CD16" s="512"/>
      <c r="CE16" s="512"/>
      <c r="CF16" s="512"/>
      <c r="CG16" s="512"/>
      <c r="CH16" s="512"/>
      <c r="CI16" s="512"/>
      <c r="CJ16" s="512"/>
      <c r="CK16" s="512"/>
      <c r="CL16" s="513"/>
      <c r="CM16" s="511"/>
      <c r="CN16" s="512"/>
      <c r="CO16" s="512"/>
      <c r="CP16" s="512"/>
      <c r="CQ16" s="512"/>
      <c r="CR16" s="512"/>
      <c r="CS16" s="512"/>
      <c r="CT16" s="512"/>
      <c r="CU16" s="512"/>
      <c r="CV16" s="513"/>
      <c r="CW16" s="511"/>
      <c r="CX16" s="512"/>
      <c r="CY16" s="512"/>
      <c r="CZ16" s="512"/>
      <c r="DA16" s="512"/>
      <c r="DB16" s="512"/>
      <c r="DC16" s="512"/>
      <c r="DD16" s="512"/>
      <c r="DE16" s="512"/>
      <c r="DF16" s="513"/>
      <c r="DG16" s="511"/>
      <c r="DH16" s="512"/>
      <c r="DI16" s="512"/>
      <c r="DJ16" s="512"/>
      <c r="DK16" s="512"/>
      <c r="DL16" s="512"/>
      <c r="DM16" s="512"/>
      <c r="DN16" s="512"/>
      <c r="DO16" s="512"/>
      <c r="DP16" s="513"/>
      <c r="DQ16" s="511"/>
      <c r="DR16" s="512"/>
      <c r="DS16" s="512"/>
      <c r="DT16" s="512"/>
      <c r="DU16" s="512"/>
      <c r="DV16" s="512"/>
      <c r="DW16" s="512"/>
      <c r="DX16" s="512"/>
      <c r="DY16" s="512"/>
      <c r="DZ16" s="513"/>
      <c r="EA16" s="511"/>
      <c r="EB16" s="512"/>
      <c r="EC16" s="512"/>
      <c r="ED16" s="512"/>
      <c r="EE16" s="512"/>
      <c r="EF16" s="512"/>
      <c r="EG16" s="512"/>
      <c r="EH16" s="512"/>
      <c r="EI16" s="512"/>
      <c r="EJ16" s="513"/>
      <c r="EK16" s="511"/>
      <c r="EL16" s="512"/>
      <c r="EM16" s="512"/>
      <c r="EN16" s="512"/>
      <c r="EO16" s="512"/>
      <c r="EP16" s="512"/>
      <c r="EQ16" s="512"/>
      <c r="ER16" s="512"/>
      <c r="ES16" s="512"/>
      <c r="ET16" s="513"/>
      <c r="EU16" s="511"/>
      <c r="EV16" s="512"/>
      <c r="EW16" s="512"/>
      <c r="EX16" s="512"/>
      <c r="EY16" s="512"/>
      <c r="EZ16" s="512"/>
      <c r="FA16" s="512"/>
      <c r="FB16" s="512"/>
      <c r="FC16" s="512"/>
      <c r="FD16" s="513"/>
      <c r="FE16" s="511"/>
      <c r="FF16" s="512"/>
      <c r="FG16" s="512"/>
      <c r="FH16" s="512"/>
      <c r="FI16" s="512"/>
      <c r="FJ16" s="512"/>
      <c r="FK16" s="512"/>
      <c r="FL16" s="512"/>
      <c r="FM16" s="512"/>
      <c r="FN16" s="513"/>
      <c r="FO16" s="511"/>
      <c r="FP16" s="512"/>
      <c r="FQ16" s="512"/>
      <c r="FR16" s="512"/>
      <c r="FS16" s="512"/>
      <c r="FT16" s="512"/>
      <c r="FU16" s="512"/>
      <c r="FV16" s="512"/>
      <c r="FW16" s="512"/>
      <c r="FX16" s="513"/>
      <c r="FY16" s="511"/>
      <c r="FZ16" s="512"/>
      <c r="GA16" s="512"/>
      <c r="GB16" s="512"/>
      <c r="GC16" s="512"/>
      <c r="GD16" s="512"/>
      <c r="GE16" s="512"/>
      <c r="GF16" s="512"/>
      <c r="GG16" s="512"/>
      <c r="GH16" s="513"/>
      <c r="GI16" s="511"/>
      <c r="GJ16" s="512"/>
      <c r="GK16" s="512"/>
      <c r="GL16" s="512"/>
      <c r="GM16" s="512"/>
      <c r="GN16" s="512"/>
      <c r="GO16" s="512"/>
      <c r="GP16" s="512"/>
      <c r="GQ16" s="512"/>
      <c r="GR16" s="513"/>
      <c r="GS16" s="511"/>
      <c r="GT16" s="512"/>
      <c r="GU16" s="512"/>
      <c r="GV16" s="512"/>
      <c r="GW16" s="512"/>
      <c r="GX16" s="512"/>
      <c r="GY16" s="512"/>
      <c r="GZ16" s="512"/>
      <c r="HA16" s="512"/>
      <c r="HB16" s="513"/>
      <c r="HC16" s="274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4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4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4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4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4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4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4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4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4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75">
        <f>+SUMIF($K$11:$HB$11,1,K16:HB16)</f>
        <v>0</v>
      </c>
      <c r="HN16" s="277">
        <f>+HM16+SUM(HM109:HM111)</f>
        <v>0</v>
      </c>
      <c r="HO16" s="275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77" t="e">
        <f>+HO16+SUM(HO109:HO111)</f>
        <v>#REF!</v>
      </c>
      <c r="HQ16" s="275"/>
      <c r="HR16" s="278">
        <f t="shared" ref="HR16:IA16" si="72">+K16+U16+AE16+AO16+AY16+BI16+BS16+CC16+CM16+CW16+DG16+DQ16+EA16+EK16+EU16+FE16+FO16+FY16+GI16+GS16</f>
        <v>0</v>
      </c>
      <c r="HS16" s="278">
        <f t="shared" si="72"/>
        <v>0</v>
      </c>
      <c r="HT16" s="278">
        <f t="shared" si="72"/>
        <v>0</v>
      </c>
      <c r="HU16" s="278">
        <f t="shared" si="72"/>
        <v>0</v>
      </c>
      <c r="HV16" s="278">
        <f t="shared" si="72"/>
        <v>0</v>
      </c>
      <c r="HW16" s="278">
        <f t="shared" si="72"/>
        <v>0</v>
      </c>
      <c r="HX16" s="278">
        <f t="shared" si="72"/>
        <v>0</v>
      </c>
      <c r="HY16" s="278">
        <f t="shared" si="72"/>
        <v>0</v>
      </c>
      <c r="HZ16" s="278">
        <f t="shared" si="72"/>
        <v>0</v>
      </c>
      <c r="IA16" s="278">
        <f t="shared" si="72"/>
        <v>0</v>
      </c>
      <c r="IB16" s="92"/>
      <c r="IK16" s="94" t="e">
        <f>+IF(F16=1,1,IF(G16=1,1,IF(H16=1,1,IF(I16=1,1,0))))</f>
        <v>#REF!</v>
      </c>
    </row>
    <row r="17" spans="1:245" s="30" customFormat="1" ht="21.95" hidden="1" customHeight="1">
      <c r="A17" s="4"/>
      <c r="B17" s="94" t="e">
        <f>+#REF!</f>
        <v>#REF!</v>
      </c>
      <c r="C17" s="94" t="e">
        <f>+#REF!</f>
        <v>#REF!</v>
      </c>
      <c r="D17" s="94" t="e">
        <f>+#REF!</f>
        <v>#REF!</v>
      </c>
      <c r="E17" s="94" t="e">
        <f>+#REF!</f>
        <v>#REF!</v>
      </c>
      <c r="F17" s="94" t="e">
        <f>+#REF!</f>
        <v>#REF!</v>
      </c>
      <c r="G17" s="94" t="e">
        <f>+#REF!</f>
        <v>#REF!</v>
      </c>
      <c r="H17" s="94" t="e">
        <f>+#REF!</f>
        <v>#REF!</v>
      </c>
      <c r="I17" s="94" t="e">
        <f>+#REF!</f>
        <v>#REF!</v>
      </c>
      <c r="J17" s="18" t="s">
        <v>104</v>
      </c>
      <c r="K17" s="514"/>
      <c r="L17" s="515"/>
      <c r="M17" s="515"/>
      <c r="N17" s="515"/>
      <c r="O17" s="515"/>
      <c r="P17" s="515"/>
      <c r="Q17" s="515"/>
      <c r="R17" s="515"/>
      <c r="S17" s="515"/>
      <c r="T17" s="516"/>
      <c r="U17" s="514"/>
      <c r="V17" s="515"/>
      <c r="W17" s="515"/>
      <c r="X17" s="515"/>
      <c r="Y17" s="515"/>
      <c r="Z17" s="515"/>
      <c r="AA17" s="515"/>
      <c r="AB17" s="515"/>
      <c r="AC17" s="515"/>
      <c r="AD17" s="516"/>
      <c r="AE17" s="514"/>
      <c r="AF17" s="515"/>
      <c r="AG17" s="515"/>
      <c r="AH17" s="515"/>
      <c r="AI17" s="515"/>
      <c r="AJ17" s="515"/>
      <c r="AK17" s="515"/>
      <c r="AL17" s="515"/>
      <c r="AM17" s="515"/>
      <c r="AN17" s="516"/>
      <c r="AO17" s="514"/>
      <c r="AP17" s="515"/>
      <c r="AQ17" s="515"/>
      <c r="AR17" s="515"/>
      <c r="AS17" s="515"/>
      <c r="AT17" s="515"/>
      <c r="AU17" s="515"/>
      <c r="AV17" s="515"/>
      <c r="AW17" s="515"/>
      <c r="AX17" s="516"/>
      <c r="AY17" s="514"/>
      <c r="AZ17" s="515"/>
      <c r="BA17" s="515"/>
      <c r="BB17" s="515"/>
      <c r="BC17" s="515"/>
      <c r="BD17" s="515"/>
      <c r="BE17" s="515"/>
      <c r="BF17" s="515"/>
      <c r="BG17" s="515"/>
      <c r="BH17" s="516"/>
      <c r="BI17" s="514"/>
      <c r="BJ17" s="515"/>
      <c r="BK17" s="515"/>
      <c r="BL17" s="515"/>
      <c r="BM17" s="515"/>
      <c r="BN17" s="515"/>
      <c r="BO17" s="515"/>
      <c r="BP17" s="515"/>
      <c r="BQ17" s="515"/>
      <c r="BR17" s="516"/>
      <c r="BS17" s="514"/>
      <c r="BT17" s="515"/>
      <c r="BU17" s="515"/>
      <c r="BV17" s="515"/>
      <c r="BW17" s="515"/>
      <c r="BX17" s="515"/>
      <c r="BY17" s="515"/>
      <c r="BZ17" s="515"/>
      <c r="CA17" s="515"/>
      <c r="CB17" s="516"/>
      <c r="CC17" s="514"/>
      <c r="CD17" s="515"/>
      <c r="CE17" s="515"/>
      <c r="CF17" s="515"/>
      <c r="CG17" s="515"/>
      <c r="CH17" s="515"/>
      <c r="CI17" s="515"/>
      <c r="CJ17" s="515"/>
      <c r="CK17" s="515"/>
      <c r="CL17" s="516"/>
      <c r="CM17" s="514"/>
      <c r="CN17" s="515"/>
      <c r="CO17" s="515"/>
      <c r="CP17" s="515"/>
      <c r="CQ17" s="515"/>
      <c r="CR17" s="515"/>
      <c r="CS17" s="515"/>
      <c r="CT17" s="515"/>
      <c r="CU17" s="515"/>
      <c r="CV17" s="516"/>
      <c r="CW17" s="514"/>
      <c r="CX17" s="515"/>
      <c r="CY17" s="515"/>
      <c r="CZ17" s="515"/>
      <c r="DA17" s="515"/>
      <c r="DB17" s="515"/>
      <c r="DC17" s="515"/>
      <c r="DD17" s="515"/>
      <c r="DE17" s="515"/>
      <c r="DF17" s="516"/>
      <c r="DG17" s="514"/>
      <c r="DH17" s="515"/>
      <c r="DI17" s="515"/>
      <c r="DJ17" s="515"/>
      <c r="DK17" s="515"/>
      <c r="DL17" s="515"/>
      <c r="DM17" s="515"/>
      <c r="DN17" s="515"/>
      <c r="DO17" s="515"/>
      <c r="DP17" s="516"/>
      <c r="DQ17" s="514"/>
      <c r="DR17" s="515"/>
      <c r="DS17" s="515"/>
      <c r="DT17" s="515"/>
      <c r="DU17" s="515"/>
      <c r="DV17" s="515"/>
      <c r="DW17" s="515"/>
      <c r="DX17" s="515"/>
      <c r="DY17" s="515"/>
      <c r="DZ17" s="516"/>
      <c r="EA17" s="514"/>
      <c r="EB17" s="515"/>
      <c r="EC17" s="515"/>
      <c r="ED17" s="515"/>
      <c r="EE17" s="515"/>
      <c r="EF17" s="515"/>
      <c r="EG17" s="515"/>
      <c r="EH17" s="515"/>
      <c r="EI17" s="515"/>
      <c r="EJ17" s="516"/>
      <c r="EK17" s="514"/>
      <c r="EL17" s="515"/>
      <c r="EM17" s="515"/>
      <c r="EN17" s="515"/>
      <c r="EO17" s="515"/>
      <c r="EP17" s="515"/>
      <c r="EQ17" s="515"/>
      <c r="ER17" s="515"/>
      <c r="ES17" s="515"/>
      <c r="ET17" s="516"/>
      <c r="EU17" s="514"/>
      <c r="EV17" s="515"/>
      <c r="EW17" s="515"/>
      <c r="EX17" s="515"/>
      <c r="EY17" s="515"/>
      <c r="EZ17" s="515"/>
      <c r="FA17" s="515"/>
      <c r="FB17" s="515"/>
      <c r="FC17" s="515"/>
      <c r="FD17" s="516"/>
      <c r="FE17" s="514"/>
      <c r="FF17" s="515"/>
      <c r="FG17" s="515"/>
      <c r="FH17" s="515"/>
      <c r="FI17" s="515"/>
      <c r="FJ17" s="515"/>
      <c r="FK17" s="515"/>
      <c r="FL17" s="515"/>
      <c r="FM17" s="515"/>
      <c r="FN17" s="516"/>
      <c r="FO17" s="514"/>
      <c r="FP17" s="515"/>
      <c r="FQ17" s="515"/>
      <c r="FR17" s="515"/>
      <c r="FS17" s="515"/>
      <c r="FT17" s="515"/>
      <c r="FU17" s="515"/>
      <c r="FV17" s="515"/>
      <c r="FW17" s="515"/>
      <c r="FX17" s="516"/>
      <c r="FY17" s="514"/>
      <c r="FZ17" s="515"/>
      <c r="GA17" s="515"/>
      <c r="GB17" s="515"/>
      <c r="GC17" s="515"/>
      <c r="GD17" s="515"/>
      <c r="GE17" s="515"/>
      <c r="GF17" s="515"/>
      <c r="GG17" s="515"/>
      <c r="GH17" s="516"/>
      <c r="GI17" s="514"/>
      <c r="GJ17" s="515"/>
      <c r="GK17" s="515"/>
      <c r="GL17" s="515"/>
      <c r="GM17" s="515"/>
      <c r="GN17" s="515"/>
      <c r="GO17" s="515"/>
      <c r="GP17" s="515"/>
      <c r="GQ17" s="515"/>
      <c r="GR17" s="516"/>
      <c r="GS17" s="514"/>
      <c r="GT17" s="515"/>
      <c r="GU17" s="515"/>
      <c r="GV17" s="515"/>
      <c r="GW17" s="515"/>
      <c r="GX17" s="515"/>
      <c r="GY17" s="515"/>
      <c r="GZ17" s="515"/>
      <c r="HA17" s="515"/>
      <c r="HB17" s="516"/>
      <c r="HC17" s="77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77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77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77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77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77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77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77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77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77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0">
        <f t="shared" ref="HM17:HM80" si="73">+SUMIF($K$11:$HB$11,1,K17:HB17)</f>
        <v>0</v>
      </c>
      <c r="HN17" s="79">
        <f>+SUM(HM16:HM17)+SUM(HM110:HM111)</f>
        <v>0</v>
      </c>
      <c r="HO17" s="80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79" t="e">
        <f>+SUM(HO16:HO17)+SUM(HO110:HO111)</f>
        <v>#REF!</v>
      </c>
      <c r="HQ17" s="80"/>
      <c r="HR17" s="81">
        <f t="shared" ref="HR17:HR80" si="74">+K17+U17+AE17+AO17+AY17+BI17+BS17+CC17+CM17+CW17+DG17+DQ17+EA17+EK17+EU17+FE17+FO17+FY17+GI17+GS17</f>
        <v>0</v>
      </c>
      <c r="HS17" s="81">
        <f t="shared" ref="HS17:HS80" si="75">+L17+V17+AF17+AP17+AZ17+BJ17+BT17+CD17+CN17+CX17+DH17+DR17+EB17+EL17+EV17+FF17+FP17+FZ17+GJ17+GT17</f>
        <v>0</v>
      </c>
      <c r="HT17" s="81">
        <f t="shared" ref="HT17:HT80" si="76">+M17+W17+AG17+AQ17+BA17+BK17+BU17+CE17+CO17+CY17+DI17+DS17+EC17+EM17+EW17+FG17+FQ17+GA17+GK17+GU17</f>
        <v>0</v>
      </c>
      <c r="HU17" s="81">
        <f t="shared" ref="HU17:HU80" si="77">+N17+X17+AH17+AR17+BB17+BL17+BV17+CF17+CP17+CZ17+DJ17+DT17+ED17+EN17+EX17+FH17+FR17+GB17+GL17+GV17</f>
        <v>0</v>
      </c>
      <c r="HV17" s="81">
        <f t="shared" ref="HV17:HV80" si="78">+O17+Y17+AI17+AS17+BC17+BM17+BW17+CG17+CQ17+DA17+DK17+DU17+EE17+EO17+EY17+FI17+FS17+GC17+GM17+GW17</f>
        <v>0</v>
      </c>
      <c r="HW17" s="81">
        <f t="shared" ref="HW17:HW80" si="79">+P17+Z17+AJ17+AT17+BD17+BN17+BX17+CH17+CR17+DB17+DL17+DV17+EF17+EP17+EZ17+FJ17+FT17+GD17+GN17+GX17</f>
        <v>0</v>
      </c>
      <c r="HX17" s="81">
        <f t="shared" ref="HX17:HX80" si="80">+Q17+AA17+AK17+AU17+BE17+BO17+BY17+CI17+CS17+DC17+DM17+DW17+EG17+EQ17+FA17+FK17+FU17+GE17+GO17+GY17</f>
        <v>0</v>
      </c>
      <c r="HY17" s="81">
        <f t="shared" ref="HY17:HY80" si="81">+R17+AB17+AL17+AV17+BF17+BP17+BZ17+CJ17+CT17+DD17+DN17+DX17+EH17+ER17+FB17+FL17+FV17+GF17+GP17+GZ17</f>
        <v>0</v>
      </c>
      <c r="HZ17" s="81">
        <f t="shared" ref="HZ17:HZ80" si="82">+S17+AC17+AM17+AW17+BG17+BQ17+CA17+CK17+CU17+DE17+DO17+DY17+EI17+ES17+FC17+FM17+FW17+GG17+GQ17+HA17</f>
        <v>0</v>
      </c>
      <c r="IA17" s="81">
        <f t="shared" ref="IA17:IA80" si="83">+T17+AD17+AN17+AX17+BH17+BR17+CB17+CL17+CV17+DF17+DP17+DZ17+EJ17+ET17+FD17+FN17+FX17+GH17+GR17+HB17</f>
        <v>0</v>
      </c>
      <c r="IK17" s="94" t="e">
        <f t="shared" ref="IK17:IK80" si="84">+IF(F17=1,1,IF(G17=1,1,IF(H17=1,1,IF(I17=1,1,0))))</f>
        <v>#REF!</v>
      </c>
    </row>
    <row r="18" spans="1:245" s="30" customFormat="1" ht="21.95" hidden="1" customHeight="1">
      <c r="A18" s="4"/>
      <c r="B18" s="94" t="e">
        <f>+#REF!</f>
        <v>#REF!</v>
      </c>
      <c r="C18" s="94" t="e">
        <f>+#REF!</f>
        <v>#REF!</v>
      </c>
      <c r="D18" s="94" t="e">
        <f>+#REF!</f>
        <v>#REF!</v>
      </c>
      <c r="E18" s="94" t="e">
        <f>+#REF!</f>
        <v>#REF!</v>
      </c>
      <c r="F18" s="94" t="e">
        <f>+#REF!</f>
        <v>#REF!</v>
      </c>
      <c r="G18" s="94" t="e">
        <f>+#REF!</f>
        <v>#REF!</v>
      </c>
      <c r="H18" s="94" t="e">
        <f>+#REF!</f>
        <v>#REF!</v>
      </c>
      <c r="I18" s="94" t="e">
        <f>+#REF!</f>
        <v>#REF!</v>
      </c>
      <c r="J18" s="18" t="s">
        <v>105</v>
      </c>
      <c r="K18" s="514"/>
      <c r="L18" s="515"/>
      <c r="M18" s="515"/>
      <c r="N18" s="515"/>
      <c r="O18" s="515"/>
      <c r="P18" s="515"/>
      <c r="Q18" s="515"/>
      <c r="R18" s="515"/>
      <c r="S18" s="515"/>
      <c r="T18" s="516"/>
      <c r="U18" s="514"/>
      <c r="V18" s="515"/>
      <c r="W18" s="515"/>
      <c r="X18" s="515"/>
      <c r="Y18" s="515"/>
      <c r="Z18" s="515"/>
      <c r="AA18" s="515"/>
      <c r="AB18" s="515"/>
      <c r="AC18" s="515"/>
      <c r="AD18" s="516"/>
      <c r="AE18" s="514"/>
      <c r="AF18" s="515"/>
      <c r="AG18" s="515"/>
      <c r="AH18" s="515"/>
      <c r="AI18" s="515"/>
      <c r="AJ18" s="515"/>
      <c r="AK18" s="515"/>
      <c r="AL18" s="515"/>
      <c r="AM18" s="515"/>
      <c r="AN18" s="516"/>
      <c r="AO18" s="514"/>
      <c r="AP18" s="515"/>
      <c r="AQ18" s="515"/>
      <c r="AR18" s="515"/>
      <c r="AS18" s="515"/>
      <c r="AT18" s="515"/>
      <c r="AU18" s="515"/>
      <c r="AV18" s="515"/>
      <c r="AW18" s="515"/>
      <c r="AX18" s="516"/>
      <c r="AY18" s="514"/>
      <c r="AZ18" s="515"/>
      <c r="BA18" s="515"/>
      <c r="BB18" s="515"/>
      <c r="BC18" s="515"/>
      <c r="BD18" s="515"/>
      <c r="BE18" s="515"/>
      <c r="BF18" s="515"/>
      <c r="BG18" s="515"/>
      <c r="BH18" s="516"/>
      <c r="BI18" s="514"/>
      <c r="BJ18" s="515"/>
      <c r="BK18" s="515"/>
      <c r="BL18" s="515"/>
      <c r="BM18" s="515"/>
      <c r="BN18" s="515"/>
      <c r="BO18" s="515"/>
      <c r="BP18" s="515"/>
      <c r="BQ18" s="515"/>
      <c r="BR18" s="516"/>
      <c r="BS18" s="514"/>
      <c r="BT18" s="515"/>
      <c r="BU18" s="515"/>
      <c r="BV18" s="515"/>
      <c r="BW18" s="515"/>
      <c r="BX18" s="515"/>
      <c r="BY18" s="515"/>
      <c r="BZ18" s="515"/>
      <c r="CA18" s="515"/>
      <c r="CB18" s="516"/>
      <c r="CC18" s="514"/>
      <c r="CD18" s="515"/>
      <c r="CE18" s="515"/>
      <c r="CF18" s="515"/>
      <c r="CG18" s="515"/>
      <c r="CH18" s="515"/>
      <c r="CI18" s="515"/>
      <c r="CJ18" s="515"/>
      <c r="CK18" s="515"/>
      <c r="CL18" s="516"/>
      <c r="CM18" s="514"/>
      <c r="CN18" s="515"/>
      <c r="CO18" s="515"/>
      <c r="CP18" s="515"/>
      <c r="CQ18" s="515"/>
      <c r="CR18" s="515"/>
      <c r="CS18" s="515"/>
      <c r="CT18" s="515"/>
      <c r="CU18" s="515"/>
      <c r="CV18" s="516"/>
      <c r="CW18" s="514"/>
      <c r="CX18" s="515"/>
      <c r="CY18" s="515"/>
      <c r="CZ18" s="515"/>
      <c r="DA18" s="515"/>
      <c r="DB18" s="515"/>
      <c r="DC18" s="515"/>
      <c r="DD18" s="515"/>
      <c r="DE18" s="515"/>
      <c r="DF18" s="516"/>
      <c r="DG18" s="514"/>
      <c r="DH18" s="515"/>
      <c r="DI18" s="515"/>
      <c r="DJ18" s="515"/>
      <c r="DK18" s="515"/>
      <c r="DL18" s="515"/>
      <c r="DM18" s="515"/>
      <c r="DN18" s="515"/>
      <c r="DO18" s="515"/>
      <c r="DP18" s="516"/>
      <c r="DQ18" s="514"/>
      <c r="DR18" s="515"/>
      <c r="DS18" s="515"/>
      <c r="DT18" s="515"/>
      <c r="DU18" s="515"/>
      <c r="DV18" s="515"/>
      <c r="DW18" s="515"/>
      <c r="DX18" s="515"/>
      <c r="DY18" s="515"/>
      <c r="DZ18" s="516"/>
      <c r="EA18" s="514"/>
      <c r="EB18" s="515"/>
      <c r="EC18" s="515"/>
      <c r="ED18" s="515"/>
      <c r="EE18" s="515"/>
      <c r="EF18" s="515"/>
      <c r="EG18" s="515"/>
      <c r="EH18" s="515"/>
      <c r="EI18" s="515"/>
      <c r="EJ18" s="516"/>
      <c r="EK18" s="514"/>
      <c r="EL18" s="515"/>
      <c r="EM18" s="515"/>
      <c r="EN18" s="515"/>
      <c r="EO18" s="515"/>
      <c r="EP18" s="515"/>
      <c r="EQ18" s="515"/>
      <c r="ER18" s="515"/>
      <c r="ES18" s="515"/>
      <c r="ET18" s="516"/>
      <c r="EU18" s="514"/>
      <c r="EV18" s="515"/>
      <c r="EW18" s="515"/>
      <c r="EX18" s="515"/>
      <c r="EY18" s="515"/>
      <c r="EZ18" s="515"/>
      <c r="FA18" s="515"/>
      <c r="FB18" s="515"/>
      <c r="FC18" s="515"/>
      <c r="FD18" s="516"/>
      <c r="FE18" s="514"/>
      <c r="FF18" s="515"/>
      <c r="FG18" s="515"/>
      <c r="FH18" s="515"/>
      <c r="FI18" s="515"/>
      <c r="FJ18" s="515"/>
      <c r="FK18" s="515"/>
      <c r="FL18" s="515"/>
      <c r="FM18" s="515"/>
      <c r="FN18" s="516"/>
      <c r="FO18" s="514"/>
      <c r="FP18" s="515"/>
      <c r="FQ18" s="515"/>
      <c r="FR18" s="515"/>
      <c r="FS18" s="515"/>
      <c r="FT18" s="515"/>
      <c r="FU18" s="515"/>
      <c r="FV18" s="515"/>
      <c r="FW18" s="515"/>
      <c r="FX18" s="516"/>
      <c r="FY18" s="514"/>
      <c r="FZ18" s="515"/>
      <c r="GA18" s="515"/>
      <c r="GB18" s="515"/>
      <c r="GC18" s="515"/>
      <c r="GD18" s="515"/>
      <c r="GE18" s="515"/>
      <c r="GF18" s="515"/>
      <c r="GG18" s="515"/>
      <c r="GH18" s="516"/>
      <c r="GI18" s="514"/>
      <c r="GJ18" s="515"/>
      <c r="GK18" s="515"/>
      <c r="GL18" s="515"/>
      <c r="GM18" s="515"/>
      <c r="GN18" s="515"/>
      <c r="GO18" s="515"/>
      <c r="GP18" s="515"/>
      <c r="GQ18" s="515"/>
      <c r="GR18" s="516"/>
      <c r="GS18" s="514"/>
      <c r="GT18" s="515"/>
      <c r="GU18" s="515"/>
      <c r="GV18" s="515"/>
      <c r="GW18" s="515"/>
      <c r="GX18" s="515"/>
      <c r="GY18" s="515"/>
      <c r="GZ18" s="515"/>
      <c r="HA18" s="515"/>
      <c r="HB18" s="516"/>
      <c r="HC18" s="77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77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77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77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77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77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77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77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77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77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0">
        <f t="shared" si="73"/>
        <v>0</v>
      </c>
      <c r="HN18" s="79">
        <f>+SUM(HM16:HM18)+HM111</f>
        <v>0</v>
      </c>
      <c r="HO18" s="80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79" t="e">
        <f>+SUM(HO16:HO18)+HO111</f>
        <v>#REF!</v>
      </c>
      <c r="HQ18" s="80"/>
      <c r="HR18" s="81">
        <f t="shared" si="74"/>
        <v>0</v>
      </c>
      <c r="HS18" s="81">
        <f t="shared" si="75"/>
        <v>0</v>
      </c>
      <c r="HT18" s="81">
        <f t="shared" si="76"/>
        <v>0</v>
      </c>
      <c r="HU18" s="81">
        <f t="shared" si="77"/>
        <v>0</v>
      </c>
      <c r="HV18" s="81">
        <f t="shared" si="78"/>
        <v>0</v>
      </c>
      <c r="HW18" s="81">
        <f t="shared" si="79"/>
        <v>0</v>
      </c>
      <c r="HX18" s="81">
        <f t="shared" si="80"/>
        <v>0</v>
      </c>
      <c r="HY18" s="81">
        <f t="shared" si="81"/>
        <v>0</v>
      </c>
      <c r="HZ18" s="81">
        <f t="shared" si="82"/>
        <v>0</v>
      </c>
      <c r="IA18" s="81">
        <f t="shared" si="83"/>
        <v>0</v>
      </c>
      <c r="IK18" s="94" t="e">
        <f t="shared" si="84"/>
        <v>#REF!</v>
      </c>
    </row>
    <row r="19" spans="1:245" s="30" customFormat="1" ht="21.95" hidden="1" customHeight="1">
      <c r="A19" s="4"/>
      <c r="B19" s="94" t="e">
        <f>+#REF!</f>
        <v>#REF!</v>
      </c>
      <c r="C19" s="94" t="e">
        <f>+#REF!</f>
        <v>#REF!</v>
      </c>
      <c r="D19" s="94" t="e">
        <f>+#REF!</f>
        <v>#REF!</v>
      </c>
      <c r="E19" s="94" t="e">
        <f>+#REF!</f>
        <v>#REF!</v>
      </c>
      <c r="F19" s="94" t="e">
        <f>+#REF!</f>
        <v>#REF!</v>
      </c>
      <c r="G19" s="94" t="e">
        <f>+#REF!</f>
        <v>#REF!</v>
      </c>
      <c r="H19" s="94" t="e">
        <f>+#REF!</f>
        <v>#REF!</v>
      </c>
      <c r="I19" s="94" t="e">
        <f>+#REF!</f>
        <v>#REF!</v>
      </c>
      <c r="J19" s="303" t="s">
        <v>106</v>
      </c>
      <c r="K19" s="517"/>
      <c r="L19" s="518"/>
      <c r="M19" s="518"/>
      <c r="N19" s="518"/>
      <c r="O19" s="518"/>
      <c r="P19" s="518"/>
      <c r="Q19" s="518"/>
      <c r="R19" s="518"/>
      <c r="S19" s="518"/>
      <c r="T19" s="519"/>
      <c r="U19" s="517"/>
      <c r="V19" s="518"/>
      <c r="W19" s="518"/>
      <c r="X19" s="518"/>
      <c r="Y19" s="518"/>
      <c r="Z19" s="518"/>
      <c r="AA19" s="518"/>
      <c r="AB19" s="518"/>
      <c r="AC19" s="518"/>
      <c r="AD19" s="519"/>
      <c r="AE19" s="517"/>
      <c r="AF19" s="518"/>
      <c r="AG19" s="518"/>
      <c r="AH19" s="518"/>
      <c r="AI19" s="518"/>
      <c r="AJ19" s="518"/>
      <c r="AK19" s="518"/>
      <c r="AL19" s="518"/>
      <c r="AM19" s="518"/>
      <c r="AN19" s="519"/>
      <c r="AO19" s="517"/>
      <c r="AP19" s="518"/>
      <c r="AQ19" s="518"/>
      <c r="AR19" s="518"/>
      <c r="AS19" s="518"/>
      <c r="AT19" s="518"/>
      <c r="AU19" s="518"/>
      <c r="AV19" s="518"/>
      <c r="AW19" s="518"/>
      <c r="AX19" s="519"/>
      <c r="AY19" s="517"/>
      <c r="AZ19" s="518"/>
      <c r="BA19" s="518"/>
      <c r="BB19" s="518"/>
      <c r="BC19" s="518"/>
      <c r="BD19" s="518"/>
      <c r="BE19" s="518"/>
      <c r="BF19" s="518"/>
      <c r="BG19" s="518"/>
      <c r="BH19" s="519"/>
      <c r="BI19" s="517"/>
      <c r="BJ19" s="518"/>
      <c r="BK19" s="518"/>
      <c r="BL19" s="518"/>
      <c r="BM19" s="518"/>
      <c r="BN19" s="518"/>
      <c r="BO19" s="518"/>
      <c r="BP19" s="518"/>
      <c r="BQ19" s="518"/>
      <c r="BR19" s="519"/>
      <c r="BS19" s="517"/>
      <c r="BT19" s="518"/>
      <c r="BU19" s="518"/>
      <c r="BV19" s="518"/>
      <c r="BW19" s="518"/>
      <c r="BX19" s="518"/>
      <c r="BY19" s="518"/>
      <c r="BZ19" s="518"/>
      <c r="CA19" s="518"/>
      <c r="CB19" s="519"/>
      <c r="CC19" s="517"/>
      <c r="CD19" s="518"/>
      <c r="CE19" s="518"/>
      <c r="CF19" s="518"/>
      <c r="CG19" s="518"/>
      <c r="CH19" s="518"/>
      <c r="CI19" s="518"/>
      <c r="CJ19" s="518"/>
      <c r="CK19" s="518"/>
      <c r="CL19" s="519"/>
      <c r="CM19" s="517"/>
      <c r="CN19" s="518"/>
      <c r="CO19" s="518"/>
      <c r="CP19" s="518"/>
      <c r="CQ19" s="518"/>
      <c r="CR19" s="518"/>
      <c r="CS19" s="518"/>
      <c r="CT19" s="518"/>
      <c r="CU19" s="518"/>
      <c r="CV19" s="519"/>
      <c r="CW19" s="517"/>
      <c r="CX19" s="518"/>
      <c r="CY19" s="518"/>
      <c r="CZ19" s="518"/>
      <c r="DA19" s="518"/>
      <c r="DB19" s="518"/>
      <c r="DC19" s="518"/>
      <c r="DD19" s="518"/>
      <c r="DE19" s="518"/>
      <c r="DF19" s="519"/>
      <c r="DG19" s="517"/>
      <c r="DH19" s="518"/>
      <c r="DI19" s="518"/>
      <c r="DJ19" s="518"/>
      <c r="DK19" s="518"/>
      <c r="DL19" s="518"/>
      <c r="DM19" s="518"/>
      <c r="DN19" s="518"/>
      <c r="DO19" s="518"/>
      <c r="DP19" s="519"/>
      <c r="DQ19" s="517"/>
      <c r="DR19" s="518"/>
      <c r="DS19" s="518"/>
      <c r="DT19" s="518"/>
      <c r="DU19" s="518"/>
      <c r="DV19" s="518"/>
      <c r="DW19" s="518"/>
      <c r="DX19" s="518"/>
      <c r="DY19" s="518"/>
      <c r="DZ19" s="519"/>
      <c r="EA19" s="517"/>
      <c r="EB19" s="518"/>
      <c r="EC19" s="518"/>
      <c r="ED19" s="518"/>
      <c r="EE19" s="518"/>
      <c r="EF19" s="518"/>
      <c r="EG19" s="518"/>
      <c r="EH19" s="518"/>
      <c r="EI19" s="518"/>
      <c r="EJ19" s="519"/>
      <c r="EK19" s="517"/>
      <c r="EL19" s="518"/>
      <c r="EM19" s="518"/>
      <c r="EN19" s="518"/>
      <c r="EO19" s="518"/>
      <c r="EP19" s="518"/>
      <c r="EQ19" s="518"/>
      <c r="ER19" s="518"/>
      <c r="ES19" s="518"/>
      <c r="ET19" s="519"/>
      <c r="EU19" s="517"/>
      <c r="EV19" s="518"/>
      <c r="EW19" s="518"/>
      <c r="EX19" s="518"/>
      <c r="EY19" s="518"/>
      <c r="EZ19" s="518"/>
      <c r="FA19" s="518"/>
      <c r="FB19" s="518"/>
      <c r="FC19" s="518"/>
      <c r="FD19" s="519"/>
      <c r="FE19" s="517"/>
      <c r="FF19" s="518"/>
      <c r="FG19" s="518"/>
      <c r="FH19" s="518"/>
      <c r="FI19" s="518"/>
      <c r="FJ19" s="518"/>
      <c r="FK19" s="518"/>
      <c r="FL19" s="518"/>
      <c r="FM19" s="518"/>
      <c r="FN19" s="519"/>
      <c r="FO19" s="517"/>
      <c r="FP19" s="518"/>
      <c r="FQ19" s="518"/>
      <c r="FR19" s="518"/>
      <c r="FS19" s="518"/>
      <c r="FT19" s="518"/>
      <c r="FU19" s="518"/>
      <c r="FV19" s="518"/>
      <c r="FW19" s="518"/>
      <c r="FX19" s="519"/>
      <c r="FY19" s="517"/>
      <c r="FZ19" s="518"/>
      <c r="GA19" s="518"/>
      <c r="GB19" s="518"/>
      <c r="GC19" s="518"/>
      <c r="GD19" s="518"/>
      <c r="GE19" s="518"/>
      <c r="GF19" s="518"/>
      <c r="GG19" s="518"/>
      <c r="GH19" s="519"/>
      <c r="GI19" s="517"/>
      <c r="GJ19" s="518"/>
      <c r="GK19" s="518"/>
      <c r="GL19" s="518"/>
      <c r="GM19" s="518"/>
      <c r="GN19" s="518"/>
      <c r="GO19" s="518"/>
      <c r="GP19" s="518"/>
      <c r="GQ19" s="518"/>
      <c r="GR19" s="519"/>
      <c r="GS19" s="517"/>
      <c r="GT19" s="518"/>
      <c r="GU19" s="518"/>
      <c r="GV19" s="518"/>
      <c r="GW19" s="518"/>
      <c r="GX19" s="518"/>
      <c r="GY19" s="518"/>
      <c r="GZ19" s="518"/>
      <c r="HA19" s="518"/>
      <c r="HB19" s="519"/>
      <c r="HC19" s="271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1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1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1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1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1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1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1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1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1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4">
        <f t="shared" si="73"/>
        <v>0</v>
      </c>
      <c r="HN19" s="279">
        <f t="shared" ref="HN19:HN50" si="85">+SUM(HM16:HM19)</f>
        <v>0</v>
      </c>
      <c r="HO19" s="272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79" t="e">
        <f>+SUM(HO16:HO19)</f>
        <v>#REF!</v>
      </c>
      <c r="HQ19" s="80"/>
      <c r="HR19" s="280">
        <f t="shared" si="74"/>
        <v>0</v>
      </c>
      <c r="HS19" s="280">
        <f t="shared" si="75"/>
        <v>0</v>
      </c>
      <c r="HT19" s="280">
        <f t="shared" si="76"/>
        <v>0</v>
      </c>
      <c r="HU19" s="280">
        <f t="shared" si="77"/>
        <v>0</v>
      </c>
      <c r="HV19" s="280">
        <f t="shared" si="78"/>
        <v>0</v>
      </c>
      <c r="HW19" s="280">
        <f t="shared" si="79"/>
        <v>0</v>
      </c>
      <c r="HX19" s="280">
        <f t="shared" si="80"/>
        <v>0</v>
      </c>
      <c r="HY19" s="280">
        <f t="shared" si="81"/>
        <v>0</v>
      </c>
      <c r="HZ19" s="280">
        <f t="shared" si="82"/>
        <v>0</v>
      </c>
      <c r="IA19" s="280">
        <f t="shared" si="83"/>
        <v>0</v>
      </c>
      <c r="IK19" s="94" t="e">
        <f t="shared" si="84"/>
        <v>#REF!</v>
      </c>
    </row>
    <row r="20" spans="1:245" s="30" customFormat="1" ht="21.95" hidden="1" customHeight="1">
      <c r="A20" s="4"/>
      <c r="B20" s="94" t="e">
        <f>+#REF!</f>
        <v>#REF!</v>
      </c>
      <c r="C20" s="94" t="e">
        <f>+#REF!</f>
        <v>#REF!</v>
      </c>
      <c r="D20" s="94" t="e">
        <f>+#REF!</f>
        <v>#REF!</v>
      </c>
      <c r="E20" s="94" t="e">
        <f>+#REF!</f>
        <v>#REF!</v>
      </c>
      <c r="F20" s="94" t="e">
        <f>+#REF!</f>
        <v>#REF!</v>
      </c>
      <c r="G20" s="94" t="e">
        <f>+#REF!</f>
        <v>#REF!</v>
      </c>
      <c r="H20" s="94" t="e">
        <f>+#REF!</f>
        <v>#REF!</v>
      </c>
      <c r="I20" s="94" t="e">
        <f>+#REF!</f>
        <v>#REF!</v>
      </c>
      <c r="J20" s="302" t="s">
        <v>112</v>
      </c>
      <c r="K20" s="520"/>
      <c r="L20" s="521"/>
      <c r="M20" s="521"/>
      <c r="N20" s="521"/>
      <c r="O20" s="521"/>
      <c r="P20" s="521"/>
      <c r="Q20" s="521"/>
      <c r="R20" s="521"/>
      <c r="S20" s="521"/>
      <c r="T20" s="522"/>
      <c r="U20" s="520"/>
      <c r="V20" s="521"/>
      <c r="W20" s="521"/>
      <c r="X20" s="521"/>
      <c r="Y20" s="521"/>
      <c r="Z20" s="521"/>
      <c r="AA20" s="521"/>
      <c r="AB20" s="521"/>
      <c r="AC20" s="521"/>
      <c r="AD20" s="522"/>
      <c r="AE20" s="520"/>
      <c r="AF20" s="521"/>
      <c r="AG20" s="521"/>
      <c r="AH20" s="521"/>
      <c r="AI20" s="521"/>
      <c r="AJ20" s="521"/>
      <c r="AK20" s="521"/>
      <c r="AL20" s="521"/>
      <c r="AM20" s="521"/>
      <c r="AN20" s="522"/>
      <c r="AO20" s="520"/>
      <c r="AP20" s="521"/>
      <c r="AQ20" s="521"/>
      <c r="AR20" s="521"/>
      <c r="AS20" s="521"/>
      <c r="AT20" s="521"/>
      <c r="AU20" s="521"/>
      <c r="AV20" s="521"/>
      <c r="AW20" s="521"/>
      <c r="AX20" s="522"/>
      <c r="AY20" s="520"/>
      <c r="AZ20" s="521"/>
      <c r="BA20" s="521"/>
      <c r="BB20" s="521"/>
      <c r="BC20" s="521"/>
      <c r="BD20" s="521"/>
      <c r="BE20" s="521"/>
      <c r="BF20" s="521"/>
      <c r="BG20" s="521"/>
      <c r="BH20" s="522"/>
      <c r="BI20" s="520"/>
      <c r="BJ20" s="521"/>
      <c r="BK20" s="521"/>
      <c r="BL20" s="521"/>
      <c r="BM20" s="521"/>
      <c r="BN20" s="521"/>
      <c r="BO20" s="521"/>
      <c r="BP20" s="521"/>
      <c r="BQ20" s="521"/>
      <c r="BR20" s="522"/>
      <c r="BS20" s="520"/>
      <c r="BT20" s="521"/>
      <c r="BU20" s="521"/>
      <c r="BV20" s="521"/>
      <c r="BW20" s="521"/>
      <c r="BX20" s="521"/>
      <c r="BY20" s="521"/>
      <c r="BZ20" s="521"/>
      <c r="CA20" s="521"/>
      <c r="CB20" s="522"/>
      <c r="CC20" s="520"/>
      <c r="CD20" s="521"/>
      <c r="CE20" s="521"/>
      <c r="CF20" s="521"/>
      <c r="CG20" s="521"/>
      <c r="CH20" s="521"/>
      <c r="CI20" s="521"/>
      <c r="CJ20" s="521"/>
      <c r="CK20" s="521"/>
      <c r="CL20" s="522"/>
      <c r="CM20" s="520"/>
      <c r="CN20" s="521"/>
      <c r="CO20" s="521"/>
      <c r="CP20" s="521"/>
      <c r="CQ20" s="521"/>
      <c r="CR20" s="521"/>
      <c r="CS20" s="521"/>
      <c r="CT20" s="521"/>
      <c r="CU20" s="521"/>
      <c r="CV20" s="522"/>
      <c r="CW20" s="520"/>
      <c r="CX20" s="521"/>
      <c r="CY20" s="521"/>
      <c r="CZ20" s="521"/>
      <c r="DA20" s="521"/>
      <c r="DB20" s="521"/>
      <c r="DC20" s="521"/>
      <c r="DD20" s="521"/>
      <c r="DE20" s="521"/>
      <c r="DF20" s="522"/>
      <c r="DG20" s="520"/>
      <c r="DH20" s="521"/>
      <c r="DI20" s="521"/>
      <c r="DJ20" s="521"/>
      <c r="DK20" s="521"/>
      <c r="DL20" s="521"/>
      <c r="DM20" s="521"/>
      <c r="DN20" s="521"/>
      <c r="DO20" s="521"/>
      <c r="DP20" s="522"/>
      <c r="DQ20" s="520"/>
      <c r="DR20" s="521"/>
      <c r="DS20" s="521"/>
      <c r="DT20" s="521"/>
      <c r="DU20" s="521"/>
      <c r="DV20" s="521"/>
      <c r="DW20" s="521"/>
      <c r="DX20" s="521"/>
      <c r="DY20" s="521"/>
      <c r="DZ20" s="522"/>
      <c r="EA20" s="520"/>
      <c r="EB20" s="521"/>
      <c r="EC20" s="521"/>
      <c r="ED20" s="521"/>
      <c r="EE20" s="521"/>
      <c r="EF20" s="521"/>
      <c r="EG20" s="521"/>
      <c r="EH20" s="521"/>
      <c r="EI20" s="521"/>
      <c r="EJ20" s="522"/>
      <c r="EK20" s="520"/>
      <c r="EL20" s="521"/>
      <c r="EM20" s="521"/>
      <c r="EN20" s="521"/>
      <c r="EO20" s="521"/>
      <c r="EP20" s="521"/>
      <c r="EQ20" s="521"/>
      <c r="ER20" s="521"/>
      <c r="ES20" s="521"/>
      <c r="ET20" s="522"/>
      <c r="EU20" s="520"/>
      <c r="EV20" s="521"/>
      <c r="EW20" s="521"/>
      <c r="EX20" s="521"/>
      <c r="EY20" s="521"/>
      <c r="EZ20" s="521"/>
      <c r="FA20" s="521"/>
      <c r="FB20" s="521"/>
      <c r="FC20" s="521"/>
      <c r="FD20" s="522"/>
      <c r="FE20" s="520"/>
      <c r="FF20" s="521"/>
      <c r="FG20" s="521"/>
      <c r="FH20" s="521"/>
      <c r="FI20" s="521"/>
      <c r="FJ20" s="521"/>
      <c r="FK20" s="521"/>
      <c r="FL20" s="521"/>
      <c r="FM20" s="521"/>
      <c r="FN20" s="522"/>
      <c r="FO20" s="520"/>
      <c r="FP20" s="521"/>
      <c r="FQ20" s="521"/>
      <c r="FR20" s="521"/>
      <c r="FS20" s="521"/>
      <c r="FT20" s="521"/>
      <c r="FU20" s="521"/>
      <c r="FV20" s="521"/>
      <c r="FW20" s="521"/>
      <c r="FX20" s="522"/>
      <c r="FY20" s="520"/>
      <c r="FZ20" s="521"/>
      <c r="GA20" s="521"/>
      <c r="GB20" s="521"/>
      <c r="GC20" s="521"/>
      <c r="GD20" s="521"/>
      <c r="GE20" s="521"/>
      <c r="GF20" s="521"/>
      <c r="GG20" s="521"/>
      <c r="GH20" s="522"/>
      <c r="GI20" s="520"/>
      <c r="GJ20" s="521"/>
      <c r="GK20" s="521"/>
      <c r="GL20" s="521"/>
      <c r="GM20" s="521"/>
      <c r="GN20" s="521"/>
      <c r="GO20" s="521"/>
      <c r="GP20" s="521"/>
      <c r="GQ20" s="521"/>
      <c r="GR20" s="522"/>
      <c r="GS20" s="520"/>
      <c r="GT20" s="521"/>
      <c r="GU20" s="521"/>
      <c r="GV20" s="521"/>
      <c r="GW20" s="521"/>
      <c r="GX20" s="521"/>
      <c r="GY20" s="521"/>
      <c r="GZ20" s="521"/>
      <c r="HA20" s="521"/>
      <c r="HB20" s="522"/>
      <c r="HC20" s="274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4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4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4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4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4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4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4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4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4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75">
        <f t="shared" si="73"/>
        <v>0</v>
      </c>
      <c r="HN20" s="277">
        <f t="shared" si="85"/>
        <v>0</v>
      </c>
      <c r="HO20" s="275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77" t="e">
        <f t="shared" ref="HP20:HP83" si="86">+SUM(HO17:HO20)</f>
        <v>#REF!</v>
      </c>
      <c r="HQ20" s="80"/>
      <c r="HR20" s="278">
        <f t="shared" si="74"/>
        <v>0</v>
      </c>
      <c r="HS20" s="278">
        <f t="shared" si="75"/>
        <v>0</v>
      </c>
      <c r="HT20" s="278">
        <f t="shared" si="76"/>
        <v>0</v>
      </c>
      <c r="HU20" s="278">
        <f t="shared" si="77"/>
        <v>0</v>
      </c>
      <c r="HV20" s="278">
        <f t="shared" si="78"/>
        <v>0</v>
      </c>
      <c r="HW20" s="278">
        <f t="shared" si="79"/>
        <v>0</v>
      </c>
      <c r="HX20" s="278">
        <f t="shared" si="80"/>
        <v>0</v>
      </c>
      <c r="HY20" s="278">
        <f t="shared" si="81"/>
        <v>0</v>
      </c>
      <c r="HZ20" s="278">
        <f t="shared" si="82"/>
        <v>0</v>
      </c>
      <c r="IA20" s="278">
        <f t="shared" si="83"/>
        <v>0</v>
      </c>
      <c r="IK20" s="94" t="e">
        <f t="shared" si="84"/>
        <v>#REF!</v>
      </c>
    </row>
    <row r="21" spans="1:245" s="30" customFormat="1" ht="21.95" hidden="1" customHeight="1">
      <c r="A21" s="4"/>
      <c r="B21" s="94" t="e">
        <f>+#REF!</f>
        <v>#REF!</v>
      </c>
      <c r="C21" s="94" t="e">
        <f>+#REF!</f>
        <v>#REF!</v>
      </c>
      <c r="D21" s="94" t="e">
        <f>+#REF!</f>
        <v>#REF!</v>
      </c>
      <c r="E21" s="94" t="e">
        <f>+#REF!</f>
        <v>#REF!</v>
      </c>
      <c r="F21" s="94" t="e">
        <f>+#REF!</f>
        <v>#REF!</v>
      </c>
      <c r="G21" s="94" t="e">
        <f>+#REF!</f>
        <v>#REF!</v>
      </c>
      <c r="H21" s="94" t="e">
        <f>+#REF!</f>
        <v>#REF!</v>
      </c>
      <c r="I21" s="94" t="e">
        <f>+#REF!</f>
        <v>#REF!</v>
      </c>
      <c r="J21" s="18" t="s">
        <v>113</v>
      </c>
      <c r="K21" s="523"/>
      <c r="L21" s="524"/>
      <c r="M21" s="524"/>
      <c r="N21" s="524"/>
      <c r="O21" s="524"/>
      <c r="P21" s="524"/>
      <c r="Q21" s="524"/>
      <c r="R21" s="524"/>
      <c r="S21" s="524"/>
      <c r="T21" s="525"/>
      <c r="U21" s="523"/>
      <c r="V21" s="524"/>
      <c r="W21" s="524"/>
      <c r="X21" s="524"/>
      <c r="Y21" s="524"/>
      <c r="Z21" s="524"/>
      <c r="AA21" s="524"/>
      <c r="AB21" s="524"/>
      <c r="AC21" s="524"/>
      <c r="AD21" s="525"/>
      <c r="AE21" s="523"/>
      <c r="AF21" s="524"/>
      <c r="AG21" s="524"/>
      <c r="AH21" s="524"/>
      <c r="AI21" s="524"/>
      <c r="AJ21" s="524"/>
      <c r="AK21" s="524"/>
      <c r="AL21" s="524"/>
      <c r="AM21" s="524"/>
      <c r="AN21" s="525"/>
      <c r="AO21" s="523"/>
      <c r="AP21" s="524"/>
      <c r="AQ21" s="524"/>
      <c r="AR21" s="524"/>
      <c r="AS21" s="524"/>
      <c r="AT21" s="524"/>
      <c r="AU21" s="524"/>
      <c r="AV21" s="524"/>
      <c r="AW21" s="524"/>
      <c r="AX21" s="525"/>
      <c r="AY21" s="523"/>
      <c r="AZ21" s="524"/>
      <c r="BA21" s="524"/>
      <c r="BB21" s="524"/>
      <c r="BC21" s="524"/>
      <c r="BD21" s="524"/>
      <c r="BE21" s="524"/>
      <c r="BF21" s="524"/>
      <c r="BG21" s="524"/>
      <c r="BH21" s="525"/>
      <c r="BI21" s="523"/>
      <c r="BJ21" s="524"/>
      <c r="BK21" s="524"/>
      <c r="BL21" s="524"/>
      <c r="BM21" s="524"/>
      <c r="BN21" s="524"/>
      <c r="BO21" s="524"/>
      <c r="BP21" s="524"/>
      <c r="BQ21" s="524"/>
      <c r="BR21" s="525"/>
      <c r="BS21" s="523"/>
      <c r="BT21" s="524"/>
      <c r="BU21" s="524"/>
      <c r="BV21" s="524"/>
      <c r="BW21" s="524"/>
      <c r="BX21" s="524"/>
      <c r="BY21" s="524"/>
      <c r="BZ21" s="524"/>
      <c r="CA21" s="524"/>
      <c r="CB21" s="525"/>
      <c r="CC21" s="523"/>
      <c r="CD21" s="524"/>
      <c r="CE21" s="524"/>
      <c r="CF21" s="524"/>
      <c r="CG21" s="524"/>
      <c r="CH21" s="524"/>
      <c r="CI21" s="524"/>
      <c r="CJ21" s="524"/>
      <c r="CK21" s="524"/>
      <c r="CL21" s="525"/>
      <c r="CM21" s="523"/>
      <c r="CN21" s="524"/>
      <c r="CO21" s="524"/>
      <c r="CP21" s="524"/>
      <c r="CQ21" s="524"/>
      <c r="CR21" s="524"/>
      <c r="CS21" s="524"/>
      <c r="CT21" s="524"/>
      <c r="CU21" s="524"/>
      <c r="CV21" s="525"/>
      <c r="CW21" s="523"/>
      <c r="CX21" s="524"/>
      <c r="CY21" s="524"/>
      <c r="CZ21" s="524"/>
      <c r="DA21" s="524"/>
      <c r="DB21" s="524"/>
      <c r="DC21" s="524"/>
      <c r="DD21" s="524"/>
      <c r="DE21" s="524"/>
      <c r="DF21" s="525"/>
      <c r="DG21" s="523"/>
      <c r="DH21" s="524"/>
      <c r="DI21" s="524"/>
      <c r="DJ21" s="524"/>
      <c r="DK21" s="524"/>
      <c r="DL21" s="524"/>
      <c r="DM21" s="524"/>
      <c r="DN21" s="524"/>
      <c r="DO21" s="524"/>
      <c r="DP21" s="525"/>
      <c r="DQ21" s="523"/>
      <c r="DR21" s="524"/>
      <c r="DS21" s="524"/>
      <c r="DT21" s="524"/>
      <c r="DU21" s="524"/>
      <c r="DV21" s="524"/>
      <c r="DW21" s="524"/>
      <c r="DX21" s="524"/>
      <c r="DY21" s="524"/>
      <c r="DZ21" s="525"/>
      <c r="EA21" s="523"/>
      <c r="EB21" s="524"/>
      <c r="EC21" s="524"/>
      <c r="ED21" s="524"/>
      <c r="EE21" s="524"/>
      <c r="EF21" s="524"/>
      <c r="EG21" s="524"/>
      <c r="EH21" s="524"/>
      <c r="EI21" s="524"/>
      <c r="EJ21" s="525"/>
      <c r="EK21" s="523"/>
      <c r="EL21" s="524"/>
      <c r="EM21" s="524"/>
      <c r="EN21" s="524"/>
      <c r="EO21" s="524"/>
      <c r="EP21" s="524"/>
      <c r="EQ21" s="524"/>
      <c r="ER21" s="524"/>
      <c r="ES21" s="524"/>
      <c r="ET21" s="525"/>
      <c r="EU21" s="523"/>
      <c r="EV21" s="524"/>
      <c r="EW21" s="524"/>
      <c r="EX21" s="524"/>
      <c r="EY21" s="524"/>
      <c r="EZ21" s="524"/>
      <c r="FA21" s="524"/>
      <c r="FB21" s="524"/>
      <c r="FC21" s="524"/>
      <c r="FD21" s="525"/>
      <c r="FE21" s="523"/>
      <c r="FF21" s="524"/>
      <c r="FG21" s="524"/>
      <c r="FH21" s="524"/>
      <c r="FI21" s="524"/>
      <c r="FJ21" s="524"/>
      <c r="FK21" s="524"/>
      <c r="FL21" s="524"/>
      <c r="FM21" s="524"/>
      <c r="FN21" s="525"/>
      <c r="FO21" s="523"/>
      <c r="FP21" s="524"/>
      <c r="FQ21" s="524"/>
      <c r="FR21" s="524"/>
      <c r="FS21" s="524"/>
      <c r="FT21" s="524"/>
      <c r="FU21" s="524"/>
      <c r="FV21" s="524"/>
      <c r="FW21" s="524"/>
      <c r="FX21" s="525"/>
      <c r="FY21" s="523"/>
      <c r="FZ21" s="524"/>
      <c r="GA21" s="524"/>
      <c r="GB21" s="524"/>
      <c r="GC21" s="524"/>
      <c r="GD21" s="524"/>
      <c r="GE21" s="524"/>
      <c r="GF21" s="524"/>
      <c r="GG21" s="524"/>
      <c r="GH21" s="525"/>
      <c r="GI21" s="523"/>
      <c r="GJ21" s="524"/>
      <c r="GK21" s="524"/>
      <c r="GL21" s="524"/>
      <c r="GM21" s="524"/>
      <c r="GN21" s="524"/>
      <c r="GO21" s="524"/>
      <c r="GP21" s="524"/>
      <c r="GQ21" s="524"/>
      <c r="GR21" s="525"/>
      <c r="GS21" s="523"/>
      <c r="GT21" s="524"/>
      <c r="GU21" s="524"/>
      <c r="GV21" s="524"/>
      <c r="GW21" s="524"/>
      <c r="GX21" s="524"/>
      <c r="GY21" s="524"/>
      <c r="GZ21" s="524"/>
      <c r="HA21" s="524"/>
      <c r="HB21" s="525"/>
      <c r="HC21" s="77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77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77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77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77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77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77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77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77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77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0">
        <f t="shared" si="73"/>
        <v>0</v>
      </c>
      <c r="HN21" s="79">
        <f t="shared" si="85"/>
        <v>0</v>
      </c>
      <c r="HO21" s="80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79" t="e">
        <f t="shared" si="86"/>
        <v>#REF!</v>
      </c>
      <c r="HQ21" s="80"/>
      <c r="HR21" s="81">
        <f t="shared" si="74"/>
        <v>0</v>
      </c>
      <c r="HS21" s="81">
        <f t="shared" si="75"/>
        <v>0</v>
      </c>
      <c r="HT21" s="81">
        <f t="shared" si="76"/>
        <v>0</v>
      </c>
      <c r="HU21" s="81">
        <f t="shared" si="77"/>
        <v>0</v>
      </c>
      <c r="HV21" s="81">
        <f t="shared" si="78"/>
        <v>0</v>
      </c>
      <c r="HW21" s="81">
        <f t="shared" si="79"/>
        <v>0</v>
      </c>
      <c r="HX21" s="81">
        <f t="shared" si="80"/>
        <v>0</v>
      </c>
      <c r="HY21" s="81">
        <f t="shared" si="81"/>
        <v>0</v>
      </c>
      <c r="HZ21" s="81">
        <f t="shared" si="82"/>
        <v>0</v>
      </c>
      <c r="IA21" s="81">
        <f t="shared" si="83"/>
        <v>0</v>
      </c>
      <c r="IK21" s="94" t="e">
        <f t="shared" si="84"/>
        <v>#REF!</v>
      </c>
    </row>
    <row r="22" spans="1:245" s="30" customFormat="1" ht="21.95" hidden="1" customHeight="1">
      <c r="A22" s="4"/>
      <c r="B22" s="94" t="e">
        <f>+#REF!</f>
        <v>#REF!</v>
      </c>
      <c r="C22" s="94" t="e">
        <f>+#REF!</f>
        <v>#REF!</v>
      </c>
      <c r="D22" s="94" t="e">
        <f>+#REF!</f>
        <v>#REF!</v>
      </c>
      <c r="E22" s="94" t="e">
        <f>+#REF!</f>
        <v>#REF!</v>
      </c>
      <c r="F22" s="94" t="e">
        <f>+#REF!</f>
        <v>#REF!</v>
      </c>
      <c r="G22" s="94" t="e">
        <f>+#REF!</f>
        <v>#REF!</v>
      </c>
      <c r="H22" s="94" t="e">
        <f>+#REF!</f>
        <v>#REF!</v>
      </c>
      <c r="I22" s="94" t="e">
        <f>+#REF!</f>
        <v>#REF!</v>
      </c>
      <c r="J22" s="18" t="s">
        <v>114</v>
      </c>
      <c r="K22" s="523"/>
      <c r="L22" s="524"/>
      <c r="M22" s="524"/>
      <c r="N22" s="524"/>
      <c r="O22" s="524"/>
      <c r="P22" s="524"/>
      <c r="Q22" s="524"/>
      <c r="R22" s="524"/>
      <c r="S22" s="524"/>
      <c r="T22" s="525"/>
      <c r="U22" s="523"/>
      <c r="V22" s="524"/>
      <c r="W22" s="524"/>
      <c r="X22" s="524"/>
      <c r="Y22" s="524"/>
      <c r="Z22" s="524"/>
      <c r="AA22" s="524"/>
      <c r="AB22" s="524"/>
      <c r="AC22" s="524"/>
      <c r="AD22" s="525"/>
      <c r="AE22" s="523"/>
      <c r="AF22" s="524"/>
      <c r="AG22" s="524"/>
      <c r="AH22" s="524"/>
      <c r="AI22" s="524"/>
      <c r="AJ22" s="524"/>
      <c r="AK22" s="524"/>
      <c r="AL22" s="524"/>
      <c r="AM22" s="524"/>
      <c r="AN22" s="525"/>
      <c r="AO22" s="523"/>
      <c r="AP22" s="524"/>
      <c r="AQ22" s="524"/>
      <c r="AR22" s="524"/>
      <c r="AS22" s="524"/>
      <c r="AT22" s="524"/>
      <c r="AU22" s="524"/>
      <c r="AV22" s="524"/>
      <c r="AW22" s="524"/>
      <c r="AX22" s="525"/>
      <c r="AY22" s="523"/>
      <c r="AZ22" s="524"/>
      <c r="BA22" s="524"/>
      <c r="BB22" s="524"/>
      <c r="BC22" s="524"/>
      <c r="BD22" s="524"/>
      <c r="BE22" s="524"/>
      <c r="BF22" s="524"/>
      <c r="BG22" s="524"/>
      <c r="BH22" s="525"/>
      <c r="BI22" s="523"/>
      <c r="BJ22" s="524"/>
      <c r="BK22" s="524"/>
      <c r="BL22" s="524"/>
      <c r="BM22" s="524"/>
      <c r="BN22" s="524"/>
      <c r="BO22" s="524"/>
      <c r="BP22" s="524"/>
      <c r="BQ22" s="524"/>
      <c r="BR22" s="525"/>
      <c r="BS22" s="523"/>
      <c r="BT22" s="524"/>
      <c r="BU22" s="524"/>
      <c r="BV22" s="524"/>
      <c r="BW22" s="524"/>
      <c r="BX22" s="524"/>
      <c r="BY22" s="524"/>
      <c r="BZ22" s="524"/>
      <c r="CA22" s="524"/>
      <c r="CB22" s="525"/>
      <c r="CC22" s="523"/>
      <c r="CD22" s="524"/>
      <c r="CE22" s="524"/>
      <c r="CF22" s="524"/>
      <c r="CG22" s="524"/>
      <c r="CH22" s="524"/>
      <c r="CI22" s="524"/>
      <c r="CJ22" s="524"/>
      <c r="CK22" s="524"/>
      <c r="CL22" s="525"/>
      <c r="CM22" s="523"/>
      <c r="CN22" s="524"/>
      <c r="CO22" s="524"/>
      <c r="CP22" s="524"/>
      <c r="CQ22" s="524"/>
      <c r="CR22" s="524"/>
      <c r="CS22" s="524"/>
      <c r="CT22" s="524"/>
      <c r="CU22" s="524"/>
      <c r="CV22" s="525"/>
      <c r="CW22" s="523"/>
      <c r="CX22" s="524"/>
      <c r="CY22" s="524"/>
      <c r="CZ22" s="524"/>
      <c r="DA22" s="524"/>
      <c r="DB22" s="524"/>
      <c r="DC22" s="524"/>
      <c r="DD22" s="524"/>
      <c r="DE22" s="524"/>
      <c r="DF22" s="525"/>
      <c r="DG22" s="523"/>
      <c r="DH22" s="524"/>
      <c r="DI22" s="524"/>
      <c r="DJ22" s="524"/>
      <c r="DK22" s="524"/>
      <c r="DL22" s="524"/>
      <c r="DM22" s="524"/>
      <c r="DN22" s="524"/>
      <c r="DO22" s="524"/>
      <c r="DP22" s="525"/>
      <c r="DQ22" s="523"/>
      <c r="DR22" s="524"/>
      <c r="DS22" s="524"/>
      <c r="DT22" s="524"/>
      <c r="DU22" s="524"/>
      <c r="DV22" s="524"/>
      <c r="DW22" s="524"/>
      <c r="DX22" s="524"/>
      <c r="DY22" s="524"/>
      <c r="DZ22" s="525"/>
      <c r="EA22" s="523"/>
      <c r="EB22" s="524"/>
      <c r="EC22" s="524"/>
      <c r="ED22" s="524"/>
      <c r="EE22" s="524"/>
      <c r="EF22" s="524"/>
      <c r="EG22" s="524"/>
      <c r="EH22" s="524"/>
      <c r="EI22" s="524"/>
      <c r="EJ22" s="525"/>
      <c r="EK22" s="523"/>
      <c r="EL22" s="524"/>
      <c r="EM22" s="524"/>
      <c r="EN22" s="524"/>
      <c r="EO22" s="524"/>
      <c r="EP22" s="524"/>
      <c r="EQ22" s="524"/>
      <c r="ER22" s="524"/>
      <c r="ES22" s="524"/>
      <c r="ET22" s="525"/>
      <c r="EU22" s="523"/>
      <c r="EV22" s="524"/>
      <c r="EW22" s="524"/>
      <c r="EX22" s="524"/>
      <c r="EY22" s="524"/>
      <c r="EZ22" s="524"/>
      <c r="FA22" s="524"/>
      <c r="FB22" s="524"/>
      <c r="FC22" s="524"/>
      <c r="FD22" s="525"/>
      <c r="FE22" s="523"/>
      <c r="FF22" s="524"/>
      <c r="FG22" s="524"/>
      <c r="FH22" s="524"/>
      <c r="FI22" s="524"/>
      <c r="FJ22" s="524"/>
      <c r="FK22" s="524"/>
      <c r="FL22" s="524"/>
      <c r="FM22" s="524"/>
      <c r="FN22" s="525"/>
      <c r="FO22" s="523"/>
      <c r="FP22" s="524"/>
      <c r="FQ22" s="524"/>
      <c r="FR22" s="524"/>
      <c r="FS22" s="524"/>
      <c r="FT22" s="524"/>
      <c r="FU22" s="524"/>
      <c r="FV22" s="524"/>
      <c r="FW22" s="524"/>
      <c r="FX22" s="525"/>
      <c r="FY22" s="523"/>
      <c r="FZ22" s="524"/>
      <c r="GA22" s="524"/>
      <c r="GB22" s="524"/>
      <c r="GC22" s="524"/>
      <c r="GD22" s="524"/>
      <c r="GE22" s="524"/>
      <c r="GF22" s="524"/>
      <c r="GG22" s="524"/>
      <c r="GH22" s="525"/>
      <c r="GI22" s="523"/>
      <c r="GJ22" s="524"/>
      <c r="GK22" s="524"/>
      <c r="GL22" s="524"/>
      <c r="GM22" s="524"/>
      <c r="GN22" s="524"/>
      <c r="GO22" s="524"/>
      <c r="GP22" s="524"/>
      <c r="GQ22" s="524"/>
      <c r="GR22" s="525"/>
      <c r="GS22" s="523"/>
      <c r="GT22" s="524"/>
      <c r="GU22" s="524"/>
      <c r="GV22" s="524"/>
      <c r="GW22" s="524"/>
      <c r="GX22" s="524"/>
      <c r="GY22" s="524"/>
      <c r="GZ22" s="524"/>
      <c r="HA22" s="524"/>
      <c r="HB22" s="525"/>
      <c r="HC22" s="77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77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77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77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77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77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77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77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77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77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0">
        <f t="shared" si="73"/>
        <v>0</v>
      </c>
      <c r="HN22" s="79">
        <f t="shared" si="85"/>
        <v>0</v>
      </c>
      <c r="HO22" s="80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79" t="e">
        <f t="shared" si="86"/>
        <v>#REF!</v>
      </c>
      <c r="HQ22" s="80"/>
      <c r="HR22" s="81">
        <f t="shared" si="74"/>
        <v>0</v>
      </c>
      <c r="HS22" s="81">
        <f t="shared" si="75"/>
        <v>0</v>
      </c>
      <c r="HT22" s="81">
        <f t="shared" si="76"/>
        <v>0</v>
      </c>
      <c r="HU22" s="81">
        <f t="shared" si="77"/>
        <v>0</v>
      </c>
      <c r="HV22" s="81">
        <f t="shared" si="78"/>
        <v>0</v>
      </c>
      <c r="HW22" s="81">
        <f t="shared" si="79"/>
        <v>0</v>
      </c>
      <c r="HX22" s="81">
        <f t="shared" si="80"/>
        <v>0</v>
      </c>
      <c r="HY22" s="81">
        <f t="shared" si="81"/>
        <v>0</v>
      </c>
      <c r="HZ22" s="81">
        <f t="shared" si="82"/>
        <v>0</v>
      </c>
      <c r="IA22" s="81">
        <f t="shared" si="83"/>
        <v>0</v>
      </c>
      <c r="IK22" s="94" t="e">
        <f t="shared" si="84"/>
        <v>#REF!</v>
      </c>
    </row>
    <row r="23" spans="1:245" s="30" customFormat="1" ht="21.95" hidden="1" customHeight="1">
      <c r="A23" s="4"/>
      <c r="B23" s="94" t="e">
        <f>+#REF!</f>
        <v>#REF!</v>
      </c>
      <c r="C23" s="94" t="e">
        <f>+#REF!</f>
        <v>#REF!</v>
      </c>
      <c r="D23" s="94" t="e">
        <f>+#REF!</f>
        <v>#REF!</v>
      </c>
      <c r="E23" s="94" t="e">
        <f>+#REF!</f>
        <v>#REF!</v>
      </c>
      <c r="F23" s="94" t="e">
        <f>+#REF!</f>
        <v>#REF!</v>
      </c>
      <c r="G23" s="94" t="e">
        <f>+#REF!</f>
        <v>#REF!</v>
      </c>
      <c r="H23" s="94" t="e">
        <f>+#REF!</f>
        <v>#REF!</v>
      </c>
      <c r="I23" s="94" t="e">
        <f>+#REF!</f>
        <v>#REF!</v>
      </c>
      <c r="J23" s="303" t="s">
        <v>115</v>
      </c>
      <c r="K23" s="526"/>
      <c r="L23" s="527"/>
      <c r="M23" s="527"/>
      <c r="N23" s="527"/>
      <c r="O23" s="527"/>
      <c r="P23" s="527"/>
      <c r="Q23" s="527"/>
      <c r="R23" s="527"/>
      <c r="S23" s="527"/>
      <c r="T23" s="528"/>
      <c r="U23" s="526"/>
      <c r="V23" s="527"/>
      <c r="W23" s="527"/>
      <c r="X23" s="527"/>
      <c r="Y23" s="527"/>
      <c r="Z23" s="527"/>
      <c r="AA23" s="527"/>
      <c r="AB23" s="527"/>
      <c r="AC23" s="527"/>
      <c r="AD23" s="528"/>
      <c r="AE23" s="526"/>
      <c r="AF23" s="527"/>
      <c r="AG23" s="527"/>
      <c r="AH23" s="527"/>
      <c r="AI23" s="527"/>
      <c r="AJ23" s="527"/>
      <c r="AK23" s="527"/>
      <c r="AL23" s="527"/>
      <c r="AM23" s="527"/>
      <c r="AN23" s="528"/>
      <c r="AO23" s="526"/>
      <c r="AP23" s="527"/>
      <c r="AQ23" s="527"/>
      <c r="AR23" s="527"/>
      <c r="AS23" s="527"/>
      <c r="AT23" s="527"/>
      <c r="AU23" s="527"/>
      <c r="AV23" s="527"/>
      <c r="AW23" s="527"/>
      <c r="AX23" s="528"/>
      <c r="AY23" s="526"/>
      <c r="AZ23" s="527"/>
      <c r="BA23" s="527"/>
      <c r="BB23" s="527"/>
      <c r="BC23" s="527"/>
      <c r="BD23" s="527"/>
      <c r="BE23" s="527"/>
      <c r="BF23" s="527"/>
      <c r="BG23" s="527"/>
      <c r="BH23" s="528"/>
      <c r="BI23" s="526"/>
      <c r="BJ23" s="527"/>
      <c r="BK23" s="527"/>
      <c r="BL23" s="527"/>
      <c r="BM23" s="527"/>
      <c r="BN23" s="527"/>
      <c r="BO23" s="527"/>
      <c r="BP23" s="527"/>
      <c r="BQ23" s="527"/>
      <c r="BR23" s="528"/>
      <c r="BS23" s="526"/>
      <c r="BT23" s="527"/>
      <c r="BU23" s="527"/>
      <c r="BV23" s="527"/>
      <c r="BW23" s="527"/>
      <c r="BX23" s="527"/>
      <c r="BY23" s="527"/>
      <c r="BZ23" s="527"/>
      <c r="CA23" s="527"/>
      <c r="CB23" s="528"/>
      <c r="CC23" s="526"/>
      <c r="CD23" s="527"/>
      <c r="CE23" s="527"/>
      <c r="CF23" s="527"/>
      <c r="CG23" s="527"/>
      <c r="CH23" s="527"/>
      <c r="CI23" s="527"/>
      <c r="CJ23" s="527"/>
      <c r="CK23" s="527"/>
      <c r="CL23" s="528"/>
      <c r="CM23" s="526"/>
      <c r="CN23" s="527"/>
      <c r="CO23" s="527"/>
      <c r="CP23" s="527"/>
      <c r="CQ23" s="527"/>
      <c r="CR23" s="527"/>
      <c r="CS23" s="527"/>
      <c r="CT23" s="527"/>
      <c r="CU23" s="527"/>
      <c r="CV23" s="528"/>
      <c r="CW23" s="526"/>
      <c r="CX23" s="527"/>
      <c r="CY23" s="527"/>
      <c r="CZ23" s="527"/>
      <c r="DA23" s="527"/>
      <c r="DB23" s="527"/>
      <c r="DC23" s="527"/>
      <c r="DD23" s="527"/>
      <c r="DE23" s="527"/>
      <c r="DF23" s="528"/>
      <c r="DG23" s="526"/>
      <c r="DH23" s="527"/>
      <c r="DI23" s="527"/>
      <c r="DJ23" s="527"/>
      <c r="DK23" s="527"/>
      <c r="DL23" s="527"/>
      <c r="DM23" s="527"/>
      <c r="DN23" s="527"/>
      <c r="DO23" s="527"/>
      <c r="DP23" s="528"/>
      <c r="DQ23" s="526"/>
      <c r="DR23" s="527"/>
      <c r="DS23" s="527"/>
      <c r="DT23" s="527"/>
      <c r="DU23" s="527"/>
      <c r="DV23" s="527"/>
      <c r="DW23" s="527"/>
      <c r="DX23" s="527"/>
      <c r="DY23" s="527"/>
      <c r="DZ23" s="528"/>
      <c r="EA23" s="526"/>
      <c r="EB23" s="527"/>
      <c r="EC23" s="527"/>
      <c r="ED23" s="527"/>
      <c r="EE23" s="527"/>
      <c r="EF23" s="527"/>
      <c r="EG23" s="527"/>
      <c r="EH23" s="527"/>
      <c r="EI23" s="527"/>
      <c r="EJ23" s="528"/>
      <c r="EK23" s="526"/>
      <c r="EL23" s="527"/>
      <c r="EM23" s="527"/>
      <c r="EN23" s="527"/>
      <c r="EO23" s="527"/>
      <c r="EP23" s="527"/>
      <c r="EQ23" s="527"/>
      <c r="ER23" s="527"/>
      <c r="ES23" s="527"/>
      <c r="ET23" s="528"/>
      <c r="EU23" s="526"/>
      <c r="EV23" s="527"/>
      <c r="EW23" s="527"/>
      <c r="EX23" s="527"/>
      <c r="EY23" s="527"/>
      <c r="EZ23" s="527"/>
      <c r="FA23" s="527"/>
      <c r="FB23" s="527"/>
      <c r="FC23" s="527"/>
      <c r="FD23" s="528"/>
      <c r="FE23" s="526"/>
      <c r="FF23" s="527"/>
      <c r="FG23" s="527"/>
      <c r="FH23" s="527"/>
      <c r="FI23" s="527"/>
      <c r="FJ23" s="527"/>
      <c r="FK23" s="527"/>
      <c r="FL23" s="527"/>
      <c r="FM23" s="527"/>
      <c r="FN23" s="528"/>
      <c r="FO23" s="526"/>
      <c r="FP23" s="527"/>
      <c r="FQ23" s="527"/>
      <c r="FR23" s="527"/>
      <c r="FS23" s="527"/>
      <c r="FT23" s="527"/>
      <c r="FU23" s="527"/>
      <c r="FV23" s="527"/>
      <c r="FW23" s="527"/>
      <c r="FX23" s="528"/>
      <c r="FY23" s="526"/>
      <c r="FZ23" s="527"/>
      <c r="GA23" s="527"/>
      <c r="GB23" s="527"/>
      <c r="GC23" s="527"/>
      <c r="GD23" s="527"/>
      <c r="GE23" s="527"/>
      <c r="GF23" s="527"/>
      <c r="GG23" s="527"/>
      <c r="GH23" s="528"/>
      <c r="GI23" s="526"/>
      <c r="GJ23" s="527"/>
      <c r="GK23" s="527"/>
      <c r="GL23" s="527"/>
      <c r="GM23" s="527"/>
      <c r="GN23" s="527"/>
      <c r="GO23" s="527"/>
      <c r="GP23" s="527"/>
      <c r="GQ23" s="527"/>
      <c r="GR23" s="528"/>
      <c r="GS23" s="526"/>
      <c r="GT23" s="527"/>
      <c r="GU23" s="527"/>
      <c r="GV23" s="527"/>
      <c r="GW23" s="527"/>
      <c r="GX23" s="527"/>
      <c r="GY23" s="527"/>
      <c r="GZ23" s="527"/>
      <c r="HA23" s="527"/>
      <c r="HB23" s="528"/>
      <c r="HC23" s="271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1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1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1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1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1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1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1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1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1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2">
        <f t="shared" si="73"/>
        <v>0</v>
      </c>
      <c r="HN23" s="279">
        <f t="shared" si="85"/>
        <v>0</v>
      </c>
      <c r="HO23" s="272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79" t="e">
        <f t="shared" si="86"/>
        <v>#REF!</v>
      </c>
      <c r="HQ23" s="80"/>
      <c r="HR23" s="280">
        <f t="shared" si="74"/>
        <v>0</v>
      </c>
      <c r="HS23" s="280">
        <f t="shared" si="75"/>
        <v>0</v>
      </c>
      <c r="HT23" s="280">
        <f t="shared" si="76"/>
        <v>0</v>
      </c>
      <c r="HU23" s="280">
        <f t="shared" si="77"/>
        <v>0</v>
      </c>
      <c r="HV23" s="280">
        <f t="shared" si="78"/>
        <v>0</v>
      </c>
      <c r="HW23" s="280">
        <f t="shared" si="79"/>
        <v>0</v>
      </c>
      <c r="HX23" s="280">
        <f t="shared" si="80"/>
        <v>0</v>
      </c>
      <c r="HY23" s="280">
        <f t="shared" si="81"/>
        <v>0</v>
      </c>
      <c r="HZ23" s="280">
        <f t="shared" si="82"/>
        <v>0</v>
      </c>
      <c r="IA23" s="280">
        <f t="shared" si="83"/>
        <v>0</v>
      </c>
      <c r="IK23" s="94" t="e">
        <f t="shared" si="84"/>
        <v>#REF!</v>
      </c>
    </row>
    <row r="24" spans="1:245" s="30" customFormat="1" ht="21.95" hidden="1" customHeight="1">
      <c r="A24" s="4"/>
      <c r="B24" s="94" t="e">
        <f>+#REF!</f>
        <v>#REF!</v>
      </c>
      <c r="C24" s="94" t="e">
        <f>+#REF!</f>
        <v>#REF!</v>
      </c>
      <c r="D24" s="94" t="e">
        <f>+#REF!</f>
        <v>#REF!</v>
      </c>
      <c r="E24" s="94" t="e">
        <f>+#REF!</f>
        <v>#REF!</v>
      </c>
      <c r="F24" s="94" t="e">
        <f>+#REF!</f>
        <v>#REF!</v>
      </c>
      <c r="G24" s="94" t="e">
        <f>+#REF!</f>
        <v>#REF!</v>
      </c>
      <c r="H24" s="94" t="e">
        <f>+#REF!</f>
        <v>#REF!</v>
      </c>
      <c r="I24" s="94" t="e">
        <f>+#REF!</f>
        <v>#REF!</v>
      </c>
      <c r="J24" s="302" t="s">
        <v>116</v>
      </c>
      <c r="K24" s="529"/>
      <c r="L24" s="530"/>
      <c r="M24" s="530"/>
      <c r="N24" s="530"/>
      <c r="O24" s="530"/>
      <c r="P24" s="530"/>
      <c r="Q24" s="530"/>
      <c r="R24" s="530"/>
      <c r="S24" s="530"/>
      <c r="T24" s="531"/>
      <c r="U24" s="529"/>
      <c r="V24" s="530"/>
      <c r="W24" s="530"/>
      <c r="X24" s="530"/>
      <c r="Y24" s="530"/>
      <c r="Z24" s="530"/>
      <c r="AA24" s="530"/>
      <c r="AB24" s="530"/>
      <c r="AC24" s="530"/>
      <c r="AD24" s="531"/>
      <c r="AE24" s="529"/>
      <c r="AF24" s="530"/>
      <c r="AG24" s="530"/>
      <c r="AH24" s="530"/>
      <c r="AI24" s="530"/>
      <c r="AJ24" s="530"/>
      <c r="AK24" s="530"/>
      <c r="AL24" s="530"/>
      <c r="AM24" s="530"/>
      <c r="AN24" s="531"/>
      <c r="AO24" s="529"/>
      <c r="AP24" s="530"/>
      <c r="AQ24" s="530"/>
      <c r="AR24" s="530"/>
      <c r="AS24" s="530"/>
      <c r="AT24" s="530"/>
      <c r="AU24" s="530"/>
      <c r="AV24" s="530"/>
      <c r="AW24" s="530"/>
      <c r="AX24" s="531"/>
      <c r="AY24" s="529"/>
      <c r="AZ24" s="530"/>
      <c r="BA24" s="530"/>
      <c r="BB24" s="530"/>
      <c r="BC24" s="530"/>
      <c r="BD24" s="530"/>
      <c r="BE24" s="530"/>
      <c r="BF24" s="530"/>
      <c r="BG24" s="530"/>
      <c r="BH24" s="531"/>
      <c r="BI24" s="529"/>
      <c r="BJ24" s="530"/>
      <c r="BK24" s="530"/>
      <c r="BL24" s="530"/>
      <c r="BM24" s="530"/>
      <c r="BN24" s="530"/>
      <c r="BO24" s="530"/>
      <c r="BP24" s="530"/>
      <c r="BQ24" s="530"/>
      <c r="BR24" s="531"/>
      <c r="BS24" s="529"/>
      <c r="BT24" s="530"/>
      <c r="BU24" s="530"/>
      <c r="BV24" s="530"/>
      <c r="BW24" s="530"/>
      <c r="BX24" s="530"/>
      <c r="BY24" s="530"/>
      <c r="BZ24" s="530"/>
      <c r="CA24" s="530"/>
      <c r="CB24" s="531"/>
      <c r="CC24" s="529"/>
      <c r="CD24" s="530"/>
      <c r="CE24" s="530"/>
      <c r="CF24" s="530"/>
      <c r="CG24" s="530"/>
      <c r="CH24" s="530"/>
      <c r="CI24" s="530"/>
      <c r="CJ24" s="530"/>
      <c r="CK24" s="530"/>
      <c r="CL24" s="531"/>
      <c r="CM24" s="529"/>
      <c r="CN24" s="530"/>
      <c r="CO24" s="530"/>
      <c r="CP24" s="530"/>
      <c r="CQ24" s="530"/>
      <c r="CR24" s="530"/>
      <c r="CS24" s="530"/>
      <c r="CT24" s="530"/>
      <c r="CU24" s="530"/>
      <c r="CV24" s="531"/>
      <c r="CW24" s="529"/>
      <c r="CX24" s="530"/>
      <c r="CY24" s="530"/>
      <c r="CZ24" s="530"/>
      <c r="DA24" s="530"/>
      <c r="DB24" s="530"/>
      <c r="DC24" s="530"/>
      <c r="DD24" s="530"/>
      <c r="DE24" s="530"/>
      <c r="DF24" s="531"/>
      <c r="DG24" s="529"/>
      <c r="DH24" s="530"/>
      <c r="DI24" s="530"/>
      <c r="DJ24" s="530"/>
      <c r="DK24" s="530"/>
      <c r="DL24" s="530"/>
      <c r="DM24" s="530"/>
      <c r="DN24" s="530"/>
      <c r="DO24" s="530"/>
      <c r="DP24" s="531"/>
      <c r="DQ24" s="529"/>
      <c r="DR24" s="530"/>
      <c r="DS24" s="530"/>
      <c r="DT24" s="530"/>
      <c r="DU24" s="530"/>
      <c r="DV24" s="530"/>
      <c r="DW24" s="530"/>
      <c r="DX24" s="530"/>
      <c r="DY24" s="530"/>
      <c r="DZ24" s="531"/>
      <c r="EA24" s="529"/>
      <c r="EB24" s="530"/>
      <c r="EC24" s="530"/>
      <c r="ED24" s="530"/>
      <c r="EE24" s="530"/>
      <c r="EF24" s="530"/>
      <c r="EG24" s="530"/>
      <c r="EH24" s="530"/>
      <c r="EI24" s="530"/>
      <c r="EJ24" s="531"/>
      <c r="EK24" s="529"/>
      <c r="EL24" s="530"/>
      <c r="EM24" s="530"/>
      <c r="EN24" s="530"/>
      <c r="EO24" s="530"/>
      <c r="EP24" s="530"/>
      <c r="EQ24" s="530"/>
      <c r="ER24" s="530"/>
      <c r="ES24" s="530"/>
      <c r="ET24" s="531"/>
      <c r="EU24" s="529"/>
      <c r="EV24" s="530"/>
      <c r="EW24" s="530"/>
      <c r="EX24" s="530"/>
      <c r="EY24" s="530"/>
      <c r="EZ24" s="530"/>
      <c r="FA24" s="530"/>
      <c r="FB24" s="530"/>
      <c r="FC24" s="530"/>
      <c r="FD24" s="531"/>
      <c r="FE24" s="529"/>
      <c r="FF24" s="530"/>
      <c r="FG24" s="530"/>
      <c r="FH24" s="530"/>
      <c r="FI24" s="530"/>
      <c r="FJ24" s="530"/>
      <c r="FK24" s="530"/>
      <c r="FL24" s="530"/>
      <c r="FM24" s="530"/>
      <c r="FN24" s="531"/>
      <c r="FO24" s="529"/>
      <c r="FP24" s="530"/>
      <c r="FQ24" s="530"/>
      <c r="FR24" s="530"/>
      <c r="FS24" s="530"/>
      <c r="FT24" s="530"/>
      <c r="FU24" s="530"/>
      <c r="FV24" s="530"/>
      <c r="FW24" s="530"/>
      <c r="FX24" s="531"/>
      <c r="FY24" s="529"/>
      <c r="FZ24" s="530"/>
      <c r="GA24" s="530"/>
      <c r="GB24" s="530"/>
      <c r="GC24" s="530"/>
      <c r="GD24" s="530"/>
      <c r="GE24" s="530"/>
      <c r="GF24" s="530"/>
      <c r="GG24" s="530"/>
      <c r="GH24" s="531"/>
      <c r="GI24" s="529"/>
      <c r="GJ24" s="530"/>
      <c r="GK24" s="530"/>
      <c r="GL24" s="530"/>
      <c r="GM24" s="530"/>
      <c r="GN24" s="530"/>
      <c r="GO24" s="530"/>
      <c r="GP24" s="530"/>
      <c r="GQ24" s="530"/>
      <c r="GR24" s="531"/>
      <c r="GS24" s="529"/>
      <c r="GT24" s="530"/>
      <c r="GU24" s="530"/>
      <c r="GV24" s="530"/>
      <c r="GW24" s="530"/>
      <c r="GX24" s="530"/>
      <c r="GY24" s="530"/>
      <c r="GZ24" s="530"/>
      <c r="HA24" s="530"/>
      <c r="HB24" s="531"/>
      <c r="HC24" s="274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4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4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4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4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4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4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4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4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4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75">
        <f t="shared" si="73"/>
        <v>0</v>
      </c>
      <c r="HN24" s="277">
        <f t="shared" si="85"/>
        <v>0</v>
      </c>
      <c r="HO24" s="275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77" t="e">
        <f t="shared" si="86"/>
        <v>#REF!</v>
      </c>
      <c r="HQ24" s="80"/>
      <c r="HR24" s="278">
        <f t="shared" si="74"/>
        <v>0</v>
      </c>
      <c r="HS24" s="278">
        <f t="shared" si="75"/>
        <v>0</v>
      </c>
      <c r="HT24" s="278">
        <f t="shared" si="76"/>
        <v>0</v>
      </c>
      <c r="HU24" s="278">
        <f t="shared" si="77"/>
        <v>0</v>
      </c>
      <c r="HV24" s="278">
        <f t="shared" si="78"/>
        <v>0</v>
      </c>
      <c r="HW24" s="278">
        <f t="shared" si="79"/>
        <v>0</v>
      </c>
      <c r="HX24" s="278">
        <f t="shared" si="80"/>
        <v>0</v>
      </c>
      <c r="HY24" s="278">
        <f t="shared" si="81"/>
        <v>0</v>
      </c>
      <c r="HZ24" s="278">
        <f t="shared" si="82"/>
        <v>0</v>
      </c>
      <c r="IA24" s="278">
        <f t="shared" si="83"/>
        <v>0</v>
      </c>
      <c r="IK24" s="94" t="e">
        <f t="shared" si="84"/>
        <v>#REF!</v>
      </c>
    </row>
    <row r="25" spans="1:245" s="30" customFormat="1" ht="21.95" hidden="1" customHeight="1">
      <c r="A25" s="4"/>
      <c r="B25" s="94" t="e">
        <f>+#REF!</f>
        <v>#REF!</v>
      </c>
      <c r="C25" s="94" t="e">
        <f>+#REF!</f>
        <v>#REF!</v>
      </c>
      <c r="D25" s="94" t="e">
        <f>+#REF!</f>
        <v>#REF!</v>
      </c>
      <c r="E25" s="94" t="e">
        <f>+#REF!</f>
        <v>#REF!</v>
      </c>
      <c r="F25" s="94" t="e">
        <f>+#REF!</f>
        <v>#REF!</v>
      </c>
      <c r="G25" s="94" t="e">
        <f>+#REF!</f>
        <v>#REF!</v>
      </c>
      <c r="H25" s="94" t="e">
        <f>+#REF!</f>
        <v>#REF!</v>
      </c>
      <c r="I25" s="94" t="e">
        <f>+#REF!</f>
        <v>#REF!</v>
      </c>
      <c r="J25" s="18" t="s">
        <v>117</v>
      </c>
      <c r="K25" s="532"/>
      <c r="L25" s="533"/>
      <c r="M25" s="533"/>
      <c r="N25" s="533"/>
      <c r="O25" s="533"/>
      <c r="P25" s="533"/>
      <c r="Q25" s="533"/>
      <c r="R25" s="533"/>
      <c r="S25" s="533"/>
      <c r="T25" s="534"/>
      <c r="U25" s="532"/>
      <c r="V25" s="533"/>
      <c r="W25" s="533"/>
      <c r="X25" s="533"/>
      <c r="Y25" s="533"/>
      <c r="Z25" s="533"/>
      <c r="AA25" s="533"/>
      <c r="AB25" s="533"/>
      <c r="AC25" s="533"/>
      <c r="AD25" s="534"/>
      <c r="AE25" s="532"/>
      <c r="AF25" s="533"/>
      <c r="AG25" s="533"/>
      <c r="AH25" s="533"/>
      <c r="AI25" s="533"/>
      <c r="AJ25" s="533"/>
      <c r="AK25" s="533"/>
      <c r="AL25" s="533"/>
      <c r="AM25" s="533"/>
      <c r="AN25" s="534"/>
      <c r="AO25" s="532"/>
      <c r="AP25" s="533"/>
      <c r="AQ25" s="533"/>
      <c r="AR25" s="533"/>
      <c r="AS25" s="533"/>
      <c r="AT25" s="533"/>
      <c r="AU25" s="533"/>
      <c r="AV25" s="533"/>
      <c r="AW25" s="533"/>
      <c r="AX25" s="534"/>
      <c r="AY25" s="532"/>
      <c r="AZ25" s="533"/>
      <c r="BA25" s="533"/>
      <c r="BB25" s="533"/>
      <c r="BC25" s="533"/>
      <c r="BD25" s="533"/>
      <c r="BE25" s="533"/>
      <c r="BF25" s="533"/>
      <c r="BG25" s="533"/>
      <c r="BH25" s="534"/>
      <c r="BI25" s="532"/>
      <c r="BJ25" s="533"/>
      <c r="BK25" s="533"/>
      <c r="BL25" s="533"/>
      <c r="BM25" s="533"/>
      <c r="BN25" s="533"/>
      <c r="BO25" s="533"/>
      <c r="BP25" s="533"/>
      <c r="BQ25" s="533"/>
      <c r="BR25" s="534"/>
      <c r="BS25" s="532"/>
      <c r="BT25" s="533"/>
      <c r="BU25" s="533"/>
      <c r="BV25" s="533"/>
      <c r="BW25" s="533"/>
      <c r="BX25" s="533"/>
      <c r="BY25" s="533"/>
      <c r="BZ25" s="533"/>
      <c r="CA25" s="533"/>
      <c r="CB25" s="534"/>
      <c r="CC25" s="532"/>
      <c r="CD25" s="533"/>
      <c r="CE25" s="533"/>
      <c r="CF25" s="533"/>
      <c r="CG25" s="533"/>
      <c r="CH25" s="533"/>
      <c r="CI25" s="533"/>
      <c r="CJ25" s="533"/>
      <c r="CK25" s="533"/>
      <c r="CL25" s="534"/>
      <c r="CM25" s="532"/>
      <c r="CN25" s="533"/>
      <c r="CO25" s="533"/>
      <c r="CP25" s="533"/>
      <c r="CQ25" s="533"/>
      <c r="CR25" s="533"/>
      <c r="CS25" s="533"/>
      <c r="CT25" s="533"/>
      <c r="CU25" s="533"/>
      <c r="CV25" s="534"/>
      <c r="CW25" s="532"/>
      <c r="CX25" s="533"/>
      <c r="CY25" s="533"/>
      <c r="CZ25" s="533"/>
      <c r="DA25" s="533"/>
      <c r="DB25" s="533"/>
      <c r="DC25" s="533"/>
      <c r="DD25" s="533"/>
      <c r="DE25" s="533"/>
      <c r="DF25" s="534"/>
      <c r="DG25" s="532"/>
      <c r="DH25" s="533"/>
      <c r="DI25" s="533"/>
      <c r="DJ25" s="533"/>
      <c r="DK25" s="533"/>
      <c r="DL25" s="533"/>
      <c r="DM25" s="533"/>
      <c r="DN25" s="533"/>
      <c r="DO25" s="533"/>
      <c r="DP25" s="534"/>
      <c r="DQ25" s="532"/>
      <c r="DR25" s="533"/>
      <c r="DS25" s="533"/>
      <c r="DT25" s="533"/>
      <c r="DU25" s="533"/>
      <c r="DV25" s="533"/>
      <c r="DW25" s="533"/>
      <c r="DX25" s="533"/>
      <c r="DY25" s="533"/>
      <c r="DZ25" s="534"/>
      <c r="EA25" s="532"/>
      <c r="EB25" s="533"/>
      <c r="EC25" s="533"/>
      <c r="ED25" s="533"/>
      <c r="EE25" s="533"/>
      <c r="EF25" s="533"/>
      <c r="EG25" s="533"/>
      <c r="EH25" s="533"/>
      <c r="EI25" s="533"/>
      <c r="EJ25" s="534"/>
      <c r="EK25" s="532"/>
      <c r="EL25" s="533"/>
      <c r="EM25" s="533"/>
      <c r="EN25" s="533"/>
      <c r="EO25" s="533"/>
      <c r="EP25" s="533"/>
      <c r="EQ25" s="533"/>
      <c r="ER25" s="533"/>
      <c r="ES25" s="533"/>
      <c r="ET25" s="534"/>
      <c r="EU25" s="532"/>
      <c r="EV25" s="533"/>
      <c r="EW25" s="533"/>
      <c r="EX25" s="533"/>
      <c r="EY25" s="533"/>
      <c r="EZ25" s="533"/>
      <c r="FA25" s="533"/>
      <c r="FB25" s="533"/>
      <c r="FC25" s="533"/>
      <c r="FD25" s="534"/>
      <c r="FE25" s="532"/>
      <c r="FF25" s="533"/>
      <c r="FG25" s="533"/>
      <c r="FH25" s="533"/>
      <c r="FI25" s="533"/>
      <c r="FJ25" s="533"/>
      <c r="FK25" s="533"/>
      <c r="FL25" s="533"/>
      <c r="FM25" s="533"/>
      <c r="FN25" s="534"/>
      <c r="FO25" s="532"/>
      <c r="FP25" s="533"/>
      <c r="FQ25" s="533"/>
      <c r="FR25" s="533"/>
      <c r="FS25" s="533"/>
      <c r="FT25" s="533"/>
      <c r="FU25" s="533"/>
      <c r="FV25" s="533"/>
      <c r="FW25" s="533"/>
      <c r="FX25" s="534"/>
      <c r="FY25" s="532"/>
      <c r="FZ25" s="533"/>
      <c r="GA25" s="533"/>
      <c r="GB25" s="533"/>
      <c r="GC25" s="533"/>
      <c r="GD25" s="533"/>
      <c r="GE25" s="533"/>
      <c r="GF25" s="533"/>
      <c r="GG25" s="533"/>
      <c r="GH25" s="534"/>
      <c r="GI25" s="532"/>
      <c r="GJ25" s="533"/>
      <c r="GK25" s="533"/>
      <c r="GL25" s="533"/>
      <c r="GM25" s="533"/>
      <c r="GN25" s="533"/>
      <c r="GO25" s="533"/>
      <c r="GP25" s="533"/>
      <c r="GQ25" s="533"/>
      <c r="GR25" s="534"/>
      <c r="GS25" s="532"/>
      <c r="GT25" s="533"/>
      <c r="GU25" s="533"/>
      <c r="GV25" s="533"/>
      <c r="GW25" s="533"/>
      <c r="GX25" s="533"/>
      <c r="GY25" s="533"/>
      <c r="GZ25" s="533"/>
      <c r="HA25" s="533"/>
      <c r="HB25" s="534"/>
      <c r="HC25" s="77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77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77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77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77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77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77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77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77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77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0">
        <f t="shared" si="73"/>
        <v>0</v>
      </c>
      <c r="HN25" s="79">
        <f t="shared" si="85"/>
        <v>0</v>
      </c>
      <c r="HO25" s="80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79" t="e">
        <f t="shared" si="86"/>
        <v>#REF!</v>
      </c>
      <c r="HQ25" s="80"/>
      <c r="HR25" s="81">
        <f t="shared" si="74"/>
        <v>0</v>
      </c>
      <c r="HS25" s="81">
        <f t="shared" si="75"/>
        <v>0</v>
      </c>
      <c r="HT25" s="81">
        <f t="shared" si="76"/>
        <v>0</v>
      </c>
      <c r="HU25" s="81">
        <f t="shared" si="77"/>
        <v>0</v>
      </c>
      <c r="HV25" s="81">
        <f t="shared" si="78"/>
        <v>0</v>
      </c>
      <c r="HW25" s="81">
        <f t="shared" si="79"/>
        <v>0</v>
      </c>
      <c r="HX25" s="81">
        <f t="shared" si="80"/>
        <v>0</v>
      </c>
      <c r="HY25" s="81">
        <f t="shared" si="81"/>
        <v>0</v>
      </c>
      <c r="HZ25" s="81">
        <f t="shared" si="82"/>
        <v>0</v>
      </c>
      <c r="IA25" s="81">
        <f t="shared" si="83"/>
        <v>0</v>
      </c>
      <c r="IK25" s="94" t="e">
        <f t="shared" si="84"/>
        <v>#REF!</v>
      </c>
    </row>
    <row r="26" spans="1:245" s="30" customFormat="1" ht="21.95" hidden="1" customHeight="1">
      <c r="A26" s="4"/>
      <c r="B26" s="94" t="e">
        <f>+#REF!</f>
        <v>#REF!</v>
      </c>
      <c r="C26" s="94" t="e">
        <f>+#REF!</f>
        <v>#REF!</v>
      </c>
      <c r="D26" s="94" t="e">
        <f>+#REF!</f>
        <v>#REF!</v>
      </c>
      <c r="E26" s="94" t="e">
        <f>+#REF!</f>
        <v>#REF!</v>
      </c>
      <c r="F26" s="94" t="e">
        <f>+#REF!</f>
        <v>#REF!</v>
      </c>
      <c r="G26" s="94" t="e">
        <f>+#REF!</f>
        <v>#REF!</v>
      </c>
      <c r="H26" s="94" t="e">
        <f>+#REF!</f>
        <v>#REF!</v>
      </c>
      <c r="I26" s="94" t="e">
        <f>+#REF!</f>
        <v>#REF!</v>
      </c>
      <c r="J26" s="18" t="s">
        <v>118</v>
      </c>
      <c r="K26" s="532"/>
      <c r="L26" s="533"/>
      <c r="M26" s="533"/>
      <c r="N26" s="533"/>
      <c r="O26" s="533"/>
      <c r="P26" s="533"/>
      <c r="Q26" s="533"/>
      <c r="R26" s="533"/>
      <c r="S26" s="533"/>
      <c r="T26" s="534"/>
      <c r="U26" s="532"/>
      <c r="V26" s="533"/>
      <c r="W26" s="533"/>
      <c r="X26" s="533"/>
      <c r="Y26" s="533"/>
      <c r="Z26" s="533"/>
      <c r="AA26" s="533"/>
      <c r="AB26" s="533"/>
      <c r="AC26" s="533"/>
      <c r="AD26" s="534"/>
      <c r="AE26" s="532"/>
      <c r="AF26" s="533"/>
      <c r="AG26" s="533"/>
      <c r="AH26" s="533"/>
      <c r="AI26" s="533"/>
      <c r="AJ26" s="533"/>
      <c r="AK26" s="533"/>
      <c r="AL26" s="533"/>
      <c r="AM26" s="533"/>
      <c r="AN26" s="534"/>
      <c r="AO26" s="532"/>
      <c r="AP26" s="533"/>
      <c r="AQ26" s="533"/>
      <c r="AR26" s="533"/>
      <c r="AS26" s="533"/>
      <c r="AT26" s="533"/>
      <c r="AU26" s="533"/>
      <c r="AV26" s="533"/>
      <c r="AW26" s="533"/>
      <c r="AX26" s="534"/>
      <c r="AY26" s="532"/>
      <c r="AZ26" s="533"/>
      <c r="BA26" s="533"/>
      <c r="BB26" s="533"/>
      <c r="BC26" s="533"/>
      <c r="BD26" s="533"/>
      <c r="BE26" s="533"/>
      <c r="BF26" s="533"/>
      <c r="BG26" s="533"/>
      <c r="BH26" s="534"/>
      <c r="BI26" s="532"/>
      <c r="BJ26" s="533"/>
      <c r="BK26" s="533"/>
      <c r="BL26" s="533"/>
      <c r="BM26" s="533"/>
      <c r="BN26" s="533"/>
      <c r="BO26" s="533"/>
      <c r="BP26" s="533"/>
      <c r="BQ26" s="533"/>
      <c r="BR26" s="534"/>
      <c r="BS26" s="532"/>
      <c r="BT26" s="533"/>
      <c r="BU26" s="533"/>
      <c r="BV26" s="533"/>
      <c r="BW26" s="533"/>
      <c r="BX26" s="533"/>
      <c r="BY26" s="533"/>
      <c r="BZ26" s="533"/>
      <c r="CA26" s="533"/>
      <c r="CB26" s="534"/>
      <c r="CC26" s="532"/>
      <c r="CD26" s="533"/>
      <c r="CE26" s="533"/>
      <c r="CF26" s="533"/>
      <c r="CG26" s="533"/>
      <c r="CH26" s="533"/>
      <c r="CI26" s="533"/>
      <c r="CJ26" s="533"/>
      <c r="CK26" s="533"/>
      <c r="CL26" s="534"/>
      <c r="CM26" s="532"/>
      <c r="CN26" s="533"/>
      <c r="CO26" s="533"/>
      <c r="CP26" s="533"/>
      <c r="CQ26" s="533"/>
      <c r="CR26" s="533"/>
      <c r="CS26" s="533"/>
      <c r="CT26" s="533"/>
      <c r="CU26" s="533"/>
      <c r="CV26" s="534"/>
      <c r="CW26" s="532"/>
      <c r="CX26" s="533"/>
      <c r="CY26" s="533"/>
      <c r="CZ26" s="533"/>
      <c r="DA26" s="533"/>
      <c r="DB26" s="533"/>
      <c r="DC26" s="533"/>
      <c r="DD26" s="533"/>
      <c r="DE26" s="533"/>
      <c r="DF26" s="534"/>
      <c r="DG26" s="532"/>
      <c r="DH26" s="533"/>
      <c r="DI26" s="533"/>
      <c r="DJ26" s="533"/>
      <c r="DK26" s="533"/>
      <c r="DL26" s="533"/>
      <c r="DM26" s="533"/>
      <c r="DN26" s="533"/>
      <c r="DO26" s="533"/>
      <c r="DP26" s="534"/>
      <c r="DQ26" s="532"/>
      <c r="DR26" s="533"/>
      <c r="DS26" s="533"/>
      <c r="DT26" s="533"/>
      <c r="DU26" s="533"/>
      <c r="DV26" s="533"/>
      <c r="DW26" s="533"/>
      <c r="DX26" s="533"/>
      <c r="DY26" s="533"/>
      <c r="DZ26" s="534"/>
      <c r="EA26" s="532"/>
      <c r="EB26" s="533"/>
      <c r="EC26" s="533"/>
      <c r="ED26" s="533"/>
      <c r="EE26" s="533"/>
      <c r="EF26" s="533"/>
      <c r="EG26" s="533"/>
      <c r="EH26" s="533"/>
      <c r="EI26" s="533"/>
      <c r="EJ26" s="534"/>
      <c r="EK26" s="532"/>
      <c r="EL26" s="533"/>
      <c r="EM26" s="533"/>
      <c r="EN26" s="533"/>
      <c r="EO26" s="533"/>
      <c r="EP26" s="533"/>
      <c r="EQ26" s="533"/>
      <c r="ER26" s="533"/>
      <c r="ES26" s="533"/>
      <c r="ET26" s="534"/>
      <c r="EU26" s="532"/>
      <c r="EV26" s="533"/>
      <c r="EW26" s="533"/>
      <c r="EX26" s="533"/>
      <c r="EY26" s="533"/>
      <c r="EZ26" s="533"/>
      <c r="FA26" s="533"/>
      <c r="FB26" s="533"/>
      <c r="FC26" s="533"/>
      <c r="FD26" s="534"/>
      <c r="FE26" s="532"/>
      <c r="FF26" s="533"/>
      <c r="FG26" s="533"/>
      <c r="FH26" s="533"/>
      <c r="FI26" s="533"/>
      <c r="FJ26" s="533"/>
      <c r="FK26" s="533"/>
      <c r="FL26" s="533"/>
      <c r="FM26" s="533"/>
      <c r="FN26" s="534"/>
      <c r="FO26" s="532"/>
      <c r="FP26" s="533"/>
      <c r="FQ26" s="533"/>
      <c r="FR26" s="533"/>
      <c r="FS26" s="533"/>
      <c r="FT26" s="533"/>
      <c r="FU26" s="533"/>
      <c r="FV26" s="533"/>
      <c r="FW26" s="533"/>
      <c r="FX26" s="534"/>
      <c r="FY26" s="532"/>
      <c r="FZ26" s="533"/>
      <c r="GA26" s="533"/>
      <c r="GB26" s="533"/>
      <c r="GC26" s="533"/>
      <c r="GD26" s="533"/>
      <c r="GE26" s="533"/>
      <c r="GF26" s="533"/>
      <c r="GG26" s="533"/>
      <c r="GH26" s="534"/>
      <c r="GI26" s="532"/>
      <c r="GJ26" s="533"/>
      <c r="GK26" s="533"/>
      <c r="GL26" s="533"/>
      <c r="GM26" s="533"/>
      <c r="GN26" s="533"/>
      <c r="GO26" s="533"/>
      <c r="GP26" s="533"/>
      <c r="GQ26" s="533"/>
      <c r="GR26" s="534"/>
      <c r="GS26" s="532"/>
      <c r="GT26" s="533"/>
      <c r="GU26" s="533"/>
      <c r="GV26" s="533"/>
      <c r="GW26" s="533"/>
      <c r="GX26" s="533"/>
      <c r="GY26" s="533"/>
      <c r="GZ26" s="533"/>
      <c r="HA26" s="533"/>
      <c r="HB26" s="534"/>
      <c r="HC26" s="77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77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77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77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77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77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77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77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77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77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0">
        <f t="shared" si="73"/>
        <v>0</v>
      </c>
      <c r="HN26" s="79">
        <f t="shared" si="85"/>
        <v>0</v>
      </c>
      <c r="HO26" s="80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79" t="e">
        <f t="shared" si="86"/>
        <v>#REF!</v>
      </c>
      <c r="HQ26" s="80"/>
      <c r="HR26" s="81">
        <f t="shared" si="74"/>
        <v>0</v>
      </c>
      <c r="HS26" s="81">
        <f t="shared" si="75"/>
        <v>0</v>
      </c>
      <c r="HT26" s="81">
        <f t="shared" si="76"/>
        <v>0</v>
      </c>
      <c r="HU26" s="81">
        <f t="shared" si="77"/>
        <v>0</v>
      </c>
      <c r="HV26" s="81">
        <f t="shared" si="78"/>
        <v>0</v>
      </c>
      <c r="HW26" s="81">
        <f t="shared" si="79"/>
        <v>0</v>
      </c>
      <c r="HX26" s="81">
        <f t="shared" si="80"/>
        <v>0</v>
      </c>
      <c r="HY26" s="81">
        <f t="shared" si="81"/>
        <v>0</v>
      </c>
      <c r="HZ26" s="81">
        <f t="shared" si="82"/>
        <v>0</v>
      </c>
      <c r="IA26" s="81">
        <f t="shared" si="83"/>
        <v>0</v>
      </c>
      <c r="IK26" s="94" t="e">
        <f t="shared" si="84"/>
        <v>#REF!</v>
      </c>
    </row>
    <row r="27" spans="1:245" s="30" customFormat="1" ht="21.95" hidden="1" customHeight="1">
      <c r="A27" s="4"/>
      <c r="B27" s="94" t="e">
        <f>+#REF!</f>
        <v>#REF!</v>
      </c>
      <c r="C27" s="94" t="e">
        <f>+#REF!</f>
        <v>#REF!</v>
      </c>
      <c r="D27" s="94" t="e">
        <f>+#REF!</f>
        <v>#REF!</v>
      </c>
      <c r="E27" s="94" t="e">
        <f>+#REF!</f>
        <v>#REF!</v>
      </c>
      <c r="F27" s="94" t="e">
        <f>+#REF!</f>
        <v>#REF!</v>
      </c>
      <c r="G27" s="94" t="e">
        <f>+#REF!</f>
        <v>#REF!</v>
      </c>
      <c r="H27" s="94" t="e">
        <f>+#REF!</f>
        <v>#REF!</v>
      </c>
      <c r="I27" s="94" t="e">
        <f>+#REF!</f>
        <v>#REF!</v>
      </c>
      <c r="J27" s="303" t="s">
        <v>119</v>
      </c>
      <c r="K27" s="535"/>
      <c r="L27" s="536"/>
      <c r="M27" s="536"/>
      <c r="N27" s="536"/>
      <c r="O27" s="536"/>
      <c r="P27" s="536"/>
      <c r="Q27" s="536"/>
      <c r="R27" s="536"/>
      <c r="S27" s="536"/>
      <c r="T27" s="537"/>
      <c r="U27" s="535"/>
      <c r="V27" s="536"/>
      <c r="W27" s="536"/>
      <c r="X27" s="536"/>
      <c r="Y27" s="536"/>
      <c r="Z27" s="536"/>
      <c r="AA27" s="536"/>
      <c r="AB27" s="536"/>
      <c r="AC27" s="536"/>
      <c r="AD27" s="537"/>
      <c r="AE27" s="535"/>
      <c r="AF27" s="536"/>
      <c r="AG27" s="536"/>
      <c r="AH27" s="536"/>
      <c r="AI27" s="536"/>
      <c r="AJ27" s="536"/>
      <c r="AK27" s="536"/>
      <c r="AL27" s="536"/>
      <c r="AM27" s="536"/>
      <c r="AN27" s="537"/>
      <c r="AO27" s="535"/>
      <c r="AP27" s="536"/>
      <c r="AQ27" s="536"/>
      <c r="AR27" s="536"/>
      <c r="AS27" s="536"/>
      <c r="AT27" s="536"/>
      <c r="AU27" s="536"/>
      <c r="AV27" s="536"/>
      <c r="AW27" s="536"/>
      <c r="AX27" s="537"/>
      <c r="AY27" s="535"/>
      <c r="AZ27" s="536"/>
      <c r="BA27" s="536"/>
      <c r="BB27" s="536"/>
      <c r="BC27" s="536"/>
      <c r="BD27" s="536"/>
      <c r="BE27" s="536"/>
      <c r="BF27" s="536"/>
      <c r="BG27" s="536"/>
      <c r="BH27" s="537"/>
      <c r="BI27" s="535"/>
      <c r="BJ27" s="536"/>
      <c r="BK27" s="536"/>
      <c r="BL27" s="536"/>
      <c r="BM27" s="536"/>
      <c r="BN27" s="536"/>
      <c r="BO27" s="536"/>
      <c r="BP27" s="536"/>
      <c r="BQ27" s="536"/>
      <c r="BR27" s="537"/>
      <c r="BS27" s="535"/>
      <c r="BT27" s="536"/>
      <c r="BU27" s="536"/>
      <c r="BV27" s="536"/>
      <c r="BW27" s="536"/>
      <c r="BX27" s="536"/>
      <c r="BY27" s="536"/>
      <c r="BZ27" s="536"/>
      <c r="CA27" s="536"/>
      <c r="CB27" s="537"/>
      <c r="CC27" s="535"/>
      <c r="CD27" s="536"/>
      <c r="CE27" s="536"/>
      <c r="CF27" s="536"/>
      <c r="CG27" s="536"/>
      <c r="CH27" s="536"/>
      <c r="CI27" s="536"/>
      <c r="CJ27" s="536"/>
      <c r="CK27" s="536"/>
      <c r="CL27" s="537"/>
      <c r="CM27" s="535"/>
      <c r="CN27" s="536"/>
      <c r="CO27" s="536"/>
      <c r="CP27" s="536"/>
      <c r="CQ27" s="536"/>
      <c r="CR27" s="536"/>
      <c r="CS27" s="536"/>
      <c r="CT27" s="536"/>
      <c r="CU27" s="536"/>
      <c r="CV27" s="537"/>
      <c r="CW27" s="535"/>
      <c r="CX27" s="536"/>
      <c r="CY27" s="536"/>
      <c r="CZ27" s="536"/>
      <c r="DA27" s="536"/>
      <c r="DB27" s="536"/>
      <c r="DC27" s="536"/>
      <c r="DD27" s="536"/>
      <c r="DE27" s="536"/>
      <c r="DF27" s="537"/>
      <c r="DG27" s="535"/>
      <c r="DH27" s="536"/>
      <c r="DI27" s="536"/>
      <c r="DJ27" s="536"/>
      <c r="DK27" s="536"/>
      <c r="DL27" s="536"/>
      <c r="DM27" s="536"/>
      <c r="DN27" s="536"/>
      <c r="DO27" s="536"/>
      <c r="DP27" s="537"/>
      <c r="DQ27" s="535"/>
      <c r="DR27" s="536"/>
      <c r="DS27" s="536"/>
      <c r="DT27" s="536"/>
      <c r="DU27" s="536"/>
      <c r="DV27" s="536"/>
      <c r="DW27" s="536"/>
      <c r="DX27" s="536"/>
      <c r="DY27" s="536"/>
      <c r="DZ27" s="537"/>
      <c r="EA27" s="535"/>
      <c r="EB27" s="536"/>
      <c r="EC27" s="536"/>
      <c r="ED27" s="536"/>
      <c r="EE27" s="536"/>
      <c r="EF27" s="536"/>
      <c r="EG27" s="536"/>
      <c r="EH27" s="536"/>
      <c r="EI27" s="536"/>
      <c r="EJ27" s="537"/>
      <c r="EK27" s="535"/>
      <c r="EL27" s="536"/>
      <c r="EM27" s="536"/>
      <c r="EN27" s="536"/>
      <c r="EO27" s="536"/>
      <c r="EP27" s="536"/>
      <c r="EQ27" s="536"/>
      <c r="ER27" s="536"/>
      <c r="ES27" s="536"/>
      <c r="ET27" s="537"/>
      <c r="EU27" s="535"/>
      <c r="EV27" s="536"/>
      <c r="EW27" s="536"/>
      <c r="EX27" s="536"/>
      <c r="EY27" s="536"/>
      <c r="EZ27" s="536"/>
      <c r="FA27" s="536"/>
      <c r="FB27" s="536"/>
      <c r="FC27" s="536"/>
      <c r="FD27" s="537"/>
      <c r="FE27" s="535"/>
      <c r="FF27" s="536"/>
      <c r="FG27" s="536"/>
      <c r="FH27" s="536"/>
      <c r="FI27" s="536"/>
      <c r="FJ27" s="536"/>
      <c r="FK27" s="536"/>
      <c r="FL27" s="536"/>
      <c r="FM27" s="536"/>
      <c r="FN27" s="537"/>
      <c r="FO27" s="535"/>
      <c r="FP27" s="536"/>
      <c r="FQ27" s="536"/>
      <c r="FR27" s="536"/>
      <c r="FS27" s="536"/>
      <c r="FT27" s="536"/>
      <c r="FU27" s="536"/>
      <c r="FV27" s="536"/>
      <c r="FW27" s="536"/>
      <c r="FX27" s="537"/>
      <c r="FY27" s="535"/>
      <c r="FZ27" s="536"/>
      <c r="GA27" s="536"/>
      <c r="GB27" s="536"/>
      <c r="GC27" s="536"/>
      <c r="GD27" s="536"/>
      <c r="GE27" s="536"/>
      <c r="GF27" s="536"/>
      <c r="GG27" s="536"/>
      <c r="GH27" s="537"/>
      <c r="GI27" s="535"/>
      <c r="GJ27" s="536"/>
      <c r="GK27" s="536"/>
      <c r="GL27" s="536"/>
      <c r="GM27" s="536"/>
      <c r="GN27" s="536"/>
      <c r="GO27" s="536"/>
      <c r="GP27" s="536"/>
      <c r="GQ27" s="536"/>
      <c r="GR27" s="537"/>
      <c r="GS27" s="535"/>
      <c r="GT27" s="536"/>
      <c r="GU27" s="536"/>
      <c r="GV27" s="536"/>
      <c r="GW27" s="536"/>
      <c r="GX27" s="536"/>
      <c r="GY27" s="536"/>
      <c r="GZ27" s="536"/>
      <c r="HA27" s="536"/>
      <c r="HB27" s="537"/>
      <c r="HC27" s="271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1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1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1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1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1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1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1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1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1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2">
        <f t="shared" si="73"/>
        <v>0</v>
      </c>
      <c r="HN27" s="279">
        <f t="shared" si="85"/>
        <v>0</v>
      </c>
      <c r="HO27" s="272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79" t="e">
        <f t="shared" si="86"/>
        <v>#REF!</v>
      </c>
      <c r="HQ27" s="80"/>
      <c r="HR27" s="280">
        <f t="shared" si="74"/>
        <v>0</v>
      </c>
      <c r="HS27" s="280">
        <f t="shared" si="75"/>
        <v>0</v>
      </c>
      <c r="HT27" s="280">
        <f t="shared" si="76"/>
        <v>0</v>
      </c>
      <c r="HU27" s="280">
        <f t="shared" si="77"/>
        <v>0</v>
      </c>
      <c r="HV27" s="280">
        <f t="shared" si="78"/>
        <v>0</v>
      </c>
      <c r="HW27" s="280">
        <f t="shared" si="79"/>
        <v>0</v>
      </c>
      <c r="HX27" s="280">
        <f t="shared" si="80"/>
        <v>0</v>
      </c>
      <c r="HY27" s="280">
        <f t="shared" si="81"/>
        <v>0</v>
      </c>
      <c r="HZ27" s="280">
        <f t="shared" si="82"/>
        <v>0</v>
      </c>
      <c r="IA27" s="280">
        <f t="shared" si="83"/>
        <v>0</v>
      </c>
      <c r="IK27" s="94" t="e">
        <f t="shared" si="84"/>
        <v>#REF!</v>
      </c>
    </row>
    <row r="28" spans="1:245" s="30" customFormat="1" ht="21.95" hidden="1" customHeight="1">
      <c r="A28" s="4"/>
      <c r="B28" s="94" t="e">
        <f>+#REF!</f>
        <v>#REF!</v>
      </c>
      <c r="C28" s="94" t="e">
        <f>+#REF!</f>
        <v>#REF!</v>
      </c>
      <c r="D28" s="94" t="e">
        <f>+#REF!</f>
        <v>#REF!</v>
      </c>
      <c r="E28" s="94" t="e">
        <f>+#REF!</f>
        <v>#REF!</v>
      </c>
      <c r="F28" s="94" t="e">
        <f>+#REF!</f>
        <v>#REF!</v>
      </c>
      <c r="G28" s="94" t="e">
        <f>+#REF!</f>
        <v>#REF!</v>
      </c>
      <c r="H28" s="94" t="e">
        <f>+#REF!</f>
        <v>#REF!</v>
      </c>
      <c r="I28" s="94" t="e">
        <f>+#REF!</f>
        <v>#REF!</v>
      </c>
      <c r="J28" s="302" t="s">
        <v>120</v>
      </c>
      <c r="K28" s="538"/>
      <c r="L28" s="539"/>
      <c r="M28" s="539"/>
      <c r="N28" s="539"/>
      <c r="O28" s="539"/>
      <c r="P28" s="539"/>
      <c r="Q28" s="539"/>
      <c r="R28" s="539"/>
      <c r="S28" s="539"/>
      <c r="T28" s="540"/>
      <c r="U28" s="538"/>
      <c r="V28" s="539"/>
      <c r="W28" s="539"/>
      <c r="X28" s="539"/>
      <c r="Y28" s="539"/>
      <c r="Z28" s="539"/>
      <c r="AA28" s="539"/>
      <c r="AB28" s="539"/>
      <c r="AC28" s="539"/>
      <c r="AD28" s="540"/>
      <c r="AE28" s="538"/>
      <c r="AF28" s="539"/>
      <c r="AG28" s="539"/>
      <c r="AH28" s="539"/>
      <c r="AI28" s="539"/>
      <c r="AJ28" s="539"/>
      <c r="AK28" s="539"/>
      <c r="AL28" s="539"/>
      <c r="AM28" s="539"/>
      <c r="AN28" s="540"/>
      <c r="AO28" s="538"/>
      <c r="AP28" s="539"/>
      <c r="AQ28" s="539"/>
      <c r="AR28" s="539"/>
      <c r="AS28" s="539"/>
      <c r="AT28" s="539"/>
      <c r="AU28" s="539"/>
      <c r="AV28" s="539"/>
      <c r="AW28" s="539"/>
      <c r="AX28" s="540"/>
      <c r="AY28" s="538"/>
      <c r="AZ28" s="539"/>
      <c r="BA28" s="539"/>
      <c r="BB28" s="539"/>
      <c r="BC28" s="539"/>
      <c r="BD28" s="539"/>
      <c r="BE28" s="539"/>
      <c r="BF28" s="539"/>
      <c r="BG28" s="539"/>
      <c r="BH28" s="540"/>
      <c r="BI28" s="538"/>
      <c r="BJ28" s="539"/>
      <c r="BK28" s="539"/>
      <c r="BL28" s="539"/>
      <c r="BM28" s="539"/>
      <c r="BN28" s="539"/>
      <c r="BO28" s="539"/>
      <c r="BP28" s="539"/>
      <c r="BQ28" s="539"/>
      <c r="BR28" s="540"/>
      <c r="BS28" s="538"/>
      <c r="BT28" s="539"/>
      <c r="BU28" s="539"/>
      <c r="BV28" s="539"/>
      <c r="BW28" s="539"/>
      <c r="BX28" s="539"/>
      <c r="BY28" s="539"/>
      <c r="BZ28" s="539"/>
      <c r="CA28" s="539"/>
      <c r="CB28" s="540"/>
      <c r="CC28" s="538"/>
      <c r="CD28" s="539"/>
      <c r="CE28" s="539"/>
      <c r="CF28" s="539"/>
      <c r="CG28" s="539"/>
      <c r="CH28" s="539"/>
      <c r="CI28" s="539"/>
      <c r="CJ28" s="539"/>
      <c r="CK28" s="539"/>
      <c r="CL28" s="540"/>
      <c r="CM28" s="538"/>
      <c r="CN28" s="539"/>
      <c r="CO28" s="539"/>
      <c r="CP28" s="539"/>
      <c r="CQ28" s="539"/>
      <c r="CR28" s="539"/>
      <c r="CS28" s="539"/>
      <c r="CT28" s="539"/>
      <c r="CU28" s="539"/>
      <c r="CV28" s="540"/>
      <c r="CW28" s="538"/>
      <c r="CX28" s="539"/>
      <c r="CY28" s="539"/>
      <c r="CZ28" s="539"/>
      <c r="DA28" s="539"/>
      <c r="DB28" s="539"/>
      <c r="DC28" s="539"/>
      <c r="DD28" s="539"/>
      <c r="DE28" s="539"/>
      <c r="DF28" s="540"/>
      <c r="DG28" s="538"/>
      <c r="DH28" s="539"/>
      <c r="DI28" s="539"/>
      <c r="DJ28" s="539"/>
      <c r="DK28" s="539"/>
      <c r="DL28" s="539"/>
      <c r="DM28" s="539"/>
      <c r="DN28" s="539"/>
      <c r="DO28" s="539"/>
      <c r="DP28" s="540"/>
      <c r="DQ28" s="538"/>
      <c r="DR28" s="539"/>
      <c r="DS28" s="539"/>
      <c r="DT28" s="539"/>
      <c r="DU28" s="539"/>
      <c r="DV28" s="539"/>
      <c r="DW28" s="539"/>
      <c r="DX28" s="539"/>
      <c r="DY28" s="539"/>
      <c r="DZ28" s="540"/>
      <c r="EA28" s="538"/>
      <c r="EB28" s="539"/>
      <c r="EC28" s="539"/>
      <c r="ED28" s="539"/>
      <c r="EE28" s="539"/>
      <c r="EF28" s="539"/>
      <c r="EG28" s="539"/>
      <c r="EH28" s="539"/>
      <c r="EI28" s="539"/>
      <c r="EJ28" s="540"/>
      <c r="EK28" s="538"/>
      <c r="EL28" s="539"/>
      <c r="EM28" s="539"/>
      <c r="EN28" s="539"/>
      <c r="EO28" s="539"/>
      <c r="EP28" s="539"/>
      <c r="EQ28" s="539"/>
      <c r="ER28" s="539"/>
      <c r="ES28" s="539"/>
      <c r="ET28" s="540"/>
      <c r="EU28" s="538"/>
      <c r="EV28" s="539"/>
      <c r="EW28" s="539"/>
      <c r="EX28" s="539"/>
      <c r="EY28" s="539"/>
      <c r="EZ28" s="539"/>
      <c r="FA28" s="539"/>
      <c r="FB28" s="539"/>
      <c r="FC28" s="539"/>
      <c r="FD28" s="540"/>
      <c r="FE28" s="538"/>
      <c r="FF28" s="539"/>
      <c r="FG28" s="539"/>
      <c r="FH28" s="539"/>
      <c r="FI28" s="539"/>
      <c r="FJ28" s="539"/>
      <c r="FK28" s="539"/>
      <c r="FL28" s="539"/>
      <c r="FM28" s="539"/>
      <c r="FN28" s="540"/>
      <c r="FO28" s="538"/>
      <c r="FP28" s="539"/>
      <c r="FQ28" s="539"/>
      <c r="FR28" s="539"/>
      <c r="FS28" s="539"/>
      <c r="FT28" s="539"/>
      <c r="FU28" s="539"/>
      <c r="FV28" s="539"/>
      <c r="FW28" s="539"/>
      <c r="FX28" s="540"/>
      <c r="FY28" s="538"/>
      <c r="FZ28" s="539"/>
      <c r="GA28" s="539"/>
      <c r="GB28" s="539"/>
      <c r="GC28" s="539"/>
      <c r="GD28" s="539"/>
      <c r="GE28" s="539"/>
      <c r="GF28" s="539"/>
      <c r="GG28" s="539"/>
      <c r="GH28" s="540"/>
      <c r="GI28" s="538"/>
      <c r="GJ28" s="539"/>
      <c r="GK28" s="539"/>
      <c r="GL28" s="539"/>
      <c r="GM28" s="539"/>
      <c r="GN28" s="539"/>
      <c r="GO28" s="539"/>
      <c r="GP28" s="539"/>
      <c r="GQ28" s="539"/>
      <c r="GR28" s="540"/>
      <c r="GS28" s="538"/>
      <c r="GT28" s="539"/>
      <c r="GU28" s="539"/>
      <c r="GV28" s="539"/>
      <c r="GW28" s="539"/>
      <c r="GX28" s="539"/>
      <c r="GY28" s="539"/>
      <c r="GZ28" s="539"/>
      <c r="HA28" s="539"/>
      <c r="HB28" s="540"/>
      <c r="HC28" s="274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4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4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4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4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4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4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4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4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4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75">
        <f t="shared" si="73"/>
        <v>0</v>
      </c>
      <c r="HN28" s="277">
        <f t="shared" si="85"/>
        <v>0</v>
      </c>
      <c r="HO28" s="275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77" t="e">
        <f t="shared" si="86"/>
        <v>#REF!</v>
      </c>
      <c r="HQ28" s="80"/>
      <c r="HR28" s="278">
        <f t="shared" si="74"/>
        <v>0</v>
      </c>
      <c r="HS28" s="278">
        <f t="shared" si="75"/>
        <v>0</v>
      </c>
      <c r="HT28" s="278">
        <f t="shared" si="76"/>
        <v>0</v>
      </c>
      <c r="HU28" s="278">
        <f t="shared" si="77"/>
        <v>0</v>
      </c>
      <c r="HV28" s="278">
        <f t="shared" si="78"/>
        <v>0</v>
      </c>
      <c r="HW28" s="278">
        <f t="shared" si="79"/>
        <v>0</v>
      </c>
      <c r="HX28" s="278">
        <f t="shared" si="80"/>
        <v>0</v>
      </c>
      <c r="HY28" s="278">
        <f t="shared" si="81"/>
        <v>0</v>
      </c>
      <c r="HZ28" s="278">
        <f t="shared" si="82"/>
        <v>0</v>
      </c>
      <c r="IA28" s="278">
        <f t="shared" si="83"/>
        <v>0</v>
      </c>
      <c r="IK28" s="94" t="e">
        <f t="shared" si="84"/>
        <v>#REF!</v>
      </c>
    </row>
    <row r="29" spans="1:245" s="30" customFormat="1" ht="21.95" hidden="1" customHeight="1">
      <c r="A29" s="4"/>
      <c r="B29" s="94" t="e">
        <f>+#REF!</f>
        <v>#REF!</v>
      </c>
      <c r="C29" s="94" t="e">
        <f>+#REF!</f>
        <v>#REF!</v>
      </c>
      <c r="D29" s="94" t="e">
        <f>+#REF!</f>
        <v>#REF!</v>
      </c>
      <c r="E29" s="94" t="e">
        <f>+#REF!</f>
        <v>#REF!</v>
      </c>
      <c r="F29" s="94" t="e">
        <f>+#REF!</f>
        <v>#REF!</v>
      </c>
      <c r="G29" s="94" t="e">
        <f>+#REF!</f>
        <v>#REF!</v>
      </c>
      <c r="H29" s="94" t="e">
        <f>+#REF!</f>
        <v>#REF!</v>
      </c>
      <c r="I29" s="94" t="e">
        <f>+#REF!</f>
        <v>#REF!</v>
      </c>
      <c r="J29" s="18" t="s">
        <v>121</v>
      </c>
      <c r="K29" s="541"/>
      <c r="L29" s="542"/>
      <c r="M29" s="542"/>
      <c r="N29" s="542"/>
      <c r="O29" s="542"/>
      <c r="P29" s="542"/>
      <c r="Q29" s="542"/>
      <c r="R29" s="542"/>
      <c r="S29" s="542"/>
      <c r="T29" s="543"/>
      <c r="U29" s="541"/>
      <c r="V29" s="542"/>
      <c r="W29" s="542"/>
      <c r="X29" s="542"/>
      <c r="Y29" s="542"/>
      <c r="Z29" s="542"/>
      <c r="AA29" s="542"/>
      <c r="AB29" s="542"/>
      <c r="AC29" s="542"/>
      <c r="AD29" s="543"/>
      <c r="AE29" s="541"/>
      <c r="AF29" s="542"/>
      <c r="AG29" s="542"/>
      <c r="AH29" s="542"/>
      <c r="AI29" s="542"/>
      <c r="AJ29" s="542"/>
      <c r="AK29" s="542"/>
      <c r="AL29" s="542"/>
      <c r="AM29" s="542"/>
      <c r="AN29" s="543"/>
      <c r="AO29" s="541"/>
      <c r="AP29" s="542"/>
      <c r="AQ29" s="542"/>
      <c r="AR29" s="542"/>
      <c r="AS29" s="542"/>
      <c r="AT29" s="542"/>
      <c r="AU29" s="542"/>
      <c r="AV29" s="542"/>
      <c r="AW29" s="542"/>
      <c r="AX29" s="543"/>
      <c r="AY29" s="541"/>
      <c r="AZ29" s="542"/>
      <c r="BA29" s="542"/>
      <c r="BB29" s="542"/>
      <c r="BC29" s="542"/>
      <c r="BD29" s="542"/>
      <c r="BE29" s="542"/>
      <c r="BF29" s="542"/>
      <c r="BG29" s="542"/>
      <c r="BH29" s="543"/>
      <c r="BI29" s="541"/>
      <c r="BJ29" s="542"/>
      <c r="BK29" s="542"/>
      <c r="BL29" s="542"/>
      <c r="BM29" s="542"/>
      <c r="BN29" s="542"/>
      <c r="BO29" s="542"/>
      <c r="BP29" s="542"/>
      <c r="BQ29" s="542"/>
      <c r="BR29" s="543"/>
      <c r="BS29" s="541"/>
      <c r="BT29" s="542"/>
      <c r="BU29" s="542"/>
      <c r="BV29" s="542"/>
      <c r="BW29" s="542"/>
      <c r="BX29" s="542"/>
      <c r="BY29" s="542"/>
      <c r="BZ29" s="542"/>
      <c r="CA29" s="542"/>
      <c r="CB29" s="543"/>
      <c r="CC29" s="541"/>
      <c r="CD29" s="542"/>
      <c r="CE29" s="542"/>
      <c r="CF29" s="542"/>
      <c r="CG29" s="542"/>
      <c r="CH29" s="542"/>
      <c r="CI29" s="542"/>
      <c r="CJ29" s="542"/>
      <c r="CK29" s="542"/>
      <c r="CL29" s="543"/>
      <c r="CM29" s="541"/>
      <c r="CN29" s="542"/>
      <c r="CO29" s="542"/>
      <c r="CP29" s="542"/>
      <c r="CQ29" s="542"/>
      <c r="CR29" s="542"/>
      <c r="CS29" s="542"/>
      <c r="CT29" s="542"/>
      <c r="CU29" s="542"/>
      <c r="CV29" s="543"/>
      <c r="CW29" s="541"/>
      <c r="CX29" s="542"/>
      <c r="CY29" s="542"/>
      <c r="CZ29" s="542"/>
      <c r="DA29" s="542"/>
      <c r="DB29" s="542"/>
      <c r="DC29" s="542"/>
      <c r="DD29" s="542"/>
      <c r="DE29" s="542"/>
      <c r="DF29" s="543"/>
      <c r="DG29" s="541"/>
      <c r="DH29" s="542"/>
      <c r="DI29" s="542"/>
      <c r="DJ29" s="542"/>
      <c r="DK29" s="542"/>
      <c r="DL29" s="542"/>
      <c r="DM29" s="542"/>
      <c r="DN29" s="542"/>
      <c r="DO29" s="542"/>
      <c r="DP29" s="543"/>
      <c r="DQ29" s="541"/>
      <c r="DR29" s="542"/>
      <c r="DS29" s="542"/>
      <c r="DT29" s="542"/>
      <c r="DU29" s="542"/>
      <c r="DV29" s="542"/>
      <c r="DW29" s="542"/>
      <c r="DX29" s="542"/>
      <c r="DY29" s="542"/>
      <c r="DZ29" s="543"/>
      <c r="EA29" s="541"/>
      <c r="EB29" s="542"/>
      <c r="EC29" s="542"/>
      <c r="ED29" s="542"/>
      <c r="EE29" s="542"/>
      <c r="EF29" s="542"/>
      <c r="EG29" s="542"/>
      <c r="EH29" s="542"/>
      <c r="EI29" s="542"/>
      <c r="EJ29" s="543"/>
      <c r="EK29" s="541"/>
      <c r="EL29" s="542"/>
      <c r="EM29" s="542"/>
      <c r="EN29" s="542"/>
      <c r="EO29" s="542"/>
      <c r="EP29" s="542"/>
      <c r="EQ29" s="542"/>
      <c r="ER29" s="542"/>
      <c r="ES29" s="542"/>
      <c r="ET29" s="543"/>
      <c r="EU29" s="541"/>
      <c r="EV29" s="542"/>
      <c r="EW29" s="542"/>
      <c r="EX29" s="542"/>
      <c r="EY29" s="542"/>
      <c r="EZ29" s="542"/>
      <c r="FA29" s="542"/>
      <c r="FB29" s="542"/>
      <c r="FC29" s="542"/>
      <c r="FD29" s="543"/>
      <c r="FE29" s="541"/>
      <c r="FF29" s="542"/>
      <c r="FG29" s="542"/>
      <c r="FH29" s="542"/>
      <c r="FI29" s="542"/>
      <c r="FJ29" s="542"/>
      <c r="FK29" s="542"/>
      <c r="FL29" s="542"/>
      <c r="FM29" s="542"/>
      <c r="FN29" s="543"/>
      <c r="FO29" s="541"/>
      <c r="FP29" s="542"/>
      <c r="FQ29" s="542"/>
      <c r="FR29" s="542"/>
      <c r="FS29" s="542"/>
      <c r="FT29" s="542"/>
      <c r="FU29" s="542"/>
      <c r="FV29" s="542"/>
      <c r="FW29" s="542"/>
      <c r="FX29" s="543"/>
      <c r="FY29" s="541"/>
      <c r="FZ29" s="542"/>
      <c r="GA29" s="542"/>
      <c r="GB29" s="542"/>
      <c r="GC29" s="542"/>
      <c r="GD29" s="542"/>
      <c r="GE29" s="542"/>
      <c r="GF29" s="542"/>
      <c r="GG29" s="542"/>
      <c r="GH29" s="543"/>
      <c r="GI29" s="541"/>
      <c r="GJ29" s="542"/>
      <c r="GK29" s="542"/>
      <c r="GL29" s="542"/>
      <c r="GM29" s="542"/>
      <c r="GN29" s="542"/>
      <c r="GO29" s="542"/>
      <c r="GP29" s="542"/>
      <c r="GQ29" s="542"/>
      <c r="GR29" s="543"/>
      <c r="GS29" s="541"/>
      <c r="GT29" s="542"/>
      <c r="GU29" s="542"/>
      <c r="GV29" s="542"/>
      <c r="GW29" s="542"/>
      <c r="GX29" s="542"/>
      <c r="GY29" s="542"/>
      <c r="GZ29" s="542"/>
      <c r="HA29" s="542"/>
      <c r="HB29" s="543"/>
      <c r="HC29" s="77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77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77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77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77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77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77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77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77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77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0">
        <f t="shared" si="73"/>
        <v>0</v>
      </c>
      <c r="HN29" s="79">
        <f t="shared" si="85"/>
        <v>0</v>
      </c>
      <c r="HO29" s="80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79" t="e">
        <f t="shared" si="86"/>
        <v>#REF!</v>
      </c>
      <c r="HQ29" s="80"/>
      <c r="HR29" s="81">
        <f t="shared" si="74"/>
        <v>0</v>
      </c>
      <c r="HS29" s="81">
        <f t="shared" si="75"/>
        <v>0</v>
      </c>
      <c r="HT29" s="81">
        <f t="shared" si="76"/>
        <v>0</v>
      </c>
      <c r="HU29" s="81">
        <f t="shared" si="77"/>
        <v>0</v>
      </c>
      <c r="HV29" s="81">
        <f t="shared" si="78"/>
        <v>0</v>
      </c>
      <c r="HW29" s="81">
        <f t="shared" si="79"/>
        <v>0</v>
      </c>
      <c r="HX29" s="81">
        <f t="shared" si="80"/>
        <v>0</v>
      </c>
      <c r="HY29" s="81">
        <f t="shared" si="81"/>
        <v>0</v>
      </c>
      <c r="HZ29" s="81">
        <f t="shared" si="82"/>
        <v>0</v>
      </c>
      <c r="IA29" s="81">
        <f t="shared" si="83"/>
        <v>0</v>
      </c>
      <c r="IK29" s="94" t="e">
        <f t="shared" si="84"/>
        <v>#REF!</v>
      </c>
    </row>
    <row r="30" spans="1:245" s="30" customFormat="1" ht="21.95" hidden="1" customHeight="1">
      <c r="A30" s="4"/>
      <c r="B30" s="94" t="e">
        <f>+#REF!</f>
        <v>#REF!</v>
      </c>
      <c r="C30" s="94" t="e">
        <f>+#REF!</f>
        <v>#REF!</v>
      </c>
      <c r="D30" s="94" t="e">
        <f>+#REF!</f>
        <v>#REF!</v>
      </c>
      <c r="E30" s="94" t="e">
        <f>+#REF!</f>
        <v>#REF!</v>
      </c>
      <c r="F30" s="94" t="e">
        <f>+#REF!</f>
        <v>#REF!</v>
      </c>
      <c r="G30" s="94" t="e">
        <f>+#REF!</f>
        <v>#REF!</v>
      </c>
      <c r="H30" s="94" t="e">
        <f>+#REF!</f>
        <v>#REF!</v>
      </c>
      <c r="I30" s="94" t="e">
        <f>+#REF!</f>
        <v>#REF!</v>
      </c>
      <c r="J30" s="18" t="s">
        <v>122</v>
      </c>
      <c r="K30" s="541"/>
      <c r="L30" s="542"/>
      <c r="M30" s="542"/>
      <c r="N30" s="542"/>
      <c r="O30" s="542"/>
      <c r="P30" s="542"/>
      <c r="Q30" s="542"/>
      <c r="R30" s="542"/>
      <c r="S30" s="542"/>
      <c r="T30" s="543"/>
      <c r="U30" s="541"/>
      <c r="V30" s="542"/>
      <c r="W30" s="542"/>
      <c r="X30" s="542"/>
      <c r="Y30" s="542"/>
      <c r="Z30" s="542"/>
      <c r="AA30" s="542"/>
      <c r="AB30" s="542"/>
      <c r="AC30" s="542"/>
      <c r="AD30" s="543"/>
      <c r="AE30" s="541"/>
      <c r="AF30" s="542"/>
      <c r="AG30" s="542"/>
      <c r="AH30" s="542"/>
      <c r="AI30" s="542"/>
      <c r="AJ30" s="542"/>
      <c r="AK30" s="542"/>
      <c r="AL30" s="542"/>
      <c r="AM30" s="542"/>
      <c r="AN30" s="543"/>
      <c r="AO30" s="541"/>
      <c r="AP30" s="542"/>
      <c r="AQ30" s="542"/>
      <c r="AR30" s="542"/>
      <c r="AS30" s="542"/>
      <c r="AT30" s="542"/>
      <c r="AU30" s="542"/>
      <c r="AV30" s="542"/>
      <c r="AW30" s="542"/>
      <c r="AX30" s="543"/>
      <c r="AY30" s="541"/>
      <c r="AZ30" s="542"/>
      <c r="BA30" s="542"/>
      <c r="BB30" s="542"/>
      <c r="BC30" s="542"/>
      <c r="BD30" s="542"/>
      <c r="BE30" s="542"/>
      <c r="BF30" s="542"/>
      <c r="BG30" s="542"/>
      <c r="BH30" s="543"/>
      <c r="BI30" s="541"/>
      <c r="BJ30" s="542"/>
      <c r="BK30" s="542"/>
      <c r="BL30" s="542"/>
      <c r="BM30" s="542"/>
      <c r="BN30" s="542"/>
      <c r="BO30" s="542"/>
      <c r="BP30" s="542"/>
      <c r="BQ30" s="542"/>
      <c r="BR30" s="543"/>
      <c r="BS30" s="541"/>
      <c r="BT30" s="542"/>
      <c r="BU30" s="542"/>
      <c r="BV30" s="542"/>
      <c r="BW30" s="542"/>
      <c r="BX30" s="542"/>
      <c r="BY30" s="542"/>
      <c r="BZ30" s="542"/>
      <c r="CA30" s="542"/>
      <c r="CB30" s="543"/>
      <c r="CC30" s="541"/>
      <c r="CD30" s="542"/>
      <c r="CE30" s="542"/>
      <c r="CF30" s="542"/>
      <c r="CG30" s="542"/>
      <c r="CH30" s="542"/>
      <c r="CI30" s="542"/>
      <c r="CJ30" s="542"/>
      <c r="CK30" s="542"/>
      <c r="CL30" s="543"/>
      <c r="CM30" s="541"/>
      <c r="CN30" s="542"/>
      <c r="CO30" s="542"/>
      <c r="CP30" s="542"/>
      <c r="CQ30" s="542"/>
      <c r="CR30" s="542"/>
      <c r="CS30" s="542"/>
      <c r="CT30" s="542"/>
      <c r="CU30" s="542"/>
      <c r="CV30" s="543"/>
      <c r="CW30" s="541"/>
      <c r="CX30" s="542"/>
      <c r="CY30" s="542"/>
      <c r="CZ30" s="542"/>
      <c r="DA30" s="542"/>
      <c r="DB30" s="542"/>
      <c r="DC30" s="542"/>
      <c r="DD30" s="542"/>
      <c r="DE30" s="542"/>
      <c r="DF30" s="543"/>
      <c r="DG30" s="541"/>
      <c r="DH30" s="542"/>
      <c r="DI30" s="542"/>
      <c r="DJ30" s="542"/>
      <c r="DK30" s="542"/>
      <c r="DL30" s="542"/>
      <c r="DM30" s="542"/>
      <c r="DN30" s="542"/>
      <c r="DO30" s="542"/>
      <c r="DP30" s="543"/>
      <c r="DQ30" s="541"/>
      <c r="DR30" s="542"/>
      <c r="DS30" s="542"/>
      <c r="DT30" s="542"/>
      <c r="DU30" s="542"/>
      <c r="DV30" s="542"/>
      <c r="DW30" s="542"/>
      <c r="DX30" s="542"/>
      <c r="DY30" s="542"/>
      <c r="DZ30" s="543"/>
      <c r="EA30" s="541"/>
      <c r="EB30" s="542"/>
      <c r="EC30" s="542"/>
      <c r="ED30" s="542"/>
      <c r="EE30" s="542"/>
      <c r="EF30" s="542"/>
      <c r="EG30" s="542"/>
      <c r="EH30" s="542"/>
      <c r="EI30" s="542"/>
      <c r="EJ30" s="543"/>
      <c r="EK30" s="541"/>
      <c r="EL30" s="542"/>
      <c r="EM30" s="542"/>
      <c r="EN30" s="542"/>
      <c r="EO30" s="542"/>
      <c r="EP30" s="542"/>
      <c r="EQ30" s="542"/>
      <c r="ER30" s="542"/>
      <c r="ES30" s="542"/>
      <c r="ET30" s="543"/>
      <c r="EU30" s="541"/>
      <c r="EV30" s="542"/>
      <c r="EW30" s="542"/>
      <c r="EX30" s="542"/>
      <c r="EY30" s="542"/>
      <c r="EZ30" s="542"/>
      <c r="FA30" s="542"/>
      <c r="FB30" s="542"/>
      <c r="FC30" s="542"/>
      <c r="FD30" s="543"/>
      <c r="FE30" s="541"/>
      <c r="FF30" s="542"/>
      <c r="FG30" s="542"/>
      <c r="FH30" s="542"/>
      <c r="FI30" s="542"/>
      <c r="FJ30" s="542"/>
      <c r="FK30" s="542"/>
      <c r="FL30" s="542"/>
      <c r="FM30" s="542"/>
      <c r="FN30" s="543"/>
      <c r="FO30" s="541"/>
      <c r="FP30" s="542"/>
      <c r="FQ30" s="542"/>
      <c r="FR30" s="542"/>
      <c r="FS30" s="542"/>
      <c r="FT30" s="542"/>
      <c r="FU30" s="542"/>
      <c r="FV30" s="542"/>
      <c r="FW30" s="542"/>
      <c r="FX30" s="543"/>
      <c r="FY30" s="541"/>
      <c r="FZ30" s="542"/>
      <c r="GA30" s="542"/>
      <c r="GB30" s="542"/>
      <c r="GC30" s="542"/>
      <c r="GD30" s="542"/>
      <c r="GE30" s="542"/>
      <c r="GF30" s="542"/>
      <c r="GG30" s="542"/>
      <c r="GH30" s="543"/>
      <c r="GI30" s="541"/>
      <c r="GJ30" s="542"/>
      <c r="GK30" s="542"/>
      <c r="GL30" s="542"/>
      <c r="GM30" s="542"/>
      <c r="GN30" s="542"/>
      <c r="GO30" s="542"/>
      <c r="GP30" s="542"/>
      <c r="GQ30" s="542"/>
      <c r="GR30" s="543"/>
      <c r="GS30" s="541"/>
      <c r="GT30" s="542"/>
      <c r="GU30" s="542"/>
      <c r="GV30" s="542"/>
      <c r="GW30" s="542"/>
      <c r="GX30" s="542"/>
      <c r="GY30" s="542"/>
      <c r="GZ30" s="542"/>
      <c r="HA30" s="542"/>
      <c r="HB30" s="543"/>
      <c r="HC30" s="77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77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77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77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77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77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77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77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77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77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0">
        <f t="shared" si="73"/>
        <v>0</v>
      </c>
      <c r="HN30" s="79">
        <f t="shared" si="85"/>
        <v>0</v>
      </c>
      <c r="HO30" s="80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79" t="e">
        <f t="shared" si="86"/>
        <v>#REF!</v>
      </c>
      <c r="HQ30" s="80"/>
      <c r="HR30" s="81">
        <f t="shared" si="74"/>
        <v>0</v>
      </c>
      <c r="HS30" s="81">
        <f t="shared" si="75"/>
        <v>0</v>
      </c>
      <c r="HT30" s="81">
        <f t="shared" si="76"/>
        <v>0</v>
      </c>
      <c r="HU30" s="81">
        <f t="shared" si="77"/>
        <v>0</v>
      </c>
      <c r="HV30" s="81">
        <f t="shared" si="78"/>
        <v>0</v>
      </c>
      <c r="HW30" s="81">
        <f t="shared" si="79"/>
        <v>0</v>
      </c>
      <c r="HX30" s="81">
        <f t="shared" si="80"/>
        <v>0</v>
      </c>
      <c r="HY30" s="81">
        <f t="shared" si="81"/>
        <v>0</v>
      </c>
      <c r="HZ30" s="81">
        <f t="shared" si="82"/>
        <v>0</v>
      </c>
      <c r="IA30" s="81">
        <f t="shared" si="83"/>
        <v>0</v>
      </c>
      <c r="IK30" s="94" t="e">
        <f t="shared" si="84"/>
        <v>#REF!</v>
      </c>
    </row>
    <row r="31" spans="1:245" s="30" customFormat="1" ht="21.95" hidden="1" customHeight="1">
      <c r="A31" s="4"/>
      <c r="B31" s="94" t="e">
        <f>+#REF!</f>
        <v>#REF!</v>
      </c>
      <c r="C31" s="94" t="e">
        <f>+#REF!</f>
        <v>#REF!</v>
      </c>
      <c r="D31" s="94" t="e">
        <f>+#REF!</f>
        <v>#REF!</v>
      </c>
      <c r="E31" s="94" t="e">
        <f>+#REF!</f>
        <v>#REF!</v>
      </c>
      <c r="F31" s="94" t="e">
        <f>+#REF!</f>
        <v>#REF!</v>
      </c>
      <c r="G31" s="94" t="e">
        <f>+#REF!</f>
        <v>#REF!</v>
      </c>
      <c r="H31" s="94" t="e">
        <f>+#REF!</f>
        <v>#REF!</v>
      </c>
      <c r="I31" s="94" t="e">
        <f>+#REF!</f>
        <v>#REF!</v>
      </c>
      <c r="J31" s="303" t="s">
        <v>123</v>
      </c>
      <c r="K31" s="544"/>
      <c r="L31" s="545"/>
      <c r="M31" s="545"/>
      <c r="N31" s="545"/>
      <c r="O31" s="545"/>
      <c r="P31" s="545"/>
      <c r="Q31" s="545"/>
      <c r="R31" s="545"/>
      <c r="S31" s="545"/>
      <c r="T31" s="546"/>
      <c r="U31" s="544"/>
      <c r="V31" s="545"/>
      <c r="W31" s="545"/>
      <c r="X31" s="545"/>
      <c r="Y31" s="545"/>
      <c r="Z31" s="545"/>
      <c r="AA31" s="545"/>
      <c r="AB31" s="545"/>
      <c r="AC31" s="545"/>
      <c r="AD31" s="546"/>
      <c r="AE31" s="544"/>
      <c r="AF31" s="545"/>
      <c r="AG31" s="545"/>
      <c r="AH31" s="545"/>
      <c r="AI31" s="545"/>
      <c r="AJ31" s="545"/>
      <c r="AK31" s="545"/>
      <c r="AL31" s="545"/>
      <c r="AM31" s="545"/>
      <c r="AN31" s="546"/>
      <c r="AO31" s="544"/>
      <c r="AP31" s="545"/>
      <c r="AQ31" s="545"/>
      <c r="AR31" s="545"/>
      <c r="AS31" s="545"/>
      <c r="AT31" s="545"/>
      <c r="AU31" s="545"/>
      <c r="AV31" s="545"/>
      <c r="AW31" s="545"/>
      <c r="AX31" s="546"/>
      <c r="AY31" s="544"/>
      <c r="AZ31" s="545"/>
      <c r="BA31" s="545"/>
      <c r="BB31" s="545"/>
      <c r="BC31" s="545"/>
      <c r="BD31" s="545"/>
      <c r="BE31" s="545"/>
      <c r="BF31" s="545"/>
      <c r="BG31" s="545"/>
      <c r="BH31" s="546"/>
      <c r="BI31" s="544"/>
      <c r="BJ31" s="545"/>
      <c r="BK31" s="545"/>
      <c r="BL31" s="545"/>
      <c r="BM31" s="545"/>
      <c r="BN31" s="545"/>
      <c r="BO31" s="545"/>
      <c r="BP31" s="545"/>
      <c r="BQ31" s="545"/>
      <c r="BR31" s="546"/>
      <c r="BS31" s="544"/>
      <c r="BT31" s="545"/>
      <c r="BU31" s="545"/>
      <c r="BV31" s="545"/>
      <c r="BW31" s="545"/>
      <c r="BX31" s="545"/>
      <c r="BY31" s="545"/>
      <c r="BZ31" s="545"/>
      <c r="CA31" s="545"/>
      <c r="CB31" s="546"/>
      <c r="CC31" s="544"/>
      <c r="CD31" s="545"/>
      <c r="CE31" s="545"/>
      <c r="CF31" s="545"/>
      <c r="CG31" s="545"/>
      <c r="CH31" s="545"/>
      <c r="CI31" s="545"/>
      <c r="CJ31" s="545"/>
      <c r="CK31" s="545"/>
      <c r="CL31" s="546"/>
      <c r="CM31" s="544"/>
      <c r="CN31" s="545"/>
      <c r="CO31" s="545"/>
      <c r="CP31" s="545"/>
      <c r="CQ31" s="545"/>
      <c r="CR31" s="545"/>
      <c r="CS31" s="545"/>
      <c r="CT31" s="545"/>
      <c r="CU31" s="545"/>
      <c r="CV31" s="546"/>
      <c r="CW31" s="544"/>
      <c r="CX31" s="545"/>
      <c r="CY31" s="545"/>
      <c r="CZ31" s="545"/>
      <c r="DA31" s="545"/>
      <c r="DB31" s="545"/>
      <c r="DC31" s="545"/>
      <c r="DD31" s="545"/>
      <c r="DE31" s="545"/>
      <c r="DF31" s="546"/>
      <c r="DG31" s="544"/>
      <c r="DH31" s="545"/>
      <c r="DI31" s="545"/>
      <c r="DJ31" s="545"/>
      <c r="DK31" s="545"/>
      <c r="DL31" s="545"/>
      <c r="DM31" s="545"/>
      <c r="DN31" s="545"/>
      <c r="DO31" s="545"/>
      <c r="DP31" s="546"/>
      <c r="DQ31" s="544"/>
      <c r="DR31" s="545"/>
      <c r="DS31" s="545"/>
      <c r="DT31" s="545"/>
      <c r="DU31" s="545"/>
      <c r="DV31" s="545"/>
      <c r="DW31" s="545"/>
      <c r="DX31" s="545"/>
      <c r="DY31" s="545"/>
      <c r="DZ31" s="546"/>
      <c r="EA31" s="544"/>
      <c r="EB31" s="545"/>
      <c r="EC31" s="545"/>
      <c r="ED31" s="545"/>
      <c r="EE31" s="545"/>
      <c r="EF31" s="545"/>
      <c r="EG31" s="545"/>
      <c r="EH31" s="545"/>
      <c r="EI31" s="545"/>
      <c r="EJ31" s="546"/>
      <c r="EK31" s="544"/>
      <c r="EL31" s="545"/>
      <c r="EM31" s="545"/>
      <c r="EN31" s="545"/>
      <c r="EO31" s="545"/>
      <c r="EP31" s="545"/>
      <c r="EQ31" s="545"/>
      <c r="ER31" s="545"/>
      <c r="ES31" s="545"/>
      <c r="ET31" s="546"/>
      <c r="EU31" s="544"/>
      <c r="EV31" s="545"/>
      <c r="EW31" s="545"/>
      <c r="EX31" s="545"/>
      <c r="EY31" s="545"/>
      <c r="EZ31" s="545"/>
      <c r="FA31" s="545"/>
      <c r="FB31" s="545"/>
      <c r="FC31" s="545"/>
      <c r="FD31" s="546"/>
      <c r="FE31" s="544"/>
      <c r="FF31" s="545"/>
      <c r="FG31" s="545"/>
      <c r="FH31" s="545"/>
      <c r="FI31" s="545"/>
      <c r="FJ31" s="545"/>
      <c r="FK31" s="545"/>
      <c r="FL31" s="545"/>
      <c r="FM31" s="545"/>
      <c r="FN31" s="546"/>
      <c r="FO31" s="544"/>
      <c r="FP31" s="545"/>
      <c r="FQ31" s="545"/>
      <c r="FR31" s="545"/>
      <c r="FS31" s="545"/>
      <c r="FT31" s="545"/>
      <c r="FU31" s="545"/>
      <c r="FV31" s="545"/>
      <c r="FW31" s="545"/>
      <c r="FX31" s="546"/>
      <c r="FY31" s="544"/>
      <c r="FZ31" s="545"/>
      <c r="GA31" s="545"/>
      <c r="GB31" s="545"/>
      <c r="GC31" s="545"/>
      <c r="GD31" s="545"/>
      <c r="GE31" s="545"/>
      <c r="GF31" s="545"/>
      <c r="GG31" s="545"/>
      <c r="GH31" s="546"/>
      <c r="GI31" s="544"/>
      <c r="GJ31" s="545"/>
      <c r="GK31" s="545"/>
      <c r="GL31" s="545"/>
      <c r="GM31" s="545"/>
      <c r="GN31" s="545"/>
      <c r="GO31" s="545"/>
      <c r="GP31" s="545"/>
      <c r="GQ31" s="545"/>
      <c r="GR31" s="546"/>
      <c r="GS31" s="544"/>
      <c r="GT31" s="545"/>
      <c r="GU31" s="545"/>
      <c r="GV31" s="545"/>
      <c r="GW31" s="545"/>
      <c r="GX31" s="545"/>
      <c r="GY31" s="545"/>
      <c r="GZ31" s="545"/>
      <c r="HA31" s="545"/>
      <c r="HB31" s="546"/>
      <c r="HC31" s="271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1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1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1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1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1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1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1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1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1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2">
        <f t="shared" si="73"/>
        <v>0</v>
      </c>
      <c r="HN31" s="279">
        <f t="shared" si="85"/>
        <v>0</v>
      </c>
      <c r="HO31" s="272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79" t="e">
        <f t="shared" si="86"/>
        <v>#REF!</v>
      </c>
      <c r="HQ31" s="80"/>
      <c r="HR31" s="280">
        <f t="shared" si="74"/>
        <v>0</v>
      </c>
      <c r="HS31" s="280">
        <f t="shared" si="75"/>
        <v>0</v>
      </c>
      <c r="HT31" s="280">
        <f t="shared" si="76"/>
        <v>0</v>
      </c>
      <c r="HU31" s="280">
        <f t="shared" si="77"/>
        <v>0</v>
      </c>
      <c r="HV31" s="280">
        <f t="shared" si="78"/>
        <v>0</v>
      </c>
      <c r="HW31" s="280">
        <f t="shared" si="79"/>
        <v>0</v>
      </c>
      <c r="HX31" s="280">
        <f t="shared" si="80"/>
        <v>0</v>
      </c>
      <c r="HY31" s="280">
        <f t="shared" si="81"/>
        <v>0</v>
      </c>
      <c r="HZ31" s="280">
        <f t="shared" si="82"/>
        <v>0</v>
      </c>
      <c r="IA31" s="280">
        <f t="shared" si="83"/>
        <v>0</v>
      </c>
      <c r="IK31" s="94" t="e">
        <f t="shared" si="84"/>
        <v>#REF!</v>
      </c>
    </row>
    <row r="32" spans="1:245" s="30" customFormat="1" ht="21.95" hidden="1" customHeight="1">
      <c r="A32" s="4"/>
      <c r="B32" s="94" t="e">
        <f>+#REF!</f>
        <v>#REF!</v>
      </c>
      <c r="C32" s="94" t="e">
        <f>+#REF!</f>
        <v>#REF!</v>
      </c>
      <c r="D32" s="94" t="e">
        <f>+#REF!</f>
        <v>#REF!</v>
      </c>
      <c r="E32" s="94" t="e">
        <f>+#REF!</f>
        <v>#REF!</v>
      </c>
      <c r="F32" s="94" t="e">
        <f>+#REF!</f>
        <v>#REF!</v>
      </c>
      <c r="G32" s="94" t="e">
        <f>+#REF!</f>
        <v>#REF!</v>
      </c>
      <c r="H32" s="94" t="e">
        <f>+#REF!</f>
        <v>#REF!</v>
      </c>
      <c r="I32" s="94" t="e">
        <f>+#REF!</f>
        <v>#REF!</v>
      </c>
      <c r="J32" s="302" t="s">
        <v>124</v>
      </c>
      <c r="K32" s="547"/>
      <c r="L32" s="548"/>
      <c r="M32" s="548"/>
      <c r="N32" s="548"/>
      <c r="O32" s="548"/>
      <c r="P32" s="548"/>
      <c r="Q32" s="548"/>
      <c r="R32" s="548"/>
      <c r="S32" s="548"/>
      <c r="T32" s="549"/>
      <c r="U32" s="547"/>
      <c r="V32" s="548"/>
      <c r="W32" s="548"/>
      <c r="X32" s="548"/>
      <c r="Y32" s="548"/>
      <c r="Z32" s="548"/>
      <c r="AA32" s="548"/>
      <c r="AB32" s="548"/>
      <c r="AC32" s="548"/>
      <c r="AD32" s="549"/>
      <c r="AE32" s="547"/>
      <c r="AF32" s="548"/>
      <c r="AG32" s="548"/>
      <c r="AH32" s="548"/>
      <c r="AI32" s="548"/>
      <c r="AJ32" s="548"/>
      <c r="AK32" s="548"/>
      <c r="AL32" s="548"/>
      <c r="AM32" s="548"/>
      <c r="AN32" s="549"/>
      <c r="AO32" s="547"/>
      <c r="AP32" s="548"/>
      <c r="AQ32" s="548"/>
      <c r="AR32" s="548"/>
      <c r="AS32" s="548"/>
      <c r="AT32" s="548"/>
      <c r="AU32" s="548"/>
      <c r="AV32" s="548"/>
      <c r="AW32" s="548"/>
      <c r="AX32" s="549"/>
      <c r="AY32" s="547"/>
      <c r="AZ32" s="548"/>
      <c r="BA32" s="548"/>
      <c r="BB32" s="548"/>
      <c r="BC32" s="548"/>
      <c r="BD32" s="548"/>
      <c r="BE32" s="548"/>
      <c r="BF32" s="548"/>
      <c r="BG32" s="548"/>
      <c r="BH32" s="549"/>
      <c r="BI32" s="547"/>
      <c r="BJ32" s="548"/>
      <c r="BK32" s="548"/>
      <c r="BL32" s="548"/>
      <c r="BM32" s="548"/>
      <c r="BN32" s="548"/>
      <c r="BO32" s="548"/>
      <c r="BP32" s="548"/>
      <c r="BQ32" s="548"/>
      <c r="BR32" s="549"/>
      <c r="BS32" s="547"/>
      <c r="BT32" s="548"/>
      <c r="BU32" s="548"/>
      <c r="BV32" s="548"/>
      <c r="BW32" s="548"/>
      <c r="BX32" s="548"/>
      <c r="BY32" s="548"/>
      <c r="BZ32" s="548"/>
      <c r="CA32" s="548"/>
      <c r="CB32" s="549"/>
      <c r="CC32" s="547"/>
      <c r="CD32" s="548"/>
      <c r="CE32" s="548"/>
      <c r="CF32" s="548"/>
      <c r="CG32" s="548"/>
      <c r="CH32" s="548"/>
      <c r="CI32" s="548"/>
      <c r="CJ32" s="548"/>
      <c r="CK32" s="548"/>
      <c r="CL32" s="549"/>
      <c r="CM32" s="547"/>
      <c r="CN32" s="548"/>
      <c r="CO32" s="548"/>
      <c r="CP32" s="548"/>
      <c r="CQ32" s="548"/>
      <c r="CR32" s="548"/>
      <c r="CS32" s="548"/>
      <c r="CT32" s="548"/>
      <c r="CU32" s="548"/>
      <c r="CV32" s="549"/>
      <c r="CW32" s="547"/>
      <c r="CX32" s="548"/>
      <c r="CY32" s="548"/>
      <c r="CZ32" s="548"/>
      <c r="DA32" s="548"/>
      <c r="DB32" s="548"/>
      <c r="DC32" s="548"/>
      <c r="DD32" s="548"/>
      <c r="DE32" s="548"/>
      <c r="DF32" s="549"/>
      <c r="DG32" s="547"/>
      <c r="DH32" s="548"/>
      <c r="DI32" s="548"/>
      <c r="DJ32" s="548"/>
      <c r="DK32" s="548"/>
      <c r="DL32" s="548"/>
      <c r="DM32" s="548"/>
      <c r="DN32" s="548"/>
      <c r="DO32" s="548"/>
      <c r="DP32" s="549"/>
      <c r="DQ32" s="547"/>
      <c r="DR32" s="548"/>
      <c r="DS32" s="548"/>
      <c r="DT32" s="548"/>
      <c r="DU32" s="548"/>
      <c r="DV32" s="548"/>
      <c r="DW32" s="548"/>
      <c r="DX32" s="548"/>
      <c r="DY32" s="548"/>
      <c r="DZ32" s="549"/>
      <c r="EA32" s="547"/>
      <c r="EB32" s="548"/>
      <c r="EC32" s="548"/>
      <c r="ED32" s="548"/>
      <c r="EE32" s="548"/>
      <c r="EF32" s="548"/>
      <c r="EG32" s="548"/>
      <c r="EH32" s="548"/>
      <c r="EI32" s="548"/>
      <c r="EJ32" s="549"/>
      <c r="EK32" s="547"/>
      <c r="EL32" s="548"/>
      <c r="EM32" s="548"/>
      <c r="EN32" s="548"/>
      <c r="EO32" s="548"/>
      <c r="EP32" s="548"/>
      <c r="EQ32" s="548"/>
      <c r="ER32" s="548"/>
      <c r="ES32" s="548"/>
      <c r="ET32" s="549"/>
      <c r="EU32" s="547"/>
      <c r="EV32" s="548"/>
      <c r="EW32" s="548"/>
      <c r="EX32" s="548"/>
      <c r="EY32" s="548"/>
      <c r="EZ32" s="548"/>
      <c r="FA32" s="548"/>
      <c r="FB32" s="548"/>
      <c r="FC32" s="548"/>
      <c r="FD32" s="549"/>
      <c r="FE32" s="547"/>
      <c r="FF32" s="548"/>
      <c r="FG32" s="548"/>
      <c r="FH32" s="548"/>
      <c r="FI32" s="548"/>
      <c r="FJ32" s="548"/>
      <c r="FK32" s="548"/>
      <c r="FL32" s="548"/>
      <c r="FM32" s="548"/>
      <c r="FN32" s="549"/>
      <c r="FO32" s="547"/>
      <c r="FP32" s="548"/>
      <c r="FQ32" s="548"/>
      <c r="FR32" s="548"/>
      <c r="FS32" s="548"/>
      <c r="FT32" s="548"/>
      <c r="FU32" s="548"/>
      <c r="FV32" s="548"/>
      <c r="FW32" s="548"/>
      <c r="FX32" s="549"/>
      <c r="FY32" s="547"/>
      <c r="FZ32" s="548"/>
      <c r="GA32" s="548"/>
      <c r="GB32" s="548"/>
      <c r="GC32" s="548"/>
      <c r="GD32" s="548"/>
      <c r="GE32" s="548"/>
      <c r="GF32" s="548"/>
      <c r="GG32" s="548"/>
      <c r="GH32" s="549"/>
      <c r="GI32" s="547"/>
      <c r="GJ32" s="548"/>
      <c r="GK32" s="548"/>
      <c r="GL32" s="548"/>
      <c r="GM32" s="548"/>
      <c r="GN32" s="548"/>
      <c r="GO32" s="548"/>
      <c r="GP32" s="548"/>
      <c r="GQ32" s="548"/>
      <c r="GR32" s="549"/>
      <c r="GS32" s="547"/>
      <c r="GT32" s="548"/>
      <c r="GU32" s="548"/>
      <c r="GV32" s="548"/>
      <c r="GW32" s="548"/>
      <c r="GX32" s="548"/>
      <c r="GY32" s="548"/>
      <c r="GZ32" s="548"/>
      <c r="HA32" s="548"/>
      <c r="HB32" s="549"/>
      <c r="HC32" s="274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4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4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4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4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4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4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4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4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4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75">
        <f t="shared" si="73"/>
        <v>0</v>
      </c>
      <c r="HN32" s="277">
        <f t="shared" si="85"/>
        <v>0</v>
      </c>
      <c r="HO32" s="275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77" t="e">
        <f t="shared" si="86"/>
        <v>#REF!</v>
      </c>
      <c r="HQ32" s="80"/>
      <c r="HR32" s="278">
        <f t="shared" si="74"/>
        <v>0</v>
      </c>
      <c r="HS32" s="278">
        <f t="shared" si="75"/>
        <v>0</v>
      </c>
      <c r="HT32" s="278">
        <f t="shared" si="76"/>
        <v>0</v>
      </c>
      <c r="HU32" s="278">
        <f t="shared" si="77"/>
        <v>0</v>
      </c>
      <c r="HV32" s="278">
        <f t="shared" si="78"/>
        <v>0</v>
      </c>
      <c r="HW32" s="278">
        <f t="shared" si="79"/>
        <v>0</v>
      </c>
      <c r="HX32" s="278">
        <f t="shared" si="80"/>
        <v>0</v>
      </c>
      <c r="HY32" s="278">
        <f t="shared" si="81"/>
        <v>0</v>
      </c>
      <c r="HZ32" s="278">
        <f t="shared" si="82"/>
        <v>0</v>
      </c>
      <c r="IA32" s="278">
        <f t="shared" si="83"/>
        <v>0</v>
      </c>
      <c r="IK32" s="94" t="e">
        <f t="shared" si="84"/>
        <v>#REF!</v>
      </c>
    </row>
    <row r="33" spans="1:245" s="30" customFormat="1" ht="21.95" hidden="1" customHeight="1">
      <c r="A33" s="4"/>
      <c r="B33" s="94" t="e">
        <f>+#REF!</f>
        <v>#REF!</v>
      </c>
      <c r="C33" s="94" t="e">
        <f>+#REF!</f>
        <v>#REF!</v>
      </c>
      <c r="D33" s="94" t="e">
        <f>+#REF!</f>
        <v>#REF!</v>
      </c>
      <c r="E33" s="94" t="e">
        <f>+#REF!</f>
        <v>#REF!</v>
      </c>
      <c r="F33" s="94" t="e">
        <f>+#REF!</f>
        <v>#REF!</v>
      </c>
      <c r="G33" s="94" t="e">
        <f>+#REF!</f>
        <v>#REF!</v>
      </c>
      <c r="H33" s="94" t="e">
        <f>+#REF!</f>
        <v>#REF!</v>
      </c>
      <c r="I33" s="94" t="e">
        <f>+#REF!</f>
        <v>#REF!</v>
      </c>
      <c r="J33" s="18" t="s">
        <v>125</v>
      </c>
      <c r="K33" s="550"/>
      <c r="L33" s="551"/>
      <c r="M33" s="551"/>
      <c r="N33" s="551"/>
      <c r="O33" s="551"/>
      <c r="P33" s="551"/>
      <c r="Q33" s="551"/>
      <c r="R33" s="551"/>
      <c r="S33" s="551"/>
      <c r="T33" s="552"/>
      <c r="U33" s="550"/>
      <c r="V33" s="551"/>
      <c r="W33" s="551"/>
      <c r="X33" s="551"/>
      <c r="Y33" s="551"/>
      <c r="Z33" s="551"/>
      <c r="AA33" s="551"/>
      <c r="AB33" s="551"/>
      <c r="AC33" s="551"/>
      <c r="AD33" s="552"/>
      <c r="AE33" s="550"/>
      <c r="AF33" s="551"/>
      <c r="AG33" s="551"/>
      <c r="AH33" s="551"/>
      <c r="AI33" s="551"/>
      <c r="AJ33" s="551"/>
      <c r="AK33" s="551"/>
      <c r="AL33" s="551"/>
      <c r="AM33" s="551"/>
      <c r="AN33" s="552"/>
      <c r="AO33" s="550"/>
      <c r="AP33" s="551"/>
      <c r="AQ33" s="551"/>
      <c r="AR33" s="551"/>
      <c r="AS33" s="551"/>
      <c r="AT33" s="551"/>
      <c r="AU33" s="551"/>
      <c r="AV33" s="551"/>
      <c r="AW33" s="551"/>
      <c r="AX33" s="552"/>
      <c r="AY33" s="550"/>
      <c r="AZ33" s="551"/>
      <c r="BA33" s="551"/>
      <c r="BB33" s="551"/>
      <c r="BC33" s="551"/>
      <c r="BD33" s="551"/>
      <c r="BE33" s="551"/>
      <c r="BF33" s="551"/>
      <c r="BG33" s="551"/>
      <c r="BH33" s="552"/>
      <c r="BI33" s="550"/>
      <c r="BJ33" s="551"/>
      <c r="BK33" s="551"/>
      <c r="BL33" s="551"/>
      <c r="BM33" s="551"/>
      <c r="BN33" s="551"/>
      <c r="BO33" s="551"/>
      <c r="BP33" s="551"/>
      <c r="BQ33" s="551"/>
      <c r="BR33" s="552"/>
      <c r="BS33" s="550"/>
      <c r="BT33" s="551"/>
      <c r="BU33" s="551"/>
      <c r="BV33" s="551"/>
      <c r="BW33" s="551"/>
      <c r="BX33" s="551"/>
      <c r="BY33" s="551"/>
      <c r="BZ33" s="551"/>
      <c r="CA33" s="551"/>
      <c r="CB33" s="552"/>
      <c r="CC33" s="550"/>
      <c r="CD33" s="551"/>
      <c r="CE33" s="551"/>
      <c r="CF33" s="551"/>
      <c r="CG33" s="551"/>
      <c r="CH33" s="551"/>
      <c r="CI33" s="551"/>
      <c r="CJ33" s="551"/>
      <c r="CK33" s="551"/>
      <c r="CL33" s="552"/>
      <c r="CM33" s="550"/>
      <c r="CN33" s="551"/>
      <c r="CO33" s="551"/>
      <c r="CP33" s="551"/>
      <c r="CQ33" s="551"/>
      <c r="CR33" s="551"/>
      <c r="CS33" s="551"/>
      <c r="CT33" s="551"/>
      <c r="CU33" s="551"/>
      <c r="CV33" s="552"/>
      <c r="CW33" s="550"/>
      <c r="CX33" s="551"/>
      <c r="CY33" s="551"/>
      <c r="CZ33" s="551"/>
      <c r="DA33" s="551"/>
      <c r="DB33" s="551"/>
      <c r="DC33" s="551"/>
      <c r="DD33" s="551"/>
      <c r="DE33" s="551"/>
      <c r="DF33" s="552"/>
      <c r="DG33" s="550"/>
      <c r="DH33" s="551"/>
      <c r="DI33" s="551"/>
      <c r="DJ33" s="551"/>
      <c r="DK33" s="551"/>
      <c r="DL33" s="551"/>
      <c r="DM33" s="551"/>
      <c r="DN33" s="551"/>
      <c r="DO33" s="551"/>
      <c r="DP33" s="552"/>
      <c r="DQ33" s="550"/>
      <c r="DR33" s="551"/>
      <c r="DS33" s="551"/>
      <c r="DT33" s="551"/>
      <c r="DU33" s="551"/>
      <c r="DV33" s="551"/>
      <c r="DW33" s="551"/>
      <c r="DX33" s="551"/>
      <c r="DY33" s="551"/>
      <c r="DZ33" s="552"/>
      <c r="EA33" s="550"/>
      <c r="EB33" s="551"/>
      <c r="EC33" s="551"/>
      <c r="ED33" s="551"/>
      <c r="EE33" s="551"/>
      <c r="EF33" s="551"/>
      <c r="EG33" s="551"/>
      <c r="EH33" s="551"/>
      <c r="EI33" s="551"/>
      <c r="EJ33" s="552"/>
      <c r="EK33" s="550"/>
      <c r="EL33" s="551"/>
      <c r="EM33" s="551"/>
      <c r="EN33" s="551"/>
      <c r="EO33" s="551"/>
      <c r="EP33" s="551"/>
      <c r="EQ33" s="551"/>
      <c r="ER33" s="551"/>
      <c r="ES33" s="551"/>
      <c r="ET33" s="552"/>
      <c r="EU33" s="550"/>
      <c r="EV33" s="551"/>
      <c r="EW33" s="551"/>
      <c r="EX33" s="551"/>
      <c r="EY33" s="551"/>
      <c r="EZ33" s="551"/>
      <c r="FA33" s="551"/>
      <c r="FB33" s="551"/>
      <c r="FC33" s="551"/>
      <c r="FD33" s="552"/>
      <c r="FE33" s="550"/>
      <c r="FF33" s="551"/>
      <c r="FG33" s="551"/>
      <c r="FH33" s="551"/>
      <c r="FI33" s="551"/>
      <c r="FJ33" s="551"/>
      <c r="FK33" s="551"/>
      <c r="FL33" s="551"/>
      <c r="FM33" s="551"/>
      <c r="FN33" s="552"/>
      <c r="FO33" s="550"/>
      <c r="FP33" s="551"/>
      <c r="FQ33" s="551"/>
      <c r="FR33" s="551"/>
      <c r="FS33" s="551"/>
      <c r="FT33" s="551"/>
      <c r="FU33" s="551"/>
      <c r="FV33" s="551"/>
      <c r="FW33" s="551"/>
      <c r="FX33" s="552"/>
      <c r="FY33" s="550"/>
      <c r="FZ33" s="551"/>
      <c r="GA33" s="551"/>
      <c r="GB33" s="551"/>
      <c r="GC33" s="551"/>
      <c r="GD33" s="551"/>
      <c r="GE33" s="551"/>
      <c r="GF33" s="551"/>
      <c r="GG33" s="551"/>
      <c r="GH33" s="552"/>
      <c r="GI33" s="550"/>
      <c r="GJ33" s="551"/>
      <c r="GK33" s="551"/>
      <c r="GL33" s="551"/>
      <c r="GM33" s="551"/>
      <c r="GN33" s="551"/>
      <c r="GO33" s="551"/>
      <c r="GP33" s="551"/>
      <c r="GQ33" s="551"/>
      <c r="GR33" s="552"/>
      <c r="GS33" s="550"/>
      <c r="GT33" s="551"/>
      <c r="GU33" s="551"/>
      <c r="GV33" s="551"/>
      <c r="GW33" s="551"/>
      <c r="GX33" s="551"/>
      <c r="GY33" s="551"/>
      <c r="GZ33" s="551"/>
      <c r="HA33" s="551"/>
      <c r="HB33" s="552"/>
      <c r="HC33" s="77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77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77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77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77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77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77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77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77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77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0">
        <f t="shared" si="73"/>
        <v>0</v>
      </c>
      <c r="HN33" s="79">
        <f t="shared" si="85"/>
        <v>0</v>
      </c>
      <c r="HO33" s="80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79" t="e">
        <f t="shared" si="86"/>
        <v>#REF!</v>
      </c>
      <c r="HQ33" s="80"/>
      <c r="HR33" s="81">
        <f t="shared" si="74"/>
        <v>0</v>
      </c>
      <c r="HS33" s="81">
        <f t="shared" si="75"/>
        <v>0</v>
      </c>
      <c r="HT33" s="81">
        <f t="shared" si="76"/>
        <v>0</v>
      </c>
      <c r="HU33" s="81">
        <f t="shared" si="77"/>
        <v>0</v>
      </c>
      <c r="HV33" s="81">
        <f t="shared" si="78"/>
        <v>0</v>
      </c>
      <c r="HW33" s="81">
        <f t="shared" si="79"/>
        <v>0</v>
      </c>
      <c r="HX33" s="81">
        <f t="shared" si="80"/>
        <v>0</v>
      </c>
      <c r="HY33" s="81">
        <f t="shared" si="81"/>
        <v>0</v>
      </c>
      <c r="HZ33" s="81">
        <f t="shared" si="82"/>
        <v>0</v>
      </c>
      <c r="IA33" s="81">
        <f t="shared" si="83"/>
        <v>0</v>
      </c>
      <c r="IK33" s="94" t="e">
        <f t="shared" si="84"/>
        <v>#REF!</v>
      </c>
    </row>
    <row r="34" spans="1:245" s="30" customFormat="1" ht="21.95" hidden="1" customHeight="1">
      <c r="A34" s="4"/>
      <c r="B34" s="94" t="e">
        <f>+#REF!</f>
        <v>#REF!</v>
      </c>
      <c r="C34" s="94" t="e">
        <f>+#REF!</f>
        <v>#REF!</v>
      </c>
      <c r="D34" s="94" t="e">
        <f>+#REF!</f>
        <v>#REF!</v>
      </c>
      <c r="E34" s="94" t="e">
        <f>+#REF!</f>
        <v>#REF!</v>
      </c>
      <c r="F34" s="94" t="e">
        <f>+#REF!</f>
        <v>#REF!</v>
      </c>
      <c r="G34" s="94" t="e">
        <f>+#REF!</f>
        <v>#REF!</v>
      </c>
      <c r="H34" s="94" t="e">
        <f>+#REF!</f>
        <v>#REF!</v>
      </c>
      <c r="I34" s="94" t="e">
        <f>+#REF!</f>
        <v>#REF!</v>
      </c>
      <c r="J34" s="18" t="s">
        <v>126</v>
      </c>
      <c r="K34" s="550"/>
      <c r="L34" s="551"/>
      <c r="M34" s="551"/>
      <c r="N34" s="551"/>
      <c r="O34" s="551"/>
      <c r="P34" s="551"/>
      <c r="Q34" s="551"/>
      <c r="R34" s="551"/>
      <c r="S34" s="551"/>
      <c r="T34" s="552"/>
      <c r="U34" s="550"/>
      <c r="V34" s="551"/>
      <c r="W34" s="551"/>
      <c r="X34" s="551"/>
      <c r="Y34" s="551"/>
      <c r="Z34" s="551"/>
      <c r="AA34" s="551"/>
      <c r="AB34" s="551"/>
      <c r="AC34" s="551"/>
      <c r="AD34" s="552"/>
      <c r="AE34" s="550"/>
      <c r="AF34" s="551"/>
      <c r="AG34" s="551"/>
      <c r="AH34" s="551"/>
      <c r="AI34" s="551"/>
      <c r="AJ34" s="551"/>
      <c r="AK34" s="551"/>
      <c r="AL34" s="551"/>
      <c r="AM34" s="551"/>
      <c r="AN34" s="552"/>
      <c r="AO34" s="550"/>
      <c r="AP34" s="551"/>
      <c r="AQ34" s="551"/>
      <c r="AR34" s="551"/>
      <c r="AS34" s="551"/>
      <c r="AT34" s="551"/>
      <c r="AU34" s="551"/>
      <c r="AV34" s="551"/>
      <c r="AW34" s="551"/>
      <c r="AX34" s="552"/>
      <c r="AY34" s="550"/>
      <c r="AZ34" s="551"/>
      <c r="BA34" s="551"/>
      <c r="BB34" s="551"/>
      <c r="BC34" s="551"/>
      <c r="BD34" s="551"/>
      <c r="BE34" s="551"/>
      <c r="BF34" s="551"/>
      <c r="BG34" s="551"/>
      <c r="BH34" s="552"/>
      <c r="BI34" s="550"/>
      <c r="BJ34" s="551"/>
      <c r="BK34" s="551"/>
      <c r="BL34" s="551"/>
      <c r="BM34" s="551"/>
      <c r="BN34" s="551"/>
      <c r="BO34" s="551"/>
      <c r="BP34" s="551"/>
      <c r="BQ34" s="551"/>
      <c r="BR34" s="552"/>
      <c r="BS34" s="550"/>
      <c r="BT34" s="551"/>
      <c r="BU34" s="551"/>
      <c r="BV34" s="551"/>
      <c r="BW34" s="551"/>
      <c r="BX34" s="551"/>
      <c r="BY34" s="551"/>
      <c r="BZ34" s="551"/>
      <c r="CA34" s="551"/>
      <c r="CB34" s="552"/>
      <c r="CC34" s="550"/>
      <c r="CD34" s="551"/>
      <c r="CE34" s="551"/>
      <c r="CF34" s="551"/>
      <c r="CG34" s="551"/>
      <c r="CH34" s="551"/>
      <c r="CI34" s="551"/>
      <c r="CJ34" s="551"/>
      <c r="CK34" s="551"/>
      <c r="CL34" s="552"/>
      <c r="CM34" s="550"/>
      <c r="CN34" s="551"/>
      <c r="CO34" s="551"/>
      <c r="CP34" s="551"/>
      <c r="CQ34" s="551"/>
      <c r="CR34" s="551"/>
      <c r="CS34" s="551"/>
      <c r="CT34" s="551"/>
      <c r="CU34" s="551"/>
      <c r="CV34" s="552"/>
      <c r="CW34" s="550"/>
      <c r="CX34" s="551"/>
      <c r="CY34" s="551"/>
      <c r="CZ34" s="551"/>
      <c r="DA34" s="551"/>
      <c r="DB34" s="551"/>
      <c r="DC34" s="551"/>
      <c r="DD34" s="551"/>
      <c r="DE34" s="551"/>
      <c r="DF34" s="552"/>
      <c r="DG34" s="550"/>
      <c r="DH34" s="551"/>
      <c r="DI34" s="551"/>
      <c r="DJ34" s="551"/>
      <c r="DK34" s="551"/>
      <c r="DL34" s="551"/>
      <c r="DM34" s="551"/>
      <c r="DN34" s="551"/>
      <c r="DO34" s="551"/>
      <c r="DP34" s="552"/>
      <c r="DQ34" s="550"/>
      <c r="DR34" s="551"/>
      <c r="DS34" s="551"/>
      <c r="DT34" s="551"/>
      <c r="DU34" s="551"/>
      <c r="DV34" s="551"/>
      <c r="DW34" s="551"/>
      <c r="DX34" s="551"/>
      <c r="DY34" s="551"/>
      <c r="DZ34" s="552"/>
      <c r="EA34" s="550"/>
      <c r="EB34" s="551"/>
      <c r="EC34" s="551"/>
      <c r="ED34" s="551"/>
      <c r="EE34" s="551"/>
      <c r="EF34" s="551"/>
      <c r="EG34" s="551"/>
      <c r="EH34" s="551"/>
      <c r="EI34" s="551"/>
      <c r="EJ34" s="552"/>
      <c r="EK34" s="550"/>
      <c r="EL34" s="551"/>
      <c r="EM34" s="551"/>
      <c r="EN34" s="551"/>
      <c r="EO34" s="551"/>
      <c r="EP34" s="551"/>
      <c r="EQ34" s="551"/>
      <c r="ER34" s="551"/>
      <c r="ES34" s="551"/>
      <c r="ET34" s="552"/>
      <c r="EU34" s="550"/>
      <c r="EV34" s="551"/>
      <c r="EW34" s="551"/>
      <c r="EX34" s="551"/>
      <c r="EY34" s="551"/>
      <c r="EZ34" s="551"/>
      <c r="FA34" s="551"/>
      <c r="FB34" s="551"/>
      <c r="FC34" s="551"/>
      <c r="FD34" s="552"/>
      <c r="FE34" s="550"/>
      <c r="FF34" s="551"/>
      <c r="FG34" s="551"/>
      <c r="FH34" s="551"/>
      <c r="FI34" s="551"/>
      <c r="FJ34" s="551"/>
      <c r="FK34" s="551"/>
      <c r="FL34" s="551"/>
      <c r="FM34" s="551"/>
      <c r="FN34" s="552"/>
      <c r="FO34" s="550"/>
      <c r="FP34" s="551"/>
      <c r="FQ34" s="551"/>
      <c r="FR34" s="551"/>
      <c r="FS34" s="551"/>
      <c r="FT34" s="551"/>
      <c r="FU34" s="551"/>
      <c r="FV34" s="551"/>
      <c r="FW34" s="551"/>
      <c r="FX34" s="552"/>
      <c r="FY34" s="550"/>
      <c r="FZ34" s="551"/>
      <c r="GA34" s="551"/>
      <c r="GB34" s="551"/>
      <c r="GC34" s="551"/>
      <c r="GD34" s="551"/>
      <c r="GE34" s="551"/>
      <c r="GF34" s="551"/>
      <c r="GG34" s="551"/>
      <c r="GH34" s="552"/>
      <c r="GI34" s="550"/>
      <c r="GJ34" s="551"/>
      <c r="GK34" s="551"/>
      <c r="GL34" s="551"/>
      <c r="GM34" s="551"/>
      <c r="GN34" s="551"/>
      <c r="GO34" s="551"/>
      <c r="GP34" s="551"/>
      <c r="GQ34" s="551"/>
      <c r="GR34" s="552"/>
      <c r="GS34" s="550"/>
      <c r="GT34" s="551"/>
      <c r="GU34" s="551"/>
      <c r="GV34" s="551"/>
      <c r="GW34" s="551"/>
      <c r="GX34" s="551"/>
      <c r="GY34" s="551"/>
      <c r="GZ34" s="551"/>
      <c r="HA34" s="551"/>
      <c r="HB34" s="552"/>
      <c r="HC34" s="77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77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77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77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77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77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77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77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77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77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0">
        <f t="shared" si="73"/>
        <v>0</v>
      </c>
      <c r="HN34" s="79">
        <f t="shared" si="85"/>
        <v>0</v>
      </c>
      <c r="HO34" s="80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79" t="e">
        <f t="shared" si="86"/>
        <v>#REF!</v>
      </c>
      <c r="HQ34" s="80"/>
      <c r="HR34" s="81">
        <f t="shared" si="74"/>
        <v>0</v>
      </c>
      <c r="HS34" s="81">
        <f t="shared" si="75"/>
        <v>0</v>
      </c>
      <c r="HT34" s="81">
        <f t="shared" si="76"/>
        <v>0</v>
      </c>
      <c r="HU34" s="81">
        <f t="shared" si="77"/>
        <v>0</v>
      </c>
      <c r="HV34" s="81">
        <f t="shared" si="78"/>
        <v>0</v>
      </c>
      <c r="HW34" s="81">
        <f t="shared" si="79"/>
        <v>0</v>
      </c>
      <c r="HX34" s="81">
        <f t="shared" si="80"/>
        <v>0</v>
      </c>
      <c r="HY34" s="81">
        <f t="shared" si="81"/>
        <v>0</v>
      </c>
      <c r="HZ34" s="81">
        <f t="shared" si="82"/>
        <v>0</v>
      </c>
      <c r="IA34" s="81">
        <f t="shared" si="83"/>
        <v>0</v>
      </c>
      <c r="IK34" s="94" t="e">
        <f t="shared" si="84"/>
        <v>#REF!</v>
      </c>
    </row>
    <row r="35" spans="1:245" s="30" customFormat="1" ht="21.95" hidden="1" customHeight="1">
      <c r="A35" s="4"/>
      <c r="B35" s="94" t="e">
        <f>+#REF!</f>
        <v>#REF!</v>
      </c>
      <c r="C35" s="94" t="e">
        <f>+#REF!</f>
        <v>#REF!</v>
      </c>
      <c r="D35" s="94" t="e">
        <f>+#REF!</f>
        <v>#REF!</v>
      </c>
      <c r="E35" s="94" t="e">
        <f>+#REF!</f>
        <v>#REF!</v>
      </c>
      <c r="F35" s="94" t="e">
        <f>+#REF!</f>
        <v>#REF!</v>
      </c>
      <c r="G35" s="94" t="e">
        <f>+#REF!</f>
        <v>#REF!</v>
      </c>
      <c r="H35" s="94" t="e">
        <f>+#REF!</f>
        <v>#REF!</v>
      </c>
      <c r="I35" s="94" t="e">
        <f>+#REF!</f>
        <v>#REF!</v>
      </c>
      <c r="J35" s="303" t="s">
        <v>127</v>
      </c>
      <c r="K35" s="553"/>
      <c r="L35" s="554"/>
      <c r="M35" s="554"/>
      <c r="N35" s="554"/>
      <c r="O35" s="554"/>
      <c r="P35" s="554"/>
      <c r="Q35" s="554"/>
      <c r="R35" s="554"/>
      <c r="S35" s="554"/>
      <c r="T35" s="555"/>
      <c r="U35" s="553"/>
      <c r="V35" s="554"/>
      <c r="W35" s="554"/>
      <c r="X35" s="554"/>
      <c r="Y35" s="554"/>
      <c r="Z35" s="554"/>
      <c r="AA35" s="554"/>
      <c r="AB35" s="554"/>
      <c r="AC35" s="554"/>
      <c r="AD35" s="555"/>
      <c r="AE35" s="553"/>
      <c r="AF35" s="554"/>
      <c r="AG35" s="554"/>
      <c r="AH35" s="554"/>
      <c r="AI35" s="554"/>
      <c r="AJ35" s="554"/>
      <c r="AK35" s="554"/>
      <c r="AL35" s="554"/>
      <c r="AM35" s="554"/>
      <c r="AN35" s="555"/>
      <c r="AO35" s="553"/>
      <c r="AP35" s="554"/>
      <c r="AQ35" s="554"/>
      <c r="AR35" s="554"/>
      <c r="AS35" s="554"/>
      <c r="AT35" s="554"/>
      <c r="AU35" s="554"/>
      <c r="AV35" s="554"/>
      <c r="AW35" s="554"/>
      <c r="AX35" s="555"/>
      <c r="AY35" s="553"/>
      <c r="AZ35" s="554"/>
      <c r="BA35" s="554"/>
      <c r="BB35" s="554"/>
      <c r="BC35" s="554"/>
      <c r="BD35" s="554"/>
      <c r="BE35" s="554"/>
      <c r="BF35" s="554"/>
      <c r="BG35" s="554"/>
      <c r="BH35" s="555"/>
      <c r="BI35" s="553"/>
      <c r="BJ35" s="554"/>
      <c r="BK35" s="554"/>
      <c r="BL35" s="554"/>
      <c r="BM35" s="554"/>
      <c r="BN35" s="554"/>
      <c r="BO35" s="554"/>
      <c r="BP35" s="554"/>
      <c r="BQ35" s="554"/>
      <c r="BR35" s="555"/>
      <c r="BS35" s="553"/>
      <c r="BT35" s="554"/>
      <c r="BU35" s="554"/>
      <c r="BV35" s="554"/>
      <c r="BW35" s="554"/>
      <c r="BX35" s="554"/>
      <c r="BY35" s="554"/>
      <c r="BZ35" s="554"/>
      <c r="CA35" s="554"/>
      <c r="CB35" s="555"/>
      <c r="CC35" s="553"/>
      <c r="CD35" s="554"/>
      <c r="CE35" s="554"/>
      <c r="CF35" s="554"/>
      <c r="CG35" s="554"/>
      <c r="CH35" s="554"/>
      <c r="CI35" s="554"/>
      <c r="CJ35" s="554"/>
      <c r="CK35" s="554"/>
      <c r="CL35" s="555"/>
      <c r="CM35" s="553"/>
      <c r="CN35" s="554"/>
      <c r="CO35" s="554"/>
      <c r="CP35" s="554"/>
      <c r="CQ35" s="554"/>
      <c r="CR35" s="554"/>
      <c r="CS35" s="554"/>
      <c r="CT35" s="554"/>
      <c r="CU35" s="554"/>
      <c r="CV35" s="555"/>
      <c r="CW35" s="553"/>
      <c r="CX35" s="554"/>
      <c r="CY35" s="554"/>
      <c r="CZ35" s="554"/>
      <c r="DA35" s="554"/>
      <c r="DB35" s="554"/>
      <c r="DC35" s="554"/>
      <c r="DD35" s="554"/>
      <c r="DE35" s="554"/>
      <c r="DF35" s="555"/>
      <c r="DG35" s="553"/>
      <c r="DH35" s="554"/>
      <c r="DI35" s="554"/>
      <c r="DJ35" s="554"/>
      <c r="DK35" s="554"/>
      <c r="DL35" s="554"/>
      <c r="DM35" s="554"/>
      <c r="DN35" s="554"/>
      <c r="DO35" s="554"/>
      <c r="DP35" s="555"/>
      <c r="DQ35" s="553"/>
      <c r="DR35" s="554"/>
      <c r="DS35" s="554"/>
      <c r="DT35" s="554"/>
      <c r="DU35" s="554"/>
      <c r="DV35" s="554"/>
      <c r="DW35" s="554"/>
      <c r="DX35" s="554"/>
      <c r="DY35" s="554"/>
      <c r="DZ35" s="555"/>
      <c r="EA35" s="553"/>
      <c r="EB35" s="554"/>
      <c r="EC35" s="554"/>
      <c r="ED35" s="554"/>
      <c r="EE35" s="554"/>
      <c r="EF35" s="554"/>
      <c r="EG35" s="554"/>
      <c r="EH35" s="554"/>
      <c r="EI35" s="554"/>
      <c r="EJ35" s="555"/>
      <c r="EK35" s="553"/>
      <c r="EL35" s="554"/>
      <c r="EM35" s="554"/>
      <c r="EN35" s="554"/>
      <c r="EO35" s="554"/>
      <c r="EP35" s="554"/>
      <c r="EQ35" s="554"/>
      <c r="ER35" s="554"/>
      <c r="ES35" s="554"/>
      <c r="ET35" s="555"/>
      <c r="EU35" s="553"/>
      <c r="EV35" s="554"/>
      <c r="EW35" s="554"/>
      <c r="EX35" s="554"/>
      <c r="EY35" s="554"/>
      <c r="EZ35" s="554"/>
      <c r="FA35" s="554"/>
      <c r="FB35" s="554"/>
      <c r="FC35" s="554"/>
      <c r="FD35" s="555"/>
      <c r="FE35" s="553"/>
      <c r="FF35" s="554"/>
      <c r="FG35" s="554"/>
      <c r="FH35" s="554"/>
      <c r="FI35" s="554"/>
      <c r="FJ35" s="554"/>
      <c r="FK35" s="554"/>
      <c r="FL35" s="554"/>
      <c r="FM35" s="554"/>
      <c r="FN35" s="555"/>
      <c r="FO35" s="553"/>
      <c r="FP35" s="554"/>
      <c r="FQ35" s="554"/>
      <c r="FR35" s="554"/>
      <c r="FS35" s="554"/>
      <c r="FT35" s="554"/>
      <c r="FU35" s="554"/>
      <c r="FV35" s="554"/>
      <c r="FW35" s="554"/>
      <c r="FX35" s="555"/>
      <c r="FY35" s="553"/>
      <c r="FZ35" s="554"/>
      <c r="GA35" s="554"/>
      <c r="GB35" s="554"/>
      <c r="GC35" s="554"/>
      <c r="GD35" s="554"/>
      <c r="GE35" s="554"/>
      <c r="GF35" s="554"/>
      <c r="GG35" s="554"/>
      <c r="GH35" s="555"/>
      <c r="GI35" s="553"/>
      <c r="GJ35" s="554"/>
      <c r="GK35" s="554"/>
      <c r="GL35" s="554"/>
      <c r="GM35" s="554"/>
      <c r="GN35" s="554"/>
      <c r="GO35" s="554"/>
      <c r="GP35" s="554"/>
      <c r="GQ35" s="554"/>
      <c r="GR35" s="555"/>
      <c r="GS35" s="553"/>
      <c r="GT35" s="554"/>
      <c r="GU35" s="554"/>
      <c r="GV35" s="554"/>
      <c r="GW35" s="554"/>
      <c r="GX35" s="554"/>
      <c r="GY35" s="554"/>
      <c r="GZ35" s="554"/>
      <c r="HA35" s="554"/>
      <c r="HB35" s="555"/>
      <c r="HC35" s="271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1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1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1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1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1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1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1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1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1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2">
        <f t="shared" si="73"/>
        <v>0</v>
      </c>
      <c r="HN35" s="279">
        <f t="shared" si="85"/>
        <v>0</v>
      </c>
      <c r="HO35" s="272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79" t="e">
        <f t="shared" si="86"/>
        <v>#REF!</v>
      </c>
      <c r="HQ35" s="80"/>
      <c r="HR35" s="280">
        <f t="shared" si="74"/>
        <v>0</v>
      </c>
      <c r="HS35" s="280">
        <f t="shared" si="75"/>
        <v>0</v>
      </c>
      <c r="HT35" s="280">
        <f t="shared" si="76"/>
        <v>0</v>
      </c>
      <c r="HU35" s="280">
        <f t="shared" si="77"/>
        <v>0</v>
      </c>
      <c r="HV35" s="280">
        <f t="shared" si="78"/>
        <v>0</v>
      </c>
      <c r="HW35" s="280">
        <f t="shared" si="79"/>
        <v>0</v>
      </c>
      <c r="HX35" s="280">
        <f t="shared" si="80"/>
        <v>0</v>
      </c>
      <c r="HY35" s="280">
        <f t="shared" si="81"/>
        <v>0</v>
      </c>
      <c r="HZ35" s="280">
        <f t="shared" si="82"/>
        <v>0</v>
      </c>
      <c r="IA35" s="280">
        <f t="shared" si="83"/>
        <v>0</v>
      </c>
      <c r="IK35" s="94" t="e">
        <f t="shared" si="84"/>
        <v>#REF!</v>
      </c>
    </row>
    <row r="36" spans="1:245" s="30" customFormat="1" ht="21.95" hidden="1" customHeight="1">
      <c r="A36" s="4"/>
      <c r="B36" s="94" t="e">
        <f>+#REF!</f>
        <v>#REF!</v>
      </c>
      <c r="C36" s="94" t="e">
        <f>+#REF!</f>
        <v>#REF!</v>
      </c>
      <c r="D36" s="94" t="e">
        <f>+#REF!</f>
        <v>#REF!</v>
      </c>
      <c r="E36" s="94" t="e">
        <f>+#REF!</f>
        <v>#REF!</v>
      </c>
      <c r="F36" s="94" t="e">
        <f>+#REF!</f>
        <v>#REF!</v>
      </c>
      <c r="G36" s="94" t="e">
        <f>+#REF!</f>
        <v>#REF!</v>
      </c>
      <c r="H36" s="94" t="e">
        <f>+#REF!</f>
        <v>#REF!</v>
      </c>
      <c r="I36" s="94" t="e">
        <f>+#REF!</f>
        <v>#REF!</v>
      </c>
      <c r="J36" s="302" t="s">
        <v>128</v>
      </c>
      <c r="K36" s="556"/>
      <c r="L36" s="557"/>
      <c r="M36" s="557"/>
      <c r="N36" s="557"/>
      <c r="O36" s="557"/>
      <c r="P36" s="557"/>
      <c r="Q36" s="557"/>
      <c r="R36" s="557"/>
      <c r="S36" s="557"/>
      <c r="T36" s="558"/>
      <c r="U36" s="556"/>
      <c r="V36" s="557"/>
      <c r="W36" s="557"/>
      <c r="X36" s="557"/>
      <c r="Y36" s="557"/>
      <c r="Z36" s="557"/>
      <c r="AA36" s="557"/>
      <c r="AB36" s="557"/>
      <c r="AC36" s="557"/>
      <c r="AD36" s="558"/>
      <c r="AE36" s="556"/>
      <c r="AF36" s="557"/>
      <c r="AG36" s="557"/>
      <c r="AH36" s="557"/>
      <c r="AI36" s="557"/>
      <c r="AJ36" s="557"/>
      <c r="AK36" s="557"/>
      <c r="AL36" s="557"/>
      <c r="AM36" s="557"/>
      <c r="AN36" s="558"/>
      <c r="AO36" s="556"/>
      <c r="AP36" s="557"/>
      <c r="AQ36" s="557"/>
      <c r="AR36" s="557"/>
      <c r="AS36" s="557"/>
      <c r="AT36" s="557"/>
      <c r="AU36" s="557"/>
      <c r="AV36" s="557"/>
      <c r="AW36" s="557"/>
      <c r="AX36" s="558"/>
      <c r="AY36" s="556"/>
      <c r="AZ36" s="557"/>
      <c r="BA36" s="557"/>
      <c r="BB36" s="557"/>
      <c r="BC36" s="557"/>
      <c r="BD36" s="557"/>
      <c r="BE36" s="557"/>
      <c r="BF36" s="557"/>
      <c r="BG36" s="557"/>
      <c r="BH36" s="558"/>
      <c r="BI36" s="556"/>
      <c r="BJ36" s="557"/>
      <c r="BK36" s="557"/>
      <c r="BL36" s="557"/>
      <c r="BM36" s="557"/>
      <c r="BN36" s="557"/>
      <c r="BO36" s="557"/>
      <c r="BP36" s="557"/>
      <c r="BQ36" s="557"/>
      <c r="BR36" s="558"/>
      <c r="BS36" s="556"/>
      <c r="BT36" s="557"/>
      <c r="BU36" s="557"/>
      <c r="BV36" s="557"/>
      <c r="BW36" s="557"/>
      <c r="BX36" s="557"/>
      <c r="BY36" s="557"/>
      <c r="BZ36" s="557"/>
      <c r="CA36" s="557"/>
      <c r="CB36" s="558"/>
      <c r="CC36" s="556"/>
      <c r="CD36" s="557"/>
      <c r="CE36" s="557"/>
      <c r="CF36" s="557"/>
      <c r="CG36" s="557"/>
      <c r="CH36" s="557"/>
      <c r="CI36" s="557"/>
      <c r="CJ36" s="557"/>
      <c r="CK36" s="557"/>
      <c r="CL36" s="558"/>
      <c r="CM36" s="556"/>
      <c r="CN36" s="557"/>
      <c r="CO36" s="557"/>
      <c r="CP36" s="557"/>
      <c r="CQ36" s="557"/>
      <c r="CR36" s="557"/>
      <c r="CS36" s="557"/>
      <c r="CT36" s="557"/>
      <c r="CU36" s="557"/>
      <c r="CV36" s="558"/>
      <c r="CW36" s="556"/>
      <c r="CX36" s="557"/>
      <c r="CY36" s="557"/>
      <c r="CZ36" s="557"/>
      <c r="DA36" s="557"/>
      <c r="DB36" s="557"/>
      <c r="DC36" s="557"/>
      <c r="DD36" s="557"/>
      <c r="DE36" s="557"/>
      <c r="DF36" s="558"/>
      <c r="DG36" s="556"/>
      <c r="DH36" s="557"/>
      <c r="DI36" s="557"/>
      <c r="DJ36" s="557"/>
      <c r="DK36" s="557"/>
      <c r="DL36" s="557"/>
      <c r="DM36" s="557"/>
      <c r="DN36" s="557"/>
      <c r="DO36" s="557"/>
      <c r="DP36" s="558"/>
      <c r="DQ36" s="556"/>
      <c r="DR36" s="557"/>
      <c r="DS36" s="557"/>
      <c r="DT36" s="557"/>
      <c r="DU36" s="557"/>
      <c r="DV36" s="557"/>
      <c r="DW36" s="557"/>
      <c r="DX36" s="557"/>
      <c r="DY36" s="557"/>
      <c r="DZ36" s="558"/>
      <c r="EA36" s="556"/>
      <c r="EB36" s="557"/>
      <c r="EC36" s="557"/>
      <c r="ED36" s="557"/>
      <c r="EE36" s="557"/>
      <c r="EF36" s="557"/>
      <c r="EG36" s="557"/>
      <c r="EH36" s="557"/>
      <c r="EI36" s="557"/>
      <c r="EJ36" s="558"/>
      <c r="EK36" s="556"/>
      <c r="EL36" s="557"/>
      <c r="EM36" s="557"/>
      <c r="EN36" s="557"/>
      <c r="EO36" s="557"/>
      <c r="EP36" s="557"/>
      <c r="EQ36" s="557"/>
      <c r="ER36" s="557"/>
      <c r="ES36" s="557"/>
      <c r="ET36" s="558"/>
      <c r="EU36" s="556"/>
      <c r="EV36" s="557"/>
      <c r="EW36" s="557"/>
      <c r="EX36" s="557"/>
      <c r="EY36" s="557"/>
      <c r="EZ36" s="557"/>
      <c r="FA36" s="557"/>
      <c r="FB36" s="557"/>
      <c r="FC36" s="557"/>
      <c r="FD36" s="558"/>
      <c r="FE36" s="556"/>
      <c r="FF36" s="557"/>
      <c r="FG36" s="557"/>
      <c r="FH36" s="557"/>
      <c r="FI36" s="557"/>
      <c r="FJ36" s="557"/>
      <c r="FK36" s="557"/>
      <c r="FL36" s="557"/>
      <c r="FM36" s="557"/>
      <c r="FN36" s="558"/>
      <c r="FO36" s="556"/>
      <c r="FP36" s="557"/>
      <c r="FQ36" s="557"/>
      <c r="FR36" s="557"/>
      <c r="FS36" s="557"/>
      <c r="FT36" s="557"/>
      <c r="FU36" s="557"/>
      <c r="FV36" s="557"/>
      <c r="FW36" s="557"/>
      <c r="FX36" s="558"/>
      <c r="FY36" s="556"/>
      <c r="FZ36" s="557"/>
      <c r="GA36" s="557"/>
      <c r="GB36" s="557"/>
      <c r="GC36" s="557"/>
      <c r="GD36" s="557"/>
      <c r="GE36" s="557"/>
      <c r="GF36" s="557"/>
      <c r="GG36" s="557"/>
      <c r="GH36" s="558"/>
      <c r="GI36" s="556"/>
      <c r="GJ36" s="557"/>
      <c r="GK36" s="557"/>
      <c r="GL36" s="557"/>
      <c r="GM36" s="557"/>
      <c r="GN36" s="557"/>
      <c r="GO36" s="557"/>
      <c r="GP36" s="557"/>
      <c r="GQ36" s="557"/>
      <c r="GR36" s="558"/>
      <c r="GS36" s="556"/>
      <c r="GT36" s="557"/>
      <c r="GU36" s="557"/>
      <c r="GV36" s="557"/>
      <c r="GW36" s="557"/>
      <c r="GX36" s="557"/>
      <c r="GY36" s="557"/>
      <c r="GZ36" s="557"/>
      <c r="HA36" s="557"/>
      <c r="HB36" s="558"/>
      <c r="HC36" s="274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4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4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4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4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4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4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4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4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4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75">
        <f t="shared" si="73"/>
        <v>0</v>
      </c>
      <c r="HN36" s="277">
        <f t="shared" si="85"/>
        <v>0</v>
      </c>
      <c r="HO36" s="275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77" t="e">
        <f t="shared" si="86"/>
        <v>#REF!</v>
      </c>
      <c r="HQ36" s="80"/>
      <c r="HR36" s="278">
        <f t="shared" si="74"/>
        <v>0</v>
      </c>
      <c r="HS36" s="278">
        <f t="shared" si="75"/>
        <v>0</v>
      </c>
      <c r="HT36" s="278">
        <f t="shared" si="76"/>
        <v>0</v>
      </c>
      <c r="HU36" s="278">
        <f t="shared" si="77"/>
        <v>0</v>
      </c>
      <c r="HV36" s="278">
        <f t="shared" si="78"/>
        <v>0</v>
      </c>
      <c r="HW36" s="278">
        <f t="shared" si="79"/>
        <v>0</v>
      </c>
      <c r="HX36" s="278">
        <f t="shared" si="80"/>
        <v>0</v>
      </c>
      <c r="HY36" s="278">
        <f t="shared" si="81"/>
        <v>0</v>
      </c>
      <c r="HZ36" s="278">
        <f t="shared" si="82"/>
        <v>0</v>
      </c>
      <c r="IA36" s="278">
        <f t="shared" si="83"/>
        <v>0</v>
      </c>
      <c r="IK36" s="94" t="e">
        <f t="shared" si="84"/>
        <v>#REF!</v>
      </c>
    </row>
    <row r="37" spans="1:245" s="30" customFormat="1" ht="21.95" hidden="1" customHeight="1">
      <c r="A37" s="4"/>
      <c r="B37" s="94" t="e">
        <f>+#REF!</f>
        <v>#REF!</v>
      </c>
      <c r="C37" s="94" t="e">
        <f>+#REF!</f>
        <v>#REF!</v>
      </c>
      <c r="D37" s="94" t="e">
        <f>+#REF!</f>
        <v>#REF!</v>
      </c>
      <c r="E37" s="94" t="e">
        <f>+#REF!</f>
        <v>#REF!</v>
      </c>
      <c r="F37" s="94" t="e">
        <f>+#REF!</f>
        <v>#REF!</v>
      </c>
      <c r="G37" s="94" t="e">
        <f>+#REF!</f>
        <v>#REF!</v>
      </c>
      <c r="H37" s="94" t="e">
        <f>+#REF!</f>
        <v>#REF!</v>
      </c>
      <c r="I37" s="94" t="e">
        <f>+#REF!</f>
        <v>#REF!</v>
      </c>
      <c r="J37" s="18" t="s">
        <v>129</v>
      </c>
      <c r="K37" s="559"/>
      <c r="L37" s="560"/>
      <c r="M37" s="560"/>
      <c r="N37" s="560"/>
      <c r="O37" s="560"/>
      <c r="P37" s="560"/>
      <c r="Q37" s="560"/>
      <c r="R37" s="560"/>
      <c r="S37" s="560"/>
      <c r="T37" s="561"/>
      <c r="U37" s="559"/>
      <c r="V37" s="560"/>
      <c r="W37" s="560"/>
      <c r="X37" s="560"/>
      <c r="Y37" s="560"/>
      <c r="Z37" s="560"/>
      <c r="AA37" s="560"/>
      <c r="AB37" s="560"/>
      <c r="AC37" s="560"/>
      <c r="AD37" s="561"/>
      <c r="AE37" s="559"/>
      <c r="AF37" s="560"/>
      <c r="AG37" s="560"/>
      <c r="AH37" s="560"/>
      <c r="AI37" s="560"/>
      <c r="AJ37" s="560"/>
      <c r="AK37" s="560"/>
      <c r="AL37" s="560"/>
      <c r="AM37" s="560"/>
      <c r="AN37" s="561"/>
      <c r="AO37" s="559"/>
      <c r="AP37" s="560"/>
      <c r="AQ37" s="560"/>
      <c r="AR37" s="560"/>
      <c r="AS37" s="560"/>
      <c r="AT37" s="560"/>
      <c r="AU37" s="560"/>
      <c r="AV37" s="560"/>
      <c r="AW37" s="560"/>
      <c r="AX37" s="561"/>
      <c r="AY37" s="559"/>
      <c r="AZ37" s="560"/>
      <c r="BA37" s="560"/>
      <c r="BB37" s="560"/>
      <c r="BC37" s="560"/>
      <c r="BD37" s="560"/>
      <c r="BE37" s="560"/>
      <c r="BF37" s="560"/>
      <c r="BG37" s="560"/>
      <c r="BH37" s="561"/>
      <c r="BI37" s="559"/>
      <c r="BJ37" s="560"/>
      <c r="BK37" s="560"/>
      <c r="BL37" s="560"/>
      <c r="BM37" s="560"/>
      <c r="BN37" s="560"/>
      <c r="BO37" s="560"/>
      <c r="BP37" s="560"/>
      <c r="BQ37" s="560"/>
      <c r="BR37" s="561"/>
      <c r="BS37" s="559"/>
      <c r="BT37" s="560"/>
      <c r="BU37" s="560"/>
      <c r="BV37" s="560"/>
      <c r="BW37" s="560"/>
      <c r="BX37" s="560"/>
      <c r="BY37" s="560"/>
      <c r="BZ37" s="560"/>
      <c r="CA37" s="560"/>
      <c r="CB37" s="561"/>
      <c r="CC37" s="559"/>
      <c r="CD37" s="560"/>
      <c r="CE37" s="560"/>
      <c r="CF37" s="560"/>
      <c r="CG37" s="560"/>
      <c r="CH37" s="560"/>
      <c r="CI37" s="560"/>
      <c r="CJ37" s="560"/>
      <c r="CK37" s="560"/>
      <c r="CL37" s="561"/>
      <c r="CM37" s="559"/>
      <c r="CN37" s="560"/>
      <c r="CO37" s="560"/>
      <c r="CP37" s="560"/>
      <c r="CQ37" s="560"/>
      <c r="CR37" s="560"/>
      <c r="CS37" s="560"/>
      <c r="CT37" s="560"/>
      <c r="CU37" s="560"/>
      <c r="CV37" s="561"/>
      <c r="CW37" s="559"/>
      <c r="CX37" s="560"/>
      <c r="CY37" s="560"/>
      <c r="CZ37" s="560"/>
      <c r="DA37" s="560"/>
      <c r="DB37" s="560"/>
      <c r="DC37" s="560"/>
      <c r="DD37" s="560"/>
      <c r="DE37" s="560"/>
      <c r="DF37" s="561"/>
      <c r="DG37" s="559"/>
      <c r="DH37" s="560"/>
      <c r="DI37" s="560"/>
      <c r="DJ37" s="560"/>
      <c r="DK37" s="560"/>
      <c r="DL37" s="560"/>
      <c r="DM37" s="560"/>
      <c r="DN37" s="560"/>
      <c r="DO37" s="560"/>
      <c r="DP37" s="561"/>
      <c r="DQ37" s="559"/>
      <c r="DR37" s="560"/>
      <c r="DS37" s="560"/>
      <c r="DT37" s="560"/>
      <c r="DU37" s="560"/>
      <c r="DV37" s="560"/>
      <c r="DW37" s="560"/>
      <c r="DX37" s="560"/>
      <c r="DY37" s="560"/>
      <c r="DZ37" s="561"/>
      <c r="EA37" s="559"/>
      <c r="EB37" s="560"/>
      <c r="EC37" s="560"/>
      <c r="ED37" s="560"/>
      <c r="EE37" s="560"/>
      <c r="EF37" s="560"/>
      <c r="EG37" s="560"/>
      <c r="EH37" s="560"/>
      <c r="EI37" s="560"/>
      <c r="EJ37" s="561"/>
      <c r="EK37" s="559"/>
      <c r="EL37" s="560"/>
      <c r="EM37" s="560"/>
      <c r="EN37" s="560"/>
      <c r="EO37" s="560"/>
      <c r="EP37" s="560"/>
      <c r="EQ37" s="560"/>
      <c r="ER37" s="560"/>
      <c r="ES37" s="560"/>
      <c r="ET37" s="561"/>
      <c r="EU37" s="559"/>
      <c r="EV37" s="560"/>
      <c r="EW37" s="560"/>
      <c r="EX37" s="560"/>
      <c r="EY37" s="560"/>
      <c r="EZ37" s="560"/>
      <c r="FA37" s="560"/>
      <c r="FB37" s="560"/>
      <c r="FC37" s="560"/>
      <c r="FD37" s="561"/>
      <c r="FE37" s="559"/>
      <c r="FF37" s="560"/>
      <c r="FG37" s="560"/>
      <c r="FH37" s="560"/>
      <c r="FI37" s="560"/>
      <c r="FJ37" s="560"/>
      <c r="FK37" s="560"/>
      <c r="FL37" s="560"/>
      <c r="FM37" s="560"/>
      <c r="FN37" s="561"/>
      <c r="FO37" s="559"/>
      <c r="FP37" s="560"/>
      <c r="FQ37" s="560"/>
      <c r="FR37" s="560"/>
      <c r="FS37" s="560"/>
      <c r="FT37" s="560"/>
      <c r="FU37" s="560"/>
      <c r="FV37" s="560"/>
      <c r="FW37" s="560"/>
      <c r="FX37" s="561"/>
      <c r="FY37" s="559"/>
      <c r="FZ37" s="560"/>
      <c r="GA37" s="560"/>
      <c r="GB37" s="560"/>
      <c r="GC37" s="560"/>
      <c r="GD37" s="560"/>
      <c r="GE37" s="560"/>
      <c r="GF37" s="560"/>
      <c r="GG37" s="560"/>
      <c r="GH37" s="561"/>
      <c r="GI37" s="559"/>
      <c r="GJ37" s="560"/>
      <c r="GK37" s="560"/>
      <c r="GL37" s="560"/>
      <c r="GM37" s="560"/>
      <c r="GN37" s="560"/>
      <c r="GO37" s="560"/>
      <c r="GP37" s="560"/>
      <c r="GQ37" s="560"/>
      <c r="GR37" s="561"/>
      <c r="GS37" s="559"/>
      <c r="GT37" s="560"/>
      <c r="GU37" s="560"/>
      <c r="GV37" s="560"/>
      <c r="GW37" s="560"/>
      <c r="GX37" s="560"/>
      <c r="GY37" s="560"/>
      <c r="GZ37" s="560"/>
      <c r="HA37" s="560"/>
      <c r="HB37" s="561"/>
      <c r="HC37" s="77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77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77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77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77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77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77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77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77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77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0">
        <f t="shared" si="73"/>
        <v>0</v>
      </c>
      <c r="HN37" s="79">
        <f t="shared" si="85"/>
        <v>0</v>
      </c>
      <c r="HO37" s="80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79" t="e">
        <f t="shared" si="86"/>
        <v>#REF!</v>
      </c>
      <c r="HQ37" s="80"/>
      <c r="HR37" s="81">
        <f t="shared" si="74"/>
        <v>0</v>
      </c>
      <c r="HS37" s="81">
        <f t="shared" si="75"/>
        <v>0</v>
      </c>
      <c r="HT37" s="81">
        <f t="shared" si="76"/>
        <v>0</v>
      </c>
      <c r="HU37" s="81">
        <f t="shared" si="77"/>
        <v>0</v>
      </c>
      <c r="HV37" s="81">
        <f t="shared" si="78"/>
        <v>0</v>
      </c>
      <c r="HW37" s="81">
        <f t="shared" si="79"/>
        <v>0</v>
      </c>
      <c r="HX37" s="81">
        <f t="shared" si="80"/>
        <v>0</v>
      </c>
      <c r="HY37" s="81">
        <f t="shared" si="81"/>
        <v>0</v>
      </c>
      <c r="HZ37" s="81">
        <f t="shared" si="82"/>
        <v>0</v>
      </c>
      <c r="IA37" s="81">
        <f t="shared" si="83"/>
        <v>0</v>
      </c>
      <c r="IK37" s="94" t="e">
        <f t="shared" si="84"/>
        <v>#REF!</v>
      </c>
    </row>
    <row r="38" spans="1:245" s="30" customFormat="1" ht="21.95" hidden="1" customHeight="1">
      <c r="A38" s="4"/>
      <c r="B38" s="94" t="e">
        <f>+#REF!</f>
        <v>#REF!</v>
      </c>
      <c r="C38" s="94" t="e">
        <f>+#REF!</f>
        <v>#REF!</v>
      </c>
      <c r="D38" s="94" t="e">
        <f>+#REF!</f>
        <v>#REF!</v>
      </c>
      <c r="E38" s="94" t="e">
        <f>+#REF!</f>
        <v>#REF!</v>
      </c>
      <c r="F38" s="94" t="e">
        <f>+#REF!</f>
        <v>#REF!</v>
      </c>
      <c r="G38" s="94" t="e">
        <f>+#REF!</f>
        <v>#REF!</v>
      </c>
      <c r="H38" s="94" t="e">
        <f>+#REF!</f>
        <v>#REF!</v>
      </c>
      <c r="I38" s="94" t="e">
        <f>+#REF!</f>
        <v>#REF!</v>
      </c>
      <c r="J38" s="18" t="s">
        <v>130</v>
      </c>
      <c r="K38" s="559"/>
      <c r="L38" s="560"/>
      <c r="M38" s="560"/>
      <c r="N38" s="560"/>
      <c r="O38" s="560"/>
      <c r="P38" s="560"/>
      <c r="Q38" s="560"/>
      <c r="R38" s="560"/>
      <c r="S38" s="560"/>
      <c r="T38" s="561"/>
      <c r="U38" s="559"/>
      <c r="V38" s="560"/>
      <c r="W38" s="560"/>
      <c r="X38" s="560"/>
      <c r="Y38" s="560"/>
      <c r="Z38" s="560"/>
      <c r="AA38" s="560"/>
      <c r="AB38" s="560"/>
      <c r="AC38" s="560"/>
      <c r="AD38" s="561"/>
      <c r="AE38" s="559"/>
      <c r="AF38" s="560"/>
      <c r="AG38" s="560"/>
      <c r="AH38" s="560"/>
      <c r="AI38" s="560"/>
      <c r="AJ38" s="560"/>
      <c r="AK38" s="560"/>
      <c r="AL38" s="560"/>
      <c r="AM38" s="560"/>
      <c r="AN38" s="561"/>
      <c r="AO38" s="559"/>
      <c r="AP38" s="560"/>
      <c r="AQ38" s="560"/>
      <c r="AR38" s="560"/>
      <c r="AS38" s="560"/>
      <c r="AT38" s="560"/>
      <c r="AU38" s="560"/>
      <c r="AV38" s="560"/>
      <c r="AW38" s="560"/>
      <c r="AX38" s="561"/>
      <c r="AY38" s="559"/>
      <c r="AZ38" s="560"/>
      <c r="BA38" s="560"/>
      <c r="BB38" s="560"/>
      <c r="BC38" s="560"/>
      <c r="BD38" s="560"/>
      <c r="BE38" s="560"/>
      <c r="BF38" s="560"/>
      <c r="BG38" s="560"/>
      <c r="BH38" s="561"/>
      <c r="BI38" s="559"/>
      <c r="BJ38" s="560"/>
      <c r="BK38" s="560"/>
      <c r="BL38" s="560"/>
      <c r="BM38" s="560"/>
      <c r="BN38" s="560"/>
      <c r="BO38" s="560"/>
      <c r="BP38" s="560"/>
      <c r="BQ38" s="560"/>
      <c r="BR38" s="561"/>
      <c r="BS38" s="559"/>
      <c r="BT38" s="560"/>
      <c r="BU38" s="560"/>
      <c r="BV38" s="560"/>
      <c r="BW38" s="560"/>
      <c r="BX38" s="560"/>
      <c r="BY38" s="560"/>
      <c r="BZ38" s="560"/>
      <c r="CA38" s="560"/>
      <c r="CB38" s="561"/>
      <c r="CC38" s="559"/>
      <c r="CD38" s="560"/>
      <c r="CE38" s="560"/>
      <c r="CF38" s="560"/>
      <c r="CG38" s="560"/>
      <c r="CH38" s="560"/>
      <c r="CI38" s="560"/>
      <c r="CJ38" s="560"/>
      <c r="CK38" s="560"/>
      <c r="CL38" s="561"/>
      <c r="CM38" s="559"/>
      <c r="CN38" s="560"/>
      <c r="CO38" s="560"/>
      <c r="CP38" s="560"/>
      <c r="CQ38" s="560"/>
      <c r="CR38" s="560"/>
      <c r="CS38" s="560"/>
      <c r="CT38" s="560"/>
      <c r="CU38" s="560"/>
      <c r="CV38" s="561"/>
      <c r="CW38" s="559"/>
      <c r="CX38" s="560"/>
      <c r="CY38" s="560"/>
      <c r="CZ38" s="560"/>
      <c r="DA38" s="560"/>
      <c r="DB38" s="560"/>
      <c r="DC38" s="560"/>
      <c r="DD38" s="560"/>
      <c r="DE38" s="560"/>
      <c r="DF38" s="561"/>
      <c r="DG38" s="559"/>
      <c r="DH38" s="560"/>
      <c r="DI38" s="560"/>
      <c r="DJ38" s="560"/>
      <c r="DK38" s="560"/>
      <c r="DL38" s="560"/>
      <c r="DM38" s="560"/>
      <c r="DN38" s="560"/>
      <c r="DO38" s="560"/>
      <c r="DP38" s="561"/>
      <c r="DQ38" s="559"/>
      <c r="DR38" s="560"/>
      <c r="DS38" s="560"/>
      <c r="DT38" s="560"/>
      <c r="DU38" s="560"/>
      <c r="DV38" s="560"/>
      <c r="DW38" s="560"/>
      <c r="DX38" s="560"/>
      <c r="DY38" s="560"/>
      <c r="DZ38" s="561"/>
      <c r="EA38" s="559"/>
      <c r="EB38" s="560"/>
      <c r="EC38" s="560"/>
      <c r="ED38" s="560"/>
      <c r="EE38" s="560"/>
      <c r="EF38" s="560"/>
      <c r="EG38" s="560"/>
      <c r="EH38" s="560"/>
      <c r="EI38" s="560"/>
      <c r="EJ38" s="561"/>
      <c r="EK38" s="559"/>
      <c r="EL38" s="560"/>
      <c r="EM38" s="560"/>
      <c r="EN38" s="560"/>
      <c r="EO38" s="560"/>
      <c r="EP38" s="560"/>
      <c r="EQ38" s="560"/>
      <c r="ER38" s="560"/>
      <c r="ES38" s="560"/>
      <c r="ET38" s="561"/>
      <c r="EU38" s="559"/>
      <c r="EV38" s="560"/>
      <c r="EW38" s="560"/>
      <c r="EX38" s="560"/>
      <c r="EY38" s="560"/>
      <c r="EZ38" s="560"/>
      <c r="FA38" s="560"/>
      <c r="FB38" s="560"/>
      <c r="FC38" s="560"/>
      <c r="FD38" s="561"/>
      <c r="FE38" s="559"/>
      <c r="FF38" s="560"/>
      <c r="FG38" s="560"/>
      <c r="FH38" s="560"/>
      <c r="FI38" s="560"/>
      <c r="FJ38" s="560"/>
      <c r="FK38" s="560"/>
      <c r="FL38" s="560"/>
      <c r="FM38" s="560"/>
      <c r="FN38" s="561"/>
      <c r="FO38" s="559"/>
      <c r="FP38" s="560"/>
      <c r="FQ38" s="560"/>
      <c r="FR38" s="560"/>
      <c r="FS38" s="560"/>
      <c r="FT38" s="560"/>
      <c r="FU38" s="560"/>
      <c r="FV38" s="560"/>
      <c r="FW38" s="560"/>
      <c r="FX38" s="561"/>
      <c r="FY38" s="559"/>
      <c r="FZ38" s="560"/>
      <c r="GA38" s="560"/>
      <c r="GB38" s="560"/>
      <c r="GC38" s="560"/>
      <c r="GD38" s="560"/>
      <c r="GE38" s="560"/>
      <c r="GF38" s="560"/>
      <c r="GG38" s="560"/>
      <c r="GH38" s="561"/>
      <c r="GI38" s="559"/>
      <c r="GJ38" s="560"/>
      <c r="GK38" s="560"/>
      <c r="GL38" s="560"/>
      <c r="GM38" s="560"/>
      <c r="GN38" s="560"/>
      <c r="GO38" s="560"/>
      <c r="GP38" s="560"/>
      <c r="GQ38" s="560"/>
      <c r="GR38" s="561"/>
      <c r="GS38" s="559"/>
      <c r="GT38" s="560"/>
      <c r="GU38" s="560"/>
      <c r="GV38" s="560"/>
      <c r="GW38" s="560"/>
      <c r="GX38" s="560"/>
      <c r="GY38" s="560"/>
      <c r="GZ38" s="560"/>
      <c r="HA38" s="560"/>
      <c r="HB38" s="561"/>
      <c r="HC38" s="77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77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77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77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77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77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77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77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77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77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0">
        <f t="shared" si="73"/>
        <v>0</v>
      </c>
      <c r="HN38" s="79">
        <f t="shared" si="85"/>
        <v>0</v>
      </c>
      <c r="HO38" s="80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79" t="e">
        <f t="shared" si="86"/>
        <v>#REF!</v>
      </c>
      <c r="HQ38" s="80"/>
      <c r="HR38" s="81">
        <f t="shared" si="74"/>
        <v>0</v>
      </c>
      <c r="HS38" s="81">
        <f t="shared" si="75"/>
        <v>0</v>
      </c>
      <c r="HT38" s="81">
        <f t="shared" si="76"/>
        <v>0</v>
      </c>
      <c r="HU38" s="81">
        <f t="shared" si="77"/>
        <v>0</v>
      </c>
      <c r="HV38" s="81">
        <f t="shared" si="78"/>
        <v>0</v>
      </c>
      <c r="HW38" s="81">
        <f t="shared" si="79"/>
        <v>0</v>
      </c>
      <c r="HX38" s="81">
        <f t="shared" si="80"/>
        <v>0</v>
      </c>
      <c r="HY38" s="81">
        <f t="shared" si="81"/>
        <v>0</v>
      </c>
      <c r="HZ38" s="81">
        <f t="shared" si="82"/>
        <v>0</v>
      </c>
      <c r="IA38" s="81">
        <f t="shared" si="83"/>
        <v>0</v>
      </c>
      <c r="IK38" s="94" t="e">
        <f t="shared" si="84"/>
        <v>#REF!</v>
      </c>
    </row>
    <row r="39" spans="1:245" s="30" customFormat="1" ht="21.95" hidden="1" customHeight="1">
      <c r="A39" s="4"/>
      <c r="B39" s="94" t="e">
        <f>+#REF!</f>
        <v>#REF!</v>
      </c>
      <c r="C39" s="94" t="e">
        <f>+#REF!</f>
        <v>#REF!</v>
      </c>
      <c r="D39" s="94" t="e">
        <f>+#REF!</f>
        <v>#REF!</v>
      </c>
      <c r="E39" s="94" t="e">
        <f>+#REF!</f>
        <v>#REF!</v>
      </c>
      <c r="F39" s="94" t="e">
        <f>+#REF!</f>
        <v>#REF!</v>
      </c>
      <c r="G39" s="94" t="e">
        <f>+#REF!</f>
        <v>#REF!</v>
      </c>
      <c r="H39" s="94" t="e">
        <f>+#REF!</f>
        <v>#REF!</v>
      </c>
      <c r="I39" s="94" t="e">
        <f>+#REF!</f>
        <v>#REF!</v>
      </c>
      <c r="J39" s="303" t="s">
        <v>131</v>
      </c>
      <c r="K39" s="562"/>
      <c r="L39" s="563"/>
      <c r="M39" s="563"/>
      <c r="N39" s="563"/>
      <c r="O39" s="563"/>
      <c r="P39" s="563"/>
      <c r="Q39" s="563"/>
      <c r="R39" s="563"/>
      <c r="S39" s="563"/>
      <c r="T39" s="564"/>
      <c r="U39" s="562"/>
      <c r="V39" s="563"/>
      <c r="W39" s="563"/>
      <c r="X39" s="563"/>
      <c r="Y39" s="563"/>
      <c r="Z39" s="563"/>
      <c r="AA39" s="563"/>
      <c r="AB39" s="563"/>
      <c r="AC39" s="563"/>
      <c r="AD39" s="564"/>
      <c r="AE39" s="562"/>
      <c r="AF39" s="563"/>
      <c r="AG39" s="563"/>
      <c r="AH39" s="563"/>
      <c r="AI39" s="563"/>
      <c r="AJ39" s="563"/>
      <c r="AK39" s="563"/>
      <c r="AL39" s="563"/>
      <c r="AM39" s="563"/>
      <c r="AN39" s="564"/>
      <c r="AO39" s="562"/>
      <c r="AP39" s="563"/>
      <c r="AQ39" s="563"/>
      <c r="AR39" s="563"/>
      <c r="AS39" s="563"/>
      <c r="AT39" s="563"/>
      <c r="AU39" s="563"/>
      <c r="AV39" s="563"/>
      <c r="AW39" s="563"/>
      <c r="AX39" s="564"/>
      <c r="AY39" s="562"/>
      <c r="AZ39" s="563"/>
      <c r="BA39" s="563"/>
      <c r="BB39" s="563"/>
      <c r="BC39" s="563"/>
      <c r="BD39" s="563"/>
      <c r="BE39" s="563"/>
      <c r="BF39" s="563"/>
      <c r="BG39" s="563"/>
      <c r="BH39" s="564"/>
      <c r="BI39" s="562"/>
      <c r="BJ39" s="563"/>
      <c r="BK39" s="563"/>
      <c r="BL39" s="563"/>
      <c r="BM39" s="563"/>
      <c r="BN39" s="563"/>
      <c r="BO39" s="563"/>
      <c r="BP39" s="563"/>
      <c r="BQ39" s="563"/>
      <c r="BR39" s="564"/>
      <c r="BS39" s="562"/>
      <c r="BT39" s="563"/>
      <c r="BU39" s="563"/>
      <c r="BV39" s="563"/>
      <c r="BW39" s="563"/>
      <c r="BX39" s="563"/>
      <c r="BY39" s="563"/>
      <c r="BZ39" s="563"/>
      <c r="CA39" s="563"/>
      <c r="CB39" s="564"/>
      <c r="CC39" s="562"/>
      <c r="CD39" s="563"/>
      <c r="CE39" s="563"/>
      <c r="CF39" s="563"/>
      <c r="CG39" s="563"/>
      <c r="CH39" s="563"/>
      <c r="CI39" s="563"/>
      <c r="CJ39" s="563"/>
      <c r="CK39" s="563"/>
      <c r="CL39" s="564"/>
      <c r="CM39" s="562"/>
      <c r="CN39" s="563"/>
      <c r="CO39" s="563"/>
      <c r="CP39" s="563"/>
      <c r="CQ39" s="563"/>
      <c r="CR39" s="563"/>
      <c r="CS39" s="563"/>
      <c r="CT39" s="563"/>
      <c r="CU39" s="563"/>
      <c r="CV39" s="564"/>
      <c r="CW39" s="562"/>
      <c r="CX39" s="563"/>
      <c r="CY39" s="563"/>
      <c r="CZ39" s="563"/>
      <c r="DA39" s="563"/>
      <c r="DB39" s="563"/>
      <c r="DC39" s="563"/>
      <c r="DD39" s="563"/>
      <c r="DE39" s="563"/>
      <c r="DF39" s="564"/>
      <c r="DG39" s="562"/>
      <c r="DH39" s="563"/>
      <c r="DI39" s="563"/>
      <c r="DJ39" s="563"/>
      <c r="DK39" s="563"/>
      <c r="DL39" s="563"/>
      <c r="DM39" s="563"/>
      <c r="DN39" s="563"/>
      <c r="DO39" s="563"/>
      <c r="DP39" s="564"/>
      <c r="DQ39" s="562"/>
      <c r="DR39" s="563"/>
      <c r="DS39" s="563"/>
      <c r="DT39" s="563"/>
      <c r="DU39" s="563"/>
      <c r="DV39" s="563"/>
      <c r="DW39" s="563"/>
      <c r="DX39" s="563"/>
      <c r="DY39" s="563"/>
      <c r="DZ39" s="564"/>
      <c r="EA39" s="562"/>
      <c r="EB39" s="563"/>
      <c r="EC39" s="563"/>
      <c r="ED39" s="563"/>
      <c r="EE39" s="563"/>
      <c r="EF39" s="563"/>
      <c r="EG39" s="563"/>
      <c r="EH39" s="563"/>
      <c r="EI39" s="563"/>
      <c r="EJ39" s="564"/>
      <c r="EK39" s="562"/>
      <c r="EL39" s="563"/>
      <c r="EM39" s="563"/>
      <c r="EN39" s="563"/>
      <c r="EO39" s="563"/>
      <c r="EP39" s="563"/>
      <c r="EQ39" s="563"/>
      <c r="ER39" s="563"/>
      <c r="ES39" s="563"/>
      <c r="ET39" s="564"/>
      <c r="EU39" s="562"/>
      <c r="EV39" s="563"/>
      <c r="EW39" s="563"/>
      <c r="EX39" s="563"/>
      <c r="EY39" s="563"/>
      <c r="EZ39" s="563"/>
      <c r="FA39" s="563"/>
      <c r="FB39" s="563"/>
      <c r="FC39" s="563"/>
      <c r="FD39" s="564"/>
      <c r="FE39" s="562"/>
      <c r="FF39" s="563"/>
      <c r="FG39" s="563"/>
      <c r="FH39" s="563"/>
      <c r="FI39" s="563"/>
      <c r="FJ39" s="563"/>
      <c r="FK39" s="563"/>
      <c r="FL39" s="563"/>
      <c r="FM39" s="563"/>
      <c r="FN39" s="564"/>
      <c r="FO39" s="562"/>
      <c r="FP39" s="563"/>
      <c r="FQ39" s="563"/>
      <c r="FR39" s="563"/>
      <c r="FS39" s="563"/>
      <c r="FT39" s="563"/>
      <c r="FU39" s="563"/>
      <c r="FV39" s="563"/>
      <c r="FW39" s="563"/>
      <c r="FX39" s="564"/>
      <c r="FY39" s="562"/>
      <c r="FZ39" s="563"/>
      <c r="GA39" s="563"/>
      <c r="GB39" s="563"/>
      <c r="GC39" s="563"/>
      <c r="GD39" s="563"/>
      <c r="GE39" s="563"/>
      <c r="GF39" s="563"/>
      <c r="GG39" s="563"/>
      <c r="GH39" s="564"/>
      <c r="GI39" s="562"/>
      <c r="GJ39" s="563"/>
      <c r="GK39" s="563"/>
      <c r="GL39" s="563"/>
      <c r="GM39" s="563"/>
      <c r="GN39" s="563"/>
      <c r="GO39" s="563"/>
      <c r="GP39" s="563"/>
      <c r="GQ39" s="563"/>
      <c r="GR39" s="564"/>
      <c r="GS39" s="562"/>
      <c r="GT39" s="563"/>
      <c r="GU39" s="563"/>
      <c r="GV39" s="563"/>
      <c r="GW39" s="563"/>
      <c r="GX39" s="563"/>
      <c r="GY39" s="563"/>
      <c r="GZ39" s="563"/>
      <c r="HA39" s="563"/>
      <c r="HB39" s="564"/>
      <c r="HC39" s="271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1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1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1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1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1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1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1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1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1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2">
        <f t="shared" si="73"/>
        <v>0</v>
      </c>
      <c r="HN39" s="279">
        <f t="shared" si="85"/>
        <v>0</v>
      </c>
      <c r="HO39" s="272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79" t="e">
        <f t="shared" si="86"/>
        <v>#REF!</v>
      </c>
      <c r="HQ39" s="80"/>
      <c r="HR39" s="280">
        <f t="shared" si="74"/>
        <v>0</v>
      </c>
      <c r="HS39" s="280">
        <f t="shared" si="75"/>
        <v>0</v>
      </c>
      <c r="HT39" s="280">
        <f t="shared" si="76"/>
        <v>0</v>
      </c>
      <c r="HU39" s="280">
        <f t="shared" si="77"/>
        <v>0</v>
      </c>
      <c r="HV39" s="280">
        <f t="shared" si="78"/>
        <v>0</v>
      </c>
      <c r="HW39" s="280">
        <f t="shared" si="79"/>
        <v>0</v>
      </c>
      <c r="HX39" s="280">
        <f t="shared" si="80"/>
        <v>0</v>
      </c>
      <c r="HY39" s="280">
        <f t="shared" si="81"/>
        <v>0</v>
      </c>
      <c r="HZ39" s="280">
        <f t="shared" si="82"/>
        <v>0</v>
      </c>
      <c r="IA39" s="280">
        <f t="shared" si="83"/>
        <v>0</v>
      </c>
      <c r="IK39" s="94" t="e">
        <f t="shared" si="84"/>
        <v>#REF!</v>
      </c>
    </row>
    <row r="40" spans="1:245" s="30" customFormat="1" ht="21.95" customHeight="1">
      <c r="A40" s="4"/>
      <c r="B40" s="94" t="e">
        <f>+#REF!</f>
        <v>#REF!</v>
      </c>
      <c r="C40" s="94" t="e">
        <f>+#REF!</f>
        <v>#REF!</v>
      </c>
      <c r="D40" s="94" t="e">
        <f>+#REF!</f>
        <v>#REF!</v>
      </c>
      <c r="E40" s="94" t="e">
        <f>+#REF!</f>
        <v>#REF!</v>
      </c>
      <c r="F40" s="94" t="e">
        <f>+#REF!</f>
        <v>#REF!</v>
      </c>
      <c r="G40" s="94" t="e">
        <f>+#REF!</f>
        <v>#REF!</v>
      </c>
      <c r="H40" s="94" t="e">
        <f>+#REF!</f>
        <v>#REF!</v>
      </c>
      <c r="I40" s="94" t="e">
        <f>+#REF!</f>
        <v>#REF!</v>
      </c>
      <c r="J40" s="302" t="s">
        <v>82</v>
      </c>
      <c r="K40" s="565">
        <v>1</v>
      </c>
      <c r="L40" s="566">
        <v>49</v>
      </c>
      <c r="M40" s="566">
        <v>7</v>
      </c>
      <c r="N40" s="566">
        <v>0</v>
      </c>
      <c r="O40" s="566">
        <v>0</v>
      </c>
      <c r="P40" s="566">
        <v>0</v>
      </c>
      <c r="Q40" s="566">
        <v>0</v>
      </c>
      <c r="R40" s="566">
        <v>0</v>
      </c>
      <c r="S40" s="566">
        <v>0</v>
      </c>
      <c r="T40" s="567">
        <v>0</v>
      </c>
      <c r="U40" s="565">
        <v>0</v>
      </c>
      <c r="V40" s="566">
        <v>31</v>
      </c>
      <c r="W40" s="566">
        <v>2</v>
      </c>
      <c r="X40" s="566">
        <v>1</v>
      </c>
      <c r="Y40" s="566">
        <v>0</v>
      </c>
      <c r="Z40" s="566">
        <v>0</v>
      </c>
      <c r="AA40" s="566">
        <v>0</v>
      </c>
      <c r="AB40" s="566">
        <v>0</v>
      </c>
      <c r="AC40" s="566">
        <v>0</v>
      </c>
      <c r="AD40" s="567">
        <v>0</v>
      </c>
      <c r="AE40" s="565">
        <v>0</v>
      </c>
      <c r="AF40" s="566">
        <v>14</v>
      </c>
      <c r="AG40" s="566">
        <v>2</v>
      </c>
      <c r="AH40" s="566">
        <v>0</v>
      </c>
      <c r="AI40" s="566">
        <v>0</v>
      </c>
      <c r="AJ40" s="566">
        <v>0</v>
      </c>
      <c r="AK40" s="566">
        <v>0</v>
      </c>
      <c r="AL40" s="566">
        <v>0</v>
      </c>
      <c r="AM40" s="566">
        <v>0</v>
      </c>
      <c r="AN40" s="567">
        <v>0</v>
      </c>
      <c r="AO40" s="565">
        <v>0</v>
      </c>
      <c r="AP40" s="566">
        <v>25</v>
      </c>
      <c r="AQ40" s="566">
        <v>4</v>
      </c>
      <c r="AR40" s="566">
        <v>0</v>
      </c>
      <c r="AS40" s="566">
        <v>0</v>
      </c>
      <c r="AT40" s="566">
        <v>0</v>
      </c>
      <c r="AU40" s="566">
        <v>0</v>
      </c>
      <c r="AV40" s="566">
        <v>0</v>
      </c>
      <c r="AW40" s="566">
        <v>0</v>
      </c>
      <c r="AX40" s="567">
        <v>0</v>
      </c>
      <c r="AY40" s="565">
        <v>0</v>
      </c>
      <c r="AZ40" s="566">
        <v>11</v>
      </c>
      <c r="BA40" s="566">
        <v>2</v>
      </c>
      <c r="BB40" s="566">
        <v>0</v>
      </c>
      <c r="BC40" s="566">
        <v>0</v>
      </c>
      <c r="BD40" s="566">
        <v>0</v>
      </c>
      <c r="BE40" s="566">
        <v>0</v>
      </c>
      <c r="BF40" s="566">
        <v>0</v>
      </c>
      <c r="BG40" s="566">
        <v>0</v>
      </c>
      <c r="BH40" s="567">
        <v>0</v>
      </c>
      <c r="BI40" s="565">
        <v>0</v>
      </c>
      <c r="BJ40" s="566">
        <v>3</v>
      </c>
      <c r="BK40" s="566">
        <v>0</v>
      </c>
      <c r="BL40" s="566">
        <v>0</v>
      </c>
      <c r="BM40" s="566">
        <v>0</v>
      </c>
      <c r="BN40" s="566">
        <v>0</v>
      </c>
      <c r="BO40" s="566">
        <v>0</v>
      </c>
      <c r="BP40" s="566">
        <v>0</v>
      </c>
      <c r="BQ40" s="566">
        <v>0</v>
      </c>
      <c r="BR40" s="567">
        <v>0</v>
      </c>
      <c r="BS40" s="565">
        <v>0</v>
      </c>
      <c r="BT40" s="566">
        <v>7</v>
      </c>
      <c r="BU40" s="566">
        <v>1</v>
      </c>
      <c r="BV40" s="566">
        <v>1</v>
      </c>
      <c r="BW40" s="566">
        <v>0</v>
      </c>
      <c r="BX40" s="566">
        <v>0</v>
      </c>
      <c r="BY40" s="566">
        <v>0</v>
      </c>
      <c r="BZ40" s="566">
        <v>0</v>
      </c>
      <c r="CA40" s="566">
        <v>0</v>
      </c>
      <c r="CB40" s="567">
        <v>0</v>
      </c>
      <c r="CC40" s="565">
        <v>0</v>
      </c>
      <c r="CD40" s="566">
        <v>1</v>
      </c>
      <c r="CE40" s="566">
        <v>0</v>
      </c>
      <c r="CF40" s="566">
        <v>0</v>
      </c>
      <c r="CG40" s="566">
        <v>0</v>
      </c>
      <c r="CH40" s="566">
        <v>0</v>
      </c>
      <c r="CI40" s="566">
        <v>0</v>
      </c>
      <c r="CJ40" s="566">
        <v>0</v>
      </c>
      <c r="CK40" s="566">
        <v>0</v>
      </c>
      <c r="CL40" s="567">
        <v>0</v>
      </c>
      <c r="CM40" s="565">
        <v>0</v>
      </c>
      <c r="CN40" s="566">
        <v>2</v>
      </c>
      <c r="CO40" s="566">
        <v>0</v>
      </c>
      <c r="CP40" s="566">
        <v>0</v>
      </c>
      <c r="CQ40" s="566">
        <v>0</v>
      </c>
      <c r="CR40" s="566">
        <v>0</v>
      </c>
      <c r="CS40" s="566">
        <v>0</v>
      </c>
      <c r="CT40" s="566">
        <v>0</v>
      </c>
      <c r="CU40" s="566">
        <v>0</v>
      </c>
      <c r="CV40" s="567">
        <v>0</v>
      </c>
      <c r="CW40" s="565">
        <v>0</v>
      </c>
      <c r="CX40" s="566">
        <v>1</v>
      </c>
      <c r="CY40" s="566">
        <v>0</v>
      </c>
      <c r="CZ40" s="566">
        <v>0</v>
      </c>
      <c r="DA40" s="566">
        <v>0</v>
      </c>
      <c r="DB40" s="566">
        <v>0</v>
      </c>
      <c r="DC40" s="566">
        <v>0</v>
      </c>
      <c r="DD40" s="566">
        <v>0</v>
      </c>
      <c r="DE40" s="566">
        <v>0</v>
      </c>
      <c r="DF40" s="567">
        <v>0</v>
      </c>
      <c r="DG40" s="565">
        <v>0</v>
      </c>
      <c r="DH40" s="566">
        <v>0</v>
      </c>
      <c r="DI40" s="566">
        <v>0</v>
      </c>
      <c r="DJ40" s="566">
        <v>0</v>
      </c>
      <c r="DK40" s="566"/>
      <c r="DL40" s="566"/>
      <c r="DM40" s="566"/>
      <c r="DN40" s="566"/>
      <c r="DO40" s="566"/>
      <c r="DP40" s="567"/>
      <c r="DQ40" s="565"/>
      <c r="DR40" s="566"/>
      <c r="DS40" s="566"/>
      <c r="DT40" s="566"/>
      <c r="DU40" s="566"/>
      <c r="DV40" s="566"/>
      <c r="DW40" s="566"/>
      <c r="DX40" s="566"/>
      <c r="DY40" s="566"/>
      <c r="DZ40" s="567"/>
      <c r="EA40" s="565"/>
      <c r="EB40" s="566"/>
      <c r="EC40" s="566"/>
      <c r="ED40" s="566"/>
      <c r="EE40" s="566"/>
      <c r="EF40" s="566"/>
      <c r="EG40" s="566"/>
      <c r="EH40" s="566"/>
      <c r="EI40" s="566"/>
      <c r="EJ40" s="567"/>
      <c r="EK40" s="565"/>
      <c r="EL40" s="566"/>
      <c r="EM40" s="566"/>
      <c r="EN40" s="566"/>
      <c r="EO40" s="566"/>
      <c r="EP40" s="566"/>
      <c r="EQ40" s="566"/>
      <c r="ER40" s="566"/>
      <c r="ES40" s="566"/>
      <c r="ET40" s="567"/>
      <c r="EU40" s="565"/>
      <c r="EV40" s="566"/>
      <c r="EW40" s="566"/>
      <c r="EX40" s="566"/>
      <c r="EY40" s="566"/>
      <c r="EZ40" s="566"/>
      <c r="FA40" s="566"/>
      <c r="FB40" s="566"/>
      <c r="FC40" s="566"/>
      <c r="FD40" s="567"/>
      <c r="FE40" s="565"/>
      <c r="FF40" s="566"/>
      <c r="FG40" s="566"/>
      <c r="FH40" s="566"/>
      <c r="FI40" s="566"/>
      <c r="FJ40" s="566"/>
      <c r="FK40" s="566"/>
      <c r="FL40" s="566"/>
      <c r="FM40" s="566"/>
      <c r="FN40" s="567"/>
      <c r="FO40" s="565"/>
      <c r="FP40" s="566"/>
      <c r="FQ40" s="566"/>
      <c r="FR40" s="566"/>
      <c r="FS40" s="566"/>
      <c r="FT40" s="566"/>
      <c r="FU40" s="566"/>
      <c r="FV40" s="566"/>
      <c r="FW40" s="566"/>
      <c r="FX40" s="567"/>
      <c r="FY40" s="565"/>
      <c r="FZ40" s="566"/>
      <c r="GA40" s="566"/>
      <c r="GB40" s="566"/>
      <c r="GC40" s="566"/>
      <c r="GD40" s="566"/>
      <c r="GE40" s="566"/>
      <c r="GF40" s="566"/>
      <c r="GG40" s="566"/>
      <c r="GH40" s="567"/>
      <c r="GI40" s="565"/>
      <c r="GJ40" s="566"/>
      <c r="GK40" s="566"/>
      <c r="GL40" s="566"/>
      <c r="GM40" s="566"/>
      <c r="GN40" s="566"/>
      <c r="GO40" s="566"/>
      <c r="GP40" s="566"/>
      <c r="GQ40" s="566"/>
      <c r="GR40" s="567"/>
      <c r="GS40" s="565"/>
      <c r="GT40" s="566"/>
      <c r="GU40" s="566"/>
      <c r="GV40" s="566"/>
      <c r="GW40" s="566"/>
      <c r="GX40" s="566"/>
      <c r="GY40" s="566"/>
      <c r="GZ40" s="566"/>
      <c r="HA40" s="566"/>
      <c r="HB40" s="567"/>
      <c r="HC40" s="274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4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4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4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4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4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4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4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4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4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75">
        <f t="shared" si="73"/>
        <v>165</v>
      </c>
      <c r="HN40" s="277">
        <f t="shared" si="85"/>
        <v>165</v>
      </c>
      <c r="HO40" s="275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77" t="e">
        <f t="shared" si="86"/>
        <v>#REF!</v>
      </c>
      <c r="HQ40" s="80"/>
      <c r="HR40" s="278">
        <f t="shared" si="74"/>
        <v>1</v>
      </c>
      <c r="HS40" s="278">
        <f t="shared" si="75"/>
        <v>144</v>
      </c>
      <c r="HT40" s="278">
        <f t="shared" si="76"/>
        <v>18</v>
      </c>
      <c r="HU40" s="278">
        <f t="shared" si="77"/>
        <v>2</v>
      </c>
      <c r="HV40" s="278">
        <f t="shared" si="78"/>
        <v>0</v>
      </c>
      <c r="HW40" s="278">
        <f t="shared" si="79"/>
        <v>0</v>
      </c>
      <c r="HX40" s="278">
        <f t="shared" si="80"/>
        <v>0</v>
      </c>
      <c r="HY40" s="278">
        <f t="shared" si="81"/>
        <v>0</v>
      </c>
      <c r="HZ40" s="278">
        <f t="shared" si="82"/>
        <v>0</v>
      </c>
      <c r="IA40" s="278">
        <f t="shared" si="83"/>
        <v>0</v>
      </c>
      <c r="IK40" s="94" t="e">
        <f t="shared" si="84"/>
        <v>#REF!</v>
      </c>
    </row>
    <row r="41" spans="1:245" s="30" customFormat="1" ht="21.95" customHeight="1">
      <c r="A41" s="4"/>
      <c r="B41" s="94" t="e">
        <f>+#REF!</f>
        <v>#REF!</v>
      </c>
      <c r="C41" s="94" t="e">
        <f>+#REF!</f>
        <v>#REF!</v>
      </c>
      <c r="D41" s="94" t="e">
        <f>+#REF!</f>
        <v>#REF!</v>
      </c>
      <c r="E41" s="94" t="e">
        <f>+#REF!</f>
        <v>#REF!</v>
      </c>
      <c r="F41" s="94" t="e">
        <f>+#REF!</f>
        <v>#REF!</v>
      </c>
      <c r="G41" s="94" t="e">
        <f>+#REF!</f>
        <v>#REF!</v>
      </c>
      <c r="H41" s="94" t="e">
        <f>+#REF!</f>
        <v>#REF!</v>
      </c>
      <c r="I41" s="94" t="e">
        <f>+#REF!</f>
        <v>#REF!</v>
      </c>
      <c r="J41" s="18" t="s">
        <v>83</v>
      </c>
      <c r="K41" s="568">
        <v>0</v>
      </c>
      <c r="L41" s="882">
        <v>56</v>
      </c>
      <c r="M41" s="882">
        <v>7</v>
      </c>
      <c r="N41" s="882">
        <v>1</v>
      </c>
      <c r="O41" s="882">
        <v>0</v>
      </c>
      <c r="P41" s="882">
        <v>0</v>
      </c>
      <c r="Q41" s="882">
        <v>0</v>
      </c>
      <c r="R41" s="882">
        <v>0</v>
      </c>
      <c r="S41" s="882">
        <v>0</v>
      </c>
      <c r="T41" s="570">
        <v>0</v>
      </c>
      <c r="U41" s="568">
        <v>0</v>
      </c>
      <c r="V41" s="882">
        <v>10</v>
      </c>
      <c r="W41" s="882">
        <v>3</v>
      </c>
      <c r="X41" s="882">
        <v>2</v>
      </c>
      <c r="Y41" s="882">
        <v>0</v>
      </c>
      <c r="Z41" s="882">
        <v>0</v>
      </c>
      <c r="AA41" s="882">
        <v>0</v>
      </c>
      <c r="AB41" s="882">
        <v>0</v>
      </c>
      <c r="AC41" s="882">
        <v>0</v>
      </c>
      <c r="AD41" s="570">
        <v>0</v>
      </c>
      <c r="AE41" s="568">
        <v>0</v>
      </c>
      <c r="AF41" s="882">
        <v>28</v>
      </c>
      <c r="AG41" s="882">
        <v>5</v>
      </c>
      <c r="AH41" s="882">
        <v>0</v>
      </c>
      <c r="AI41" s="882">
        <v>0</v>
      </c>
      <c r="AJ41" s="882">
        <v>0</v>
      </c>
      <c r="AK41" s="882">
        <v>0</v>
      </c>
      <c r="AL41" s="882">
        <v>0</v>
      </c>
      <c r="AM41" s="882">
        <v>0</v>
      </c>
      <c r="AN41" s="570">
        <v>0</v>
      </c>
      <c r="AO41" s="568">
        <v>0</v>
      </c>
      <c r="AP41" s="882">
        <v>32</v>
      </c>
      <c r="AQ41" s="882">
        <v>6</v>
      </c>
      <c r="AR41" s="882">
        <v>0</v>
      </c>
      <c r="AS41" s="882">
        <v>0</v>
      </c>
      <c r="AT41" s="882">
        <v>0</v>
      </c>
      <c r="AU41" s="882">
        <v>0</v>
      </c>
      <c r="AV41" s="882">
        <v>0</v>
      </c>
      <c r="AW41" s="882">
        <v>0</v>
      </c>
      <c r="AX41" s="570">
        <v>0</v>
      </c>
      <c r="AY41" s="568">
        <v>0</v>
      </c>
      <c r="AZ41" s="882">
        <v>19</v>
      </c>
      <c r="BA41" s="882">
        <v>4</v>
      </c>
      <c r="BB41" s="882">
        <v>0</v>
      </c>
      <c r="BC41" s="882">
        <v>0</v>
      </c>
      <c r="BD41" s="882">
        <v>0</v>
      </c>
      <c r="BE41" s="882">
        <v>0</v>
      </c>
      <c r="BF41" s="882">
        <v>0</v>
      </c>
      <c r="BG41" s="882">
        <v>0</v>
      </c>
      <c r="BH41" s="570">
        <v>0</v>
      </c>
      <c r="BI41" s="568">
        <v>0</v>
      </c>
      <c r="BJ41" s="882">
        <v>4</v>
      </c>
      <c r="BK41" s="882">
        <v>0</v>
      </c>
      <c r="BL41" s="882">
        <v>0</v>
      </c>
      <c r="BM41" s="882">
        <v>0</v>
      </c>
      <c r="BN41" s="882">
        <v>0</v>
      </c>
      <c r="BO41" s="882">
        <v>0</v>
      </c>
      <c r="BP41" s="882">
        <v>0</v>
      </c>
      <c r="BQ41" s="882">
        <v>0</v>
      </c>
      <c r="BR41" s="570">
        <v>0</v>
      </c>
      <c r="BS41" s="568">
        <v>0</v>
      </c>
      <c r="BT41" s="882">
        <v>11</v>
      </c>
      <c r="BU41" s="882">
        <v>2</v>
      </c>
      <c r="BV41" s="882">
        <v>0</v>
      </c>
      <c r="BW41" s="882">
        <v>0</v>
      </c>
      <c r="BX41" s="882">
        <v>0</v>
      </c>
      <c r="BY41" s="882">
        <v>0</v>
      </c>
      <c r="BZ41" s="882">
        <v>0</v>
      </c>
      <c r="CA41" s="882">
        <v>0</v>
      </c>
      <c r="CB41" s="570">
        <v>0</v>
      </c>
      <c r="CC41" s="568">
        <v>0</v>
      </c>
      <c r="CD41" s="882">
        <v>0</v>
      </c>
      <c r="CE41" s="882">
        <v>0</v>
      </c>
      <c r="CF41" s="882">
        <v>0</v>
      </c>
      <c r="CG41" s="882">
        <v>0</v>
      </c>
      <c r="CH41" s="882">
        <v>0</v>
      </c>
      <c r="CI41" s="882">
        <v>0</v>
      </c>
      <c r="CJ41" s="882">
        <v>0</v>
      </c>
      <c r="CK41" s="882">
        <v>0</v>
      </c>
      <c r="CL41" s="570">
        <v>0</v>
      </c>
      <c r="CM41" s="568">
        <v>1</v>
      </c>
      <c r="CN41" s="882">
        <v>2</v>
      </c>
      <c r="CO41" s="882">
        <v>0</v>
      </c>
      <c r="CP41" s="882">
        <v>0</v>
      </c>
      <c r="CQ41" s="882">
        <v>0</v>
      </c>
      <c r="CR41" s="882">
        <v>0</v>
      </c>
      <c r="CS41" s="882">
        <v>0</v>
      </c>
      <c r="CT41" s="882">
        <v>0</v>
      </c>
      <c r="CU41" s="882">
        <v>0</v>
      </c>
      <c r="CV41" s="570">
        <v>0</v>
      </c>
      <c r="CW41" s="568">
        <v>0</v>
      </c>
      <c r="CX41" s="882">
        <v>0</v>
      </c>
      <c r="CY41" s="882">
        <v>0</v>
      </c>
      <c r="CZ41" s="882">
        <v>0</v>
      </c>
      <c r="DA41" s="882">
        <v>0</v>
      </c>
      <c r="DB41" s="882">
        <v>0</v>
      </c>
      <c r="DC41" s="882">
        <v>0</v>
      </c>
      <c r="DD41" s="882">
        <v>0</v>
      </c>
      <c r="DE41" s="882">
        <v>0</v>
      </c>
      <c r="DF41" s="570">
        <v>0</v>
      </c>
      <c r="DG41" s="568">
        <v>0</v>
      </c>
      <c r="DH41" s="882">
        <v>0</v>
      </c>
      <c r="DI41" s="882">
        <v>0</v>
      </c>
      <c r="DJ41" s="882">
        <v>0</v>
      </c>
      <c r="DK41" s="569"/>
      <c r="DL41" s="569"/>
      <c r="DM41" s="569"/>
      <c r="DN41" s="569"/>
      <c r="DO41" s="569"/>
      <c r="DP41" s="570"/>
      <c r="DQ41" s="568"/>
      <c r="DR41" s="569"/>
      <c r="DS41" s="569"/>
      <c r="DT41" s="569"/>
      <c r="DU41" s="569"/>
      <c r="DV41" s="569"/>
      <c r="DW41" s="569"/>
      <c r="DX41" s="569"/>
      <c r="DY41" s="569"/>
      <c r="DZ41" s="570"/>
      <c r="EA41" s="568"/>
      <c r="EB41" s="569"/>
      <c r="EC41" s="569"/>
      <c r="ED41" s="569"/>
      <c r="EE41" s="569"/>
      <c r="EF41" s="569"/>
      <c r="EG41" s="569"/>
      <c r="EH41" s="569"/>
      <c r="EI41" s="569"/>
      <c r="EJ41" s="570"/>
      <c r="EK41" s="568"/>
      <c r="EL41" s="569"/>
      <c r="EM41" s="569"/>
      <c r="EN41" s="569"/>
      <c r="EO41" s="569"/>
      <c r="EP41" s="569"/>
      <c r="EQ41" s="569"/>
      <c r="ER41" s="569"/>
      <c r="ES41" s="569"/>
      <c r="ET41" s="570"/>
      <c r="EU41" s="568"/>
      <c r="EV41" s="569"/>
      <c r="EW41" s="569"/>
      <c r="EX41" s="569"/>
      <c r="EY41" s="569"/>
      <c r="EZ41" s="569"/>
      <c r="FA41" s="569"/>
      <c r="FB41" s="569"/>
      <c r="FC41" s="569"/>
      <c r="FD41" s="570"/>
      <c r="FE41" s="568"/>
      <c r="FF41" s="569"/>
      <c r="FG41" s="569"/>
      <c r="FH41" s="569"/>
      <c r="FI41" s="569"/>
      <c r="FJ41" s="569"/>
      <c r="FK41" s="569"/>
      <c r="FL41" s="569"/>
      <c r="FM41" s="569"/>
      <c r="FN41" s="570"/>
      <c r="FO41" s="568"/>
      <c r="FP41" s="569"/>
      <c r="FQ41" s="569"/>
      <c r="FR41" s="569"/>
      <c r="FS41" s="569"/>
      <c r="FT41" s="569"/>
      <c r="FU41" s="569"/>
      <c r="FV41" s="569"/>
      <c r="FW41" s="569"/>
      <c r="FX41" s="570"/>
      <c r="FY41" s="568"/>
      <c r="FZ41" s="569"/>
      <c r="GA41" s="569"/>
      <c r="GB41" s="569"/>
      <c r="GC41" s="569"/>
      <c r="GD41" s="569"/>
      <c r="GE41" s="569"/>
      <c r="GF41" s="569"/>
      <c r="GG41" s="569"/>
      <c r="GH41" s="570"/>
      <c r="GI41" s="568"/>
      <c r="GJ41" s="569"/>
      <c r="GK41" s="569"/>
      <c r="GL41" s="569"/>
      <c r="GM41" s="569"/>
      <c r="GN41" s="569"/>
      <c r="GO41" s="569"/>
      <c r="GP41" s="569"/>
      <c r="GQ41" s="569"/>
      <c r="GR41" s="570"/>
      <c r="GS41" s="568"/>
      <c r="GT41" s="569"/>
      <c r="GU41" s="569"/>
      <c r="GV41" s="569"/>
      <c r="GW41" s="569"/>
      <c r="GX41" s="569"/>
      <c r="GY41" s="569"/>
      <c r="GZ41" s="569"/>
      <c r="HA41" s="569"/>
      <c r="HB41" s="570"/>
      <c r="HC41" s="77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77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77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77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77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77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77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77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77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77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0">
        <f t="shared" si="73"/>
        <v>193</v>
      </c>
      <c r="HN41" s="79">
        <f t="shared" si="85"/>
        <v>358</v>
      </c>
      <c r="HO41" s="80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79" t="e">
        <f t="shared" si="86"/>
        <v>#REF!</v>
      </c>
      <c r="HQ41" s="80"/>
      <c r="HR41" s="81">
        <f t="shared" si="74"/>
        <v>1</v>
      </c>
      <c r="HS41" s="81">
        <f t="shared" si="75"/>
        <v>162</v>
      </c>
      <c r="HT41" s="81">
        <f t="shared" si="76"/>
        <v>27</v>
      </c>
      <c r="HU41" s="81">
        <f t="shared" si="77"/>
        <v>3</v>
      </c>
      <c r="HV41" s="81">
        <f t="shared" si="78"/>
        <v>0</v>
      </c>
      <c r="HW41" s="81">
        <f t="shared" si="79"/>
        <v>0</v>
      </c>
      <c r="HX41" s="81">
        <f t="shared" si="80"/>
        <v>0</v>
      </c>
      <c r="HY41" s="81">
        <f t="shared" si="81"/>
        <v>0</v>
      </c>
      <c r="HZ41" s="81">
        <f t="shared" si="82"/>
        <v>0</v>
      </c>
      <c r="IA41" s="81">
        <f t="shared" si="83"/>
        <v>0</v>
      </c>
      <c r="IK41" s="94" t="e">
        <f t="shared" si="84"/>
        <v>#REF!</v>
      </c>
    </row>
    <row r="42" spans="1:245" s="30" customFormat="1" ht="21.95" customHeight="1">
      <c r="A42" s="4"/>
      <c r="B42" s="94" t="e">
        <f>+#REF!</f>
        <v>#REF!</v>
      </c>
      <c r="C42" s="94" t="e">
        <f>+#REF!</f>
        <v>#REF!</v>
      </c>
      <c r="D42" s="94" t="e">
        <f>+#REF!</f>
        <v>#REF!</v>
      </c>
      <c r="E42" s="94" t="e">
        <f>+#REF!</f>
        <v>#REF!</v>
      </c>
      <c r="F42" s="94" t="e">
        <f>+#REF!</f>
        <v>#REF!</v>
      </c>
      <c r="G42" s="94" t="e">
        <f>+#REF!</f>
        <v>#REF!</v>
      </c>
      <c r="H42" s="94" t="e">
        <f>+#REF!</f>
        <v>#REF!</v>
      </c>
      <c r="I42" s="94" t="e">
        <f>+#REF!</f>
        <v>#REF!</v>
      </c>
      <c r="J42" s="18" t="s">
        <v>84</v>
      </c>
      <c r="K42" s="571">
        <v>0</v>
      </c>
      <c r="L42" s="883">
        <v>62</v>
      </c>
      <c r="M42" s="883">
        <v>9</v>
      </c>
      <c r="N42" s="882">
        <v>1</v>
      </c>
      <c r="O42" s="882">
        <v>0</v>
      </c>
      <c r="P42" s="882">
        <v>0</v>
      </c>
      <c r="Q42" s="882">
        <v>0</v>
      </c>
      <c r="R42" s="882">
        <v>0</v>
      </c>
      <c r="S42" s="882">
        <v>0</v>
      </c>
      <c r="T42" s="570">
        <v>0</v>
      </c>
      <c r="U42" s="571">
        <v>0</v>
      </c>
      <c r="V42" s="883">
        <v>14</v>
      </c>
      <c r="W42" s="883">
        <v>3</v>
      </c>
      <c r="X42" s="882">
        <v>0</v>
      </c>
      <c r="Y42" s="882">
        <v>0</v>
      </c>
      <c r="Z42" s="882">
        <v>0</v>
      </c>
      <c r="AA42" s="882">
        <v>0</v>
      </c>
      <c r="AB42" s="882">
        <v>0</v>
      </c>
      <c r="AC42" s="882">
        <v>0</v>
      </c>
      <c r="AD42" s="570">
        <v>0</v>
      </c>
      <c r="AE42" s="571">
        <v>0</v>
      </c>
      <c r="AF42" s="883">
        <v>26</v>
      </c>
      <c r="AG42" s="883">
        <v>5</v>
      </c>
      <c r="AH42" s="882">
        <v>0</v>
      </c>
      <c r="AI42" s="882">
        <v>0</v>
      </c>
      <c r="AJ42" s="882">
        <v>0</v>
      </c>
      <c r="AK42" s="882">
        <v>0</v>
      </c>
      <c r="AL42" s="882">
        <v>0</v>
      </c>
      <c r="AM42" s="882">
        <v>0</v>
      </c>
      <c r="AN42" s="570">
        <v>0</v>
      </c>
      <c r="AO42" s="571">
        <v>0</v>
      </c>
      <c r="AP42" s="883">
        <v>37</v>
      </c>
      <c r="AQ42" s="883">
        <v>7</v>
      </c>
      <c r="AR42" s="882">
        <v>0</v>
      </c>
      <c r="AS42" s="882">
        <v>0</v>
      </c>
      <c r="AT42" s="882">
        <v>0</v>
      </c>
      <c r="AU42" s="882">
        <v>0</v>
      </c>
      <c r="AV42" s="882">
        <v>0</v>
      </c>
      <c r="AW42" s="882">
        <v>0</v>
      </c>
      <c r="AX42" s="570">
        <v>0</v>
      </c>
      <c r="AY42" s="571">
        <v>0</v>
      </c>
      <c r="AZ42" s="883">
        <v>16</v>
      </c>
      <c r="BA42" s="883">
        <v>3</v>
      </c>
      <c r="BB42" s="882">
        <v>0</v>
      </c>
      <c r="BC42" s="882">
        <v>0</v>
      </c>
      <c r="BD42" s="882">
        <v>0</v>
      </c>
      <c r="BE42" s="882">
        <v>0</v>
      </c>
      <c r="BF42" s="882">
        <v>0</v>
      </c>
      <c r="BG42" s="882">
        <v>0</v>
      </c>
      <c r="BH42" s="570">
        <v>0</v>
      </c>
      <c r="BI42" s="571">
        <v>0</v>
      </c>
      <c r="BJ42" s="883">
        <v>4</v>
      </c>
      <c r="BK42" s="883">
        <v>0</v>
      </c>
      <c r="BL42" s="882">
        <v>0</v>
      </c>
      <c r="BM42" s="882">
        <v>0</v>
      </c>
      <c r="BN42" s="882">
        <v>0</v>
      </c>
      <c r="BO42" s="882">
        <v>0</v>
      </c>
      <c r="BP42" s="882">
        <v>0</v>
      </c>
      <c r="BQ42" s="882">
        <v>0</v>
      </c>
      <c r="BR42" s="570">
        <v>0</v>
      </c>
      <c r="BS42" s="571">
        <v>0</v>
      </c>
      <c r="BT42" s="883">
        <v>11</v>
      </c>
      <c r="BU42" s="883">
        <v>2</v>
      </c>
      <c r="BV42" s="882">
        <v>0</v>
      </c>
      <c r="BW42" s="882">
        <v>0</v>
      </c>
      <c r="BX42" s="882">
        <v>0</v>
      </c>
      <c r="BY42" s="882">
        <v>0</v>
      </c>
      <c r="BZ42" s="882">
        <v>0</v>
      </c>
      <c r="CA42" s="882">
        <v>0</v>
      </c>
      <c r="CB42" s="570">
        <v>0</v>
      </c>
      <c r="CC42" s="571">
        <v>0</v>
      </c>
      <c r="CD42" s="883">
        <v>0</v>
      </c>
      <c r="CE42" s="883">
        <v>0</v>
      </c>
      <c r="CF42" s="882">
        <v>0</v>
      </c>
      <c r="CG42" s="882">
        <v>0</v>
      </c>
      <c r="CH42" s="882">
        <v>0</v>
      </c>
      <c r="CI42" s="882">
        <v>0</v>
      </c>
      <c r="CJ42" s="882">
        <v>0</v>
      </c>
      <c r="CK42" s="882">
        <v>0</v>
      </c>
      <c r="CL42" s="570">
        <v>0</v>
      </c>
      <c r="CM42" s="571">
        <v>0</v>
      </c>
      <c r="CN42" s="883">
        <v>2</v>
      </c>
      <c r="CO42" s="883">
        <v>0</v>
      </c>
      <c r="CP42" s="882">
        <v>0</v>
      </c>
      <c r="CQ42" s="882">
        <v>0</v>
      </c>
      <c r="CR42" s="882">
        <v>0</v>
      </c>
      <c r="CS42" s="882">
        <v>0</v>
      </c>
      <c r="CT42" s="882">
        <v>0</v>
      </c>
      <c r="CU42" s="882">
        <v>0</v>
      </c>
      <c r="CV42" s="570">
        <v>0</v>
      </c>
      <c r="CW42" s="571">
        <v>0</v>
      </c>
      <c r="CX42" s="883">
        <v>0</v>
      </c>
      <c r="CY42" s="883">
        <v>0</v>
      </c>
      <c r="CZ42" s="882">
        <v>0</v>
      </c>
      <c r="DA42" s="882">
        <v>0</v>
      </c>
      <c r="DB42" s="882">
        <v>0</v>
      </c>
      <c r="DC42" s="882">
        <v>0</v>
      </c>
      <c r="DD42" s="882">
        <v>0</v>
      </c>
      <c r="DE42" s="882">
        <v>0</v>
      </c>
      <c r="DF42" s="570">
        <v>0</v>
      </c>
      <c r="DG42" s="571">
        <v>0</v>
      </c>
      <c r="DH42" s="883">
        <v>0</v>
      </c>
      <c r="DI42" s="883">
        <v>0</v>
      </c>
      <c r="DJ42" s="882">
        <v>0</v>
      </c>
      <c r="DK42" s="569"/>
      <c r="DL42" s="569"/>
      <c r="DM42" s="569"/>
      <c r="DN42" s="569"/>
      <c r="DO42" s="569"/>
      <c r="DP42" s="570"/>
      <c r="DQ42" s="571"/>
      <c r="DR42" s="572"/>
      <c r="DS42" s="572"/>
      <c r="DT42" s="569"/>
      <c r="DU42" s="569"/>
      <c r="DV42" s="569"/>
      <c r="DW42" s="569"/>
      <c r="DX42" s="569"/>
      <c r="DY42" s="569"/>
      <c r="DZ42" s="570"/>
      <c r="EA42" s="571"/>
      <c r="EB42" s="572"/>
      <c r="EC42" s="572"/>
      <c r="ED42" s="569"/>
      <c r="EE42" s="569"/>
      <c r="EF42" s="569"/>
      <c r="EG42" s="569"/>
      <c r="EH42" s="569"/>
      <c r="EI42" s="569"/>
      <c r="EJ42" s="570"/>
      <c r="EK42" s="571"/>
      <c r="EL42" s="572"/>
      <c r="EM42" s="572"/>
      <c r="EN42" s="569"/>
      <c r="EO42" s="569"/>
      <c r="EP42" s="569"/>
      <c r="EQ42" s="569"/>
      <c r="ER42" s="569"/>
      <c r="ES42" s="569"/>
      <c r="ET42" s="570"/>
      <c r="EU42" s="571"/>
      <c r="EV42" s="572"/>
      <c r="EW42" s="572"/>
      <c r="EX42" s="569"/>
      <c r="EY42" s="569"/>
      <c r="EZ42" s="569"/>
      <c r="FA42" s="569"/>
      <c r="FB42" s="569"/>
      <c r="FC42" s="569"/>
      <c r="FD42" s="570"/>
      <c r="FE42" s="571"/>
      <c r="FF42" s="572"/>
      <c r="FG42" s="572"/>
      <c r="FH42" s="569"/>
      <c r="FI42" s="569"/>
      <c r="FJ42" s="569"/>
      <c r="FK42" s="569"/>
      <c r="FL42" s="569"/>
      <c r="FM42" s="569"/>
      <c r="FN42" s="570"/>
      <c r="FO42" s="571"/>
      <c r="FP42" s="572"/>
      <c r="FQ42" s="572"/>
      <c r="FR42" s="569"/>
      <c r="FS42" s="569"/>
      <c r="FT42" s="569"/>
      <c r="FU42" s="569"/>
      <c r="FV42" s="569"/>
      <c r="FW42" s="569"/>
      <c r="FX42" s="570"/>
      <c r="FY42" s="571"/>
      <c r="FZ42" s="572"/>
      <c r="GA42" s="572"/>
      <c r="GB42" s="569"/>
      <c r="GC42" s="569"/>
      <c r="GD42" s="569"/>
      <c r="GE42" s="569"/>
      <c r="GF42" s="569"/>
      <c r="GG42" s="569"/>
      <c r="GH42" s="570"/>
      <c r="GI42" s="571"/>
      <c r="GJ42" s="572"/>
      <c r="GK42" s="572"/>
      <c r="GL42" s="569"/>
      <c r="GM42" s="569"/>
      <c r="GN42" s="569"/>
      <c r="GO42" s="569"/>
      <c r="GP42" s="569"/>
      <c r="GQ42" s="569"/>
      <c r="GR42" s="570"/>
      <c r="GS42" s="571"/>
      <c r="GT42" s="572"/>
      <c r="GU42" s="572"/>
      <c r="GV42" s="569"/>
      <c r="GW42" s="569"/>
      <c r="GX42" s="569"/>
      <c r="GY42" s="569"/>
      <c r="GZ42" s="569"/>
      <c r="HA42" s="569"/>
      <c r="HB42" s="570"/>
      <c r="HC42" s="77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77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77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77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77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77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77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77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77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77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0">
        <f t="shared" si="73"/>
        <v>202</v>
      </c>
      <c r="HN42" s="79">
        <f t="shared" si="85"/>
        <v>560</v>
      </c>
      <c r="HO42" s="80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79" t="e">
        <f t="shared" si="86"/>
        <v>#REF!</v>
      </c>
      <c r="HQ42" s="80"/>
      <c r="HR42" s="81">
        <f t="shared" si="74"/>
        <v>0</v>
      </c>
      <c r="HS42" s="81">
        <f t="shared" si="75"/>
        <v>172</v>
      </c>
      <c r="HT42" s="81">
        <f t="shared" si="76"/>
        <v>29</v>
      </c>
      <c r="HU42" s="81">
        <f t="shared" si="77"/>
        <v>1</v>
      </c>
      <c r="HV42" s="81">
        <f t="shared" si="78"/>
        <v>0</v>
      </c>
      <c r="HW42" s="81">
        <f t="shared" si="79"/>
        <v>0</v>
      </c>
      <c r="HX42" s="81">
        <f t="shared" si="80"/>
        <v>0</v>
      </c>
      <c r="HY42" s="81">
        <f t="shared" si="81"/>
        <v>0</v>
      </c>
      <c r="HZ42" s="81">
        <f t="shared" si="82"/>
        <v>0</v>
      </c>
      <c r="IA42" s="81">
        <f t="shared" si="83"/>
        <v>0</v>
      </c>
      <c r="IK42" s="94" t="e">
        <f t="shared" si="84"/>
        <v>#REF!</v>
      </c>
    </row>
    <row r="43" spans="1:245" s="30" customFormat="1" ht="21.95" customHeight="1">
      <c r="A43" s="4"/>
      <c r="B43" s="94" t="e">
        <f>+#REF!</f>
        <v>#REF!</v>
      </c>
      <c r="C43" s="94" t="e">
        <f>+#REF!</f>
        <v>#REF!</v>
      </c>
      <c r="D43" s="94" t="e">
        <f>+#REF!</f>
        <v>#REF!</v>
      </c>
      <c r="E43" s="94" t="e">
        <f>+#REF!</f>
        <v>#REF!</v>
      </c>
      <c r="F43" s="94" t="e">
        <f>+#REF!</f>
        <v>#REF!</v>
      </c>
      <c r="G43" s="94" t="e">
        <f>+#REF!</f>
        <v>#REF!</v>
      </c>
      <c r="H43" s="94" t="e">
        <f>+#REF!</f>
        <v>#REF!</v>
      </c>
      <c r="I43" s="94" t="e">
        <f>+#REF!</f>
        <v>#REF!</v>
      </c>
      <c r="J43" s="303" t="s">
        <v>85</v>
      </c>
      <c r="K43" s="573">
        <v>0</v>
      </c>
      <c r="L43" s="574">
        <v>61</v>
      </c>
      <c r="M43" s="574">
        <v>9</v>
      </c>
      <c r="N43" s="574">
        <v>0</v>
      </c>
      <c r="O43" s="574">
        <v>0</v>
      </c>
      <c r="P43" s="574">
        <v>0</v>
      </c>
      <c r="Q43" s="574">
        <v>0</v>
      </c>
      <c r="R43" s="574">
        <v>0</v>
      </c>
      <c r="S43" s="574">
        <v>0</v>
      </c>
      <c r="T43" s="575">
        <v>0</v>
      </c>
      <c r="U43" s="573">
        <v>0</v>
      </c>
      <c r="V43" s="574">
        <v>24</v>
      </c>
      <c r="W43" s="574">
        <v>3</v>
      </c>
      <c r="X43" s="576">
        <v>1</v>
      </c>
      <c r="Y43" s="576">
        <v>0</v>
      </c>
      <c r="Z43" s="576">
        <v>0</v>
      </c>
      <c r="AA43" s="576">
        <v>0</v>
      </c>
      <c r="AB43" s="576">
        <v>0</v>
      </c>
      <c r="AC43" s="576">
        <v>0</v>
      </c>
      <c r="AD43" s="575">
        <v>0</v>
      </c>
      <c r="AE43" s="573">
        <v>0</v>
      </c>
      <c r="AF43" s="574">
        <v>21</v>
      </c>
      <c r="AG43" s="574">
        <v>4</v>
      </c>
      <c r="AH43" s="576">
        <v>0</v>
      </c>
      <c r="AI43" s="576">
        <v>0</v>
      </c>
      <c r="AJ43" s="576">
        <v>0</v>
      </c>
      <c r="AK43" s="576">
        <v>0</v>
      </c>
      <c r="AL43" s="576">
        <v>0</v>
      </c>
      <c r="AM43" s="576">
        <v>0</v>
      </c>
      <c r="AN43" s="575">
        <v>0</v>
      </c>
      <c r="AO43" s="573">
        <v>0</v>
      </c>
      <c r="AP43" s="574">
        <v>46</v>
      </c>
      <c r="AQ43" s="574">
        <v>9</v>
      </c>
      <c r="AR43" s="576">
        <v>1</v>
      </c>
      <c r="AS43" s="576">
        <v>0</v>
      </c>
      <c r="AT43" s="576">
        <v>0</v>
      </c>
      <c r="AU43" s="576">
        <v>0</v>
      </c>
      <c r="AV43" s="576">
        <v>0</v>
      </c>
      <c r="AW43" s="576">
        <v>0</v>
      </c>
      <c r="AX43" s="575">
        <v>0</v>
      </c>
      <c r="AY43" s="573">
        <v>0</v>
      </c>
      <c r="AZ43" s="574">
        <v>33</v>
      </c>
      <c r="BA43" s="574">
        <v>7</v>
      </c>
      <c r="BB43" s="576">
        <v>0</v>
      </c>
      <c r="BC43" s="576">
        <v>0</v>
      </c>
      <c r="BD43" s="576">
        <v>0</v>
      </c>
      <c r="BE43" s="576">
        <v>0</v>
      </c>
      <c r="BF43" s="576">
        <v>0</v>
      </c>
      <c r="BG43" s="576">
        <v>0</v>
      </c>
      <c r="BH43" s="575">
        <v>0</v>
      </c>
      <c r="BI43" s="573">
        <v>0</v>
      </c>
      <c r="BJ43" s="574">
        <v>6</v>
      </c>
      <c r="BK43" s="574">
        <v>1</v>
      </c>
      <c r="BL43" s="576">
        <v>0</v>
      </c>
      <c r="BM43" s="576">
        <v>0</v>
      </c>
      <c r="BN43" s="576">
        <v>0</v>
      </c>
      <c r="BO43" s="576">
        <v>0</v>
      </c>
      <c r="BP43" s="576">
        <v>0</v>
      </c>
      <c r="BQ43" s="576">
        <v>0</v>
      </c>
      <c r="BR43" s="575">
        <v>0</v>
      </c>
      <c r="BS43" s="573">
        <v>0</v>
      </c>
      <c r="BT43" s="574">
        <v>12</v>
      </c>
      <c r="BU43" s="574">
        <v>2</v>
      </c>
      <c r="BV43" s="576">
        <v>2</v>
      </c>
      <c r="BW43" s="576">
        <v>0</v>
      </c>
      <c r="BX43" s="576">
        <v>0</v>
      </c>
      <c r="BY43" s="576">
        <v>0</v>
      </c>
      <c r="BZ43" s="576">
        <v>0</v>
      </c>
      <c r="CA43" s="576">
        <v>0</v>
      </c>
      <c r="CB43" s="575">
        <v>0</v>
      </c>
      <c r="CC43" s="573">
        <v>0</v>
      </c>
      <c r="CD43" s="574">
        <v>2</v>
      </c>
      <c r="CE43" s="574">
        <v>0</v>
      </c>
      <c r="CF43" s="576">
        <v>0</v>
      </c>
      <c r="CG43" s="576">
        <v>0</v>
      </c>
      <c r="CH43" s="576">
        <v>0</v>
      </c>
      <c r="CI43" s="576">
        <v>0</v>
      </c>
      <c r="CJ43" s="576">
        <v>0</v>
      </c>
      <c r="CK43" s="576">
        <v>0</v>
      </c>
      <c r="CL43" s="575">
        <v>0</v>
      </c>
      <c r="CM43" s="573">
        <v>0</v>
      </c>
      <c r="CN43" s="574">
        <v>2</v>
      </c>
      <c r="CO43" s="574">
        <v>0</v>
      </c>
      <c r="CP43" s="576">
        <v>0</v>
      </c>
      <c r="CQ43" s="576">
        <v>0</v>
      </c>
      <c r="CR43" s="576">
        <v>0</v>
      </c>
      <c r="CS43" s="576">
        <v>0</v>
      </c>
      <c r="CT43" s="576">
        <v>0</v>
      </c>
      <c r="CU43" s="576">
        <v>0</v>
      </c>
      <c r="CV43" s="575">
        <v>0</v>
      </c>
      <c r="CW43" s="573">
        <v>0</v>
      </c>
      <c r="CX43" s="574">
        <v>0</v>
      </c>
      <c r="CY43" s="574">
        <v>0</v>
      </c>
      <c r="CZ43" s="576">
        <v>0</v>
      </c>
      <c r="DA43" s="576">
        <v>0</v>
      </c>
      <c r="DB43" s="576">
        <v>0</v>
      </c>
      <c r="DC43" s="576">
        <v>0</v>
      </c>
      <c r="DD43" s="576">
        <v>0</v>
      </c>
      <c r="DE43" s="576">
        <v>0</v>
      </c>
      <c r="DF43" s="575">
        <v>0</v>
      </c>
      <c r="DG43" s="573">
        <v>0</v>
      </c>
      <c r="DH43" s="574">
        <v>0</v>
      </c>
      <c r="DI43" s="574">
        <v>0</v>
      </c>
      <c r="DJ43" s="576">
        <v>0</v>
      </c>
      <c r="DK43" s="576"/>
      <c r="DL43" s="576"/>
      <c r="DM43" s="576"/>
      <c r="DN43" s="576"/>
      <c r="DO43" s="576"/>
      <c r="DP43" s="575"/>
      <c r="DQ43" s="573"/>
      <c r="DR43" s="574"/>
      <c r="DS43" s="574"/>
      <c r="DT43" s="576"/>
      <c r="DU43" s="576"/>
      <c r="DV43" s="576"/>
      <c r="DW43" s="576"/>
      <c r="DX43" s="576"/>
      <c r="DY43" s="576"/>
      <c r="DZ43" s="575"/>
      <c r="EA43" s="573"/>
      <c r="EB43" s="574"/>
      <c r="EC43" s="574"/>
      <c r="ED43" s="576"/>
      <c r="EE43" s="576"/>
      <c r="EF43" s="576"/>
      <c r="EG43" s="576"/>
      <c r="EH43" s="576"/>
      <c r="EI43" s="576"/>
      <c r="EJ43" s="575"/>
      <c r="EK43" s="573"/>
      <c r="EL43" s="574"/>
      <c r="EM43" s="574"/>
      <c r="EN43" s="576"/>
      <c r="EO43" s="576"/>
      <c r="EP43" s="576"/>
      <c r="EQ43" s="576"/>
      <c r="ER43" s="576"/>
      <c r="ES43" s="576"/>
      <c r="ET43" s="575"/>
      <c r="EU43" s="573"/>
      <c r="EV43" s="574"/>
      <c r="EW43" s="574"/>
      <c r="EX43" s="576"/>
      <c r="EY43" s="576"/>
      <c r="EZ43" s="576"/>
      <c r="FA43" s="576"/>
      <c r="FB43" s="576"/>
      <c r="FC43" s="576"/>
      <c r="FD43" s="575"/>
      <c r="FE43" s="573"/>
      <c r="FF43" s="574"/>
      <c r="FG43" s="574"/>
      <c r="FH43" s="576"/>
      <c r="FI43" s="576"/>
      <c r="FJ43" s="576"/>
      <c r="FK43" s="576"/>
      <c r="FL43" s="576"/>
      <c r="FM43" s="576"/>
      <c r="FN43" s="575"/>
      <c r="FO43" s="573"/>
      <c r="FP43" s="574"/>
      <c r="FQ43" s="574"/>
      <c r="FR43" s="576"/>
      <c r="FS43" s="576"/>
      <c r="FT43" s="576"/>
      <c r="FU43" s="576"/>
      <c r="FV43" s="576"/>
      <c r="FW43" s="576"/>
      <c r="FX43" s="575"/>
      <c r="FY43" s="573"/>
      <c r="FZ43" s="574"/>
      <c r="GA43" s="574"/>
      <c r="GB43" s="576"/>
      <c r="GC43" s="576"/>
      <c r="GD43" s="576"/>
      <c r="GE43" s="576"/>
      <c r="GF43" s="576"/>
      <c r="GG43" s="576"/>
      <c r="GH43" s="575"/>
      <c r="GI43" s="573"/>
      <c r="GJ43" s="574"/>
      <c r="GK43" s="574"/>
      <c r="GL43" s="576"/>
      <c r="GM43" s="576"/>
      <c r="GN43" s="576"/>
      <c r="GO43" s="576"/>
      <c r="GP43" s="576"/>
      <c r="GQ43" s="576"/>
      <c r="GR43" s="575"/>
      <c r="GS43" s="573"/>
      <c r="GT43" s="574"/>
      <c r="GU43" s="574"/>
      <c r="GV43" s="576"/>
      <c r="GW43" s="576"/>
      <c r="GX43" s="576"/>
      <c r="GY43" s="576"/>
      <c r="GZ43" s="576"/>
      <c r="HA43" s="576"/>
      <c r="HB43" s="575"/>
      <c r="HC43" s="271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1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1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1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1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1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1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1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1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1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2">
        <f t="shared" si="73"/>
        <v>246</v>
      </c>
      <c r="HN43" s="279">
        <f t="shared" si="85"/>
        <v>806</v>
      </c>
      <c r="HO43" s="272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79" t="e">
        <f t="shared" si="86"/>
        <v>#REF!</v>
      </c>
      <c r="HQ43" s="80"/>
      <c r="HR43" s="280">
        <f t="shared" si="74"/>
        <v>0</v>
      </c>
      <c r="HS43" s="280">
        <f t="shared" si="75"/>
        <v>207</v>
      </c>
      <c r="HT43" s="280">
        <f t="shared" si="76"/>
        <v>35</v>
      </c>
      <c r="HU43" s="280">
        <f t="shared" si="77"/>
        <v>4</v>
      </c>
      <c r="HV43" s="280">
        <f t="shared" si="78"/>
        <v>0</v>
      </c>
      <c r="HW43" s="280">
        <f t="shared" si="79"/>
        <v>0</v>
      </c>
      <c r="HX43" s="280">
        <f t="shared" si="80"/>
        <v>0</v>
      </c>
      <c r="HY43" s="280">
        <f t="shared" si="81"/>
        <v>0</v>
      </c>
      <c r="HZ43" s="280">
        <f t="shared" si="82"/>
        <v>0</v>
      </c>
      <c r="IA43" s="280">
        <f t="shared" si="83"/>
        <v>0</v>
      </c>
      <c r="IK43" s="94" t="e">
        <f t="shared" si="84"/>
        <v>#REF!</v>
      </c>
    </row>
    <row r="44" spans="1:245" s="30" customFormat="1" ht="21.95" customHeight="1">
      <c r="A44" s="4"/>
      <c r="B44" s="94" t="e">
        <f>+#REF!</f>
        <v>#REF!</v>
      </c>
      <c r="C44" s="94" t="e">
        <f>+#REF!</f>
        <v>#REF!</v>
      </c>
      <c r="D44" s="94" t="e">
        <f>+#REF!</f>
        <v>#REF!</v>
      </c>
      <c r="E44" s="94" t="e">
        <f>+#REF!</f>
        <v>#REF!</v>
      </c>
      <c r="F44" s="94" t="e">
        <f>+#REF!</f>
        <v>#REF!</v>
      </c>
      <c r="G44" s="94" t="e">
        <f>+#REF!</f>
        <v>#REF!</v>
      </c>
      <c r="H44" s="94" t="e">
        <f>+#REF!</f>
        <v>#REF!</v>
      </c>
      <c r="I44" s="94" t="e">
        <f>+#REF!</f>
        <v>#REF!</v>
      </c>
      <c r="J44" s="302" t="s">
        <v>26</v>
      </c>
      <c r="K44" s="577">
        <v>0</v>
      </c>
      <c r="L44" s="578">
        <v>63</v>
      </c>
      <c r="M44" s="578">
        <v>10</v>
      </c>
      <c r="N44" s="578">
        <v>1</v>
      </c>
      <c r="O44" s="578">
        <v>0</v>
      </c>
      <c r="P44" s="578">
        <v>0</v>
      </c>
      <c r="Q44" s="578">
        <v>0</v>
      </c>
      <c r="R44" s="578">
        <v>0</v>
      </c>
      <c r="S44" s="578">
        <v>0</v>
      </c>
      <c r="T44" s="531">
        <v>0</v>
      </c>
      <c r="U44" s="577">
        <v>0</v>
      </c>
      <c r="V44" s="578">
        <v>24</v>
      </c>
      <c r="W44" s="578">
        <v>4</v>
      </c>
      <c r="X44" s="530">
        <v>0</v>
      </c>
      <c r="Y44" s="530">
        <v>0</v>
      </c>
      <c r="Z44" s="530">
        <v>0</v>
      </c>
      <c r="AA44" s="530">
        <v>0</v>
      </c>
      <c r="AB44" s="530">
        <v>0</v>
      </c>
      <c r="AC44" s="530">
        <v>0</v>
      </c>
      <c r="AD44" s="531">
        <v>0</v>
      </c>
      <c r="AE44" s="577">
        <v>0</v>
      </c>
      <c r="AF44" s="578">
        <v>23</v>
      </c>
      <c r="AG44" s="579">
        <v>9</v>
      </c>
      <c r="AH44" s="578">
        <v>0</v>
      </c>
      <c r="AI44" s="530">
        <v>0</v>
      </c>
      <c r="AJ44" s="530">
        <v>0</v>
      </c>
      <c r="AK44" s="530">
        <v>0</v>
      </c>
      <c r="AL44" s="530">
        <v>0</v>
      </c>
      <c r="AM44" s="530">
        <v>0</v>
      </c>
      <c r="AN44" s="531">
        <v>0</v>
      </c>
      <c r="AO44" s="577">
        <v>0</v>
      </c>
      <c r="AP44" s="578">
        <v>26</v>
      </c>
      <c r="AQ44" s="578">
        <v>5</v>
      </c>
      <c r="AR44" s="530">
        <v>0</v>
      </c>
      <c r="AS44" s="530">
        <v>0</v>
      </c>
      <c r="AT44" s="530">
        <v>0</v>
      </c>
      <c r="AU44" s="530">
        <v>0</v>
      </c>
      <c r="AV44" s="530">
        <v>0</v>
      </c>
      <c r="AW44" s="530">
        <v>0</v>
      </c>
      <c r="AX44" s="531">
        <v>0</v>
      </c>
      <c r="AY44" s="577">
        <v>0</v>
      </c>
      <c r="AZ44" s="578">
        <v>21</v>
      </c>
      <c r="BA44" s="578">
        <v>4</v>
      </c>
      <c r="BB44" s="578">
        <v>0</v>
      </c>
      <c r="BC44" s="530">
        <v>0</v>
      </c>
      <c r="BD44" s="530">
        <v>0</v>
      </c>
      <c r="BE44" s="530">
        <v>0</v>
      </c>
      <c r="BF44" s="530">
        <v>0</v>
      </c>
      <c r="BG44" s="530">
        <v>0</v>
      </c>
      <c r="BH44" s="531">
        <v>0</v>
      </c>
      <c r="BI44" s="577">
        <v>0</v>
      </c>
      <c r="BJ44" s="578">
        <v>5</v>
      </c>
      <c r="BK44" s="578">
        <v>1</v>
      </c>
      <c r="BL44" s="530">
        <v>0</v>
      </c>
      <c r="BM44" s="530">
        <v>0</v>
      </c>
      <c r="BN44" s="530">
        <v>0</v>
      </c>
      <c r="BO44" s="530">
        <v>0</v>
      </c>
      <c r="BP44" s="530">
        <v>0</v>
      </c>
      <c r="BQ44" s="530">
        <v>0</v>
      </c>
      <c r="BR44" s="531">
        <v>0</v>
      </c>
      <c r="BS44" s="577">
        <v>0</v>
      </c>
      <c r="BT44" s="578">
        <v>11</v>
      </c>
      <c r="BU44" s="578">
        <v>2</v>
      </c>
      <c r="BV44" s="530">
        <v>2</v>
      </c>
      <c r="BW44" s="530">
        <v>0</v>
      </c>
      <c r="BX44" s="530">
        <v>0</v>
      </c>
      <c r="BY44" s="530">
        <v>0</v>
      </c>
      <c r="BZ44" s="530">
        <v>0</v>
      </c>
      <c r="CA44" s="530">
        <v>0</v>
      </c>
      <c r="CB44" s="531">
        <v>0</v>
      </c>
      <c r="CC44" s="577">
        <v>0</v>
      </c>
      <c r="CD44" s="578">
        <v>0</v>
      </c>
      <c r="CE44" s="578">
        <v>0</v>
      </c>
      <c r="CF44" s="530">
        <v>0</v>
      </c>
      <c r="CG44" s="530">
        <v>0</v>
      </c>
      <c r="CH44" s="530">
        <v>0</v>
      </c>
      <c r="CI44" s="530">
        <v>0</v>
      </c>
      <c r="CJ44" s="530">
        <v>0</v>
      </c>
      <c r="CK44" s="530">
        <v>0</v>
      </c>
      <c r="CL44" s="531">
        <v>0</v>
      </c>
      <c r="CM44" s="577">
        <v>0</v>
      </c>
      <c r="CN44" s="578">
        <v>1</v>
      </c>
      <c r="CO44" s="578">
        <v>0</v>
      </c>
      <c r="CP44" s="530">
        <v>0</v>
      </c>
      <c r="CQ44" s="530">
        <v>0</v>
      </c>
      <c r="CR44" s="530">
        <v>0</v>
      </c>
      <c r="CS44" s="530">
        <v>0</v>
      </c>
      <c r="CT44" s="530">
        <v>0</v>
      </c>
      <c r="CU44" s="530">
        <v>0</v>
      </c>
      <c r="CV44" s="531">
        <v>0</v>
      </c>
      <c r="CW44" s="577">
        <v>0</v>
      </c>
      <c r="CX44" s="578">
        <v>0</v>
      </c>
      <c r="CY44" s="578">
        <v>0</v>
      </c>
      <c r="CZ44" s="530">
        <v>0</v>
      </c>
      <c r="DA44" s="530">
        <v>0</v>
      </c>
      <c r="DB44" s="530">
        <v>0</v>
      </c>
      <c r="DC44" s="530">
        <v>0</v>
      </c>
      <c r="DD44" s="530">
        <v>0</v>
      </c>
      <c r="DE44" s="530">
        <v>0</v>
      </c>
      <c r="DF44" s="531">
        <v>0</v>
      </c>
      <c r="DG44" s="577">
        <v>0</v>
      </c>
      <c r="DH44" s="578">
        <v>0</v>
      </c>
      <c r="DI44" s="578">
        <v>0</v>
      </c>
      <c r="DJ44" s="530">
        <v>0</v>
      </c>
      <c r="DK44" s="530"/>
      <c r="DL44" s="530"/>
      <c r="DM44" s="530"/>
      <c r="DN44" s="530"/>
      <c r="DO44" s="530"/>
      <c r="DP44" s="531"/>
      <c r="DQ44" s="577"/>
      <c r="DR44" s="578"/>
      <c r="DS44" s="578"/>
      <c r="DT44" s="530"/>
      <c r="DU44" s="530"/>
      <c r="DV44" s="530"/>
      <c r="DW44" s="530"/>
      <c r="DX44" s="530"/>
      <c r="DY44" s="530"/>
      <c r="DZ44" s="531"/>
      <c r="EA44" s="577"/>
      <c r="EB44" s="578"/>
      <c r="EC44" s="578"/>
      <c r="ED44" s="530"/>
      <c r="EE44" s="530"/>
      <c r="EF44" s="530"/>
      <c r="EG44" s="530"/>
      <c r="EH44" s="530"/>
      <c r="EI44" s="530"/>
      <c r="EJ44" s="531"/>
      <c r="EK44" s="577"/>
      <c r="EL44" s="578"/>
      <c r="EM44" s="578"/>
      <c r="EN44" s="530"/>
      <c r="EO44" s="530"/>
      <c r="EP44" s="530"/>
      <c r="EQ44" s="530"/>
      <c r="ER44" s="530"/>
      <c r="ES44" s="530"/>
      <c r="ET44" s="531"/>
      <c r="EU44" s="577"/>
      <c r="EV44" s="578"/>
      <c r="EW44" s="578"/>
      <c r="EX44" s="530"/>
      <c r="EY44" s="530"/>
      <c r="EZ44" s="530"/>
      <c r="FA44" s="530"/>
      <c r="FB44" s="530"/>
      <c r="FC44" s="530"/>
      <c r="FD44" s="531"/>
      <c r="FE44" s="577"/>
      <c r="FF44" s="578"/>
      <c r="FG44" s="578"/>
      <c r="FH44" s="530"/>
      <c r="FI44" s="530"/>
      <c r="FJ44" s="530"/>
      <c r="FK44" s="530"/>
      <c r="FL44" s="530"/>
      <c r="FM44" s="530"/>
      <c r="FN44" s="531"/>
      <c r="FO44" s="577"/>
      <c r="FP44" s="578"/>
      <c r="FQ44" s="578"/>
      <c r="FR44" s="530"/>
      <c r="FS44" s="530"/>
      <c r="FT44" s="530"/>
      <c r="FU44" s="530"/>
      <c r="FV44" s="530"/>
      <c r="FW44" s="530"/>
      <c r="FX44" s="531"/>
      <c r="FY44" s="577"/>
      <c r="FZ44" s="578"/>
      <c r="GA44" s="578"/>
      <c r="GB44" s="530"/>
      <c r="GC44" s="530"/>
      <c r="GD44" s="530"/>
      <c r="GE44" s="530"/>
      <c r="GF44" s="530"/>
      <c r="GG44" s="530"/>
      <c r="GH44" s="531"/>
      <c r="GI44" s="577"/>
      <c r="GJ44" s="578"/>
      <c r="GK44" s="578"/>
      <c r="GL44" s="530"/>
      <c r="GM44" s="530"/>
      <c r="GN44" s="530"/>
      <c r="GO44" s="530"/>
      <c r="GP44" s="530"/>
      <c r="GQ44" s="530"/>
      <c r="GR44" s="531"/>
      <c r="GS44" s="577"/>
      <c r="GT44" s="578"/>
      <c r="GU44" s="578"/>
      <c r="GV44" s="530"/>
      <c r="GW44" s="530"/>
      <c r="GX44" s="530"/>
      <c r="GY44" s="530"/>
      <c r="GZ44" s="530"/>
      <c r="HA44" s="530"/>
      <c r="HB44" s="531"/>
      <c r="HC44" s="274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4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4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4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4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4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4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4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4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4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75">
        <f t="shared" si="73"/>
        <v>212</v>
      </c>
      <c r="HN44" s="277">
        <f t="shared" si="85"/>
        <v>853</v>
      </c>
      <c r="HO44" s="275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77" t="e">
        <f t="shared" si="86"/>
        <v>#REF!</v>
      </c>
      <c r="HQ44" s="80"/>
      <c r="HR44" s="278">
        <f t="shared" si="74"/>
        <v>0</v>
      </c>
      <c r="HS44" s="278">
        <f t="shared" si="75"/>
        <v>174</v>
      </c>
      <c r="HT44" s="278">
        <f t="shared" si="76"/>
        <v>35</v>
      </c>
      <c r="HU44" s="278">
        <f t="shared" si="77"/>
        <v>3</v>
      </c>
      <c r="HV44" s="278">
        <f t="shared" si="78"/>
        <v>0</v>
      </c>
      <c r="HW44" s="278">
        <f t="shared" si="79"/>
        <v>0</v>
      </c>
      <c r="HX44" s="278">
        <f t="shared" si="80"/>
        <v>0</v>
      </c>
      <c r="HY44" s="278">
        <f t="shared" si="81"/>
        <v>0</v>
      </c>
      <c r="HZ44" s="278">
        <f t="shared" si="82"/>
        <v>0</v>
      </c>
      <c r="IA44" s="278">
        <f t="shared" si="83"/>
        <v>0</v>
      </c>
      <c r="IK44" s="94" t="e">
        <f t="shared" si="84"/>
        <v>#REF!</v>
      </c>
    </row>
    <row r="45" spans="1:245" s="30" customFormat="1" ht="21.95" customHeight="1">
      <c r="A45" s="4"/>
      <c r="B45" s="94" t="e">
        <f>+#REF!</f>
        <v>#REF!</v>
      </c>
      <c r="C45" s="94" t="e">
        <f>+#REF!</f>
        <v>#REF!</v>
      </c>
      <c r="D45" s="94" t="e">
        <f>+#REF!</f>
        <v>#REF!</v>
      </c>
      <c r="E45" s="94" t="e">
        <f>+#REF!</f>
        <v>#REF!</v>
      </c>
      <c r="F45" s="94" t="e">
        <f>+#REF!</f>
        <v>#REF!</v>
      </c>
      <c r="G45" s="94" t="e">
        <f>+#REF!</f>
        <v>#REF!</v>
      </c>
      <c r="H45" s="94" t="e">
        <f>+#REF!</f>
        <v>#REF!</v>
      </c>
      <c r="I45" s="94" t="e">
        <f>+#REF!</f>
        <v>#REF!</v>
      </c>
      <c r="J45" s="18" t="s">
        <v>27</v>
      </c>
      <c r="K45" s="580">
        <v>2</v>
      </c>
      <c r="L45" s="884">
        <v>70</v>
      </c>
      <c r="M45" s="884">
        <v>12</v>
      </c>
      <c r="N45" s="884">
        <v>2</v>
      </c>
      <c r="O45" s="884">
        <v>0</v>
      </c>
      <c r="P45" s="884">
        <v>0</v>
      </c>
      <c r="Q45" s="884">
        <v>0</v>
      </c>
      <c r="R45" s="884">
        <v>0</v>
      </c>
      <c r="S45" s="884">
        <v>0</v>
      </c>
      <c r="T45" s="534">
        <v>0</v>
      </c>
      <c r="U45" s="580">
        <v>0</v>
      </c>
      <c r="V45" s="884">
        <v>28</v>
      </c>
      <c r="W45" s="884">
        <v>10</v>
      </c>
      <c r="X45" s="885">
        <v>1</v>
      </c>
      <c r="Y45" s="885">
        <v>0</v>
      </c>
      <c r="Z45" s="885">
        <v>0</v>
      </c>
      <c r="AA45" s="885">
        <v>0</v>
      </c>
      <c r="AB45" s="885">
        <v>0</v>
      </c>
      <c r="AC45" s="885">
        <v>0</v>
      </c>
      <c r="AD45" s="534">
        <v>0</v>
      </c>
      <c r="AE45" s="580">
        <v>0</v>
      </c>
      <c r="AF45" s="884">
        <v>31</v>
      </c>
      <c r="AG45" s="886">
        <v>7</v>
      </c>
      <c r="AH45" s="884">
        <v>0</v>
      </c>
      <c r="AI45" s="885">
        <v>0</v>
      </c>
      <c r="AJ45" s="885">
        <v>0</v>
      </c>
      <c r="AK45" s="885">
        <v>0</v>
      </c>
      <c r="AL45" s="885">
        <v>0</v>
      </c>
      <c r="AM45" s="885">
        <v>0</v>
      </c>
      <c r="AN45" s="534">
        <v>0</v>
      </c>
      <c r="AO45" s="580">
        <v>0</v>
      </c>
      <c r="AP45" s="884">
        <v>25</v>
      </c>
      <c r="AQ45" s="884">
        <v>4</v>
      </c>
      <c r="AR45" s="885">
        <v>0</v>
      </c>
      <c r="AS45" s="885">
        <v>0</v>
      </c>
      <c r="AT45" s="885">
        <v>0</v>
      </c>
      <c r="AU45" s="885">
        <v>0</v>
      </c>
      <c r="AV45" s="885">
        <v>0</v>
      </c>
      <c r="AW45" s="885">
        <v>0</v>
      </c>
      <c r="AX45" s="534">
        <v>0</v>
      </c>
      <c r="AY45" s="580">
        <v>0</v>
      </c>
      <c r="AZ45" s="884">
        <v>13</v>
      </c>
      <c r="BA45" s="884">
        <v>2</v>
      </c>
      <c r="BB45" s="884">
        <v>0</v>
      </c>
      <c r="BC45" s="885">
        <v>0</v>
      </c>
      <c r="BD45" s="885">
        <v>0</v>
      </c>
      <c r="BE45" s="885">
        <v>0</v>
      </c>
      <c r="BF45" s="885">
        <v>0</v>
      </c>
      <c r="BG45" s="885">
        <v>0</v>
      </c>
      <c r="BH45" s="534">
        <v>0</v>
      </c>
      <c r="BI45" s="580">
        <v>0</v>
      </c>
      <c r="BJ45" s="884">
        <v>3</v>
      </c>
      <c r="BK45" s="884">
        <v>0</v>
      </c>
      <c r="BL45" s="885">
        <v>0</v>
      </c>
      <c r="BM45" s="885">
        <v>0</v>
      </c>
      <c r="BN45" s="885">
        <v>0</v>
      </c>
      <c r="BO45" s="885">
        <v>0</v>
      </c>
      <c r="BP45" s="885">
        <v>0</v>
      </c>
      <c r="BQ45" s="885">
        <v>0</v>
      </c>
      <c r="BR45" s="534">
        <v>0</v>
      </c>
      <c r="BS45" s="580">
        <v>0</v>
      </c>
      <c r="BT45" s="884">
        <v>14</v>
      </c>
      <c r="BU45" s="884">
        <v>2</v>
      </c>
      <c r="BV45" s="885">
        <v>0</v>
      </c>
      <c r="BW45" s="885">
        <v>0</v>
      </c>
      <c r="BX45" s="885">
        <v>0</v>
      </c>
      <c r="BY45" s="885">
        <v>0</v>
      </c>
      <c r="BZ45" s="885">
        <v>0</v>
      </c>
      <c r="CA45" s="885">
        <v>0</v>
      </c>
      <c r="CB45" s="534">
        <v>0</v>
      </c>
      <c r="CC45" s="580">
        <v>0</v>
      </c>
      <c r="CD45" s="884">
        <v>0</v>
      </c>
      <c r="CE45" s="884">
        <v>0</v>
      </c>
      <c r="CF45" s="885">
        <v>0</v>
      </c>
      <c r="CG45" s="885">
        <v>0</v>
      </c>
      <c r="CH45" s="885">
        <v>0</v>
      </c>
      <c r="CI45" s="885">
        <v>0</v>
      </c>
      <c r="CJ45" s="885">
        <v>0</v>
      </c>
      <c r="CK45" s="885">
        <v>0</v>
      </c>
      <c r="CL45" s="534">
        <v>0</v>
      </c>
      <c r="CM45" s="580">
        <v>0</v>
      </c>
      <c r="CN45" s="884">
        <v>4</v>
      </c>
      <c r="CO45" s="884">
        <v>0</v>
      </c>
      <c r="CP45" s="885">
        <v>0</v>
      </c>
      <c r="CQ45" s="885">
        <v>0</v>
      </c>
      <c r="CR45" s="885">
        <v>0</v>
      </c>
      <c r="CS45" s="885">
        <v>0</v>
      </c>
      <c r="CT45" s="885">
        <v>0</v>
      </c>
      <c r="CU45" s="885">
        <v>0</v>
      </c>
      <c r="CV45" s="534">
        <v>0</v>
      </c>
      <c r="CW45" s="580">
        <v>0</v>
      </c>
      <c r="CX45" s="884">
        <v>1</v>
      </c>
      <c r="CY45" s="884">
        <v>0</v>
      </c>
      <c r="CZ45" s="885">
        <v>0</v>
      </c>
      <c r="DA45" s="885">
        <v>0</v>
      </c>
      <c r="DB45" s="885">
        <v>0</v>
      </c>
      <c r="DC45" s="885">
        <v>0</v>
      </c>
      <c r="DD45" s="885">
        <v>0</v>
      </c>
      <c r="DE45" s="885">
        <v>0</v>
      </c>
      <c r="DF45" s="534">
        <v>0</v>
      </c>
      <c r="DG45" s="580">
        <v>0</v>
      </c>
      <c r="DH45" s="884">
        <v>0</v>
      </c>
      <c r="DI45" s="884">
        <v>0</v>
      </c>
      <c r="DJ45" s="885">
        <v>0</v>
      </c>
      <c r="DK45" s="533"/>
      <c r="DL45" s="533"/>
      <c r="DM45" s="533"/>
      <c r="DN45" s="533"/>
      <c r="DO45" s="533"/>
      <c r="DP45" s="534"/>
      <c r="DQ45" s="580"/>
      <c r="DR45" s="581"/>
      <c r="DS45" s="581"/>
      <c r="DT45" s="533"/>
      <c r="DU45" s="533"/>
      <c r="DV45" s="533"/>
      <c r="DW45" s="533"/>
      <c r="DX45" s="533"/>
      <c r="DY45" s="533"/>
      <c r="DZ45" s="534"/>
      <c r="EA45" s="580"/>
      <c r="EB45" s="581"/>
      <c r="EC45" s="581"/>
      <c r="ED45" s="533"/>
      <c r="EE45" s="533"/>
      <c r="EF45" s="533"/>
      <c r="EG45" s="533"/>
      <c r="EH45" s="533"/>
      <c r="EI45" s="533"/>
      <c r="EJ45" s="534"/>
      <c r="EK45" s="580"/>
      <c r="EL45" s="581"/>
      <c r="EM45" s="581"/>
      <c r="EN45" s="533"/>
      <c r="EO45" s="533"/>
      <c r="EP45" s="533"/>
      <c r="EQ45" s="533"/>
      <c r="ER45" s="533"/>
      <c r="ES45" s="533"/>
      <c r="ET45" s="534"/>
      <c r="EU45" s="580"/>
      <c r="EV45" s="581"/>
      <c r="EW45" s="581"/>
      <c r="EX45" s="533"/>
      <c r="EY45" s="533"/>
      <c r="EZ45" s="533"/>
      <c r="FA45" s="533"/>
      <c r="FB45" s="533"/>
      <c r="FC45" s="533"/>
      <c r="FD45" s="534"/>
      <c r="FE45" s="580"/>
      <c r="FF45" s="581"/>
      <c r="FG45" s="581"/>
      <c r="FH45" s="533"/>
      <c r="FI45" s="533"/>
      <c r="FJ45" s="533"/>
      <c r="FK45" s="533"/>
      <c r="FL45" s="533"/>
      <c r="FM45" s="533"/>
      <c r="FN45" s="534"/>
      <c r="FO45" s="580"/>
      <c r="FP45" s="581"/>
      <c r="FQ45" s="581"/>
      <c r="FR45" s="533"/>
      <c r="FS45" s="533"/>
      <c r="FT45" s="533"/>
      <c r="FU45" s="533"/>
      <c r="FV45" s="533"/>
      <c r="FW45" s="533"/>
      <c r="FX45" s="534"/>
      <c r="FY45" s="580"/>
      <c r="FZ45" s="581"/>
      <c r="GA45" s="581"/>
      <c r="GB45" s="533"/>
      <c r="GC45" s="533"/>
      <c r="GD45" s="533"/>
      <c r="GE45" s="533"/>
      <c r="GF45" s="533"/>
      <c r="GG45" s="533"/>
      <c r="GH45" s="534"/>
      <c r="GI45" s="580"/>
      <c r="GJ45" s="581"/>
      <c r="GK45" s="581"/>
      <c r="GL45" s="533"/>
      <c r="GM45" s="533"/>
      <c r="GN45" s="533"/>
      <c r="GO45" s="533"/>
      <c r="GP45" s="533"/>
      <c r="GQ45" s="533"/>
      <c r="GR45" s="534"/>
      <c r="GS45" s="580"/>
      <c r="GT45" s="581"/>
      <c r="GU45" s="581"/>
      <c r="GV45" s="533"/>
      <c r="GW45" s="533"/>
      <c r="GX45" s="533"/>
      <c r="GY45" s="533"/>
      <c r="GZ45" s="533"/>
      <c r="HA45" s="533"/>
      <c r="HB45" s="534"/>
      <c r="HC45" s="77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77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77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77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77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77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77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77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77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77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0">
        <f t="shared" si="73"/>
        <v>231</v>
      </c>
      <c r="HN45" s="79">
        <f t="shared" si="85"/>
        <v>891</v>
      </c>
      <c r="HO45" s="80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79" t="e">
        <f t="shared" si="86"/>
        <v>#REF!</v>
      </c>
      <c r="HQ45" s="80"/>
      <c r="HR45" s="81">
        <f t="shared" si="74"/>
        <v>2</v>
      </c>
      <c r="HS45" s="81">
        <f t="shared" si="75"/>
        <v>189</v>
      </c>
      <c r="HT45" s="81">
        <f t="shared" si="76"/>
        <v>37</v>
      </c>
      <c r="HU45" s="81">
        <f t="shared" si="77"/>
        <v>3</v>
      </c>
      <c r="HV45" s="81">
        <f t="shared" si="78"/>
        <v>0</v>
      </c>
      <c r="HW45" s="81">
        <f t="shared" si="79"/>
        <v>0</v>
      </c>
      <c r="HX45" s="81">
        <f t="shared" si="80"/>
        <v>0</v>
      </c>
      <c r="HY45" s="81">
        <f t="shared" si="81"/>
        <v>0</v>
      </c>
      <c r="HZ45" s="81">
        <f t="shared" si="82"/>
        <v>0</v>
      </c>
      <c r="IA45" s="81">
        <f t="shared" si="83"/>
        <v>0</v>
      </c>
      <c r="IK45" s="94" t="e">
        <f t="shared" si="84"/>
        <v>#REF!</v>
      </c>
    </row>
    <row r="46" spans="1:245" s="30" customFormat="1" ht="21.95" customHeight="1">
      <c r="A46" s="4"/>
      <c r="B46" s="94" t="e">
        <f>+#REF!</f>
        <v>#REF!</v>
      </c>
      <c r="C46" s="94" t="e">
        <f>+#REF!</f>
        <v>#REF!</v>
      </c>
      <c r="D46" s="94" t="e">
        <f>+#REF!</f>
        <v>#REF!</v>
      </c>
      <c r="E46" s="94" t="e">
        <f>+#REF!</f>
        <v>#REF!</v>
      </c>
      <c r="F46" s="94" t="e">
        <f>+#REF!</f>
        <v>#REF!</v>
      </c>
      <c r="G46" s="94" t="e">
        <f>+#REF!</f>
        <v>#REF!</v>
      </c>
      <c r="H46" s="94" t="e">
        <f>+#REF!</f>
        <v>#REF!</v>
      </c>
      <c r="I46" s="94" t="e">
        <f>+#REF!</f>
        <v>#REF!</v>
      </c>
      <c r="J46" s="18" t="s">
        <v>28</v>
      </c>
      <c r="K46" s="580">
        <v>1</v>
      </c>
      <c r="L46" s="884">
        <v>84</v>
      </c>
      <c r="M46" s="884">
        <v>9</v>
      </c>
      <c r="N46" s="884">
        <v>1</v>
      </c>
      <c r="O46" s="884">
        <v>0</v>
      </c>
      <c r="P46" s="884">
        <v>0</v>
      </c>
      <c r="Q46" s="884">
        <v>0</v>
      </c>
      <c r="R46" s="884">
        <v>0</v>
      </c>
      <c r="S46" s="884">
        <v>0</v>
      </c>
      <c r="T46" s="534">
        <v>0</v>
      </c>
      <c r="U46" s="580">
        <v>0</v>
      </c>
      <c r="V46" s="884">
        <v>28</v>
      </c>
      <c r="W46" s="884">
        <v>8</v>
      </c>
      <c r="X46" s="885">
        <v>2</v>
      </c>
      <c r="Y46" s="885">
        <v>0</v>
      </c>
      <c r="Z46" s="885">
        <v>0</v>
      </c>
      <c r="AA46" s="885">
        <v>0</v>
      </c>
      <c r="AB46" s="885">
        <v>0</v>
      </c>
      <c r="AC46" s="885">
        <v>0</v>
      </c>
      <c r="AD46" s="534">
        <v>0</v>
      </c>
      <c r="AE46" s="580">
        <v>0</v>
      </c>
      <c r="AF46" s="884">
        <v>35</v>
      </c>
      <c r="AG46" s="886">
        <v>9</v>
      </c>
      <c r="AH46" s="884">
        <v>0</v>
      </c>
      <c r="AI46" s="885">
        <v>0</v>
      </c>
      <c r="AJ46" s="885">
        <v>0</v>
      </c>
      <c r="AK46" s="885">
        <v>0</v>
      </c>
      <c r="AL46" s="885">
        <v>0</v>
      </c>
      <c r="AM46" s="885">
        <v>0</v>
      </c>
      <c r="AN46" s="534">
        <v>0</v>
      </c>
      <c r="AO46" s="580">
        <v>0</v>
      </c>
      <c r="AP46" s="884">
        <v>29</v>
      </c>
      <c r="AQ46" s="884">
        <v>5</v>
      </c>
      <c r="AR46" s="885">
        <v>0</v>
      </c>
      <c r="AS46" s="885">
        <v>0</v>
      </c>
      <c r="AT46" s="885">
        <v>0</v>
      </c>
      <c r="AU46" s="885">
        <v>0</v>
      </c>
      <c r="AV46" s="885">
        <v>0</v>
      </c>
      <c r="AW46" s="885">
        <v>0</v>
      </c>
      <c r="AX46" s="534">
        <v>0</v>
      </c>
      <c r="AY46" s="580">
        <v>0</v>
      </c>
      <c r="AZ46" s="884">
        <v>18</v>
      </c>
      <c r="BA46" s="884">
        <v>3</v>
      </c>
      <c r="BB46" s="884">
        <v>0</v>
      </c>
      <c r="BC46" s="885">
        <v>0</v>
      </c>
      <c r="BD46" s="885">
        <v>0</v>
      </c>
      <c r="BE46" s="885">
        <v>0</v>
      </c>
      <c r="BF46" s="885">
        <v>0</v>
      </c>
      <c r="BG46" s="885">
        <v>0</v>
      </c>
      <c r="BH46" s="534">
        <v>0</v>
      </c>
      <c r="BI46" s="580">
        <v>1</v>
      </c>
      <c r="BJ46" s="884">
        <v>2</v>
      </c>
      <c r="BK46" s="884">
        <v>0</v>
      </c>
      <c r="BL46" s="885">
        <v>0</v>
      </c>
      <c r="BM46" s="885">
        <v>0</v>
      </c>
      <c r="BN46" s="885">
        <v>0</v>
      </c>
      <c r="BO46" s="885">
        <v>0</v>
      </c>
      <c r="BP46" s="885">
        <v>0</v>
      </c>
      <c r="BQ46" s="885">
        <v>0</v>
      </c>
      <c r="BR46" s="534">
        <v>0</v>
      </c>
      <c r="BS46" s="580">
        <v>0</v>
      </c>
      <c r="BT46" s="884">
        <v>13</v>
      </c>
      <c r="BU46" s="884">
        <v>2</v>
      </c>
      <c r="BV46" s="885">
        <v>1</v>
      </c>
      <c r="BW46" s="885">
        <v>0</v>
      </c>
      <c r="BX46" s="885">
        <v>0</v>
      </c>
      <c r="BY46" s="885">
        <v>0</v>
      </c>
      <c r="BZ46" s="885">
        <v>0</v>
      </c>
      <c r="CA46" s="885">
        <v>0</v>
      </c>
      <c r="CB46" s="534">
        <v>0</v>
      </c>
      <c r="CC46" s="580">
        <v>0</v>
      </c>
      <c r="CD46" s="884">
        <v>0</v>
      </c>
      <c r="CE46" s="884">
        <v>0</v>
      </c>
      <c r="CF46" s="885">
        <v>0</v>
      </c>
      <c r="CG46" s="885">
        <v>0</v>
      </c>
      <c r="CH46" s="885">
        <v>0</v>
      </c>
      <c r="CI46" s="885">
        <v>0</v>
      </c>
      <c r="CJ46" s="885">
        <v>0</v>
      </c>
      <c r="CK46" s="885">
        <v>0</v>
      </c>
      <c r="CL46" s="534">
        <v>0</v>
      </c>
      <c r="CM46" s="580">
        <v>0</v>
      </c>
      <c r="CN46" s="884">
        <v>3</v>
      </c>
      <c r="CO46" s="884">
        <v>0</v>
      </c>
      <c r="CP46" s="885">
        <v>0</v>
      </c>
      <c r="CQ46" s="885">
        <v>0</v>
      </c>
      <c r="CR46" s="885">
        <v>0</v>
      </c>
      <c r="CS46" s="885">
        <v>0</v>
      </c>
      <c r="CT46" s="885">
        <v>0</v>
      </c>
      <c r="CU46" s="885">
        <v>0</v>
      </c>
      <c r="CV46" s="534">
        <v>0</v>
      </c>
      <c r="CW46" s="580">
        <v>0</v>
      </c>
      <c r="CX46" s="884">
        <v>0</v>
      </c>
      <c r="CY46" s="884">
        <v>0</v>
      </c>
      <c r="CZ46" s="885">
        <v>0</v>
      </c>
      <c r="DA46" s="885">
        <v>0</v>
      </c>
      <c r="DB46" s="885">
        <v>0</v>
      </c>
      <c r="DC46" s="885">
        <v>0</v>
      </c>
      <c r="DD46" s="885">
        <v>0</v>
      </c>
      <c r="DE46" s="885">
        <v>0</v>
      </c>
      <c r="DF46" s="534">
        <v>0</v>
      </c>
      <c r="DG46" s="580">
        <v>0</v>
      </c>
      <c r="DH46" s="884">
        <v>0</v>
      </c>
      <c r="DI46" s="884">
        <v>0</v>
      </c>
      <c r="DJ46" s="885">
        <v>0</v>
      </c>
      <c r="DK46" s="533"/>
      <c r="DL46" s="533"/>
      <c r="DM46" s="533"/>
      <c r="DN46" s="533"/>
      <c r="DO46" s="533"/>
      <c r="DP46" s="534"/>
      <c r="DQ46" s="580"/>
      <c r="DR46" s="581"/>
      <c r="DS46" s="581"/>
      <c r="DT46" s="533"/>
      <c r="DU46" s="533"/>
      <c r="DV46" s="533"/>
      <c r="DW46" s="533"/>
      <c r="DX46" s="533"/>
      <c r="DY46" s="533"/>
      <c r="DZ46" s="534"/>
      <c r="EA46" s="580"/>
      <c r="EB46" s="581"/>
      <c r="EC46" s="581"/>
      <c r="ED46" s="533"/>
      <c r="EE46" s="533"/>
      <c r="EF46" s="533"/>
      <c r="EG46" s="533"/>
      <c r="EH46" s="533"/>
      <c r="EI46" s="533"/>
      <c r="EJ46" s="534"/>
      <c r="EK46" s="580"/>
      <c r="EL46" s="581"/>
      <c r="EM46" s="581"/>
      <c r="EN46" s="533"/>
      <c r="EO46" s="533"/>
      <c r="EP46" s="533"/>
      <c r="EQ46" s="533"/>
      <c r="ER46" s="533"/>
      <c r="ES46" s="533"/>
      <c r="ET46" s="534"/>
      <c r="EU46" s="580"/>
      <c r="EV46" s="581"/>
      <c r="EW46" s="581"/>
      <c r="EX46" s="533"/>
      <c r="EY46" s="533"/>
      <c r="EZ46" s="533"/>
      <c r="FA46" s="533"/>
      <c r="FB46" s="533"/>
      <c r="FC46" s="533"/>
      <c r="FD46" s="534"/>
      <c r="FE46" s="580"/>
      <c r="FF46" s="581"/>
      <c r="FG46" s="581"/>
      <c r="FH46" s="533"/>
      <c r="FI46" s="533"/>
      <c r="FJ46" s="533"/>
      <c r="FK46" s="533"/>
      <c r="FL46" s="533"/>
      <c r="FM46" s="533"/>
      <c r="FN46" s="534"/>
      <c r="FO46" s="580"/>
      <c r="FP46" s="581"/>
      <c r="FQ46" s="581"/>
      <c r="FR46" s="533"/>
      <c r="FS46" s="533"/>
      <c r="FT46" s="533"/>
      <c r="FU46" s="533"/>
      <c r="FV46" s="533"/>
      <c r="FW46" s="533"/>
      <c r="FX46" s="534"/>
      <c r="FY46" s="580"/>
      <c r="FZ46" s="581"/>
      <c r="GA46" s="581"/>
      <c r="GB46" s="533"/>
      <c r="GC46" s="533"/>
      <c r="GD46" s="533"/>
      <c r="GE46" s="533"/>
      <c r="GF46" s="533"/>
      <c r="GG46" s="533"/>
      <c r="GH46" s="534"/>
      <c r="GI46" s="580"/>
      <c r="GJ46" s="581"/>
      <c r="GK46" s="581"/>
      <c r="GL46" s="533"/>
      <c r="GM46" s="533"/>
      <c r="GN46" s="533"/>
      <c r="GO46" s="533"/>
      <c r="GP46" s="533"/>
      <c r="GQ46" s="533"/>
      <c r="GR46" s="534"/>
      <c r="GS46" s="580"/>
      <c r="GT46" s="581"/>
      <c r="GU46" s="581"/>
      <c r="GV46" s="533"/>
      <c r="GW46" s="533"/>
      <c r="GX46" s="533"/>
      <c r="GY46" s="533"/>
      <c r="GZ46" s="533"/>
      <c r="HA46" s="533"/>
      <c r="HB46" s="534"/>
      <c r="HC46" s="77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77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77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77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77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77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77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77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77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77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0">
        <f t="shared" si="73"/>
        <v>254</v>
      </c>
      <c r="HN46" s="79">
        <f t="shared" si="85"/>
        <v>943</v>
      </c>
      <c r="HO46" s="80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79" t="e">
        <f t="shared" si="86"/>
        <v>#REF!</v>
      </c>
      <c r="HQ46" s="80"/>
      <c r="HR46" s="81">
        <f t="shared" ref="HR46:HR63" si="87">+K46+U46+AE46+AO46+AY46+BI46+BS46+CC46+CM46+CW46+DG46+DQ46+EA46+EK46+EU46+FE46+FO46+FY46+GI46+GS46</f>
        <v>2</v>
      </c>
      <c r="HS46" s="81">
        <f t="shared" ref="HS46:HS63" si="88">+L46+V46+AF46+AP46+AZ46+BJ46+BT46+CD46+CN46+CX46+DH46+DR46+EB46+EL46+EV46+FF46+FP46+FZ46+GJ46+GT46</f>
        <v>212</v>
      </c>
      <c r="HT46" s="81">
        <f t="shared" ref="HT46:HT63" si="89">+M46+W46+AG46+AQ46+BA46+BK46+BU46+CE46+CO46+CY46+DI46+DS46+EC46+EM46+EW46+FG46+FQ46+GA46+GK46+GU46</f>
        <v>36</v>
      </c>
      <c r="HU46" s="81">
        <f t="shared" si="77"/>
        <v>4</v>
      </c>
      <c r="HV46" s="81">
        <f t="shared" si="78"/>
        <v>0</v>
      </c>
      <c r="HW46" s="81">
        <f t="shared" si="79"/>
        <v>0</v>
      </c>
      <c r="HX46" s="81">
        <f t="shared" si="80"/>
        <v>0</v>
      </c>
      <c r="HY46" s="81">
        <f t="shared" si="81"/>
        <v>0</v>
      </c>
      <c r="HZ46" s="81">
        <f t="shared" si="82"/>
        <v>0</v>
      </c>
      <c r="IA46" s="81">
        <f t="shared" si="83"/>
        <v>0</v>
      </c>
      <c r="IK46" s="94" t="e">
        <f t="shared" si="84"/>
        <v>#REF!</v>
      </c>
    </row>
    <row r="47" spans="1:245" s="30" customFormat="1" ht="21.95" customHeight="1">
      <c r="A47" s="4"/>
      <c r="B47" s="94" t="e">
        <f>+#REF!</f>
        <v>#REF!</v>
      </c>
      <c r="C47" s="94" t="e">
        <f>+#REF!</f>
        <v>#REF!</v>
      </c>
      <c r="D47" s="94" t="e">
        <f>+#REF!</f>
        <v>#REF!</v>
      </c>
      <c r="E47" s="94" t="e">
        <f>+#REF!</f>
        <v>#REF!</v>
      </c>
      <c r="F47" s="94" t="e">
        <f>+#REF!</f>
        <v>#REF!</v>
      </c>
      <c r="G47" s="94" t="e">
        <f>+#REF!</f>
        <v>#REF!</v>
      </c>
      <c r="H47" s="94" t="e">
        <f>+#REF!</f>
        <v>#REF!</v>
      </c>
      <c r="I47" s="94" t="e">
        <f>+#REF!</f>
        <v>#REF!</v>
      </c>
      <c r="J47" s="303" t="s">
        <v>29</v>
      </c>
      <c r="K47" s="582">
        <v>0</v>
      </c>
      <c r="L47" s="583">
        <v>87</v>
      </c>
      <c r="M47" s="583">
        <v>10</v>
      </c>
      <c r="N47" s="583">
        <v>2</v>
      </c>
      <c r="O47" s="583">
        <v>0</v>
      </c>
      <c r="P47" s="583">
        <v>0</v>
      </c>
      <c r="Q47" s="583">
        <v>0</v>
      </c>
      <c r="R47" s="583">
        <v>0</v>
      </c>
      <c r="S47" s="583">
        <v>0</v>
      </c>
      <c r="T47" s="537">
        <v>0</v>
      </c>
      <c r="U47" s="582">
        <v>0</v>
      </c>
      <c r="V47" s="583">
        <v>33</v>
      </c>
      <c r="W47" s="583">
        <v>7</v>
      </c>
      <c r="X47" s="536">
        <v>1</v>
      </c>
      <c r="Y47" s="536">
        <v>0</v>
      </c>
      <c r="Z47" s="536">
        <v>0</v>
      </c>
      <c r="AA47" s="536">
        <v>0</v>
      </c>
      <c r="AB47" s="536">
        <v>0</v>
      </c>
      <c r="AC47" s="536">
        <v>0</v>
      </c>
      <c r="AD47" s="537">
        <v>0</v>
      </c>
      <c r="AE47" s="582">
        <v>0</v>
      </c>
      <c r="AF47" s="583">
        <v>31</v>
      </c>
      <c r="AG47" s="584">
        <v>7</v>
      </c>
      <c r="AH47" s="583">
        <v>0</v>
      </c>
      <c r="AI47" s="536">
        <v>0</v>
      </c>
      <c r="AJ47" s="536">
        <v>0</v>
      </c>
      <c r="AK47" s="536">
        <v>0</v>
      </c>
      <c r="AL47" s="536">
        <v>0</v>
      </c>
      <c r="AM47" s="536">
        <v>0</v>
      </c>
      <c r="AN47" s="537">
        <v>0</v>
      </c>
      <c r="AO47" s="582">
        <v>0</v>
      </c>
      <c r="AP47" s="583">
        <v>29</v>
      </c>
      <c r="AQ47" s="583">
        <v>5</v>
      </c>
      <c r="AR47" s="536">
        <v>1</v>
      </c>
      <c r="AS47" s="536">
        <v>0</v>
      </c>
      <c r="AT47" s="536">
        <v>0</v>
      </c>
      <c r="AU47" s="536">
        <v>0</v>
      </c>
      <c r="AV47" s="536">
        <v>0</v>
      </c>
      <c r="AW47" s="536">
        <v>0</v>
      </c>
      <c r="AX47" s="537">
        <v>0</v>
      </c>
      <c r="AY47" s="582">
        <v>0</v>
      </c>
      <c r="AZ47" s="583">
        <v>19</v>
      </c>
      <c r="BA47" s="583">
        <v>4</v>
      </c>
      <c r="BB47" s="583">
        <v>0</v>
      </c>
      <c r="BC47" s="536">
        <v>0</v>
      </c>
      <c r="BD47" s="536">
        <v>0</v>
      </c>
      <c r="BE47" s="536">
        <v>0</v>
      </c>
      <c r="BF47" s="536">
        <v>0</v>
      </c>
      <c r="BG47" s="536">
        <v>0</v>
      </c>
      <c r="BH47" s="537">
        <v>0</v>
      </c>
      <c r="BI47" s="582">
        <v>0</v>
      </c>
      <c r="BJ47" s="583">
        <v>4</v>
      </c>
      <c r="BK47" s="583">
        <v>0</v>
      </c>
      <c r="BL47" s="536">
        <v>1</v>
      </c>
      <c r="BM47" s="536">
        <v>0</v>
      </c>
      <c r="BN47" s="536">
        <v>0</v>
      </c>
      <c r="BO47" s="536">
        <v>0</v>
      </c>
      <c r="BP47" s="536">
        <v>0</v>
      </c>
      <c r="BQ47" s="536">
        <v>0</v>
      </c>
      <c r="BR47" s="537">
        <v>0</v>
      </c>
      <c r="BS47" s="582">
        <v>1</v>
      </c>
      <c r="BT47" s="583">
        <v>21</v>
      </c>
      <c r="BU47" s="583">
        <v>4</v>
      </c>
      <c r="BV47" s="536">
        <v>0</v>
      </c>
      <c r="BW47" s="536">
        <v>0</v>
      </c>
      <c r="BX47" s="536">
        <v>0</v>
      </c>
      <c r="BY47" s="536">
        <v>0</v>
      </c>
      <c r="BZ47" s="536">
        <v>0</v>
      </c>
      <c r="CA47" s="536">
        <v>0</v>
      </c>
      <c r="CB47" s="537">
        <v>0</v>
      </c>
      <c r="CC47" s="582">
        <v>0</v>
      </c>
      <c r="CD47" s="583">
        <v>1</v>
      </c>
      <c r="CE47" s="583">
        <v>0</v>
      </c>
      <c r="CF47" s="536">
        <v>0</v>
      </c>
      <c r="CG47" s="536">
        <v>0</v>
      </c>
      <c r="CH47" s="536">
        <v>0</v>
      </c>
      <c r="CI47" s="536">
        <v>0</v>
      </c>
      <c r="CJ47" s="536">
        <v>0</v>
      </c>
      <c r="CK47" s="536">
        <v>0</v>
      </c>
      <c r="CL47" s="537">
        <v>0</v>
      </c>
      <c r="CM47" s="582">
        <v>0</v>
      </c>
      <c r="CN47" s="583">
        <v>4</v>
      </c>
      <c r="CO47" s="583">
        <v>0</v>
      </c>
      <c r="CP47" s="536">
        <v>1</v>
      </c>
      <c r="CQ47" s="536">
        <v>0</v>
      </c>
      <c r="CR47" s="536">
        <v>0</v>
      </c>
      <c r="CS47" s="536">
        <v>0</v>
      </c>
      <c r="CT47" s="536">
        <v>0</v>
      </c>
      <c r="CU47" s="536">
        <v>0</v>
      </c>
      <c r="CV47" s="537">
        <v>0</v>
      </c>
      <c r="CW47" s="582">
        <v>0</v>
      </c>
      <c r="CX47" s="583">
        <v>1</v>
      </c>
      <c r="CY47" s="583">
        <v>0</v>
      </c>
      <c r="CZ47" s="536">
        <v>0</v>
      </c>
      <c r="DA47" s="536">
        <v>0</v>
      </c>
      <c r="DB47" s="536">
        <v>0</v>
      </c>
      <c r="DC47" s="536">
        <v>0</v>
      </c>
      <c r="DD47" s="536">
        <v>0</v>
      </c>
      <c r="DE47" s="536">
        <v>0</v>
      </c>
      <c r="DF47" s="537">
        <v>0</v>
      </c>
      <c r="DG47" s="582">
        <v>0</v>
      </c>
      <c r="DH47" s="583">
        <v>0</v>
      </c>
      <c r="DI47" s="583">
        <v>0</v>
      </c>
      <c r="DJ47" s="536">
        <v>0</v>
      </c>
      <c r="DK47" s="536"/>
      <c r="DL47" s="536"/>
      <c r="DM47" s="536"/>
      <c r="DN47" s="536"/>
      <c r="DO47" s="536"/>
      <c r="DP47" s="537"/>
      <c r="DQ47" s="582"/>
      <c r="DR47" s="583"/>
      <c r="DS47" s="583"/>
      <c r="DT47" s="536"/>
      <c r="DU47" s="536"/>
      <c r="DV47" s="536"/>
      <c r="DW47" s="536"/>
      <c r="DX47" s="536"/>
      <c r="DY47" s="536"/>
      <c r="DZ47" s="537"/>
      <c r="EA47" s="582"/>
      <c r="EB47" s="583"/>
      <c r="EC47" s="583"/>
      <c r="ED47" s="536"/>
      <c r="EE47" s="536"/>
      <c r="EF47" s="536"/>
      <c r="EG47" s="536"/>
      <c r="EH47" s="536"/>
      <c r="EI47" s="536"/>
      <c r="EJ47" s="537"/>
      <c r="EK47" s="582"/>
      <c r="EL47" s="583"/>
      <c r="EM47" s="583"/>
      <c r="EN47" s="536"/>
      <c r="EO47" s="536"/>
      <c r="EP47" s="536"/>
      <c r="EQ47" s="536"/>
      <c r="ER47" s="536"/>
      <c r="ES47" s="536"/>
      <c r="ET47" s="537"/>
      <c r="EU47" s="582"/>
      <c r="EV47" s="583"/>
      <c r="EW47" s="583"/>
      <c r="EX47" s="536"/>
      <c r="EY47" s="536"/>
      <c r="EZ47" s="536"/>
      <c r="FA47" s="536"/>
      <c r="FB47" s="536"/>
      <c r="FC47" s="536"/>
      <c r="FD47" s="537"/>
      <c r="FE47" s="582"/>
      <c r="FF47" s="583"/>
      <c r="FG47" s="583"/>
      <c r="FH47" s="536"/>
      <c r="FI47" s="536"/>
      <c r="FJ47" s="536"/>
      <c r="FK47" s="536"/>
      <c r="FL47" s="536"/>
      <c r="FM47" s="536"/>
      <c r="FN47" s="537"/>
      <c r="FO47" s="582"/>
      <c r="FP47" s="583"/>
      <c r="FQ47" s="583"/>
      <c r="FR47" s="536"/>
      <c r="FS47" s="536"/>
      <c r="FT47" s="536"/>
      <c r="FU47" s="536"/>
      <c r="FV47" s="536"/>
      <c r="FW47" s="536"/>
      <c r="FX47" s="537"/>
      <c r="FY47" s="582"/>
      <c r="FZ47" s="583"/>
      <c r="GA47" s="583"/>
      <c r="GB47" s="536"/>
      <c r="GC47" s="536"/>
      <c r="GD47" s="536"/>
      <c r="GE47" s="536"/>
      <c r="GF47" s="536"/>
      <c r="GG47" s="536"/>
      <c r="GH47" s="537"/>
      <c r="GI47" s="582"/>
      <c r="GJ47" s="583"/>
      <c r="GK47" s="583"/>
      <c r="GL47" s="536"/>
      <c r="GM47" s="536"/>
      <c r="GN47" s="536"/>
      <c r="GO47" s="536"/>
      <c r="GP47" s="536"/>
      <c r="GQ47" s="536"/>
      <c r="GR47" s="537"/>
      <c r="GS47" s="582"/>
      <c r="GT47" s="583"/>
      <c r="GU47" s="583"/>
      <c r="GV47" s="536"/>
      <c r="GW47" s="536"/>
      <c r="GX47" s="536"/>
      <c r="GY47" s="536"/>
      <c r="GZ47" s="536"/>
      <c r="HA47" s="536"/>
      <c r="HB47" s="537"/>
      <c r="HC47" s="271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1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1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1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1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1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1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1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1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1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2">
        <f t="shared" si="73"/>
        <v>274</v>
      </c>
      <c r="HN47" s="279">
        <f t="shared" si="85"/>
        <v>971</v>
      </c>
      <c r="HO47" s="272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79" t="e">
        <f t="shared" si="86"/>
        <v>#REF!</v>
      </c>
      <c r="HQ47" s="80"/>
      <c r="HR47" s="280">
        <f t="shared" si="87"/>
        <v>1</v>
      </c>
      <c r="HS47" s="280">
        <f t="shared" si="88"/>
        <v>230</v>
      </c>
      <c r="HT47" s="280">
        <f t="shared" si="89"/>
        <v>37</v>
      </c>
      <c r="HU47" s="280">
        <f t="shared" si="77"/>
        <v>6</v>
      </c>
      <c r="HV47" s="280">
        <f t="shared" si="78"/>
        <v>0</v>
      </c>
      <c r="HW47" s="280">
        <f t="shared" si="79"/>
        <v>0</v>
      </c>
      <c r="HX47" s="280">
        <f t="shared" si="80"/>
        <v>0</v>
      </c>
      <c r="HY47" s="280">
        <f t="shared" si="81"/>
        <v>0</v>
      </c>
      <c r="HZ47" s="280">
        <f t="shared" si="82"/>
        <v>0</v>
      </c>
      <c r="IA47" s="280">
        <f t="shared" si="83"/>
        <v>0</v>
      </c>
      <c r="IK47" s="94" t="e">
        <f t="shared" si="84"/>
        <v>#REF!</v>
      </c>
    </row>
    <row r="48" spans="1:245" s="30" customFormat="1" ht="21.95" customHeight="1">
      <c r="A48" s="4"/>
      <c r="B48" s="94" t="e">
        <f>+#REF!</f>
        <v>#REF!</v>
      </c>
      <c r="C48" s="94" t="e">
        <f>+#REF!</f>
        <v>#REF!</v>
      </c>
      <c r="D48" s="94" t="e">
        <f>+#REF!</f>
        <v>#REF!</v>
      </c>
      <c r="E48" s="94" t="e">
        <f>+#REF!</f>
        <v>#REF!</v>
      </c>
      <c r="F48" s="94" t="e">
        <f>+#REF!</f>
        <v>#REF!</v>
      </c>
      <c r="G48" s="94" t="e">
        <f>+#REF!</f>
        <v>#REF!</v>
      </c>
      <c r="H48" s="94" t="e">
        <f>+#REF!</f>
        <v>#REF!</v>
      </c>
      <c r="I48" s="94" t="e">
        <f>+#REF!</f>
        <v>#REF!</v>
      </c>
      <c r="J48" s="302" t="s">
        <v>30</v>
      </c>
      <c r="K48" s="585">
        <v>1</v>
      </c>
      <c r="L48" s="586">
        <v>98</v>
      </c>
      <c r="M48" s="586">
        <v>7</v>
      </c>
      <c r="N48" s="586">
        <v>3</v>
      </c>
      <c r="O48" s="586">
        <v>0</v>
      </c>
      <c r="P48" s="586">
        <v>0</v>
      </c>
      <c r="Q48" s="586">
        <v>0</v>
      </c>
      <c r="R48" s="586">
        <v>0</v>
      </c>
      <c r="S48" s="586">
        <v>0</v>
      </c>
      <c r="T48" s="587">
        <v>0</v>
      </c>
      <c r="U48" s="585">
        <v>1</v>
      </c>
      <c r="V48" s="586">
        <v>38</v>
      </c>
      <c r="W48" s="586">
        <v>6</v>
      </c>
      <c r="X48" s="586">
        <v>0</v>
      </c>
      <c r="Y48" s="586">
        <v>0</v>
      </c>
      <c r="Z48" s="586">
        <v>0</v>
      </c>
      <c r="AA48" s="586">
        <v>0</v>
      </c>
      <c r="AB48" s="586">
        <v>0</v>
      </c>
      <c r="AC48" s="586">
        <v>0</v>
      </c>
      <c r="AD48" s="587">
        <v>0</v>
      </c>
      <c r="AE48" s="585">
        <v>0</v>
      </c>
      <c r="AF48" s="586">
        <v>29</v>
      </c>
      <c r="AG48" s="586">
        <v>4</v>
      </c>
      <c r="AH48" s="586">
        <v>0</v>
      </c>
      <c r="AI48" s="586">
        <v>0</v>
      </c>
      <c r="AJ48" s="586">
        <v>0</v>
      </c>
      <c r="AK48" s="586">
        <v>0</v>
      </c>
      <c r="AL48" s="586">
        <v>0</v>
      </c>
      <c r="AM48" s="586">
        <v>0</v>
      </c>
      <c r="AN48" s="587">
        <v>0</v>
      </c>
      <c r="AO48" s="585">
        <v>0</v>
      </c>
      <c r="AP48" s="586">
        <v>39</v>
      </c>
      <c r="AQ48" s="586">
        <v>7</v>
      </c>
      <c r="AR48" s="586">
        <v>0</v>
      </c>
      <c r="AS48" s="586">
        <v>0</v>
      </c>
      <c r="AT48" s="586">
        <v>0</v>
      </c>
      <c r="AU48" s="586">
        <v>0</v>
      </c>
      <c r="AV48" s="586">
        <v>0</v>
      </c>
      <c r="AW48" s="586">
        <v>0</v>
      </c>
      <c r="AX48" s="587">
        <v>0</v>
      </c>
      <c r="AY48" s="585">
        <v>0</v>
      </c>
      <c r="AZ48" s="586">
        <v>21</v>
      </c>
      <c r="BA48" s="586">
        <v>4</v>
      </c>
      <c r="BB48" s="586">
        <v>0</v>
      </c>
      <c r="BC48" s="586">
        <v>0</v>
      </c>
      <c r="BD48" s="586">
        <v>0</v>
      </c>
      <c r="BE48" s="586">
        <v>0</v>
      </c>
      <c r="BF48" s="586">
        <v>0</v>
      </c>
      <c r="BG48" s="586">
        <v>0</v>
      </c>
      <c r="BH48" s="587">
        <v>0</v>
      </c>
      <c r="BI48" s="585">
        <v>0</v>
      </c>
      <c r="BJ48" s="586">
        <v>9</v>
      </c>
      <c r="BK48" s="586">
        <v>2</v>
      </c>
      <c r="BL48" s="586">
        <v>0</v>
      </c>
      <c r="BM48" s="586">
        <v>0</v>
      </c>
      <c r="BN48" s="586">
        <v>0</v>
      </c>
      <c r="BO48" s="586">
        <v>0</v>
      </c>
      <c r="BP48" s="586">
        <v>0</v>
      </c>
      <c r="BQ48" s="586">
        <v>0</v>
      </c>
      <c r="BR48" s="587">
        <v>0</v>
      </c>
      <c r="BS48" s="585">
        <v>0</v>
      </c>
      <c r="BT48" s="586">
        <v>14</v>
      </c>
      <c r="BU48" s="586">
        <v>2</v>
      </c>
      <c r="BV48" s="586">
        <v>2</v>
      </c>
      <c r="BW48" s="586">
        <v>0</v>
      </c>
      <c r="BX48" s="586">
        <v>0</v>
      </c>
      <c r="BY48" s="586">
        <v>0</v>
      </c>
      <c r="BZ48" s="586">
        <v>0</v>
      </c>
      <c r="CA48" s="586">
        <v>0</v>
      </c>
      <c r="CB48" s="587">
        <v>0</v>
      </c>
      <c r="CC48" s="585">
        <v>0</v>
      </c>
      <c r="CD48" s="586">
        <v>0</v>
      </c>
      <c r="CE48" s="586">
        <v>0</v>
      </c>
      <c r="CF48" s="586">
        <v>0</v>
      </c>
      <c r="CG48" s="586">
        <v>0</v>
      </c>
      <c r="CH48" s="586">
        <v>0</v>
      </c>
      <c r="CI48" s="586">
        <v>0</v>
      </c>
      <c r="CJ48" s="586">
        <v>0</v>
      </c>
      <c r="CK48" s="586">
        <v>0</v>
      </c>
      <c r="CL48" s="587">
        <v>0</v>
      </c>
      <c r="CM48" s="585">
        <v>1</v>
      </c>
      <c r="CN48" s="586">
        <v>2</v>
      </c>
      <c r="CO48" s="586">
        <v>0</v>
      </c>
      <c r="CP48" s="586">
        <v>0</v>
      </c>
      <c r="CQ48" s="586">
        <v>0</v>
      </c>
      <c r="CR48" s="586">
        <v>0</v>
      </c>
      <c r="CS48" s="586">
        <v>0</v>
      </c>
      <c r="CT48" s="586">
        <v>0</v>
      </c>
      <c r="CU48" s="586">
        <v>0</v>
      </c>
      <c r="CV48" s="587">
        <v>0</v>
      </c>
      <c r="CW48" s="585">
        <v>0</v>
      </c>
      <c r="CX48" s="586">
        <v>0</v>
      </c>
      <c r="CY48" s="586">
        <v>0</v>
      </c>
      <c r="CZ48" s="586">
        <v>0</v>
      </c>
      <c r="DA48" s="586">
        <v>0</v>
      </c>
      <c r="DB48" s="586">
        <v>0</v>
      </c>
      <c r="DC48" s="586">
        <v>0</v>
      </c>
      <c r="DD48" s="586">
        <v>0</v>
      </c>
      <c r="DE48" s="586">
        <v>0</v>
      </c>
      <c r="DF48" s="587">
        <v>0</v>
      </c>
      <c r="DG48" s="585">
        <v>0</v>
      </c>
      <c r="DH48" s="586">
        <v>0</v>
      </c>
      <c r="DI48" s="586">
        <v>0</v>
      </c>
      <c r="DJ48" s="586">
        <v>0</v>
      </c>
      <c r="DK48" s="586"/>
      <c r="DL48" s="586"/>
      <c r="DM48" s="586"/>
      <c r="DN48" s="586"/>
      <c r="DO48" s="586"/>
      <c r="DP48" s="587"/>
      <c r="DQ48" s="585"/>
      <c r="DR48" s="586"/>
      <c r="DS48" s="586"/>
      <c r="DT48" s="586"/>
      <c r="DU48" s="586"/>
      <c r="DV48" s="586"/>
      <c r="DW48" s="586"/>
      <c r="DX48" s="586"/>
      <c r="DY48" s="586"/>
      <c r="DZ48" s="587"/>
      <c r="EA48" s="585"/>
      <c r="EB48" s="586"/>
      <c r="EC48" s="586"/>
      <c r="ED48" s="586"/>
      <c r="EE48" s="586"/>
      <c r="EF48" s="586"/>
      <c r="EG48" s="586"/>
      <c r="EH48" s="586"/>
      <c r="EI48" s="586"/>
      <c r="EJ48" s="587"/>
      <c r="EK48" s="585"/>
      <c r="EL48" s="586"/>
      <c r="EM48" s="586"/>
      <c r="EN48" s="586"/>
      <c r="EO48" s="586"/>
      <c r="EP48" s="586"/>
      <c r="EQ48" s="586"/>
      <c r="ER48" s="586"/>
      <c r="ES48" s="586"/>
      <c r="ET48" s="587"/>
      <c r="EU48" s="585"/>
      <c r="EV48" s="586"/>
      <c r="EW48" s="586"/>
      <c r="EX48" s="586"/>
      <c r="EY48" s="586"/>
      <c r="EZ48" s="586"/>
      <c r="FA48" s="586"/>
      <c r="FB48" s="586"/>
      <c r="FC48" s="586"/>
      <c r="FD48" s="587"/>
      <c r="FE48" s="585"/>
      <c r="FF48" s="586"/>
      <c r="FG48" s="586"/>
      <c r="FH48" s="586"/>
      <c r="FI48" s="586"/>
      <c r="FJ48" s="586"/>
      <c r="FK48" s="586"/>
      <c r="FL48" s="586"/>
      <c r="FM48" s="586"/>
      <c r="FN48" s="587"/>
      <c r="FO48" s="585"/>
      <c r="FP48" s="586"/>
      <c r="FQ48" s="586"/>
      <c r="FR48" s="586"/>
      <c r="FS48" s="586"/>
      <c r="FT48" s="586"/>
      <c r="FU48" s="586"/>
      <c r="FV48" s="586"/>
      <c r="FW48" s="586"/>
      <c r="FX48" s="587"/>
      <c r="FY48" s="585"/>
      <c r="FZ48" s="586"/>
      <c r="GA48" s="586"/>
      <c r="GB48" s="586"/>
      <c r="GC48" s="586"/>
      <c r="GD48" s="586"/>
      <c r="GE48" s="586"/>
      <c r="GF48" s="586"/>
      <c r="GG48" s="586"/>
      <c r="GH48" s="587"/>
      <c r="GI48" s="585"/>
      <c r="GJ48" s="586"/>
      <c r="GK48" s="586"/>
      <c r="GL48" s="586"/>
      <c r="GM48" s="586"/>
      <c r="GN48" s="586"/>
      <c r="GO48" s="586"/>
      <c r="GP48" s="586"/>
      <c r="GQ48" s="586"/>
      <c r="GR48" s="587"/>
      <c r="GS48" s="585"/>
      <c r="GT48" s="586"/>
      <c r="GU48" s="586"/>
      <c r="GV48" s="586"/>
      <c r="GW48" s="586"/>
      <c r="GX48" s="586"/>
      <c r="GY48" s="586"/>
      <c r="GZ48" s="586"/>
      <c r="HA48" s="586"/>
      <c r="HB48" s="587"/>
      <c r="HC48" s="274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4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4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4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4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4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4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4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4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4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75">
        <f t="shared" si="73"/>
        <v>290</v>
      </c>
      <c r="HN48" s="277">
        <f t="shared" si="85"/>
        <v>1049</v>
      </c>
      <c r="HO48" s="275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77" t="e">
        <f t="shared" si="86"/>
        <v>#REF!</v>
      </c>
      <c r="HQ48" s="80"/>
      <c r="HR48" s="278">
        <f t="shared" si="87"/>
        <v>3</v>
      </c>
      <c r="HS48" s="278">
        <f t="shared" si="88"/>
        <v>250</v>
      </c>
      <c r="HT48" s="278">
        <f t="shared" si="89"/>
        <v>32</v>
      </c>
      <c r="HU48" s="278">
        <f t="shared" ref="HU48:HU70" si="90">+N48+X48+AH48+AR48+BB48+BL48+BV48+CF48+CP48+CZ48+DJ48+DT48+ED48+EN48+EX48+FH48+FR48+GB48+GL48+GV48</f>
        <v>5</v>
      </c>
      <c r="HV48" s="278">
        <f t="shared" ref="HV48:HV70" si="91">+O48+Y48+AI48+AS48+BC48+BM48+BW48+CG48+CQ48+DA48+DK48+DU48+EE48+EO48+EY48+FI48+FS48+GC48+GM48+GW48</f>
        <v>0</v>
      </c>
      <c r="HW48" s="278">
        <f t="shared" ref="HW48:HW70" si="92">+P48+Z48+AJ48+AT48+BD48+BN48+BX48+CH48+CR48+DB48+DL48+DV48+EF48+EP48+EZ48+FJ48+FT48+GD48+GN48+GX48</f>
        <v>0</v>
      </c>
      <c r="HX48" s="278">
        <f t="shared" si="80"/>
        <v>0</v>
      </c>
      <c r="HY48" s="278">
        <f t="shared" si="81"/>
        <v>0</v>
      </c>
      <c r="HZ48" s="278">
        <f t="shared" si="82"/>
        <v>0</v>
      </c>
      <c r="IA48" s="278">
        <f t="shared" si="83"/>
        <v>0</v>
      </c>
      <c r="IK48" s="94" t="e">
        <f t="shared" si="84"/>
        <v>#REF!</v>
      </c>
    </row>
    <row r="49" spans="1:245" s="30" customFormat="1" ht="21.95" customHeight="1">
      <c r="A49" s="4"/>
      <c r="B49" s="94" t="e">
        <f>+#REF!</f>
        <v>#REF!</v>
      </c>
      <c r="C49" s="94" t="e">
        <f>+#REF!</f>
        <v>#REF!</v>
      </c>
      <c r="D49" s="94" t="e">
        <f>+#REF!</f>
        <v>#REF!</v>
      </c>
      <c r="E49" s="94" t="e">
        <f>+#REF!</f>
        <v>#REF!</v>
      </c>
      <c r="F49" s="94" t="e">
        <f>+#REF!</f>
        <v>#REF!</v>
      </c>
      <c r="G49" s="94" t="e">
        <f>+#REF!</f>
        <v>#REF!</v>
      </c>
      <c r="H49" s="94" t="e">
        <f>+#REF!</f>
        <v>#REF!</v>
      </c>
      <c r="I49" s="94" t="e">
        <f>+#REF!</f>
        <v>#REF!</v>
      </c>
      <c r="J49" s="18" t="s">
        <v>31</v>
      </c>
      <c r="K49" s="588">
        <v>2</v>
      </c>
      <c r="L49" s="887">
        <v>102</v>
      </c>
      <c r="M49" s="887">
        <v>8</v>
      </c>
      <c r="N49" s="887">
        <v>1</v>
      </c>
      <c r="O49" s="887">
        <v>0</v>
      </c>
      <c r="P49" s="887">
        <v>0</v>
      </c>
      <c r="Q49" s="887">
        <v>0</v>
      </c>
      <c r="R49" s="887">
        <v>0</v>
      </c>
      <c r="S49" s="887">
        <v>0</v>
      </c>
      <c r="T49" s="590">
        <v>0</v>
      </c>
      <c r="U49" s="588">
        <v>0</v>
      </c>
      <c r="V49" s="887">
        <v>28</v>
      </c>
      <c r="W49" s="887">
        <v>4</v>
      </c>
      <c r="X49" s="887">
        <v>1</v>
      </c>
      <c r="Y49" s="887">
        <v>0</v>
      </c>
      <c r="Z49" s="887">
        <v>0</v>
      </c>
      <c r="AA49" s="887">
        <v>0</v>
      </c>
      <c r="AB49" s="887">
        <v>0</v>
      </c>
      <c r="AC49" s="887">
        <v>0</v>
      </c>
      <c r="AD49" s="590">
        <v>0</v>
      </c>
      <c r="AE49" s="588">
        <v>0</v>
      </c>
      <c r="AF49" s="887">
        <v>21</v>
      </c>
      <c r="AG49" s="887">
        <v>3</v>
      </c>
      <c r="AH49" s="887">
        <v>0</v>
      </c>
      <c r="AI49" s="887">
        <v>0</v>
      </c>
      <c r="AJ49" s="887">
        <v>0</v>
      </c>
      <c r="AK49" s="887">
        <v>0</v>
      </c>
      <c r="AL49" s="887">
        <v>0</v>
      </c>
      <c r="AM49" s="887">
        <v>0</v>
      </c>
      <c r="AN49" s="590">
        <v>0</v>
      </c>
      <c r="AO49" s="588">
        <v>0</v>
      </c>
      <c r="AP49" s="887">
        <v>28</v>
      </c>
      <c r="AQ49" s="887">
        <v>5</v>
      </c>
      <c r="AR49" s="887">
        <v>0</v>
      </c>
      <c r="AS49" s="887">
        <v>0</v>
      </c>
      <c r="AT49" s="887">
        <v>0</v>
      </c>
      <c r="AU49" s="887">
        <v>0</v>
      </c>
      <c r="AV49" s="887">
        <v>0</v>
      </c>
      <c r="AW49" s="887">
        <v>0</v>
      </c>
      <c r="AX49" s="590">
        <v>0</v>
      </c>
      <c r="AY49" s="588">
        <v>0</v>
      </c>
      <c r="AZ49" s="887">
        <v>15</v>
      </c>
      <c r="BA49" s="887">
        <v>2</v>
      </c>
      <c r="BB49" s="887">
        <v>1</v>
      </c>
      <c r="BC49" s="887">
        <v>0</v>
      </c>
      <c r="BD49" s="887">
        <v>0</v>
      </c>
      <c r="BE49" s="887">
        <v>0</v>
      </c>
      <c r="BF49" s="887">
        <v>0</v>
      </c>
      <c r="BG49" s="887">
        <v>0</v>
      </c>
      <c r="BH49" s="590">
        <v>0</v>
      </c>
      <c r="BI49" s="588">
        <v>0</v>
      </c>
      <c r="BJ49" s="887">
        <v>4</v>
      </c>
      <c r="BK49" s="887">
        <v>0</v>
      </c>
      <c r="BL49" s="887">
        <v>0</v>
      </c>
      <c r="BM49" s="887">
        <v>0</v>
      </c>
      <c r="BN49" s="887">
        <v>0</v>
      </c>
      <c r="BO49" s="887">
        <v>0</v>
      </c>
      <c r="BP49" s="887">
        <v>0</v>
      </c>
      <c r="BQ49" s="887">
        <v>0</v>
      </c>
      <c r="BR49" s="590">
        <v>0</v>
      </c>
      <c r="BS49" s="588">
        <v>0</v>
      </c>
      <c r="BT49" s="887">
        <v>9</v>
      </c>
      <c r="BU49" s="887">
        <v>2</v>
      </c>
      <c r="BV49" s="887">
        <v>1</v>
      </c>
      <c r="BW49" s="887">
        <v>0</v>
      </c>
      <c r="BX49" s="887">
        <v>0</v>
      </c>
      <c r="BY49" s="887">
        <v>0</v>
      </c>
      <c r="BZ49" s="887">
        <v>0</v>
      </c>
      <c r="CA49" s="887">
        <v>0</v>
      </c>
      <c r="CB49" s="590">
        <v>0</v>
      </c>
      <c r="CC49" s="588">
        <v>0</v>
      </c>
      <c r="CD49" s="887">
        <v>0</v>
      </c>
      <c r="CE49" s="887">
        <v>0</v>
      </c>
      <c r="CF49" s="887">
        <v>0</v>
      </c>
      <c r="CG49" s="887">
        <v>0</v>
      </c>
      <c r="CH49" s="887">
        <v>0</v>
      </c>
      <c r="CI49" s="887">
        <v>0</v>
      </c>
      <c r="CJ49" s="887">
        <v>0</v>
      </c>
      <c r="CK49" s="887">
        <v>0</v>
      </c>
      <c r="CL49" s="590">
        <v>0</v>
      </c>
      <c r="CM49" s="588">
        <v>0</v>
      </c>
      <c r="CN49" s="887">
        <v>1</v>
      </c>
      <c r="CO49" s="887">
        <v>0</v>
      </c>
      <c r="CP49" s="887">
        <v>0</v>
      </c>
      <c r="CQ49" s="887">
        <v>0</v>
      </c>
      <c r="CR49" s="887">
        <v>0</v>
      </c>
      <c r="CS49" s="887">
        <v>0</v>
      </c>
      <c r="CT49" s="887">
        <v>0</v>
      </c>
      <c r="CU49" s="887">
        <v>0</v>
      </c>
      <c r="CV49" s="590">
        <v>0</v>
      </c>
      <c r="CW49" s="588">
        <v>0</v>
      </c>
      <c r="CX49" s="887">
        <v>0</v>
      </c>
      <c r="CY49" s="887">
        <v>0</v>
      </c>
      <c r="CZ49" s="887">
        <v>0</v>
      </c>
      <c r="DA49" s="887">
        <v>0</v>
      </c>
      <c r="DB49" s="887">
        <v>0</v>
      </c>
      <c r="DC49" s="887">
        <v>0</v>
      </c>
      <c r="DD49" s="887">
        <v>0</v>
      </c>
      <c r="DE49" s="887">
        <v>0</v>
      </c>
      <c r="DF49" s="590">
        <v>0</v>
      </c>
      <c r="DG49" s="588">
        <v>0</v>
      </c>
      <c r="DH49" s="887">
        <v>0</v>
      </c>
      <c r="DI49" s="887">
        <v>0</v>
      </c>
      <c r="DJ49" s="887">
        <v>0</v>
      </c>
      <c r="DK49" s="589"/>
      <c r="DL49" s="589"/>
      <c r="DM49" s="589"/>
      <c r="DN49" s="589"/>
      <c r="DO49" s="589"/>
      <c r="DP49" s="590"/>
      <c r="DQ49" s="588"/>
      <c r="DR49" s="589"/>
      <c r="DS49" s="589"/>
      <c r="DT49" s="589"/>
      <c r="DU49" s="589"/>
      <c r="DV49" s="589"/>
      <c r="DW49" s="589"/>
      <c r="DX49" s="589"/>
      <c r="DY49" s="589"/>
      <c r="DZ49" s="590"/>
      <c r="EA49" s="588"/>
      <c r="EB49" s="589"/>
      <c r="EC49" s="589"/>
      <c r="ED49" s="589"/>
      <c r="EE49" s="589"/>
      <c r="EF49" s="589"/>
      <c r="EG49" s="589"/>
      <c r="EH49" s="589"/>
      <c r="EI49" s="589"/>
      <c r="EJ49" s="590"/>
      <c r="EK49" s="588"/>
      <c r="EL49" s="589"/>
      <c r="EM49" s="589"/>
      <c r="EN49" s="589"/>
      <c r="EO49" s="589"/>
      <c r="EP49" s="589"/>
      <c r="EQ49" s="589"/>
      <c r="ER49" s="589"/>
      <c r="ES49" s="589"/>
      <c r="ET49" s="590"/>
      <c r="EU49" s="588"/>
      <c r="EV49" s="589"/>
      <c r="EW49" s="589"/>
      <c r="EX49" s="589"/>
      <c r="EY49" s="589"/>
      <c r="EZ49" s="589"/>
      <c r="FA49" s="589"/>
      <c r="FB49" s="589"/>
      <c r="FC49" s="589"/>
      <c r="FD49" s="590"/>
      <c r="FE49" s="588"/>
      <c r="FF49" s="589"/>
      <c r="FG49" s="589"/>
      <c r="FH49" s="589"/>
      <c r="FI49" s="589"/>
      <c r="FJ49" s="589"/>
      <c r="FK49" s="589"/>
      <c r="FL49" s="589"/>
      <c r="FM49" s="589"/>
      <c r="FN49" s="590"/>
      <c r="FO49" s="588"/>
      <c r="FP49" s="589"/>
      <c r="FQ49" s="589"/>
      <c r="FR49" s="589"/>
      <c r="FS49" s="589"/>
      <c r="FT49" s="589"/>
      <c r="FU49" s="589"/>
      <c r="FV49" s="589"/>
      <c r="FW49" s="589"/>
      <c r="FX49" s="590"/>
      <c r="FY49" s="588"/>
      <c r="FZ49" s="589"/>
      <c r="GA49" s="589"/>
      <c r="GB49" s="589"/>
      <c r="GC49" s="589"/>
      <c r="GD49" s="589"/>
      <c r="GE49" s="589"/>
      <c r="GF49" s="589"/>
      <c r="GG49" s="589"/>
      <c r="GH49" s="590"/>
      <c r="GI49" s="588"/>
      <c r="GJ49" s="589"/>
      <c r="GK49" s="589"/>
      <c r="GL49" s="589"/>
      <c r="GM49" s="589"/>
      <c r="GN49" s="589"/>
      <c r="GO49" s="589"/>
      <c r="GP49" s="589"/>
      <c r="GQ49" s="589"/>
      <c r="GR49" s="590"/>
      <c r="GS49" s="588"/>
      <c r="GT49" s="589"/>
      <c r="GU49" s="589"/>
      <c r="GV49" s="589"/>
      <c r="GW49" s="589"/>
      <c r="GX49" s="589"/>
      <c r="GY49" s="589"/>
      <c r="GZ49" s="589"/>
      <c r="HA49" s="589"/>
      <c r="HB49" s="590"/>
      <c r="HC49" s="77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77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77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77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77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77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77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77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77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77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0">
        <f t="shared" si="73"/>
        <v>238</v>
      </c>
      <c r="HN49" s="79">
        <f t="shared" si="85"/>
        <v>1056</v>
      </c>
      <c r="HO49" s="80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79" t="e">
        <f t="shared" si="86"/>
        <v>#REF!</v>
      </c>
      <c r="HQ49" s="80"/>
      <c r="HR49" s="81">
        <f t="shared" si="87"/>
        <v>2</v>
      </c>
      <c r="HS49" s="81">
        <f t="shared" si="88"/>
        <v>208</v>
      </c>
      <c r="HT49" s="81">
        <f t="shared" si="89"/>
        <v>24</v>
      </c>
      <c r="HU49" s="81">
        <f t="shared" si="90"/>
        <v>4</v>
      </c>
      <c r="HV49" s="81">
        <f t="shared" si="91"/>
        <v>0</v>
      </c>
      <c r="HW49" s="81">
        <f t="shared" si="92"/>
        <v>0</v>
      </c>
      <c r="HX49" s="81">
        <f t="shared" si="80"/>
        <v>0</v>
      </c>
      <c r="HY49" s="81">
        <f t="shared" si="81"/>
        <v>0</v>
      </c>
      <c r="HZ49" s="81">
        <f t="shared" si="82"/>
        <v>0</v>
      </c>
      <c r="IA49" s="81">
        <f t="shared" si="83"/>
        <v>0</v>
      </c>
      <c r="IK49" s="94" t="e">
        <f t="shared" si="84"/>
        <v>#REF!</v>
      </c>
    </row>
    <row r="50" spans="1:245" s="30" customFormat="1" ht="21.95" customHeight="1">
      <c r="A50" s="4"/>
      <c r="B50" s="94" t="e">
        <f>+#REF!</f>
        <v>#REF!</v>
      </c>
      <c r="C50" s="94" t="e">
        <f>+#REF!</f>
        <v>#REF!</v>
      </c>
      <c r="D50" s="94" t="e">
        <f>+#REF!</f>
        <v>#REF!</v>
      </c>
      <c r="E50" s="94" t="e">
        <f>+#REF!</f>
        <v>#REF!</v>
      </c>
      <c r="F50" s="94" t="e">
        <f>+#REF!</f>
        <v>#REF!</v>
      </c>
      <c r="G50" s="94" t="e">
        <f>+#REF!</f>
        <v>#REF!</v>
      </c>
      <c r="H50" s="94" t="e">
        <f>+#REF!</f>
        <v>#REF!</v>
      </c>
      <c r="I50" s="94" t="e">
        <f>+#REF!</f>
        <v>#REF!</v>
      </c>
      <c r="J50" s="18" t="s">
        <v>32</v>
      </c>
      <c r="K50" s="591">
        <v>1</v>
      </c>
      <c r="L50" s="888">
        <v>84</v>
      </c>
      <c r="M50" s="888">
        <v>7</v>
      </c>
      <c r="N50" s="887">
        <v>0</v>
      </c>
      <c r="O50" s="887">
        <v>0</v>
      </c>
      <c r="P50" s="887">
        <v>0</v>
      </c>
      <c r="Q50" s="887">
        <v>0</v>
      </c>
      <c r="R50" s="887">
        <v>0</v>
      </c>
      <c r="S50" s="887">
        <v>0</v>
      </c>
      <c r="T50" s="590">
        <v>0</v>
      </c>
      <c r="U50" s="591">
        <v>0</v>
      </c>
      <c r="V50" s="888">
        <v>24</v>
      </c>
      <c r="W50" s="888">
        <v>4</v>
      </c>
      <c r="X50" s="887">
        <v>0</v>
      </c>
      <c r="Y50" s="887">
        <v>0</v>
      </c>
      <c r="Z50" s="887">
        <v>0</v>
      </c>
      <c r="AA50" s="887">
        <v>0</v>
      </c>
      <c r="AB50" s="887">
        <v>0</v>
      </c>
      <c r="AC50" s="887">
        <v>0</v>
      </c>
      <c r="AD50" s="590">
        <v>0</v>
      </c>
      <c r="AE50" s="591">
        <v>0</v>
      </c>
      <c r="AF50" s="888">
        <v>17</v>
      </c>
      <c r="AG50" s="888">
        <v>3</v>
      </c>
      <c r="AH50" s="887">
        <v>1</v>
      </c>
      <c r="AI50" s="887">
        <v>0</v>
      </c>
      <c r="AJ50" s="887">
        <v>0</v>
      </c>
      <c r="AK50" s="887">
        <v>0</v>
      </c>
      <c r="AL50" s="887">
        <v>0</v>
      </c>
      <c r="AM50" s="887">
        <v>0</v>
      </c>
      <c r="AN50" s="590">
        <v>0</v>
      </c>
      <c r="AO50" s="591">
        <v>1</v>
      </c>
      <c r="AP50" s="888">
        <v>42</v>
      </c>
      <c r="AQ50" s="888">
        <v>8</v>
      </c>
      <c r="AR50" s="887">
        <v>0</v>
      </c>
      <c r="AS50" s="887">
        <v>0</v>
      </c>
      <c r="AT50" s="887">
        <v>0</v>
      </c>
      <c r="AU50" s="887">
        <v>0</v>
      </c>
      <c r="AV50" s="887">
        <v>0</v>
      </c>
      <c r="AW50" s="887">
        <v>0</v>
      </c>
      <c r="AX50" s="590">
        <v>0</v>
      </c>
      <c r="AY50" s="591">
        <v>0</v>
      </c>
      <c r="AZ50" s="888">
        <v>25</v>
      </c>
      <c r="BA50" s="888">
        <v>4</v>
      </c>
      <c r="BB50" s="887">
        <v>0</v>
      </c>
      <c r="BC50" s="887">
        <v>0</v>
      </c>
      <c r="BD50" s="887">
        <v>0</v>
      </c>
      <c r="BE50" s="887">
        <v>0</v>
      </c>
      <c r="BF50" s="887">
        <v>0</v>
      </c>
      <c r="BG50" s="887">
        <v>0</v>
      </c>
      <c r="BH50" s="590">
        <v>0</v>
      </c>
      <c r="BI50" s="591">
        <v>0</v>
      </c>
      <c r="BJ50" s="888">
        <v>9</v>
      </c>
      <c r="BK50" s="888">
        <v>2</v>
      </c>
      <c r="BL50" s="887">
        <v>0</v>
      </c>
      <c r="BM50" s="887">
        <v>0</v>
      </c>
      <c r="BN50" s="887">
        <v>0</v>
      </c>
      <c r="BO50" s="887">
        <v>0</v>
      </c>
      <c r="BP50" s="887">
        <v>0</v>
      </c>
      <c r="BQ50" s="887">
        <v>0</v>
      </c>
      <c r="BR50" s="590">
        <v>0</v>
      </c>
      <c r="BS50" s="591">
        <v>0</v>
      </c>
      <c r="BT50" s="888">
        <v>16</v>
      </c>
      <c r="BU50" s="888">
        <v>3</v>
      </c>
      <c r="BV50" s="887">
        <v>0</v>
      </c>
      <c r="BW50" s="887">
        <v>0</v>
      </c>
      <c r="BX50" s="887">
        <v>0</v>
      </c>
      <c r="BY50" s="887">
        <v>0</v>
      </c>
      <c r="BZ50" s="887">
        <v>0</v>
      </c>
      <c r="CA50" s="887">
        <v>0</v>
      </c>
      <c r="CB50" s="590">
        <v>0</v>
      </c>
      <c r="CC50" s="591">
        <v>0</v>
      </c>
      <c r="CD50" s="888">
        <v>0</v>
      </c>
      <c r="CE50" s="888">
        <v>0</v>
      </c>
      <c r="CF50" s="887">
        <v>0</v>
      </c>
      <c r="CG50" s="887">
        <v>0</v>
      </c>
      <c r="CH50" s="887">
        <v>0</v>
      </c>
      <c r="CI50" s="887">
        <v>0</v>
      </c>
      <c r="CJ50" s="887">
        <v>0</v>
      </c>
      <c r="CK50" s="887">
        <v>0</v>
      </c>
      <c r="CL50" s="590">
        <v>0</v>
      </c>
      <c r="CM50" s="591">
        <v>0</v>
      </c>
      <c r="CN50" s="888">
        <v>2</v>
      </c>
      <c r="CO50" s="888">
        <v>0</v>
      </c>
      <c r="CP50" s="887">
        <v>0</v>
      </c>
      <c r="CQ50" s="887">
        <v>0</v>
      </c>
      <c r="CR50" s="887">
        <v>0</v>
      </c>
      <c r="CS50" s="887">
        <v>0</v>
      </c>
      <c r="CT50" s="887">
        <v>0</v>
      </c>
      <c r="CU50" s="887">
        <v>0</v>
      </c>
      <c r="CV50" s="590">
        <v>0</v>
      </c>
      <c r="CW50" s="591">
        <v>0</v>
      </c>
      <c r="CX50" s="888">
        <v>0</v>
      </c>
      <c r="CY50" s="888">
        <v>0</v>
      </c>
      <c r="CZ50" s="887">
        <v>0</v>
      </c>
      <c r="DA50" s="887">
        <v>0</v>
      </c>
      <c r="DB50" s="887">
        <v>0</v>
      </c>
      <c r="DC50" s="887">
        <v>0</v>
      </c>
      <c r="DD50" s="887">
        <v>0</v>
      </c>
      <c r="DE50" s="887">
        <v>0</v>
      </c>
      <c r="DF50" s="590">
        <v>0</v>
      </c>
      <c r="DG50" s="591">
        <v>0</v>
      </c>
      <c r="DH50" s="888">
        <v>0</v>
      </c>
      <c r="DI50" s="888">
        <v>0</v>
      </c>
      <c r="DJ50" s="887">
        <v>0</v>
      </c>
      <c r="DK50" s="589"/>
      <c r="DL50" s="589"/>
      <c r="DM50" s="589"/>
      <c r="DN50" s="589"/>
      <c r="DO50" s="589"/>
      <c r="DP50" s="590"/>
      <c r="DQ50" s="591"/>
      <c r="DR50" s="592"/>
      <c r="DS50" s="592"/>
      <c r="DT50" s="589"/>
      <c r="DU50" s="589"/>
      <c r="DV50" s="589"/>
      <c r="DW50" s="589"/>
      <c r="DX50" s="589"/>
      <c r="DY50" s="589"/>
      <c r="DZ50" s="590"/>
      <c r="EA50" s="591"/>
      <c r="EB50" s="592"/>
      <c r="EC50" s="592"/>
      <c r="ED50" s="589"/>
      <c r="EE50" s="589"/>
      <c r="EF50" s="589"/>
      <c r="EG50" s="589"/>
      <c r="EH50" s="589"/>
      <c r="EI50" s="589"/>
      <c r="EJ50" s="590"/>
      <c r="EK50" s="591"/>
      <c r="EL50" s="592"/>
      <c r="EM50" s="592"/>
      <c r="EN50" s="589"/>
      <c r="EO50" s="589"/>
      <c r="EP50" s="589"/>
      <c r="EQ50" s="589"/>
      <c r="ER50" s="589"/>
      <c r="ES50" s="589"/>
      <c r="ET50" s="590"/>
      <c r="EU50" s="591"/>
      <c r="EV50" s="592"/>
      <c r="EW50" s="592"/>
      <c r="EX50" s="589"/>
      <c r="EY50" s="589"/>
      <c r="EZ50" s="589"/>
      <c r="FA50" s="589"/>
      <c r="FB50" s="589"/>
      <c r="FC50" s="589"/>
      <c r="FD50" s="590"/>
      <c r="FE50" s="591"/>
      <c r="FF50" s="592"/>
      <c r="FG50" s="592"/>
      <c r="FH50" s="589"/>
      <c r="FI50" s="589"/>
      <c r="FJ50" s="589"/>
      <c r="FK50" s="589"/>
      <c r="FL50" s="589"/>
      <c r="FM50" s="589"/>
      <c r="FN50" s="590"/>
      <c r="FO50" s="591"/>
      <c r="FP50" s="592"/>
      <c r="FQ50" s="592"/>
      <c r="FR50" s="589"/>
      <c r="FS50" s="589"/>
      <c r="FT50" s="589"/>
      <c r="FU50" s="589"/>
      <c r="FV50" s="589"/>
      <c r="FW50" s="589"/>
      <c r="FX50" s="590"/>
      <c r="FY50" s="591"/>
      <c r="FZ50" s="592"/>
      <c r="GA50" s="592"/>
      <c r="GB50" s="589"/>
      <c r="GC50" s="589"/>
      <c r="GD50" s="589"/>
      <c r="GE50" s="589"/>
      <c r="GF50" s="589"/>
      <c r="GG50" s="589"/>
      <c r="GH50" s="590"/>
      <c r="GI50" s="591"/>
      <c r="GJ50" s="592"/>
      <c r="GK50" s="592"/>
      <c r="GL50" s="589"/>
      <c r="GM50" s="589"/>
      <c r="GN50" s="589"/>
      <c r="GO50" s="589"/>
      <c r="GP50" s="589"/>
      <c r="GQ50" s="589"/>
      <c r="GR50" s="590"/>
      <c r="GS50" s="591"/>
      <c r="GT50" s="592"/>
      <c r="GU50" s="592"/>
      <c r="GV50" s="589"/>
      <c r="GW50" s="589"/>
      <c r="GX50" s="589"/>
      <c r="GY50" s="589"/>
      <c r="GZ50" s="589"/>
      <c r="HA50" s="589"/>
      <c r="HB50" s="590"/>
      <c r="HC50" s="77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77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77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77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77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77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77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77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77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77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0">
        <f t="shared" si="73"/>
        <v>253</v>
      </c>
      <c r="HN50" s="79">
        <f t="shared" si="85"/>
        <v>1055</v>
      </c>
      <c r="HO50" s="80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79" t="e">
        <f t="shared" si="86"/>
        <v>#REF!</v>
      </c>
      <c r="HQ50" s="80"/>
      <c r="HR50" s="81">
        <f t="shared" si="87"/>
        <v>2</v>
      </c>
      <c r="HS50" s="81">
        <f t="shared" si="88"/>
        <v>219</v>
      </c>
      <c r="HT50" s="81">
        <f t="shared" si="89"/>
        <v>31</v>
      </c>
      <c r="HU50" s="81">
        <f t="shared" si="90"/>
        <v>1</v>
      </c>
      <c r="HV50" s="81">
        <f t="shared" si="91"/>
        <v>0</v>
      </c>
      <c r="HW50" s="81">
        <f t="shared" si="92"/>
        <v>0</v>
      </c>
      <c r="HX50" s="81">
        <f t="shared" si="80"/>
        <v>0</v>
      </c>
      <c r="HY50" s="81">
        <f t="shared" si="81"/>
        <v>0</v>
      </c>
      <c r="HZ50" s="81">
        <f t="shared" si="82"/>
        <v>0</v>
      </c>
      <c r="IA50" s="81">
        <f t="shared" si="83"/>
        <v>0</v>
      </c>
      <c r="IK50" s="94" t="e">
        <f t="shared" si="84"/>
        <v>#REF!</v>
      </c>
    </row>
    <row r="51" spans="1:245" s="30" customFormat="1" ht="21.95" customHeight="1">
      <c r="A51" s="4"/>
      <c r="B51" s="94" t="e">
        <f>+#REF!</f>
        <v>#REF!</v>
      </c>
      <c r="C51" s="94" t="e">
        <f>+#REF!</f>
        <v>#REF!</v>
      </c>
      <c r="D51" s="94" t="e">
        <f>+#REF!</f>
        <v>#REF!</v>
      </c>
      <c r="E51" s="94" t="e">
        <f>+#REF!</f>
        <v>#REF!</v>
      </c>
      <c r="F51" s="94" t="e">
        <f>+#REF!</f>
        <v>#REF!</v>
      </c>
      <c r="G51" s="94" t="e">
        <f>+#REF!</f>
        <v>#REF!</v>
      </c>
      <c r="H51" s="94" t="e">
        <f>+#REF!</f>
        <v>#REF!</v>
      </c>
      <c r="I51" s="94" t="e">
        <f>+#REF!</f>
        <v>#REF!</v>
      </c>
      <c r="J51" s="303" t="s">
        <v>33</v>
      </c>
      <c r="K51" s="593">
        <v>0</v>
      </c>
      <c r="L51" s="594">
        <v>77</v>
      </c>
      <c r="M51" s="594">
        <v>6</v>
      </c>
      <c r="N51" s="594">
        <v>2</v>
      </c>
      <c r="O51" s="594">
        <v>0</v>
      </c>
      <c r="P51" s="594">
        <v>0</v>
      </c>
      <c r="Q51" s="594">
        <v>0</v>
      </c>
      <c r="R51" s="594">
        <v>0</v>
      </c>
      <c r="S51" s="594">
        <v>0</v>
      </c>
      <c r="T51" s="595">
        <v>0</v>
      </c>
      <c r="U51" s="593">
        <v>0</v>
      </c>
      <c r="V51" s="594">
        <v>21</v>
      </c>
      <c r="W51" s="594">
        <v>5</v>
      </c>
      <c r="X51" s="596">
        <v>2</v>
      </c>
      <c r="Y51" s="596">
        <v>0</v>
      </c>
      <c r="Z51" s="596">
        <v>0</v>
      </c>
      <c r="AA51" s="596">
        <v>0</v>
      </c>
      <c r="AB51" s="596">
        <v>0</v>
      </c>
      <c r="AC51" s="596">
        <v>0</v>
      </c>
      <c r="AD51" s="595">
        <v>0</v>
      </c>
      <c r="AE51" s="593">
        <v>0</v>
      </c>
      <c r="AF51" s="594">
        <v>25</v>
      </c>
      <c r="AG51" s="594">
        <v>4</v>
      </c>
      <c r="AH51" s="596">
        <v>1</v>
      </c>
      <c r="AI51" s="596">
        <v>0</v>
      </c>
      <c r="AJ51" s="596">
        <v>0</v>
      </c>
      <c r="AK51" s="596">
        <v>0</v>
      </c>
      <c r="AL51" s="596">
        <v>0</v>
      </c>
      <c r="AM51" s="596">
        <v>0</v>
      </c>
      <c r="AN51" s="595">
        <v>0</v>
      </c>
      <c r="AO51" s="593">
        <v>0</v>
      </c>
      <c r="AP51" s="594">
        <v>30</v>
      </c>
      <c r="AQ51" s="594">
        <v>6</v>
      </c>
      <c r="AR51" s="596">
        <v>0</v>
      </c>
      <c r="AS51" s="596">
        <v>0</v>
      </c>
      <c r="AT51" s="596">
        <v>0</v>
      </c>
      <c r="AU51" s="596">
        <v>0</v>
      </c>
      <c r="AV51" s="596">
        <v>0</v>
      </c>
      <c r="AW51" s="596">
        <v>0</v>
      </c>
      <c r="AX51" s="595">
        <v>0</v>
      </c>
      <c r="AY51" s="593">
        <v>0</v>
      </c>
      <c r="AZ51" s="594">
        <v>20</v>
      </c>
      <c r="BA51" s="594">
        <v>4</v>
      </c>
      <c r="BB51" s="596">
        <v>0</v>
      </c>
      <c r="BC51" s="596">
        <v>0</v>
      </c>
      <c r="BD51" s="596">
        <v>0</v>
      </c>
      <c r="BE51" s="596">
        <v>0</v>
      </c>
      <c r="BF51" s="596">
        <v>0</v>
      </c>
      <c r="BG51" s="596">
        <v>0</v>
      </c>
      <c r="BH51" s="595">
        <v>0</v>
      </c>
      <c r="BI51" s="593">
        <v>0</v>
      </c>
      <c r="BJ51" s="594">
        <v>3</v>
      </c>
      <c r="BK51" s="594">
        <v>0</v>
      </c>
      <c r="BL51" s="596">
        <v>0</v>
      </c>
      <c r="BM51" s="596">
        <v>0</v>
      </c>
      <c r="BN51" s="596">
        <v>0</v>
      </c>
      <c r="BO51" s="596">
        <v>0</v>
      </c>
      <c r="BP51" s="596">
        <v>0</v>
      </c>
      <c r="BQ51" s="596">
        <v>0</v>
      </c>
      <c r="BR51" s="595">
        <v>0</v>
      </c>
      <c r="BS51" s="593">
        <v>0</v>
      </c>
      <c r="BT51" s="594">
        <v>14</v>
      </c>
      <c r="BU51" s="594">
        <v>2</v>
      </c>
      <c r="BV51" s="596">
        <v>0</v>
      </c>
      <c r="BW51" s="596">
        <v>0</v>
      </c>
      <c r="BX51" s="596">
        <v>0</v>
      </c>
      <c r="BY51" s="596">
        <v>0</v>
      </c>
      <c r="BZ51" s="596">
        <v>0</v>
      </c>
      <c r="CA51" s="596">
        <v>0</v>
      </c>
      <c r="CB51" s="595">
        <v>0</v>
      </c>
      <c r="CC51" s="593">
        <v>0</v>
      </c>
      <c r="CD51" s="594">
        <v>0</v>
      </c>
      <c r="CE51" s="594">
        <v>0</v>
      </c>
      <c r="CF51" s="596">
        <v>0</v>
      </c>
      <c r="CG51" s="596">
        <v>0</v>
      </c>
      <c r="CH51" s="596">
        <v>0</v>
      </c>
      <c r="CI51" s="596">
        <v>0</v>
      </c>
      <c r="CJ51" s="596">
        <v>0</v>
      </c>
      <c r="CK51" s="596">
        <v>0</v>
      </c>
      <c r="CL51" s="595">
        <v>0</v>
      </c>
      <c r="CM51" s="593">
        <v>0</v>
      </c>
      <c r="CN51" s="594">
        <v>2</v>
      </c>
      <c r="CO51" s="594">
        <v>0</v>
      </c>
      <c r="CP51" s="596">
        <v>0</v>
      </c>
      <c r="CQ51" s="596">
        <v>0</v>
      </c>
      <c r="CR51" s="596">
        <v>0</v>
      </c>
      <c r="CS51" s="596">
        <v>0</v>
      </c>
      <c r="CT51" s="596">
        <v>0</v>
      </c>
      <c r="CU51" s="596">
        <v>0</v>
      </c>
      <c r="CV51" s="595">
        <v>0</v>
      </c>
      <c r="CW51" s="593">
        <v>0</v>
      </c>
      <c r="CX51" s="594">
        <v>0</v>
      </c>
      <c r="CY51" s="594">
        <v>0</v>
      </c>
      <c r="CZ51" s="596">
        <v>0</v>
      </c>
      <c r="DA51" s="596">
        <v>0</v>
      </c>
      <c r="DB51" s="596">
        <v>0</v>
      </c>
      <c r="DC51" s="596">
        <v>0</v>
      </c>
      <c r="DD51" s="596">
        <v>0</v>
      </c>
      <c r="DE51" s="596">
        <v>0</v>
      </c>
      <c r="DF51" s="595">
        <v>0</v>
      </c>
      <c r="DG51" s="593">
        <v>0</v>
      </c>
      <c r="DH51" s="594">
        <v>0</v>
      </c>
      <c r="DI51" s="594">
        <v>0</v>
      </c>
      <c r="DJ51" s="596">
        <v>0</v>
      </c>
      <c r="DK51" s="596"/>
      <c r="DL51" s="596"/>
      <c r="DM51" s="596"/>
      <c r="DN51" s="596"/>
      <c r="DO51" s="596"/>
      <c r="DP51" s="595"/>
      <c r="DQ51" s="593"/>
      <c r="DR51" s="594"/>
      <c r="DS51" s="594"/>
      <c r="DT51" s="596"/>
      <c r="DU51" s="596"/>
      <c r="DV51" s="596"/>
      <c r="DW51" s="596"/>
      <c r="DX51" s="596"/>
      <c r="DY51" s="596"/>
      <c r="DZ51" s="595"/>
      <c r="EA51" s="593"/>
      <c r="EB51" s="594"/>
      <c r="EC51" s="594"/>
      <c r="ED51" s="596"/>
      <c r="EE51" s="596"/>
      <c r="EF51" s="596"/>
      <c r="EG51" s="596"/>
      <c r="EH51" s="596"/>
      <c r="EI51" s="596"/>
      <c r="EJ51" s="595"/>
      <c r="EK51" s="593"/>
      <c r="EL51" s="594"/>
      <c r="EM51" s="594"/>
      <c r="EN51" s="596"/>
      <c r="EO51" s="596"/>
      <c r="EP51" s="596"/>
      <c r="EQ51" s="596"/>
      <c r="ER51" s="596"/>
      <c r="ES51" s="596"/>
      <c r="ET51" s="595"/>
      <c r="EU51" s="593"/>
      <c r="EV51" s="594"/>
      <c r="EW51" s="594"/>
      <c r="EX51" s="596"/>
      <c r="EY51" s="596"/>
      <c r="EZ51" s="596"/>
      <c r="FA51" s="596"/>
      <c r="FB51" s="596"/>
      <c r="FC51" s="596"/>
      <c r="FD51" s="595"/>
      <c r="FE51" s="593"/>
      <c r="FF51" s="594"/>
      <c r="FG51" s="594"/>
      <c r="FH51" s="596"/>
      <c r="FI51" s="596"/>
      <c r="FJ51" s="596"/>
      <c r="FK51" s="596"/>
      <c r="FL51" s="596"/>
      <c r="FM51" s="596"/>
      <c r="FN51" s="595"/>
      <c r="FO51" s="593"/>
      <c r="FP51" s="594"/>
      <c r="FQ51" s="594"/>
      <c r="FR51" s="596"/>
      <c r="FS51" s="596"/>
      <c r="FT51" s="596"/>
      <c r="FU51" s="596"/>
      <c r="FV51" s="596"/>
      <c r="FW51" s="596"/>
      <c r="FX51" s="595"/>
      <c r="FY51" s="593"/>
      <c r="FZ51" s="594"/>
      <c r="GA51" s="594"/>
      <c r="GB51" s="596"/>
      <c r="GC51" s="596"/>
      <c r="GD51" s="596"/>
      <c r="GE51" s="596"/>
      <c r="GF51" s="596"/>
      <c r="GG51" s="596"/>
      <c r="GH51" s="595"/>
      <c r="GI51" s="593"/>
      <c r="GJ51" s="594"/>
      <c r="GK51" s="594"/>
      <c r="GL51" s="596"/>
      <c r="GM51" s="596"/>
      <c r="GN51" s="596"/>
      <c r="GO51" s="596"/>
      <c r="GP51" s="596"/>
      <c r="GQ51" s="596"/>
      <c r="GR51" s="595"/>
      <c r="GS51" s="593"/>
      <c r="GT51" s="594"/>
      <c r="GU51" s="594"/>
      <c r="GV51" s="596"/>
      <c r="GW51" s="596"/>
      <c r="GX51" s="596"/>
      <c r="GY51" s="596"/>
      <c r="GZ51" s="596"/>
      <c r="HA51" s="596"/>
      <c r="HB51" s="595"/>
      <c r="HC51" s="271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1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1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1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1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1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1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1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1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1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2">
        <f t="shared" si="73"/>
        <v>224</v>
      </c>
      <c r="HN51" s="279">
        <f t="shared" ref="HN51:HN82" si="93">+SUM(HM48:HM51)</f>
        <v>1005</v>
      </c>
      <c r="HO51" s="272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79" t="e">
        <f>+SUM(HO48:HO51)</f>
        <v>#REF!</v>
      </c>
      <c r="HQ51" s="80"/>
      <c r="HR51" s="280">
        <f t="shared" si="87"/>
        <v>0</v>
      </c>
      <c r="HS51" s="280">
        <f t="shared" si="88"/>
        <v>192</v>
      </c>
      <c r="HT51" s="280">
        <f t="shared" si="89"/>
        <v>27</v>
      </c>
      <c r="HU51" s="280">
        <f t="shared" si="90"/>
        <v>5</v>
      </c>
      <c r="HV51" s="280">
        <f t="shared" si="91"/>
        <v>0</v>
      </c>
      <c r="HW51" s="280">
        <f t="shared" si="92"/>
        <v>0</v>
      </c>
      <c r="HX51" s="280">
        <f t="shared" si="80"/>
        <v>0</v>
      </c>
      <c r="HY51" s="280">
        <f t="shared" si="81"/>
        <v>0</v>
      </c>
      <c r="HZ51" s="280">
        <f t="shared" si="82"/>
        <v>0</v>
      </c>
      <c r="IA51" s="280">
        <f t="shared" si="83"/>
        <v>0</v>
      </c>
      <c r="IK51" s="94" t="e">
        <f t="shared" si="84"/>
        <v>#REF!</v>
      </c>
    </row>
    <row r="52" spans="1:245" s="30" customFormat="1" ht="21.95" hidden="1" customHeight="1">
      <c r="A52" s="4"/>
      <c r="B52" s="94" t="e">
        <f>+#REF!</f>
        <v>#REF!</v>
      </c>
      <c r="C52" s="94" t="e">
        <f>+#REF!</f>
        <v>#REF!</v>
      </c>
      <c r="D52" s="94" t="e">
        <f>+#REF!</f>
        <v>#REF!</v>
      </c>
      <c r="E52" s="94" t="e">
        <f>+#REF!</f>
        <v>#REF!</v>
      </c>
      <c r="F52" s="94" t="e">
        <f>+#REF!</f>
        <v>#REF!</v>
      </c>
      <c r="G52" s="94" t="e">
        <f>+#REF!</f>
        <v>#REF!</v>
      </c>
      <c r="H52" s="94" t="e">
        <f>+#REF!</f>
        <v>#REF!</v>
      </c>
      <c r="I52" s="94" t="e">
        <f>+#REF!</f>
        <v>#REF!</v>
      </c>
      <c r="J52" s="302" t="s">
        <v>34</v>
      </c>
      <c r="K52" s="597">
        <v>0</v>
      </c>
      <c r="L52" s="598">
        <v>0</v>
      </c>
      <c r="M52" s="598">
        <v>0</v>
      </c>
      <c r="N52" s="566">
        <v>0</v>
      </c>
      <c r="O52" s="566">
        <v>0</v>
      </c>
      <c r="P52" s="566">
        <v>0</v>
      </c>
      <c r="Q52" s="566">
        <v>0</v>
      </c>
      <c r="R52" s="566">
        <v>0</v>
      </c>
      <c r="S52" s="566">
        <v>0</v>
      </c>
      <c r="T52" s="567">
        <v>0</v>
      </c>
      <c r="U52" s="597">
        <v>0</v>
      </c>
      <c r="V52" s="598">
        <v>0</v>
      </c>
      <c r="W52" s="598">
        <v>0</v>
      </c>
      <c r="X52" s="566">
        <v>0</v>
      </c>
      <c r="Y52" s="566">
        <v>0</v>
      </c>
      <c r="Z52" s="566">
        <v>0</v>
      </c>
      <c r="AA52" s="566">
        <v>0</v>
      </c>
      <c r="AB52" s="566">
        <v>0</v>
      </c>
      <c r="AC52" s="566">
        <v>0</v>
      </c>
      <c r="AD52" s="567">
        <v>0</v>
      </c>
      <c r="AE52" s="597">
        <v>0</v>
      </c>
      <c r="AF52" s="598">
        <v>0</v>
      </c>
      <c r="AG52" s="599">
        <v>0</v>
      </c>
      <c r="AH52" s="598">
        <v>0</v>
      </c>
      <c r="AI52" s="566">
        <v>0</v>
      </c>
      <c r="AJ52" s="566">
        <v>0</v>
      </c>
      <c r="AK52" s="566">
        <v>0</v>
      </c>
      <c r="AL52" s="566">
        <v>0</v>
      </c>
      <c r="AM52" s="566">
        <v>0</v>
      </c>
      <c r="AN52" s="567">
        <v>0</v>
      </c>
      <c r="AO52" s="597">
        <v>0</v>
      </c>
      <c r="AP52" s="598">
        <v>0</v>
      </c>
      <c r="AQ52" s="598">
        <v>0</v>
      </c>
      <c r="AR52" s="566">
        <v>0</v>
      </c>
      <c r="AS52" s="566">
        <v>0</v>
      </c>
      <c r="AT52" s="566">
        <v>0</v>
      </c>
      <c r="AU52" s="566">
        <v>0</v>
      </c>
      <c r="AV52" s="566">
        <v>0</v>
      </c>
      <c r="AW52" s="566">
        <v>0</v>
      </c>
      <c r="AX52" s="567">
        <v>0</v>
      </c>
      <c r="AY52" s="597">
        <v>0</v>
      </c>
      <c r="AZ52" s="598">
        <v>0</v>
      </c>
      <c r="BA52" s="598">
        <v>0</v>
      </c>
      <c r="BB52" s="598">
        <v>0</v>
      </c>
      <c r="BC52" s="566">
        <v>0</v>
      </c>
      <c r="BD52" s="566">
        <v>0</v>
      </c>
      <c r="BE52" s="566">
        <v>0</v>
      </c>
      <c r="BF52" s="566">
        <v>0</v>
      </c>
      <c r="BG52" s="566">
        <v>0</v>
      </c>
      <c r="BH52" s="567">
        <v>0</v>
      </c>
      <c r="BI52" s="597">
        <v>0</v>
      </c>
      <c r="BJ52" s="598">
        <v>0</v>
      </c>
      <c r="BK52" s="598">
        <v>0</v>
      </c>
      <c r="BL52" s="566">
        <v>0</v>
      </c>
      <c r="BM52" s="566">
        <v>0</v>
      </c>
      <c r="BN52" s="566">
        <v>0</v>
      </c>
      <c r="BO52" s="566">
        <v>0</v>
      </c>
      <c r="BP52" s="566">
        <v>0</v>
      </c>
      <c r="BQ52" s="566">
        <v>0</v>
      </c>
      <c r="BR52" s="567">
        <v>0</v>
      </c>
      <c r="BS52" s="597">
        <v>0</v>
      </c>
      <c r="BT52" s="598">
        <v>0</v>
      </c>
      <c r="BU52" s="598">
        <v>0</v>
      </c>
      <c r="BV52" s="566">
        <v>0</v>
      </c>
      <c r="BW52" s="566">
        <v>0</v>
      </c>
      <c r="BX52" s="566">
        <v>0</v>
      </c>
      <c r="BY52" s="566">
        <v>0</v>
      </c>
      <c r="BZ52" s="566">
        <v>0</v>
      </c>
      <c r="CA52" s="566">
        <v>0</v>
      </c>
      <c r="CB52" s="567">
        <v>0</v>
      </c>
      <c r="CC52" s="597">
        <v>0</v>
      </c>
      <c r="CD52" s="598">
        <v>0</v>
      </c>
      <c r="CE52" s="598">
        <v>0</v>
      </c>
      <c r="CF52" s="566">
        <v>0</v>
      </c>
      <c r="CG52" s="566">
        <v>0</v>
      </c>
      <c r="CH52" s="566">
        <v>0</v>
      </c>
      <c r="CI52" s="566">
        <v>0</v>
      </c>
      <c r="CJ52" s="566">
        <v>0</v>
      </c>
      <c r="CK52" s="566">
        <v>0</v>
      </c>
      <c r="CL52" s="567">
        <v>0</v>
      </c>
      <c r="CM52" s="597">
        <v>0</v>
      </c>
      <c r="CN52" s="598">
        <v>0</v>
      </c>
      <c r="CO52" s="598">
        <v>0</v>
      </c>
      <c r="CP52" s="566">
        <v>0</v>
      </c>
      <c r="CQ52" s="566">
        <v>0</v>
      </c>
      <c r="CR52" s="566">
        <v>0</v>
      </c>
      <c r="CS52" s="566">
        <v>0</v>
      </c>
      <c r="CT52" s="566">
        <v>0</v>
      </c>
      <c r="CU52" s="566">
        <v>0</v>
      </c>
      <c r="CV52" s="567">
        <v>0</v>
      </c>
      <c r="CW52" s="597">
        <v>0</v>
      </c>
      <c r="CX52" s="598">
        <v>0</v>
      </c>
      <c r="CY52" s="598">
        <v>0</v>
      </c>
      <c r="CZ52" s="566">
        <v>0</v>
      </c>
      <c r="DA52" s="566">
        <v>0</v>
      </c>
      <c r="DB52" s="566">
        <v>0</v>
      </c>
      <c r="DC52" s="566">
        <v>0</v>
      </c>
      <c r="DD52" s="566">
        <v>0</v>
      </c>
      <c r="DE52" s="566">
        <v>0</v>
      </c>
      <c r="DF52" s="567">
        <v>0</v>
      </c>
      <c r="DG52" s="597">
        <v>0</v>
      </c>
      <c r="DH52" s="598">
        <v>0</v>
      </c>
      <c r="DI52" s="598">
        <v>0</v>
      </c>
      <c r="DJ52" s="566">
        <v>0</v>
      </c>
      <c r="DK52" s="566"/>
      <c r="DL52" s="566"/>
      <c r="DM52" s="566"/>
      <c r="DN52" s="566"/>
      <c r="DO52" s="566"/>
      <c r="DP52" s="567"/>
      <c r="DQ52" s="597"/>
      <c r="DR52" s="598"/>
      <c r="DS52" s="598"/>
      <c r="DT52" s="566"/>
      <c r="DU52" s="566"/>
      <c r="DV52" s="566"/>
      <c r="DW52" s="566"/>
      <c r="DX52" s="566"/>
      <c r="DY52" s="566"/>
      <c r="DZ52" s="567"/>
      <c r="EA52" s="597"/>
      <c r="EB52" s="598"/>
      <c r="EC52" s="598"/>
      <c r="ED52" s="566"/>
      <c r="EE52" s="566"/>
      <c r="EF52" s="566"/>
      <c r="EG52" s="566"/>
      <c r="EH52" s="566"/>
      <c r="EI52" s="566"/>
      <c r="EJ52" s="567"/>
      <c r="EK52" s="597"/>
      <c r="EL52" s="598"/>
      <c r="EM52" s="598"/>
      <c r="EN52" s="566"/>
      <c r="EO52" s="566"/>
      <c r="EP52" s="566"/>
      <c r="EQ52" s="566"/>
      <c r="ER52" s="566"/>
      <c r="ES52" s="566"/>
      <c r="ET52" s="567"/>
      <c r="EU52" s="597"/>
      <c r="EV52" s="598"/>
      <c r="EW52" s="598"/>
      <c r="EX52" s="566"/>
      <c r="EY52" s="566"/>
      <c r="EZ52" s="566"/>
      <c r="FA52" s="566"/>
      <c r="FB52" s="566"/>
      <c r="FC52" s="566"/>
      <c r="FD52" s="567"/>
      <c r="FE52" s="597"/>
      <c r="FF52" s="598"/>
      <c r="FG52" s="598"/>
      <c r="FH52" s="566"/>
      <c r="FI52" s="566"/>
      <c r="FJ52" s="566"/>
      <c r="FK52" s="566"/>
      <c r="FL52" s="566"/>
      <c r="FM52" s="566"/>
      <c r="FN52" s="567"/>
      <c r="FO52" s="597"/>
      <c r="FP52" s="598"/>
      <c r="FQ52" s="598"/>
      <c r="FR52" s="566"/>
      <c r="FS52" s="566"/>
      <c r="FT52" s="566"/>
      <c r="FU52" s="566"/>
      <c r="FV52" s="566"/>
      <c r="FW52" s="566"/>
      <c r="FX52" s="567"/>
      <c r="FY52" s="597"/>
      <c r="FZ52" s="598"/>
      <c r="GA52" s="598"/>
      <c r="GB52" s="566"/>
      <c r="GC52" s="566"/>
      <c r="GD52" s="566"/>
      <c r="GE52" s="566"/>
      <c r="GF52" s="566"/>
      <c r="GG52" s="566"/>
      <c r="GH52" s="567"/>
      <c r="GI52" s="597"/>
      <c r="GJ52" s="598"/>
      <c r="GK52" s="598"/>
      <c r="GL52" s="566"/>
      <c r="GM52" s="566"/>
      <c r="GN52" s="566"/>
      <c r="GO52" s="566"/>
      <c r="GP52" s="566"/>
      <c r="GQ52" s="566"/>
      <c r="GR52" s="567"/>
      <c r="GS52" s="597"/>
      <c r="GT52" s="598"/>
      <c r="GU52" s="598"/>
      <c r="GV52" s="566"/>
      <c r="GW52" s="566"/>
      <c r="GX52" s="566"/>
      <c r="GY52" s="566"/>
      <c r="GZ52" s="566"/>
      <c r="HA52" s="566"/>
      <c r="HB52" s="567"/>
      <c r="HC52" s="274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4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4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4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4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4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4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4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4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4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75">
        <f t="shared" si="73"/>
        <v>0</v>
      </c>
      <c r="HN52" s="277">
        <f t="shared" si="93"/>
        <v>715</v>
      </c>
      <c r="HO52" s="275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77" t="e">
        <f t="shared" si="86"/>
        <v>#REF!</v>
      </c>
      <c r="HQ52" s="80"/>
      <c r="HR52" s="278">
        <f t="shared" si="87"/>
        <v>0</v>
      </c>
      <c r="HS52" s="278">
        <f t="shared" si="88"/>
        <v>0</v>
      </c>
      <c r="HT52" s="278">
        <f t="shared" si="89"/>
        <v>0</v>
      </c>
      <c r="HU52" s="278">
        <f t="shared" si="90"/>
        <v>0</v>
      </c>
      <c r="HV52" s="278">
        <f t="shared" si="91"/>
        <v>0</v>
      </c>
      <c r="HW52" s="278">
        <f t="shared" si="92"/>
        <v>0</v>
      </c>
      <c r="HX52" s="278">
        <f t="shared" si="80"/>
        <v>0</v>
      </c>
      <c r="HY52" s="278">
        <f t="shared" si="81"/>
        <v>0</v>
      </c>
      <c r="HZ52" s="278">
        <f t="shared" si="82"/>
        <v>0</v>
      </c>
      <c r="IA52" s="278">
        <f t="shared" si="83"/>
        <v>0</v>
      </c>
      <c r="IK52" s="94" t="e">
        <f t="shared" si="84"/>
        <v>#REF!</v>
      </c>
    </row>
    <row r="53" spans="1:245" s="30" customFormat="1" ht="21.95" hidden="1" customHeight="1">
      <c r="A53" s="4"/>
      <c r="B53" s="94" t="e">
        <f>+#REF!</f>
        <v>#REF!</v>
      </c>
      <c r="C53" s="94" t="e">
        <f>+#REF!</f>
        <v>#REF!</v>
      </c>
      <c r="D53" s="94" t="e">
        <f>+#REF!</f>
        <v>#REF!</v>
      </c>
      <c r="E53" s="94" t="e">
        <f>+#REF!</f>
        <v>#REF!</v>
      </c>
      <c r="F53" s="94" t="e">
        <f>+#REF!</f>
        <v>#REF!</v>
      </c>
      <c r="G53" s="94" t="e">
        <f>+#REF!</f>
        <v>#REF!</v>
      </c>
      <c r="H53" s="94" t="e">
        <f>+#REF!</f>
        <v>#REF!</v>
      </c>
      <c r="I53" s="94" t="e">
        <f>+#REF!</f>
        <v>#REF!</v>
      </c>
      <c r="J53" s="18" t="s">
        <v>35</v>
      </c>
      <c r="K53" s="571">
        <v>0</v>
      </c>
      <c r="L53" s="883">
        <v>0</v>
      </c>
      <c r="M53" s="883">
        <v>0</v>
      </c>
      <c r="N53" s="882">
        <v>0</v>
      </c>
      <c r="O53" s="882">
        <v>0</v>
      </c>
      <c r="P53" s="882">
        <v>0</v>
      </c>
      <c r="Q53" s="882">
        <v>0</v>
      </c>
      <c r="R53" s="882">
        <v>0</v>
      </c>
      <c r="S53" s="882">
        <v>0</v>
      </c>
      <c r="T53" s="570">
        <v>0</v>
      </c>
      <c r="U53" s="571">
        <v>0</v>
      </c>
      <c r="V53" s="883">
        <v>0</v>
      </c>
      <c r="W53" s="883">
        <v>0</v>
      </c>
      <c r="X53" s="882">
        <v>0</v>
      </c>
      <c r="Y53" s="882">
        <v>0</v>
      </c>
      <c r="Z53" s="882">
        <v>0</v>
      </c>
      <c r="AA53" s="882">
        <v>0</v>
      </c>
      <c r="AB53" s="882">
        <v>0</v>
      </c>
      <c r="AC53" s="882">
        <v>0</v>
      </c>
      <c r="AD53" s="570">
        <v>0</v>
      </c>
      <c r="AE53" s="571">
        <v>0</v>
      </c>
      <c r="AF53" s="883">
        <v>0</v>
      </c>
      <c r="AG53" s="889">
        <v>0</v>
      </c>
      <c r="AH53" s="883">
        <v>0</v>
      </c>
      <c r="AI53" s="882">
        <v>0</v>
      </c>
      <c r="AJ53" s="882">
        <v>0</v>
      </c>
      <c r="AK53" s="882">
        <v>0</v>
      </c>
      <c r="AL53" s="882">
        <v>0</v>
      </c>
      <c r="AM53" s="882">
        <v>0</v>
      </c>
      <c r="AN53" s="570">
        <v>0</v>
      </c>
      <c r="AO53" s="571">
        <v>0</v>
      </c>
      <c r="AP53" s="883">
        <v>0</v>
      </c>
      <c r="AQ53" s="883">
        <v>0</v>
      </c>
      <c r="AR53" s="882">
        <v>0</v>
      </c>
      <c r="AS53" s="882">
        <v>0</v>
      </c>
      <c r="AT53" s="882">
        <v>0</v>
      </c>
      <c r="AU53" s="882">
        <v>0</v>
      </c>
      <c r="AV53" s="882">
        <v>0</v>
      </c>
      <c r="AW53" s="882">
        <v>0</v>
      </c>
      <c r="AX53" s="570">
        <v>0</v>
      </c>
      <c r="AY53" s="571">
        <v>0</v>
      </c>
      <c r="AZ53" s="883">
        <v>0</v>
      </c>
      <c r="BA53" s="883">
        <v>0</v>
      </c>
      <c r="BB53" s="883">
        <v>0</v>
      </c>
      <c r="BC53" s="882">
        <v>0</v>
      </c>
      <c r="BD53" s="882">
        <v>0</v>
      </c>
      <c r="BE53" s="882">
        <v>0</v>
      </c>
      <c r="BF53" s="882">
        <v>0</v>
      </c>
      <c r="BG53" s="882">
        <v>0</v>
      </c>
      <c r="BH53" s="570">
        <v>0</v>
      </c>
      <c r="BI53" s="571">
        <v>0</v>
      </c>
      <c r="BJ53" s="883">
        <v>0</v>
      </c>
      <c r="BK53" s="883">
        <v>0</v>
      </c>
      <c r="BL53" s="882">
        <v>0</v>
      </c>
      <c r="BM53" s="882">
        <v>0</v>
      </c>
      <c r="BN53" s="882">
        <v>0</v>
      </c>
      <c r="BO53" s="882">
        <v>0</v>
      </c>
      <c r="BP53" s="882">
        <v>0</v>
      </c>
      <c r="BQ53" s="882">
        <v>0</v>
      </c>
      <c r="BR53" s="570">
        <v>0</v>
      </c>
      <c r="BS53" s="571">
        <v>0</v>
      </c>
      <c r="BT53" s="883">
        <v>0</v>
      </c>
      <c r="BU53" s="883">
        <v>0</v>
      </c>
      <c r="BV53" s="882">
        <v>0</v>
      </c>
      <c r="BW53" s="882">
        <v>0</v>
      </c>
      <c r="BX53" s="882">
        <v>0</v>
      </c>
      <c r="BY53" s="882">
        <v>0</v>
      </c>
      <c r="BZ53" s="882">
        <v>0</v>
      </c>
      <c r="CA53" s="882">
        <v>0</v>
      </c>
      <c r="CB53" s="570">
        <v>0</v>
      </c>
      <c r="CC53" s="571">
        <v>0</v>
      </c>
      <c r="CD53" s="883">
        <v>0</v>
      </c>
      <c r="CE53" s="883">
        <v>0</v>
      </c>
      <c r="CF53" s="882">
        <v>0</v>
      </c>
      <c r="CG53" s="882">
        <v>0</v>
      </c>
      <c r="CH53" s="882">
        <v>0</v>
      </c>
      <c r="CI53" s="882">
        <v>0</v>
      </c>
      <c r="CJ53" s="882">
        <v>0</v>
      </c>
      <c r="CK53" s="882">
        <v>0</v>
      </c>
      <c r="CL53" s="570">
        <v>0</v>
      </c>
      <c r="CM53" s="571">
        <v>0</v>
      </c>
      <c r="CN53" s="883">
        <v>0</v>
      </c>
      <c r="CO53" s="883">
        <v>0</v>
      </c>
      <c r="CP53" s="882">
        <v>0</v>
      </c>
      <c r="CQ53" s="882">
        <v>0</v>
      </c>
      <c r="CR53" s="882">
        <v>0</v>
      </c>
      <c r="CS53" s="882">
        <v>0</v>
      </c>
      <c r="CT53" s="882">
        <v>0</v>
      </c>
      <c r="CU53" s="882">
        <v>0</v>
      </c>
      <c r="CV53" s="570">
        <v>0</v>
      </c>
      <c r="CW53" s="571">
        <v>0</v>
      </c>
      <c r="CX53" s="883">
        <v>0</v>
      </c>
      <c r="CY53" s="883">
        <v>0</v>
      </c>
      <c r="CZ53" s="882">
        <v>0</v>
      </c>
      <c r="DA53" s="882">
        <v>0</v>
      </c>
      <c r="DB53" s="882">
        <v>0</v>
      </c>
      <c r="DC53" s="882">
        <v>0</v>
      </c>
      <c r="DD53" s="882">
        <v>0</v>
      </c>
      <c r="DE53" s="882">
        <v>0</v>
      </c>
      <c r="DF53" s="570">
        <v>0</v>
      </c>
      <c r="DG53" s="571">
        <v>0</v>
      </c>
      <c r="DH53" s="883">
        <v>0</v>
      </c>
      <c r="DI53" s="883">
        <v>0</v>
      </c>
      <c r="DJ53" s="882">
        <v>0</v>
      </c>
      <c r="DK53" s="569"/>
      <c r="DL53" s="569"/>
      <c r="DM53" s="569"/>
      <c r="DN53" s="569"/>
      <c r="DO53" s="569"/>
      <c r="DP53" s="570"/>
      <c r="DQ53" s="571"/>
      <c r="DR53" s="572"/>
      <c r="DS53" s="572"/>
      <c r="DT53" s="569"/>
      <c r="DU53" s="569"/>
      <c r="DV53" s="569"/>
      <c r="DW53" s="569"/>
      <c r="DX53" s="569"/>
      <c r="DY53" s="569"/>
      <c r="DZ53" s="570"/>
      <c r="EA53" s="571"/>
      <c r="EB53" s="572"/>
      <c r="EC53" s="572"/>
      <c r="ED53" s="569"/>
      <c r="EE53" s="569"/>
      <c r="EF53" s="569"/>
      <c r="EG53" s="569"/>
      <c r="EH53" s="569"/>
      <c r="EI53" s="569"/>
      <c r="EJ53" s="570"/>
      <c r="EK53" s="571"/>
      <c r="EL53" s="572"/>
      <c r="EM53" s="572"/>
      <c r="EN53" s="569"/>
      <c r="EO53" s="569"/>
      <c r="EP53" s="569"/>
      <c r="EQ53" s="569"/>
      <c r="ER53" s="569"/>
      <c r="ES53" s="569"/>
      <c r="ET53" s="570"/>
      <c r="EU53" s="571"/>
      <c r="EV53" s="572"/>
      <c r="EW53" s="572"/>
      <c r="EX53" s="569"/>
      <c r="EY53" s="569"/>
      <c r="EZ53" s="569"/>
      <c r="FA53" s="569"/>
      <c r="FB53" s="569"/>
      <c r="FC53" s="569"/>
      <c r="FD53" s="570"/>
      <c r="FE53" s="571"/>
      <c r="FF53" s="572"/>
      <c r="FG53" s="572"/>
      <c r="FH53" s="569"/>
      <c r="FI53" s="569"/>
      <c r="FJ53" s="569"/>
      <c r="FK53" s="569"/>
      <c r="FL53" s="569"/>
      <c r="FM53" s="569"/>
      <c r="FN53" s="570"/>
      <c r="FO53" s="571"/>
      <c r="FP53" s="572"/>
      <c r="FQ53" s="572"/>
      <c r="FR53" s="569"/>
      <c r="FS53" s="569"/>
      <c r="FT53" s="569"/>
      <c r="FU53" s="569"/>
      <c r="FV53" s="569"/>
      <c r="FW53" s="569"/>
      <c r="FX53" s="570"/>
      <c r="FY53" s="571"/>
      <c r="FZ53" s="572"/>
      <c r="GA53" s="572"/>
      <c r="GB53" s="569"/>
      <c r="GC53" s="569"/>
      <c r="GD53" s="569"/>
      <c r="GE53" s="569"/>
      <c r="GF53" s="569"/>
      <c r="GG53" s="569"/>
      <c r="GH53" s="570"/>
      <c r="GI53" s="571"/>
      <c r="GJ53" s="572"/>
      <c r="GK53" s="572"/>
      <c r="GL53" s="569"/>
      <c r="GM53" s="569"/>
      <c r="GN53" s="569"/>
      <c r="GO53" s="569"/>
      <c r="GP53" s="569"/>
      <c r="GQ53" s="569"/>
      <c r="GR53" s="570"/>
      <c r="GS53" s="571"/>
      <c r="GT53" s="572"/>
      <c r="GU53" s="572"/>
      <c r="GV53" s="569"/>
      <c r="GW53" s="569"/>
      <c r="GX53" s="569"/>
      <c r="GY53" s="569"/>
      <c r="GZ53" s="569"/>
      <c r="HA53" s="569"/>
      <c r="HB53" s="570"/>
      <c r="HC53" s="77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77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77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77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77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77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77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77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77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77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0">
        <f t="shared" si="73"/>
        <v>0</v>
      </c>
      <c r="HN53" s="79">
        <f t="shared" si="93"/>
        <v>477</v>
      </c>
      <c r="HO53" s="80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79" t="e">
        <f t="shared" si="86"/>
        <v>#REF!</v>
      </c>
      <c r="HQ53" s="80"/>
      <c r="HR53" s="81">
        <f t="shared" si="87"/>
        <v>0</v>
      </c>
      <c r="HS53" s="81">
        <f t="shared" si="88"/>
        <v>0</v>
      </c>
      <c r="HT53" s="81">
        <f t="shared" si="89"/>
        <v>0</v>
      </c>
      <c r="HU53" s="81">
        <f t="shared" si="90"/>
        <v>0</v>
      </c>
      <c r="HV53" s="81">
        <f t="shared" si="91"/>
        <v>0</v>
      </c>
      <c r="HW53" s="81">
        <f t="shared" si="92"/>
        <v>0</v>
      </c>
      <c r="HX53" s="81">
        <f t="shared" si="80"/>
        <v>0</v>
      </c>
      <c r="HY53" s="81">
        <f t="shared" si="81"/>
        <v>0</v>
      </c>
      <c r="HZ53" s="81">
        <f t="shared" si="82"/>
        <v>0</v>
      </c>
      <c r="IA53" s="81">
        <f t="shared" si="83"/>
        <v>0</v>
      </c>
      <c r="IK53" s="94" t="e">
        <f t="shared" si="84"/>
        <v>#REF!</v>
      </c>
    </row>
    <row r="54" spans="1:245" s="30" customFormat="1" ht="21.95" hidden="1" customHeight="1">
      <c r="A54" s="4"/>
      <c r="B54" s="94" t="e">
        <f>+#REF!</f>
        <v>#REF!</v>
      </c>
      <c r="C54" s="94" t="e">
        <f>+#REF!</f>
        <v>#REF!</v>
      </c>
      <c r="D54" s="94" t="e">
        <f>+#REF!</f>
        <v>#REF!</v>
      </c>
      <c r="E54" s="94" t="e">
        <f>+#REF!</f>
        <v>#REF!</v>
      </c>
      <c r="F54" s="94" t="e">
        <f>+#REF!</f>
        <v>#REF!</v>
      </c>
      <c r="G54" s="94" t="e">
        <f>+#REF!</f>
        <v>#REF!</v>
      </c>
      <c r="H54" s="94" t="e">
        <f>+#REF!</f>
        <v>#REF!</v>
      </c>
      <c r="I54" s="94" t="e">
        <f>+#REF!</f>
        <v>#REF!</v>
      </c>
      <c r="J54" s="18" t="s">
        <v>36</v>
      </c>
      <c r="K54" s="571">
        <v>0</v>
      </c>
      <c r="L54" s="883">
        <v>0</v>
      </c>
      <c r="M54" s="883">
        <v>0</v>
      </c>
      <c r="N54" s="882">
        <v>0</v>
      </c>
      <c r="O54" s="882">
        <v>0</v>
      </c>
      <c r="P54" s="882">
        <v>0</v>
      </c>
      <c r="Q54" s="882">
        <v>0</v>
      </c>
      <c r="R54" s="882">
        <v>0</v>
      </c>
      <c r="S54" s="882">
        <v>0</v>
      </c>
      <c r="T54" s="570">
        <v>0</v>
      </c>
      <c r="U54" s="571">
        <v>0</v>
      </c>
      <c r="V54" s="883">
        <v>0</v>
      </c>
      <c r="W54" s="883">
        <v>0</v>
      </c>
      <c r="X54" s="882">
        <v>0</v>
      </c>
      <c r="Y54" s="882">
        <v>0</v>
      </c>
      <c r="Z54" s="882">
        <v>0</v>
      </c>
      <c r="AA54" s="882">
        <v>0</v>
      </c>
      <c r="AB54" s="882">
        <v>0</v>
      </c>
      <c r="AC54" s="882">
        <v>0</v>
      </c>
      <c r="AD54" s="570">
        <v>0</v>
      </c>
      <c r="AE54" s="571">
        <v>0</v>
      </c>
      <c r="AF54" s="883">
        <v>0</v>
      </c>
      <c r="AG54" s="889">
        <v>0</v>
      </c>
      <c r="AH54" s="883">
        <v>0</v>
      </c>
      <c r="AI54" s="882">
        <v>0</v>
      </c>
      <c r="AJ54" s="882">
        <v>0</v>
      </c>
      <c r="AK54" s="882">
        <v>0</v>
      </c>
      <c r="AL54" s="882">
        <v>0</v>
      </c>
      <c r="AM54" s="882">
        <v>0</v>
      </c>
      <c r="AN54" s="570">
        <v>0</v>
      </c>
      <c r="AO54" s="571">
        <v>0</v>
      </c>
      <c r="AP54" s="883">
        <v>0</v>
      </c>
      <c r="AQ54" s="883">
        <v>0</v>
      </c>
      <c r="AR54" s="882">
        <v>0</v>
      </c>
      <c r="AS54" s="882">
        <v>0</v>
      </c>
      <c r="AT54" s="882">
        <v>0</v>
      </c>
      <c r="AU54" s="882">
        <v>0</v>
      </c>
      <c r="AV54" s="882">
        <v>0</v>
      </c>
      <c r="AW54" s="882">
        <v>0</v>
      </c>
      <c r="AX54" s="570">
        <v>0</v>
      </c>
      <c r="AY54" s="571">
        <v>0</v>
      </c>
      <c r="AZ54" s="883">
        <v>0</v>
      </c>
      <c r="BA54" s="883">
        <v>0</v>
      </c>
      <c r="BB54" s="883">
        <v>0</v>
      </c>
      <c r="BC54" s="882">
        <v>0</v>
      </c>
      <c r="BD54" s="882">
        <v>0</v>
      </c>
      <c r="BE54" s="882">
        <v>0</v>
      </c>
      <c r="BF54" s="882">
        <v>0</v>
      </c>
      <c r="BG54" s="882">
        <v>0</v>
      </c>
      <c r="BH54" s="570">
        <v>0</v>
      </c>
      <c r="BI54" s="571">
        <v>0</v>
      </c>
      <c r="BJ54" s="883">
        <v>0</v>
      </c>
      <c r="BK54" s="883">
        <v>0</v>
      </c>
      <c r="BL54" s="882">
        <v>0</v>
      </c>
      <c r="BM54" s="882">
        <v>0</v>
      </c>
      <c r="BN54" s="882">
        <v>0</v>
      </c>
      <c r="BO54" s="882">
        <v>0</v>
      </c>
      <c r="BP54" s="882">
        <v>0</v>
      </c>
      <c r="BQ54" s="882">
        <v>0</v>
      </c>
      <c r="BR54" s="570">
        <v>0</v>
      </c>
      <c r="BS54" s="571">
        <v>0</v>
      </c>
      <c r="BT54" s="883">
        <v>0</v>
      </c>
      <c r="BU54" s="883">
        <v>0</v>
      </c>
      <c r="BV54" s="882">
        <v>0</v>
      </c>
      <c r="BW54" s="882">
        <v>0</v>
      </c>
      <c r="BX54" s="882">
        <v>0</v>
      </c>
      <c r="BY54" s="882">
        <v>0</v>
      </c>
      <c r="BZ54" s="882">
        <v>0</v>
      </c>
      <c r="CA54" s="882">
        <v>0</v>
      </c>
      <c r="CB54" s="570">
        <v>0</v>
      </c>
      <c r="CC54" s="571">
        <v>0</v>
      </c>
      <c r="CD54" s="883">
        <v>0</v>
      </c>
      <c r="CE54" s="883">
        <v>0</v>
      </c>
      <c r="CF54" s="882">
        <v>0</v>
      </c>
      <c r="CG54" s="882">
        <v>0</v>
      </c>
      <c r="CH54" s="882">
        <v>0</v>
      </c>
      <c r="CI54" s="882">
        <v>0</v>
      </c>
      <c r="CJ54" s="882">
        <v>0</v>
      </c>
      <c r="CK54" s="882">
        <v>0</v>
      </c>
      <c r="CL54" s="570">
        <v>0</v>
      </c>
      <c r="CM54" s="571">
        <v>0</v>
      </c>
      <c r="CN54" s="883">
        <v>0</v>
      </c>
      <c r="CO54" s="883">
        <v>0</v>
      </c>
      <c r="CP54" s="882">
        <v>0</v>
      </c>
      <c r="CQ54" s="882">
        <v>0</v>
      </c>
      <c r="CR54" s="882">
        <v>0</v>
      </c>
      <c r="CS54" s="882">
        <v>0</v>
      </c>
      <c r="CT54" s="882">
        <v>0</v>
      </c>
      <c r="CU54" s="882">
        <v>0</v>
      </c>
      <c r="CV54" s="570">
        <v>0</v>
      </c>
      <c r="CW54" s="571">
        <v>0</v>
      </c>
      <c r="CX54" s="883">
        <v>0</v>
      </c>
      <c r="CY54" s="883">
        <v>0</v>
      </c>
      <c r="CZ54" s="882">
        <v>0</v>
      </c>
      <c r="DA54" s="882">
        <v>0</v>
      </c>
      <c r="DB54" s="882">
        <v>0</v>
      </c>
      <c r="DC54" s="882">
        <v>0</v>
      </c>
      <c r="DD54" s="882">
        <v>0</v>
      </c>
      <c r="DE54" s="882">
        <v>0</v>
      </c>
      <c r="DF54" s="570">
        <v>0</v>
      </c>
      <c r="DG54" s="571">
        <v>0</v>
      </c>
      <c r="DH54" s="883">
        <v>0</v>
      </c>
      <c r="DI54" s="883">
        <v>0</v>
      </c>
      <c r="DJ54" s="882">
        <v>0</v>
      </c>
      <c r="DK54" s="569"/>
      <c r="DL54" s="569"/>
      <c r="DM54" s="569"/>
      <c r="DN54" s="569"/>
      <c r="DO54" s="569"/>
      <c r="DP54" s="570"/>
      <c r="DQ54" s="571"/>
      <c r="DR54" s="572"/>
      <c r="DS54" s="572"/>
      <c r="DT54" s="569"/>
      <c r="DU54" s="569"/>
      <c r="DV54" s="569"/>
      <c r="DW54" s="569"/>
      <c r="DX54" s="569"/>
      <c r="DY54" s="569"/>
      <c r="DZ54" s="570"/>
      <c r="EA54" s="571"/>
      <c r="EB54" s="572"/>
      <c r="EC54" s="572"/>
      <c r="ED54" s="569"/>
      <c r="EE54" s="569"/>
      <c r="EF54" s="569"/>
      <c r="EG54" s="569"/>
      <c r="EH54" s="569"/>
      <c r="EI54" s="569"/>
      <c r="EJ54" s="570"/>
      <c r="EK54" s="571"/>
      <c r="EL54" s="572"/>
      <c r="EM54" s="572"/>
      <c r="EN54" s="569"/>
      <c r="EO54" s="569"/>
      <c r="EP54" s="569"/>
      <c r="EQ54" s="569"/>
      <c r="ER54" s="569"/>
      <c r="ES54" s="569"/>
      <c r="ET54" s="570"/>
      <c r="EU54" s="571"/>
      <c r="EV54" s="572"/>
      <c r="EW54" s="572"/>
      <c r="EX54" s="569"/>
      <c r="EY54" s="569"/>
      <c r="EZ54" s="569"/>
      <c r="FA54" s="569"/>
      <c r="FB54" s="569"/>
      <c r="FC54" s="569"/>
      <c r="FD54" s="570"/>
      <c r="FE54" s="571"/>
      <c r="FF54" s="572"/>
      <c r="FG54" s="572"/>
      <c r="FH54" s="569"/>
      <c r="FI54" s="569"/>
      <c r="FJ54" s="569"/>
      <c r="FK54" s="569"/>
      <c r="FL54" s="569"/>
      <c r="FM54" s="569"/>
      <c r="FN54" s="570"/>
      <c r="FO54" s="571"/>
      <c r="FP54" s="572"/>
      <c r="FQ54" s="572"/>
      <c r="FR54" s="569"/>
      <c r="FS54" s="569"/>
      <c r="FT54" s="569"/>
      <c r="FU54" s="569"/>
      <c r="FV54" s="569"/>
      <c r="FW54" s="569"/>
      <c r="FX54" s="570"/>
      <c r="FY54" s="571"/>
      <c r="FZ54" s="572"/>
      <c r="GA54" s="572"/>
      <c r="GB54" s="569"/>
      <c r="GC54" s="569"/>
      <c r="GD54" s="569"/>
      <c r="GE54" s="569"/>
      <c r="GF54" s="569"/>
      <c r="GG54" s="569"/>
      <c r="GH54" s="570"/>
      <c r="GI54" s="571"/>
      <c r="GJ54" s="572"/>
      <c r="GK54" s="572"/>
      <c r="GL54" s="569"/>
      <c r="GM54" s="569"/>
      <c r="GN54" s="569"/>
      <c r="GO54" s="569"/>
      <c r="GP54" s="569"/>
      <c r="GQ54" s="569"/>
      <c r="GR54" s="570"/>
      <c r="GS54" s="571"/>
      <c r="GT54" s="572"/>
      <c r="GU54" s="572"/>
      <c r="GV54" s="569"/>
      <c r="GW54" s="569"/>
      <c r="GX54" s="569"/>
      <c r="GY54" s="569"/>
      <c r="GZ54" s="569"/>
      <c r="HA54" s="569"/>
      <c r="HB54" s="570"/>
      <c r="HC54" s="77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77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77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77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77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77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77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77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77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77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0">
        <f t="shared" si="73"/>
        <v>0</v>
      </c>
      <c r="HN54" s="79">
        <f t="shared" si="93"/>
        <v>224</v>
      </c>
      <c r="HO54" s="80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79" t="e">
        <f t="shared" si="86"/>
        <v>#REF!</v>
      </c>
      <c r="HQ54" s="80"/>
      <c r="HR54" s="81">
        <f t="shared" si="87"/>
        <v>0</v>
      </c>
      <c r="HS54" s="81">
        <f t="shared" si="88"/>
        <v>0</v>
      </c>
      <c r="HT54" s="81">
        <f t="shared" si="89"/>
        <v>0</v>
      </c>
      <c r="HU54" s="81">
        <f t="shared" si="90"/>
        <v>0</v>
      </c>
      <c r="HV54" s="81">
        <f t="shared" si="91"/>
        <v>0</v>
      </c>
      <c r="HW54" s="81">
        <f t="shared" si="92"/>
        <v>0</v>
      </c>
      <c r="HX54" s="81">
        <f t="shared" si="80"/>
        <v>0</v>
      </c>
      <c r="HY54" s="81">
        <f t="shared" si="81"/>
        <v>0</v>
      </c>
      <c r="HZ54" s="81">
        <f t="shared" si="82"/>
        <v>0</v>
      </c>
      <c r="IA54" s="81">
        <f t="shared" si="83"/>
        <v>0</v>
      </c>
      <c r="IK54" s="94" t="e">
        <f t="shared" si="84"/>
        <v>#REF!</v>
      </c>
    </row>
    <row r="55" spans="1:245" s="30" customFormat="1" ht="21.95" hidden="1" customHeight="1">
      <c r="A55" s="4"/>
      <c r="B55" s="94" t="e">
        <f>+#REF!</f>
        <v>#REF!</v>
      </c>
      <c r="C55" s="94" t="e">
        <f>+#REF!</f>
        <v>#REF!</v>
      </c>
      <c r="D55" s="94" t="e">
        <f>+#REF!</f>
        <v>#REF!</v>
      </c>
      <c r="E55" s="94" t="e">
        <f>+#REF!</f>
        <v>#REF!</v>
      </c>
      <c r="F55" s="94" t="e">
        <f>+#REF!</f>
        <v>#REF!</v>
      </c>
      <c r="G55" s="94" t="e">
        <f>+#REF!</f>
        <v>#REF!</v>
      </c>
      <c r="H55" s="94" t="e">
        <f>+#REF!</f>
        <v>#REF!</v>
      </c>
      <c r="I55" s="94" t="e">
        <f>+#REF!</f>
        <v>#REF!</v>
      </c>
      <c r="J55" s="303" t="s">
        <v>37</v>
      </c>
      <c r="K55" s="573">
        <v>0</v>
      </c>
      <c r="L55" s="574">
        <v>0</v>
      </c>
      <c r="M55" s="574">
        <v>0</v>
      </c>
      <c r="N55" s="576">
        <v>0</v>
      </c>
      <c r="O55" s="576">
        <v>0</v>
      </c>
      <c r="P55" s="576">
        <v>0</v>
      </c>
      <c r="Q55" s="576">
        <v>0</v>
      </c>
      <c r="R55" s="576">
        <v>0</v>
      </c>
      <c r="S55" s="576">
        <v>0</v>
      </c>
      <c r="T55" s="575">
        <v>0</v>
      </c>
      <c r="U55" s="573">
        <v>0</v>
      </c>
      <c r="V55" s="574">
        <v>0</v>
      </c>
      <c r="W55" s="574">
        <v>0</v>
      </c>
      <c r="X55" s="576">
        <v>0</v>
      </c>
      <c r="Y55" s="576">
        <v>0</v>
      </c>
      <c r="Z55" s="576">
        <v>0</v>
      </c>
      <c r="AA55" s="576">
        <v>0</v>
      </c>
      <c r="AB55" s="576">
        <v>0</v>
      </c>
      <c r="AC55" s="576">
        <v>0</v>
      </c>
      <c r="AD55" s="575">
        <v>0</v>
      </c>
      <c r="AE55" s="573">
        <v>0</v>
      </c>
      <c r="AF55" s="574">
        <v>0</v>
      </c>
      <c r="AG55" s="600">
        <v>0</v>
      </c>
      <c r="AH55" s="574">
        <v>0</v>
      </c>
      <c r="AI55" s="576">
        <v>0</v>
      </c>
      <c r="AJ55" s="576">
        <v>0</v>
      </c>
      <c r="AK55" s="576">
        <v>0</v>
      </c>
      <c r="AL55" s="576">
        <v>0</v>
      </c>
      <c r="AM55" s="576">
        <v>0</v>
      </c>
      <c r="AN55" s="575">
        <v>0</v>
      </c>
      <c r="AO55" s="573">
        <v>0</v>
      </c>
      <c r="AP55" s="574">
        <v>0</v>
      </c>
      <c r="AQ55" s="574">
        <v>0</v>
      </c>
      <c r="AR55" s="576">
        <v>0</v>
      </c>
      <c r="AS55" s="576">
        <v>0</v>
      </c>
      <c r="AT55" s="576">
        <v>0</v>
      </c>
      <c r="AU55" s="576">
        <v>0</v>
      </c>
      <c r="AV55" s="576">
        <v>0</v>
      </c>
      <c r="AW55" s="576">
        <v>0</v>
      </c>
      <c r="AX55" s="575">
        <v>0</v>
      </c>
      <c r="AY55" s="573">
        <v>0</v>
      </c>
      <c r="AZ55" s="574">
        <v>0</v>
      </c>
      <c r="BA55" s="574">
        <v>0</v>
      </c>
      <c r="BB55" s="574">
        <v>0</v>
      </c>
      <c r="BC55" s="576">
        <v>0</v>
      </c>
      <c r="BD55" s="576">
        <v>0</v>
      </c>
      <c r="BE55" s="576">
        <v>0</v>
      </c>
      <c r="BF55" s="576">
        <v>0</v>
      </c>
      <c r="BG55" s="576">
        <v>0</v>
      </c>
      <c r="BH55" s="575">
        <v>0</v>
      </c>
      <c r="BI55" s="573">
        <v>0</v>
      </c>
      <c r="BJ55" s="574">
        <v>0</v>
      </c>
      <c r="BK55" s="574">
        <v>0</v>
      </c>
      <c r="BL55" s="576">
        <v>0</v>
      </c>
      <c r="BM55" s="576">
        <v>0</v>
      </c>
      <c r="BN55" s="576">
        <v>0</v>
      </c>
      <c r="BO55" s="576">
        <v>0</v>
      </c>
      <c r="BP55" s="576">
        <v>0</v>
      </c>
      <c r="BQ55" s="576">
        <v>0</v>
      </c>
      <c r="BR55" s="575">
        <v>0</v>
      </c>
      <c r="BS55" s="573">
        <v>0</v>
      </c>
      <c r="BT55" s="574">
        <v>0</v>
      </c>
      <c r="BU55" s="574">
        <v>0</v>
      </c>
      <c r="BV55" s="576">
        <v>0</v>
      </c>
      <c r="BW55" s="576">
        <v>0</v>
      </c>
      <c r="BX55" s="576">
        <v>0</v>
      </c>
      <c r="BY55" s="576">
        <v>0</v>
      </c>
      <c r="BZ55" s="576">
        <v>0</v>
      </c>
      <c r="CA55" s="576">
        <v>0</v>
      </c>
      <c r="CB55" s="575">
        <v>0</v>
      </c>
      <c r="CC55" s="573">
        <v>0</v>
      </c>
      <c r="CD55" s="574">
        <v>0</v>
      </c>
      <c r="CE55" s="574">
        <v>0</v>
      </c>
      <c r="CF55" s="576">
        <v>0</v>
      </c>
      <c r="CG55" s="576">
        <v>0</v>
      </c>
      <c r="CH55" s="576">
        <v>0</v>
      </c>
      <c r="CI55" s="576">
        <v>0</v>
      </c>
      <c r="CJ55" s="576">
        <v>0</v>
      </c>
      <c r="CK55" s="576">
        <v>0</v>
      </c>
      <c r="CL55" s="575">
        <v>0</v>
      </c>
      <c r="CM55" s="573">
        <v>0</v>
      </c>
      <c r="CN55" s="574">
        <v>0</v>
      </c>
      <c r="CO55" s="574">
        <v>0</v>
      </c>
      <c r="CP55" s="576">
        <v>0</v>
      </c>
      <c r="CQ55" s="576">
        <v>0</v>
      </c>
      <c r="CR55" s="576">
        <v>0</v>
      </c>
      <c r="CS55" s="576">
        <v>0</v>
      </c>
      <c r="CT55" s="576">
        <v>0</v>
      </c>
      <c r="CU55" s="576">
        <v>0</v>
      </c>
      <c r="CV55" s="575">
        <v>0</v>
      </c>
      <c r="CW55" s="573">
        <v>0</v>
      </c>
      <c r="CX55" s="574">
        <v>0</v>
      </c>
      <c r="CY55" s="574">
        <v>0</v>
      </c>
      <c r="CZ55" s="576">
        <v>0</v>
      </c>
      <c r="DA55" s="576">
        <v>0</v>
      </c>
      <c r="DB55" s="576">
        <v>0</v>
      </c>
      <c r="DC55" s="576">
        <v>0</v>
      </c>
      <c r="DD55" s="576">
        <v>0</v>
      </c>
      <c r="DE55" s="576">
        <v>0</v>
      </c>
      <c r="DF55" s="575">
        <v>0</v>
      </c>
      <c r="DG55" s="573">
        <v>0</v>
      </c>
      <c r="DH55" s="574">
        <v>0</v>
      </c>
      <c r="DI55" s="574">
        <v>0</v>
      </c>
      <c r="DJ55" s="576">
        <v>0</v>
      </c>
      <c r="DK55" s="576"/>
      <c r="DL55" s="576"/>
      <c r="DM55" s="576"/>
      <c r="DN55" s="576"/>
      <c r="DO55" s="576"/>
      <c r="DP55" s="575"/>
      <c r="DQ55" s="573"/>
      <c r="DR55" s="574"/>
      <c r="DS55" s="574"/>
      <c r="DT55" s="576"/>
      <c r="DU55" s="576"/>
      <c r="DV55" s="576"/>
      <c r="DW55" s="576"/>
      <c r="DX55" s="576"/>
      <c r="DY55" s="576"/>
      <c r="DZ55" s="575"/>
      <c r="EA55" s="573"/>
      <c r="EB55" s="574"/>
      <c r="EC55" s="574"/>
      <c r="ED55" s="576"/>
      <c r="EE55" s="576"/>
      <c r="EF55" s="576"/>
      <c r="EG55" s="576"/>
      <c r="EH55" s="576"/>
      <c r="EI55" s="576"/>
      <c r="EJ55" s="575"/>
      <c r="EK55" s="573"/>
      <c r="EL55" s="574"/>
      <c r="EM55" s="574"/>
      <c r="EN55" s="576"/>
      <c r="EO55" s="576"/>
      <c r="EP55" s="576"/>
      <c r="EQ55" s="576"/>
      <c r="ER55" s="576"/>
      <c r="ES55" s="576"/>
      <c r="ET55" s="575"/>
      <c r="EU55" s="573"/>
      <c r="EV55" s="574"/>
      <c r="EW55" s="574"/>
      <c r="EX55" s="576"/>
      <c r="EY55" s="576"/>
      <c r="EZ55" s="576"/>
      <c r="FA55" s="576"/>
      <c r="FB55" s="576"/>
      <c r="FC55" s="576"/>
      <c r="FD55" s="575"/>
      <c r="FE55" s="573"/>
      <c r="FF55" s="574"/>
      <c r="FG55" s="574"/>
      <c r="FH55" s="576"/>
      <c r="FI55" s="576"/>
      <c r="FJ55" s="576"/>
      <c r="FK55" s="576"/>
      <c r="FL55" s="576"/>
      <c r="FM55" s="576"/>
      <c r="FN55" s="575"/>
      <c r="FO55" s="573"/>
      <c r="FP55" s="574"/>
      <c r="FQ55" s="574"/>
      <c r="FR55" s="576"/>
      <c r="FS55" s="576"/>
      <c r="FT55" s="576"/>
      <c r="FU55" s="576"/>
      <c r="FV55" s="576"/>
      <c r="FW55" s="576"/>
      <c r="FX55" s="575"/>
      <c r="FY55" s="573"/>
      <c r="FZ55" s="574"/>
      <c r="GA55" s="574"/>
      <c r="GB55" s="576"/>
      <c r="GC55" s="576"/>
      <c r="GD55" s="576"/>
      <c r="GE55" s="576"/>
      <c r="GF55" s="576"/>
      <c r="GG55" s="576"/>
      <c r="GH55" s="575"/>
      <c r="GI55" s="573"/>
      <c r="GJ55" s="574"/>
      <c r="GK55" s="574"/>
      <c r="GL55" s="576"/>
      <c r="GM55" s="576"/>
      <c r="GN55" s="576"/>
      <c r="GO55" s="576"/>
      <c r="GP55" s="576"/>
      <c r="GQ55" s="576"/>
      <c r="GR55" s="575"/>
      <c r="GS55" s="573"/>
      <c r="GT55" s="574"/>
      <c r="GU55" s="574"/>
      <c r="GV55" s="576"/>
      <c r="GW55" s="576"/>
      <c r="GX55" s="576"/>
      <c r="GY55" s="576"/>
      <c r="GZ55" s="576"/>
      <c r="HA55" s="576"/>
      <c r="HB55" s="575"/>
      <c r="HC55" s="271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1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1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1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1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1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1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1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1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1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2">
        <f t="shared" si="73"/>
        <v>0</v>
      </c>
      <c r="HN55" s="279">
        <f t="shared" si="93"/>
        <v>0</v>
      </c>
      <c r="HO55" s="272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79" t="e">
        <f t="shared" si="86"/>
        <v>#REF!</v>
      </c>
      <c r="HQ55" s="80"/>
      <c r="HR55" s="280">
        <f t="shared" si="87"/>
        <v>0</v>
      </c>
      <c r="HS55" s="280">
        <f t="shared" si="88"/>
        <v>0</v>
      </c>
      <c r="HT55" s="280">
        <f t="shared" si="89"/>
        <v>0</v>
      </c>
      <c r="HU55" s="280">
        <f t="shared" si="90"/>
        <v>0</v>
      </c>
      <c r="HV55" s="280">
        <f t="shared" si="91"/>
        <v>0</v>
      </c>
      <c r="HW55" s="280">
        <f t="shared" si="92"/>
        <v>0</v>
      </c>
      <c r="HX55" s="280">
        <f t="shared" si="80"/>
        <v>0</v>
      </c>
      <c r="HY55" s="280">
        <f t="shared" si="81"/>
        <v>0</v>
      </c>
      <c r="HZ55" s="280">
        <f t="shared" si="82"/>
        <v>0</v>
      </c>
      <c r="IA55" s="280">
        <f t="shared" si="83"/>
        <v>0</v>
      </c>
      <c r="IK55" s="94" t="e">
        <f t="shared" si="84"/>
        <v>#REF!</v>
      </c>
    </row>
    <row r="56" spans="1:245" s="30" customFormat="1" ht="21.95" hidden="1" customHeight="1">
      <c r="A56" s="4"/>
      <c r="B56" s="94" t="e">
        <f>+#REF!</f>
        <v>#REF!</v>
      </c>
      <c r="C56" s="94" t="e">
        <f>+#REF!</f>
        <v>#REF!</v>
      </c>
      <c r="D56" s="94" t="e">
        <f>+#REF!</f>
        <v>#REF!</v>
      </c>
      <c r="E56" s="94" t="e">
        <f>+#REF!</f>
        <v>#REF!</v>
      </c>
      <c r="F56" s="94" t="e">
        <f>+#REF!</f>
        <v>#REF!</v>
      </c>
      <c r="G56" s="94" t="e">
        <f>+#REF!</f>
        <v>#REF!</v>
      </c>
      <c r="H56" s="94" t="e">
        <f>+#REF!</f>
        <v>#REF!</v>
      </c>
      <c r="I56" s="94" t="e">
        <f>+#REF!</f>
        <v>#REF!</v>
      </c>
      <c r="J56" s="302" t="s">
        <v>38</v>
      </c>
      <c r="K56" s="601">
        <v>0</v>
      </c>
      <c r="L56" s="602">
        <v>0</v>
      </c>
      <c r="M56" s="603">
        <v>0</v>
      </c>
      <c r="N56" s="557">
        <v>0</v>
      </c>
      <c r="O56" s="557">
        <v>0</v>
      </c>
      <c r="P56" s="557">
        <v>0</v>
      </c>
      <c r="Q56" s="557">
        <v>0</v>
      </c>
      <c r="R56" s="557">
        <v>0</v>
      </c>
      <c r="S56" s="557">
        <v>0</v>
      </c>
      <c r="T56" s="558">
        <v>0</v>
      </c>
      <c r="U56" s="601">
        <v>0</v>
      </c>
      <c r="V56" s="603">
        <v>0</v>
      </c>
      <c r="W56" s="603">
        <v>0</v>
      </c>
      <c r="X56" s="557">
        <v>0</v>
      </c>
      <c r="Y56" s="557">
        <v>0</v>
      </c>
      <c r="Z56" s="557">
        <v>0</v>
      </c>
      <c r="AA56" s="557">
        <v>0</v>
      </c>
      <c r="AB56" s="557">
        <v>0</v>
      </c>
      <c r="AC56" s="557">
        <v>0</v>
      </c>
      <c r="AD56" s="558">
        <v>0</v>
      </c>
      <c r="AE56" s="601">
        <v>0</v>
      </c>
      <c r="AF56" s="603">
        <v>0</v>
      </c>
      <c r="AG56" s="602">
        <v>0</v>
      </c>
      <c r="AH56" s="603">
        <v>0</v>
      </c>
      <c r="AI56" s="557">
        <v>0</v>
      </c>
      <c r="AJ56" s="557">
        <v>0</v>
      </c>
      <c r="AK56" s="557">
        <v>0</v>
      </c>
      <c r="AL56" s="557">
        <v>0</v>
      </c>
      <c r="AM56" s="557">
        <v>0</v>
      </c>
      <c r="AN56" s="558">
        <v>0</v>
      </c>
      <c r="AO56" s="601">
        <v>0</v>
      </c>
      <c r="AP56" s="603">
        <v>0</v>
      </c>
      <c r="AQ56" s="603">
        <v>0</v>
      </c>
      <c r="AR56" s="557">
        <v>0</v>
      </c>
      <c r="AS56" s="557">
        <v>0</v>
      </c>
      <c r="AT56" s="557">
        <v>0</v>
      </c>
      <c r="AU56" s="557">
        <v>0</v>
      </c>
      <c r="AV56" s="557">
        <v>0</v>
      </c>
      <c r="AW56" s="557">
        <v>0</v>
      </c>
      <c r="AX56" s="558">
        <v>0</v>
      </c>
      <c r="AY56" s="601">
        <v>0</v>
      </c>
      <c r="AZ56" s="603">
        <v>0</v>
      </c>
      <c r="BA56" s="603">
        <v>0</v>
      </c>
      <c r="BB56" s="603">
        <v>0</v>
      </c>
      <c r="BC56" s="557">
        <v>0</v>
      </c>
      <c r="BD56" s="557">
        <v>0</v>
      </c>
      <c r="BE56" s="557">
        <v>0</v>
      </c>
      <c r="BF56" s="557">
        <v>0</v>
      </c>
      <c r="BG56" s="557">
        <v>0</v>
      </c>
      <c r="BH56" s="558">
        <v>0</v>
      </c>
      <c r="BI56" s="601">
        <v>0</v>
      </c>
      <c r="BJ56" s="603">
        <v>0</v>
      </c>
      <c r="BK56" s="603">
        <v>0</v>
      </c>
      <c r="BL56" s="557">
        <v>0</v>
      </c>
      <c r="BM56" s="557">
        <v>0</v>
      </c>
      <c r="BN56" s="557">
        <v>0</v>
      </c>
      <c r="BO56" s="557">
        <v>0</v>
      </c>
      <c r="BP56" s="557">
        <v>0</v>
      </c>
      <c r="BQ56" s="557">
        <v>0</v>
      </c>
      <c r="BR56" s="558">
        <v>0</v>
      </c>
      <c r="BS56" s="601">
        <v>0</v>
      </c>
      <c r="BT56" s="603">
        <v>0</v>
      </c>
      <c r="BU56" s="603">
        <v>0</v>
      </c>
      <c r="BV56" s="557">
        <v>0</v>
      </c>
      <c r="BW56" s="557">
        <v>0</v>
      </c>
      <c r="BX56" s="557">
        <v>0</v>
      </c>
      <c r="BY56" s="557">
        <v>0</v>
      </c>
      <c r="BZ56" s="557">
        <v>0</v>
      </c>
      <c r="CA56" s="557">
        <v>0</v>
      </c>
      <c r="CB56" s="558">
        <v>0</v>
      </c>
      <c r="CC56" s="601">
        <v>0</v>
      </c>
      <c r="CD56" s="603">
        <v>0</v>
      </c>
      <c r="CE56" s="603">
        <v>0</v>
      </c>
      <c r="CF56" s="557">
        <v>0</v>
      </c>
      <c r="CG56" s="557">
        <v>0</v>
      </c>
      <c r="CH56" s="557">
        <v>0</v>
      </c>
      <c r="CI56" s="557">
        <v>0</v>
      </c>
      <c r="CJ56" s="557">
        <v>0</v>
      </c>
      <c r="CK56" s="557">
        <v>0</v>
      </c>
      <c r="CL56" s="558">
        <v>0</v>
      </c>
      <c r="CM56" s="601">
        <v>0</v>
      </c>
      <c r="CN56" s="603">
        <v>0</v>
      </c>
      <c r="CO56" s="603">
        <v>0</v>
      </c>
      <c r="CP56" s="557">
        <v>0</v>
      </c>
      <c r="CQ56" s="557">
        <v>0</v>
      </c>
      <c r="CR56" s="557">
        <v>0</v>
      </c>
      <c r="CS56" s="557">
        <v>0</v>
      </c>
      <c r="CT56" s="557">
        <v>0</v>
      </c>
      <c r="CU56" s="557">
        <v>0</v>
      </c>
      <c r="CV56" s="558">
        <v>0</v>
      </c>
      <c r="CW56" s="601">
        <v>0</v>
      </c>
      <c r="CX56" s="603">
        <v>0</v>
      </c>
      <c r="CY56" s="603">
        <v>0</v>
      </c>
      <c r="CZ56" s="557">
        <v>0</v>
      </c>
      <c r="DA56" s="557">
        <v>0</v>
      </c>
      <c r="DB56" s="557">
        <v>0</v>
      </c>
      <c r="DC56" s="557">
        <v>0</v>
      </c>
      <c r="DD56" s="557">
        <v>0</v>
      </c>
      <c r="DE56" s="557">
        <v>0</v>
      </c>
      <c r="DF56" s="558">
        <v>0</v>
      </c>
      <c r="DG56" s="601">
        <v>0</v>
      </c>
      <c r="DH56" s="603">
        <v>0</v>
      </c>
      <c r="DI56" s="603">
        <v>0</v>
      </c>
      <c r="DJ56" s="557">
        <v>0</v>
      </c>
      <c r="DK56" s="557"/>
      <c r="DL56" s="557"/>
      <c r="DM56" s="557"/>
      <c r="DN56" s="557"/>
      <c r="DO56" s="557"/>
      <c r="DP56" s="558"/>
      <c r="DQ56" s="601"/>
      <c r="DR56" s="603"/>
      <c r="DS56" s="603"/>
      <c r="DT56" s="557"/>
      <c r="DU56" s="557"/>
      <c r="DV56" s="557"/>
      <c r="DW56" s="557"/>
      <c r="DX56" s="557"/>
      <c r="DY56" s="557"/>
      <c r="DZ56" s="558"/>
      <c r="EA56" s="601"/>
      <c r="EB56" s="603"/>
      <c r="EC56" s="603"/>
      <c r="ED56" s="557"/>
      <c r="EE56" s="557"/>
      <c r="EF56" s="557"/>
      <c r="EG56" s="557"/>
      <c r="EH56" s="557"/>
      <c r="EI56" s="557"/>
      <c r="EJ56" s="558"/>
      <c r="EK56" s="601"/>
      <c r="EL56" s="603"/>
      <c r="EM56" s="603"/>
      <c r="EN56" s="557"/>
      <c r="EO56" s="557"/>
      <c r="EP56" s="557"/>
      <c r="EQ56" s="557"/>
      <c r="ER56" s="557"/>
      <c r="ES56" s="557"/>
      <c r="ET56" s="558"/>
      <c r="EU56" s="601"/>
      <c r="EV56" s="603"/>
      <c r="EW56" s="603"/>
      <c r="EX56" s="557"/>
      <c r="EY56" s="557"/>
      <c r="EZ56" s="557"/>
      <c r="FA56" s="557"/>
      <c r="FB56" s="557"/>
      <c r="FC56" s="557"/>
      <c r="FD56" s="558"/>
      <c r="FE56" s="601"/>
      <c r="FF56" s="603"/>
      <c r="FG56" s="603"/>
      <c r="FH56" s="557"/>
      <c r="FI56" s="557"/>
      <c r="FJ56" s="557"/>
      <c r="FK56" s="557"/>
      <c r="FL56" s="557"/>
      <c r="FM56" s="557"/>
      <c r="FN56" s="558"/>
      <c r="FO56" s="601"/>
      <c r="FP56" s="603"/>
      <c r="FQ56" s="603"/>
      <c r="FR56" s="557"/>
      <c r="FS56" s="557"/>
      <c r="FT56" s="557"/>
      <c r="FU56" s="557"/>
      <c r="FV56" s="557"/>
      <c r="FW56" s="557"/>
      <c r="FX56" s="558"/>
      <c r="FY56" s="601"/>
      <c r="FZ56" s="603"/>
      <c r="GA56" s="603"/>
      <c r="GB56" s="557"/>
      <c r="GC56" s="557"/>
      <c r="GD56" s="557"/>
      <c r="GE56" s="557"/>
      <c r="GF56" s="557"/>
      <c r="GG56" s="557"/>
      <c r="GH56" s="558"/>
      <c r="GI56" s="601"/>
      <c r="GJ56" s="603"/>
      <c r="GK56" s="603"/>
      <c r="GL56" s="557"/>
      <c r="GM56" s="557"/>
      <c r="GN56" s="557"/>
      <c r="GO56" s="557"/>
      <c r="GP56" s="557"/>
      <c r="GQ56" s="557"/>
      <c r="GR56" s="558"/>
      <c r="GS56" s="601"/>
      <c r="GT56" s="603"/>
      <c r="GU56" s="603"/>
      <c r="GV56" s="557"/>
      <c r="GW56" s="557"/>
      <c r="GX56" s="557"/>
      <c r="GY56" s="557"/>
      <c r="GZ56" s="557"/>
      <c r="HA56" s="557"/>
      <c r="HB56" s="558"/>
      <c r="HC56" s="274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4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4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4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4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4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4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4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4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4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75">
        <f t="shared" si="73"/>
        <v>0</v>
      </c>
      <c r="HN56" s="277">
        <f t="shared" si="93"/>
        <v>0</v>
      </c>
      <c r="HO56" s="275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77" t="e">
        <f t="shared" si="86"/>
        <v>#REF!</v>
      </c>
      <c r="HQ56" s="80"/>
      <c r="HR56" s="278">
        <f t="shared" si="87"/>
        <v>0</v>
      </c>
      <c r="HS56" s="278">
        <f t="shared" si="88"/>
        <v>0</v>
      </c>
      <c r="HT56" s="278">
        <f t="shared" si="89"/>
        <v>0</v>
      </c>
      <c r="HU56" s="278">
        <f t="shared" si="90"/>
        <v>0</v>
      </c>
      <c r="HV56" s="278">
        <f t="shared" si="91"/>
        <v>0</v>
      </c>
      <c r="HW56" s="278">
        <f t="shared" si="92"/>
        <v>0</v>
      </c>
      <c r="HX56" s="278">
        <f t="shared" si="80"/>
        <v>0</v>
      </c>
      <c r="HY56" s="278">
        <f t="shared" si="81"/>
        <v>0</v>
      </c>
      <c r="HZ56" s="278">
        <f t="shared" si="82"/>
        <v>0</v>
      </c>
      <c r="IA56" s="278">
        <f t="shared" si="83"/>
        <v>0</v>
      </c>
      <c r="IK56" s="94" t="e">
        <f t="shared" si="84"/>
        <v>#REF!</v>
      </c>
    </row>
    <row r="57" spans="1:245" s="30" customFormat="1" ht="21.95" hidden="1" customHeight="1">
      <c r="A57" s="4"/>
      <c r="B57" s="94" t="e">
        <f>+#REF!</f>
        <v>#REF!</v>
      </c>
      <c r="C57" s="94" t="e">
        <f>+#REF!</f>
        <v>#REF!</v>
      </c>
      <c r="D57" s="94" t="e">
        <f>+#REF!</f>
        <v>#REF!</v>
      </c>
      <c r="E57" s="94" t="e">
        <f>+#REF!</f>
        <v>#REF!</v>
      </c>
      <c r="F57" s="94" t="e">
        <f>+#REF!</f>
        <v>#REF!</v>
      </c>
      <c r="G57" s="94" t="e">
        <f>+#REF!</f>
        <v>#REF!</v>
      </c>
      <c r="H57" s="94" t="e">
        <f>+#REF!</f>
        <v>#REF!</v>
      </c>
      <c r="I57" s="94" t="e">
        <f>+#REF!</f>
        <v>#REF!</v>
      </c>
      <c r="J57" s="18" t="s">
        <v>39</v>
      </c>
      <c r="K57" s="604">
        <v>0</v>
      </c>
      <c r="L57" s="890">
        <v>0</v>
      </c>
      <c r="M57" s="891">
        <v>0</v>
      </c>
      <c r="N57" s="892">
        <v>0</v>
      </c>
      <c r="O57" s="892">
        <v>0</v>
      </c>
      <c r="P57" s="892">
        <v>0</v>
      </c>
      <c r="Q57" s="892">
        <v>0</v>
      </c>
      <c r="R57" s="892">
        <v>0</v>
      </c>
      <c r="S57" s="892">
        <v>0</v>
      </c>
      <c r="T57" s="561">
        <v>0</v>
      </c>
      <c r="U57" s="604">
        <v>0</v>
      </c>
      <c r="V57" s="891">
        <v>0</v>
      </c>
      <c r="W57" s="891">
        <v>0</v>
      </c>
      <c r="X57" s="892">
        <v>0</v>
      </c>
      <c r="Y57" s="892">
        <v>0</v>
      </c>
      <c r="Z57" s="892">
        <v>0</v>
      </c>
      <c r="AA57" s="892">
        <v>0</v>
      </c>
      <c r="AB57" s="892">
        <v>0</v>
      </c>
      <c r="AC57" s="892">
        <v>0</v>
      </c>
      <c r="AD57" s="561">
        <v>0</v>
      </c>
      <c r="AE57" s="604">
        <v>0</v>
      </c>
      <c r="AF57" s="891">
        <v>0</v>
      </c>
      <c r="AG57" s="890">
        <v>0</v>
      </c>
      <c r="AH57" s="891">
        <v>0</v>
      </c>
      <c r="AI57" s="892">
        <v>0</v>
      </c>
      <c r="AJ57" s="892">
        <v>0</v>
      </c>
      <c r="AK57" s="892">
        <v>0</v>
      </c>
      <c r="AL57" s="892">
        <v>0</v>
      </c>
      <c r="AM57" s="892">
        <v>0</v>
      </c>
      <c r="AN57" s="561">
        <v>0</v>
      </c>
      <c r="AO57" s="604">
        <v>0</v>
      </c>
      <c r="AP57" s="891">
        <v>0</v>
      </c>
      <c r="AQ57" s="891">
        <v>0</v>
      </c>
      <c r="AR57" s="892">
        <v>0</v>
      </c>
      <c r="AS57" s="892">
        <v>0</v>
      </c>
      <c r="AT57" s="892">
        <v>0</v>
      </c>
      <c r="AU57" s="892">
        <v>0</v>
      </c>
      <c r="AV57" s="892">
        <v>0</v>
      </c>
      <c r="AW57" s="892">
        <v>0</v>
      </c>
      <c r="AX57" s="561">
        <v>0</v>
      </c>
      <c r="AY57" s="604">
        <v>0</v>
      </c>
      <c r="AZ57" s="891">
        <v>0</v>
      </c>
      <c r="BA57" s="891">
        <v>0</v>
      </c>
      <c r="BB57" s="891">
        <v>0</v>
      </c>
      <c r="BC57" s="892">
        <v>0</v>
      </c>
      <c r="BD57" s="892">
        <v>0</v>
      </c>
      <c r="BE57" s="892">
        <v>0</v>
      </c>
      <c r="BF57" s="892">
        <v>0</v>
      </c>
      <c r="BG57" s="892">
        <v>0</v>
      </c>
      <c r="BH57" s="561">
        <v>0</v>
      </c>
      <c r="BI57" s="604">
        <v>0</v>
      </c>
      <c r="BJ57" s="891">
        <v>0</v>
      </c>
      <c r="BK57" s="891">
        <v>0</v>
      </c>
      <c r="BL57" s="892">
        <v>0</v>
      </c>
      <c r="BM57" s="892">
        <v>0</v>
      </c>
      <c r="BN57" s="892">
        <v>0</v>
      </c>
      <c r="BO57" s="892">
        <v>0</v>
      </c>
      <c r="BP57" s="892">
        <v>0</v>
      </c>
      <c r="BQ57" s="892">
        <v>0</v>
      </c>
      <c r="BR57" s="561">
        <v>0</v>
      </c>
      <c r="BS57" s="604">
        <v>0</v>
      </c>
      <c r="BT57" s="891">
        <v>0</v>
      </c>
      <c r="BU57" s="891">
        <v>0</v>
      </c>
      <c r="BV57" s="892">
        <v>0</v>
      </c>
      <c r="BW57" s="892">
        <v>0</v>
      </c>
      <c r="BX57" s="892">
        <v>0</v>
      </c>
      <c r="BY57" s="892">
        <v>0</v>
      </c>
      <c r="BZ57" s="892">
        <v>0</v>
      </c>
      <c r="CA57" s="892">
        <v>0</v>
      </c>
      <c r="CB57" s="561">
        <v>0</v>
      </c>
      <c r="CC57" s="604">
        <v>0</v>
      </c>
      <c r="CD57" s="891">
        <v>0</v>
      </c>
      <c r="CE57" s="891">
        <v>0</v>
      </c>
      <c r="CF57" s="892">
        <v>0</v>
      </c>
      <c r="CG57" s="892">
        <v>0</v>
      </c>
      <c r="CH57" s="892">
        <v>0</v>
      </c>
      <c r="CI57" s="892">
        <v>0</v>
      </c>
      <c r="CJ57" s="892">
        <v>0</v>
      </c>
      <c r="CK57" s="892">
        <v>0</v>
      </c>
      <c r="CL57" s="561">
        <v>0</v>
      </c>
      <c r="CM57" s="604">
        <v>0</v>
      </c>
      <c r="CN57" s="891">
        <v>0</v>
      </c>
      <c r="CO57" s="891">
        <v>0</v>
      </c>
      <c r="CP57" s="892">
        <v>0</v>
      </c>
      <c r="CQ57" s="892">
        <v>0</v>
      </c>
      <c r="CR57" s="892">
        <v>0</v>
      </c>
      <c r="CS57" s="892">
        <v>0</v>
      </c>
      <c r="CT57" s="892">
        <v>0</v>
      </c>
      <c r="CU57" s="892">
        <v>0</v>
      </c>
      <c r="CV57" s="561">
        <v>0</v>
      </c>
      <c r="CW57" s="604">
        <v>0</v>
      </c>
      <c r="CX57" s="891">
        <v>0</v>
      </c>
      <c r="CY57" s="891">
        <v>0</v>
      </c>
      <c r="CZ57" s="892">
        <v>0</v>
      </c>
      <c r="DA57" s="892">
        <v>0</v>
      </c>
      <c r="DB57" s="892">
        <v>0</v>
      </c>
      <c r="DC57" s="892">
        <v>0</v>
      </c>
      <c r="DD57" s="892">
        <v>0</v>
      </c>
      <c r="DE57" s="892">
        <v>0</v>
      </c>
      <c r="DF57" s="561">
        <v>0</v>
      </c>
      <c r="DG57" s="604">
        <v>0</v>
      </c>
      <c r="DH57" s="891">
        <v>0</v>
      </c>
      <c r="DI57" s="891">
        <v>0</v>
      </c>
      <c r="DJ57" s="892">
        <v>0</v>
      </c>
      <c r="DK57" s="560"/>
      <c r="DL57" s="560"/>
      <c r="DM57" s="560"/>
      <c r="DN57" s="560"/>
      <c r="DO57" s="560"/>
      <c r="DP57" s="561"/>
      <c r="DQ57" s="604"/>
      <c r="DR57" s="606"/>
      <c r="DS57" s="606"/>
      <c r="DT57" s="560"/>
      <c r="DU57" s="560"/>
      <c r="DV57" s="560"/>
      <c r="DW57" s="560"/>
      <c r="DX57" s="560"/>
      <c r="DY57" s="560"/>
      <c r="DZ57" s="561"/>
      <c r="EA57" s="604"/>
      <c r="EB57" s="606"/>
      <c r="EC57" s="606"/>
      <c r="ED57" s="560"/>
      <c r="EE57" s="560"/>
      <c r="EF57" s="560"/>
      <c r="EG57" s="560"/>
      <c r="EH57" s="560"/>
      <c r="EI57" s="560"/>
      <c r="EJ57" s="561"/>
      <c r="EK57" s="604"/>
      <c r="EL57" s="606"/>
      <c r="EM57" s="606"/>
      <c r="EN57" s="560"/>
      <c r="EO57" s="560"/>
      <c r="EP57" s="560"/>
      <c r="EQ57" s="560"/>
      <c r="ER57" s="560"/>
      <c r="ES57" s="560"/>
      <c r="ET57" s="561"/>
      <c r="EU57" s="604"/>
      <c r="EV57" s="606"/>
      <c r="EW57" s="606"/>
      <c r="EX57" s="560"/>
      <c r="EY57" s="560"/>
      <c r="EZ57" s="560"/>
      <c r="FA57" s="560"/>
      <c r="FB57" s="560"/>
      <c r="FC57" s="560"/>
      <c r="FD57" s="561"/>
      <c r="FE57" s="604"/>
      <c r="FF57" s="606"/>
      <c r="FG57" s="606"/>
      <c r="FH57" s="560"/>
      <c r="FI57" s="560"/>
      <c r="FJ57" s="560"/>
      <c r="FK57" s="560"/>
      <c r="FL57" s="560"/>
      <c r="FM57" s="560"/>
      <c r="FN57" s="561"/>
      <c r="FO57" s="604"/>
      <c r="FP57" s="606"/>
      <c r="FQ57" s="606"/>
      <c r="FR57" s="560"/>
      <c r="FS57" s="560"/>
      <c r="FT57" s="560"/>
      <c r="FU57" s="560"/>
      <c r="FV57" s="560"/>
      <c r="FW57" s="560"/>
      <c r="FX57" s="561"/>
      <c r="FY57" s="604"/>
      <c r="FZ57" s="606"/>
      <c r="GA57" s="606"/>
      <c r="GB57" s="560"/>
      <c r="GC57" s="560"/>
      <c r="GD57" s="560"/>
      <c r="GE57" s="560"/>
      <c r="GF57" s="560"/>
      <c r="GG57" s="560"/>
      <c r="GH57" s="561"/>
      <c r="GI57" s="604"/>
      <c r="GJ57" s="606"/>
      <c r="GK57" s="606"/>
      <c r="GL57" s="560"/>
      <c r="GM57" s="560"/>
      <c r="GN57" s="560"/>
      <c r="GO57" s="560"/>
      <c r="GP57" s="560"/>
      <c r="GQ57" s="560"/>
      <c r="GR57" s="561"/>
      <c r="GS57" s="604"/>
      <c r="GT57" s="606"/>
      <c r="GU57" s="606"/>
      <c r="GV57" s="560"/>
      <c r="GW57" s="560"/>
      <c r="GX57" s="560"/>
      <c r="GY57" s="560"/>
      <c r="GZ57" s="560"/>
      <c r="HA57" s="560"/>
      <c r="HB57" s="561"/>
      <c r="HC57" s="77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77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77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77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77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77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77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77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77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77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0">
        <f t="shared" si="73"/>
        <v>0</v>
      </c>
      <c r="HN57" s="79">
        <f t="shared" si="93"/>
        <v>0</v>
      </c>
      <c r="HO57" s="80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79" t="e">
        <f t="shared" si="86"/>
        <v>#REF!</v>
      </c>
      <c r="HQ57" s="80"/>
      <c r="HR57" s="81">
        <f t="shared" si="87"/>
        <v>0</v>
      </c>
      <c r="HS57" s="81">
        <f t="shared" si="88"/>
        <v>0</v>
      </c>
      <c r="HT57" s="81">
        <f t="shared" si="89"/>
        <v>0</v>
      </c>
      <c r="HU57" s="81">
        <f t="shared" si="90"/>
        <v>0</v>
      </c>
      <c r="HV57" s="81">
        <f t="shared" si="91"/>
        <v>0</v>
      </c>
      <c r="HW57" s="81">
        <f t="shared" si="92"/>
        <v>0</v>
      </c>
      <c r="HX57" s="81">
        <f t="shared" si="80"/>
        <v>0</v>
      </c>
      <c r="HY57" s="81">
        <f t="shared" si="81"/>
        <v>0</v>
      </c>
      <c r="HZ57" s="81">
        <f t="shared" si="82"/>
        <v>0</v>
      </c>
      <c r="IA57" s="81">
        <f t="shared" si="83"/>
        <v>0</v>
      </c>
      <c r="IK57" s="94" t="e">
        <f t="shared" si="84"/>
        <v>#REF!</v>
      </c>
    </row>
    <row r="58" spans="1:245" s="30" customFormat="1" ht="21.95" hidden="1" customHeight="1">
      <c r="A58" s="4"/>
      <c r="B58" s="94" t="e">
        <f>+#REF!</f>
        <v>#REF!</v>
      </c>
      <c r="C58" s="94" t="e">
        <f>+#REF!</f>
        <v>#REF!</v>
      </c>
      <c r="D58" s="94" t="e">
        <f>+#REF!</f>
        <v>#REF!</v>
      </c>
      <c r="E58" s="94" t="e">
        <f>+#REF!</f>
        <v>#REF!</v>
      </c>
      <c r="F58" s="94" t="e">
        <f>+#REF!</f>
        <v>#REF!</v>
      </c>
      <c r="G58" s="94" t="e">
        <f>+#REF!</f>
        <v>#REF!</v>
      </c>
      <c r="H58" s="94" t="e">
        <f>+#REF!</f>
        <v>#REF!</v>
      </c>
      <c r="I58" s="94" t="e">
        <f>+#REF!</f>
        <v>#REF!</v>
      </c>
      <c r="J58" s="18" t="s">
        <v>40</v>
      </c>
      <c r="K58" s="604">
        <v>0</v>
      </c>
      <c r="L58" s="890">
        <v>0</v>
      </c>
      <c r="M58" s="891">
        <v>0</v>
      </c>
      <c r="N58" s="892">
        <v>0</v>
      </c>
      <c r="O58" s="892">
        <v>0</v>
      </c>
      <c r="P58" s="892">
        <v>0</v>
      </c>
      <c r="Q58" s="892">
        <v>0</v>
      </c>
      <c r="R58" s="892">
        <v>0</v>
      </c>
      <c r="S58" s="892">
        <v>0</v>
      </c>
      <c r="T58" s="561">
        <v>0</v>
      </c>
      <c r="U58" s="604">
        <v>0</v>
      </c>
      <c r="V58" s="891">
        <v>0</v>
      </c>
      <c r="W58" s="891">
        <v>0</v>
      </c>
      <c r="X58" s="892">
        <v>0</v>
      </c>
      <c r="Y58" s="892">
        <v>0</v>
      </c>
      <c r="Z58" s="892">
        <v>0</v>
      </c>
      <c r="AA58" s="892">
        <v>0</v>
      </c>
      <c r="AB58" s="892">
        <v>0</v>
      </c>
      <c r="AC58" s="892">
        <v>0</v>
      </c>
      <c r="AD58" s="561">
        <v>0</v>
      </c>
      <c r="AE58" s="604">
        <v>0</v>
      </c>
      <c r="AF58" s="891">
        <v>0</v>
      </c>
      <c r="AG58" s="890">
        <v>0</v>
      </c>
      <c r="AH58" s="891">
        <v>0</v>
      </c>
      <c r="AI58" s="892">
        <v>0</v>
      </c>
      <c r="AJ58" s="892">
        <v>0</v>
      </c>
      <c r="AK58" s="892">
        <v>0</v>
      </c>
      <c r="AL58" s="892">
        <v>0</v>
      </c>
      <c r="AM58" s="892">
        <v>0</v>
      </c>
      <c r="AN58" s="561">
        <v>0</v>
      </c>
      <c r="AO58" s="604">
        <v>0</v>
      </c>
      <c r="AP58" s="891">
        <v>0</v>
      </c>
      <c r="AQ58" s="891">
        <v>0</v>
      </c>
      <c r="AR58" s="892">
        <v>0</v>
      </c>
      <c r="AS58" s="892">
        <v>0</v>
      </c>
      <c r="AT58" s="892">
        <v>0</v>
      </c>
      <c r="AU58" s="892">
        <v>0</v>
      </c>
      <c r="AV58" s="892">
        <v>0</v>
      </c>
      <c r="AW58" s="892">
        <v>0</v>
      </c>
      <c r="AX58" s="561">
        <v>0</v>
      </c>
      <c r="AY58" s="604">
        <v>0</v>
      </c>
      <c r="AZ58" s="891">
        <v>0</v>
      </c>
      <c r="BA58" s="891">
        <v>0</v>
      </c>
      <c r="BB58" s="891">
        <v>0</v>
      </c>
      <c r="BC58" s="892">
        <v>0</v>
      </c>
      <c r="BD58" s="892">
        <v>0</v>
      </c>
      <c r="BE58" s="892">
        <v>0</v>
      </c>
      <c r="BF58" s="892">
        <v>0</v>
      </c>
      <c r="BG58" s="892">
        <v>0</v>
      </c>
      <c r="BH58" s="561">
        <v>0</v>
      </c>
      <c r="BI58" s="604">
        <v>0</v>
      </c>
      <c r="BJ58" s="891">
        <v>0</v>
      </c>
      <c r="BK58" s="891">
        <v>0</v>
      </c>
      <c r="BL58" s="892">
        <v>0</v>
      </c>
      <c r="BM58" s="892">
        <v>0</v>
      </c>
      <c r="BN58" s="892">
        <v>0</v>
      </c>
      <c r="BO58" s="892">
        <v>0</v>
      </c>
      <c r="BP58" s="892">
        <v>0</v>
      </c>
      <c r="BQ58" s="892">
        <v>0</v>
      </c>
      <c r="BR58" s="561">
        <v>0</v>
      </c>
      <c r="BS58" s="604">
        <v>0</v>
      </c>
      <c r="BT58" s="891">
        <v>0</v>
      </c>
      <c r="BU58" s="891">
        <v>0</v>
      </c>
      <c r="BV58" s="892">
        <v>0</v>
      </c>
      <c r="BW58" s="892">
        <v>0</v>
      </c>
      <c r="BX58" s="892">
        <v>0</v>
      </c>
      <c r="BY58" s="892">
        <v>0</v>
      </c>
      <c r="BZ58" s="892">
        <v>0</v>
      </c>
      <c r="CA58" s="892">
        <v>0</v>
      </c>
      <c r="CB58" s="561">
        <v>0</v>
      </c>
      <c r="CC58" s="604">
        <v>0</v>
      </c>
      <c r="CD58" s="891">
        <v>0</v>
      </c>
      <c r="CE58" s="891">
        <v>0</v>
      </c>
      <c r="CF58" s="892">
        <v>0</v>
      </c>
      <c r="CG58" s="892">
        <v>0</v>
      </c>
      <c r="CH58" s="892">
        <v>0</v>
      </c>
      <c r="CI58" s="892">
        <v>0</v>
      </c>
      <c r="CJ58" s="892">
        <v>0</v>
      </c>
      <c r="CK58" s="892">
        <v>0</v>
      </c>
      <c r="CL58" s="561">
        <v>0</v>
      </c>
      <c r="CM58" s="604">
        <v>0</v>
      </c>
      <c r="CN58" s="891">
        <v>0</v>
      </c>
      <c r="CO58" s="891">
        <v>0</v>
      </c>
      <c r="CP58" s="892">
        <v>0</v>
      </c>
      <c r="CQ58" s="892">
        <v>0</v>
      </c>
      <c r="CR58" s="892">
        <v>0</v>
      </c>
      <c r="CS58" s="892">
        <v>0</v>
      </c>
      <c r="CT58" s="892">
        <v>0</v>
      </c>
      <c r="CU58" s="892">
        <v>0</v>
      </c>
      <c r="CV58" s="561">
        <v>0</v>
      </c>
      <c r="CW58" s="604">
        <v>0</v>
      </c>
      <c r="CX58" s="891">
        <v>0</v>
      </c>
      <c r="CY58" s="891">
        <v>0</v>
      </c>
      <c r="CZ58" s="892">
        <v>0</v>
      </c>
      <c r="DA58" s="892">
        <v>0</v>
      </c>
      <c r="DB58" s="892">
        <v>0</v>
      </c>
      <c r="DC58" s="892">
        <v>0</v>
      </c>
      <c r="DD58" s="892">
        <v>0</v>
      </c>
      <c r="DE58" s="892">
        <v>0</v>
      </c>
      <c r="DF58" s="561">
        <v>0</v>
      </c>
      <c r="DG58" s="604">
        <v>0</v>
      </c>
      <c r="DH58" s="891">
        <v>0</v>
      </c>
      <c r="DI58" s="891">
        <v>0</v>
      </c>
      <c r="DJ58" s="892">
        <v>0</v>
      </c>
      <c r="DK58" s="560"/>
      <c r="DL58" s="560"/>
      <c r="DM58" s="560"/>
      <c r="DN58" s="560"/>
      <c r="DO58" s="560"/>
      <c r="DP58" s="561"/>
      <c r="DQ58" s="604"/>
      <c r="DR58" s="606"/>
      <c r="DS58" s="606"/>
      <c r="DT58" s="560"/>
      <c r="DU58" s="560"/>
      <c r="DV58" s="560"/>
      <c r="DW58" s="560"/>
      <c r="DX58" s="560"/>
      <c r="DY58" s="560"/>
      <c r="DZ58" s="561"/>
      <c r="EA58" s="604"/>
      <c r="EB58" s="606"/>
      <c r="EC58" s="606"/>
      <c r="ED58" s="560"/>
      <c r="EE58" s="560"/>
      <c r="EF58" s="560"/>
      <c r="EG58" s="560"/>
      <c r="EH58" s="560"/>
      <c r="EI58" s="560"/>
      <c r="EJ58" s="561"/>
      <c r="EK58" s="604"/>
      <c r="EL58" s="606"/>
      <c r="EM58" s="606"/>
      <c r="EN58" s="560"/>
      <c r="EO58" s="560"/>
      <c r="EP58" s="560"/>
      <c r="EQ58" s="560"/>
      <c r="ER58" s="560"/>
      <c r="ES58" s="560"/>
      <c r="ET58" s="561"/>
      <c r="EU58" s="604"/>
      <c r="EV58" s="606"/>
      <c r="EW58" s="606"/>
      <c r="EX58" s="560"/>
      <c r="EY58" s="560"/>
      <c r="EZ58" s="560"/>
      <c r="FA58" s="560"/>
      <c r="FB58" s="560"/>
      <c r="FC58" s="560"/>
      <c r="FD58" s="561"/>
      <c r="FE58" s="604"/>
      <c r="FF58" s="606"/>
      <c r="FG58" s="606"/>
      <c r="FH58" s="560"/>
      <c r="FI58" s="560"/>
      <c r="FJ58" s="560"/>
      <c r="FK58" s="560"/>
      <c r="FL58" s="560"/>
      <c r="FM58" s="560"/>
      <c r="FN58" s="561"/>
      <c r="FO58" s="604"/>
      <c r="FP58" s="606"/>
      <c r="FQ58" s="606"/>
      <c r="FR58" s="560"/>
      <c r="FS58" s="560"/>
      <c r="FT58" s="560"/>
      <c r="FU58" s="560"/>
      <c r="FV58" s="560"/>
      <c r="FW58" s="560"/>
      <c r="FX58" s="561"/>
      <c r="FY58" s="604"/>
      <c r="FZ58" s="606"/>
      <c r="GA58" s="606"/>
      <c r="GB58" s="560"/>
      <c r="GC58" s="560"/>
      <c r="GD58" s="560"/>
      <c r="GE58" s="560"/>
      <c r="GF58" s="560"/>
      <c r="GG58" s="560"/>
      <c r="GH58" s="561"/>
      <c r="GI58" s="604"/>
      <c r="GJ58" s="606"/>
      <c r="GK58" s="606"/>
      <c r="GL58" s="560"/>
      <c r="GM58" s="560"/>
      <c r="GN58" s="560"/>
      <c r="GO58" s="560"/>
      <c r="GP58" s="560"/>
      <c r="GQ58" s="560"/>
      <c r="GR58" s="561"/>
      <c r="GS58" s="604"/>
      <c r="GT58" s="606"/>
      <c r="GU58" s="606"/>
      <c r="GV58" s="560"/>
      <c r="GW58" s="560"/>
      <c r="GX58" s="560"/>
      <c r="GY58" s="560"/>
      <c r="GZ58" s="560"/>
      <c r="HA58" s="560"/>
      <c r="HB58" s="561"/>
      <c r="HC58" s="77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77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77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77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77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77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77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77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77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77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0">
        <f t="shared" si="73"/>
        <v>0</v>
      </c>
      <c r="HN58" s="79">
        <f t="shared" si="93"/>
        <v>0</v>
      </c>
      <c r="HO58" s="80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79" t="e">
        <f t="shared" si="86"/>
        <v>#REF!</v>
      </c>
      <c r="HQ58" s="80"/>
      <c r="HR58" s="81">
        <f t="shared" si="87"/>
        <v>0</v>
      </c>
      <c r="HS58" s="81">
        <f t="shared" si="88"/>
        <v>0</v>
      </c>
      <c r="HT58" s="81">
        <f t="shared" si="89"/>
        <v>0</v>
      </c>
      <c r="HU58" s="81">
        <f t="shared" si="90"/>
        <v>0</v>
      </c>
      <c r="HV58" s="81">
        <f t="shared" si="91"/>
        <v>0</v>
      </c>
      <c r="HW58" s="81">
        <f t="shared" si="92"/>
        <v>0</v>
      </c>
      <c r="HX58" s="81">
        <f t="shared" si="80"/>
        <v>0</v>
      </c>
      <c r="HY58" s="81">
        <f t="shared" si="81"/>
        <v>0</v>
      </c>
      <c r="HZ58" s="81">
        <f t="shared" si="82"/>
        <v>0</v>
      </c>
      <c r="IA58" s="81">
        <f t="shared" si="83"/>
        <v>0</v>
      </c>
      <c r="IK58" s="94" t="e">
        <f t="shared" si="84"/>
        <v>#REF!</v>
      </c>
    </row>
    <row r="59" spans="1:245" s="30" customFormat="1" ht="21.95" hidden="1" customHeight="1">
      <c r="A59" s="4"/>
      <c r="B59" s="94" t="e">
        <f>+#REF!</f>
        <v>#REF!</v>
      </c>
      <c r="C59" s="94" t="e">
        <f>+#REF!</f>
        <v>#REF!</v>
      </c>
      <c r="D59" s="94" t="e">
        <f>+#REF!</f>
        <v>#REF!</v>
      </c>
      <c r="E59" s="94" t="e">
        <f>+#REF!</f>
        <v>#REF!</v>
      </c>
      <c r="F59" s="94" t="e">
        <f>+#REF!</f>
        <v>#REF!</v>
      </c>
      <c r="G59" s="94" t="e">
        <f>+#REF!</f>
        <v>#REF!</v>
      </c>
      <c r="H59" s="94" t="e">
        <f>+#REF!</f>
        <v>#REF!</v>
      </c>
      <c r="I59" s="94" t="e">
        <f>+#REF!</f>
        <v>#REF!</v>
      </c>
      <c r="J59" s="303" t="s">
        <v>41</v>
      </c>
      <c r="K59" s="607">
        <v>0</v>
      </c>
      <c r="L59" s="608">
        <v>0</v>
      </c>
      <c r="M59" s="609">
        <v>0</v>
      </c>
      <c r="N59" s="563">
        <v>0</v>
      </c>
      <c r="O59" s="563">
        <v>0</v>
      </c>
      <c r="P59" s="563">
        <v>0</v>
      </c>
      <c r="Q59" s="563">
        <v>0</v>
      </c>
      <c r="R59" s="563">
        <v>0</v>
      </c>
      <c r="S59" s="563">
        <v>0</v>
      </c>
      <c r="T59" s="564">
        <v>0</v>
      </c>
      <c r="U59" s="607">
        <v>0</v>
      </c>
      <c r="V59" s="609">
        <v>0</v>
      </c>
      <c r="W59" s="609">
        <v>0</v>
      </c>
      <c r="X59" s="563">
        <v>0</v>
      </c>
      <c r="Y59" s="563">
        <v>0</v>
      </c>
      <c r="Z59" s="563">
        <v>0</v>
      </c>
      <c r="AA59" s="563">
        <v>0</v>
      </c>
      <c r="AB59" s="563">
        <v>0</v>
      </c>
      <c r="AC59" s="563">
        <v>0</v>
      </c>
      <c r="AD59" s="564">
        <v>0</v>
      </c>
      <c r="AE59" s="607">
        <v>0</v>
      </c>
      <c r="AF59" s="609">
        <v>0</v>
      </c>
      <c r="AG59" s="608">
        <v>0</v>
      </c>
      <c r="AH59" s="609">
        <v>0</v>
      </c>
      <c r="AI59" s="563">
        <v>0</v>
      </c>
      <c r="AJ59" s="563">
        <v>0</v>
      </c>
      <c r="AK59" s="563">
        <v>0</v>
      </c>
      <c r="AL59" s="563">
        <v>0</v>
      </c>
      <c r="AM59" s="563">
        <v>0</v>
      </c>
      <c r="AN59" s="564">
        <v>0</v>
      </c>
      <c r="AO59" s="607">
        <v>0</v>
      </c>
      <c r="AP59" s="609">
        <v>0</v>
      </c>
      <c r="AQ59" s="609">
        <v>0</v>
      </c>
      <c r="AR59" s="563">
        <v>0</v>
      </c>
      <c r="AS59" s="563">
        <v>0</v>
      </c>
      <c r="AT59" s="563">
        <v>0</v>
      </c>
      <c r="AU59" s="563">
        <v>0</v>
      </c>
      <c r="AV59" s="563">
        <v>0</v>
      </c>
      <c r="AW59" s="563">
        <v>0</v>
      </c>
      <c r="AX59" s="564">
        <v>0</v>
      </c>
      <c r="AY59" s="607">
        <v>0</v>
      </c>
      <c r="AZ59" s="609">
        <v>0</v>
      </c>
      <c r="BA59" s="609">
        <v>0</v>
      </c>
      <c r="BB59" s="609">
        <v>0</v>
      </c>
      <c r="BC59" s="563">
        <v>0</v>
      </c>
      <c r="BD59" s="563">
        <v>0</v>
      </c>
      <c r="BE59" s="563">
        <v>0</v>
      </c>
      <c r="BF59" s="563">
        <v>0</v>
      </c>
      <c r="BG59" s="563">
        <v>0</v>
      </c>
      <c r="BH59" s="564">
        <v>0</v>
      </c>
      <c r="BI59" s="607">
        <v>0</v>
      </c>
      <c r="BJ59" s="609">
        <v>0</v>
      </c>
      <c r="BK59" s="609">
        <v>0</v>
      </c>
      <c r="BL59" s="563">
        <v>0</v>
      </c>
      <c r="BM59" s="563">
        <v>0</v>
      </c>
      <c r="BN59" s="563">
        <v>0</v>
      </c>
      <c r="BO59" s="563">
        <v>0</v>
      </c>
      <c r="BP59" s="563">
        <v>0</v>
      </c>
      <c r="BQ59" s="563">
        <v>0</v>
      </c>
      <c r="BR59" s="564">
        <v>0</v>
      </c>
      <c r="BS59" s="607">
        <v>0</v>
      </c>
      <c r="BT59" s="609">
        <v>0</v>
      </c>
      <c r="BU59" s="609">
        <v>0</v>
      </c>
      <c r="BV59" s="563">
        <v>0</v>
      </c>
      <c r="BW59" s="563">
        <v>0</v>
      </c>
      <c r="BX59" s="563">
        <v>0</v>
      </c>
      <c r="BY59" s="563">
        <v>0</v>
      </c>
      <c r="BZ59" s="563">
        <v>0</v>
      </c>
      <c r="CA59" s="563">
        <v>0</v>
      </c>
      <c r="CB59" s="564">
        <v>0</v>
      </c>
      <c r="CC59" s="607">
        <v>0</v>
      </c>
      <c r="CD59" s="609">
        <v>0</v>
      </c>
      <c r="CE59" s="609">
        <v>0</v>
      </c>
      <c r="CF59" s="563">
        <v>0</v>
      </c>
      <c r="CG59" s="563">
        <v>0</v>
      </c>
      <c r="CH59" s="563">
        <v>0</v>
      </c>
      <c r="CI59" s="563">
        <v>0</v>
      </c>
      <c r="CJ59" s="563">
        <v>0</v>
      </c>
      <c r="CK59" s="563">
        <v>0</v>
      </c>
      <c r="CL59" s="564">
        <v>0</v>
      </c>
      <c r="CM59" s="607">
        <v>0</v>
      </c>
      <c r="CN59" s="609">
        <v>0</v>
      </c>
      <c r="CO59" s="609">
        <v>0</v>
      </c>
      <c r="CP59" s="563">
        <v>0</v>
      </c>
      <c r="CQ59" s="563">
        <v>0</v>
      </c>
      <c r="CR59" s="563">
        <v>0</v>
      </c>
      <c r="CS59" s="563">
        <v>0</v>
      </c>
      <c r="CT59" s="563">
        <v>0</v>
      </c>
      <c r="CU59" s="563">
        <v>0</v>
      </c>
      <c r="CV59" s="564">
        <v>0</v>
      </c>
      <c r="CW59" s="607">
        <v>0</v>
      </c>
      <c r="CX59" s="609">
        <v>0</v>
      </c>
      <c r="CY59" s="609">
        <v>0</v>
      </c>
      <c r="CZ59" s="563">
        <v>0</v>
      </c>
      <c r="DA59" s="563">
        <v>0</v>
      </c>
      <c r="DB59" s="563">
        <v>0</v>
      </c>
      <c r="DC59" s="563">
        <v>0</v>
      </c>
      <c r="DD59" s="563">
        <v>0</v>
      </c>
      <c r="DE59" s="563">
        <v>0</v>
      </c>
      <c r="DF59" s="564">
        <v>0</v>
      </c>
      <c r="DG59" s="607">
        <v>0</v>
      </c>
      <c r="DH59" s="609">
        <v>0</v>
      </c>
      <c r="DI59" s="609">
        <v>0</v>
      </c>
      <c r="DJ59" s="563">
        <v>0</v>
      </c>
      <c r="DK59" s="563"/>
      <c r="DL59" s="563"/>
      <c r="DM59" s="563"/>
      <c r="DN59" s="563"/>
      <c r="DO59" s="563"/>
      <c r="DP59" s="564"/>
      <c r="DQ59" s="607"/>
      <c r="DR59" s="609"/>
      <c r="DS59" s="609"/>
      <c r="DT59" s="563"/>
      <c r="DU59" s="563"/>
      <c r="DV59" s="563"/>
      <c r="DW59" s="563"/>
      <c r="DX59" s="563"/>
      <c r="DY59" s="563"/>
      <c r="DZ59" s="564"/>
      <c r="EA59" s="607"/>
      <c r="EB59" s="609"/>
      <c r="EC59" s="609"/>
      <c r="ED59" s="563"/>
      <c r="EE59" s="563"/>
      <c r="EF59" s="563"/>
      <c r="EG59" s="563"/>
      <c r="EH59" s="563"/>
      <c r="EI59" s="563"/>
      <c r="EJ59" s="564"/>
      <c r="EK59" s="607"/>
      <c r="EL59" s="609"/>
      <c r="EM59" s="609"/>
      <c r="EN59" s="563"/>
      <c r="EO59" s="563"/>
      <c r="EP59" s="563"/>
      <c r="EQ59" s="563"/>
      <c r="ER59" s="563"/>
      <c r="ES59" s="563"/>
      <c r="ET59" s="564"/>
      <c r="EU59" s="607"/>
      <c r="EV59" s="609"/>
      <c r="EW59" s="609"/>
      <c r="EX59" s="563"/>
      <c r="EY59" s="563"/>
      <c r="EZ59" s="563"/>
      <c r="FA59" s="563"/>
      <c r="FB59" s="563"/>
      <c r="FC59" s="563"/>
      <c r="FD59" s="564"/>
      <c r="FE59" s="607"/>
      <c r="FF59" s="609"/>
      <c r="FG59" s="609"/>
      <c r="FH59" s="563"/>
      <c r="FI59" s="563"/>
      <c r="FJ59" s="563"/>
      <c r="FK59" s="563"/>
      <c r="FL59" s="563"/>
      <c r="FM59" s="563"/>
      <c r="FN59" s="564"/>
      <c r="FO59" s="607"/>
      <c r="FP59" s="609"/>
      <c r="FQ59" s="609"/>
      <c r="FR59" s="563"/>
      <c r="FS59" s="563"/>
      <c r="FT59" s="563"/>
      <c r="FU59" s="563"/>
      <c r="FV59" s="563"/>
      <c r="FW59" s="563"/>
      <c r="FX59" s="564"/>
      <c r="FY59" s="607"/>
      <c r="FZ59" s="609"/>
      <c r="GA59" s="609"/>
      <c r="GB59" s="563"/>
      <c r="GC59" s="563"/>
      <c r="GD59" s="563"/>
      <c r="GE59" s="563"/>
      <c r="GF59" s="563"/>
      <c r="GG59" s="563"/>
      <c r="GH59" s="564"/>
      <c r="GI59" s="607"/>
      <c r="GJ59" s="609"/>
      <c r="GK59" s="609"/>
      <c r="GL59" s="563"/>
      <c r="GM59" s="563"/>
      <c r="GN59" s="563"/>
      <c r="GO59" s="563"/>
      <c r="GP59" s="563"/>
      <c r="GQ59" s="563"/>
      <c r="GR59" s="564"/>
      <c r="GS59" s="607"/>
      <c r="GT59" s="609"/>
      <c r="GU59" s="609"/>
      <c r="GV59" s="563"/>
      <c r="GW59" s="563"/>
      <c r="GX59" s="563"/>
      <c r="GY59" s="563"/>
      <c r="GZ59" s="563"/>
      <c r="HA59" s="563"/>
      <c r="HB59" s="564"/>
      <c r="HC59" s="271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1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1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1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1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1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1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1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1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1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2">
        <f t="shared" si="73"/>
        <v>0</v>
      </c>
      <c r="HN59" s="279">
        <f t="shared" si="93"/>
        <v>0</v>
      </c>
      <c r="HO59" s="272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79" t="e">
        <f t="shared" si="86"/>
        <v>#REF!</v>
      </c>
      <c r="HQ59" s="80"/>
      <c r="HR59" s="280">
        <f t="shared" si="87"/>
        <v>0</v>
      </c>
      <c r="HS59" s="280">
        <f t="shared" si="88"/>
        <v>0</v>
      </c>
      <c r="HT59" s="280">
        <f t="shared" si="89"/>
        <v>0</v>
      </c>
      <c r="HU59" s="280">
        <f t="shared" si="90"/>
        <v>0</v>
      </c>
      <c r="HV59" s="280">
        <f t="shared" si="91"/>
        <v>0</v>
      </c>
      <c r="HW59" s="280">
        <f t="shared" si="92"/>
        <v>0</v>
      </c>
      <c r="HX59" s="280">
        <f t="shared" si="80"/>
        <v>0</v>
      </c>
      <c r="HY59" s="280">
        <f t="shared" si="81"/>
        <v>0</v>
      </c>
      <c r="HZ59" s="280">
        <f t="shared" si="82"/>
        <v>0</v>
      </c>
      <c r="IA59" s="280">
        <f t="shared" si="83"/>
        <v>0</v>
      </c>
      <c r="IK59" s="94" t="e">
        <f t="shared" si="84"/>
        <v>#REF!</v>
      </c>
    </row>
    <row r="60" spans="1:245" s="30" customFormat="1" ht="21.95" hidden="1" customHeight="1">
      <c r="A60" s="4"/>
      <c r="B60" s="94" t="e">
        <f>+#REF!</f>
        <v>#REF!</v>
      </c>
      <c r="C60" s="94" t="e">
        <f>+#REF!</f>
        <v>#REF!</v>
      </c>
      <c r="D60" s="94" t="e">
        <f>+#REF!</f>
        <v>#REF!</v>
      </c>
      <c r="E60" s="94" t="e">
        <f>+#REF!</f>
        <v>#REF!</v>
      </c>
      <c r="F60" s="94" t="e">
        <f>+#REF!</f>
        <v>#REF!</v>
      </c>
      <c r="G60" s="94" t="e">
        <f>+#REF!</f>
        <v>#REF!</v>
      </c>
      <c r="H60" s="94" t="e">
        <f>+#REF!</f>
        <v>#REF!</v>
      </c>
      <c r="I60" s="94" t="e">
        <f>+#REF!</f>
        <v>#REF!</v>
      </c>
      <c r="J60" s="18" t="s">
        <v>42</v>
      </c>
      <c r="K60" s="523">
        <v>0</v>
      </c>
      <c r="L60" s="893">
        <v>0</v>
      </c>
      <c r="M60" s="893">
        <v>0</v>
      </c>
      <c r="N60" s="893">
        <v>0</v>
      </c>
      <c r="O60" s="893">
        <v>0</v>
      </c>
      <c r="P60" s="893">
        <v>0</v>
      </c>
      <c r="Q60" s="893">
        <v>0</v>
      </c>
      <c r="R60" s="893">
        <v>0</v>
      </c>
      <c r="S60" s="893">
        <v>0</v>
      </c>
      <c r="T60" s="525">
        <v>0</v>
      </c>
      <c r="U60" s="523">
        <v>0</v>
      </c>
      <c r="V60" s="893">
        <v>0</v>
      </c>
      <c r="W60" s="893">
        <v>0</v>
      </c>
      <c r="X60" s="893">
        <v>0</v>
      </c>
      <c r="Y60" s="893">
        <v>0</v>
      </c>
      <c r="Z60" s="893">
        <v>0</v>
      </c>
      <c r="AA60" s="893">
        <v>0</v>
      </c>
      <c r="AB60" s="893">
        <v>0</v>
      </c>
      <c r="AC60" s="893">
        <v>0</v>
      </c>
      <c r="AD60" s="525">
        <v>0</v>
      </c>
      <c r="AE60" s="523">
        <v>0</v>
      </c>
      <c r="AF60" s="893">
        <v>0</v>
      </c>
      <c r="AG60" s="893">
        <v>0</v>
      </c>
      <c r="AH60" s="893">
        <v>0</v>
      </c>
      <c r="AI60" s="893">
        <v>0</v>
      </c>
      <c r="AJ60" s="893">
        <v>0</v>
      </c>
      <c r="AK60" s="893">
        <v>0</v>
      </c>
      <c r="AL60" s="893">
        <v>0</v>
      </c>
      <c r="AM60" s="893">
        <v>0</v>
      </c>
      <c r="AN60" s="525">
        <v>0</v>
      </c>
      <c r="AO60" s="523">
        <v>0</v>
      </c>
      <c r="AP60" s="893">
        <v>0</v>
      </c>
      <c r="AQ60" s="893">
        <v>0</v>
      </c>
      <c r="AR60" s="893">
        <v>0</v>
      </c>
      <c r="AS60" s="893">
        <v>0</v>
      </c>
      <c r="AT60" s="893">
        <v>0</v>
      </c>
      <c r="AU60" s="893">
        <v>0</v>
      </c>
      <c r="AV60" s="893">
        <v>0</v>
      </c>
      <c r="AW60" s="893">
        <v>0</v>
      </c>
      <c r="AX60" s="525">
        <v>0</v>
      </c>
      <c r="AY60" s="523">
        <v>0</v>
      </c>
      <c r="AZ60" s="893">
        <v>0</v>
      </c>
      <c r="BA60" s="893">
        <v>0</v>
      </c>
      <c r="BB60" s="893">
        <v>0</v>
      </c>
      <c r="BC60" s="893">
        <v>0</v>
      </c>
      <c r="BD60" s="893">
        <v>0</v>
      </c>
      <c r="BE60" s="893">
        <v>0</v>
      </c>
      <c r="BF60" s="893">
        <v>0</v>
      </c>
      <c r="BG60" s="893">
        <v>0</v>
      </c>
      <c r="BH60" s="525">
        <v>0</v>
      </c>
      <c r="BI60" s="523">
        <v>0</v>
      </c>
      <c r="BJ60" s="893">
        <v>0</v>
      </c>
      <c r="BK60" s="893">
        <v>0</v>
      </c>
      <c r="BL60" s="893">
        <v>0</v>
      </c>
      <c r="BM60" s="893">
        <v>0</v>
      </c>
      <c r="BN60" s="893">
        <v>0</v>
      </c>
      <c r="BO60" s="893">
        <v>0</v>
      </c>
      <c r="BP60" s="893">
        <v>0</v>
      </c>
      <c r="BQ60" s="893">
        <v>0</v>
      </c>
      <c r="BR60" s="525">
        <v>0</v>
      </c>
      <c r="BS60" s="523">
        <v>0</v>
      </c>
      <c r="BT60" s="893">
        <v>0</v>
      </c>
      <c r="BU60" s="893">
        <v>0</v>
      </c>
      <c r="BV60" s="893">
        <v>0</v>
      </c>
      <c r="BW60" s="893">
        <v>0</v>
      </c>
      <c r="BX60" s="893">
        <v>0</v>
      </c>
      <c r="BY60" s="893">
        <v>0</v>
      </c>
      <c r="BZ60" s="893">
        <v>0</v>
      </c>
      <c r="CA60" s="893">
        <v>0</v>
      </c>
      <c r="CB60" s="525">
        <v>0</v>
      </c>
      <c r="CC60" s="523">
        <v>0</v>
      </c>
      <c r="CD60" s="893">
        <v>0</v>
      </c>
      <c r="CE60" s="893">
        <v>0</v>
      </c>
      <c r="CF60" s="893">
        <v>0</v>
      </c>
      <c r="CG60" s="893">
        <v>0</v>
      </c>
      <c r="CH60" s="893">
        <v>0</v>
      </c>
      <c r="CI60" s="893">
        <v>0</v>
      </c>
      <c r="CJ60" s="893">
        <v>0</v>
      </c>
      <c r="CK60" s="893">
        <v>0</v>
      </c>
      <c r="CL60" s="525">
        <v>0</v>
      </c>
      <c r="CM60" s="523">
        <v>0</v>
      </c>
      <c r="CN60" s="893">
        <v>0</v>
      </c>
      <c r="CO60" s="893">
        <v>0</v>
      </c>
      <c r="CP60" s="893">
        <v>0</v>
      </c>
      <c r="CQ60" s="893">
        <v>0</v>
      </c>
      <c r="CR60" s="893">
        <v>0</v>
      </c>
      <c r="CS60" s="893">
        <v>0</v>
      </c>
      <c r="CT60" s="893">
        <v>0</v>
      </c>
      <c r="CU60" s="893">
        <v>0</v>
      </c>
      <c r="CV60" s="525">
        <v>0</v>
      </c>
      <c r="CW60" s="523">
        <v>0</v>
      </c>
      <c r="CX60" s="893">
        <v>0</v>
      </c>
      <c r="CY60" s="893">
        <v>0</v>
      </c>
      <c r="CZ60" s="893">
        <v>0</v>
      </c>
      <c r="DA60" s="893">
        <v>0</v>
      </c>
      <c r="DB60" s="893">
        <v>0</v>
      </c>
      <c r="DC60" s="893">
        <v>0</v>
      </c>
      <c r="DD60" s="893">
        <v>0</v>
      </c>
      <c r="DE60" s="893">
        <v>0</v>
      </c>
      <c r="DF60" s="525">
        <v>0</v>
      </c>
      <c r="DG60" s="523">
        <v>0</v>
      </c>
      <c r="DH60" s="893">
        <v>0</v>
      </c>
      <c r="DI60" s="893">
        <v>0</v>
      </c>
      <c r="DJ60" s="893">
        <v>0</v>
      </c>
      <c r="DK60" s="524"/>
      <c r="DL60" s="524"/>
      <c r="DM60" s="524"/>
      <c r="DN60" s="524"/>
      <c r="DO60" s="524"/>
      <c r="DP60" s="525"/>
      <c r="DQ60" s="523"/>
      <c r="DR60" s="524"/>
      <c r="DS60" s="524"/>
      <c r="DT60" s="524"/>
      <c r="DU60" s="524"/>
      <c r="DV60" s="524"/>
      <c r="DW60" s="524"/>
      <c r="DX60" s="524"/>
      <c r="DY60" s="524"/>
      <c r="DZ60" s="525"/>
      <c r="EA60" s="523"/>
      <c r="EB60" s="524"/>
      <c r="EC60" s="524"/>
      <c r="ED60" s="524"/>
      <c r="EE60" s="524"/>
      <c r="EF60" s="524"/>
      <c r="EG60" s="524"/>
      <c r="EH60" s="524"/>
      <c r="EI60" s="524"/>
      <c r="EJ60" s="525"/>
      <c r="EK60" s="523"/>
      <c r="EL60" s="524"/>
      <c r="EM60" s="524"/>
      <c r="EN60" s="524"/>
      <c r="EO60" s="524"/>
      <c r="EP60" s="524"/>
      <c r="EQ60" s="524"/>
      <c r="ER60" s="524"/>
      <c r="ES60" s="524"/>
      <c r="ET60" s="525"/>
      <c r="EU60" s="523"/>
      <c r="EV60" s="524"/>
      <c r="EW60" s="524"/>
      <c r="EX60" s="524"/>
      <c r="EY60" s="524"/>
      <c r="EZ60" s="524"/>
      <c r="FA60" s="524"/>
      <c r="FB60" s="524"/>
      <c r="FC60" s="524"/>
      <c r="FD60" s="525"/>
      <c r="FE60" s="523"/>
      <c r="FF60" s="524"/>
      <c r="FG60" s="524"/>
      <c r="FH60" s="524"/>
      <c r="FI60" s="524"/>
      <c r="FJ60" s="524"/>
      <c r="FK60" s="524"/>
      <c r="FL60" s="524"/>
      <c r="FM60" s="524"/>
      <c r="FN60" s="525"/>
      <c r="FO60" s="523"/>
      <c r="FP60" s="524"/>
      <c r="FQ60" s="524"/>
      <c r="FR60" s="524"/>
      <c r="FS60" s="524"/>
      <c r="FT60" s="524"/>
      <c r="FU60" s="524"/>
      <c r="FV60" s="524"/>
      <c r="FW60" s="524"/>
      <c r="FX60" s="525"/>
      <c r="FY60" s="523"/>
      <c r="FZ60" s="524"/>
      <c r="GA60" s="524"/>
      <c r="GB60" s="524"/>
      <c r="GC60" s="524"/>
      <c r="GD60" s="524"/>
      <c r="GE60" s="524"/>
      <c r="GF60" s="524"/>
      <c r="GG60" s="524"/>
      <c r="GH60" s="525"/>
      <c r="GI60" s="523"/>
      <c r="GJ60" s="524"/>
      <c r="GK60" s="524"/>
      <c r="GL60" s="524"/>
      <c r="GM60" s="524"/>
      <c r="GN60" s="524"/>
      <c r="GO60" s="524"/>
      <c r="GP60" s="524"/>
      <c r="GQ60" s="524"/>
      <c r="GR60" s="525"/>
      <c r="GS60" s="523"/>
      <c r="GT60" s="524"/>
      <c r="GU60" s="524"/>
      <c r="GV60" s="524"/>
      <c r="GW60" s="524"/>
      <c r="GX60" s="524"/>
      <c r="GY60" s="524"/>
      <c r="GZ60" s="524"/>
      <c r="HA60" s="524"/>
      <c r="HB60" s="525"/>
      <c r="HC60" s="77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77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77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77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77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77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77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77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77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77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0">
        <f t="shared" si="73"/>
        <v>0</v>
      </c>
      <c r="HN60" s="277">
        <f t="shared" si="93"/>
        <v>0</v>
      </c>
      <c r="HO60" s="80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77" t="e">
        <f t="shared" si="86"/>
        <v>#REF!</v>
      </c>
      <c r="HQ60" s="80"/>
      <c r="HR60" s="278">
        <f t="shared" si="87"/>
        <v>0</v>
      </c>
      <c r="HS60" s="278">
        <f t="shared" si="88"/>
        <v>0</v>
      </c>
      <c r="HT60" s="278">
        <f t="shared" si="89"/>
        <v>0</v>
      </c>
      <c r="HU60" s="278">
        <f t="shared" si="90"/>
        <v>0</v>
      </c>
      <c r="HV60" s="278">
        <f t="shared" si="91"/>
        <v>0</v>
      </c>
      <c r="HW60" s="278">
        <f t="shared" si="92"/>
        <v>0</v>
      </c>
      <c r="HX60" s="278">
        <f t="shared" si="80"/>
        <v>0</v>
      </c>
      <c r="HY60" s="278">
        <f t="shared" si="81"/>
        <v>0</v>
      </c>
      <c r="HZ60" s="278">
        <f t="shared" si="82"/>
        <v>0</v>
      </c>
      <c r="IA60" s="278">
        <f t="shared" si="83"/>
        <v>0</v>
      </c>
      <c r="IK60" s="94" t="e">
        <f t="shared" si="84"/>
        <v>#REF!</v>
      </c>
    </row>
    <row r="61" spans="1:245" s="30" customFormat="1" ht="21.95" hidden="1" customHeight="1">
      <c r="A61" s="4"/>
      <c r="B61" s="94" t="e">
        <f>+#REF!</f>
        <v>#REF!</v>
      </c>
      <c r="C61" s="94" t="e">
        <f>+#REF!</f>
        <v>#REF!</v>
      </c>
      <c r="D61" s="94" t="e">
        <f>+#REF!</f>
        <v>#REF!</v>
      </c>
      <c r="E61" s="94" t="e">
        <f>+#REF!</f>
        <v>#REF!</v>
      </c>
      <c r="F61" s="94" t="e">
        <f>+#REF!</f>
        <v>#REF!</v>
      </c>
      <c r="G61" s="94" t="e">
        <f>+#REF!</f>
        <v>#REF!</v>
      </c>
      <c r="H61" s="94" t="e">
        <f>+#REF!</f>
        <v>#REF!</v>
      </c>
      <c r="I61" s="94" t="e">
        <f>+#REF!</f>
        <v>#REF!</v>
      </c>
      <c r="J61" s="18" t="s">
        <v>43</v>
      </c>
      <c r="K61" s="523">
        <v>0</v>
      </c>
      <c r="L61" s="893">
        <v>0</v>
      </c>
      <c r="M61" s="893">
        <v>0</v>
      </c>
      <c r="N61" s="893">
        <v>0</v>
      </c>
      <c r="O61" s="893">
        <v>0</v>
      </c>
      <c r="P61" s="893">
        <v>0</v>
      </c>
      <c r="Q61" s="893">
        <v>0</v>
      </c>
      <c r="R61" s="893">
        <v>0</v>
      </c>
      <c r="S61" s="893">
        <v>0</v>
      </c>
      <c r="T61" s="525">
        <v>0</v>
      </c>
      <c r="U61" s="523">
        <v>0</v>
      </c>
      <c r="V61" s="893">
        <v>0</v>
      </c>
      <c r="W61" s="893">
        <v>0</v>
      </c>
      <c r="X61" s="893">
        <v>0</v>
      </c>
      <c r="Y61" s="893">
        <v>0</v>
      </c>
      <c r="Z61" s="893">
        <v>0</v>
      </c>
      <c r="AA61" s="893">
        <v>0</v>
      </c>
      <c r="AB61" s="893">
        <v>0</v>
      </c>
      <c r="AC61" s="893">
        <v>0</v>
      </c>
      <c r="AD61" s="525">
        <v>0</v>
      </c>
      <c r="AE61" s="523">
        <v>0</v>
      </c>
      <c r="AF61" s="893">
        <v>0</v>
      </c>
      <c r="AG61" s="893">
        <v>0</v>
      </c>
      <c r="AH61" s="893">
        <v>0</v>
      </c>
      <c r="AI61" s="893">
        <v>0</v>
      </c>
      <c r="AJ61" s="893">
        <v>0</v>
      </c>
      <c r="AK61" s="893">
        <v>0</v>
      </c>
      <c r="AL61" s="893">
        <v>0</v>
      </c>
      <c r="AM61" s="893">
        <v>0</v>
      </c>
      <c r="AN61" s="525">
        <v>0</v>
      </c>
      <c r="AO61" s="523">
        <v>0</v>
      </c>
      <c r="AP61" s="893">
        <v>0</v>
      </c>
      <c r="AQ61" s="893">
        <v>0</v>
      </c>
      <c r="AR61" s="893">
        <v>0</v>
      </c>
      <c r="AS61" s="893">
        <v>0</v>
      </c>
      <c r="AT61" s="893">
        <v>0</v>
      </c>
      <c r="AU61" s="893">
        <v>0</v>
      </c>
      <c r="AV61" s="893">
        <v>0</v>
      </c>
      <c r="AW61" s="893">
        <v>0</v>
      </c>
      <c r="AX61" s="525">
        <v>0</v>
      </c>
      <c r="AY61" s="523">
        <v>0</v>
      </c>
      <c r="AZ61" s="893">
        <v>0</v>
      </c>
      <c r="BA61" s="893">
        <v>0</v>
      </c>
      <c r="BB61" s="893">
        <v>0</v>
      </c>
      <c r="BC61" s="893">
        <v>0</v>
      </c>
      <c r="BD61" s="893">
        <v>0</v>
      </c>
      <c r="BE61" s="893">
        <v>0</v>
      </c>
      <c r="BF61" s="893">
        <v>0</v>
      </c>
      <c r="BG61" s="893">
        <v>0</v>
      </c>
      <c r="BH61" s="525">
        <v>0</v>
      </c>
      <c r="BI61" s="523">
        <v>0</v>
      </c>
      <c r="BJ61" s="893">
        <v>0</v>
      </c>
      <c r="BK61" s="893">
        <v>0</v>
      </c>
      <c r="BL61" s="893">
        <v>0</v>
      </c>
      <c r="BM61" s="893">
        <v>0</v>
      </c>
      <c r="BN61" s="893">
        <v>0</v>
      </c>
      <c r="BO61" s="893">
        <v>0</v>
      </c>
      <c r="BP61" s="893">
        <v>0</v>
      </c>
      <c r="BQ61" s="893">
        <v>0</v>
      </c>
      <c r="BR61" s="525">
        <v>0</v>
      </c>
      <c r="BS61" s="523">
        <v>0</v>
      </c>
      <c r="BT61" s="893">
        <v>0</v>
      </c>
      <c r="BU61" s="893">
        <v>0</v>
      </c>
      <c r="BV61" s="893">
        <v>0</v>
      </c>
      <c r="BW61" s="893">
        <v>0</v>
      </c>
      <c r="BX61" s="893">
        <v>0</v>
      </c>
      <c r="BY61" s="893">
        <v>0</v>
      </c>
      <c r="BZ61" s="893">
        <v>0</v>
      </c>
      <c r="CA61" s="893">
        <v>0</v>
      </c>
      <c r="CB61" s="525">
        <v>0</v>
      </c>
      <c r="CC61" s="523">
        <v>0</v>
      </c>
      <c r="CD61" s="893">
        <v>0</v>
      </c>
      <c r="CE61" s="893">
        <v>0</v>
      </c>
      <c r="CF61" s="893">
        <v>0</v>
      </c>
      <c r="CG61" s="893">
        <v>0</v>
      </c>
      <c r="CH61" s="893">
        <v>0</v>
      </c>
      <c r="CI61" s="893">
        <v>0</v>
      </c>
      <c r="CJ61" s="893">
        <v>0</v>
      </c>
      <c r="CK61" s="893">
        <v>0</v>
      </c>
      <c r="CL61" s="525">
        <v>0</v>
      </c>
      <c r="CM61" s="523">
        <v>0</v>
      </c>
      <c r="CN61" s="893">
        <v>0</v>
      </c>
      <c r="CO61" s="893">
        <v>0</v>
      </c>
      <c r="CP61" s="893">
        <v>0</v>
      </c>
      <c r="CQ61" s="893">
        <v>0</v>
      </c>
      <c r="CR61" s="893">
        <v>0</v>
      </c>
      <c r="CS61" s="893">
        <v>0</v>
      </c>
      <c r="CT61" s="893">
        <v>0</v>
      </c>
      <c r="CU61" s="893">
        <v>0</v>
      </c>
      <c r="CV61" s="525">
        <v>0</v>
      </c>
      <c r="CW61" s="523">
        <v>0</v>
      </c>
      <c r="CX61" s="893">
        <v>0</v>
      </c>
      <c r="CY61" s="893">
        <v>0</v>
      </c>
      <c r="CZ61" s="893">
        <v>0</v>
      </c>
      <c r="DA61" s="893">
        <v>0</v>
      </c>
      <c r="DB61" s="893">
        <v>0</v>
      </c>
      <c r="DC61" s="893">
        <v>0</v>
      </c>
      <c r="DD61" s="893">
        <v>0</v>
      </c>
      <c r="DE61" s="893">
        <v>0</v>
      </c>
      <c r="DF61" s="525">
        <v>0</v>
      </c>
      <c r="DG61" s="523">
        <v>0</v>
      </c>
      <c r="DH61" s="893">
        <v>0</v>
      </c>
      <c r="DI61" s="893">
        <v>0</v>
      </c>
      <c r="DJ61" s="893">
        <v>0</v>
      </c>
      <c r="DK61" s="524"/>
      <c r="DL61" s="524"/>
      <c r="DM61" s="524"/>
      <c r="DN61" s="524"/>
      <c r="DO61" s="524"/>
      <c r="DP61" s="525"/>
      <c r="DQ61" s="523"/>
      <c r="DR61" s="524"/>
      <c r="DS61" s="524"/>
      <c r="DT61" s="524"/>
      <c r="DU61" s="524"/>
      <c r="DV61" s="524"/>
      <c r="DW61" s="524"/>
      <c r="DX61" s="524"/>
      <c r="DY61" s="524"/>
      <c r="DZ61" s="525"/>
      <c r="EA61" s="523"/>
      <c r="EB61" s="524"/>
      <c r="EC61" s="524"/>
      <c r="ED61" s="524"/>
      <c r="EE61" s="524"/>
      <c r="EF61" s="524"/>
      <c r="EG61" s="524"/>
      <c r="EH61" s="524"/>
      <c r="EI61" s="524"/>
      <c r="EJ61" s="525"/>
      <c r="EK61" s="523"/>
      <c r="EL61" s="524"/>
      <c r="EM61" s="524"/>
      <c r="EN61" s="524"/>
      <c r="EO61" s="524"/>
      <c r="EP61" s="524"/>
      <c r="EQ61" s="524"/>
      <c r="ER61" s="524"/>
      <c r="ES61" s="524"/>
      <c r="ET61" s="525"/>
      <c r="EU61" s="523"/>
      <c r="EV61" s="524"/>
      <c r="EW61" s="524"/>
      <c r="EX61" s="524"/>
      <c r="EY61" s="524"/>
      <c r="EZ61" s="524"/>
      <c r="FA61" s="524"/>
      <c r="FB61" s="524"/>
      <c r="FC61" s="524"/>
      <c r="FD61" s="525"/>
      <c r="FE61" s="523"/>
      <c r="FF61" s="524"/>
      <c r="FG61" s="524"/>
      <c r="FH61" s="524"/>
      <c r="FI61" s="524"/>
      <c r="FJ61" s="524"/>
      <c r="FK61" s="524"/>
      <c r="FL61" s="524"/>
      <c r="FM61" s="524"/>
      <c r="FN61" s="525"/>
      <c r="FO61" s="523"/>
      <c r="FP61" s="524"/>
      <c r="FQ61" s="524"/>
      <c r="FR61" s="524"/>
      <c r="FS61" s="524"/>
      <c r="FT61" s="524"/>
      <c r="FU61" s="524"/>
      <c r="FV61" s="524"/>
      <c r="FW61" s="524"/>
      <c r="FX61" s="525"/>
      <c r="FY61" s="523"/>
      <c r="FZ61" s="524"/>
      <c r="GA61" s="524"/>
      <c r="GB61" s="524"/>
      <c r="GC61" s="524"/>
      <c r="GD61" s="524"/>
      <c r="GE61" s="524"/>
      <c r="GF61" s="524"/>
      <c r="GG61" s="524"/>
      <c r="GH61" s="525"/>
      <c r="GI61" s="523"/>
      <c r="GJ61" s="524"/>
      <c r="GK61" s="524"/>
      <c r="GL61" s="524"/>
      <c r="GM61" s="524"/>
      <c r="GN61" s="524"/>
      <c r="GO61" s="524"/>
      <c r="GP61" s="524"/>
      <c r="GQ61" s="524"/>
      <c r="GR61" s="525"/>
      <c r="GS61" s="523"/>
      <c r="GT61" s="524"/>
      <c r="GU61" s="524"/>
      <c r="GV61" s="524"/>
      <c r="GW61" s="524"/>
      <c r="GX61" s="524"/>
      <c r="GY61" s="524"/>
      <c r="GZ61" s="524"/>
      <c r="HA61" s="524"/>
      <c r="HB61" s="525"/>
      <c r="HC61" s="77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77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77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77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77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77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77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77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77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77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0">
        <f t="shared" si="73"/>
        <v>0</v>
      </c>
      <c r="HN61" s="79">
        <f t="shared" si="93"/>
        <v>0</v>
      </c>
      <c r="HO61" s="80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79" t="e">
        <f t="shared" si="86"/>
        <v>#REF!</v>
      </c>
      <c r="HQ61" s="80"/>
      <c r="HR61" s="81">
        <f t="shared" si="87"/>
        <v>0</v>
      </c>
      <c r="HS61" s="81">
        <f t="shared" si="88"/>
        <v>0</v>
      </c>
      <c r="HT61" s="81">
        <f t="shared" si="89"/>
        <v>0</v>
      </c>
      <c r="HU61" s="81">
        <f t="shared" si="90"/>
        <v>0</v>
      </c>
      <c r="HV61" s="81">
        <f t="shared" si="91"/>
        <v>0</v>
      </c>
      <c r="HW61" s="81">
        <f t="shared" si="92"/>
        <v>0</v>
      </c>
      <c r="HX61" s="81">
        <f t="shared" si="80"/>
        <v>0</v>
      </c>
      <c r="HY61" s="81">
        <f t="shared" si="81"/>
        <v>0</v>
      </c>
      <c r="HZ61" s="81">
        <f t="shared" si="82"/>
        <v>0</v>
      </c>
      <c r="IA61" s="81">
        <f t="shared" si="83"/>
        <v>0</v>
      </c>
      <c r="IK61" s="94" t="e">
        <f t="shared" si="84"/>
        <v>#REF!</v>
      </c>
    </row>
    <row r="62" spans="1:245" s="30" customFormat="1" ht="21.95" hidden="1" customHeight="1">
      <c r="A62" s="4"/>
      <c r="B62" s="94" t="e">
        <f>+#REF!</f>
        <v>#REF!</v>
      </c>
      <c r="C62" s="94" t="e">
        <f>+#REF!</f>
        <v>#REF!</v>
      </c>
      <c r="D62" s="94" t="e">
        <f>+#REF!</f>
        <v>#REF!</v>
      </c>
      <c r="E62" s="94" t="e">
        <f>+#REF!</f>
        <v>#REF!</v>
      </c>
      <c r="F62" s="94" t="e">
        <f>+#REF!</f>
        <v>#REF!</v>
      </c>
      <c r="G62" s="94" t="e">
        <f>+#REF!</f>
        <v>#REF!</v>
      </c>
      <c r="H62" s="94" t="e">
        <f>+#REF!</f>
        <v>#REF!</v>
      </c>
      <c r="I62" s="94" t="e">
        <f>+#REF!</f>
        <v>#REF!</v>
      </c>
      <c r="J62" s="18" t="s">
        <v>44</v>
      </c>
      <c r="K62" s="523">
        <v>0</v>
      </c>
      <c r="L62" s="893">
        <v>0</v>
      </c>
      <c r="M62" s="893">
        <v>0</v>
      </c>
      <c r="N62" s="893">
        <v>0</v>
      </c>
      <c r="O62" s="893">
        <v>0</v>
      </c>
      <c r="P62" s="893">
        <v>0</v>
      </c>
      <c r="Q62" s="893">
        <v>0</v>
      </c>
      <c r="R62" s="893">
        <v>0</v>
      </c>
      <c r="S62" s="893">
        <v>0</v>
      </c>
      <c r="T62" s="525">
        <v>0</v>
      </c>
      <c r="U62" s="523">
        <v>0</v>
      </c>
      <c r="V62" s="893">
        <v>0</v>
      </c>
      <c r="W62" s="893">
        <v>0</v>
      </c>
      <c r="X62" s="893">
        <v>0</v>
      </c>
      <c r="Y62" s="893">
        <v>0</v>
      </c>
      <c r="Z62" s="893">
        <v>0</v>
      </c>
      <c r="AA62" s="893">
        <v>0</v>
      </c>
      <c r="AB62" s="893">
        <v>0</v>
      </c>
      <c r="AC62" s="893">
        <v>0</v>
      </c>
      <c r="AD62" s="525">
        <v>0</v>
      </c>
      <c r="AE62" s="523">
        <v>0</v>
      </c>
      <c r="AF62" s="893">
        <v>0</v>
      </c>
      <c r="AG62" s="893">
        <v>0</v>
      </c>
      <c r="AH62" s="893">
        <v>0</v>
      </c>
      <c r="AI62" s="893">
        <v>0</v>
      </c>
      <c r="AJ62" s="893">
        <v>0</v>
      </c>
      <c r="AK62" s="893">
        <v>0</v>
      </c>
      <c r="AL62" s="893">
        <v>0</v>
      </c>
      <c r="AM62" s="893">
        <v>0</v>
      </c>
      <c r="AN62" s="525">
        <v>0</v>
      </c>
      <c r="AO62" s="523">
        <v>0</v>
      </c>
      <c r="AP62" s="893">
        <v>0</v>
      </c>
      <c r="AQ62" s="893">
        <v>0</v>
      </c>
      <c r="AR62" s="893">
        <v>0</v>
      </c>
      <c r="AS62" s="893">
        <v>0</v>
      </c>
      <c r="AT62" s="893">
        <v>0</v>
      </c>
      <c r="AU62" s="893">
        <v>0</v>
      </c>
      <c r="AV62" s="893">
        <v>0</v>
      </c>
      <c r="AW62" s="893">
        <v>0</v>
      </c>
      <c r="AX62" s="525">
        <v>0</v>
      </c>
      <c r="AY62" s="523">
        <v>0</v>
      </c>
      <c r="AZ62" s="893">
        <v>0</v>
      </c>
      <c r="BA62" s="893">
        <v>0</v>
      </c>
      <c r="BB62" s="893">
        <v>0</v>
      </c>
      <c r="BC62" s="893">
        <v>0</v>
      </c>
      <c r="BD62" s="893">
        <v>0</v>
      </c>
      <c r="BE62" s="893">
        <v>0</v>
      </c>
      <c r="BF62" s="893">
        <v>0</v>
      </c>
      <c r="BG62" s="893">
        <v>0</v>
      </c>
      <c r="BH62" s="525">
        <v>0</v>
      </c>
      <c r="BI62" s="523">
        <v>0</v>
      </c>
      <c r="BJ62" s="893">
        <v>0</v>
      </c>
      <c r="BK62" s="893">
        <v>0</v>
      </c>
      <c r="BL62" s="893">
        <v>0</v>
      </c>
      <c r="BM62" s="893">
        <v>0</v>
      </c>
      <c r="BN62" s="893">
        <v>0</v>
      </c>
      <c r="BO62" s="893">
        <v>0</v>
      </c>
      <c r="BP62" s="893">
        <v>0</v>
      </c>
      <c r="BQ62" s="893">
        <v>0</v>
      </c>
      <c r="BR62" s="525">
        <v>0</v>
      </c>
      <c r="BS62" s="523">
        <v>0</v>
      </c>
      <c r="BT62" s="893">
        <v>0</v>
      </c>
      <c r="BU62" s="893">
        <v>0</v>
      </c>
      <c r="BV62" s="893">
        <v>0</v>
      </c>
      <c r="BW62" s="893">
        <v>0</v>
      </c>
      <c r="BX62" s="893">
        <v>0</v>
      </c>
      <c r="BY62" s="893">
        <v>0</v>
      </c>
      <c r="BZ62" s="893">
        <v>0</v>
      </c>
      <c r="CA62" s="893">
        <v>0</v>
      </c>
      <c r="CB62" s="525">
        <v>0</v>
      </c>
      <c r="CC62" s="523">
        <v>0</v>
      </c>
      <c r="CD62" s="893">
        <v>0</v>
      </c>
      <c r="CE62" s="893">
        <v>0</v>
      </c>
      <c r="CF62" s="893">
        <v>0</v>
      </c>
      <c r="CG62" s="893">
        <v>0</v>
      </c>
      <c r="CH62" s="893">
        <v>0</v>
      </c>
      <c r="CI62" s="893">
        <v>0</v>
      </c>
      <c r="CJ62" s="893">
        <v>0</v>
      </c>
      <c r="CK62" s="893">
        <v>0</v>
      </c>
      <c r="CL62" s="525">
        <v>0</v>
      </c>
      <c r="CM62" s="523">
        <v>0</v>
      </c>
      <c r="CN62" s="893">
        <v>0</v>
      </c>
      <c r="CO62" s="893">
        <v>0</v>
      </c>
      <c r="CP62" s="893">
        <v>0</v>
      </c>
      <c r="CQ62" s="893">
        <v>0</v>
      </c>
      <c r="CR62" s="893">
        <v>0</v>
      </c>
      <c r="CS62" s="893">
        <v>0</v>
      </c>
      <c r="CT62" s="893">
        <v>0</v>
      </c>
      <c r="CU62" s="893">
        <v>0</v>
      </c>
      <c r="CV62" s="525">
        <v>0</v>
      </c>
      <c r="CW62" s="523">
        <v>0</v>
      </c>
      <c r="CX62" s="893">
        <v>0</v>
      </c>
      <c r="CY62" s="893">
        <v>0</v>
      </c>
      <c r="CZ62" s="893">
        <v>0</v>
      </c>
      <c r="DA62" s="893">
        <v>0</v>
      </c>
      <c r="DB62" s="893">
        <v>0</v>
      </c>
      <c r="DC62" s="893">
        <v>0</v>
      </c>
      <c r="DD62" s="893">
        <v>0</v>
      </c>
      <c r="DE62" s="893">
        <v>0</v>
      </c>
      <c r="DF62" s="525">
        <v>0</v>
      </c>
      <c r="DG62" s="523">
        <v>0</v>
      </c>
      <c r="DH62" s="893">
        <v>0</v>
      </c>
      <c r="DI62" s="893">
        <v>0</v>
      </c>
      <c r="DJ62" s="893">
        <v>0</v>
      </c>
      <c r="DK62" s="524"/>
      <c r="DL62" s="524"/>
      <c r="DM62" s="524"/>
      <c r="DN62" s="524"/>
      <c r="DO62" s="524"/>
      <c r="DP62" s="525"/>
      <c r="DQ62" s="523"/>
      <c r="DR62" s="524"/>
      <c r="DS62" s="524"/>
      <c r="DT62" s="524"/>
      <c r="DU62" s="524"/>
      <c r="DV62" s="524"/>
      <c r="DW62" s="524"/>
      <c r="DX62" s="524"/>
      <c r="DY62" s="524"/>
      <c r="DZ62" s="525"/>
      <c r="EA62" s="523"/>
      <c r="EB62" s="524"/>
      <c r="EC62" s="524"/>
      <c r="ED62" s="524"/>
      <c r="EE62" s="524"/>
      <c r="EF62" s="524"/>
      <c r="EG62" s="524"/>
      <c r="EH62" s="524"/>
      <c r="EI62" s="524"/>
      <c r="EJ62" s="525"/>
      <c r="EK62" s="523"/>
      <c r="EL62" s="524"/>
      <c r="EM62" s="524"/>
      <c r="EN62" s="524"/>
      <c r="EO62" s="524"/>
      <c r="EP62" s="524"/>
      <c r="EQ62" s="524"/>
      <c r="ER62" s="524"/>
      <c r="ES62" s="524"/>
      <c r="ET62" s="525"/>
      <c r="EU62" s="523"/>
      <c r="EV62" s="524"/>
      <c r="EW62" s="524"/>
      <c r="EX62" s="524"/>
      <c r="EY62" s="524"/>
      <c r="EZ62" s="524"/>
      <c r="FA62" s="524"/>
      <c r="FB62" s="524"/>
      <c r="FC62" s="524"/>
      <c r="FD62" s="525"/>
      <c r="FE62" s="523"/>
      <c r="FF62" s="524"/>
      <c r="FG62" s="524"/>
      <c r="FH62" s="524"/>
      <c r="FI62" s="524"/>
      <c r="FJ62" s="524"/>
      <c r="FK62" s="524"/>
      <c r="FL62" s="524"/>
      <c r="FM62" s="524"/>
      <c r="FN62" s="525"/>
      <c r="FO62" s="523"/>
      <c r="FP62" s="524"/>
      <c r="FQ62" s="524"/>
      <c r="FR62" s="524"/>
      <c r="FS62" s="524"/>
      <c r="FT62" s="524"/>
      <c r="FU62" s="524"/>
      <c r="FV62" s="524"/>
      <c r="FW62" s="524"/>
      <c r="FX62" s="525"/>
      <c r="FY62" s="523"/>
      <c r="FZ62" s="524"/>
      <c r="GA62" s="524"/>
      <c r="GB62" s="524"/>
      <c r="GC62" s="524"/>
      <c r="GD62" s="524"/>
      <c r="GE62" s="524"/>
      <c r="GF62" s="524"/>
      <c r="GG62" s="524"/>
      <c r="GH62" s="525"/>
      <c r="GI62" s="523"/>
      <c r="GJ62" s="524"/>
      <c r="GK62" s="524"/>
      <c r="GL62" s="524"/>
      <c r="GM62" s="524"/>
      <c r="GN62" s="524"/>
      <c r="GO62" s="524"/>
      <c r="GP62" s="524"/>
      <c r="GQ62" s="524"/>
      <c r="GR62" s="525"/>
      <c r="GS62" s="523"/>
      <c r="GT62" s="524"/>
      <c r="GU62" s="524"/>
      <c r="GV62" s="524"/>
      <c r="GW62" s="524"/>
      <c r="GX62" s="524"/>
      <c r="GY62" s="524"/>
      <c r="GZ62" s="524"/>
      <c r="HA62" s="524"/>
      <c r="HB62" s="525"/>
      <c r="HC62" s="77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77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77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77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77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77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77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77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77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77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0">
        <f t="shared" si="73"/>
        <v>0</v>
      </c>
      <c r="HN62" s="79">
        <f t="shared" si="93"/>
        <v>0</v>
      </c>
      <c r="HO62" s="80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79" t="e">
        <f t="shared" si="86"/>
        <v>#REF!</v>
      </c>
      <c r="HQ62" s="80"/>
      <c r="HR62" s="81">
        <f t="shared" si="87"/>
        <v>0</v>
      </c>
      <c r="HS62" s="81">
        <f t="shared" si="88"/>
        <v>0</v>
      </c>
      <c r="HT62" s="81">
        <f t="shared" si="89"/>
        <v>0</v>
      </c>
      <c r="HU62" s="81">
        <f t="shared" si="90"/>
        <v>0</v>
      </c>
      <c r="HV62" s="81">
        <f t="shared" si="91"/>
        <v>0</v>
      </c>
      <c r="HW62" s="81">
        <f t="shared" si="92"/>
        <v>0</v>
      </c>
      <c r="HX62" s="81">
        <f t="shared" si="80"/>
        <v>0</v>
      </c>
      <c r="HY62" s="81">
        <f t="shared" si="81"/>
        <v>0</v>
      </c>
      <c r="HZ62" s="81">
        <f t="shared" si="82"/>
        <v>0</v>
      </c>
      <c r="IA62" s="81">
        <f t="shared" si="83"/>
        <v>0</v>
      </c>
      <c r="IK62" s="94" t="e">
        <f t="shared" si="84"/>
        <v>#REF!</v>
      </c>
    </row>
    <row r="63" spans="1:245" s="30" customFormat="1" ht="21.95" hidden="1" customHeight="1">
      <c r="A63" s="4"/>
      <c r="B63" s="94" t="e">
        <f>+#REF!</f>
        <v>#REF!</v>
      </c>
      <c r="C63" s="94" t="e">
        <f>+#REF!</f>
        <v>#REF!</v>
      </c>
      <c r="D63" s="94" t="e">
        <f>+#REF!</f>
        <v>#REF!</v>
      </c>
      <c r="E63" s="94" t="e">
        <f>+#REF!</f>
        <v>#REF!</v>
      </c>
      <c r="F63" s="94" t="e">
        <f>+#REF!</f>
        <v>#REF!</v>
      </c>
      <c r="G63" s="94" t="e">
        <f>+#REF!</f>
        <v>#REF!</v>
      </c>
      <c r="H63" s="94" t="e">
        <f>+#REF!</f>
        <v>#REF!</v>
      </c>
      <c r="I63" s="94" t="e">
        <f>+#REF!</f>
        <v>#REF!</v>
      </c>
      <c r="J63" s="18" t="s">
        <v>45</v>
      </c>
      <c r="K63" s="523">
        <v>0</v>
      </c>
      <c r="L63" s="893">
        <v>0</v>
      </c>
      <c r="M63" s="893">
        <v>0</v>
      </c>
      <c r="N63" s="893">
        <v>0</v>
      </c>
      <c r="O63" s="893">
        <v>0</v>
      </c>
      <c r="P63" s="893">
        <v>0</v>
      </c>
      <c r="Q63" s="893">
        <v>0</v>
      </c>
      <c r="R63" s="893">
        <v>0</v>
      </c>
      <c r="S63" s="893">
        <v>0</v>
      </c>
      <c r="T63" s="525">
        <v>0</v>
      </c>
      <c r="U63" s="523">
        <v>0</v>
      </c>
      <c r="V63" s="893">
        <v>0</v>
      </c>
      <c r="W63" s="893">
        <v>0</v>
      </c>
      <c r="X63" s="893">
        <v>0</v>
      </c>
      <c r="Y63" s="893">
        <v>0</v>
      </c>
      <c r="Z63" s="893">
        <v>0</v>
      </c>
      <c r="AA63" s="893">
        <v>0</v>
      </c>
      <c r="AB63" s="893">
        <v>0</v>
      </c>
      <c r="AC63" s="893">
        <v>0</v>
      </c>
      <c r="AD63" s="525">
        <v>0</v>
      </c>
      <c r="AE63" s="523">
        <v>0</v>
      </c>
      <c r="AF63" s="893">
        <v>0</v>
      </c>
      <c r="AG63" s="893">
        <v>0</v>
      </c>
      <c r="AH63" s="893">
        <v>0</v>
      </c>
      <c r="AI63" s="893">
        <v>0</v>
      </c>
      <c r="AJ63" s="893">
        <v>0</v>
      </c>
      <c r="AK63" s="893">
        <v>0</v>
      </c>
      <c r="AL63" s="893">
        <v>0</v>
      </c>
      <c r="AM63" s="893">
        <v>0</v>
      </c>
      <c r="AN63" s="525">
        <v>0</v>
      </c>
      <c r="AO63" s="523">
        <v>0</v>
      </c>
      <c r="AP63" s="893">
        <v>0</v>
      </c>
      <c r="AQ63" s="893">
        <v>0</v>
      </c>
      <c r="AR63" s="893">
        <v>0</v>
      </c>
      <c r="AS63" s="893">
        <v>0</v>
      </c>
      <c r="AT63" s="893">
        <v>0</v>
      </c>
      <c r="AU63" s="893">
        <v>0</v>
      </c>
      <c r="AV63" s="893">
        <v>0</v>
      </c>
      <c r="AW63" s="893">
        <v>0</v>
      </c>
      <c r="AX63" s="525">
        <v>0</v>
      </c>
      <c r="AY63" s="523">
        <v>0</v>
      </c>
      <c r="AZ63" s="893">
        <v>0</v>
      </c>
      <c r="BA63" s="893">
        <v>0</v>
      </c>
      <c r="BB63" s="893">
        <v>0</v>
      </c>
      <c r="BC63" s="893">
        <v>0</v>
      </c>
      <c r="BD63" s="893">
        <v>0</v>
      </c>
      <c r="BE63" s="893">
        <v>0</v>
      </c>
      <c r="BF63" s="893">
        <v>0</v>
      </c>
      <c r="BG63" s="893">
        <v>0</v>
      </c>
      <c r="BH63" s="525">
        <v>0</v>
      </c>
      <c r="BI63" s="523">
        <v>0</v>
      </c>
      <c r="BJ63" s="893">
        <v>0</v>
      </c>
      <c r="BK63" s="893">
        <v>0</v>
      </c>
      <c r="BL63" s="893">
        <v>0</v>
      </c>
      <c r="BM63" s="893">
        <v>0</v>
      </c>
      <c r="BN63" s="893">
        <v>0</v>
      </c>
      <c r="BO63" s="893">
        <v>0</v>
      </c>
      <c r="BP63" s="893">
        <v>0</v>
      </c>
      <c r="BQ63" s="893">
        <v>0</v>
      </c>
      <c r="BR63" s="525">
        <v>0</v>
      </c>
      <c r="BS63" s="523">
        <v>0</v>
      </c>
      <c r="BT63" s="893">
        <v>0</v>
      </c>
      <c r="BU63" s="893">
        <v>0</v>
      </c>
      <c r="BV63" s="893">
        <v>0</v>
      </c>
      <c r="BW63" s="893">
        <v>0</v>
      </c>
      <c r="BX63" s="893">
        <v>0</v>
      </c>
      <c r="BY63" s="893">
        <v>0</v>
      </c>
      <c r="BZ63" s="893">
        <v>0</v>
      </c>
      <c r="CA63" s="893">
        <v>0</v>
      </c>
      <c r="CB63" s="525">
        <v>0</v>
      </c>
      <c r="CC63" s="523">
        <v>0</v>
      </c>
      <c r="CD63" s="893">
        <v>0</v>
      </c>
      <c r="CE63" s="893">
        <v>0</v>
      </c>
      <c r="CF63" s="893">
        <v>0</v>
      </c>
      <c r="CG63" s="893">
        <v>0</v>
      </c>
      <c r="CH63" s="893">
        <v>0</v>
      </c>
      <c r="CI63" s="893">
        <v>0</v>
      </c>
      <c r="CJ63" s="893">
        <v>0</v>
      </c>
      <c r="CK63" s="893">
        <v>0</v>
      </c>
      <c r="CL63" s="525">
        <v>0</v>
      </c>
      <c r="CM63" s="523">
        <v>0</v>
      </c>
      <c r="CN63" s="893">
        <v>0</v>
      </c>
      <c r="CO63" s="893">
        <v>0</v>
      </c>
      <c r="CP63" s="893">
        <v>0</v>
      </c>
      <c r="CQ63" s="893">
        <v>0</v>
      </c>
      <c r="CR63" s="893">
        <v>0</v>
      </c>
      <c r="CS63" s="893">
        <v>0</v>
      </c>
      <c r="CT63" s="893">
        <v>0</v>
      </c>
      <c r="CU63" s="893">
        <v>0</v>
      </c>
      <c r="CV63" s="525">
        <v>0</v>
      </c>
      <c r="CW63" s="523">
        <v>0</v>
      </c>
      <c r="CX63" s="893">
        <v>0</v>
      </c>
      <c r="CY63" s="893">
        <v>0</v>
      </c>
      <c r="CZ63" s="893">
        <v>0</v>
      </c>
      <c r="DA63" s="893">
        <v>0</v>
      </c>
      <c r="DB63" s="893">
        <v>0</v>
      </c>
      <c r="DC63" s="893">
        <v>0</v>
      </c>
      <c r="DD63" s="893">
        <v>0</v>
      </c>
      <c r="DE63" s="893">
        <v>0</v>
      </c>
      <c r="DF63" s="525">
        <v>0</v>
      </c>
      <c r="DG63" s="523">
        <v>0</v>
      </c>
      <c r="DH63" s="893">
        <v>0</v>
      </c>
      <c r="DI63" s="893">
        <v>0</v>
      </c>
      <c r="DJ63" s="893">
        <v>0</v>
      </c>
      <c r="DK63" s="524"/>
      <c r="DL63" s="524"/>
      <c r="DM63" s="524"/>
      <c r="DN63" s="524"/>
      <c r="DO63" s="524"/>
      <c r="DP63" s="525"/>
      <c r="DQ63" s="523"/>
      <c r="DR63" s="524"/>
      <c r="DS63" s="524"/>
      <c r="DT63" s="524"/>
      <c r="DU63" s="524"/>
      <c r="DV63" s="524"/>
      <c r="DW63" s="524"/>
      <c r="DX63" s="524"/>
      <c r="DY63" s="524"/>
      <c r="DZ63" s="525"/>
      <c r="EA63" s="523"/>
      <c r="EB63" s="524"/>
      <c r="EC63" s="524"/>
      <c r="ED63" s="524"/>
      <c r="EE63" s="524"/>
      <c r="EF63" s="524"/>
      <c r="EG63" s="524"/>
      <c r="EH63" s="524"/>
      <c r="EI63" s="524"/>
      <c r="EJ63" s="525"/>
      <c r="EK63" s="523"/>
      <c r="EL63" s="524"/>
      <c r="EM63" s="524"/>
      <c r="EN63" s="524"/>
      <c r="EO63" s="524"/>
      <c r="EP63" s="524"/>
      <c r="EQ63" s="524"/>
      <c r="ER63" s="524"/>
      <c r="ES63" s="524"/>
      <c r="ET63" s="525"/>
      <c r="EU63" s="523"/>
      <c r="EV63" s="524"/>
      <c r="EW63" s="524"/>
      <c r="EX63" s="524"/>
      <c r="EY63" s="524"/>
      <c r="EZ63" s="524"/>
      <c r="FA63" s="524"/>
      <c r="FB63" s="524"/>
      <c r="FC63" s="524"/>
      <c r="FD63" s="525"/>
      <c r="FE63" s="523"/>
      <c r="FF63" s="524"/>
      <c r="FG63" s="524"/>
      <c r="FH63" s="524"/>
      <c r="FI63" s="524"/>
      <c r="FJ63" s="524"/>
      <c r="FK63" s="524"/>
      <c r="FL63" s="524"/>
      <c r="FM63" s="524"/>
      <c r="FN63" s="525"/>
      <c r="FO63" s="523"/>
      <c r="FP63" s="524"/>
      <c r="FQ63" s="524"/>
      <c r="FR63" s="524"/>
      <c r="FS63" s="524"/>
      <c r="FT63" s="524"/>
      <c r="FU63" s="524"/>
      <c r="FV63" s="524"/>
      <c r="FW63" s="524"/>
      <c r="FX63" s="525"/>
      <c r="FY63" s="523"/>
      <c r="FZ63" s="524"/>
      <c r="GA63" s="524"/>
      <c r="GB63" s="524"/>
      <c r="GC63" s="524"/>
      <c r="GD63" s="524"/>
      <c r="GE63" s="524"/>
      <c r="GF63" s="524"/>
      <c r="GG63" s="524"/>
      <c r="GH63" s="525"/>
      <c r="GI63" s="523"/>
      <c r="GJ63" s="524"/>
      <c r="GK63" s="524"/>
      <c r="GL63" s="524"/>
      <c r="GM63" s="524"/>
      <c r="GN63" s="524"/>
      <c r="GO63" s="524"/>
      <c r="GP63" s="524"/>
      <c r="GQ63" s="524"/>
      <c r="GR63" s="525"/>
      <c r="GS63" s="523"/>
      <c r="GT63" s="524"/>
      <c r="GU63" s="524"/>
      <c r="GV63" s="524"/>
      <c r="GW63" s="524"/>
      <c r="GX63" s="524"/>
      <c r="GY63" s="524"/>
      <c r="GZ63" s="524"/>
      <c r="HA63" s="524"/>
      <c r="HB63" s="525"/>
      <c r="HC63" s="77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77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77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77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77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77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77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77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77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77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0">
        <f t="shared" si="73"/>
        <v>0</v>
      </c>
      <c r="HN63" s="279">
        <f t="shared" si="93"/>
        <v>0</v>
      </c>
      <c r="HO63" s="80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79" t="e">
        <f t="shared" si="86"/>
        <v>#REF!</v>
      </c>
      <c r="HQ63" s="80"/>
      <c r="HR63" s="280">
        <f t="shared" si="87"/>
        <v>0</v>
      </c>
      <c r="HS63" s="280">
        <f t="shared" si="88"/>
        <v>0</v>
      </c>
      <c r="HT63" s="280">
        <f t="shared" si="89"/>
        <v>0</v>
      </c>
      <c r="HU63" s="280">
        <f t="shared" si="90"/>
        <v>0</v>
      </c>
      <c r="HV63" s="280">
        <f t="shared" si="91"/>
        <v>0</v>
      </c>
      <c r="HW63" s="280">
        <f t="shared" si="92"/>
        <v>0</v>
      </c>
      <c r="HX63" s="280">
        <f t="shared" si="80"/>
        <v>0</v>
      </c>
      <c r="HY63" s="280">
        <f t="shared" si="81"/>
        <v>0</v>
      </c>
      <c r="HZ63" s="280">
        <f t="shared" si="82"/>
        <v>0</v>
      </c>
      <c r="IA63" s="280">
        <f t="shared" si="83"/>
        <v>0</v>
      </c>
      <c r="IK63" s="94" t="e">
        <f t="shared" si="84"/>
        <v>#REF!</v>
      </c>
    </row>
    <row r="64" spans="1:245" s="30" customFormat="1" ht="21.95" hidden="1" customHeight="1">
      <c r="A64" s="4"/>
      <c r="B64" s="94" t="e">
        <f>+#REF!</f>
        <v>#REF!</v>
      </c>
      <c r="C64" s="94" t="e">
        <f>+#REF!</f>
        <v>#REF!</v>
      </c>
      <c r="D64" s="94" t="e">
        <f>+#REF!</f>
        <v>#REF!</v>
      </c>
      <c r="E64" s="94" t="e">
        <f>+#REF!</f>
        <v>#REF!</v>
      </c>
      <c r="F64" s="94" t="e">
        <f>+#REF!</f>
        <v>#REF!</v>
      </c>
      <c r="G64" s="94" t="e">
        <f>+#REF!</f>
        <v>#REF!</v>
      </c>
      <c r="H64" s="94" t="e">
        <f>+#REF!</f>
        <v>#REF!</v>
      </c>
      <c r="I64" s="94" t="e">
        <f>+#REF!</f>
        <v>#REF!</v>
      </c>
      <c r="J64" s="302" t="s">
        <v>46</v>
      </c>
      <c r="K64" s="529">
        <v>0</v>
      </c>
      <c r="L64" s="530">
        <v>0</v>
      </c>
      <c r="M64" s="530">
        <v>0</v>
      </c>
      <c r="N64" s="530">
        <v>0</v>
      </c>
      <c r="O64" s="530">
        <v>0</v>
      </c>
      <c r="P64" s="530">
        <v>0</v>
      </c>
      <c r="Q64" s="530">
        <v>0</v>
      </c>
      <c r="R64" s="530">
        <v>0</v>
      </c>
      <c r="S64" s="530">
        <v>0</v>
      </c>
      <c r="T64" s="531">
        <v>0</v>
      </c>
      <c r="U64" s="529">
        <v>0</v>
      </c>
      <c r="V64" s="530">
        <v>0</v>
      </c>
      <c r="W64" s="530">
        <v>0</v>
      </c>
      <c r="X64" s="530">
        <v>0</v>
      </c>
      <c r="Y64" s="530">
        <v>0</v>
      </c>
      <c r="Z64" s="530">
        <v>0</v>
      </c>
      <c r="AA64" s="530">
        <v>0</v>
      </c>
      <c r="AB64" s="530">
        <v>0</v>
      </c>
      <c r="AC64" s="530">
        <v>0</v>
      </c>
      <c r="AD64" s="531">
        <v>0</v>
      </c>
      <c r="AE64" s="529">
        <v>0</v>
      </c>
      <c r="AF64" s="530">
        <v>0</v>
      </c>
      <c r="AG64" s="530">
        <v>0</v>
      </c>
      <c r="AH64" s="530">
        <v>0</v>
      </c>
      <c r="AI64" s="530">
        <v>0</v>
      </c>
      <c r="AJ64" s="530">
        <v>0</v>
      </c>
      <c r="AK64" s="530">
        <v>0</v>
      </c>
      <c r="AL64" s="530">
        <v>0</v>
      </c>
      <c r="AM64" s="530">
        <v>0</v>
      </c>
      <c r="AN64" s="531">
        <v>0</v>
      </c>
      <c r="AO64" s="529">
        <v>0</v>
      </c>
      <c r="AP64" s="530">
        <v>0</v>
      </c>
      <c r="AQ64" s="530">
        <v>0</v>
      </c>
      <c r="AR64" s="530">
        <v>0</v>
      </c>
      <c r="AS64" s="530">
        <v>0</v>
      </c>
      <c r="AT64" s="530">
        <v>0</v>
      </c>
      <c r="AU64" s="530">
        <v>0</v>
      </c>
      <c r="AV64" s="530">
        <v>0</v>
      </c>
      <c r="AW64" s="530">
        <v>0</v>
      </c>
      <c r="AX64" s="531">
        <v>0</v>
      </c>
      <c r="AY64" s="529">
        <v>0</v>
      </c>
      <c r="AZ64" s="530">
        <v>0</v>
      </c>
      <c r="BA64" s="530">
        <v>0</v>
      </c>
      <c r="BB64" s="530">
        <v>0</v>
      </c>
      <c r="BC64" s="530">
        <v>0</v>
      </c>
      <c r="BD64" s="530">
        <v>0</v>
      </c>
      <c r="BE64" s="530">
        <v>0</v>
      </c>
      <c r="BF64" s="530">
        <v>0</v>
      </c>
      <c r="BG64" s="530">
        <v>0</v>
      </c>
      <c r="BH64" s="531">
        <v>0</v>
      </c>
      <c r="BI64" s="529">
        <v>0</v>
      </c>
      <c r="BJ64" s="530">
        <v>0</v>
      </c>
      <c r="BK64" s="530">
        <v>0</v>
      </c>
      <c r="BL64" s="530">
        <v>0</v>
      </c>
      <c r="BM64" s="530">
        <v>0</v>
      </c>
      <c r="BN64" s="530">
        <v>0</v>
      </c>
      <c r="BO64" s="530">
        <v>0</v>
      </c>
      <c r="BP64" s="530">
        <v>0</v>
      </c>
      <c r="BQ64" s="530">
        <v>0</v>
      </c>
      <c r="BR64" s="531">
        <v>0</v>
      </c>
      <c r="BS64" s="529">
        <v>0</v>
      </c>
      <c r="BT64" s="530">
        <v>0</v>
      </c>
      <c r="BU64" s="530">
        <v>0</v>
      </c>
      <c r="BV64" s="530">
        <v>0</v>
      </c>
      <c r="BW64" s="530">
        <v>0</v>
      </c>
      <c r="BX64" s="530">
        <v>0</v>
      </c>
      <c r="BY64" s="530">
        <v>0</v>
      </c>
      <c r="BZ64" s="530">
        <v>0</v>
      </c>
      <c r="CA64" s="530">
        <v>0</v>
      </c>
      <c r="CB64" s="531">
        <v>0</v>
      </c>
      <c r="CC64" s="529">
        <v>0</v>
      </c>
      <c r="CD64" s="530">
        <v>0</v>
      </c>
      <c r="CE64" s="530">
        <v>0</v>
      </c>
      <c r="CF64" s="530">
        <v>0</v>
      </c>
      <c r="CG64" s="530">
        <v>0</v>
      </c>
      <c r="CH64" s="530">
        <v>0</v>
      </c>
      <c r="CI64" s="530">
        <v>0</v>
      </c>
      <c r="CJ64" s="530">
        <v>0</v>
      </c>
      <c r="CK64" s="530">
        <v>0</v>
      </c>
      <c r="CL64" s="531">
        <v>0</v>
      </c>
      <c r="CM64" s="529">
        <v>0</v>
      </c>
      <c r="CN64" s="530">
        <v>0</v>
      </c>
      <c r="CO64" s="530">
        <v>0</v>
      </c>
      <c r="CP64" s="530">
        <v>0</v>
      </c>
      <c r="CQ64" s="530">
        <v>0</v>
      </c>
      <c r="CR64" s="530">
        <v>0</v>
      </c>
      <c r="CS64" s="530">
        <v>0</v>
      </c>
      <c r="CT64" s="530">
        <v>0</v>
      </c>
      <c r="CU64" s="530">
        <v>0</v>
      </c>
      <c r="CV64" s="531">
        <v>0</v>
      </c>
      <c r="CW64" s="529">
        <v>0</v>
      </c>
      <c r="CX64" s="530">
        <v>0</v>
      </c>
      <c r="CY64" s="530">
        <v>0</v>
      </c>
      <c r="CZ64" s="530">
        <v>0</v>
      </c>
      <c r="DA64" s="530">
        <v>0</v>
      </c>
      <c r="DB64" s="530">
        <v>0</v>
      </c>
      <c r="DC64" s="530">
        <v>0</v>
      </c>
      <c r="DD64" s="530">
        <v>0</v>
      </c>
      <c r="DE64" s="530">
        <v>0</v>
      </c>
      <c r="DF64" s="531">
        <v>0</v>
      </c>
      <c r="DG64" s="529">
        <v>0</v>
      </c>
      <c r="DH64" s="530">
        <v>0</v>
      </c>
      <c r="DI64" s="530">
        <v>0</v>
      </c>
      <c r="DJ64" s="530">
        <v>0</v>
      </c>
      <c r="DK64" s="530"/>
      <c r="DL64" s="530"/>
      <c r="DM64" s="530"/>
      <c r="DN64" s="530"/>
      <c r="DO64" s="530"/>
      <c r="DP64" s="531"/>
      <c r="DQ64" s="529"/>
      <c r="DR64" s="530"/>
      <c r="DS64" s="530"/>
      <c r="DT64" s="530"/>
      <c r="DU64" s="530"/>
      <c r="DV64" s="530"/>
      <c r="DW64" s="530"/>
      <c r="DX64" s="530"/>
      <c r="DY64" s="530"/>
      <c r="DZ64" s="531"/>
      <c r="EA64" s="529"/>
      <c r="EB64" s="530"/>
      <c r="EC64" s="530"/>
      <c r="ED64" s="530"/>
      <c r="EE64" s="530"/>
      <c r="EF64" s="530"/>
      <c r="EG64" s="530"/>
      <c r="EH64" s="530"/>
      <c r="EI64" s="530"/>
      <c r="EJ64" s="531"/>
      <c r="EK64" s="529"/>
      <c r="EL64" s="530"/>
      <c r="EM64" s="530"/>
      <c r="EN64" s="530"/>
      <c r="EO64" s="530"/>
      <c r="EP64" s="530"/>
      <c r="EQ64" s="530"/>
      <c r="ER64" s="530"/>
      <c r="ES64" s="530"/>
      <c r="ET64" s="531"/>
      <c r="EU64" s="529"/>
      <c r="EV64" s="530"/>
      <c r="EW64" s="530"/>
      <c r="EX64" s="530"/>
      <c r="EY64" s="530"/>
      <c r="EZ64" s="530"/>
      <c r="FA64" s="530"/>
      <c r="FB64" s="530"/>
      <c r="FC64" s="530"/>
      <c r="FD64" s="531"/>
      <c r="FE64" s="529"/>
      <c r="FF64" s="530"/>
      <c r="FG64" s="530"/>
      <c r="FH64" s="530"/>
      <c r="FI64" s="530"/>
      <c r="FJ64" s="530"/>
      <c r="FK64" s="530"/>
      <c r="FL64" s="530"/>
      <c r="FM64" s="530"/>
      <c r="FN64" s="531"/>
      <c r="FO64" s="529"/>
      <c r="FP64" s="530"/>
      <c r="FQ64" s="530"/>
      <c r="FR64" s="530"/>
      <c r="FS64" s="530"/>
      <c r="FT64" s="530"/>
      <c r="FU64" s="530"/>
      <c r="FV64" s="530"/>
      <c r="FW64" s="530"/>
      <c r="FX64" s="531"/>
      <c r="FY64" s="529"/>
      <c r="FZ64" s="530"/>
      <c r="GA64" s="530"/>
      <c r="GB64" s="530"/>
      <c r="GC64" s="530"/>
      <c r="GD64" s="530"/>
      <c r="GE64" s="530"/>
      <c r="GF64" s="530"/>
      <c r="GG64" s="530"/>
      <c r="GH64" s="531"/>
      <c r="GI64" s="529"/>
      <c r="GJ64" s="530"/>
      <c r="GK64" s="530"/>
      <c r="GL64" s="530"/>
      <c r="GM64" s="530"/>
      <c r="GN64" s="530"/>
      <c r="GO64" s="530"/>
      <c r="GP64" s="530"/>
      <c r="GQ64" s="530"/>
      <c r="GR64" s="531"/>
      <c r="GS64" s="529"/>
      <c r="GT64" s="530"/>
      <c r="GU64" s="530"/>
      <c r="GV64" s="530"/>
      <c r="GW64" s="530"/>
      <c r="GX64" s="530"/>
      <c r="GY64" s="530"/>
      <c r="GZ64" s="530"/>
      <c r="HA64" s="530"/>
      <c r="HB64" s="531"/>
      <c r="HC64" s="274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4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4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4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4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4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4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4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4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4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75">
        <f t="shared" si="73"/>
        <v>0</v>
      </c>
      <c r="HN64" s="277">
        <f t="shared" si="93"/>
        <v>0</v>
      </c>
      <c r="HO64" s="275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77" t="e">
        <f t="shared" si="86"/>
        <v>#REF!</v>
      </c>
      <c r="HQ64" s="80"/>
      <c r="HR64" s="278">
        <f t="shared" ref="HR64:HR70" si="94">+K64+U64+AE64+AO64+AY64+BI64+BS64+CC64+CM64+CW64+DG64+DQ64+EA64+EK64+EU64+FE64+FO64+FY64+GI64+GS64</f>
        <v>0</v>
      </c>
      <c r="HS64" s="278">
        <f t="shared" ref="HS64:HS70" si="95">+L64+V64+AF64+AP64+AZ64+BJ64+BT64+CD64+CN64+CX64+DH64+DR64+EB64+EL64+EV64+FF64+FP64+FZ64+GJ64+GT64</f>
        <v>0</v>
      </c>
      <c r="HT64" s="278">
        <f t="shared" ref="HT64:HT70" si="96">+M64+W64+AG64+AQ64+BA64+BK64+BU64+CE64+CO64+CY64+DI64+DS64+EC64+EM64+EW64+FG64+FQ64+GA64+GK64+GU64</f>
        <v>0</v>
      </c>
      <c r="HU64" s="278">
        <f t="shared" si="90"/>
        <v>0</v>
      </c>
      <c r="HV64" s="278">
        <f t="shared" si="91"/>
        <v>0</v>
      </c>
      <c r="HW64" s="278">
        <f t="shared" si="92"/>
        <v>0</v>
      </c>
      <c r="HX64" s="278">
        <f t="shared" si="80"/>
        <v>0</v>
      </c>
      <c r="HY64" s="278">
        <f t="shared" si="81"/>
        <v>0</v>
      </c>
      <c r="HZ64" s="278">
        <f t="shared" si="82"/>
        <v>0</v>
      </c>
      <c r="IA64" s="278">
        <f t="shared" si="83"/>
        <v>0</v>
      </c>
      <c r="IK64" s="94" t="e">
        <f t="shared" si="84"/>
        <v>#REF!</v>
      </c>
    </row>
    <row r="65" spans="1:245" s="30" customFormat="1" ht="21.95" hidden="1" customHeight="1">
      <c r="A65" s="4"/>
      <c r="B65" s="94" t="e">
        <f>+#REF!</f>
        <v>#REF!</v>
      </c>
      <c r="C65" s="94" t="e">
        <f>+#REF!</f>
        <v>#REF!</v>
      </c>
      <c r="D65" s="94" t="e">
        <f>+#REF!</f>
        <v>#REF!</v>
      </c>
      <c r="E65" s="94" t="e">
        <f>+#REF!</f>
        <v>#REF!</v>
      </c>
      <c r="F65" s="94" t="e">
        <f>+#REF!</f>
        <v>#REF!</v>
      </c>
      <c r="G65" s="94" t="e">
        <f>+#REF!</f>
        <v>#REF!</v>
      </c>
      <c r="H65" s="94" t="e">
        <f>+#REF!</f>
        <v>#REF!</v>
      </c>
      <c r="I65" s="94" t="e">
        <f>+#REF!</f>
        <v>#REF!</v>
      </c>
      <c r="J65" s="18" t="s">
        <v>47</v>
      </c>
      <c r="K65" s="532">
        <v>0</v>
      </c>
      <c r="L65" s="885">
        <v>0</v>
      </c>
      <c r="M65" s="885">
        <v>0</v>
      </c>
      <c r="N65" s="885">
        <v>0</v>
      </c>
      <c r="O65" s="885">
        <v>0</v>
      </c>
      <c r="P65" s="885">
        <v>0</v>
      </c>
      <c r="Q65" s="885">
        <v>0</v>
      </c>
      <c r="R65" s="885">
        <v>0</v>
      </c>
      <c r="S65" s="885">
        <v>0</v>
      </c>
      <c r="T65" s="534">
        <v>0</v>
      </c>
      <c r="U65" s="532">
        <v>0</v>
      </c>
      <c r="V65" s="885">
        <v>0</v>
      </c>
      <c r="W65" s="885">
        <v>0</v>
      </c>
      <c r="X65" s="885">
        <v>0</v>
      </c>
      <c r="Y65" s="885">
        <v>0</v>
      </c>
      <c r="Z65" s="885">
        <v>0</v>
      </c>
      <c r="AA65" s="885">
        <v>0</v>
      </c>
      <c r="AB65" s="885">
        <v>0</v>
      </c>
      <c r="AC65" s="885">
        <v>0</v>
      </c>
      <c r="AD65" s="534">
        <v>0</v>
      </c>
      <c r="AE65" s="532">
        <v>0</v>
      </c>
      <c r="AF65" s="885">
        <v>0</v>
      </c>
      <c r="AG65" s="885">
        <v>0</v>
      </c>
      <c r="AH65" s="885">
        <v>0</v>
      </c>
      <c r="AI65" s="885">
        <v>0</v>
      </c>
      <c r="AJ65" s="885">
        <v>0</v>
      </c>
      <c r="AK65" s="885">
        <v>0</v>
      </c>
      <c r="AL65" s="885">
        <v>0</v>
      </c>
      <c r="AM65" s="885">
        <v>0</v>
      </c>
      <c r="AN65" s="534">
        <v>0</v>
      </c>
      <c r="AO65" s="532">
        <v>0</v>
      </c>
      <c r="AP65" s="885">
        <v>0</v>
      </c>
      <c r="AQ65" s="885">
        <v>0</v>
      </c>
      <c r="AR65" s="885">
        <v>0</v>
      </c>
      <c r="AS65" s="885">
        <v>0</v>
      </c>
      <c r="AT65" s="885">
        <v>0</v>
      </c>
      <c r="AU65" s="885">
        <v>0</v>
      </c>
      <c r="AV65" s="885">
        <v>0</v>
      </c>
      <c r="AW65" s="885">
        <v>0</v>
      </c>
      <c r="AX65" s="534">
        <v>0</v>
      </c>
      <c r="AY65" s="532">
        <v>0</v>
      </c>
      <c r="AZ65" s="885">
        <v>0</v>
      </c>
      <c r="BA65" s="885">
        <v>0</v>
      </c>
      <c r="BB65" s="885">
        <v>0</v>
      </c>
      <c r="BC65" s="885">
        <v>0</v>
      </c>
      <c r="BD65" s="885">
        <v>0</v>
      </c>
      <c r="BE65" s="885">
        <v>0</v>
      </c>
      <c r="BF65" s="885">
        <v>0</v>
      </c>
      <c r="BG65" s="885">
        <v>0</v>
      </c>
      <c r="BH65" s="534">
        <v>0</v>
      </c>
      <c r="BI65" s="532">
        <v>0</v>
      </c>
      <c r="BJ65" s="885">
        <v>0</v>
      </c>
      <c r="BK65" s="885">
        <v>0</v>
      </c>
      <c r="BL65" s="885">
        <v>0</v>
      </c>
      <c r="BM65" s="885">
        <v>0</v>
      </c>
      <c r="BN65" s="885">
        <v>0</v>
      </c>
      <c r="BO65" s="885">
        <v>0</v>
      </c>
      <c r="BP65" s="885">
        <v>0</v>
      </c>
      <c r="BQ65" s="885">
        <v>0</v>
      </c>
      <c r="BR65" s="534">
        <v>0</v>
      </c>
      <c r="BS65" s="532">
        <v>0</v>
      </c>
      <c r="BT65" s="885">
        <v>0</v>
      </c>
      <c r="BU65" s="885">
        <v>0</v>
      </c>
      <c r="BV65" s="885">
        <v>0</v>
      </c>
      <c r="BW65" s="885">
        <v>0</v>
      </c>
      <c r="BX65" s="885">
        <v>0</v>
      </c>
      <c r="BY65" s="885">
        <v>0</v>
      </c>
      <c r="BZ65" s="885">
        <v>0</v>
      </c>
      <c r="CA65" s="885">
        <v>0</v>
      </c>
      <c r="CB65" s="534">
        <v>0</v>
      </c>
      <c r="CC65" s="532">
        <v>0</v>
      </c>
      <c r="CD65" s="885">
        <v>0</v>
      </c>
      <c r="CE65" s="885">
        <v>0</v>
      </c>
      <c r="CF65" s="885">
        <v>0</v>
      </c>
      <c r="CG65" s="885">
        <v>0</v>
      </c>
      <c r="CH65" s="885">
        <v>0</v>
      </c>
      <c r="CI65" s="885">
        <v>0</v>
      </c>
      <c r="CJ65" s="885">
        <v>0</v>
      </c>
      <c r="CK65" s="885">
        <v>0</v>
      </c>
      <c r="CL65" s="534">
        <v>0</v>
      </c>
      <c r="CM65" s="532">
        <v>0</v>
      </c>
      <c r="CN65" s="885">
        <v>0</v>
      </c>
      <c r="CO65" s="885">
        <v>0</v>
      </c>
      <c r="CP65" s="885">
        <v>0</v>
      </c>
      <c r="CQ65" s="885">
        <v>0</v>
      </c>
      <c r="CR65" s="885">
        <v>0</v>
      </c>
      <c r="CS65" s="885">
        <v>0</v>
      </c>
      <c r="CT65" s="885">
        <v>0</v>
      </c>
      <c r="CU65" s="885">
        <v>0</v>
      </c>
      <c r="CV65" s="534">
        <v>0</v>
      </c>
      <c r="CW65" s="532">
        <v>0</v>
      </c>
      <c r="CX65" s="885">
        <v>0</v>
      </c>
      <c r="CY65" s="885">
        <v>0</v>
      </c>
      <c r="CZ65" s="885">
        <v>0</v>
      </c>
      <c r="DA65" s="885">
        <v>0</v>
      </c>
      <c r="DB65" s="885">
        <v>0</v>
      </c>
      <c r="DC65" s="885">
        <v>0</v>
      </c>
      <c r="DD65" s="885">
        <v>0</v>
      </c>
      <c r="DE65" s="885">
        <v>0</v>
      </c>
      <c r="DF65" s="534">
        <v>0</v>
      </c>
      <c r="DG65" s="532">
        <v>0</v>
      </c>
      <c r="DH65" s="885">
        <v>0</v>
      </c>
      <c r="DI65" s="885">
        <v>0</v>
      </c>
      <c r="DJ65" s="885">
        <v>0</v>
      </c>
      <c r="DK65" s="533"/>
      <c r="DL65" s="533"/>
      <c r="DM65" s="533"/>
      <c r="DN65" s="533"/>
      <c r="DO65" s="533"/>
      <c r="DP65" s="534"/>
      <c r="DQ65" s="532"/>
      <c r="DR65" s="533"/>
      <c r="DS65" s="533"/>
      <c r="DT65" s="533"/>
      <c r="DU65" s="533"/>
      <c r="DV65" s="533"/>
      <c r="DW65" s="533"/>
      <c r="DX65" s="533"/>
      <c r="DY65" s="533"/>
      <c r="DZ65" s="534"/>
      <c r="EA65" s="532"/>
      <c r="EB65" s="533"/>
      <c r="EC65" s="533"/>
      <c r="ED65" s="533"/>
      <c r="EE65" s="533"/>
      <c r="EF65" s="533"/>
      <c r="EG65" s="533"/>
      <c r="EH65" s="533"/>
      <c r="EI65" s="533"/>
      <c r="EJ65" s="534"/>
      <c r="EK65" s="532"/>
      <c r="EL65" s="533"/>
      <c r="EM65" s="533"/>
      <c r="EN65" s="533"/>
      <c r="EO65" s="533"/>
      <c r="EP65" s="533"/>
      <c r="EQ65" s="533"/>
      <c r="ER65" s="533"/>
      <c r="ES65" s="533"/>
      <c r="ET65" s="534"/>
      <c r="EU65" s="532"/>
      <c r="EV65" s="533"/>
      <c r="EW65" s="533"/>
      <c r="EX65" s="533"/>
      <c r="EY65" s="533"/>
      <c r="EZ65" s="533"/>
      <c r="FA65" s="533"/>
      <c r="FB65" s="533"/>
      <c r="FC65" s="533"/>
      <c r="FD65" s="534"/>
      <c r="FE65" s="532"/>
      <c r="FF65" s="533"/>
      <c r="FG65" s="533"/>
      <c r="FH65" s="533"/>
      <c r="FI65" s="533"/>
      <c r="FJ65" s="533"/>
      <c r="FK65" s="533"/>
      <c r="FL65" s="533"/>
      <c r="FM65" s="533"/>
      <c r="FN65" s="534"/>
      <c r="FO65" s="532"/>
      <c r="FP65" s="533"/>
      <c r="FQ65" s="533"/>
      <c r="FR65" s="533"/>
      <c r="FS65" s="533"/>
      <c r="FT65" s="533"/>
      <c r="FU65" s="533"/>
      <c r="FV65" s="533"/>
      <c r="FW65" s="533"/>
      <c r="FX65" s="534"/>
      <c r="FY65" s="532"/>
      <c r="FZ65" s="533"/>
      <c r="GA65" s="533"/>
      <c r="GB65" s="533"/>
      <c r="GC65" s="533"/>
      <c r="GD65" s="533"/>
      <c r="GE65" s="533"/>
      <c r="GF65" s="533"/>
      <c r="GG65" s="533"/>
      <c r="GH65" s="534"/>
      <c r="GI65" s="532"/>
      <c r="GJ65" s="533"/>
      <c r="GK65" s="533"/>
      <c r="GL65" s="533"/>
      <c r="GM65" s="533"/>
      <c r="GN65" s="533"/>
      <c r="GO65" s="533"/>
      <c r="GP65" s="533"/>
      <c r="GQ65" s="533"/>
      <c r="GR65" s="534"/>
      <c r="GS65" s="532"/>
      <c r="GT65" s="533"/>
      <c r="GU65" s="533"/>
      <c r="GV65" s="533"/>
      <c r="GW65" s="533"/>
      <c r="GX65" s="533"/>
      <c r="GY65" s="533"/>
      <c r="GZ65" s="533"/>
      <c r="HA65" s="533"/>
      <c r="HB65" s="534"/>
      <c r="HC65" s="77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77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77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77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77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77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77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77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77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77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0">
        <f t="shared" si="73"/>
        <v>0</v>
      </c>
      <c r="HN65" s="79">
        <f t="shared" si="93"/>
        <v>0</v>
      </c>
      <c r="HO65" s="80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79" t="e">
        <f t="shared" si="86"/>
        <v>#REF!</v>
      </c>
      <c r="HQ65" s="80"/>
      <c r="HR65" s="81">
        <f t="shared" si="94"/>
        <v>0</v>
      </c>
      <c r="HS65" s="81">
        <f t="shared" si="95"/>
        <v>0</v>
      </c>
      <c r="HT65" s="81">
        <f t="shared" si="96"/>
        <v>0</v>
      </c>
      <c r="HU65" s="81">
        <f t="shared" si="90"/>
        <v>0</v>
      </c>
      <c r="HV65" s="81">
        <f t="shared" si="91"/>
        <v>0</v>
      </c>
      <c r="HW65" s="81">
        <f t="shared" si="92"/>
        <v>0</v>
      </c>
      <c r="HX65" s="81">
        <f t="shared" si="80"/>
        <v>0</v>
      </c>
      <c r="HY65" s="81">
        <f t="shared" si="81"/>
        <v>0</v>
      </c>
      <c r="HZ65" s="81">
        <f t="shared" si="82"/>
        <v>0</v>
      </c>
      <c r="IA65" s="81">
        <f t="shared" si="83"/>
        <v>0</v>
      </c>
      <c r="IK65" s="94" t="e">
        <f t="shared" si="84"/>
        <v>#REF!</v>
      </c>
    </row>
    <row r="66" spans="1:245" s="30" customFormat="1" ht="21.95" hidden="1" customHeight="1">
      <c r="A66" s="4"/>
      <c r="B66" s="94" t="e">
        <f>+#REF!</f>
        <v>#REF!</v>
      </c>
      <c r="C66" s="94" t="e">
        <f>+#REF!</f>
        <v>#REF!</v>
      </c>
      <c r="D66" s="94" t="e">
        <f>+#REF!</f>
        <v>#REF!</v>
      </c>
      <c r="E66" s="94" t="e">
        <f>+#REF!</f>
        <v>#REF!</v>
      </c>
      <c r="F66" s="94" t="e">
        <f>+#REF!</f>
        <v>#REF!</v>
      </c>
      <c r="G66" s="94" t="e">
        <f>+#REF!</f>
        <v>#REF!</v>
      </c>
      <c r="H66" s="94" t="e">
        <f>+#REF!</f>
        <v>#REF!</v>
      </c>
      <c r="I66" s="94" t="e">
        <f>+#REF!</f>
        <v>#REF!</v>
      </c>
      <c r="J66" s="18" t="s">
        <v>48</v>
      </c>
      <c r="K66" s="532">
        <v>0</v>
      </c>
      <c r="L66" s="885">
        <v>0</v>
      </c>
      <c r="M66" s="885">
        <v>0</v>
      </c>
      <c r="N66" s="885">
        <v>0</v>
      </c>
      <c r="O66" s="885">
        <v>0</v>
      </c>
      <c r="P66" s="885">
        <v>0</v>
      </c>
      <c r="Q66" s="885">
        <v>0</v>
      </c>
      <c r="R66" s="885">
        <v>0</v>
      </c>
      <c r="S66" s="885">
        <v>0</v>
      </c>
      <c r="T66" s="534">
        <v>0</v>
      </c>
      <c r="U66" s="532">
        <v>0</v>
      </c>
      <c r="V66" s="885">
        <v>0</v>
      </c>
      <c r="W66" s="885">
        <v>0</v>
      </c>
      <c r="X66" s="885">
        <v>0</v>
      </c>
      <c r="Y66" s="885">
        <v>0</v>
      </c>
      <c r="Z66" s="885">
        <v>0</v>
      </c>
      <c r="AA66" s="885">
        <v>0</v>
      </c>
      <c r="AB66" s="885">
        <v>0</v>
      </c>
      <c r="AC66" s="885">
        <v>0</v>
      </c>
      <c r="AD66" s="534">
        <v>0</v>
      </c>
      <c r="AE66" s="532">
        <v>0</v>
      </c>
      <c r="AF66" s="885">
        <v>0</v>
      </c>
      <c r="AG66" s="885">
        <v>0</v>
      </c>
      <c r="AH66" s="885">
        <v>0</v>
      </c>
      <c r="AI66" s="885">
        <v>0</v>
      </c>
      <c r="AJ66" s="885">
        <v>0</v>
      </c>
      <c r="AK66" s="885">
        <v>0</v>
      </c>
      <c r="AL66" s="885">
        <v>0</v>
      </c>
      <c r="AM66" s="885">
        <v>0</v>
      </c>
      <c r="AN66" s="534">
        <v>0</v>
      </c>
      <c r="AO66" s="532">
        <v>0</v>
      </c>
      <c r="AP66" s="885">
        <v>0</v>
      </c>
      <c r="AQ66" s="885">
        <v>0</v>
      </c>
      <c r="AR66" s="885">
        <v>0</v>
      </c>
      <c r="AS66" s="885">
        <v>0</v>
      </c>
      <c r="AT66" s="885">
        <v>0</v>
      </c>
      <c r="AU66" s="885">
        <v>0</v>
      </c>
      <c r="AV66" s="885">
        <v>0</v>
      </c>
      <c r="AW66" s="885">
        <v>0</v>
      </c>
      <c r="AX66" s="534">
        <v>0</v>
      </c>
      <c r="AY66" s="532">
        <v>0</v>
      </c>
      <c r="AZ66" s="885">
        <v>0</v>
      </c>
      <c r="BA66" s="885">
        <v>0</v>
      </c>
      <c r="BB66" s="885">
        <v>0</v>
      </c>
      <c r="BC66" s="885">
        <v>0</v>
      </c>
      <c r="BD66" s="885">
        <v>0</v>
      </c>
      <c r="BE66" s="885">
        <v>0</v>
      </c>
      <c r="BF66" s="885">
        <v>0</v>
      </c>
      <c r="BG66" s="885">
        <v>0</v>
      </c>
      <c r="BH66" s="534">
        <v>0</v>
      </c>
      <c r="BI66" s="532">
        <v>0</v>
      </c>
      <c r="BJ66" s="885">
        <v>0</v>
      </c>
      <c r="BK66" s="885">
        <v>0</v>
      </c>
      <c r="BL66" s="885">
        <v>0</v>
      </c>
      <c r="BM66" s="885">
        <v>0</v>
      </c>
      <c r="BN66" s="885">
        <v>0</v>
      </c>
      <c r="BO66" s="885">
        <v>0</v>
      </c>
      <c r="BP66" s="885">
        <v>0</v>
      </c>
      <c r="BQ66" s="885">
        <v>0</v>
      </c>
      <c r="BR66" s="534">
        <v>0</v>
      </c>
      <c r="BS66" s="532">
        <v>0</v>
      </c>
      <c r="BT66" s="885">
        <v>1</v>
      </c>
      <c r="BU66" s="885">
        <v>0</v>
      </c>
      <c r="BV66" s="885">
        <v>0</v>
      </c>
      <c r="BW66" s="885">
        <v>0</v>
      </c>
      <c r="BX66" s="885">
        <v>0</v>
      </c>
      <c r="BY66" s="885">
        <v>0</v>
      </c>
      <c r="BZ66" s="885">
        <v>0</v>
      </c>
      <c r="CA66" s="885">
        <v>0</v>
      </c>
      <c r="CB66" s="534">
        <v>0</v>
      </c>
      <c r="CC66" s="532">
        <v>0</v>
      </c>
      <c r="CD66" s="885">
        <v>0</v>
      </c>
      <c r="CE66" s="885">
        <v>0</v>
      </c>
      <c r="CF66" s="885">
        <v>0</v>
      </c>
      <c r="CG66" s="885">
        <v>0</v>
      </c>
      <c r="CH66" s="885">
        <v>0</v>
      </c>
      <c r="CI66" s="885">
        <v>0</v>
      </c>
      <c r="CJ66" s="885">
        <v>0</v>
      </c>
      <c r="CK66" s="885">
        <v>0</v>
      </c>
      <c r="CL66" s="534">
        <v>0</v>
      </c>
      <c r="CM66" s="532">
        <v>0</v>
      </c>
      <c r="CN66" s="885">
        <v>0</v>
      </c>
      <c r="CO66" s="885">
        <v>0</v>
      </c>
      <c r="CP66" s="885">
        <v>0</v>
      </c>
      <c r="CQ66" s="885">
        <v>0</v>
      </c>
      <c r="CR66" s="885">
        <v>0</v>
      </c>
      <c r="CS66" s="885">
        <v>0</v>
      </c>
      <c r="CT66" s="885">
        <v>0</v>
      </c>
      <c r="CU66" s="885">
        <v>0</v>
      </c>
      <c r="CV66" s="534">
        <v>0</v>
      </c>
      <c r="CW66" s="532">
        <v>0</v>
      </c>
      <c r="CX66" s="885">
        <v>0</v>
      </c>
      <c r="CY66" s="885">
        <v>0</v>
      </c>
      <c r="CZ66" s="885">
        <v>0</v>
      </c>
      <c r="DA66" s="885">
        <v>0</v>
      </c>
      <c r="DB66" s="885">
        <v>0</v>
      </c>
      <c r="DC66" s="885">
        <v>0</v>
      </c>
      <c r="DD66" s="885">
        <v>0</v>
      </c>
      <c r="DE66" s="885">
        <v>0</v>
      </c>
      <c r="DF66" s="534">
        <v>0</v>
      </c>
      <c r="DG66" s="532">
        <v>0</v>
      </c>
      <c r="DH66" s="885">
        <v>0</v>
      </c>
      <c r="DI66" s="885">
        <v>0</v>
      </c>
      <c r="DJ66" s="885">
        <v>0</v>
      </c>
      <c r="DK66" s="533"/>
      <c r="DL66" s="533"/>
      <c r="DM66" s="533"/>
      <c r="DN66" s="533"/>
      <c r="DO66" s="533"/>
      <c r="DP66" s="534"/>
      <c r="DQ66" s="532"/>
      <c r="DR66" s="533"/>
      <c r="DS66" s="533"/>
      <c r="DT66" s="533"/>
      <c r="DU66" s="533"/>
      <c r="DV66" s="533"/>
      <c r="DW66" s="533"/>
      <c r="DX66" s="533"/>
      <c r="DY66" s="533"/>
      <c r="DZ66" s="534"/>
      <c r="EA66" s="532"/>
      <c r="EB66" s="533"/>
      <c r="EC66" s="533"/>
      <c r="ED66" s="533"/>
      <c r="EE66" s="533"/>
      <c r="EF66" s="533"/>
      <c r="EG66" s="533"/>
      <c r="EH66" s="533"/>
      <c r="EI66" s="533"/>
      <c r="EJ66" s="534"/>
      <c r="EK66" s="532"/>
      <c r="EL66" s="533"/>
      <c r="EM66" s="533"/>
      <c r="EN66" s="533"/>
      <c r="EO66" s="533"/>
      <c r="EP66" s="533"/>
      <c r="EQ66" s="533"/>
      <c r="ER66" s="533"/>
      <c r="ES66" s="533"/>
      <c r="ET66" s="534"/>
      <c r="EU66" s="532"/>
      <c r="EV66" s="533"/>
      <c r="EW66" s="533"/>
      <c r="EX66" s="533"/>
      <c r="EY66" s="533"/>
      <c r="EZ66" s="533"/>
      <c r="FA66" s="533"/>
      <c r="FB66" s="533"/>
      <c r="FC66" s="533"/>
      <c r="FD66" s="534"/>
      <c r="FE66" s="532"/>
      <c r="FF66" s="533"/>
      <c r="FG66" s="533"/>
      <c r="FH66" s="533"/>
      <c r="FI66" s="533"/>
      <c r="FJ66" s="533"/>
      <c r="FK66" s="533"/>
      <c r="FL66" s="533"/>
      <c r="FM66" s="533"/>
      <c r="FN66" s="534"/>
      <c r="FO66" s="532"/>
      <c r="FP66" s="533"/>
      <c r="FQ66" s="533"/>
      <c r="FR66" s="533"/>
      <c r="FS66" s="533"/>
      <c r="FT66" s="533"/>
      <c r="FU66" s="533"/>
      <c r="FV66" s="533"/>
      <c r="FW66" s="533"/>
      <c r="FX66" s="534"/>
      <c r="FY66" s="532"/>
      <c r="FZ66" s="533"/>
      <c r="GA66" s="533"/>
      <c r="GB66" s="533"/>
      <c r="GC66" s="533"/>
      <c r="GD66" s="533"/>
      <c r="GE66" s="533"/>
      <c r="GF66" s="533"/>
      <c r="GG66" s="533"/>
      <c r="GH66" s="534"/>
      <c r="GI66" s="532"/>
      <c r="GJ66" s="533"/>
      <c r="GK66" s="533"/>
      <c r="GL66" s="533"/>
      <c r="GM66" s="533"/>
      <c r="GN66" s="533"/>
      <c r="GO66" s="533"/>
      <c r="GP66" s="533"/>
      <c r="GQ66" s="533"/>
      <c r="GR66" s="534"/>
      <c r="GS66" s="532"/>
      <c r="GT66" s="533"/>
      <c r="GU66" s="533"/>
      <c r="GV66" s="533"/>
      <c r="GW66" s="533"/>
      <c r="GX66" s="533"/>
      <c r="GY66" s="533"/>
      <c r="GZ66" s="533"/>
      <c r="HA66" s="533"/>
      <c r="HB66" s="534"/>
      <c r="HC66" s="77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77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77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77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77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77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77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77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77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77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0">
        <f t="shared" si="73"/>
        <v>1</v>
      </c>
      <c r="HN66" s="79">
        <f t="shared" si="93"/>
        <v>1</v>
      </c>
      <c r="HO66" s="80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79" t="e">
        <f t="shared" si="86"/>
        <v>#REF!</v>
      </c>
      <c r="HQ66" s="80"/>
      <c r="HR66" s="81">
        <f t="shared" si="94"/>
        <v>0</v>
      </c>
      <c r="HS66" s="81">
        <f t="shared" si="95"/>
        <v>1</v>
      </c>
      <c r="HT66" s="81">
        <f t="shared" si="96"/>
        <v>0</v>
      </c>
      <c r="HU66" s="81">
        <f t="shared" si="90"/>
        <v>0</v>
      </c>
      <c r="HV66" s="81">
        <f t="shared" si="91"/>
        <v>0</v>
      </c>
      <c r="HW66" s="81">
        <f t="shared" si="92"/>
        <v>0</v>
      </c>
      <c r="HX66" s="81">
        <f t="shared" si="80"/>
        <v>0</v>
      </c>
      <c r="HY66" s="81">
        <f t="shared" si="81"/>
        <v>0</v>
      </c>
      <c r="HZ66" s="81">
        <f t="shared" si="82"/>
        <v>0</v>
      </c>
      <c r="IA66" s="81">
        <f t="shared" si="83"/>
        <v>0</v>
      </c>
      <c r="IK66" s="94" t="e">
        <f t="shared" si="84"/>
        <v>#REF!</v>
      </c>
    </row>
    <row r="67" spans="1:245" s="30" customFormat="1" ht="21.95" hidden="1" customHeight="1">
      <c r="A67" s="4"/>
      <c r="B67" s="94" t="e">
        <f>+#REF!</f>
        <v>#REF!</v>
      </c>
      <c r="C67" s="94" t="e">
        <f>+#REF!</f>
        <v>#REF!</v>
      </c>
      <c r="D67" s="94" t="e">
        <f>+#REF!</f>
        <v>#REF!</v>
      </c>
      <c r="E67" s="94" t="e">
        <f>+#REF!</f>
        <v>#REF!</v>
      </c>
      <c r="F67" s="94" t="e">
        <f>+#REF!</f>
        <v>#REF!</v>
      </c>
      <c r="G67" s="94" t="e">
        <f>+#REF!</f>
        <v>#REF!</v>
      </c>
      <c r="H67" s="94" t="e">
        <f>+#REF!</f>
        <v>#REF!</v>
      </c>
      <c r="I67" s="94" t="e">
        <f>+#REF!</f>
        <v>#REF!</v>
      </c>
      <c r="J67" s="303" t="s">
        <v>49</v>
      </c>
      <c r="K67" s="535">
        <v>0</v>
      </c>
      <c r="L67" s="536">
        <v>0</v>
      </c>
      <c r="M67" s="536">
        <v>0</v>
      </c>
      <c r="N67" s="536">
        <v>0</v>
      </c>
      <c r="O67" s="536">
        <v>0</v>
      </c>
      <c r="P67" s="536">
        <v>0</v>
      </c>
      <c r="Q67" s="536">
        <v>0</v>
      </c>
      <c r="R67" s="536">
        <v>0</v>
      </c>
      <c r="S67" s="536">
        <v>0</v>
      </c>
      <c r="T67" s="537">
        <v>0</v>
      </c>
      <c r="U67" s="535">
        <v>0</v>
      </c>
      <c r="V67" s="536">
        <v>0</v>
      </c>
      <c r="W67" s="536">
        <v>0</v>
      </c>
      <c r="X67" s="536">
        <v>0</v>
      </c>
      <c r="Y67" s="536">
        <v>0</v>
      </c>
      <c r="Z67" s="536">
        <v>0</v>
      </c>
      <c r="AA67" s="536">
        <v>0</v>
      </c>
      <c r="AB67" s="536">
        <v>0</v>
      </c>
      <c r="AC67" s="536">
        <v>0</v>
      </c>
      <c r="AD67" s="537">
        <v>0</v>
      </c>
      <c r="AE67" s="535">
        <v>0</v>
      </c>
      <c r="AF67" s="536">
        <v>0</v>
      </c>
      <c r="AG67" s="536">
        <v>0</v>
      </c>
      <c r="AH67" s="536">
        <v>0</v>
      </c>
      <c r="AI67" s="536">
        <v>0</v>
      </c>
      <c r="AJ67" s="536">
        <v>0</v>
      </c>
      <c r="AK67" s="536">
        <v>0</v>
      </c>
      <c r="AL67" s="536">
        <v>0</v>
      </c>
      <c r="AM67" s="536">
        <v>0</v>
      </c>
      <c r="AN67" s="537">
        <v>0</v>
      </c>
      <c r="AO67" s="535">
        <v>0</v>
      </c>
      <c r="AP67" s="536">
        <v>0</v>
      </c>
      <c r="AQ67" s="536">
        <v>0</v>
      </c>
      <c r="AR67" s="536">
        <v>0</v>
      </c>
      <c r="AS67" s="536">
        <v>0</v>
      </c>
      <c r="AT67" s="536">
        <v>0</v>
      </c>
      <c r="AU67" s="536">
        <v>0</v>
      </c>
      <c r="AV67" s="536">
        <v>0</v>
      </c>
      <c r="AW67" s="536">
        <v>0</v>
      </c>
      <c r="AX67" s="537">
        <v>0</v>
      </c>
      <c r="AY67" s="535">
        <v>0</v>
      </c>
      <c r="AZ67" s="536">
        <v>0</v>
      </c>
      <c r="BA67" s="536">
        <v>0</v>
      </c>
      <c r="BB67" s="536">
        <v>0</v>
      </c>
      <c r="BC67" s="536">
        <v>0</v>
      </c>
      <c r="BD67" s="536">
        <v>0</v>
      </c>
      <c r="BE67" s="536">
        <v>0</v>
      </c>
      <c r="BF67" s="536">
        <v>0</v>
      </c>
      <c r="BG67" s="536">
        <v>0</v>
      </c>
      <c r="BH67" s="537">
        <v>0</v>
      </c>
      <c r="BI67" s="535">
        <v>0</v>
      </c>
      <c r="BJ67" s="536">
        <v>0</v>
      </c>
      <c r="BK67" s="536">
        <v>0</v>
      </c>
      <c r="BL67" s="536">
        <v>0</v>
      </c>
      <c r="BM67" s="536">
        <v>0</v>
      </c>
      <c r="BN67" s="536">
        <v>0</v>
      </c>
      <c r="BO67" s="536">
        <v>0</v>
      </c>
      <c r="BP67" s="536">
        <v>0</v>
      </c>
      <c r="BQ67" s="536">
        <v>0</v>
      </c>
      <c r="BR67" s="537">
        <v>0</v>
      </c>
      <c r="BS67" s="535">
        <v>0</v>
      </c>
      <c r="BT67" s="536">
        <v>0</v>
      </c>
      <c r="BU67" s="536">
        <v>0</v>
      </c>
      <c r="BV67" s="536">
        <v>0</v>
      </c>
      <c r="BW67" s="536">
        <v>0</v>
      </c>
      <c r="BX67" s="536">
        <v>0</v>
      </c>
      <c r="BY67" s="536">
        <v>0</v>
      </c>
      <c r="BZ67" s="536">
        <v>0</v>
      </c>
      <c r="CA67" s="536">
        <v>0</v>
      </c>
      <c r="CB67" s="537">
        <v>0</v>
      </c>
      <c r="CC67" s="535">
        <v>0</v>
      </c>
      <c r="CD67" s="536">
        <v>0</v>
      </c>
      <c r="CE67" s="536">
        <v>0</v>
      </c>
      <c r="CF67" s="536">
        <v>0</v>
      </c>
      <c r="CG67" s="536">
        <v>0</v>
      </c>
      <c r="CH67" s="536">
        <v>0</v>
      </c>
      <c r="CI67" s="536">
        <v>0</v>
      </c>
      <c r="CJ67" s="536">
        <v>0</v>
      </c>
      <c r="CK67" s="536">
        <v>0</v>
      </c>
      <c r="CL67" s="537">
        <v>0</v>
      </c>
      <c r="CM67" s="535">
        <v>0</v>
      </c>
      <c r="CN67" s="536">
        <v>0</v>
      </c>
      <c r="CO67" s="536">
        <v>0</v>
      </c>
      <c r="CP67" s="536">
        <v>0</v>
      </c>
      <c r="CQ67" s="536">
        <v>0</v>
      </c>
      <c r="CR67" s="536">
        <v>0</v>
      </c>
      <c r="CS67" s="536">
        <v>0</v>
      </c>
      <c r="CT67" s="536">
        <v>0</v>
      </c>
      <c r="CU67" s="536">
        <v>0</v>
      </c>
      <c r="CV67" s="537">
        <v>0</v>
      </c>
      <c r="CW67" s="535">
        <v>0</v>
      </c>
      <c r="CX67" s="536">
        <v>0</v>
      </c>
      <c r="CY67" s="536">
        <v>0</v>
      </c>
      <c r="CZ67" s="536">
        <v>0</v>
      </c>
      <c r="DA67" s="536">
        <v>0</v>
      </c>
      <c r="DB67" s="536">
        <v>0</v>
      </c>
      <c r="DC67" s="536">
        <v>0</v>
      </c>
      <c r="DD67" s="536">
        <v>0</v>
      </c>
      <c r="DE67" s="536">
        <v>0</v>
      </c>
      <c r="DF67" s="537">
        <v>0</v>
      </c>
      <c r="DG67" s="535">
        <v>0</v>
      </c>
      <c r="DH67" s="536">
        <v>0</v>
      </c>
      <c r="DI67" s="536">
        <v>0</v>
      </c>
      <c r="DJ67" s="536">
        <v>0</v>
      </c>
      <c r="DK67" s="536"/>
      <c r="DL67" s="536"/>
      <c r="DM67" s="536"/>
      <c r="DN67" s="536"/>
      <c r="DO67" s="536"/>
      <c r="DP67" s="537"/>
      <c r="DQ67" s="535"/>
      <c r="DR67" s="536"/>
      <c r="DS67" s="536"/>
      <c r="DT67" s="536"/>
      <c r="DU67" s="536"/>
      <c r="DV67" s="536"/>
      <c r="DW67" s="536"/>
      <c r="DX67" s="536"/>
      <c r="DY67" s="536"/>
      <c r="DZ67" s="537"/>
      <c r="EA67" s="535"/>
      <c r="EB67" s="536"/>
      <c r="EC67" s="536"/>
      <c r="ED67" s="536"/>
      <c r="EE67" s="536"/>
      <c r="EF67" s="536"/>
      <c r="EG67" s="536"/>
      <c r="EH67" s="536"/>
      <c r="EI67" s="536"/>
      <c r="EJ67" s="537"/>
      <c r="EK67" s="535"/>
      <c r="EL67" s="536"/>
      <c r="EM67" s="536"/>
      <c r="EN67" s="536"/>
      <c r="EO67" s="536"/>
      <c r="EP67" s="536"/>
      <c r="EQ67" s="536"/>
      <c r="ER67" s="536"/>
      <c r="ES67" s="536"/>
      <c r="ET67" s="537"/>
      <c r="EU67" s="535"/>
      <c r="EV67" s="536"/>
      <c r="EW67" s="536"/>
      <c r="EX67" s="536"/>
      <c r="EY67" s="536"/>
      <c r="EZ67" s="536"/>
      <c r="FA67" s="536"/>
      <c r="FB67" s="536"/>
      <c r="FC67" s="536"/>
      <c r="FD67" s="537"/>
      <c r="FE67" s="535"/>
      <c r="FF67" s="536"/>
      <c r="FG67" s="536"/>
      <c r="FH67" s="536"/>
      <c r="FI67" s="536"/>
      <c r="FJ67" s="536"/>
      <c r="FK67" s="536"/>
      <c r="FL67" s="536"/>
      <c r="FM67" s="536"/>
      <c r="FN67" s="537"/>
      <c r="FO67" s="535"/>
      <c r="FP67" s="536"/>
      <c r="FQ67" s="536"/>
      <c r="FR67" s="536"/>
      <c r="FS67" s="536"/>
      <c r="FT67" s="536"/>
      <c r="FU67" s="536"/>
      <c r="FV67" s="536"/>
      <c r="FW67" s="536"/>
      <c r="FX67" s="537"/>
      <c r="FY67" s="535"/>
      <c r="FZ67" s="536"/>
      <c r="GA67" s="536"/>
      <c r="GB67" s="536"/>
      <c r="GC67" s="536"/>
      <c r="GD67" s="536"/>
      <c r="GE67" s="536"/>
      <c r="GF67" s="536"/>
      <c r="GG67" s="536"/>
      <c r="GH67" s="537"/>
      <c r="GI67" s="535"/>
      <c r="GJ67" s="536"/>
      <c r="GK67" s="536"/>
      <c r="GL67" s="536"/>
      <c r="GM67" s="536"/>
      <c r="GN67" s="536"/>
      <c r="GO67" s="536"/>
      <c r="GP67" s="536"/>
      <c r="GQ67" s="536"/>
      <c r="GR67" s="537"/>
      <c r="GS67" s="535"/>
      <c r="GT67" s="536"/>
      <c r="GU67" s="536"/>
      <c r="GV67" s="536"/>
      <c r="GW67" s="536"/>
      <c r="GX67" s="536"/>
      <c r="GY67" s="536"/>
      <c r="GZ67" s="536"/>
      <c r="HA67" s="536"/>
      <c r="HB67" s="537"/>
      <c r="HC67" s="271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1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1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1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1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1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1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1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1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1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2">
        <f t="shared" si="73"/>
        <v>0</v>
      </c>
      <c r="HN67" s="279">
        <f t="shared" si="93"/>
        <v>1</v>
      </c>
      <c r="HO67" s="272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79" t="e">
        <f t="shared" si="86"/>
        <v>#REF!</v>
      </c>
      <c r="HQ67" s="80"/>
      <c r="HR67" s="280">
        <f t="shared" si="94"/>
        <v>0</v>
      </c>
      <c r="HS67" s="280">
        <f t="shared" si="95"/>
        <v>0</v>
      </c>
      <c r="HT67" s="280">
        <f t="shared" si="96"/>
        <v>0</v>
      </c>
      <c r="HU67" s="280">
        <f t="shared" si="90"/>
        <v>0</v>
      </c>
      <c r="HV67" s="280">
        <f t="shared" si="91"/>
        <v>0</v>
      </c>
      <c r="HW67" s="280">
        <f t="shared" si="92"/>
        <v>0</v>
      </c>
      <c r="HX67" s="280">
        <f t="shared" si="80"/>
        <v>0</v>
      </c>
      <c r="HY67" s="280">
        <f t="shared" si="81"/>
        <v>0</v>
      </c>
      <c r="HZ67" s="280">
        <f t="shared" si="82"/>
        <v>0</v>
      </c>
      <c r="IA67" s="280">
        <f t="shared" si="83"/>
        <v>0</v>
      </c>
      <c r="IK67" s="94" t="e">
        <f t="shared" si="84"/>
        <v>#REF!</v>
      </c>
    </row>
    <row r="68" spans="1:245" s="30" customFormat="1" ht="21.95" hidden="1" customHeight="1">
      <c r="A68" s="4"/>
      <c r="B68" s="94" t="e">
        <f>+#REF!</f>
        <v>#REF!</v>
      </c>
      <c r="C68" s="94" t="e">
        <f>+#REF!</f>
        <v>#REF!</v>
      </c>
      <c r="D68" s="94" t="e">
        <f>+#REF!</f>
        <v>#REF!</v>
      </c>
      <c r="E68" s="94" t="e">
        <f>+#REF!</f>
        <v>#REF!</v>
      </c>
      <c r="F68" s="94" t="e">
        <f>+#REF!</f>
        <v>#REF!</v>
      </c>
      <c r="G68" s="94" t="e">
        <f>+#REF!</f>
        <v>#REF!</v>
      </c>
      <c r="H68" s="94" t="e">
        <f>+#REF!</f>
        <v>#REF!</v>
      </c>
      <c r="I68" s="94" t="e">
        <f>+#REF!</f>
        <v>#REF!</v>
      </c>
      <c r="J68" s="302" t="s">
        <v>50</v>
      </c>
      <c r="K68" s="538">
        <v>0</v>
      </c>
      <c r="L68" s="539">
        <v>0</v>
      </c>
      <c r="M68" s="539">
        <v>0</v>
      </c>
      <c r="N68" s="539">
        <v>0</v>
      </c>
      <c r="O68" s="539">
        <v>0</v>
      </c>
      <c r="P68" s="539">
        <v>0</v>
      </c>
      <c r="Q68" s="539">
        <v>0</v>
      </c>
      <c r="R68" s="539">
        <v>0</v>
      </c>
      <c r="S68" s="539">
        <v>0</v>
      </c>
      <c r="T68" s="540">
        <v>0</v>
      </c>
      <c r="U68" s="538">
        <v>0</v>
      </c>
      <c r="V68" s="539">
        <v>0</v>
      </c>
      <c r="W68" s="539">
        <v>0</v>
      </c>
      <c r="X68" s="539">
        <v>0</v>
      </c>
      <c r="Y68" s="539">
        <v>0</v>
      </c>
      <c r="Z68" s="539">
        <v>0</v>
      </c>
      <c r="AA68" s="539">
        <v>0</v>
      </c>
      <c r="AB68" s="539">
        <v>0</v>
      </c>
      <c r="AC68" s="539">
        <v>0</v>
      </c>
      <c r="AD68" s="540">
        <v>0</v>
      </c>
      <c r="AE68" s="538">
        <v>0</v>
      </c>
      <c r="AF68" s="539">
        <v>0</v>
      </c>
      <c r="AG68" s="539">
        <v>0</v>
      </c>
      <c r="AH68" s="539">
        <v>0</v>
      </c>
      <c r="AI68" s="539">
        <v>0</v>
      </c>
      <c r="AJ68" s="539">
        <v>0</v>
      </c>
      <c r="AK68" s="539">
        <v>0</v>
      </c>
      <c r="AL68" s="539">
        <v>0</v>
      </c>
      <c r="AM68" s="539">
        <v>0</v>
      </c>
      <c r="AN68" s="540">
        <v>0</v>
      </c>
      <c r="AO68" s="538">
        <v>0</v>
      </c>
      <c r="AP68" s="539">
        <v>0</v>
      </c>
      <c r="AQ68" s="539">
        <v>0</v>
      </c>
      <c r="AR68" s="539">
        <v>0</v>
      </c>
      <c r="AS68" s="539">
        <v>0</v>
      </c>
      <c r="AT68" s="539">
        <v>0</v>
      </c>
      <c r="AU68" s="539">
        <v>0</v>
      </c>
      <c r="AV68" s="539">
        <v>0</v>
      </c>
      <c r="AW68" s="539">
        <v>0</v>
      </c>
      <c r="AX68" s="540">
        <v>0</v>
      </c>
      <c r="AY68" s="538">
        <v>0</v>
      </c>
      <c r="AZ68" s="539">
        <v>0</v>
      </c>
      <c r="BA68" s="539">
        <v>0</v>
      </c>
      <c r="BB68" s="539">
        <v>0</v>
      </c>
      <c r="BC68" s="539">
        <v>0</v>
      </c>
      <c r="BD68" s="539">
        <v>0</v>
      </c>
      <c r="BE68" s="539">
        <v>0</v>
      </c>
      <c r="BF68" s="539">
        <v>0</v>
      </c>
      <c r="BG68" s="539">
        <v>0</v>
      </c>
      <c r="BH68" s="540">
        <v>0</v>
      </c>
      <c r="BI68" s="538">
        <v>0</v>
      </c>
      <c r="BJ68" s="539">
        <v>0</v>
      </c>
      <c r="BK68" s="539">
        <v>0</v>
      </c>
      <c r="BL68" s="539">
        <v>0</v>
      </c>
      <c r="BM68" s="539">
        <v>0</v>
      </c>
      <c r="BN68" s="539">
        <v>0</v>
      </c>
      <c r="BO68" s="539">
        <v>0</v>
      </c>
      <c r="BP68" s="539">
        <v>0</v>
      </c>
      <c r="BQ68" s="539">
        <v>0</v>
      </c>
      <c r="BR68" s="540">
        <v>0</v>
      </c>
      <c r="BS68" s="538">
        <v>0</v>
      </c>
      <c r="BT68" s="539">
        <v>0</v>
      </c>
      <c r="BU68" s="539">
        <v>0</v>
      </c>
      <c r="BV68" s="539">
        <v>0</v>
      </c>
      <c r="BW68" s="539">
        <v>0</v>
      </c>
      <c r="BX68" s="539">
        <v>0</v>
      </c>
      <c r="BY68" s="539">
        <v>0</v>
      </c>
      <c r="BZ68" s="539">
        <v>0</v>
      </c>
      <c r="CA68" s="539">
        <v>0</v>
      </c>
      <c r="CB68" s="540">
        <v>0</v>
      </c>
      <c r="CC68" s="538">
        <v>0</v>
      </c>
      <c r="CD68" s="539">
        <v>0</v>
      </c>
      <c r="CE68" s="539">
        <v>0</v>
      </c>
      <c r="CF68" s="539">
        <v>0</v>
      </c>
      <c r="CG68" s="539">
        <v>0</v>
      </c>
      <c r="CH68" s="539">
        <v>0</v>
      </c>
      <c r="CI68" s="539">
        <v>0</v>
      </c>
      <c r="CJ68" s="539">
        <v>0</v>
      </c>
      <c r="CK68" s="539">
        <v>0</v>
      </c>
      <c r="CL68" s="540">
        <v>0</v>
      </c>
      <c r="CM68" s="538">
        <v>0</v>
      </c>
      <c r="CN68" s="539">
        <v>0</v>
      </c>
      <c r="CO68" s="539">
        <v>0</v>
      </c>
      <c r="CP68" s="539">
        <v>0</v>
      </c>
      <c r="CQ68" s="539">
        <v>0</v>
      </c>
      <c r="CR68" s="539">
        <v>0</v>
      </c>
      <c r="CS68" s="539">
        <v>0</v>
      </c>
      <c r="CT68" s="539">
        <v>0</v>
      </c>
      <c r="CU68" s="539">
        <v>0</v>
      </c>
      <c r="CV68" s="540">
        <v>0</v>
      </c>
      <c r="CW68" s="538">
        <v>0</v>
      </c>
      <c r="CX68" s="539">
        <v>0</v>
      </c>
      <c r="CY68" s="539">
        <v>0</v>
      </c>
      <c r="CZ68" s="539">
        <v>0</v>
      </c>
      <c r="DA68" s="539">
        <v>0</v>
      </c>
      <c r="DB68" s="539">
        <v>0</v>
      </c>
      <c r="DC68" s="539">
        <v>0</v>
      </c>
      <c r="DD68" s="539">
        <v>0</v>
      </c>
      <c r="DE68" s="539">
        <v>0</v>
      </c>
      <c r="DF68" s="540">
        <v>0</v>
      </c>
      <c r="DG68" s="538">
        <v>0</v>
      </c>
      <c r="DH68" s="539">
        <v>0</v>
      </c>
      <c r="DI68" s="539">
        <v>0</v>
      </c>
      <c r="DJ68" s="539">
        <v>0</v>
      </c>
      <c r="DK68" s="539"/>
      <c r="DL68" s="539"/>
      <c r="DM68" s="539"/>
      <c r="DN68" s="539"/>
      <c r="DO68" s="539"/>
      <c r="DP68" s="540"/>
      <c r="DQ68" s="538"/>
      <c r="DR68" s="539"/>
      <c r="DS68" s="539"/>
      <c r="DT68" s="539"/>
      <c r="DU68" s="539"/>
      <c r="DV68" s="539"/>
      <c r="DW68" s="539"/>
      <c r="DX68" s="539"/>
      <c r="DY68" s="539"/>
      <c r="DZ68" s="540"/>
      <c r="EA68" s="538"/>
      <c r="EB68" s="539"/>
      <c r="EC68" s="539"/>
      <c r="ED68" s="539"/>
      <c r="EE68" s="539"/>
      <c r="EF68" s="539"/>
      <c r="EG68" s="539"/>
      <c r="EH68" s="539"/>
      <c r="EI68" s="539"/>
      <c r="EJ68" s="540"/>
      <c r="EK68" s="538"/>
      <c r="EL68" s="539"/>
      <c r="EM68" s="539"/>
      <c r="EN68" s="539"/>
      <c r="EO68" s="539"/>
      <c r="EP68" s="539"/>
      <c r="EQ68" s="539"/>
      <c r="ER68" s="539"/>
      <c r="ES68" s="539"/>
      <c r="ET68" s="540"/>
      <c r="EU68" s="538"/>
      <c r="EV68" s="539"/>
      <c r="EW68" s="539"/>
      <c r="EX68" s="539"/>
      <c r="EY68" s="539"/>
      <c r="EZ68" s="539"/>
      <c r="FA68" s="539"/>
      <c r="FB68" s="539"/>
      <c r="FC68" s="539"/>
      <c r="FD68" s="540"/>
      <c r="FE68" s="538"/>
      <c r="FF68" s="539"/>
      <c r="FG68" s="539"/>
      <c r="FH68" s="539"/>
      <c r="FI68" s="539"/>
      <c r="FJ68" s="539"/>
      <c r="FK68" s="539"/>
      <c r="FL68" s="539"/>
      <c r="FM68" s="539"/>
      <c r="FN68" s="540"/>
      <c r="FO68" s="538"/>
      <c r="FP68" s="539"/>
      <c r="FQ68" s="539"/>
      <c r="FR68" s="539"/>
      <c r="FS68" s="539"/>
      <c r="FT68" s="539"/>
      <c r="FU68" s="539"/>
      <c r="FV68" s="539"/>
      <c r="FW68" s="539"/>
      <c r="FX68" s="540"/>
      <c r="FY68" s="538"/>
      <c r="FZ68" s="539"/>
      <c r="GA68" s="539"/>
      <c r="GB68" s="539"/>
      <c r="GC68" s="539"/>
      <c r="GD68" s="539"/>
      <c r="GE68" s="539"/>
      <c r="GF68" s="539"/>
      <c r="GG68" s="539"/>
      <c r="GH68" s="540"/>
      <c r="GI68" s="538"/>
      <c r="GJ68" s="539"/>
      <c r="GK68" s="539"/>
      <c r="GL68" s="539"/>
      <c r="GM68" s="539"/>
      <c r="GN68" s="539"/>
      <c r="GO68" s="539"/>
      <c r="GP68" s="539"/>
      <c r="GQ68" s="539"/>
      <c r="GR68" s="540"/>
      <c r="GS68" s="538"/>
      <c r="GT68" s="539"/>
      <c r="GU68" s="539"/>
      <c r="GV68" s="539"/>
      <c r="GW68" s="539"/>
      <c r="GX68" s="539"/>
      <c r="GY68" s="539"/>
      <c r="GZ68" s="539"/>
      <c r="HA68" s="539"/>
      <c r="HB68" s="540"/>
      <c r="HC68" s="274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4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4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4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4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4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4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4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4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4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75">
        <f t="shared" si="73"/>
        <v>0</v>
      </c>
      <c r="HN68" s="277">
        <f t="shared" si="93"/>
        <v>1</v>
      </c>
      <c r="HO68" s="275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77" t="e">
        <f t="shared" si="86"/>
        <v>#REF!</v>
      </c>
      <c r="HQ68" s="80"/>
      <c r="HR68" s="278">
        <f t="shared" si="94"/>
        <v>0</v>
      </c>
      <c r="HS68" s="278">
        <f t="shared" si="95"/>
        <v>0</v>
      </c>
      <c r="HT68" s="278">
        <f t="shared" si="96"/>
        <v>0</v>
      </c>
      <c r="HU68" s="278">
        <f t="shared" si="90"/>
        <v>0</v>
      </c>
      <c r="HV68" s="278">
        <f t="shared" si="91"/>
        <v>0</v>
      </c>
      <c r="HW68" s="278">
        <f t="shared" si="92"/>
        <v>0</v>
      </c>
      <c r="HX68" s="278">
        <f t="shared" si="80"/>
        <v>0</v>
      </c>
      <c r="HY68" s="278">
        <f t="shared" si="81"/>
        <v>0</v>
      </c>
      <c r="HZ68" s="278">
        <f t="shared" si="82"/>
        <v>0</v>
      </c>
      <c r="IA68" s="278">
        <f t="shared" si="83"/>
        <v>0</v>
      </c>
      <c r="IK68" s="94" t="e">
        <f t="shared" si="84"/>
        <v>#REF!</v>
      </c>
    </row>
    <row r="69" spans="1:245" s="30" customFormat="1" ht="21.95" hidden="1" customHeight="1">
      <c r="A69" s="4"/>
      <c r="B69" s="94" t="e">
        <f>+#REF!</f>
        <v>#REF!</v>
      </c>
      <c r="C69" s="94" t="e">
        <f>+#REF!</f>
        <v>#REF!</v>
      </c>
      <c r="D69" s="94" t="e">
        <f>+#REF!</f>
        <v>#REF!</v>
      </c>
      <c r="E69" s="94" t="e">
        <f>+#REF!</f>
        <v>#REF!</v>
      </c>
      <c r="F69" s="94" t="e">
        <f>+#REF!</f>
        <v>#REF!</v>
      </c>
      <c r="G69" s="94" t="e">
        <f>+#REF!</f>
        <v>#REF!</v>
      </c>
      <c r="H69" s="94" t="e">
        <f>+#REF!</f>
        <v>#REF!</v>
      </c>
      <c r="I69" s="94" t="e">
        <f>+#REF!</f>
        <v>#REF!</v>
      </c>
      <c r="J69" s="18" t="s">
        <v>51</v>
      </c>
      <c r="K69" s="541">
        <v>0</v>
      </c>
      <c r="L69" s="894">
        <v>0</v>
      </c>
      <c r="M69" s="894">
        <v>0</v>
      </c>
      <c r="N69" s="894">
        <v>0</v>
      </c>
      <c r="O69" s="894">
        <v>0</v>
      </c>
      <c r="P69" s="894">
        <v>0</v>
      </c>
      <c r="Q69" s="894">
        <v>0</v>
      </c>
      <c r="R69" s="894">
        <v>0</v>
      </c>
      <c r="S69" s="894">
        <v>0</v>
      </c>
      <c r="T69" s="543">
        <v>0</v>
      </c>
      <c r="U69" s="541">
        <v>0</v>
      </c>
      <c r="V69" s="894">
        <v>0</v>
      </c>
      <c r="W69" s="894">
        <v>0</v>
      </c>
      <c r="X69" s="894">
        <v>0</v>
      </c>
      <c r="Y69" s="894">
        <v>0</v>
      </c>
      <c r="Z69" s="894">
        <v>0</v>
      </c>
      <c r="AA69" s="894">
        <v>0</v>
      </c>
      <c r="AB69" s="894">
        <v>0</v>
      </c>
      <c r="AC69" s="894">
        <v>0</v>
      </c>
      <c r="AD69" s="543">
        <v>0</v>
      </c>
      <c r="AE69" s="541">
        <v>0</v>
      </c>
      <c r="AF69" s="894">
        <v>0</v>
      </c>
      <c r="AG69" s="894">
        <v>0</v>
      </c>
      <c r="AH69" s="894">
        <v>0</v>
      </c>
      <c r="AI69" s="894">
        <v>0</v>
      </c>
      <c r="AJ69" s="894">
        <v>0</v>
      </c>
      <c r="AK69" s="894">
        <v>0</v>
      </c>
      <c r="AL69" s="894">
        <v>0</v>
      </c>
      <c r="AM69" s="894">
        <v>0</v>
      </c>
      <c r="AN69" s="543">
        <v>0</v>
      </c>
      <c r="AO69" s="541">
        <v>0</v>
      </c>
      <c r="AP69" s="894">
        <v>0</v>
      </c>
      <c r="AQ69" s="894">
        <v>0</v>
      </c>
      <c r="AR69" s="894">
        <v>0</v>
      </c>
      <c r="AS69" s="894">
        <v>0</v>
      </c>
      <c r="AT69" s="894">
        <v>0</v>
      </c>
      <c r="AU69" s="894">
        <v>0</v>
      </c>
      <c r="AV69" s="894">
        <v>0</v>
      </c>
      <c r="AW69" s="894">
        <v>0</v>
      </c>
      <c r="AX69" s="543">
        <v>0</v>
      </c>
      <c r="AY69" s="541">
        <v>0</v>
      </c>
      <c r="AZ69" s="894">
        <v>0</v>
      </c>
      <c r="BA69" s="894">
        <v>0</v>
      </c>
      <c r="BB69" s="894">
        <v>0</v>
      </c>
      <c r="BC69" s="894">
        <v>0</v>
      </c>
      <c r="BD69" s="894">
        <v>0</v>
      </c>
      <c r="BE69" s="894">
        <v>0</v>
      </c>
      <c r="BF69" s="894">
        <v>0</v>
      </c>
      <c r="BG69" s="894">
        <v>0</v>
      </c>
      <c r="BH69" s="543">
        <v>0</v>
      </c>
      <c r="BI69" s="541">
        <v>0</v>
      </c>
      <c r="BJ69" s="894">
        <v>0</v>
      </c>
      <c r="BK69" s="894">
        <v>0</v>
      </c>
      <c r="BL69" s="894">
        <v>0</v>
      </c>
      <c r="BM69" s="894">
        <v>0</v>
      </c>
      <c r="BN69" s="894">
        <v>0</v>
      </c>
      <c r="BO69" s="894">
        <v>0</v>
      </c>
      <c r="BP69" s="894">
        <v>0</v>
      </c>
      <c r="BQ69" s="894">
        <v>0</v>
      </c>
      <c r="BR69" s="543">
        <v>0</v>
      </c>
      <c r="BS69" s="541">
        <v>0</v>
      </c>
      <c r="BT69" s="894">
        <v>0</v>
      </c>
      <c r="BU69" s="894">
        <v>0</v>
      </c>
      <c r="BV69" s="894">
        <v>0</v>
      </c>
      <c r="BW69" s="894">
        <v>0</v>
      </c>
      <c r="BX69" s="894">
        <v>0</v>
      </c>
      <c r="BY69" s="894">
        <v>0</v>
      </c>
      <c r="BZ69" s="894">
        <v>0</v>
      </c>
      <c r="CA69" s="894">
        <v>0</v>
      </c>
      <c r="CB69" s="543">
        <v>0</v>
      </c>
      <c r="CC69" s="541">
        <v>0</v>
      </c>
      <c r="CD69" s="894">
        <v>0</v>
      </c>
      <c r="CE69" s="894">
        <v>0</v>
      </c>
      <c r="CF69" s="894">
        <v>0</v>
      </c>
      <c r="CG69" s="894">
        <v>0</v>
      </c>
      <c r="CH69" s="894">
        <v>0</v>
      </c>
      <c r="CI69" s="894">
        <v>0</v>
      </c>
      <c r="CJ69" s="894">
        <v>0</v>
      </c>
      <c r="CK69" s="894">
        <v>0</v>
      </c>
      <c r="CL69" s="543">
        <v>0</v>
      </c>
      <c r="CM69" s="541">
        <v>0</v>
      </c>
      <c r="CN69" s="894">
        <v>0</v>
      </c>
      <c r="CO69" s="894">
        <v>0</v>
      </c>
      <c r="CP69" s="894">
        <v>0</v>
      </c>
      <c r="CQ69" s="894">
        <v>0</v>
      </c>
      <c r="CR69" s="894">
        <v>0</v>
      </c>
      <c r="CS69" s="894">
        <v>0</v>
      </c>
      <c r="CT69" s="894">
        <v>0</v>
      </c>
      <c r="CU69" s="894">
        <v>0</v>
      </c>
      <c r="CV69" s="543">
        <v>0</v>
      </c>
      <c r="CW69" s="541">
        <v>0</v>
      </c>
      <c r="CX69" s="894">
        <v>0</v>
      </c>
      <c r="CY69" s="894">
        <v>0</v>
      </c>
      <c r="CZ69" s="894">
        <v>0</v>
      </c>
      <c r="DA69" s="894">
        <v>0</v>
      </c>
      <c r="DB69" s="894">
        <v>0</v>
      </c>
      <c r="DC69" s="894">
        <v>0</v>
      </c>
      <c r="DD69" s="894">
        <v>0</v>
      </c>
      <c r="DE69" s="894">
        <v>0</v>
      </c>
      <c r="DF69" s="543">
        <v>0</v>
      </c>
      <c r="DG69" s="541">
        <v>0</v>
      </c>
      <c r="DH69" s="894">
        <v>0</v>
      </c>
      <c r="DI69" s="894">
        <v>0</v>
      </c>
      <c r="DJ69" s="894">
        <v>0</v>
      </c>
      <c r="DK69" s="542"/>
      <c r="DL69" s="542"/>
      <c r="DM69" s="542"/>
      <c r="DN69" s="542"/>
      <c r="DO69" s="542"/>
      <c r="DP69" s="543"/>
      <c r="DQ69" s="541"/>
      <c r="DR69" s="542"/>
      <c r="DS69" s="542"/>
      <c r="DT69" s="542"/>
      <c r="DU69" s="542"/>
      <c r="DV69" s="542"/>
      <c r="DW69" s="542"/>
      <c r="DX69" s="542"/>
      <c r="DY69" s="542"/>
      <c r="DZ69" s="543"/>
      <c r="EA69" s="541"/>
      <c r="EB69" s="542"/>
      <c r="EC69" s="542"/>
      <c r="ED69" s="542"/>
      <c r="EE69" s="542"/>
      <c r="EF69" s="542"/>
      <c r="EG69" s="542"/>
      <c r="EH69" s="542"/>
      <c r="EI69" s="542"/>
      <c r="EJ69" s="543"/>
      <c r="EK69" s="541"/>
      <c r="EL69" s="542"/>
      <c r="EM69" s="542"/>
      <c r="EN69" s="542"/>
      <c r="EO69" s="542"/>
      <c r="EP69" s="542"/>
      <c r="EQ69" s="542"/>
      <c r="ER69" s="542"/>
      <c r="ES69" s="542"/>
      <c r="ET69" s="543"/>
      <c r="EU69" s="541"/>
      <c r="EV69" s="542"/>
      <c r="EW69" s="542"/>
      <c r="EX69" s="542"/>
      <c r="EY69" s="542"/>
      <c r="EZ69" s="542"/>
      <c r="FA69" s="542"/>
      <c r="FB69" s="542"/>
      <c r="FC69" s="542"/>
      <c r="FD69" s="543"/>
      <c r="FE69" s="541"/>
      <c r="FF69" s="542"/>
      <c r="FG69" s="542"/>
      <c r="FH69" s="542"/>
      <c r="FI69" s="542"/>
      <c r="FJ69" s="542"/>
      <c r="FK69" s="542"/>
      <c r="FL69" s="542"/>
      <c r="FM69" s="542"/>
      <c r="FN69" s="543"/>
      <c r="FO69" s="541"/>
      <c r="FP69" s="542"/>
      <c r="FQ69" s="542"/>
      <c r="FR69" s="542"/>
      <c r="FS69" s="542"/>
      <c r="FT69" s="542"/>
      <c r="FU69" s="542"/>
      <c r="FV69" s="542"/>
      <c r="FW69" s="542"/>
      <c r="FX69" s="543"/>
      <c r="FY69" s="541"/>
      <c r="FZ69" s="542"/>
      <c r="GA69" s="542"/>
      <c r="GB69" s="542"/>
      <c r="GC69" s="542"/>
      <c r="GD69" s="542"/>
      <c r="GE69" s="542"/>
      <c r="GF69" s="542"/>
      <c r="GG69" s="542"/>
      <c r="GH69" s="543"/>
      <c r="GI69" s="541"/>
      <c r="GJ69" s="542"/>
      <c r="GK69" s="542"/>
      <c r="GL69" s="542"/>
      <c r="GM69" s="542"/>
      <c r="GN69" s="542"/>
      <c r="GO69" s="542"/>
      <c r="GP69" s="542"/>
      <c r="GQ69" s="542"/>
      <c r="GR69" s="543"/>
      <c r="GS69" s="541"/>
      <c r="GT69" s="542"/>
      <c r="GU69" s="542"/>
      <c r="GV69" s="542"/>
      <c r="GW69" s="542"/>
      <c r="GX69" s="542"/>
      <c r="GY69" s="542"/>
      <c r="GZ69" s="542"/>
      <c r="HA69" s="542"/>
      <c r="HB69" s="543"/>
      <c r="HC69" s="77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77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77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77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77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77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77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77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77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77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0">
        <f t="shared" si="73"/>
        <v>0</v>
      </c>
      <c r="HN69" s="79">
        <f t="shared" si="93"/>
        <v>1</v>
      </c>
      <c r="HO69" s="80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79" t="e">
        <f t="shared" si="86"/>
        <v>#REF!</v>
      </c>
      <c r="HQ69" s="80"/>
      <c r="HR69" s="81">
        <f t="shared" si="94"/>
        <v>0</v>
      </c>
      <c r="HS69" s="81">
        <f t="shared" si="95"/>
        <v>0</v>
      </c>
      <c r="HT69" s="81">
        <f t="shared" si="96"/>
        <v>0</v>
      </c>
      <c r="HU69" s="81">
        <f t="shared" si="90"/>
        <v>0</v>
      </c>
      <c r="HV69" s="81">
        <f t="shared" si="91"/>
        <v>0</v>
      </c>
      <c r="HW69" s="81">
        <f t="shared" si="92"/>
        <v>0</v>
      </c>
      <c r="HX69" s="81">
        <f t="shared" si="80"/>
        <v>0</v>
      </c>
      <c r="HY69" s="81">
        <f t="shared" si="81"/>
        <v>0</v>
      </c>
      <c r="HZ69" s="81">
        <f t="shared" si="82"/>
        <v>0</v>
      </c>
      <c r="IA69" s="81">
        <f t="shared" si="83"/>
        <v>0</v>
      </c>
      <c r="IK69" s="94" t="e">
        <f t="shared" si="84"/>
        <v>#REF!</v>
      </c>
    </row>
    <row r="70" spans="1:245" s="30" customFormat="1" ht="21.95" hidden="1" customHeight="1">
      <c r="A70" s="4"/>
      <c r="B70" s="94" t="e">
        <f>+#REF!</f>
        <v>#REF!</v>
      </c>
      <c r="C70" s="94" t="e">
        <f>+#REF!</f>
        <v>#REF!</v>
      </c>
      <c r="D70" s="94" t="e">
        <f>+#REF!</f>
        <v>#REF!</v>
      </c>
      <c r="E70" s="94" t="e">
        <f>+#REF!</f>
        <v>#REF!</v>
      </c>
      <c r="F70" s="94" t="e">
        <f>+#REF!</f>
        <v>#REF!</v>
      </c>
      <c r="G70" s="94" t="e">
        <f>+#REF!</f>
        <v>#REF!</v>
      </c>
      <c r="H70" s="94" t="e">
        <f>+#REF!</f>
        <v>#REF!</v>
      </c>
      <c r="I70" s="94" t="e">
        <f>+#REF!</f>
        <v>#REF!</v>
      </c>
      <c r="J70" s="18" t="s">
        <v>52</v>
      </c>
      <c r="K70" s="541">
        <v>0</v>
      </c>
      <c r="L70" s="894">
        <v>0</v>
      </c>
      <c r="M70" s="894">
        <v>0</v>
      </c>
      <c r="N70" s="894">
        <v>0</v>
      </c>
      <c r="O70" s="894">
        <v>0</v>
      </c>
      <c r="P70" s="894">
        <v>0</v>
      </c>
      <c r="Q70" s="894">
        <v>0</v>
      </c>
      <c r="R70" s="894">
        <v>0</v>
      </c>
      <c r="S70" s="894">
        <v>0</v>
      </c>
      <c r="T70" s="543">
        <v>0</v>
      </c>
      <c r="U70" s="541">
        <v>0</v>
      </c>
      <c r="V70" s="894">
        <v>0</v>
      </c>
      <c r="W70" s="894">
        <v>0</v>
      </c>
      <c r="X70" s="894">
        <v>0</v>
      </c>
      <c r="Y70" s="894">
        <v>0</v>
      </c>
      <c r="Z70" s="894">
        <v>0</v>
      </c>
      <c r="AA70" s="894">
        <v>0</v>
      </c>
      <c r="AB70" s="894">
        <v>0</v>
      </c>
      <c r="AC70" s="894">
        <v>0</v>
      </c>
      <c r="AD70" s="543">
        <v>0</v>
      </c>
      <c r="AE70" s="541">
        <v>0</v>
      </c>
      <c r="AF70" s="894">
        <v>0</v>
      </c>
      <c r="AG70" s="894">
        <v>0</v>
      </c>
      <c r="AH70" s="894">
        <v>0</v>
      </c>
      <c r="AI70" s="894">
        <v>0</v>
      </c>
      <c r="AJ70" s="894">
        <v>0</v>
      </c>
      <c r="AK70" s="894">
        <v>0</v>
      </c>
      <c r="AL70" s="894">
        <v>0</v>
      </c>
      <c r="AM70" s="894">
        <v>0</v>
      </c>
      <c r="AN70" s="543">
        <v>0</v>
      </c>
      <c r="AO70" s="541">
        <v>0</v>
      </c>
      <c r="AP70" s="894">
        <v>0</v>
      </c>
      <c r="AQ70" s="894">
        <v>0</v>
      </c>
      <c r="AR70" s="894">
        <v>0</v>
      </c>
      <c r="AS70" s="894">
        <v>0</v>
      </c>
      <c r="AT70" s="894">
        <v>0</v>
      </c>
      <c r="AU70" s="894">
        <v>0</v>
      </c>
      <c r="AV70" s="894">
        <v>0</v>
      </c>
      <c r="AW70" s="894">
        <v>0</v>
      </c>
      <c r="AX70" s="543">
        <v>0</v>
      </c>
      <c r="AY70" s="541">
        <v>0</v>
      </c>
      <c r="AZ70" s="894">
        <v>0</v>
      </c>
      <c r="BA70" s="894">
        <v>0</v>
      </c>
      <c r="BB70" s="894">
        <v>0</v>
      </c>
      <c r="BC70" s="894">
        <v>0</v>
      </c>
      <c r="BD70" s="894">
        <v>0</v>
      </c>
      <c r="BE70" s="894">
        <v>0</v>
      </c>
      <c r="BF70" s="894">
        <v>0</v>
      </c>
      <c r="BG70" s="894">
        <v>0</v>
      </c>
      <c r="BH70" s="543">
        <v>0</v>
      </c>
      <c r="BI70" s="541">
        <v>0</v>
      </c>
      <c r="BJ70" s="894">
        <v>0</v>
      </c>
      <c r="BK70" s="894">
        <v>0</v>
      </c>
      <c r="BL70" s="894">
        <v>0</v>
      </c>
      <c r="BM70" s="894">
        <v>0</v>
      </c>
      <c r="BN70" s="894">
        <v>0</v>
      </c>
      <c r="BO70" s="894">
        <v>0</v>
      </c>
      <c r="BP70" s="894">
        <v>0</v>
      </c>
      <c r="BQ70" s="894">
        <v>0</v>
      </c>
      <c r="BR70" s="543">
        <v>0</v>
      </c>
      <c r="BS70" s="541">
        <v>0</v>
      </c>
      <c r="BT70" s="894">
        <v>0</v>
      </c>
      <c r="BU70" s="894">
        <v>0</v>
      </c>
      <c r="BV70" s="894">
        <v>0</v>
      </c>
      <c r="BW70" s="894">
        <v>0</v>
      </c>
      <c r="BX70" s="894">
        <v>0</v>
      </c>
      <c r="BY70" s="894">
        <v>0</v>
      </c>
      <c r="BZ70" s="894">
        <v>0</v>
      </c>
      <c r="CA70" s="894">
        <v>0</v>
      </c>
      <c r="CB70" s="543">
        <v>0</v>
      </c>
      <c r="CC70" s="541">
        <v>0</v>
      </c>
      <c r="CD70" s="894">
        <v>0</v>
      </c>
      <c r="CE70" s="894">
        <v>0</v>
      </c>
      <c r="CF70" s="894">
        <v>0</v>
      </c>
      <c r="CG70" s="894">
        <v>0</v>
      </c>
      <c r="CH70" s="894">
        <v>0</v>
      </c>
      <c r="CI70" s="894">
        <v>0</v>
      </c>
      <c r="CJ70" s="894">
        <v>0</v>
      </c>
      <c r="CK70" s="894">
        <v>0</v>
      </c>
      <c r="CL70" s="543">
        <v>0</v>
      </c>
      <c r="CM70" s="541">
        <v>0</v>
      </c>
      <c r="CN70" s="894">
        <v>0</v>
      </c>
      <c r="CO70" s="894">
        <v>0</v>
      </c>
      <c r="CP70" s="894">
        <v>0</v>
      </c>
      <c r="CQ70" s="894">
        <v>0</v>
      </c>
      <c r="CR70" s="894">
        <v>0</v>
      </c>
      <c r="CS70" s="894">
        <v>0</v>
      </c>
      <c r="CT70" s="894">
        <v>0</v>
      </c>
      <c r="CU70" s="894">
        <v>0</v>
      </c>
      <c r="CV70" s="543">
        <v>0</v>
      </c>
      <c r="CW70" s="541">
        <v>0</v>
      </c>
      <c r="CX70" s="894">
        <v>0</v>
      </c>
      <c r="CY70" s="894">
        <v>0</v>
      </c>
      <c r="CZ70" s="894">
        <v>0</v>
      </c>
      <c r="DA70" s="894">
        <v>0</v>
      </c>
      <c r="DB70" s="894">
        <v>0</v>
      </c>
      <c r="DC70" s="894">
        <v>0</v>
      </c>
      <c r="DD70" s="894">
        <v>0</v>
      </c>
      <c r="DE70" s="894">
        <v>0</v>
      </c>
      <c r="DF70" s="543">
        <v>0</v>
      </c>
      <c r="DG70" s="541">
        <v>0</v>
      </c>
      <c r="DH70" s="894">
        <v>0</v>
      </c>
      <c r="DI70" s="894">
        <v>0</v>
      </c>
      <c r="DJ70" s="894">
        <v>0</v>
      </c>
      <c r="DK70" s="542"/>
      <c r="DL70" s="542"/>
      <c r="DM70" s="542"/>
      <c r="DN70" s="542"/>
      <c r="DO70" s="542"/>
      <c r="DP70" s="543"/>
      <c r="DQ70" s="541"/>
      <c r="DR70" s="542"/>
      <c r="DS70" s="542"/>
      <c r="DT70" s="542"/>
      <c r="DU70" s="542"/>
      <c r="DV70" s="542"/>
      <c r="DW70" s="542"/>
      <c r="DX70" s="542"/>
      <c r="DY70" s="542"/>
      <c r="DZ70" s="543"/>
      <c r="EA70" s="541"/>
      <c r="EB70" s="542"/>
      <c r="EC70" s="542"/>
      <c r="ED70" s="542"/>
      <c r="EE70" s="542"/>
      <c r="EF70" s="542"/>
      <c r="EG70" s="542"/>
      <c r="EH70" s="542"/>
      <c r="EI70" s="542"/>
      <c r="EJ70" s="543"/>
      <c r="EK70" s="541"/>
      <c r="EL70" s="542"/>
      <c r="EM70" s="542"/>
      <c r="EN70" s="542"/>
      <c r="EO70" s="542"/>
      <c r="EP70" s="542"/>
      <c r="EQ70" s="542"/>
      <c r="ER70" s="542"/>
      <c r="ES70" s="542"/>
      <c r="ET70" s="543"/>
      <c r="EU70" s="541"/>
      <c r="EV70" s="542"/>
      <c r="EW70" s="542"/>
      <c r="EX70" s="542"/>
      <c r="EY70" s="542"/>
      <c r="EZ70" s="542"/>
      <c r="FA70" s="542"/>
      <c r="FB70" s="542"/>
      <c r="FC70" s="542"/>
      <c r="FD70" s="543"/>
      <c r="FE70" s="541"/>
      <c r="FF70" s="542"/>
      <c r="FG70" s="542"/>
      <c r="FH70" s="542"/>
      <c r="FI70" s="542"/>
      <c r="FJ70" s="542"/>
      <c r="FK70" s="542"/>
      <c r="FL70" s="542"/>
      <c r="FM70" s="542"/>
      <c r="FN70" s="543"/>
      <c r="FO70" s="541"/>
      <c r="FP70" s="542"/>
      <c r="FQ70" s="542"/>
      <c r="FR70" s="542"/>
      <c r="FS70" s="542"/>
      <c r="FT70" s="542"/>
      <c r="FU70" s="542"/>
      <c r="FV70" s="542"/>
      <c r="FW70" s="542"/>
      <c r="FX70" s="543"/>
      <c r="FY70" s="541"/>
      <c r="FZ70" s="542"/>
      <c r="GA70" s="542"/>
      <c r="GB70" s="542"/>
      <c r="GC70" s="542"/>
      <c r="GD70" s="542"/>
      <c r="GE70" s="542"/>
      <c r="GF70" s="542"/>
      <c r="GG70" s="542"/>
      <c r="GH70" s="543"/>
      <c r="GI70" s="541"/>
      <c r="GJ70" s="542"/>
      <c r="GK70" s="542"/>
      <c r="GL70" s="542"/>
      <c r="GM70" s="542"/>
      <c r="GN70" s="542"/>
      <c r="GO70" s="542"/>
      <c r="GP70" s="542"/>
      <c r="GQ70" s="542"/>
      <c r="GR70" s="543"/>
      <c r="GS70" s="541"/>
      <c r="GT70" s="542"/>
      <c r="GU70" s="542"/>
      <c r="GV70" s="542"/>
      <c r="GW70" s="542"/>
      <c r="GX70" s="542"/>
      <c r="GY70" s="542"/>
      <c r="GZ70" s="542"/>
      <c r="HA70" s="542"/>
      <c r="HB70" s="543"/>
      <c r="HC70" s="77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77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77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77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77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77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77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77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77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77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0">
        <f t="shared" si="73"/>
        <v>0</v>
      </c>
      <c r="HN70" s="79">
        <f t="shared" si="93"/>
        <v>0</v>
      </c>
      <c r="HO70" s="80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79" t="e">
        <f t="shared" si="86"/>
        <v>#REF!</v>
      </c>
      <c r="HQ70" s="80"/>
      <c r="HR70" s="81">
        <f t="shared" si="94"/>
        <v>0</v>
      </c>
      <c r="HS70" s="81">
        <f t="shared" si="95"/>
        <v>0</v>
      </c>
      <c r="HT70" s="81">
        <f t="shared" si="96"/>
        <v>0</v>
      </c>
      <c r="HU70" s="81">
        <f t="shared" si="90"/>
        <v>0</v>
      </c>
      <c r="HV70" s="81">
        <f t="shared" si="91"/>
        <v>0</v>
      </c>
      <c r="HW70" s="81">
        <f t="shared" si="92"/>
        <v>0</v>
      </c>
      <c r="HX70" s="81">
        <f t="shared" si="80"/>
        <v>0</v>
      </c>
      <c r="HY70" s="81">
        <f t="shared" si="81"/>
        <v>0</v>
      </c>
      <c r="HZ70" s="81">
        <f t="shared" si="82"/>
        <v>0</v>
      </c>
      <c r="IA70" s="81">
        <f t="shared" si="83"/>
        <v>0</v>
      </c>
      <c r="IK70" s="94" t="e">
        <f t="shared" si="84"/>
        <v>#REF!</v>
      </c>
    </row>
    <row r="71" spans="1:245" s="30" customFormat="1" ht="21.95" hidden="1" customHeight="1">
      <c r="A71" s="4"/>
      <c r="B71" s="94" t="e">
        <f>+#REF!</f>
        <v>#REF!</v>
      </c>
      <c r="C71" s="94" t="e">
        <f>+#REF!</f>
        <v>#REF!</v>
      </c>
      <c r="D71" s="94" t="e">
        <f>+#REF!</f>
        <v>#REF!</v>
      </c>
      <c r="E71" s="94" t="e">
        <f>+#REF!</f>
        <v>#REF!</v>
      </c>
      <c r="F71" s="94" t="e">
        <f>+#REF!</f>
        <v>#REF!</v>
      </c>
      <c r="G71" s="94" t="e">
        <f>+#REF!</f>
        <v>#REF!</v>
      </c>
      <c r="H71" s="94" t="e">
        <f>+#REF!</f>
        <v>#REF!</v>
      </c>
      <c r="I71" s="94" t="e">
        <f>+#REF!</f>
        <v>#REF!</v>
      </c>
      <c r="J71" s="303" t="s">
        <v>53</v>
      </c>
      <c r="K71" s="544">
        <v>0</v>
      </c>
      <c r="L71" s="545">
        <v>0</v>
      </c>
      <c r="M71" s="545">
        <v>0</v>
      </c>
      <c r="N71" s="545">
        <v>0</v>
      </c>
      <c r="O71" s="545">
        <v>0</v>
      </c>
      <c r="P71" s="545">
        <v>0</v>
      </c>
      <c r="Q71" s="545">
        <v>0</v>
      </c>
      <c r="R71" s="545">
        <v>0</v>
      </c>
      <c r="S71" s="545">
        <v>0</v>
      </c>
      <c r="T71" s="546">
        <v>0</v>
      </c>
      <c r="U71" s="544">
        <v>0</v>
      </c>
      <c r="V71" s="545">
        <v>0</v>
      </c>
      <c r="W71" s="545">
        <v>0</v>
      </c>
      <c r="X71" s="545">
        <v>0</v>
      </c>
      <c r="Y71" s="545">
        <v>0</v>
      </c>
      <c r="Z71" s="545">
        <v>0</v>
      </c>
      <c r="AA71" s="545">
        <v>0</v>
      </c>
      <c r="AB71" s="545">
        <v>0</v>
      </c>
      <c r="AC71" s="545">
        <v>0</v>
      </c>
      <c r="AD71" s="546">
        <v>0</v>
      </c>
      <c r="AE71" s="544">
        <v>0</v>
      </c>
      <c r="AF71" s="545">
        <v>0</v>
      </c>
      <c r="AG71" s="545">
        <v>0</v>
      </c>
      <c r="AH71" s="545">
        <v>0</v>
      </c>
      <c r="AI71" s="545">
        <v>0</v>
      </c>
      <c r="AJ71" s="545">
        <v>0</v>
      </c>
      <c r="AK71" s="545">
        <v>0</v>
      </c>
      <c r="AL71" s="545">
        <v>0</v>
      </c>
      <c r="AM71" s="545">
        <v>0</v>
      </c>
      <c r="AN71" s="546">
        <v>0</v>
      </c>
      <c r="AO71" s="544">
        <v>0</v>
      </c>
      <c r="AP71" s="545">
        <v>0</v>
      </c>
      <c r="AQ71" s="545">
        <v>0</v>
      </c>
      <c r="AR71" s="545">
        <v>0</v>
      </c>
      <c r="AS71" s="545">
        <v>0</v>
      </c>
      <c r="AT71" s="545">
        <v>0</v>
      </c>
      <c r="AU71" s="545">
        <v>0</v>
      </c>
      <c r="AV71" s="545">
        <v>0</v>
      </c>
      <c r="AW71" s="545">
        <v>0</v>
      </c>
      <c r="AX71" s="546">
        <v>0</v>
      </c>
      <c r="AY71" s="544">
        <v>0</v>
      </c>
      <c r="AZ71" s="545">
        <v>0</v>
      </c>
      <c r="BA71" s="545">
        <v>0</v>
      </c>
      <c r="BB71" s="545">
        <v>0</v>
      </c>
      <c r="BC71" s="545">
        <v>0</v>
      </c>
      <c r="BD71" s="545">
        <v>0</v>
      </c>
      <c r="BE71" s="545">
        <v>0</v>
      </c>
      <c r="BF71" s="545">
        <v>0</v>
      </c>
      <c r="BG71" s="545">
        <v>0</v>
      </c>
      <c r="BH71" s="546">
        <v>0</v>
      </c>
      <c r="BI71" s="544">
        <v>0</v>
      </c>
      <c r="BJ71" s="545">
        <v>0</v>
      </c>
      <c r="BK71" s="545">
        <v>0</v>
      </c>
      <c r="BL71" s="545">
        <v>0</v>
      </c>
      <c r="BM71" s="545">
        <v>0</v>
      </c>
      <c r="BN71" s="545">
        <v>0</v>
      </c>
      <c r="BO71" s="545">
        <v>0</v>
      </c>
      <c r="BP71" s="545">
        <v>0</v>
      </c>
      <c r="BQ71" s="545">
        <v>0</v>
      </c>
      <c r="BR71" s="546">
        <v>0</v>
      </c>
      <c r="BS71" s="544">
        <v>0</v>
      </c>
      <c r="BT71" s="545">
        <v>0</v>
      </c>
      <c r="BU71" s="545">
        <v>0</v>
      </c>
      <c r="BV71" s="545">
        <v>0</v>
      </c>
      <c r="BW71" s="545">
        <v>0</v>
      </c>
      <c r="BX71" s="545">
        <v>0</v>
      </c>
      <c r="BY71" s="545">
        <v>0</v>
      </c>
      <c r="BZ71" s="545">
        <v>0</v>
      </c>
      <c r="CA71" s="545">
        <v>0</v>
      </c>
      <c r="CB71" s="546">
        <v>0</v>
      </c>
      <c r="CC71" s="544">
        <v>0</v>
      </c>
      <c r="CD71" s="545">
        <v>0</v>
      </c>
      <c r="CE71" s="545">
        <v>0</v>
      </c>
      <c r="CF71" s="545">
        <v>0</v>
      </c>
      <c r="CG71" s="545">
        <v>0</v>
      </c>
      <c r="CH71" s="545">
        <v>0</v>
      </c>
      <c r="CI71" s="545">
        <v>0</v>
      </c>
      <c r="CJ71" s="545">
        <v>0</v>
      </c>
      <c r="CK71" s="545">
        <v>0</v>
      </c>
      <c r="CL71" s="546">
        <v>0</v>
      </c>
      <c r="CM71" s="544">
        <v>0</v>
      </c>
      <c r="CN71" s="545">
        <v>0</v>
      </c>
      <c r="CO71" s="545">
        <v>0</v>
      </c>
      <c r="CP71" s="545">
        <v>0</v>
      </c>
      <c r="CQ71" s="545">
        <v>0</v>
      </c>
      <c r="CR71" s="545">
        <v>0</v>
      </c>
      <c r="CS71" s="545">
        <v>0</v>
      </c>
      <c r="CT71" s="545">
        <v>0</v>
      </c>
      <c r="CU71" s="545">
        <v>0</v>
      </c>
      <c r="CV71" s="546">
        <v>0</v>
      </c>
      <c r="CW71" s="544">
        <v>0</v>
      </c>
      <c r="CX71" s="545">
        <v>0</v>
      </c>
      <c r="CY71" s="545">
        <v>0</v>
      </c>
      <c r="CZ71" s="545">
        <v>0</v>
      </c>
      <c r="DA71" s="545">
        <v>0</v>
      </c>
      <c r="DB71" s="545">
        <v>0</v>
      </c>
      <c r="DC71" s="545">
        <v>0</v>
      </c>
      <c r="DD71" s="545">
        <v>0</v>
      </c>
      <c r="DE71" s="545">
        <v>0</v>
      </c>
      <c r="DF71" s="546">
        <v>0</v>
      </c>
      <c r="DG71" s="544">
        <v>0</v>
      </c>
      <c r="DH71" s="545">
        <v>0</v>
      </c>
      <c r="DI71" s="545">
        <v>0</v>
      </c>
      <c r="DJ71" s="545">
        <v>0</v>
      </c>
      <c r="DK71" s="545"/>
      <c r="DL71" s="545"/>
      <c r="DM71" s="545"/>
      <c r="DN71" s="545"/>
      <c r="DO71" s="545"/>
      <c r="DP71" s="546"/>
      <c r="DQ71" s="544"/>
      <c r="DR71" s="545"/>
      <c r="DS71" s="545"/>
      <c r="DT71" s="545"/>
      <c r="DU71" s="545"/>
      <c r="DV71" s="545"/>
      <c r="DW71" s="545"/>
      <c r="DX71" s="545"/>
      <c r="DY71" s="545"/>
      <c r="DZ71" s="546"/>
      <c r="EA71" s="544"/>
      <c r="EB71" s="545"/>
      <c r="EC71" s="545"/>
      <c r="ED71" s="545"/>
      <c r="EE71" s="545"/>
      <c r="EF71" s="545"/>
      <c r="EG71" s="545"/>
      <c r="EH71" s="545"/>
      <c r="EI71" s="545"/>
      <c r="EJ71" s="546"/>
      <c r="EK71" s="544"/>
      <c r="EL71" s="545"/>
      <c r="EM71" s="545"/>
      <c r="EN71" s="545"/>
      <c r="EO71" s="545"/>
      <c r="EP71" s="545"/>
      <c r="EQ71" s="545"/>
      <c r="ER71" s="545"/>
      <c r="ES71" s="545"/>
      <c r="ET71" s="546"/>
      <c r="EU71" s="544"/>
      <c r="EV71" s="545"/>
      <c r="EW71" s="545"/>
      <c r="EX71" s="545"/>
      <c r="EY71" s="545"/>
      <c r="EZ71" s="545"/>
      <c r="FA71" s="545"/>
      <c r="FB71" s="545"/>
      <c r="FC71" s="545"/>
      <c r="FD71" s="546"/>
      <c r="FE71" s="544"/>
      <c r="FF71" s="545"/>
      <c r="FG71" s="545"/>
      <c r="FH71" s="545"/>
      <c r="FI71" s="545"/>
      <c r="FJ71" s="545"/>
      <c r="FK71" s="545"/>
      <c r="FL71" s="545"/>
      <c r="FM71" s="545"/>
      <c r="FN71" s="546"/>
      <c r="FO71" s="544"/>
      <c r="FP71" s="545"/>
      <c r="FQ71" s="545"/>
      <c r="FR71" s="545"/>
      <c r="FS71" s="545"/>
      <c r="FT71" s="545"/>
      <c r="FU71" s="545"/>
      <c r="FV71" s="545"/>
      <c r="FW71" s="545"/>
      <c r="FX71" s="546"/>
      <c r="FY71" s="544"/>
      <c r="FZ71" s="545"/>
      <c r="GA71" s="545"/>
      <c r="GB71" s="545"/>
      <c r="GC71" s="545"/>
      <c r="GD71" s="545"/>
      <c r="GE71" s="545"/>
      <c r="GF71" s="545"/>
      <c r="GG71" s="545"/>
      <c r="GH71" s="546"/>
      <c r="GI71" s="544"/>
      <c r="GJ71" s="545"/>
      <c r="GK71" s="545"/>
      <c r="GL71" s="545"/>
      <c r="GM71" s="545"/>
      <c r="GN71" s="545"/>
      <c r="GO71" s="545"/>
      <c r="GP71" s="545"/>
      <c r="GQ71" s="545"/>
      <c r="GR71" s="546"/>
      <c r="GS71" s="544"/>
      <c r="GT71" s="545"/>
      <c r="GU71" s="545"/>
      <c r="GV71" s="545"/>
      <c r="GW71" s="545"/>
      <c r="GX71" s="545"/>
      <c r="GY71" s="545"/>
      <c r="GZ71" s="545"/>
      <c r="HA71" s="545"/>
      <c r="HB71" s="546"/>
      <c r="HC71" s="271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1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1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1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1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1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1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1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1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1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2">
        <f t="shared" si="73"/>
        <v>0</v>
      </c>
      <c r="HN71" s="279">
        <f t="shared" si="93"/>
        <v>0</v>
      </c>
      <c r="HO71" s="272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79" t="e">
        <f t="shared" si="86"/>
        <v>#REF!</v>
      </c>
      <c r="HQ71" s="80"/>
      <c r="HR71" s="280">
        <f t="shared" si="74"/>
        <v>0</v>
      </c>
      <c r="HS71" s="280">
        <f t="shared" ref="HS71:HU73" si="97">+L71+V71+AF71+AP71+AZ71+BJ71+BT71+CD71+CN69+CX71+DH71+DR71+EB71+EL71+EV71+FF71+FP71+FZ71+GJ71+GT71</f>
        <v>0</v>
      </c>
      <c r="HT71" s="280">
        <f t="shared" si="97"/>
        <v>0</v>
      </c>
      <c r="HU71" s="280">
        <f t="shared" si="97"/>
        <v>0</v>
      </c>
      <c r="HV71" s="280">
        <f t="shared" si="78"/>
        <v>0</v>
      </c>
      <c r="HW71" s="280">
        <f t="shared" si="79"/>
        <v>0</v>
      </c>
      <c r="HX71" s="280">
        <f t="shared" si="80"/>
        <v>0</v>
      </c>
      <c r="HY71" s="280">
        <f t="shared" si="81"/>
        <v>0</v>
      </c>
      <c r="HZ71" s="280">
        <f t="shared" si="82"/>
        <v>0</v>
      </c>
      <c r="IA71" s="280">
        <f t="shared" si="83"/>
        <v>0</v>
      </c>
      <c r="IK71" s="94" t="e">
        <f t="shared" si="84"/>
        <v>#REF!</v>
      </c>
    </row>
    <row r="72" spans="1:245" s="30" customFormat="1" ht="21.95" hidden="1" customHeight="1">
      <c r="A72" s="4"/>
      <c r="B72" s="94" t="e">
        <f>+#REF!</f>
        <v>#REF!</v>
      </c>
      <c r="C72" s="94" t="e">
        <f>+#REF!</f>
        <v>#REF!</v>
      </c>
      <c r="D72" s="94" t="e">
        <f>+#REF!</f>
        <v>#REF!</v>
      </c>
      <c r="E72" s="94" t="e">
        <f>+#REF!</f>
        <v>#REF!</v>
      </c>
      <c r="F72" s="94" t="e">
        <f>+#REF!</f>
        <v>#REF!</v>
      </c>
      <c r="G72" s="94" t="e">
        <f>+#REF!</f>
        <v>#REF!</v>
      </c>
      <c r="H72" s="94" t="e">
        <f>+#REF!</f>
        <v>#REF!</v>
      </c>
      <c r="I72" s="94" t="e">
        <f>+#REF!</f>
        <v>#REF!</v>
      </c>
      <c r="J72" s="302" t="s">
        <v>54</v>
      </c>
      <c r="K72" s="547">
        <v>0</v>
      </c>
      <c r="L72" s="548">
        <v>0</v>
      </c>
      <c r="M72" s="548">
        <v>0</v>
      </c>
      <c r="N72" s="548">
        <v>0</v>
      </c>
      <c r="O72" s="548">
        <v>0</v>
      </c>
      <c r="P72" s="548">
        <v>0</v>
      </c>
      <c r="Q72" s="548">
        <v>0</v>
      </c>
      <c r="R72" s="548">
        <v>0</v>
      </c>
      <c r="S72" s="548">
        <v>0</v>
      </c>
      <c r="T72" s="549">
        <v>0</v>
      </c>
      <c r="U72" s="547">
        <v>0</v>
      </c>
      <c r="V72" s="548">
        <v>0</v>
      </c>
      <c r="W72" s="548">
        <v>0</v>
      </c>
      <c r="X72" s="548">
        <v>0</v>
      </c>
      <c r="Y72" s="548">
        <v>0</v>
      </c>
      <c r="Z72" s="548">
        <v>0</v>
      </c>
      <c r="AA72" s="548">
        <v>0</v>
      </c>
      <c r="AB72" s="548">
        <v>0</v>
      </c>
      <c r="AC72" s="548">
        <v>0</v>
      </c>
      <c r="AD72" s="549">
        <v>0</v>
      </c>
      <c r="AE72" s="547">
        <v>0</v>
      </c>
      <c r="AF72" s="548">
        <v>0</v>
      </c>
      <c r="AG72" s="548">
        <v>0</v>
      </c>
      <c r="AH72" s="548">
        <v>0</v>
      </c>
      <c r="AI72" s="548">
        <v>0</v>
      </c>
      <c r="AJ72" s="548">
        <v>0</v>
      </c>
      <c r="AK72" s="548">
        <v>0</v>
      </c>
      <c r="AL72" s="548">
        <v>0</v>
      </c>
      <c r="AM72" s="548">
        <v>0</v>
      </c>
      <c r="AN72" s="549">
        <v>0</v>
      </c>
      <c r="AO72" s="547">
        <v>0</v>
      </c>
      <c r="AP72" s="548">
        <v>0</v>
      </c>
      <c r="AQ72" s="548">
        <v>0</v>
      </c>
      <c r="AR72" s="548">
        <v>0</v>
      </c>
      <c r="AS72" s="548">
        <v>0</v>
      </c>
      <c r="AT72" s="548">
        <v>0</v>
      </c>
      <c r="AU72" s="548">
        <v>0</v>
      </c>
      <c r="AV72" s="548">
        <v>0</v>
      </c>
      <c r="AW72" s="548">
        <v>0</v>
      </c>
      <c r="AX72" s="549">
        <v>0</v>
      </c>
      <c r="AY72" s="547">
        <v>0</v>
      </c>
      <c r="AZ72" s="548">
        <v>0</v>
      </c>
      <c r="BA72" s="548">
        <v>0</v>
      </c>
      <c r="BB72" s="548">
        <v>0</v>
      </c>
      <c r="BC72" s="548">
        <v>0</v>
      </c>
      <c r="BD72" s="548">
        <v>0</v>
      </c>
      <c r="BE72" s="548">
        <v>0</v>
      </c>
      <c r="BF72" s="548">
        <v>0</v>
      </c>
      <c r="BG72" s="548">
        <v>0</v>
      </c>
      <c r="BH72" s="549">
        <v>0</v>
      </c>
      <c r="BI72" s="547">
        <v>0</v>
      </c>
      <c r="BJ72" s="548">
        <v>0</v>
      </c>
      <c r="BK72" s="548">
        <v>0</v>
      </c>
      <c r="BL72" s="548">
        <v>0</v>
      </c>
      <c r="BM72" s="548">
        <v>0</v>
      </c>
      <c r="BN72" s="548">
        <v>0</v>
      </c>
      <c r="BO72" s="548">
        <v>0</v>
      </c>
      <c r="BP72" s="548">
        <v>0</v>
      </c>
      <c r="BQ72" s="548">
        <v>0</v>
      </c>
      <c r="BR72" s="549">
        <v>0</v>
      </c>
      <c r="BS72" s="547">
        <v>0</v>
      </c>
      <c r="BT72" s="548">
        <v>0</v>
      </c>
      <c r="BU72" s="548">
        <v>0</v>
      </c>
      <c r="BV72" s="548">
        <v>0</v>
      </c>
      <c r="BW72" s="548">
        <v>0</v>
      </c>
      <c r="BX72" s="548">
        <v>0</v>
      </c>
      <c r="BY72" s="548">
        <v>0</v>
      </c>
      <c r="BZ72" s="548">
        <v>0</v>
      </c>
      <c r="CA72" s="548">
        <v>0</v>
      </c>
      <c r="CB72" s="549">
        <v>0</v>
      </c>
      <c r="CC72" s="547">
        <v>0</v>
      </c>
      <c r="CD72" s="548">
        <v>0</v>
      </c>
      <c r="CE72" s="548">
        <v>0</v>
      </c>
      <c r="CF72" s="548">
        <v>0</v>
      </c>
      <c r="CG72" s="548">
        <v>0</v>
      </c>
      <c r="CH72" s="548">
        <v>0</v>
      </c>
      <c r="CI72" s="548">
        <v>0</v>
      </c>
      <c r="CJ72" s="548">
        <v>0</v>
      </c>
      <c r="CK72" s="548">
        <v>0</v>
      </c>
      <c r="CL72" s="549">
        <v>0</v>
      </c>
      <c r="CM72" s="547">
        <v>0</v>
      </c>
      <c r="CN72" s="548">
        <v>0</v>
      </c>
      <c r="CO72" s="548">
        <v>0</v>
      </c>
      <c r="CP72" s="548">
        <v>0</v>
      </c>
      <c r="CQ72" s="548">
        <v>0</v>
      </c>
      <c r="CR72" s="548">
        <v>0</v>
      </c>
      <c r="CS72" s="548">
        <v>0</v>
      </c>
      <c r="CT72" s="548">
        <v>0</v>
      </c>
      <c r="CU72" s="548">
        <v>0</v>
      </c>
      <c r="CV72" s="549">
        <v>0</v>
      </c>
      <c r="CW72" s="547">
        <v>0</v>
      </c>
      <c r="CX72" s="548">
        <v>0</v>
      </c>
      <c r="CY72" s="548">
        <v>0</v>
      </c>
      <c r="CZ72" s="548">
        <v>0</v>
      </c>
      <c r="DA72" s="548">
        <v>0</v>
      </c>
      <c r="DB72" s="548">
        <v>0</v>
      </c>
      <c r="DC72" s="548">
        <v>0</v>
      </c>
      <c r="DD72" s="548">
        <v>0</v>
      </c>
      <c r="DE72" s="548">
        <v>0</v>
      </c>
      <c r="DF72" s="549">
        <v>0</v>
      </c>
      <c r="DG72" s="547">
        <v>0</v>
      </c>
      <c r="DH72" s="548">
        <v>0</v>
      </c>
      <c r="DI72" s="548">
        <v>0</v>
      </c>
      <c r="DJ72" s="548">
        <v>0</v>
      </c>
      <c r="DK72" s="548"/>
      <c r="DL72" s="548"/>
      <c r="DM72" s="548"/>
      <c r="DN72" s="548"/>
      <c r="DO72" s="548"/>
      <c r="DP72" s="549"/>
      <c r="DQ72" s="547"/>
      <c r="DR72" s="548"/>
      <c r="DS72" s="548"/>
      <c r="DT72" s="548"/>
      <c r="DU72" s="548"/>
      <c r="DV72" s="548"/>
      <c r="DW72" s="548"/>
      <c r="DX72" s="548"/>
      <c r="DY72" s="548"/>
      <c r="DZ72" s="549"/>
      <c r="EA72" s="547"/>
      <c r="EB72" s="548"/>
      <c r="EC72" s="548"/>
      <c r="ED72" s="548"/>
      <c r="EE72" s="548"/>
      <c r="EF72" s="548"/>
      <c r="EG72" s="548"/>
      <c r="EH72" s="548"/>
      <c r="EI72" s="548"/>
      <c r="EJ72" s="549"/>
      <c r="EK72" s="547"/>
      <c r="EL72" s="548"/>
      <c r="EM72" s="548"/>
      <c r="EN72" s="548"/>
      <c r="EO72" s="548"/>
      <c r="EP72" s="548"/>
      <c r="EQ72" s="548"/>
      <c r="ER72" s="548"/>
      <c r="ES72" s="548"/>
      <c r="ET72" s="549"/>
      <c r="EU72" s="547"/>
      <c r="EV72" s="548"/>
      <c r="EW72" s="548"/>
      <c r="EX72" s="548"/>
      <c r="EY72" s="548"/>
      <c r="EZ72" s="548"/>
      <c r="FA72" s="548"/>
      <c r="FB72" s="548"/>
      <c r="FC72" s="548"/>
      <c r="FD72" s="549"/>
      <c r="FE72" s="547"/>
      <c r="FF72" s="548"/>
      <c r="FG72" s="548"/>
      <c r="FH72" s="548"/>
      <c r="FI72" s="548"/>
      <c r="FJ72" s="548"/>
      <c r="FK72" s="548"/>
      <c r="FL72" s="548"/>
      <c r="FM72" s="548"/>
      <c r="FN72" s="549"/>
      <c r="FO72" s="547"/>
      <c r="FP72" s="548"/>
      <c r="FQ72" s="548"/>
      <c r="FR72" s="548"/>
      <c r="FS72" s="548"/>
      <c r="FT72" s="548"/>
      <c r="FU72" s="548"/>
      <c r="FV72" s="548"/>
      <c r="FW72" s="548"/>
      <c r="FX72" s="549"/>
      <c r="FY72" s="547"/>
      <c r="FZ72" s="548"/>
      <c r="GA72" s="548"/>
      <c r="GB72" s="548"/>
      <c r="GC72" s="548"/>
      <c r="GD72" s="548"/>
      <c r="GE72" s="548"/>
      <c r="GF72" s="548"/>
      <c r="GG72" s="548"/>
      <c r="GH72" s="549"/>
      <c r="GI72" s="547"/>
      <c r="GJ72" s="548"/>
      <c r="GK72" s="548"/>
      <c r="GL72" s="548"/>
      <c r="GM72" s="548"/>
      <c r="GN72" s="548"/>
      <c r="GO72" s="548"/>
      <c r="GP72" s="548"/>
      <c r="GQ72" s="548"/>
      <c r="GR72" s="549"/>
      <c r="GS72" s="547"/>
      <c r="GT72" s="548"/>
      <c r="GU72" s="548"/>
      <c r="GV72" s="548"/>
      <c r="GW72" s="548"/>
      <c r="GX72" s="548"/>
      <c r="GY72" s="548"/>
      <c r="GZ72" s="548"/>
      <c r="HA72" s="548"/>
      <c r="HB72" s="549"/>
      <c r="HC72" s="274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4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4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4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4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4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4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4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4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4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75">
        <f t="shared" si="73"/>
        <v>0</v>
      </c>
      <c r="HN72" s="277">
        <f t="shared" si="93"/>
        <v>0</v>
      </c>
      <c r="HO72" s="275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77" t="e">
        <f t="shared" si="86"/>
        <v>#REF!</v>
      </c>
      <c r="HQ72" s="80"/>
      <c r="HR72" s="278">
        <f t="shared" si="74"/>
        <v>0</v>
      </c>
      <c r="HS72" s="278">
        <f t="shared" si="97"/>
        <v>0</v>
      </c>
      <c r="HT72" s="278">
        <f t="shared" si="97"/>
        <v>0</v>
      </c>
      <c r="HU72" s="278">
        <f t="shared" si="97"/>
        <v>0</v>
      </c>
      <c r="HV72" s="278">
        <f t="shared" si="78"/>
        <v>0</v>
      </c>
      <c r="HW72" s="278">
        <f t="shared" si="79"/>
        <v>0</v>
      </c>
      <c r="HX72" s="278">
        <f t="shared" si="80"/>
        <v>0</v>
      </c>
      <c r="HY72" s="278">
        <f t="shared" si="81"/>
        <v>0</v>
      </c>
      <c r="HZ72" s="278">
        <f t="shared" si="82"/>
        <v>0</v>
      </c>
      <c r="IA72" s="278">
        <f t="shared" si="83"/>
        <v>0</v>
      </c>
      <c r="IK72" s="94" t="e">
        <f t="shared" si="84"/>
        <v>#REF!</v>
      </c>
    </row>
    <row r="73" spans="1:245" s="30" customFormat="1" ht="21.95" hidden="1" customHeight="1">
      <c r="A73" s="4"/>
      <c r="B73" s="94" t="e">
        <f>+#REF!</f>
        <v>#REF!</v>
      </c>
      <c r="C73" s="94" t="e">
        <f>+#REF!</f>
        <v>#REF!</v>
      </c>
      <c r="D73" s="94" t="e">
        <f>+#REF!</f>
        <v>#REF!</v>
      </c>
      <c r="E73" s="94" t="e">
        <f>+#REF!</f>
        <v>#REF!</v>
      </c>
      <c r="F73" s="94" t="e">
        <f>+#REF!</f>
        <v>#REF!</v>
      </c>
      <c r="G73" s="94" t="e">
        <f>+#REF!</f>
        <v>#REF!</v>
      </c>
      <c r="H73" s="94" t="e">
        <f>+#REF!</f>
        <v>#REF!</v>
      </c>
      <c r="I73" s="94" t="e">
        <f>+#REF!</f>
        <v>#REF!</v>
      </c>
      <c r="J73" s="18" t="s">
        <v>55</v>
      </c>
      <c r="K73" s="550">
        <v>0</v>
      </c>
      <c r="L73" s="895">
        <v>0</v>
      </c>
      <c r="M73" s="895">
        <v>0</v>
      </c>
      <c r="N73" s="895">
        <v>0</v>
      </c>
      <c r="O73" s="895">
        <v>0</v>
      </c>
      <c r="P73" s="895">
        <v>0</v>
      </c>
      <c r="Q73" s="895">
        <v>0</v>
      </c>
      <c r="R73" s="895">
        <v>0</v>
      </c>
      <c r="S73" s="895">
        <v>0</v>
      </c>
      <c r="T73" s="552">
        <v>0</v>
      </c>
      <c r="U73" s="550">
        <v>0</v>
      </c>
      <c r="V73" s="895">
        <v>0</v>
      </c>
      <c r="W73" s="895">
        <v>0</v>
      </c>
      <c r="X73" s="895">
        <v>0</v>
      </c>
      <c r="Y73" s="895">
        <v>0</v>
      </c>
      <c r="Z73" s="895">
        <v>0</v>
      </c>
      <c r="AA73" s="895">
        <v>0</v>
      </c>
      <c r="AB73" s="895">
        <v>0</v>
      </c>
      <c r="AC73" s="895">
        <v>0</v>
      </c>
      <c r="AD73" s="552">
        <v>0</v>
      </c>
      <c r="AE73" s="550">
        <v>0</v>
      </c>
      <c r="AF73" s="895">
        <v>0</v>
      </c>
      <c r="AG73" s="895">
        <v>0</v>
      </c>
      <c r="AH73" s="895">
        <v>0</v>
      </c>
      <c r="AI73" s="895">
        <v>0</v>
      </c>
      <c r="AJ73" s="895">
        <v>0</v>
      </c>
      <c r="AK73" s="895">
        <v>0</v>
      </c>
      <c r="AL73" s="895">
        <v>0</v>
      </c>
      <c r="AM73" s="895">
        <v>0</v>
      </c>
      <c r="AN73" s="552">
        <v>0</v>
      </c>
      <c r="AO73" s="550">
        <v>0</v>
      </c>
      <c r="AP73" s="895">
        <v>0</v>
      </c>
      <c r="AQ73" s="895">
        <v>0</v>
      </c>
      <c r="AR73" s="895">
        <v>0</v>
      </c>
      <c r="AS73" s="895">
        <v>0</v>
      </c>
      <c r="AT73" s="895">
        <v>0</v>
      </c>
      <c r="AU73" s="895">
        <v>0</v>
      </c>
      <c r="AV73" s="895">
        <v>0</v>
      </c>
      <c r="AW73" s="895">
        <v>0</v>
      </c>
      <c r="AX73" s="552">
        <v>0</v>
      </c>
      <c r="AY73" s="550">
        <v>0</v>
      </c>
      <c r="AZ73" s="895">
        <v>0</v>
      </c>
      <c r="BA73" s="895">
        <v>0</v>
      </c>
      <c r="BB73" s="895">
        <v>0</v>
      </c>
      <c r="BC73" s="895">
        <v>0</v>
      </c>
      <c r="BD73" s="895">
        <v>0</v>
      </c>
      <c r="BE73" s="895">
        <v>0</v>
      </c>
      <c r="BF73" s="895">
        <v>0</v>
      </c>
      <c r="BG73" s="895">
        <v>0</v>
      </c>
      <c r="BH73" s="552">
        <v>0</v>
      </c>
      <c r="BI73" s="550">
        <v>0</v>
      </c>
      <c r="BJ73" s="895">
        <v>0</v>
      </c>
      <c r="BK73" s="895">
        <v>0</v>
      </c>
      <c r="BL73" s="895">
        <v>0</v>
      </c>
      <c r="BM73" s="895">
        <v>0</v>
      </c>
      <c r="BN73" s="895">
        <v>0</v>
      </c>
      <c r="BO73" s="895">
        <v>0</v>
      </c>
      <c r="BP73" s="895">
        <v>0</v>
      </c>
      <c r="BQ73" s="895">
        <v>0</v>
      </c>
      <c r="BR73" s="552">
        <v>0</v>
      </c>
      <c r="BS73" s="550">
        <v>0</v>
      </c>
      <c r="BT73" s="895">
        <v>0</v>
      </c>
      <c r="BU73" s="895">
        <v>0</v>
      </c>
      <c r="BV73" s="895">
        <v>0</v>
      </c>
      <c r="BW73" s="895">
        <v>0</v>
      </c>
      <c r="BX73" s="895">
        <v>0</v>
      </c>
      <c r="BY73" s="895">
        <v>0</v>
      </c>
      <c r="BZ73" s="895">
        <v>0</v>
      </c>
      <c r="CA73" s="895">
        <v>0</v>
      </c>
      <c r="CB73" s="552">
        <v>0</v>
      </c>
      <c r="CC73" s="550">
        <v>0</v>
      </c>
      <c r="CD73" s="895">
        <v>0</v>
      </c>
      <c r="CE73" s="895">
        <v>0</v>
      </c>
      <c r="CF73" s="895">
        <v>0</v>
      </c>
      <c r="CG73" s="895">
        <v>0</v>
      </c>
      <c r="CH73" s="895">
        <v>0</v>
      </c>
      <c r="CI73" s="895">
        <v>0</v>
      </c>
      <c r="CJ73" s="895">
        <v>0</v>
      </c>
      <c r="CK73" s="895">
        <v>0</v>
      </c>
      <c r="CL73" s="552">
        <v>0</v>
      </c>
      <c r="CM73" s="550">
        <v>0</v>
      </c>
      <c r="CN73" s="895">
        <v>0</v>
      </c>
      <c r="CO73" s="895">
        <v>0</v>
      </c>
      <c r="CP73" s="895">
        <v>0</v>
      </c>
      <c r="CQ73" s="895">
        <v>0</v>
      </c>
      <c r="CR73" s="895">
        <v>0</v>
      </c>
      <c r="CS73" s="895">
        <v>0</v>
      </c>
      <c r="CT73" s="895">
        <v>0</v>
      </c>
      <c r="CU73" s="895">
        <v>0</v>
      </c>
      <c r="CV73" s="552">
        <v>0</v>
      </c>
      <c r="CW73" s="550">
        <v>0</v>
      </c>
      <c r="CX73" s="895">
        <v>0</v>
      </c>
      <c r="CY73" s="895">
        <v>0</v>
      </c>
      <c r="CZ73" s="895">
        <v>0</v>
      </c>
      <c r="DA73" s="895">
        <v>0</v>
      </c>
      <c r="DB73" s="895">
        <v>0</v>
      </c>
      <c r="DC73" s="895">
        <v>0</v>
      </c>
      <c r="DD73" s="895">
        <v>0</v>
      </c>
      <c r="DE73" s="895">
        <v>0</v>
      </c>
      <c r="DF73" s="552">
        <v>0</v>
      </c>
      <c r="DG73" s="550">
        <v>0</v>
      </c>
      <c r="DH73" s="895">
        <v>0</v>
      </c>
      <c r="DI73" s="895">
        <v>0</v>
      </c>
      <c r="DJ73" s="895">
        <v>0</v>
      </c>
      <c r="DK73" s="551"/>
      <c r="DL73" s="551"/>
      <c r="DM73" s="551"/>
      <c r="DN73" s="551"/>
      <c r="DO73" s="551"/>
      <c r="DP73" s="552"/>
      <c r="DQ73" s="550"/>
      <c r="DR73" s="551"/>
      <c r="DS73" s="551"/>
      <c r="DT73" s="551"/>
      <c r="DU73" s="551"/>
      <c r="DV73" s="551"/>
      <c r="DW73" s="551"/>
      <c r="DX73" s="551"/>
      <c r="DY73" s="551"/>
      <c r="DZ73" s="552"/>
      <c r="EA73" s="550"/>
      <c r="EB73" s="551"/>
      <c r="EC73" s="551"/>
      <c r="ED73" s="551"/>
      <c r="EE73" s="551"/>
      <c r="EF73" s="551"/>
      <c r="EG73" s="551"/>
      <c r="EH73" s="551"/>
      <c r="EI73" s="551"/>
      <c r="EJ73" s="552"/>
      <c r="EK73" s="550"/>
      <c r="EL73" s="551"/>
      <c r="EM73" s="551"/>
      <c r="EN73" s="551"/>
      <c r="EO73" s="551"/>
      <c r="EP73" s="551"/>
      <c r="EQ73" s="551"/>
      <c r="ER73" s="551"/>
      <c r="ES73" s="551"/>
      <c r="ET73" s="552"/>
      <c r="EU73" s="550"/>
      <c r="EV73" s="551"/>
      <c r="EW73" s="551"/>
      <c r="EX73" s="551"/>
      <c r="EY73" s="551"/>
      <c r="EZ73" s="551"/>
      <c r="FA73" s="551"/>
      <c r="FB73" s="551"/>
      <c r="FC73" s="551"/>
      <c r="FD73" s="552"/>
      <c r="FE73" s="550"/>
      <c r="FF73" s="551"/>
      <c r="FG73" s="551"/>
      <c r="FH73" s="551"/>
      <c r="FI73" s="551"/>
      <c r="FJ73" s="551"/>
      <c r="FK73" s="551"/>
      <c r="FL73" s="551"/>
      <c r="FM73" s="551"/>
      <c r="FN73" s="552"/>
      <c r="FO73" s="550"/>
      <c r="FP73" s="551"/>
      <c r="FQ73" s="551"/>
      <c r="FR73" s="551"/>
      <c r="FS73" s="551"/>
      <c r="FT73" s="551"/>
      <c r="FU73" s="551"/>
      <c r="FV73" s="551"/>
      <c r="FW73" s="551"/>
      <c r="FX73" s="552"/>
      <c r="FY73" s="550"/>
      <c r="FZ73" s="551"/>
      <c r="GA73" s="551"/>
      <c r="GB73" s="551"/>
      <c r="GC73" s="551"/>
      <c r="GD73" s="551"/>
      <c r="GE73" s="551"/>
      <c r="GF73" s="551"/>
      <c r="GG73" s="551"/>
      <c r="GH73" s="552"/>
      <c r="GI73" s="550"/>
      <c r="GJ73" s="551"/>
      <c r="GK73" s="551"/>
      <c r="GL73" s="551"/>
      <c r="GM73" s="551"/>
      <c r="GN73" s="551"/>
      <c r="GO73" s="551"/>
      <c r="GP73" s="551"/>
      <c r="GQ73" s="551"/>
      <c r="GR73" s="552"/>
      <c r="GS73" s="550"/>
      <c r="GT73" s="551"/>
      <c r="GU73" s="551"/>
      <c r="GV73" s="551"/>
      <c r="GW73" s="551"/>
      <c r="GX73" s="551"/>
      <c r="GY73" s="551"/>
      <c r="GZ73" s="551"/>
      <c r="HA73" s="551"/>
      <c r="HB73" s="552"/>
      <c r="HC73" s="77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77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77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77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77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77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77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77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77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77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0">
        <f t="shared" si="73"/>
        <v>0</v>
      </c>
      <c r="HN73" s="79">
        <f t="shared" si="93"/>
        <v>0</v>
      </c>
      <c r="HO73" s="80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79" t="e">
        <f t="shared" si="86"/>
        <v>#REF!</v>
      </c>
      <c r="HQ73" s="80"/>
      <c r="HR73" s="81">
        <f t="shared" si="74"/>
        <v>0</v>
      </c>
      <c r="HS73" s="81">
        <f t="shared" si="97"/>
        <v>0</v>
      </c>
      <c r="HT73" s="81">
        <f t="shared" si="97"/>
        <v>0</v>
      </c>
      <c r="HU73" s="81">
        <f t="shared" si="97"/>
        <v>0</v>
      </c>
      <c r="HV73" s="81">
        <f t="shared" si="78"/>
        <v>0</v>
      </c>
      <c r="HW73" s="81">
        <f t="shared" si="79"/>
        <v>0</v>
      </c>
      <c r="HX73" s="81">
        <f t="shared" si="80"/>
        <v>0</v>
      </c>
      <c r="HY73" s="81">
        <f t="shared" si="81"/>
        <v>0</v>
      </c>
      <c r="HZ73" s="81">
        <f t="shared" si="82"/>
        <v>0</v>
      </c>
      <c r="IA73" s="81">
        <f t="shared" si="83"/>
        <v>0</v>
      </c>
      <c r="IK73" s="94" t="e">
        <f t="shared" si="84"/>
        <v>#REF!</v>
      </c>
    </row>
    <row r="74" spans="1:245" s="30" customFormat="1" ht="21.95" hidden="1" customHeight="1">
      <c r="A74" s="4"/>
      <c r="B74" s="94" t="e">
        <f>+#REF!</f>
        <v>#REF!</v>
      </c>
      <c r="C74" s="94" t="e">
        <f>+#REF!</f>
        <v>#REF!</v>
      </c>
      <c r="D74" s="94" t="e">
        <f>+#REF!</f>
        <v>#REF!</v>
      </c>
      <c r="E74" s="94" t="e">
        <f>+#REF!</f>
        <v>#REF!</v>
      </c>
      <c r="F74" s="94" t="e">
        <f>+#REF!</f>
        <v>#REF!</v>
      </c>
      <c r="G74" s="94" t="e">
        <f>+#REF!</f>
        <v>#REF!</v>
      </c>
      <c r="H74" s="94" t="e">
        <f>+#REF!</f>
        <v>#REF!</v>
      </c>
      <c r="I74" s="94" t="e">
        <f>+#REF!</f>
        <v>#REF!</v>
      </c>
      <c r="J74" s="18" t="s">
        <v>56</v>
      </c>
      <c r="K74" s="550">
        <v>0</v>
      </c>
      <c r="L74" s="895">
        <v>0</v>
      </c>
      <c r="M74" s="895">
        <v>0</v>
      </c>
      <c r="N74" s="895">
        <v>0</v>
      </c>
      <c r="O74" s="895">
        <v>0</v>
      </c>
      <c r="P74" s="895">
        <v>0</v>
      </c>
      <c r="Q74" s="895">
        <v>0</v>
      </c>
      <c r="R74" s="895">
        <v>0</v>
      </c>
      <c r="S74" s="895">
        <v>0</v>
      </c>
      <c r="T74" s="552">
        <v>0</v>
      </c>
      <c r="U74" s="550">
        <v>0</v>
      </c>
      <c r="V74" s="895">
        <v>0</v>
      </c>
      <c r="W74" s="895">
        <v>0</v>
      </c>
      <c r="X74" s="895">
        <v>0</v>
      </c>
      <c r="Y74" s="895">
        <v>0</v>
      </c>
      <c r="Z74" s="895">
        <v>0</v>
      </c>
      <c r="AA74" s="895">
        <v>0</v>
      </c>
      <c r="AB74" s="895">
        <v>0</v>
      </c>
      <c r="AC74" s="895">
        <v>0</v>
      </c>
      <c r="AD74" s="552">
        <v>0</v>
      </c>
      <c r="AE74" s="550">
        <v>0</v>
      </c>
      <c r="AF74" s="895">
        <v>0</v>
      </c>
      <c r="AG74" s="895">
        <v>0</v>
      </c>
      <c r="AH74" s="895">
        <v>0</v>
      </c>
      <c r="AI74" s="895">
        <v>0</v>
      </c>
      <c r="AJ74" s="895">
        <v>0</v>
      </c>
      <c r="AK74" s="895">
        <v>0</v>
      </c>
      <c r="AL74" s="895">
        <v>0</v>
      </c>
      <c r="AM74" s="895">
        <v>0</v>
      </c>
      <c r="AN74" s="552">
        <v>0</v>
      </c>
      <c r="AO74" s="550">
        <v>0</v>
      </c>
      <c r="AP74" s="895">
        <v>0</v>
      </c>
      <c r="AQ74" s="895">
        <v>0</v>
      </c>
      <c r="AR74" s="895">
        <v>0</v>
      </c>
      <c r="AS74" s="895">
        <v>0</v>
      </c>
      <c r="AT74" s="895">
        <v>0</v>
      </c>
      <c r="AU74" s="895">
        <v>0</v>
      </c>
      <c r="AV74" s="895">
        <v>0</v>
      </c>
      <c r="AW74" s="895">
        <v>0</v>
      </c>
      <c r="AX74" s="552">
        <v>0</v>
      </c>
      <c r="AY74" s="550">
        <v>0</v>
      </c>
      <c r="AZ74" s="895">
        <v>0</v>
      </c>
      <c r="BA74" s="895">
        <v>0</v>
      </c>
      <c r="BB74" s="895">
        <v>0</v>
      </c>
      <c r="BC74" s="895">
        <v>0</v>
      </c>
      <c r="BD74" s="895">
        <v>0</v>
      </c>
      <c r="BE74" s="895">
        <v>0</v>
      </c>
      <c r="BF74" s="895">
        <v>0</v>
      </c>
      <c r="BG74" s="895">
        <v>0</v>
      </c>
      <c r="BH74" s="552">
        <v>0</v>
      </c>
      <c r="BI74" s="550">
        <v>0</v>
      </c>
      <c r="BJ74" s="895">
        <v>0</v>
      </c>
      <c r="BK74" s="895">
        <v>0</v>
      </c>
      <c r="BL74" s="895">
        <v>0</v>
      </c>
      <c r="BM74" s="895">
        <v>0</v>
      </c>
      <c r="BN74" s="895">
        <v>0</v>
      </c>
      <c r="BO74" s="895">
        <v>0</v>
      </c>
      <c r="BP74" s="895">
        <v>0</v>
      </c>
      <c r="BQ74" s="895">
        <v>0</v>
      </c>
      <c r="BR74" s="552">
        <v>0</v>
      </c>
      <c r="BS74" s="550">
        <v>0</v>
      </c>
      <c r="BT74" s="895">
        <v>0</v>
      </c>
      <c r="BU74" s="895">
        <v>0</v>
      </c>
      <c r="BV74" s="895">
        <v>0</v>
      </c>
      <c r="BW74" s="895">
        <v>0</v>
      </c>
      <c r="BX74" s="895">
        <v>0</v>
      </c>
      <c r="BY74" s="895">
        <v>0</v>
      </c>
      <c r="BZ74" s="895">
        <v>0</v>
      </c>
      <c r="CA74" s="895">
        <v>0</v>
      </c>
      <c r="CB74" s="552">
        <v>0</v>
      </c>
      <c r="CC74" s="550">
        <v>0</v>
      </c>
      <c r="CD74" s="895">
        <v>0</v>
      </c>
      <c r="CE74" s="895">
        <v>0</v>
      </c>
      <c r="CF74" s="895">
        <v>0</v>
      </c>
      <c r="CG74" s="895">
        <v>0</v>
      </c>
      <c r="CH74" s="895">
        <v>0</v>
      </c>
      <c r="CI74" s="895">
        <v>0</v>
      </c>
      <c r="CJ74" s="895">
        <v>0</v>
      </c>
      <c r="CK74" s="895">
        <v>0</v>
      </c>
      <c r="CL74" s="552">
        <v>0</v>
      </c>
      <c r="CM74" s="550">
        <v>0</v>
      </c>
      <c r="CN74" s="895">
        <v>0</v>
      </c>
      <c r="CO74" s="895">
        <v>0</v>
      </c>
      <c r="CP74" s="895">
        <v>0</v>
      </c>
      <c r="CQ74" s="895">
        <v>0</v>
      </c>
      <c r="CR74" s="895">
        <v>0</v>
      </c>
      <c r="CS74" s="895">
        <v>0</v>
      </c>
      <c r="CT74" s="895">
        <v>0</v>
      </c>
      <c r="CU74" s="895">
        <v>0</v>
      </c>
      <c r="CV74" s="552">
        <v>0</v>
      </c>
      <c r="CW74" s="550">
        <v>0</v>
      </c>
      <c r="CX74" s="895">
        <v>0</v>
      </c>
      <c r="CY74" s="895">
        <v>0</v>
      </c>
      <c r="CZ74" s="895">
        <v>0</v>
      </c>
      <c r="DA74" s="895">
        <v>0</v>
      </c>
      <c r="DB74" s="895">
        <v>0</v>
      </c>
      <c r="DC74" s="895">
        <v>0</v>
      </c>
      <c r="DD74" s="895">
        <v>0</v>
      </c>
      <c r="DE74" s="895">
        <v>0</v>
      </c>
      <c r="DF74" s="552">
        <v>0</v>
      </c>
      <c r="DG74" s="550">
        <v>0</v>
      </c>
      <c r="DH74" s="895">
        <v>0</v>
      </c>
      <c r="DI74" s="895">
        <v>0</v>
      </c>
      <c r="DJ74" s="895">
        <v>0</v>
      </c>
      <c r="DK74" s="551"/>
      <c r="DL74" s="551"/>
      <c r="DM74" s="551"/>
      <c r="DN74" s="551"/>
      <c r="DO74" s="551"/>
      <c r="DP74" s="552"/>
      <c r="DQ74" s="550"/>
      <c r="DR74" s="551"/>
      <c r="DS74" s="551"/>
      <c r="DT74" s="551"/>
      <c r="DU74" s="551"/>
      <c r="DV74" s="551"/>
      <c r="DW74" s="551"/>
      <c r="DX74" s="551"/>
      <c r="DY74" s="551"/>
      <c r="DZ74" s="552"/>
      <c r="EA74" s="550"/>
      <c r="EB74" s="551"/>
      <c r="EC74" s="551"/>
      <c r="ED74" s="551"/>
      <c r="EE74" s="551"/>
      <c r="EF74" s="551"/>
      <c r="EG74" s="551"/>
      <c r="EH74" s="551"/>
      <c r="EI74" s="551"/>
      <c r="EJ74" s="552"/>
      <c r="EK74" s="550"/>
      <c r="EL74" s="551"/>
      <c r="EM74" s="551"/>
      <c r="EN74" s="551"/>
      <c r="EO74" s="551"/>
      <c r="EP74" s="551"/>
      <c r="EQ74" s="551"/>
      <c r="ER74" s="551"/>
      <c r="ES74" s="551"/>
      <c r="ET74" s="552"/>
      <c r="EU74" s="550"/>
      <c r="EV74" s="551"/>
      <c r="EW74" s="551"/>
      <c r="EX74" s="551"/>
      <c r="EY74" s="551"/>
      <c r="EZ74" s="551"/>
      <c r="FA74" s="551"/>
      <c r="FB74" s="551"/>
      <c r="FC74" s="551"/>
      <c r="FD74" s="552"/>
      <c r="FE74" s="550"/>
      <c r="FF74" s="551"/>
      <c r="FG74" s="551"/>
      <c r="FH74" s="551"/>
      <c r="FI74" s="551"/>
      <c r="FJ74" s="551"/>
      <c r="FK74" s="551"/>
      <c r="FL74" s="551"/>
      <c r="FM74" s="551"/>
      <c r="FN74" s="552"/>
      <c r="FO74" s="550"/>
      <c r="FP74" s="551"/>
      <c r="FQ74" s="551"/>
      <c r="FR74" s="551"/>
      <c r="FS74" s="551"/>
      <c r="FT74" s="551"/>
      <c r="FU74" s="551"/>
      <c r="FV74" s="551"/>
      <c r="FW74" s="551"/>
      <c r="FX74" s="552"/>
      <c r="FY74" s="550"/>
      <c r="FZ74" s="551"/>
      <c r="GA74" s="551"/>
      <c r="GB74" s="551"/>
      <c r="GC74" s="551"/>
      <c r="GD74" s="551"/>
      <c r="GE74" s="551"/>
      <c r="GF74" s="551"/>
      <c r="GG74" s="551"/>
      <c r="GH74" s="552"/>
      <c r="GI74" s="550"/>
      <c r="GJ74" s="551"/>
      <c r="GK74" s="551"/>
      <c r="GL74" s="551"/>
      <c r="GM74" s="551"/>
      <c r="GN74" s="551"/>
      <c r="GO74" s="551"/>
      <c r="GP74" s="551"/>
      <c r="GQ74" s="551"/>
      <c r="GR74" s="552"/>
      <c r="GS74" s="550"/>
      <c r="GT74" s="551"/>
      <c r="GU74" s="551"/>
      <c r="GV74" s="551"/>
      <c r="GW74" s="551"/>
      <c r="GX74" s="551"/>
      <c r="GY74" s="551"/>
      <c r="GZ74" s="551"/>
      <c r="HA74" s="551"/>
      <c r="HB74" s="552"/>
      <c r="HC74" s="77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77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77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77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77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77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77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77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77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77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0">
        <f t="shared" si="73"/>
        <v>0</v>
      </c>
      <c r="HN74" s="79">
        <f t="shared" si="93"/>
        <v>0</v>
      </c>
      <c r="HO74" s="80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79" t="e">
        <f t="shared" si="86"/>
        <v>#REF!</v>
      </c>
      <c r="HQ74" s="80"/>
      <c r="HR74" s="81">
        <f t="shared" si="74"/>
        <v>0</v>
      </c>
      <c r="HS74" s="81">
        <f t="shared" si="75"/>
        <v>0</v>
      </c>
      <c r="HT74" s="81">
        <f t="shared" si="76"/>
        <v>0</v>
      </c>
      <c r="HU74" s="81">
        <f t="shared" si="77"/>
        <v>0</v>
      </c>
      <c r="HV74" s="81">
        <f t="shared" si="78"/>
        <v>0</v>
      </c>
      <c r="HW74" s="81">
        <f t="shared" si="79"/>
        <v>0</v>
      </c>
      <c r="HX74" s="81">
        <f t="shared" si="80"/>
        <v>0</v>
      </c>
      <c r="HY74" s="81">
        <f t="shared" si="81"/>
        <v>0</v>
      </c>
      <c r="HZ74" s="81">
        <f t="shared" si="82"/>
        <v>0</v>
      </c>
      <c r="IA74" s="81">
        <f t="shared" si="83"/>
        <v>0</v>
      </c>
      <c r="IK74" s="94" t="e">
        <f t="shared" si="84"/>
        <v>#REF!</v>
      </c>
    </row>
    <row r="75" spans="1:245" s="30" customFormat="1" ht="21.95" hidden="1" customHeight="1">
      <c r="A75" s="4"/>
      <c r="B75" s="94" t="e">
        <f>+#REF!</f>
        <v>#REF!</v>
      </c>
      <c r="C75" s="94" t="e">
        <f>+#REF!</f>
        <v>#REF!</v>
      </c>
      <c r="D75" s="94" t="e">
        <f>+#REF!</f>
        <v>#REF!</v>
      </c>
      <c r="E75" s="94" t="e">
        <f>+#REF!</f>
        <v>#REF!</v>
      </c>
      <c r="F75" s="94" t="e">
        <f>+#REF!</f>
        <v>#REF!</v>
      </c>
      <c r="G75" s="94" t="e">
        <f>+#REF!</f>
        <v>#REF!</v>
      </c>
      <c r="H75" s="94" t="e">
        <f>+#REF!</f>
        <v>#REF!</v>
      </c>
      <c r="I75" s="94" t="e">
        <f>+#REF!</f>
        <v>#REF!</v>
      </c>
      <c r="J75" s="303" t="s">
        <v>57</v>
      </c>
      <c r="K75" s="553">
        <v>0</v>
      </c>
      <c r="L75" s="554">
        <v>0</v>
      </c>
      <c r="M75" s="554">
        <v>0</v>
      </c>
      <c r="N75" s="554">
        <v>0</v>
      </c>
      <c r="O75" s="554">
        <v>0</v>
      </c>
      <c r="P75" s="554">
        <v>0</v>
      </c>
      <c r="Q75" s="554">
        <v>0</v>
      </c>
      <c r="R75" s="554">
        <v>0</v>
      </c>
      <c r="S75" s="554">
        <v>0</v>
      </c>
      <c r="T75" s="555">
        <v>0</v>
      </c>
      <c r="U75" s="553">
        <v>0</v>
      </c>
      <c r="V75" s="554">
        <v>0</v>
      </c>
      <c r="W75" s="554">
        <v>0</v>
      </c>
      <c r="X75" s="554">
        <v>0</v>
      </c>
      <c r="Y75" s="554">
        <v>0</v>
      </c>
      <c r="Z75" s="554">
        <v>0</v>
      </c>
      <c r="AA75" s="554">
        <v>0</v>
      </c>
      <c r="AB75" s="554">
        <v>0</v>
      </c>
      <c r="AC75" s="554">
        <v>0</v>
      </c>
      <c r="AD75" s="555">
        <v>0</v>
      </c>
      <c r="AE75" s="553">
        <v>0</v>
      </c>
      <c r="AF75" s="554">
        <v>0</v>
      </c>
      <c r="AG75" s="554">
        <v>0</v>
      </c>
      <c r="AH75" s="554">
        <v>0</v>
      </c>
      <c r="AI75" s="554">
        <v>0</v>
      </c>
      <c r="AJ75" s="554">
        <v>0</v>
      </c>
      <c r="AK75" s="554">
        <v>0</v>
      </c>
      <c r="AL75" s="554">
        <v>0</v>
      </c>
      <c r="AM75" s="554">
        <v>0</v>
      </c>
      <c r="AN75" s="555">
        <v>0</v>
      </c>
      <c r="AO75" s="553">
        <v>0</v>
      </c>
      <c r="AP75" s="554">
        <v>0</v>
      </c>
      <c r="AQ75" s="554">
        <v>0</v>
      </c>
      <c r="AR75" s="554">
        <v>0</v>
      </c>
      <c r="AS75" s="554">
        <v>0</v>
      </c>
      <c r="AT75" s="554">
        <v>0</v>
      </c>
      <c r="AU75" s="554">
        <v>0</v>
      </c>
      <c r="AV75" s="554">
        <v>0</v>
      </c>
      <c r="AW75" s="554">
        <v>0</v>
      </c>
      <c r="AX75" s="555">
        <v>0</v>
      </c>
      <c r="AY75" s="553">
        <v>0</v>
      </c>
      <c r="AZ75" s="554">
        <v>0</v>
      </c>
      <c r="BA75" s="554">
        <v>0</v>
      </c>
      <c r="BB75" s="554">
        <v>0</v>
      </c>
      <c r="BC75" s="554">
        <v>0</v>
      </c>
      <c r="BD75" s="554">
        <v>0</v>
      </c>
      <c r="BE75" s="554">
        <v>0</v>
      </c>
      <c r="BF75" s="554">
        <v>0</v>
      </c>
      <c r="BG75" s="554">
        <v>0</v>
      </c>
      <c r="BH75" s="555">
        <v>0</v>
      </c>
      <c r="BI75" s="553">
        <v>0</v>
      </c>
      <c r="BJ75" s="554">
        <v>0</v>
      </c>
      <c r="BK75" s="554">
        <v>0</v>
      </c>
      <c r="BL75" s="554">
        <v>0</v>
      </c>
      <c r="BM75" s="554">
        <v>0</v>
      </c>
      <c r="BN75" s="554">
        <v>0</v>
      </c>
      <c r="BO75" s="554">
        <v>0</v>
      </c>
      <c r="BP75" s="554">
        <v>0</v>
      </c>
      <c r="BQ75" s="554">
        <v>0</v>
      </c>
      <c r="BR75" s="555">
        <v>0</v>
      </c>
      <c r="BS75" s="553">
        <v>0</v>
      </c>
      <c r="BT75" s="554">
        <v>0</v>
      </c>
      <c r="BU75" s="554">
        <v>0</v>
      </c>
      <c r="BV75" s="554">
        <v>0</v>
      </c>
      <c r="BW75" s="554">
        <v>0</v>
      </c>
      <c r="BX75" s="554">
        <v>0</v>
      </c>
      <c r="BY75" s="554">
        <v>0</v>
      </c>
      <c r="BZ75" s="554">
        <v>0</v>
      </c>
      <c r="CA75" s="554">
        <v>0</v>
      </c>
      <c r="CB75" s="555">
        <v>0</v>
      </c>
      <c r="CC75" s="553">
        <v>0</v>
      </c>
      <c r="CD75" s="554">
        <v>0</v>
      </c>
      <c r="CE75" s="554">
        <v>0</v>
      </c>
      <c r="CF75" s="554">
        <v>0</v>
      </c>
      <c r="CG75" s="554">
        <v>0</v>
      </c>
      <c r="CH75" s="554">
        <v>0</v>
      </c>
      <c r="CI75" s="554">
        <v>0</v>
      </c>
      <c r="CJ75" s="554">
        <v>0</v>
      </c>
      <c r="CK75" s="554">
        <v>0</v>
      </c>
      <c r="CL75" s="555">
        <v>0</v>
      </c>
      <c r="CM75" s="553">
        <v>0</v>
      </c>
      <c r="CN75" s="554">
        <v>0</v>
      </c>
      <c r="CO75" s="554">
        <v>0</v>
      </c>
      <c r="CP75" s="554">
        <v>0</v>
      </c>
      <c r="CQ75" s="554">
        <v>0</v>
      </c>
      <c r="CR75" s="554">
        <v>0</v>
      </c>
      <c r="CS75" s="554">
        <v>0</v>
      </c>
      <c r="CT75" s="554">
        <v>0</v>
      </c>
      <c r="CU75" s="554">
        <v>0</v>
      </c>
      <c r="CV75" s="555">
        <v>0</v>
      </c>
      <c r="CW75" s="553">
        <v>0</v>
      </c>
      <c r="CX75" s="554">
        <v>0</v>
      </c>
      <c r="CY75" s="554">
        <v>0</v>
      </c>
      <c r="CZ75" s="554">
        <v>0</v>
      </c>
      <c r="DA75" s="554">
        <v>0</v>
      </c>
      <c r="DB75" s="554">
        <v>0</v>
      </c>
      <c r="DC75" s="554">
        <v>0</v>
      </c>
      <c r="DD75" s="554">
        <v>0</v>
      </c>
      <c r="DE75" s="554">
        <v>0</v>
      </c>
      <c r="DF75" s="555">
        <v>0</v>
      </c>
      <c r="DG75" s="553">
        <v>0</v>
      </c>
      <c r="DH75" s="554">
        <v>0</v>
      </c>
      <c r="DI75" s="554">
        <v>0</v>
      </c>
      <c r="DJ75" s="554">
        <v>0</v>
      </c>
      <c r="DK75" s="554"/>
      <c r="DL75" s="554"/>
      <c r="DM75" s="554"/>
      <c r="DN75" s="554"/>
      <c r="DO75" s="554"/>
      <c r="DP75" s="555"/>
      <c r="DQ75" s="553"/>
      <c r="DR75" s="554"/>
      <c r="DS75" s="554"/>
      <c r="DT75" s="554"/>
      <c r="DU75" s="554"/>
      <c r="DV75" s="554"/>
      <c r="DW75" s="554"/>
      <c r="DX75" s="554"/>
      <c r="DY75" s="554"/>
      <c r="DZ75" s="555"/>
      <c r="EA75" s="553"/>
      <c r="EB75" s="554"/>
      <c r="EC75" s="554"/>
      <c r="ED75" s="554"/>
      <c r="EE75" s="554"/>
      <c r="EF75" s="554"/>
      <c r="EG75" s="554"/>
      <c r="EH75" s="554"/>
      <c r="EI75" s="554"/>
      <c r="EJ75" s="555"/>
      <c r="EK75" s="553"/>
      <c r="EL75" s="554"/>
      <c r="EM75" s="554"/>
      <c r="EN75" s="554"/>
      <c r="EO75" s="554"/>
      <c r="EP75" s="554"/>
      <c r="EQ75" s="554"/>
      <c r="ER75" s="554"/>
      <c r="ES75" s="554"/>
      <c r="ET75" s="555"/>
      <c r="EU75" s="553"/>
      <c r="EV75" s="554"/>
      <c r="EW75" s="554"/>
      <c r="EX75" s="554"/>
      <c r="EY75" s="554"/>
      <c r="EZ75" s="554"/>
      <c r="FA75" s="554"/>
      <c r="FB75" s="554"/>
      <c r="FC75" s="554"/>
      <c r="FD75" s="555"/>
      <c r="FE75" s="553"/>
      <c r="FF75" s="554"/>
      <c r="FG75" s="554"/>
      <c r="FH75" s="554"/>
      <c r="FI75" s="554"/>
      <c r="FJ75" s="554"/>
      <c r="FK75" s="554"/>
      <c r="FL75" s="554"/>
      <c r="FM75" s="554"/>
      <c r="FN75" s="555"/>
      <c r="FO75" s="553"/>
      <c r="FP75" s="554"/>
      <c r="FQ75" s="554"/>
      <c r="FR75" s="554"/>
      <c r="FS75" s="554"/>
      <c r="FT75" s="554"/>
      <c r="FU75" s="554"/>
      <c r="FV75" s="554"/>
      <c r="FW75" s="554"/>
      <c r="FX75" s="555"/>
      <c r="FY75" s="553"/>
      <c r="FZ75" s="554"/>
      <c r="GA75" s="554"/>
      <c r="GB75" s="554"/>
      <c r="GC75" s="554"/>
      <c r="GD75" s="554"/>
      <c r="GE75" s="554"/>
      <c r="GF75" s="554"/>
      <c r="GG75" s="554"/>
      <c r="GH75" s="555"/>
      <c r="GI75" s="553"/>
      <c r="GJ75" s="554"/>
      <c r="GK75" s="554"/>
      <c r="GL75" s="554"/>
      <c r="GM75" s="554"/>
      <c r="GN75" s="554"/>
      <c r="GO75" s="554"/>
      <c r="GP75" s="554"/>
      <c r="GQ75" s="554"/>
      <c r="GR75" s="555"/>
      <c r="GS75" s="553"/>
      <c r="GT75" s="554"/>
      <c r="GU75" s="554"/>
      <c r="GV75" s="554"/>
      <c r="GW75" s="554"/>
      <c r="GX75" s="554"/>
      <c r="GY75" s="554"/>
      <c r="GZ75" s="554"/>
      <c r="HA75" s="554"/>
      <c r="HB75" s="555"/>
      <c r="HC75" s="271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1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1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1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1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1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1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1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1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1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2">
        <f t="shared" si="73"/>
        <v>0</v>
      </c>
      <c r="HN75" s="279">
        <f t="shared" si="93"/>
        <v>0</v>
      </c>
      <c r="HO75" s="272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79" t="e">
        <f t="shared" si="86"/>
        <v>#REF!</v>
      </c>
      <c r="HQ75" s="80"/>
      <c r="HR75" s="280">
        <f t="shared" si="74"/>
        <v>0</v>
      </c>
      <c r="HS75" s="280">
        <f t="shared" si="75"/>
        <v>0</v>
      </c>
      <c r="HT75" s="280">
        <f t="shared" si="76"/>
        <v>0</v>
      </c>
      <c r="HU75" s="280">
        <f t="shared" si="77"/>
        <v>0</v>
      </c>
      <c r="HV75" s="280">
        <f t="shared" si="78"/>
        <v>0</v>
      </c>
      <c r="HW75" s="280">
        <f t="shared" si="79"/>
        <v>0</v>
      </c>
      <c r="HX75" s="280">
        <f t="shared" si="80"/>
        <v>0</v>
      </c>
      <c r="HY75" s="280">
        <f t="shared" si="81"/>
        <v>0</v>
      </c>
      <c r="HZ75" s="280">
        <f t="shared" si="82"/>
        <v>0</v>
      </c>
      <c r="IA75" s="280">
        <f t="shared" si="83"/>
        <v>0</v>
      </c>
      <c r="IK75" s="94" t="e">
        <f t="shared" si="84"/>
        <v>#REF!</v>
      </c>
    </row>
    <row r="76" spans="1:245" s="30" customFormat="1" ht="21.95" customHeight="1">
      <c r="A76" s="4"/>
      <c r="B76" s="94" t="e">
        <f>+#REF!</f>
        <v>#REF!</v>
      </c>
      <c r="C76" s="94" t="e">
        <f>+#REF!</f>
        <v>#REF!</v>
      </c>
      <c r="D76" s="94" t="e">
        <f>+#REF!</f>
        <v>#REF!</v>
      </c>
      <c r="E76" s="94" t="e">
        <f>+#REF!</f>
        <v>#REF!</v>
      </c>
      <c r="F76" s="94" t="e">
        <f>+#REF!</f>
        <v>#REF!</v>
      </c>
      <c r="G76" s="94" t="e">
        <f>+#REF!</f>
        <v>#REF!</v>
      </c>
      <c r="H76" s="94" t="e">
        <f>+#REF!</f>
        <v>#REF!</v>
      </c>
      <c r="I76" s="94" t="e">
        <f>+#REF!</f>
        <v>#REF!</v>
      </c>
      <c r="J76" s="302" t="s">
        <v>58</v>
      </c>
      <c r="K76" s="610">
        <v>1</v>
      </c>
      <c r="L76" s="611">
        <v>49</v>
      </c>
      <c r="M76" s="611">
        <v>6</v>
      </c>
      <c r="N76" s="611">
        <v>2</v>
      </c>
      <c r="O76" s="611">
        <v>0</v>
      </c>
      <c r="P76" s="611">
        <v>0</v>
      </c>
      <c r="Q76" s="611">
        <v>0</v>
      </c>
      <c r="R76" s="611">
        <v>0</v>
      </c>
      <c r="S76" s="611">
        <v>0</v>
      </c>
      <c r="T76" s="612">
        <v>0</v>
      </c>
      <c r="U76" s="610">
        <v>0</v>
      </c>
      <c r="V76" s="611">
        <v>14</v>
      </c>
      <c r="W76" s="611">
        <v>2</v>
      </c>
      <c r="X76" s="611">
        <v>1</v>
      </c>
      <c r="Y76" s="611">
        <v>0</v>
      </c>
      <c r="Z76" s="611">
        <v>0</v>
      </c>
      <c r="AA76" s="611">
        <v>0</v>
      </c>
      <c r="AB76" s="611">
        <v>0</v>
      </c>
      <c r="AC76" s="611">
        <v>0</v>
      </c>
      <c r="AD76" s="612">
        <v>0</v>
      </c>
      <c r="AE76" s="610">
        <v>0</v>
      </c>
      <c r="AF76" s="611">
        <v>21</v>
      </c>
      <c r="AG76" s="611">
        <v>6</v>
      </c>
      <c r="AH76" s="611">
        <v>0</v>
      </c>
      <c r="AI76" s="611">
        <v>0</v>
      </c>
      <c r="AJ76" s="611">
        <v>0</v>
      </c>
      <c r="AK76" s="611">
        <v>0</v>
      </c>
      <c r="AL76" s="611">
        <v>0</v>
      </c>
      <c r="AM76" s="611">
        <v>0</v>
      </c>
      <c r="AN76" s="612">
        <v>0</v>
      </c>
      <c r="AO76" s="610">
        <v>0</v>
      </c>
      <c r="AP76" s="611">
        <v>30</v>
      </c>
      <c r="AQ76" s="611">
        <v>6</v>
      </c>
      <c r="AR76" s="611">
        <v>0</v>
      </c>
      <c r="AS76" s="611">
        <v>0</v>
      </c>
      <c r="AT76" s="611">
        <v>0</v>
      </c>
      <c r="AU76" s="611">
        <v>0</v>
      </c>
      <c r="AV76" s="611">
        <v>0</v>
      </c>
      <c r="AW76" s="611">
        <v>0</v>
      </c>
      <c r="AX76" s="612">
        <v>0</v>
      </c>
      <c r="AY76" s="610">
        <v>0</v>
      </c>
      <c r="AZ76" s="611">
        <v>15</v>
      </c>
      <c r="BA76" s="611">
        <v>2</v>
      </c>
      <c r="BB76" s="611">
        <v>0</v>
      </c>
      <c r="BC76" s="611">
        <v>0</v>
      </c>
      <c r="BD76" s="611">
        <v>0</v>
      </c>
      <c r="BE76" s="611">
        <v>0</v>
      </c>
      <c r="BF76" s="611">
        <v>0</v>
      </c>
      <c r="BG76" s="611">
        <v>0</v>
      </c>
      <c r="BH76" s="612">
        <v>0</v>
      </c>
      <c r="BI76" s="610">
        <v>0</v>
      </c>
      <c r="BJ76" s="611">
        <v>9</v>
      </c>
      <c r="BK76" s="611">
        <v>2</v>
      </c>
      <c r="BL76" s="611">
        <v>0</v>
      </c>
      <c r="BM76" s="611">
        <v>0</v>
      </c>
      <c r="BN76" s="611">
        <v>0</v>
      </c>
      <c r="BO76" s="611">
        <v>0</v>
      </c>
      <c r="BP76" s="611">
        <v>0</v>
      </c>
      <c r="BQ76" s="611">
        <v>0</v>
      </c>
      <c r="BR76" s="612">
        <v>0</v>
      </c>
      <c r="BS76" s="610">
        <v>1</v>
      </c>
      <c r="BT76" s="611">
        <v>21</v>
      </c>
      <c r="BU76" s="611">
        <v>4</v>
      </c>
      <c r="BV76" s="611">
        <v>1</v>
      </c>
      <c r="BW76" s="611">
        <v>0</v>
      </c>
      <c r="BX76" s="611">
        <v>0</v>
      </c>
      <c r="BY76" s="611">
        <v>0</v>
      </c>
      <c r="BZ76" s="611">
        <v>0</v>
      </c>
      <c r="CA76" s="611">
        <v>0</v>
      </c>
      <c r="CB76" s="612">
        <v>0</v>
      </c>
      <c r="CC76" s="610">
        <v>0</v>
      </c>
      <c r="CD76" s="611">
        <v>0</v>
      </c>
      <c r="CE76" s="611">
        <v>0</v>
      </c>
      <c r="CF76" s="611">
        <v>0</v>
      </c>
      <c r="CG76" s="611">
        <v>0</v>
      </c>
      <c r="CH76" s="611">
        <v>0</v>
      </c>
      <c r="CI76" s="611">
        <v>0</v>
      </c>
      <c r="CJ76" s="611">
        <v>0</v>
      </c>
      <c r="CK76" s="611">
        <v>0</v>
      </c>
      <c r="CL76" s="612">
        <v>0</v>
      </c>
      <c r="CM76" s="610">
        <v>0</v>
      </c>
      <c r="CN76" s="611">
        <v>1</v>
      </c>
      <c r="CO76" s="611">
        <v>0</v>
      </c>
      <c r="CP76" s="611">
        <v>0</v>
      </c>
      <c r="CQ76" s="611">
        <v>0</v>
      </c>
      <c r="CR76" s="611">
        <v>0</v>
      </c>
      <c r="CS76" s="611">
        <v>0</v>
      </c>
      <c r="CT76" s="611">
        <v>0</v>
      </c>
      <c r="CU76" s="611">
        <v>0</v>
      </c>
      <c r="CV76" s="612">
        <v>0</v>
      </c>
      <c r="CW76" s="610">
        <v>0</v>
      </c>
      <c r="CX76" s="611">
        <v>0</v>
      </c>
      <c r="CY76" s="611">
        <v>0</v>
      </c>
      <c r="CZ76" s="611">
        <v>0</v>
      </c>
      <c r="DA76" s="611">
        <v>0</v>
      </c>
      <c r="DB76" s="611">
        <v>0</v>
      </c>
      <c r="DC76" s="611">
        <v>0</v>
      </c>
      <c r="DD76" s="611">
        <v>0</v>
      </c>
      <c r="DE76" s="611">
        <v>0</v>
      </c>
      <c r="DF76" s="612">
        <v>0</v>
      </c>
      <c r="DG76" s="610">
        <v>0</v>
      </c>
      <c r="DH76" s="611">
        <v>0</v>
      </c>
      <c r="DI76" s="611">
        <v>0</v>
      </c>
      <c r="DJ76" s="611">
        <v>0</v>
      </c>
      <c r="DK76" s="611"/>
      <c r="DL76" s="611"/>
      <c r="DM76" s="611"/>
      <c r="DN76" s="611"/>
      <c r="DO76" s="611"/>
      <c r="DP76" s="612"/>
      <c r="DQ76" s="610"/>
      <c r="DR76" s="611"/>
      <c r="DS76" s="611"/>
      <c r="DT76" s="611"/>
      <c r="DU76" s="611"/>
      <c r="DV76" s="611"/>
      <c r="DW76" s="611"/>
      <c r="DX76" s="611"/>
      <c r="DY76" s="611"/>
      <c r="DZ76" s="612"/>
      <c r="EA76" s="610"/>
      <c r="EB76" s="611"/>
      <c r="EC76" s="611"/>
      <c r="ED76" s="611"/>
      <c r="EE76" s="611"/>
      <c r="EF76" s="611"/>
      <c r="EG76" s="611"/>
      <c r="EH76" s="611"/>
      <c r="EI76" s="611"/>
      <c r="EJ76" s="612"/>
      <c r="EK76" s="610"/>
      <c r="EL76" s="611"/>
      <c r="EM76" s="611"/>
      <c r="EN76" s="611"/>
      <c r="EO76" s="611"/>
      <c r="EP76" s="611"/>
      <c r="EQ76" s="611"/>
      <c r="ER76" s="611"/>
      <c r="ES76" s="611"/>
      <c r="ET76" s="612"/>
      <c r="EU76" s="610"/>
      <c r="EV76" s="611"/>
      <c r="EW76" s="611"/>
      <c r="EX76" s="611"/>
      <c r="EY76" s="611"/>
      <c r="EZ76" s="611"/>
      <c r="FA76" s="611"/>
      <c r="FB76" s="611"/>
      <c r="FC76" s="611"/>
      <c r="FD76" s="612"/>
      <c r="FE76" s="610"/>
      <c r="FF76" s="611"/>
      <c r="FG76" s="611"/>
      <c r="FH76" s="611"/>
      <c r="FI76" s="611"/>
      <c r="FJ76" s="611"/>
      <c r="FK76" s="611"/>
      <c r="FL76" s="611"/>
      <c r="FM76" s="611"/>
      <c r="FN76" s="612"/>
      <c r="FO76" s="610"/>
      <c r="FP76" s="611"/>
      <c r="FQ76" s="611"/>
      <c r="FR76" s="611"/>
      <c r="FS76" s="611"/>
      <c r="FT76" s="611"/>
      <c r="FU76" s="611"/>
      <c r="FV76" s="611"/>
      <c r="FW76" s="611"/>
      <c r="FX76" s="612"/>
      <c r="FY76" s="610"/>
      <c r="FZ76" s="611"/>
      <c r="GA76" s="611"/>
      <c r="GB76" s="611"/>
      <c r="GC76" s="611"/>
      <c r="GD76" s="611"/>
      <c r="GE76" s="611"/>
      <c r="GF76" s="611"/>
      <c r="GG76" s="611"/>
      <c r="GH76" s="612"/>
      <c r="GI76" s="610"/>
      <c r="GJ76" s="611"/>
      <c r="GK76" s="611"/>
      <c r="GL76" s="611"/>
      <c r="GM76" s="611"/>
      <c r="GN76" s="611"/>
      <c r="GO76" s="611"/>
      <c r="GP76" s="611"/>
      <c r="GQ76" s="611"/>
      <c r="GR76" s="612"/>
      <c r="GS76" s="610"/>
      <c r="GT76" s="611"/>
      <c r="GU76" s="611"/>
      <c r="GV76" s="611"/>
      <c r="GW76" s="611"/>
      <c r="GX76" s="611"/>
      <c r="GY76" s="611"/>
      <c r="GZ76" s="611"/>
      <c r="HA76" s="611"/>
      <c r="HB76" s="612"/>
      <c r="HC76" s="274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4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4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4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4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4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4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4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4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4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75">
        <f t="shared" si="73"/>
        <v>194</v>
      </c>
      <c r="HN76" s="277">
        <f t="shared" si="93"/>
        <v>194</v>
      </c>
      <c r="HO76" s="275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77" t="e">
        <f t="shared" si="86"/>
        <v>#REF!</v>
      </c>
      <c r="HQ76" s="80"/>
      <c r="HR76" s="278">
        <f t="shared" si="74"/>
        <v>2</v>
      </c>
      <c r="HS76" s="278">
        <f t="shared" si="75"/>
        <v>160</v>
      </c>
      <c r="HT76" s="278">
        <f t="shared" si="76"/>
        <v>28</v>
      </c>
      <c r="HU76" s="278">
        <f t="shared" si="77"/>
        <v>4</v>
      </c>
      <c r="HV76" s="278">
        <f t="shared" si="78"/>
        <v>0</v>
      </c>
      <c r="HW76" s="278">
        <f t="shared" si="79"/>
        <v>0</v>
      </c>
      <c r="HX76" s="278">
        <f t="shared" si="80"/>
        <v>0</v>
      </c>
      <c r="HY76" s="278">
        <f t="shared" si="81"/>
        <v>0</v>
      </c>
      <c r="HZ76" s="278">
        <f t="shared" si="82"/>
        <v>0</v>
      </c>
      <c r="IA76" s="278">
        <f t="shared" si="83"/>
        <v>0</v>
      </c>
      <c r="IK76" s="94" t="e">
        <f t="shared" si="84"/>
        <v>#REF!</v>
      </c>
    </row>
    <row r="77" spans="1:245" s="30" customFormat="1" ht="21.95" customHeight="1">
      <c r="A77" s="4"/>
      <c r="B77" s="94" t="e">
        <f>+#REF!</f>
        <v>#REF!</v>
      </c>
      <c r="C77" s="94" t="e">
        <f>+#REF!</f>
        <v>#REF!</v>
      </c>
      <c r="D77" s="94" t="e">
        <f>+#REF!</f>
        <v>#REF!</v>
      </c>
      <c r="E77" s="94" t="e">
        <f>+#REF!</f>
        <v>#REF!</v>
      </c>
      <c r="F77" s="94" t="e">
        <f>+#REF!</f>
        <v>#REF!</v>
      </c>
      <c r="G77" s="94" t="e">
        <f>+#REF!</f>
        <v>#REF!</v>
      </c>
      <c r="H77" s="94" t="e">
        <f>+#REF!</f>
        <v>#REF!</v>
      </c>
      <c r="I77" s="94" t="e">
        <f>+#REF!</f>
        <v>#REF!</v>
      </c>
      <c r="J77" s="18" t="s">
        <v>59</v>
      </c>
      <c r="K77" s="613">
        <v>0</v>
      </c>
      <c r="L77" s="896">
        <v>49</v>
      </c>
      <c r="M77" s="896">
        <v>4</v>
      </c>
      <c r="N77" s="896">
        <v>3</v>
      </c>
      <c r="O77" s="896">
        <v>0</v>
      </c>
      <c r="P77" s="896">
        <v>0</v>
      </c>
      <c r="Q77" s="896">
        <v>0</v>
      </c>
      <c r="R77" s="896">
        <v>0</v>
      </c>
      <c r="S77" s="896">
        <v>0</v>
      </c>
      <c r="T77" s="615">
        <v>0</v>
      </c>
      <c r="U77" s="613">
        <v>0</v>
      </c>
      <c r="V77" s="896">
        <v>14</v>
      </c>
      <c r="W77" s="896">
        <v>3</v>
      </c>
      <c r="X77" s="896">
        <v>2</v>
      </c>
      <c r="Y77" s="896">
        <v>0</v>
      </c>
      <c r="Z77" s="896">
        <v>0</v>
      </c>
      <c r="AA77" s="896">
        <v>0</v>
      </c>
      <c r="AB77" s="896">
        <v>0</v>
      </c>
      <c r="AC77" s="896">
        <v>0</v>
      </c>
      <c r="AD77" s="615">
        <v>0</v>
      </c>
      <c r="AE77" s="613">
        <v>0</v>
      </c>
      <c r="AF77" s="896">
        <v>17</v>
      </c>
      <c r="AG77" s="896">
        <v>4</v>
      </c>
      <c r="AH77" s="896">
        <v>0</v>
      </c>
      <c r="AI77" s="896">
        <v>0</v>
      </c>
      <c r="AJ77" s="896">
        <v>0</v>
      </c>
      <c r="AK77" s="896">
        <v>0</v>
      </c>
      <c r="AL77" s="896">
        <v>0</v>
      </c>
      <c r="AM77" s="896">
        <v>0</v>
      </c>
      <c r="AN77" s="615">
        <v>0</v>
      </c>
      <c r="AO77" s="613">
        <v>0</v>
      </c>
      <c r="AP77" s="896">
        <v>27</v>
      </c>
      <c r="AQ77" s="896">
        <v>5</v>
      </c>
      <c r="AR77" s="896">
        <v>0</v>
      </c>
      <c r="AS77" s="896">
        <v>0</v>
      </c>
      <c r="AT77" s="896">
        <v>0</v>
      </c>
      <c r="AU77" s="896">
        <v>0</v>
      </c>
      <c r="AV77" s="896">
        <v>0</v>
      </c>
      <c r="AW77" s="896">
        <v>0</v>
      </c>
      <c r="AX77" s="615">
        <v>0</v>
      </c>
      <c r="AY77" s="613">
        <v>0</v>
      </c>
      <c r="AZ77" s="896">
        <v>11</v>
      </c>
      <c r="BA77" s="896">
        <v>2</v>
      </c>
      <c r="BB77" s="896">
        <v>0</v>
      </c>
      <c r="BC77" s="896">
        <v>0</v>
      </c>
      <c r="BD77" s="896">
        <v>0</v>
      </c>
      <c r="BE77" s="896">
        <v>0</v>
      </c>
      <c r="BF77" s="896">
        <v>0</v>
      </c>
      <c r="BG77" s="896">
        <v>0</v>
      </c>
      <c r="BH77" s="615">
        <v>0</v>
      </c>
      <c r="BI77" s="613">
        <v>0</v>
      </c>
      <c r="BJ77" s="896">
        <v>5</v>
      </c>
      <c r="BK77" s="896">
        <v>1</v>
      </c>
      <c r="BL77" s="896">
        <v>0</v>
      </c>
      <c r="BM77" s="896">
        <v>0</v>
      </c>
      <c r="BN77" s="896">
        <v>0</v>
      </c>
      <c r="BO77" s="896">
        <v>0</v>
      </c>
      <c r="BP77" s="896">
        <v>0</v>
      </c>
      <c r="BQ77" s="896">
        <v>0</v>
      </c>
      <c r="BR77" s="615">
        <v>0</v>
      </c>
      <c r="BS77" s="613">
        <v>3</v>
      </c>
      <c r="BT77" s="896">
        <v>18</v>
      </c>
      <c r="BU77" s="896">
        <v>3</v>
      </c>
      <c r="BV77" s="896">
        <v>2</v>
      </c>
      <c r="BW77" s="896">
        <v>0</v>
      </c>
      <c r="BX77" s="896">
        <v>0</v>
      </c>
      <c r="BY77" s="896">
        <v>0</v>
      </c>
      <c r="BZ77" s="896">
        <v>0</v>
      </c>
      <c r="CA77" s="896">
        <v>0</v>
      </c>
      <c r="CB77" s="615">
        <v>0</v>
      </c>
      <c r="CC77" s="613">
        <v>0</v>
      </c>
      <c r="CD77" s="896">
        <v>0</v>
      </c>
      <c r="CE77" s="896">
        <v>0</v>
      </c>
      <c r="CF77" s="896">
        <v>0</v>
      </c>
      <c r="CG77" s="896">
        <v>0</v>
      </c>
      <c r="CH77" s="896">
        <v>0</v>
      </c>
      <c r="CI77" s="896">
        <v>0</v>
      </c>
      <c r="CJ77" s="896">
        <v>0</v>
      </c>
      <c r="CK77" s="896">
        <v>0</v>
      </c>
      <c r="CL77" s="615">
        <v>0</v>
      </c>
      <c r="CM77" s="613">
        <v>0</v>
      </c>
      <c r="CN77" s="896">
        <v>2</v>
      </c>
      <c r="CO77" s="896">
        <v>0</v>
      </c>
      <c r="CP77" s="896">
        <v>0</v>
      </c>
      <c r="CQ77" s="896">
        <v>0</v>
      </c>
      <c r="CR77" s="896">
        <v>0</v>
      </c>
      <c r="CS77" s="896">
        <v>0</v>
      </c>
      <c r="CT77" s="896">
        <v>0</v>
      </c>
      <c r="CU77" s="896">
        <v>0</v>
      </c>
      <c r="CV77" s="615">
        <v>0</v>
      </c>
      <c r="CW77" s="613">
        <v>0</v>
      </c>
      <c r="CX77" s="896">
        <v>0</v>
      </c>
      <c r="CY77" s="896">
        <v>0</v>
      </c>
      <c r="CZ77" s="896">
        <v>0</v>
      </c>
      <c r="DA77" s="896">
        <v>0</v>
      </c>
      <c r="DB77" s="896">
        <v>0</v>
      </c>
      <c r="DC77" s="896">
        <v>0</v>
      </c>
      <c r="DD77" s="896">
        <v>0</v>
      </c>
      <c r="DE77" s="896">
        <v>0</v>
      </c>
      <c r="DF77" s="615">
        <v>0</v>
      </c>
      <c r="DG77" s="613">
        <v>0</v>
      </c>
      <c r="DH77" s="896">
        <v>0</v>
      </c>
      <c r="DI77" s="896">
        <v>0</v>
      </c>
      <c r="DJ77" s="896">
        <v>0</v>
      </c>
      <c r="DK77" s="614"/>
      <c r="DL77" s="614"/>
      <c r="DM77" s="614"/>
      <c r="DN77" s="614"/>
      <c r="DO77" s="614"/>
      <c r="DP77" s="615"/>
      <c r="DQ77" s="613"/>
      <c r="DR77" s="614"/>
      <c r="DS77" s="614"/>
      <c r="DT77" s="614"/>
      <c r="DU77" s="614"/>
      <c r="DV77" s="614"/>
      <c r="DW77" s="614"/>
      <c r="DX77" s="614"/>
      <c r="DY77" s="614"/>
      <c r="DZ77" s="615"/>
      <c r="EA77" s="613"/>
      <c r="EB77" s="614"/>
      <c r="EC77" s="614"/>
      <c r="ED77" s="614"/>
      <c r="EE77" s="614"/>
      <c r="EF77" s="614"/>
      <c r="EG77" s="614"/>
      <c r="EH77" s="614"/>
      <c r="EI77" s="614"/>
      <c r="EJ77" s="615"/>
      <c r="EK77" s="613"/>
      <c r="EL77" s="614"/>
      <c r="EM77" s="614"/>
      <c r="EN77" s="614"/>
      <c r="EO77" s="614"/>
      <c r="EP77" s="614"/>
      <c r="EQ77" s="614"/>
      <c r="ER77" s="614"/>
      <c r="ES77" s="614"/>
      <c r="ET77" s="615"/>
      <c r="EU77" s="613"/>
      <c r="EV77" s="614"/>
      <c r="EW77" s="614"/>
      <c r="EX77" s="614"/>
      <c r="EY77" s="614"/>
      <c r="EZ77" s="614"/>
      <c r="FA77" s="614"/>
      <c r="FB77" s="614"/>
      <c r="FC77" s="614"/>
      <c r="FD77" s="615"/>
      <c r="FE77" s="613"/>
      <c r="FF77" s="614"/>
      <c r="FG77" s="614"/>
      <c r="FH77" s="614"/>
      <c r="FI77" s="614"/>
      <c r="FJ77" s="614"/>
      <c r="FK77" s="614"/>
      <c r="FL77" s="614"/>
      <c r="FM77" s="614"/>
      <c r="FN77" s="615"/>
      <c r="FO77" s="613"/>
      <c r="FP77" s="614"/>
      <c r="FQ77" s="614"/>
      <c r="FR77" s="614"/>
      <c r="FS77" s="614"/>
      <c r="FT77" s="614"/>
      <c r="FU77" s="614"/>
      <c r="FV77" s="614"/>
      <c r="FW77" s="614"/>
      <c r="FX77" s="615"/>
      <c r="FY77" s="613"/>
      <c r="FZ77" s="614"/>
      <c r="GA77" s="614"/>
      <c r="GB77" s="614"/>
      <c r="GC77" s="614"/>
      <c r="GD77" s="614"/>
      <c r="GE77" s="614"/>
      <c r="GF77" s="614"/>
      <c r="GG77" s="614"/>
      <c r="GH77" s="615"/>
      <c r="GI77" s="613"/>
      <c r="GJ77" s="614"/>
      <c r="GK77" s="614"/>
      <c r="GL77" s="614"/>
      <c r="GM77" s="614"/>
      <c r="GN77" s="614"/>
      <c r="GO77" s="614"/>
      <c r="GP77" s="614"/>
      <c r="GQ77" s="614"/>
      <c r="GR77" s="615"/>
      <c r="GS77" s="613"/>
      <c r="GT77" s="614"/>
      <c r="GU77" s="614"/>
      <c r="GV77" s="614"/>
      <c r="GW77" s="614"/>
      <c r="GX77" s="614"/>
      <c r="GY77" s="614"/>
      <c r="GZ77" s="614"/>
      <c r="HA77" s="614"/>
      <c r="HB77" s="615"/>
      <c r="HC77" s="77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77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77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77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77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77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77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77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77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77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0">
        <f t="shared" si="73"/>
        <v>175</v>
      </c>
      <c r="HN77" s="79">
        <f t="shared" si="93"/>
        <v>369</v>
      </c>
      <c r="HO77" s="80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79" t="e">
        <f t="shared" si="86"/>
        <v>#REF!</v>
      </c>
      <c r="HQ77" s="80"/>
      <c r="HR77" s="81">
        <f t="shared" si="74"/>
        <v>3</v>
      </c>
      <c r="HS77" s="81">
        <f t="shared" si="75"/>
        <v>143</v>
      </c>
      <c r="HT77" s="81">
        <f t="shared" si="76"/>
        <v>22</v>
      </c>
      <c r="HU77" s="81">
        <f t="shared" si="77"/>
        <v>7</v>
      </c>
      <c r="HV77" s="81">
        <f t="shared" si="78"/>
        <v>0</v>
      </c>
      <c r="HW77" s="81">
        <f t="shared" si="79"/>
        <v>0</v>
      </c>
      <c r="HX77" s="81">
        <f t="shared" si="80"/>
        <v>0</v>
      </c>
      <c r="HY77" s="81">
        <f t="shared" si="81"/>
        <v>0</v>
      </c>
      <c r="HZ77" s="81">
        <f t="shared" si="82"/>
        <v>0</v>
      </c>
      <c r="IA77" s="81">
        <f t="shared" si="83"/>
        <v>0</v>
      </c>
      <c r="IK77" s="94" t="e">
        <f t="shared" si="84"/>
        <v>#REF!</v>
      </c>
    </row>
    <row r="78" spans="1:245" s="30" customFormat="1" ht="21.95" customHeight="1">
      <c r="A78" s="4"/>
      <c r="B78" s="94" t="e">
        <f>+#REF!</f>
        <v>#REF!</v>
      </c>
      <c r="C78" s="94" t="e">
        <f>+#REF!</f>
        <v>#REF!</v>
      </c>
      <c r="D78" s="94" t="e">
        <f>+#REF!</f>
        <v>#REF!</v>
      </c>
      <c r="E78" s="94" t="e">
        <f>+#REF!</f>
        <v>#REF!</v>
      </c>
      <c r="F78" s="94" t="e">
        <f>+#REF!</f>
        <v>#REF!</v>
      </c>
      <c r="G78" s="94" t="e">
        <f>+#REF!</f>
        <v>#REF!</v>
      </c>
      <c r="H78" s="94" t="e">
        <f>+#REF!</f>
        <v>#REF!</v>
      </c>
      <c r="I78" s="94" t="e">
        <f>+#REF!</f>
        <v>#REF!</v>
      </c>
      <c r="J78" s="18" t="s">
        <v>60</v>
      </c>
      <c r="K78" s="613">
        <v>1</v>
      </c>
      <c r="L78" s="896">
        <v>58</v>
      </c>
      <c r="M78" s="896">
        <v>5</v>
      </c>
      <c r="N78" s="896">
        <v>4</v>
      </c>
      <c r="O78" s="896">
        <v>0</v>
      </c>
      <c r="P78" s="896">
        <v>0</v>
      </c>
      <c r="Q78" s="896">
        <v>0</v>
      </c>
      <c r="R78" s="896">
        <v>0</v>
      </c>
      <c r="S78" s="896">
        <v>0</v>
      </c>
      <c r="T78" s="615">
        <v>0</v>
      </c>
      <c r="U78" s="613">
        <v>0</v>
      </c>
      <c r="V78" s="896">
        <v>17</v>
      </c>
      <c r="W78" s="896">
        <v>3</v>
      </c>
      <c r="X78" s="896">
        <v>3</v>
      </c>
      <c r="Y78" s="896">
        <v>0</v>
      </c>
      <c r="Z78" s="896">
        <v>0</v>
      </c>
      <c r="AA78" s="896">
        <v>0</v>
      </c>
      <c r="AB78" s="896">
        <v>0</v>
      </c>
      <c r="AC78" s="896">
        <v>0</v>
      </c>
      <c r="AD78" s="615">
        <v>0</v>
      </c>
      <c r="AE78" s="613">
        <v>0</v>
      </c>
      <c r="AF78" s="896">
        <v>17</v>
      </c>
      <c r="AG78" s="896">
        <v>4</v>
      </c>
      <c r="AH78" s="896">
        <v>0</v>
      </c>
      <c r="AI78" s="896">
        <v>0</v>
      </c>
      <c r="AJ78" s="896">
        <v>0</v>
      </c>
      <c r="AK78" s="896">
        <v>0</v>
      </c>
      <c r="AL78" s="896">
        <v>0</v>
      </c>
      <c r="AM78" s="896">
        <v>0</v>
      </c>
      <c r="AN78" s="615">
        <v>0</v>
      </c>
      <c r="AO78" s="613">
        <v>0</v>
      </c>
      <c r="AP78" s="896">
        <v>28</v>
      </c>
      <c r="AQ78" s="896">
        <v>5</v>
      </c>
      <c r="AR78" s="896">
        <v>0</v>
      </c>
      <c r="AS78" s="896">
        <v>0</v>
      </c>
      <c r="AT78" s="896">
        <v>0</v>
      </c>
      <c r="AU78" s="896">
        <v>0</v>
      </c>
      <c r="AV78" s="896">
        <v>0</v>
      </c>
      <c r="AW78" s="896">
        <v>0</v>
      </c>
      <c r="AX78" s="615">
        <v>0</v>
      </c>
      <c r="AY78" s="613">
        <v>0</v>
      </c>
      <c r="AZ78" s="896">
        <v>18</v>
      </c>
      <c r="BA78" s="896">
        <v>3</v>
      </c>
      <c r="BB78" s="896">
        <v>0</v>
      </c>
      <c r="BC78" s="896">
        <v>0</v>
      </c>
      <c r="BD78" s="896">
        <v>0</v>
      </c>
      <c r="BE78" s="896">
        <v>0</v>
      </c>
      <c r="BF78" s="896">
        <v>0</v>
      </c>
      <c r="BG78" s="896">
        <v>0</v>
      </c>
      <c r="BH78" s="615">
        <v>0</v>
      </c>
      <c r="BI78" s="613">
        <v>0</v>
      </c>
      <c r="BJ78" s="896">
        <v>4</v>
      </c>
      <c r="BK78" s="896">
        <v>0</v>
      </c>
      <c r="BL78" s="896">
        <v>0</v>
      </c>
      <c r="BM78" s="896">
        <v>0</v>
      </c>
      <c r="BN78" s="896">
        <v>0</v>
      </c>
      <c r="BO78" s="896">
        <v>0</v>
      </c>
      <c r="BP78" s="896">
        <v>0</v>
      </c>
      <c r="BQ78" s="896">
        <v>0</v>
      </c>
      <c r="BR78" s="615">
        <v>0</v>
      </c>
      <c r="BS78" s="613">
        <v>3</v>
      </c>
      <c r="BT78" s="896">
        <v>25</v>
      </c>
      <c r="BU78" s="896">
        <v>4</v>
      </c>
      <c r="BV78" s="896">
        <v>3</v>
      </c>
      <c r="BW78" s="896">
        <v>0</v>
      </c>
      <c r="BX78" s="896">
        <v>0</v>
      </c>
      <c r="BY78" s="896">
        <v>0</v>
      </c>
      <c r="BZ78" s="896">
        <v>0</v>
      </c>
      <c r="CA78" s="896">
        <v>0</v>
      </c>
      <c r="CB78" s="615">
        <v>0</v>
      </c>
      <c r="CC78" s="613">
        <v>0</v>
      </c>
      <c r="CD78" s="896">
        <v>0</v>
      </c>
      <c r="CE78" s="896">
        <v>0</v>
      </c>
      <c r="CF78" s="896">
        <v>0</v>
      </c>
      <c r="CG78" s="896">
        <v>0</v>
      </c>
      <c r="CH78" s="896">
        <v>0</v>
      </c>
      <c r="CI78" s="896">
        <v>0</v>
      </c>
      <c r="CJ78" s="896">
        <v>0</v>
      </c>
      <c r="CK78" s="896">
        <v>0</v>
      </c>
      <c r="CL78" s="615">
        <v>0</v>
      </c>
      <c r="CM78" s="613">
        <v>1</v>
      </c>
      <c r="CN78" s="896">
        <v>4</v>
      </c>
      <c r="CO78" s="896">
        <v>0</v>
      </c>
      <c r="CP78" s="896">
        <v>0</v>
      </c>
      <c r="CQ78" s="896">
        <v>0</v>
      </c>
      <c r="CR78" s="896">
        <v>0</v>
      </c>
      <c r="CS78" s="896">
        <v>0</v>
      </c>
      <c r="CT78" s="896">
        <v>0</v>
      </c>
      <c r="CU78" s="896">
        <v>0</v>
      </c>
      <c r="CV78" s="615">
        <v>0</v>
      </c>
      <c r="CW78" s="613">
        <v>0</v>
      </c>
      <c r="CX78" s="896">
        <v>0</v>
      </c>
      <c r="CY78" s="896">
        <v>0</v>
      </c>
      <c r="CZ78" s="896">
        <v>0</v>
      </c>
      <c r="DA78" s="896">
        <v>0</v>
      </c>
      <c r="DB78" s="896">
        <v>0</v>
      </c>
      <c r="DC78" s="896">
        <v>0</v>
      </c>
      <c r="DD78" s="896">
        <v>0</v>
      </c>
      <c r="DE78" s="896">
        <v>0</v>
      </c>
      <c r="DF78" s="615">
        <v>0</v>
      </c>
      <c r="DG78" s="613">
        <v>0</v>
      </c>
      <c r="DH78" s="896">
        <v>0</v>
      </c>
      <c r="DI78" s="896">
        <v>0</v>
      </c>
      <c r="DJ78" s="896">
        <v>0</v>
      </c>
      <c r="DK78" s="614"/>
      <c r="DL78" s="614"/>
      <c r="DM78" s="614"/>
      <c r="DN78" s="614"/>
      <c r="DO78" s="614"/>
      <c r="DP78" s="615"/>
      <c r="DQ78" s="613"/>
      <c r="DR78" s="614"/>
      <c r="DS78" s="614"/>
      <c r="DT78" s="614"/>
      <c r="DU78" s="614"/>
      <c r="DV78" s="614"/>
      <c r="DW78" s="614"/>
      <c r="DX78" s="614"/>
      <c r="DY78" s="614"/>
      <c r="DZ78" s="615"/>
      <c r="EA78" s="613"/>
      <c r="EB78" s="614"/>
      <c r="EC78" s="614"/>
      <c r="ED78" s="614"/>
      <c r="EE78" s="614"/>
      <c r="EF78" s="614"/>
      <c r="EG78" s="614"/>
      <c r="EH78" s="614"/>
      <c r="EI78" s="614"/>
      <c r="EJ78" s="615"/>
      <c r="EK78" s="613"/>
      <c r="EL78" s="614"/>
      <c r="EM78" s="614"/>
      <c r="EN78" s="614"/>
      <c r="EO78" s="614"/>
      <c r="EP78" s="614"/>
      <c r="EQ78" s="614"/>
      <c r="ER78" s="614"/>
      <c r="ES78" s="614"/>
      <c r="ET78" s="615"/>
      <c r="EU78" s="613"/>
      <c r="EV78" s="614"/>
      <c r="EW78" s="614"/>
      <c r="EX78" s="614"/>
      <c r="EY78" s="614"/>
      <c r="EZ78" s="614"/>
      <c r="FA78" s="614"/>
      <c r="FB78" s="614"/>
      <c r="FC78" s="614"/>
      <c r="FD78" s="615"/>
      <c r="FE78" s="613"/>
      <c r="FF78" s="614"/>
      <c r="FG78" s="614"/>
      <c r="FH78" s="614"/>
      <c r="FI78" s="614"/>
      <c r="FJ78" s="614"/>
      <c r="FK78" s="614"/>
      <c r="FL78" s="614"/>
      <c r="FM78" s="614"/>
      <c r="FN78" s="615"/>
      <c r="FO78" s="613"/>
      <c r="FP78" s="614"/>
      <c r="FQ78" s="614"/>
      <c r="FR78" s="614"/>
      <c r="FS78" s="614"/>
      <c r="FT78" s="614"/>
      <c r="FU78" s="614"/>
      <c r="FV78" s="614"/>
      <c r="FW78" s="614"/>
      <c r="FX78" s="615"/>
      <c r="FY78" s="613"/>
      <c r="FZ78" s="614"/>
      <c r="GA78" s="614"/>
      <c r="GB78" s="614"/>
      <c r="GC78" s="614"/>
      <c r="GD78" s="614"/>
      <c r="GE78" s="614"/>
      <c r="GF78" s="614"/>
      <c r="GG78" s="614"/>
      <c r="GH78" s="615"/>
      <c r="GI78" s="613"/>
      <c r="GJ78" s="614"/>
      <c r="GK78" s="614"/>
      <c r="GL78" s="614"/>
      <c r="GM78" s="614"/>
      <c r="GN78" s="614"/>
      <c r="GO78" s="614"/>
      <c r="GP78" s="614"/>
      <c r="GQ78" s="614"/>
      <c r="GR78" s="615"/>
      <c r="GS78" s="613"/>
      <c r="GT78" s="614"/>
      <c r="GU78" s="614"/>
      <c r="GV78" s="614"/>
      <c r="GW78" s="614"/>
      <c r="GX78" s="614"/>
      <c r="GY78" s="614"/>
      <c r="GZ78" s="614"/>
      <c r="HA78" s="614"/>
      <c r="HB78" s="615"/>
      <c r="HC78" s="77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77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77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77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77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77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77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77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77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77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0">
        <f t="shared" si="73"/>
        <v>210</v>
      </c>
      <c r="HN78" s="79">
        <f t="shared" si="93"/>
        <v>579</v>
      </c>
      <c r="HO78" s="80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79" t="e">
        <f t="shared" si="86"/>
        <v>#REF!</v>
      </c>
      <c r="HQ78" s="80"/>
      <c r="HR78" s="81">
        <f t="shared" si="74"/>
        <v>5</v>
      </c>
      <c r="HS78" s="81">
        <f t="shared" si="75"/>
        <v>171</v>
      </c>
      <c r="HT78" s="81">
        <f t="shared" si="76"/>
        <v>24</v>
      </c>
      <c r="HU78" s="81">
        <f t="shared" si="77"/>
        <v>10</v>
      </c>
      <c r="HV78" s="81">
        <f t="shared" si="78"/>
        <v>0</v>
      </c>
      <c r="HW78" s="81">
        <f t="shared" si="79"/>
        <v>0</v>
      </c>
      <c r="HX78" s="81">
        <f t="shared" si="80"/>
        <v>0</v>
      </c>
      <c r="HY78" s="81">
        <f t="shared" si="81"/>
        <v>0</v>
      </c>
      <c r="HZ78" s="81">
        <f t="shared" si="82"/>
        <v>0</v>
      </c>
      <c r="IA78" s="81">
        <f t="shared" si="83"/>
        <v>0</v>
      </c>
      <c r="IK78" s="94" t="e">
        <f t="shared" si="84"/>
        <v>#REF!</v>
      </c>
    </row>
    <row r="79" spans="1:245" s="30" customFormat="1" ht="21.95" customHeight="1">
      <c r="A79" s="4"/>
      <c r="B79" s="94" t="e">
        <f>+#REF!</f>
        <v>#REF!</v>
      </c>
      <c r="C79" s="94" t="e">
        <f>+#REF!</f>
        <v>#REF!</v>
      </c>
      <c r="D79" s="94" t="e">
        <f>+#REF!</f>
        <v>#REF!</v>
      </c>
      <c r="E79" s="94" t="e">
        <f>+#REF!</f>
        <v>#REF!</v>
      </c>
      <c r="F79" s="94" t="e">
        <f>+#REF!</f>
        <v>#REF!</v>
      </c>
      <c r="G79" s="94" t="e">
        <f>+#REF!</f>
        <v>#REF!</v>
      </c>
      <c r="H79" s="94" t="e">
        <f>+#REF!</f>
        <v>#REF!</v>
      </c>
      <c r="I79" s="94" t="e">
        <f>+#REF!</f>
        <v>#REF!</v>
      </c>
      <c r="J79" s="303" t="s">
        <v>61</v>
      </c>
      <c r="K79" s="616">
        <v>0</v>
      </c>
      <c r="L79" s="617">
        <v>59</v>
      </c>
      <c r="M79" s="617">
        <v>5</v>
      </c>
      <c r="N79" s="617">
        <v>3</v>
      </c>
      <c r="O79" s="617">
        <v>0</v>
      </c>
      <c r="P79" s="617">
        <v>0</v>
      </c>
      <c r="Q79" s="617">
        <v>0</v>
      </c>
      <c r="R79" s="617">
        <v>0</v>
      </c>
      <c r="S79" s="617">
        <v>0</v>
      </c>
      <c r="T79" s="618">
        <v>0</v>
      </c>
      <c r="U79" s="616">
        <v>0</v>
      </c>
      <c r="V79" s="617">
        <v>14</v>
      </c>
      <c r="W79" s="617">
        <v>4</v>
      </c>
      <c r="X79" s="617">
        <v>4</v>
      </c>
      <c r="Y79" s="617">
        <v>0</v>
      </c>
      <c r="Z79" s="617">
        <v>0</v>
      </c>
      <c r="AA79" s="617">
        <v>0</v>
      </c>
      <c r="AB79" s="617">
        <v>0</v>
      </c>
      <c r="AC79" s="617">
        <v>0</v>
      </c>
      <c r="AD79" s="618">
        <v>0</v>
      </c>
      <c r="AE79" s="616">
        <v>0</v>
      </c>
      <c r="AF79" s="617">
        <v>14</v>
      </c>
      <c r="AG79" s="617">
        <v>4</v>
      </c>
      <c r="AH79" s="617">
        <v>0</v>
      </c>
      <c r="AI79" s="617">
        <v>0</v>
      </c>
      <c r="AJ79" s="617">
        <v>0</v>
      </c>
      <c r="AK79" s="617">
        <v>0</v>
      </c>
      <c r="AL79" s="617">
        <v>0</v>
      </c>
      <c r="AM79" s="617">
        <v>0</v>
      </c>
      <c r="AN79" s="618">
        <v>0</v>
      </c>
      <c r="AO79" s="616">
        <v>0</v>
      </c>
      <c r="AP79" s="617">
        <v>19</v>
      </c>
      <c r="AQ79" s="617">
        <v>4</v>
      </c>
      <c r="AR79" s="617">
        <v>0</v>
      </c>
      <c r="AS79" s="617">
        <v>0</v>
      </c>
      <c r="AT79" s="617">
        <v>0</v>
      </c>
      <c r="AU79" s="617">
        <v>0</v>
      </c>
      <c r="AV79" s="617">
        <v>0</v>
      </c>
      <c r="AW79" s="617">
        <v>0</v>
      </c>
      <c r="AX79" s="618">
        <v>0</v>
      </c>
      <c r="AY79" s="616">
        <v>0</v>
      </c>
      <c r="AZ79" s="617">
        <v>14</v>
      </c>
      <c r="BA79" s="617">
        <v>2</v>
      </c>
      <c r="BB79" s="617">
        <v>1</v>
      </c>
      <c r="BC79" s="617">
        <v>0</v>
      </c>
      <c r="BD79" s="617">
        <v>0</v>
      </c>
      <c r="BE79" s="617">
        <v>0</v>
      </c>
      <c r="BF79" s="617">
        <v>0</v>
      </c>
      <c r="BG79" s="617">
        <v>0</v>
      </c>
      <c r="BH79" s="618">
        <v>0</v>
      </c>
      <c r="BI79" s="616">
        <v>0</v>
      </c>
      <c r="BJ79" s="617">
        <v>3</v>
      </c>
      <c r="BK79" s="617">
        <v>0</v>
      </c>
      <c r="BL79" s="617">
        <v>0</v>
      </c>
      <c r="BM79" s="617">
        <v>0</v>
      </c>
      <c r="BN79" s="617">
        <v>0</v>
      </c>
      <c r="BO79" s="617">
        <v>0</v>
      </c>
      <c r="BP79" s="617">
        <v>0</v>
      </c>
      <c r="BQ79" s="617">
        <v>0</v>
      </c>
      <c r="BR79" s="618">
        <v>0</v>
      </c>
      <c r="BS79" s="616">
        <v>2</v>
      </c>
      <c r="BT79" s="617">
        <v>14</v>
      </c>
      <c r="BU79" s="617">
        <v>2</v>
      </c>
      <c r="BV79" s="617">
        <v>4</v>
      </c>
      <c r="BW79" s="617">
        <v>0</v>
      </c>
      <c r="BX79" s="617">
        <v>0</v>
      </c>
      <c r="BY79" s="617">
        <v>0</v>
      </c>
      <c r="BZ79" s="617">
        <v>0</v>
      </c>
      <c r="CA79" s="617">
        <v>0</v>
      </c>
      <c r="CB79" s="618">
        <v>0</v>
      </c>
      <c r="CC79" s="616">
        <v>0</v>
      </c>
      <c r="CD79" s="617">
        <v>0</v>
      </c>
      <c r="CE79" s="617">
        <v>0</v>
      </c>
      <c r="CF79" s="617">
        <v>0</v>
      </c>
      <c r="CG79" s="617">
        <v>0</v>
      </c>
      <c r="CH79" s="617">
        <v>0</v>
      </c>
      <c r="CI79" s="617">
        <v>0</v>
      </c>
      <c r="CJ79" s="617">
        <v>0</v>
      </c>
      <c r="CK79" s="617">
        <v>0</v>
      </c>
      <c r="CL79" s="618">
        <v>0</v>
      </c>
      <c r="CM79" s="616">
        <v>0</v>
      </c>
      <c r="CN79" s="617">
        <v>3</v>
      </c>
      <c r="CO79" s="617">
        <v>0</v>
      </c>
      <c r="CP79" s="617">
        <v>0</v>
      </c>
      <c r="CQ79" s="617">
        <v>0</v>
      </c>
      <c r="CR79" s="617">
        <v>0</v>
      </c>
      <c r="CS79" s="617">
        <v>0</v>
      </c>
      <c r="CT79" s="617">
        <v>0</v>
      </c>
      <c r="CU79" s="617">
        <v>0</v>
      </c>
      <c r="CV79" s="618">
        <v>0</v>
      </c>
      <c r="CW79" s="616">
        <v>0</v>
      </c>
      <c r="CX79" s="617">
        <v>0</v>
      </c>
      <c r="CY79" s="617">
        <v>0</v>
      </c>
      <c r="CZ79" s="617">
        <v>0</v>
      </c>
      <c r="DA79" s="617">
        <v>0</v>
      </c>
      <c r="DB79" s="617">
        <v>0</v>
      </c>
      <c r="DC79" s="617">
        <v>0</v>
      </c>
      <c r="DD79" s="617">
        <v>0</v>
      </c>
      <c r="DE79" s="617">
        <v>0</v>
      </c>
      <c r="DF79" s="618">
        <v>0</v>
      </c>
      <c r="DG79" s="616">
        <v>0</v>
      </c>
      <c r="DH79" s="617">
        <v>0</v>
      </c>
      <c r="DI79" s="617">
        <v>0</v>
      </c>
      <c r="DJ79" s="617">
        <v>0</v>
      </c>
      <c r="DK79" s="617"/>
      <c r="DL79" s="617"/>
      <c r="DM79" s="617"/>
      <c r="DN79" s="617"/>
      <c r="DO79" s="617"/>
      <c r="DP79" s="618"/>
      <c r="DQ79" s="616"/>
      <c r="DR79" s="617"/>
      <c r="DS79" s="617"/>
      <c r="DT79" s="617"/>
      <c r="DU79" s="617"/>
      <c r="DV79" s="617"/>
      <c r="DW79" s="617"/>
      <c r="DX79" s="617"/>
      <c r="DY79" s="617"/>
      <c r="DZ79" s="618"/>
      <c r="EA79" s="616"/>
      <c r="EB79" s="617"/>
      <c r="EC79" s="617"/>
      <c r="ED79" s="617"/>
      <c r="EE79" s="617"/>
      <c r="EF79" s="617"/>
      <c r="EG79" s="617"/>
      <c r="EH79" s="617"/>
      <c r="EI79" s="617"/>
      <c r="EJ79" s="618"/>
      <c r="EK79" s="616"/>
      <c r="EL79" s="617"/>
      <c r="EM79" s="617"/>
      <c r="EN79" s="617"/>
      <c r="EO79" s="617"/>
      <c r="EP79" s="617"/>
      <c r="EQ79" s="617"/>
      <c r="ER79" s="617"/>
      <c r="ES79" s="617"/>
      <c r="ET79" s="618"/>
      <c r="EU79" s="616"/>
      <c r="EV79" s="617"/>
      <c r="EW79" s="617"/>
      <c r="EX79" s="617"/>
      <c r="EY79" s="617"/>
      <c r="EZ79" s="617"/>
      <c r="FA79" s="617"/>
      <c r="FB79" s="617"/>
      <c r="FC79" s="617"/>
      <c r="FD79" s="618"/>
      <c r="FE79" s="616"/>
      <c r="FF79" s="617"/>
      <c r="FG79" s="617"/>
      <c r="FH79" s="617"/>
      <c r="FI79" s="617"/>
      <c r="FJ79" s="617"/>
      <c r="FK79" s="617"/>
      <c r="FL79" s="617"/>
      <c r="FM79" s="617"/>
      <c r="FN79" s="618"/>
      <c r="FO79" s="616"/>
      <c r="FP79" s="617"/>
      <c r="FQ79" s="617"/>
      <c r="FR79" s="617"/>
      <c r="FS79" s="617"/>
      <c r="FT79" s="617"/>
      <c r="FU79" s="617"/>
      <c r="FV79" s="617"/>
      <c r="FW79" s="617"/>
      <c r="FX79" s="618"/>
      <c r="FY79" s="616"/>
      <c r="FZ79" s="617"/>
      <c r="GA79" s="617"/>
      <c r="GB79" s="617"/>
      <c r="GC79" s="617"/>
      <c r="GD79" s="617"/>
      <c r="GE79" s="617"/>
      <c r="GF79" s="617"/>
      <c r="GG79" s="617"/>
      <c r="GH79" s="618"/>
      <c r="GI79" s="616"/>
      <c r="GJ79" s="617"/>
      <c r="GK79" s="617"/>
      <c r="GL79" s="617"/>
      <c r="GM79" s="617"/>
      <c r="GN79" s="617"/>
      <c r="GO79" s="617"/>
      <c r="GP79" s="617"/>
      <c r="GQ79" s="617"/>
      <c r="GR79" s="618"/>
      <c r="GS79" s="616"/>
      <c r="GT79" s="617"/>
      <c r="GU79" s="617"/>
      <c r="GV79" s="617"/>
      <c r="GW79" s="617"/>
      <c r="GX79" s="617"/>
      <c r="GY79" s="617"/>
      <c r="GZ79" s="617"/>
      <c r="HA79" s="617"/>
      <c r="HB79" s="618"/>
      <c r="HC79" s="271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1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1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1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1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1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1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1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1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1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2">
        <f t="shared" si="73"/>
        <v>175</v>
      </c>
      <c r="HN79" s="279">
        <f t="shared" si="93"/>
        <v>754</v>
      </c>
      <c r="HO79" s="272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79" t="e">
        <f t="shared" si="86"/>
        <v>#REF!</v>
      </c>
      <c r="HQ79" s="80"/>
      <c r="HR79" s="280">
        <f t="shared" si="74"/>
        <v>2</v>
      </c>
      <c r="HS79" s="280">
        <f t="shared" si="75"/>
        <v>140</v>
      </c>
      <c r="HT79" s="280">
        <f t="shared" si="76"/>
        <v>21</v>
      </c>
      <c r="HU79" s="280">
        <f t="shared" si="77"/>
        <v>12</v>
      </c>
      <c r="HV79" s="280">
        <f t="shared" si="78"/>
        <v>0</v>
      </c>
      <c r="HW79" s="280">
        <f t="shared" si="79"/>
        <v>0</v>
      </c>
      <c r="HX79" s="280">
        <f t="shared" si="80"/>
        <v>0</v>
      </c>
      <c r="HY79" s="280">
        <f t="shared" si="81"/>
        <v>0</v>
      </c>
      <c r="HZ79" s="280">
        <f t="shared" si="82"/>
        <v>0</v>
      </c>
      <c r="IA79" s="280">
        <f t="shared" si="83"/>
        <v>0</v>
      </c>
      <c r="IK79" s="94" t="e">
        <f t="shared" si="84"/>
        <v>#REF!</v>
      </c>
    </row>
    <row r="80" spans="1:245" s="30" customFormat="1" ht="21.95" customHeight="1">
      <c r="A80" s="4"/>
      <c r="B80" s="94" t="e">
        <f>+#REF!</f>
        <v>#REF!</v>
      </c>
      <c r="C80" s="94" t="e">
        <f>+#REF!</f>
        <v>#REF!</v>
      </c>
      <c r="D80" s="94" t="e">
        <f>+#REF!</f>
        <v>#REF!</v>
      </c>
      <c r="E80" s="94" t="e">
        <f>+#REF!</f>
        <v>#REF!</v>
      </c>
      <c r="F80" s="94" t="e">
        <f>+#REF!</f>
        <v>#REF!</v>
      </c>
      <c r="G80" s="94" t="e">
        <f>+#REF!</f>
        <v>#REF!</v>
      </c>
      <c r="H80" s="94" t="e">
        <f>+#REF!</f>
        <v>#REF!</v>
      </c>
      <c r="I80" s="94" t="e">
        <f>+#REF!</f>
        <v>#REF!</v>
      </c>
      <c r="J80" s="302" t="s">
        <v>62</v>
      </c>
      <c r="K80" s="619">
        <v>0</v>
      </c>
      <c r="L80" s="620">
        <v>56</v>
      </c>
      <c r="M80" s="620">
        <v>6</v>
      </c>
      <c r="N80" s="620">
        <v>4</v>
      </c>
      <c r="O80" s="620">
        <v>0</v>
      </c>
      <c r="P80" s="620">
        <v>0</v>
      </c>
      <c r="Q80" s="620">
        <v>0</v>
      </c>
      <c r="R80" s="620">
        <v>0</v>
      </c>
      <c r="S80" s="620">
        <v>0</v>
      </c>
      <c r="T80" s="621">
        <v>0</v>
      </c>
      <c r="U80" s="619">
        <v>0</v>
      </c>
      <c r="V80" s="620">
        <v>35</v>
      </c>
      <c r="W80" s="620">
        <v>2</v>
      </c>
      <c r="X80" s="620">
        <v>2</v>
      </c>
      <c r="Y80" s="620">
        <v>0</v>
      </c>
      <c r="Z80" s="620">
        <v>0</v>
      </c>
      <c r="AA80" s="620">
        <v>0</v>
      </c>
      <c r="AB80" s="620">
        <v>0</v>
      </c>
      <c r="AC80" s="620">
        <v>0</v>
      </c>
      <c r="AD80" s="621">
        <v>0</v>
      </c>
      <c r="AE80" s="619">
        <v>0</v>
      </c>
      <c r="AF80" s="620">
        <v>17</v>
      </c>
      <c r="AG80" s="620">
        <v>3</v>
      </c>
      <c r="AH80" s="620">
        <v>0</v>
      </c>
      <c r="AI80" s="620">
        <v>0</v>
      </c>
      <c r="AJ80" s="620">
        <v>0</v>
      </c>
      <c r="AK80" s="620">
        <v>0</v>
      </c>
      <c r="AL80" s="620">
        <v>0</v>
      </c>
      <c r="AM80" s="620">
        <v>0</v>
      </c>
      <c r="AN80" s="621">
        <v>0</v>
      </c>
      <c r="AO80" s="619">
        <v>0</v>
      </c>
      <c r="AP80" s="620">
        <v>23</v>
      </c>
      <c r="AQ80" s="620">
        <v>4</v>
      </c>
      <c r="AR80" s="620">
        <v>0</v>
      </c>
      <c r="AS80" s="620">
        <v>0</v>
      </c>
      <c r="AT80" s="620">
        <v>0</v>
      </c>
      <c r="AU80" s="620">
        <v>0</v>
      </c>
      <c r="AV80" s="620">
        <v>0</v>
      </c>
      <c r="AW80" s="620">
        <v>0</v>
      </c>
      <c r="AX80" s="621">
        <v>0</v>
      </c>
      <c r="AY80" s="619">
        <v>0</v>
      </c>
      <c r="AZ80" s="620">
        <v>14</v>
      </c>
      <c r="BA80" s="620">
        <v>2</v>
      </c>
      <c r="BB80" s="620">
        <v>1</v>
      </c>
      <c r="BC80" s="620">
        <v>0</v>
      </c>
      <c r="BD80" s="620">
        <v>0</v>
      </c>
      <c r="BE80" s="620">
        <v>0</v>
      </c>
      <c r="BF80" s="620">
        <v>0</v>
      </c>
      <c r="BG80" s="620">
        <v>0</v>
      </c>
      <c r="BH80" s="621">
        <v>0</v>
      </c>
      <c r="BI80" s="619">
        <v>0</v>
      </c>
      <c r="BJ80" s="620">
        <v>4</v>
      </c>
      <c r="BK80" s="620">
        <v>0</v>
      </c>
      <c r="BL80" s="620">
        <v>0</v>
      </c>
      <c r="BM80" s="620">
        <v>0</v>
      </c>
      <c r="BN80" s="620">
        <v>0</v>
      </c>
      <c r="BO80" s="620">
        <v>0</v>
      </c>
      <c r="BP80" s="620">
        <v>0</v>
      </c>
      <c r="BQ80" s="620">
        <v>0</v>
      </c>
      <c r="BR80" s="621">
        <v>0</v>
      </c>
      <c r="BS80" s="619">
        <v>1</v>
      </c>
      <c r="BT80" s="620">
        <v>18</v>
      </c>
      <c r="BU80" s="620">
        <v>3</v>
      </c>
      <c r="BV80" s="620">
        <v>4</v>
      </c>
      <c r="BW80" s="620">
        <v>0</v>
      </c>
      <c r="BX80" s="620">
        <v>0</v>
      </c>
      <c r="BY80" s="620">
        <v>0</v>
      </c>
      <c r="BZ80" s="620">
        <v>0</v>
      </c>
      <c r="CA80" s="620">
        <v>0</v>
      </c>
      <c r="CB80" s="621">
        <v>0</v>
      </c>
      <c r="CC80" s="619">
        <v>0</v>
      </c>
      <c r="CD80" s="620">
        <v>0</v>
      </c>
      <c r="CE80" s="620">
        <v>0</v>
      </c>
      <c r="CF80" s="620">
        <v>0</v>
      </c>
      <c r="CG80" s="620">
        <v>0</v>
      </c>
      <c r="CH80" s="620">
        <v>0</v>
      </c>
      <c r="CI80" s="620">
        <v>0</v>
      </c>
      <c r="CJ80" s="620">
        <v>0</v>
      </c>
      <c r="CK80" s="620">
        <v>0</v>
      </c>
      <c r="CL80" s="621">
        <v>0</v>
      </c>
      <c r="CM80" s="619">
        <v>0</v>
      </c>
      <c r="CN80" s="620">
        <v>1</v>
      </c>
      <c r="CO80" s="620">
        <v>0</v>
      </c>
      <c r="CP80" s="620">
        <v>0</v>
      </c>
      <c r="CQ80" s="620">
        <v>0</v>
      </c>
      <c r="CR80" s="620">
        <v>0</v>
      </c>
      <c r="CS80" s="620">
        <v>0</v>
      </c>
      <c r="CT80" s="620">
        <v>0</v>
      </c>
      <c r="CU80" s="620">
        <v>0</v>
      </c>
      <c r="CV80" s="621">
        <v>0</v>
      </c>
      <c r="CW80" s="619">
        <v>0</v>
      </c>
      <c r="CX80" s="620">
        <v>0</v>
      </c>
      <c r="CY80" s="620">
        <v>0</v>
      </c>
      <c r="CZ80" s="620">
        <v>0</v>
      </c>
      <c r="DA80" s="620">
        <v>0</v>
      </c>
      <c r="DB80" s="620">
        <v>0</v>
      </c>
      <c r="DC80" s="620">
        <v>0</v>
      </c>
      <c r="DD80" s="620">
        <v>0</v>
      </c>
      <c r="DE80" s="620">
        <v>0</v>
      </c>
      <c r="DF80" s="621">
        <v>0</v>
      </c>
      <c r="DG80" s="619">
        <v>0</v>
      </c>
      <c r="DH80" s="620">
        <v>0</v>
      </c>
      <c r="DI80" s="620">
        <v>0</v>
      </c>
      <c r="DJ80" s="620">
        <v>0</v>
      </c>
      <c r="DK80" s="620"/>
      <c r="DL80" s="620"/>
      <c r="DM80" s="620"/>
      <c r="DN80" s="620"/>
      <c r="DO80" s="620"/>
      <c r="DP80" s="621"/>
      <c r="DQ80" s="619"/>
      <c r="DR80" s="620"/>
      <c r="DS80" s="620"/>
      <c r="DT80" s="620"/>
      <c r="DU80" s="620"/>
      <c r="DV80" s="620"/>
      <c r="DW80" s="620"/>
      <c r="DX80" s="620"/>
      <c r="DY80" s="620"/>
      <c r="DZ80" s="621"/>
      <c r="EA80" s="619"/>
      <c r="EB80" s="620"/>
      <c r="EC80" s="620"/>
      <c r="ED80" s="620"/>
      <c r="EE80" s="620"/>
      <c r="EF80" s="620"/>
      <c r="EG80" s="620"/>
      <c r="EH80" s="620"/>
      <c r="EI80" s="620"/>
      <c r="EJ80" s="621"/>
      <c r="EK80" s="619"/>
      <c r="EL80" s="620"/>
      <c r="EM80" s="620"/>
      <c r="EN80" s="620"/>
      <c r="EO80" s="620"/>
      <c r="EP80" s="620"/>
      <c r="EQ80" s="620"/>
      <c r="ER80" s="620"/>
      <c r="ES80" s="620"/>
      <c r="ET80" s="621"/>
      <c r="EU80" s="619"/>
      <c r="EV80" s="620"/>
      <c r="EW80" s="620"/>
      <c r="EX80" s="620"/>
      <c r="EY80" s="620"/>
      <c r="EZ80" s="620"/>
      <c r="FA80" s="620"/>
      <c r="FB80" s="620"/>
      <c r="FC80" s="620"/>
      <c r="FD80" s="621"/>
      <c r="FE80" s="619"/>
      <c r="FF80" s="620"/>
      <c r="FG80" s="620"/>
      <c r="FH80" s="620"/>
      <c r="FI80" s="620"/>
      <c r="FJ80" s="620"/>
      <c r="FK80" s="620"/>
      <c r="FL80" s="620"/>
      <c r="FM80" s="620"/>
      <c r="FN80" s="621"/>
      <c r="FO80" s="619"/>
      <c r="FP80" s="620"/>
      <c r="FQ80" s="620"/>
      <c r="FR80" s="620"/>
      <c r="FS80" s="620"/>
      <c r="FT80" s="620"/>
      <c r="FU80" s="620"/>
      <c r="FV80" s="620"/>
      <c r="FW80" s="620"/>
      <c r="FX80" s="621"/>
      <c r="FY80" s="619"/>
      <c r="FZ80" s="620"/>
      <c r="GA80" s="620"/>
      <c r="GB80" s="620"/>
      <c r="GC80" s="620"/>
      <c r="GD80" s="620"/>
      <c r="GE80" s="620"/>
      <c r="GF80" s="620"/>
      <c r="GG80" s="620"/>
      <c r="GH80" s="621"/>
      <c r="GI80" s="619"/>
      <c r="GJ80" s="620"/>
      <c r="GK80" s="620"/>
      <c r="GL80" s="620"/>
      <c r="GM80" s="620"/>
      <c r="GN80" s="620"/>
      <c r="GO80" s="620"/>
      <c r="GP80" s="620"/>
      <c r="GQ80" s="620"/>
      <c r="GR80" s="621"/>
      <c r="GS80" s="619"/>
      <c r="GT80" s="620"/>
      <c r="GU80" s="620"/>
      <c r="GV80" s="620"/>
      <c r="GW80" s="620"/>
      <c r="GX80" s="620"/>
      <c r="GY80" s="620"/>
      <c r="GZ80" s="620"/>
      <c r="HA80" s="620"/>
      <c r="HB80" s="621"/>
      <c r="HC80" s="274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4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4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4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4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4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4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4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4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4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75">
        <f t="shared" si="73"/>
        <v>200</v>
      </c>
      <c r="HN80" s="277">
        <f t="shared" si="93"/>
        <v>760</v>
      </c>
      <c r="HO80" s="275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77" t="e">
        <f t="shared" si="86"/>
        <v>#REF!</v>
      </c>
      <c r="HQ80" s="80"/>
      <c r="HR80" s="278">
        <f t="shared" si="74"/>
        <v>1</v>
      </c>
      <c r="HS80" s="278">
        <f t="shared" si="75"/>
        <v>168</v>
      </c>
      <c r="HT80" s="278">
        <f t="shared" si="76"/>
        <v>20</v>
      </c>
      <c r="HU80" s="278">
        <f t="shared" si="77"/>
        <v>11</v>
      </c>
      <c r="HV80" s="278">
        <f t="shared" si="78"/>
        <v>0</v>
      </c>
      <c r="HW80" s="278">
        <f t="shared" si="79"/>
        <v>0</v>
      </c>
      <c r="HX80" s="278">
        <f t="shared" si="80"/>
        <v>0</v>
      </c>
      <c r="HY80" s="278">
        <f t="shared" si="81"/>
        <v>0</v>
      </c>
      <c r="HZ80" s="278">
        <f t="shared" si="82"/>
        <v>0</v>
      </c>
      <c r="IA80" s="278">
        <f t="shared" si="83"/>
        <v>0</v>
      </c>
      <c r="IK80" s="94" t="e">
        <f t="shared" si="84"/>
        <v>#REF!</v>
      </c>
    </row>
    <row r="81" spans="1:245" s="30" customFormat="1" ht="21.95" customHeight="1">
      <c r="A81" s="4"/>
      <c r="B81" s="94" t="e">
        <f>+#REF!</f>
        <v>#REF!</v>
      </c>
      <c r="C81" s="94" t="e">
        <f>+#REF!</f>
        <v>#REF!</v>
      </c>
      <c r="D81" s="94" t="e">
        <f>+#REF!</f>
        <v>#REF!</v>
      </c>
      <c r="E81" s="94" t="e">
        <f>+#REF!</f>
        <v>#REF!</v>
      </c>
      <c r="F81" s="94" t="e">
        <f>+#REF!</f>
        <v>#REF!</v>
      </c>
      <c r="G81" s="94" t="e">
        <f>+#REF!</f>
        <v>#REF!</v>
      </c>
      <c r="H81" s="94" t="e">
        <f>+#REF!</f>
        <v>#REF!</v>
      </c>
      <c r="I81" s="94" t="e">
        <f>+#REF!</f>
        <v>#REF!</v>
      </c>
      <c r="J81" s="18" t="s">
        <v>63</v>
      </c>
      <c r="K81" s="622">
        <v>0</v>
      </c>
      <c r="L81" s="897">
        <v>49</v>
      </c>
      <c r="M81" s="897">
        <v>5</v>
      </c>
      <c r="N81" s="897">
        <v>1</v>
      </c>
      <c r="O81" s="897">
        <v>0</v>
      </c>
      <c r="P81" s="897">
        <v>0</v>
      </c>
      <c r="Q81" s="897">
        <v>0</v>
      </c>
      <c r="R81" s="897">
        <v>0</v>
      </c>
      <c r="S81" s="897">
        <v>0</v>
      </c>
      <c r="T81" s="624">
        <v>0</v>
      </c>
      <c r="U81" s="622">
        <v>0</v>
      </c>
      <c r="V81" s="897">
        <v>28</v>
      </c>
      <c r="W81" s="897">
        <v>3</v>
      </c>
      <c r="X81" s="897">
        <v>1</v>
      </c>
      <c r="Y81" s="897">
        <v>0</v>
      </c>
      <c r="Z81" s="897">
        <v>0</v>
      </c>
      <c r="AA81" s="897">
        <v>0</v>
      </c>
      <c r="AB81" s="897">
        <v>0</v>
      </c>
      <c r="AC81" s="897">
        <v>0</v>
      </c>
      <c r="AD81" s="624">
        <v>0</v>
      </c>
      <c r="AE81" s="622">
        <v>0</v>
      </c>
      <c r="AF81" s="897">
        <v>16</v>
      </c>
      <c r="AG81" s="897">
        <v>4</v>
      </c>
      <c r="AH81" s="897">
        <v>0</v>
      </c>
      <c r="AI81" s="897">
        <v>0</v>
      </c>
      <c r="AJ81" s="897">
        <v>0</v>
      </c>
      <c r="AK81" s="897">
        <v>0</v>
      </c>
      <c r="AL81" s="897">
        <v>0</v>
      </c>
      <c r="AM81" s="897">
        <v>0</v>
      </c>
      <c r="AN81" s="624">
        <v>0</v>
      </c>
      <c r="AO81" s="622">
        <v>0</v>
      </c>
      <c r="AP81" s="897">
        <v>21</v>
      </c>
      <c r="AQ81" s="897">
        <v>4</v>
      </c>
      <c r="AR81" s="897">
        <v>0</v>
      </c>
      <c r="AS81" s="897">
        <v>0</v>
      </c>
      <c r="AT81" s="897">
        <v>0</v>
      </c>
      <c r="AU81" s="897">
        <v>0</v>
      </c>
      <c r="AV81" s="897">
        <v>0</v>
      </c>
      <c r="AW81" s="897">
        <v>0</v>
      </c>
      <c r="AX81" s="624">
        <v>0</v>
      </c>
      <c r="AY81" s="622">
        <v>0</v>
      </c>
      <c r="AZ81" s="897">
        <v>18</v>
      </c>
      <c r="BA81" s="897">
        <v>3</v>
      </c>
      <c r="BB81" s="897">
        <v>0</v>
      </c>
      <c r="BC81" s="897">
        <v>0</v>
      </c>
      <c r="BD81" s="897">
        <v>0</v>
      </c>
      <c r="BE81" s="897">
        <v>0</v>
      </c>
      <c r="BF81" s="897">
        <v>0</v>
      </c>
      <c r="BG81" s="897">
        <v>0</v>
      </c>
      <c r="BH81" s="624">
        <v>0</v>
      </c>
      <c r="BI81" s="622">
        <v>0</v>
      </c>
      <c r="BJ81" s="897">
        <v>2</v>
      </c>
      <c r="BK81" s="897">
        <v>0</v>
      </c>
      <c r="BL81" s="897">
        <v>0</v>
      </c>
      <c r="BM81" s="897">
        <v>0</v>
      </c>
      <c r="BN81" s="897">
        <v>0</v>
      </c>
      <c r="BO81" s="897">
        <v>0</v>
      </c>
      <c r="BP81" s="897">
        <v>0</v>
      </c>
      <c r="BQ81" s="897">
        <v>0</v>
      </c>
      <c r="BR81" s="624">
        <v>0</v>
      </c>
      <c r="BS81" s="622">
        <v>0</v>
      </c>
      <c r="BT81" s="897">
        <v>14</v>
      </c>
      <c r="BU81" s="897">
        <v>2</v>
      </c>
      <c r="BV81" s="897">
        <v>2</v>
      </c>
      <c r="BW81" s="897">
        <v>0</v>
      </c>
      <c r="BX81" s="897">
        <v>0</v>
      </c>
      <c r="BY81" s="897">
        <v>0</v>
      </c>
      <c r="BZ81" s="897">
        <v>0</v>
      </c>
      <c r="CA81" s="897">
        <v>0</v>
      </c>
      <c r="CB81" s="624">
        <v>0</v>
      </c>
      <c r="CC81" s="622">
        <v>0</v>
      </c>
      <c r="CD81" s="897">
        <v>0</v>
      </c>
      <c r="CE81" s="897">
        <v>0</v>
      </c>
      <c r="CF81" s="897">
        <v>0</v>
      </c>
      <c r="CG81" s="897">
        <v>0</v>
      </c>
      <c r="CH81" s="897">
        <v>0</v>
      </c>
      <c r="CI81" s="897">
        <v>0</v>
      </c>
      <c r="CJ81" s="897">
        <v>0</v>
      </c>
      <c r="CK81" s="897">
        <v>0</v>
      </c>
      <c r="CL81" s="624">
        <v>0</v>
      </c>
      <c r="CM81" s="622">
        <v>0</v>
      </c>
      <c r="CN81" s="897">
        <v>1</v>
      </c>
      <c r="CO81" s="897">
        <v>0</v>
      </c>
      <c r="CP81" s="897">
        <v>0</v>
      </c>
      <c r="CQ81" s="897">
        <v>0</v>
      </c>
      <c r="CR81" s="897">
        <v>0</v>
      </c>
      <c r="CS81" s="897">
        <v>0</v>
      </c>
      <c r="CT81" s="897">
        <v>0</v>
      </c>
      <c r="CU81" s="897">
        <v>0</v>
      </c>
      <c r="CV81" s="624">
        <v>0</v>
      </c>
      <c r="CW81" s="622">
        <v>0</v>
      </c>
      <c r="CX81" s="897">
        <v>0</v>
      </c>
      <c r="CY81" s="897">
        <v>0</v>
      </c>
      <c r="CZ81" s="897">
        <v>0</v>
      </c>
      <c r="DA81" s="897">
        <v>0</v>
      </c>
      <c r="DB81" s="897">
        <v>0</v>
      </c>
      <c r="DC81" s="897">
        <v>0</v>
      </c>
      <c r="DD81" s="897">
        <v>0</v>
      </c>
      <c r="DE81" s="897">
        <v>0</v>
      </c>
      <c r="DF81" s="624">
        <v>0</v>
      </c>
      <c r="DG81" s="622">
        <v>0</v>
      </c>
      <c r="DH81" s="897">
        <v>0</v>
      </c>
      <c r="DI81" s="897">
        <v>0</v>
      </c>
      <c r="DJ81" s="897">
        <v>0</v>
      </c>
      <c r="DK81" s="623"/>
      <c r="DL81" s="623"/>
      <c r="DM81" s="623"/>
      <c r="DN81" s="623"/>
      <c r="DO81" s="623"/>
      <c r="DP81" s="624"/>
      <c r="DQ81" s="622"/>
      <c r="DR81" s="623"/>
      <c r="DS81" s="623"/>
      <c r="DT81" s="623"/>
      <c r="DU81" s="623"/>
      <c r="DV81" s="623"/>
      <c r="DW81" s="623"/>
      <c r="DX81" s="623"/>
      <c r="DY81" s="623"/>
      <c r="DZ81" s="624"/>
      <c r="EA81" s="622"/>
      <c r="EB81" s="623"/>
      <c r="EC81" s="623"/>
      <c r="ED81" s="623"/>
      <c r="EE81" s="623"/>
      <c r="EF81" s="623"/>
      <c r="EG81" s="623"/>
      <c r="EH81" s="623"/>
      <c r="EI81" s="623"/>
      <c r="EJ81" s="624"/>
      <c r="EK81" s="622"/>
      <c r="EL81" s="623"/>
      <c r="EM81" s="623"/>
      <c r="EN81" s="623"/>
      <c r="EO81" s="623"/>
      <c r="EP81" s="623"/>
      <c r="EQ81" s="623"/>
      <c r="ER81" s="623"/>
      <c r="ES81" s="623"/>
      <c r="ET81" s="624"/>
      <c r="EU81" s="622"/>
      <c r="EV81" s="623"/>
      <c r="EW81" s="623"/>
      <c r="EX81" s="623"/>
      <c r="EY81" s="623"/>
      <c r="EZ81" s="623"/>
      <c r="FA81" s="623"/>
      <c r="FB81" s="623"/>
      <c r="FC81" s="623"/>
      <c r="FD81" s="624"/>
      <c r="FE81" s="622"/>
      <c r="FF81" s="623"/>
      <c r="FG81" s="623"/>
      <c r="FH81" s="623"/>
      <c r="FI81" s="623"/>
      <c r="FJ81" s="623"/>
      <c r="FK81" s="623"/>
      <c r="FL81" s="623"/>
      <c r="FM81" s="623"/>
      <c r="FN81" s="624"/>
      <c r="FO81" s="622"/>
      <c r="FP81" s="623"/>
      <c r="FQ81" s="623"/>
      <c r="FR81" s="623"/>
      <c r="FS81" s="623"/>
      <c r="FT81" s="623"/>
      <c r="FU81" s="623"/>
      <c r="FV81" s="623"/>
      <c r="FW81" s="623"/>
      <c r="FX81" s="624"/>
      <c r="FY81" s="622"/>
      <c r="FZ81" s="623"/>
      <c r="GA81" s="623"/>
      <c r="GB81" s="623"/>
      <c r="GC81" s="623"/>
      <c r="GD81" s="623"/>
      <c r="GE81" s="623"/>
      <c r="GF81" s="623"/>
      <c r="GG81" s="623"/>
      <c r="GH81" s="624"/>
      <c r="GI81" s="622"/>
      <c r="GJ81" s="623"/>
      <c r="GK81" s="623"/>
      <c r="GL81" s="623"/>
      <c r="GM81" s="623"/>
      <c r="GN81" s="623"/>
      <c r="GO81" s="623"/>
      <c r="GP81" s="623"/>
      <c r="GQ81" s="623"/>
      <c r="GR81" s="624"/>
      <c r="GS81" s="622"/>
      <c r="GT81" s="623"/>
      <c r="GU81" s="623"/>
      <c r="GV81" s="623"/>
      <c r="GW81" s="623"/>
      <c r="GX81" s="623"/>
      <c r="GY81" s="623"/>
      <c r="GZ81" s="623"/>
      <c r="HA81" s="623"/>
      <c r="HB81" s="624"/>
      <c r="HC81" s="77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77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77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77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77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77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77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77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77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77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0">
        <f t="shared" ref="HM81:HM111" si="98">+SUMIF($K$11:$HB$11,1,K81:HB81)</f>
        <v>174</v>
      </c>
      <c r="HN81" s="79">
        <f t="shared" si="93"/>
        <v>759</v>
      </c>
      <c r="HO81" s="80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79" t="e">
        <f t="shared" si="86"/>
        <v>#REF!</v>
      </c>
      <c r="HQ81" s="80"/>
      <c r="HR81" s="81">
        <f t="shared" ref="HR81:HR111" si="99">+K81+U81+AE81+AO81+AY81+BI81+BS81+CC81+CM81+CW81+DG81+DQ81+EA81+EK81+EU81+FE81+FO81+FY81+GI81+GS81</f>
        <v>0</v>
      </c>
      <c r="HS81" s="81">
        <f t="shared" ref="HS81:HS111" si="100">+L81+V81+AF81+AP81+AZ81+BJ81+BT81+CD81+CN81+CX81+DH81+DR81+EB81+EL81+EV81+FF81+FP81+FZ81+GJ81+GT81</f>
        <v>149</v>
      </c>
      <c r="HT81" s="81">
        <f t="shared" ref="HT81:HT111" si="101">+M81+W81+AG81+AQ81+BA81+BK81+BU81+CE81+CO81+CY81+DI81+DS81+EC81+EM81+EW81+FG81+FQ81+GA81+GK81+GU81</f>
        <v>21</v>
      </c>
      <c r="HU81" s="81">
        <f t="shared" ref="HU81:HU111" si="102">+N81+X81+AH81+AR81+BB81+BL81+BV81+CF81+CP81+CZ81+DJ81+DT81+ED81+EN81+EX81+FH81+FR81+GB81+GL81+GV81</f>
        <v>4</v>
      </c>
      <c r="HV81" s="81">
        <f t="shared" ref="HV81:HV111" si="103">+O81+Y81+AI81+AS81+BC81+BM81+BW81+CG81+CQ81+DA81+DK81+DU81+EE81+EO81+EY81+FI81+FS81+GC81+GM81+GW81</f>
        <v>0</v>
      </c>
      <c r="HW81" s="81">
        <f t="shared" ref="HW81:HW111" si="104">+P81+Z81+AJ81+AT81+BD81+BN81+BX81+CH81+CR81+DB81+DL81+DV81+EF81+EP81+EZ81+FJ81+FT81+GD81+GN81+GX81</f>
        <v>0</v>
      </c>
      <c r="HX81" s="81">
        <f t="shared" ref="HX81:HX111" si="105">+Q81+AA81+AK81+AU81+BE81+BO81+BY81+CI81+CS81+DC81+DM81+DW81+EG81+EQ81+FA81+FK81+FU81+GE81+GO81+GY81</f>
        <v>0</v>
      </c>
      <c r="HY81" s="81">
        <f t="shared" ref="HY81:HY111" si="106">+R81+AB81+AL81+AV81+BF81+BP81+BZ81+CJ81+CT81+DD81+DN81+DX81+EH81+ER81+FB81+FL81+FV81+GF81+GP81+GZ81</f>
        <v>0</v>
      </c>
      <c r="HZ81" s="81">
        <f t="shared" ref="HZ81:HZ111" si="107">+S81+AC81+AM81+AW81+BG81+BQ81+CA81+CK81+CU81+DE81+DO81+DY81+EI81+ES81+FC81+FM81+FW81+GG81+GQ81+HA81</f>
        <v>0</v>
      </c>
      <c r="IA81" s="81">
        <f t="shared" ref="IA81:IA111" si="108">+T81+AD81+AN81+AX81+BH81+BR81+CB81+CL81+CV81+DF81+DP81+DZ81+EJ81+ET81+FD81+FN81+FX81+GH81+GR81+HB81</f>
        <v>0</v>
      </c>
      <c r="IK81" s="94" t="e">
        <f t="shared" ref="IK81:IK111" si="109">+IF(F81=1,1,IF(G81=1,1,IF(H81=1,1,IF(I81=1,1,0))))</f>
        <v>#REF!</v>
      </c>
    </row>
    <row r="82" spans="1:245" s="30" customFormat="1" ht="21.95" customHeight="1">
      <c r="A82" s="4"/>
      <c r="B82" s="94" t="e">
        <f>+#REF!</f>
        <v>#REF!</v>
      </c>
      <c r="C82" s="94" t="e">
        <f>+#REF!</f>
        <v>#REF!</v>
      </c>
      <c r="D82" s="94" t="e">
        <f>+#REF!</f>
        <v>#REF!</v>
      </c>
      <c r="E82" s="94" t="e">
        <f>+#REF!</f>
        <v>#REF!</v>
      </c>
      <c r="F82" s="94" t="e">
        <f>+#REF!</f>
        <v>#REF!</v>
      </c>
      <c r="G82" s="94" t="e">
        <f>+#REF!</f>
        <v>#REF!</v>
      </c>
      <c r="H82" s="94" t="e">
        <f>+#REF!</f>
        <v>#REF!</v>
      </c>
      <c r="I82" s="94" t="e">
        <f>+#REF!</f>
        <v>#REF!</v>
      </c>
      <c r="J82" s="18" t="s">
        <v>64</v>
      </c>
      <c r="K82" s="622">
        <v>1</v>
      </c>
      <c r="L82" s="897">
        <v>45</v>
      </c>
      <c r="M82" s="897">
        <v>4</v>
      </c>
      <c r="N82" s="897">
        <v>0</v>
      </c>
      <c r="O82" s="897">
        <v>0</v>
      </c>
      <c r="P82" s="897">
        <v>0</v>
      </c>
      <c r="Q82" s="897">
        <v>0</v>
      </c>
      <c r="R82" s="897">
        <v>0</v>
      </c>
      <c r="S82" s="897">
        <v>0</v>
      </c>
      <c r="T82" s="624">
        <v>0</v>
      </c>
      <c r="U82" s="622">
        <v>0</v>
      </c>
      <c r="V82" s="897">
        <v>33</v>
      </c>
      <c r="W82" s="897">
        <v>4</v>
      </c>
      <c r="X82" s="897">
        <v>0</v>
      </c>
      <c r="Y82" s="897">
        <v>0</v>
      </c>
      <c r="Z82" s="897">
        <v>0</v>
      </c>
      <c r="AA82" s="897">
        <v>0</v>
      </c>
      <c r="AB82" s="897">
        <v>0</v>
      </c>
      <c r="AC82" s="897">
        <v>0</v>
      </c>
      <c r="AD82" s="624">
        <v>0</v>
      </c>
      <c r="AE82" s="622">
        <v>0</v>
      </c>
      <c r="AF82" s="897">
        <v>14</v>
      </c>
      <c r="AG82" s="897">
        <v>4</v>
      </c>
      <c r="AH82" s="897">
        <v>0</v>
      </c>
      <c r="AI82" s="897">
        <v>0</v>
      </c>
      <c r="AJ82" s="897">
        <v>0</v>
      </c>
      <c r="AK82" s="897">
        <v>0</v>
      </c>
      <c r="AL82" s="897">
        <v>0</v>
      </c>
      <c r="AM82" s="897">
        <v>0</v>
      </c>
      <c r="AN82" s="624">
        <v>0</v>
      </c>
      <c r="AO82" s="622">
        <v>0</v>
      </c>
      <c r="AP82" s="897">
        <v>23</v>
      </c>
      <c r="AQ82" s="897">
        <v>4</v>
      </c>
      <c r="AR82" s="897">
        <v>0</v>
      </c>
      <c r="AS82" s="897">
        <v>0</v>
      </c>
      <c r="AT82" s="897">
        <v>0</v>
      </c>
      <c r="AU82" s="897">
        <v>0</v>
      </c>
      <c r="AV82" s="897">
        <v>0</v>
      </c>
      <c r="AW82" s="897">
        <v>0</v>
      </c>
      <c r="AX82" s="624">
        <v>0</v>
      </c>
      <c r="AY82" s="622">
        <v>0</v>
      </c>
      <c r="AZ82" s="897">
        <v>16</v>
      </c>
      <c r="BA82" s="897">
        <v>3</v>
      </c>
      <c r="BB82" s="897">
        <v>0</v>
      </c>
      <c r="BC82" s="897">
        <v>0</v>
      </c>
      <c r="BD82" s="897">
        <v>0</v>
      </c>
      <c r="BE82" s="897">
        <v>0</v>
      </c>
      <c r="BF82" s="897">
        <v>0</v>
      </c>
      <c r="BG82" s="897">
        <v>0</v>
      </c>
      <c r="BH82" s="624">
        <v>0</v>
      </c>
      <c r="BI82" s="622">
        <v>0</v>
      </c>
      <c r="BJ82" s="897">
        <v>2</v>
      </c>
      <c r="BK82" s="897">
        <v>0</v>
      </c>
      <c r="BL82" s="897">
        <v>0</v>
      </c>
      <c r="BM82" s="897">
        <v>0</v>
      </c>
      <c r="BN82" s="897">
        <v>0</v>
      </c>
      <c r="BO82" s="897">
        <v>0</v>
      </c>
      <c r="BP82" s="897">
        <v>0</v>
      </c>
      <c r="BQ82" s="897">
        <v>0</v>
      </c>
      <c r="BR82" s="624">
        <v>0</v>
      </c>
      <c r="BS82" s="622">
        <v>0</v>
      </c>
      <c r="BT82" s="897">
        <v>14</v>
      </c>
      <c r="BU82" s="897">
        <v>2</v>
      </c>
      <c r="BV82" s="897">
        <v>2</v>
      </c>
      <c r="BW82" s="897">
        <v>0</v>
      </c>
      <c r="BX82" s="897">
        <v>0</v>
      </c>
      <c r="BY82" s="897">
        <v>0</v>
      </c>
      <c r="BZ82" s="897">
        <v>0</v>
      </c>
      <c r="CA82" s="897">
        <v>0</v>
      </c>
      <c r="CB82" s="624">
        <v>0</v>
      </c>
      <c r="CC82" s="622">
        <v>0</v>
      </c>
      <c r="CD82" s="897">
        <v>0</v>
      </c>
      <c r="CE82" s="897">
        <v>0</v>
      </c>
      <c r="CF82" s="897">
        <v>0</v>
      </c>
      <c r="CG82" s="897">
        <v>0</v>
      </c>
      <c r="CH82" s="897">
        <v>0</v>
      </c>
      <c r="CI82" s="897">
        <v>0</v>
      </c>
      <c r="CJ82" s="897">
        <v>0</v>
      </c>
      <c r="CK82" s="897">
        <v>0</v>
      </c>
      <c r="CL82" s="624">
        <v>0</v>
      </c>
      <c r="CM82" s="622">
        <v>1</v>
      </c>
      <c r="CN82" s="897">
        <v>0</v>
      </c>
      <c r="CO82" s="897">
        <v>0</v>
      </c>
      <c r="CP82" s="897">
        <v>0</v>
      </c>
      <c r="CQ82" s="897">
        <v>0</v>
      </c>
      <c r="CR82" s="897">
        <v>0</v>
      </c>
      <c r="CS82" s="897">
        <v>0</v>
      </c>
      <c r="CT82" s="897">
        <v>0</v>
      </c>
      <c r="CU82" s="897">
        <v>0</v>
      </c>
      <c r="CV82" s="624">
        <v>0</v>
      </c>
      <c r="CW82" s="622">
        <v>0</v>
      </c>
      <c r="CX82" s="897">
        <v>0</v>
      </c>
      <c r="CY82" s="897">
        <v>0</v>
      </c>
      <c r="CZ82" s="897">
        <v>0</v>
      </c>
      <c r="DA82" s="897">
        <v>0</v>
      </c>
      <c r="DB82" s="897">
        <v>0</v>
      </c>
      <c r="DC82" s="897">
        <v>0</v>
      </c>
      <c r="DD82" s="897">
        <v>0</v>
      </c>
      <c r="DE82" s="897">
        <v>0</v>
      </c>
      <c r="DF82" s="624">
        <v>0</v>
      </c>
      <c r="DG82" s="622">
        <v>0</v>
      </c>
      <c r="DH82" s="897">
        <v>0</v>
      </c>
      <c r="DI82" s="897">
        <v>0</v>
      </c>
      <c r="DJ82" s="897">
        <v>0</v>
      </c>
      <c r="DK82" s="623"/>
      <c r="DL82" s="623"/>
      <c r="DM82" s="623"/>
      <c r="DN82" s="623"/>
      <c r="DO82" s="623"/>
      <c r="DP82" s="624"/>
      <c r="DQ82" s="622"/>
      <c r="DR82" s="623"/>
      <c r="DS82" s="623"/>
      <c r="DT82" s="623"/>
      <c r="DU82" s="623"/>
      <c r="DV82" s="623"/>
      <c r="DW82" s="623"/>
      <c r="DX82" s="623"/>
      <c r="DY82" s="623"/>
      <c r="DZ82" s="624"/>
      <c r="EA82" s="622"/>
      <c r="EB82" s="623"/>
      <c r="EC82" s="623"/>
      <c r="ED82" s="623"/>
      <c r="EE82" s="623"/>
      <c r="EF82" s="623"/>
      <c r="EG82" s="623"/>
      <c r="EH82" s="623"/>
      <c r="EI82" s="623"/>
      <c r="EJ82" s="624"/>
      <c r="EK82" s="622"/>
      <c r="EL82" s="623"/>
      <c r="EM82" s="623"/>
      <c r="EN82" s="623"/>
      <c r="EO82" s="623"/>
      <c r="EP82" s="623"/>
      <c r="EQ82" s="623"/>
      <c r="ER82" s="623"/>
      <c r="ES82" s="623"/>
      <c r="ET82" s="624"/>
      <c r="EU82" s="622"/>
      <c r="EV82" s="623"/>
      <c r="EW82" s="623"/>
      <c r="EX82" s="623"/>
      <c r="EY82" s="623"/>
      <c r="EZ82" s="623"/>
      <c r="FA82" s="623"/>
      <c r="FB82" s="623"/>
      <c r="FC82" s="623"/>
      <c r="FD82" s="624"/>
      <c r="FE82" s="622"/>
      <c r="FF82" s="623"/>
      <c r="FG82" s="623"/>
      <c r="FH82" s="623"/>
      <c r="FI82" s="623"/>
      <c r="FJ82" s="623"/>
      <c r="FK82" s="623"/>
      <c r="FL82" s="623"/>
      <c r="FM82" s="623"/>
      <c r="FN82" s="624"/>
      <c r="FO82" s="622"/>
      <c r="FP82" s="623"/>
      <c r="FQ82" s="623"/>
      <c r="FR82" s="623"/>
      <c r="FS82" s="623"/>
      <c r="FT82" s="623"/>
      <c r="FU82" s="623"/>
      <c r="FV82" s="623"/>
      <c r="FW82" s="623"/>
      <c r="FX82" s="624"/>
      <c r="FY82" s="622"/>
      <c r="FZ82" s="623"/>
      <c r="GA82" s="623"/>
      <c r="GB82" s="623"/>
      <c r="GC82" s="623"/>
      <c r="GD82" s="623"/>
      <c r="GE82" s="623"/>
      <c r="GF82" s="623"/>
      <c r="GG82" s="623"/>
      <c r="GH82" s="624"/>
      <c r="GI82" s="622"/>
      <c r="GJ82" s="623"/>
      <c r="GK82" s="623"/>
      <c r="GL82" s="623"/>
      <c r="GM82" s="623"/>
      <c r="GN82" s="623"/>
      <c r="GO82" s="623"/>
      <c r="GP82" s="623"/>
      <c r="GQ82" s="623"/>
      <c r="GR82" s="624"/>
      <c r="GS82" s="622"/>
      <c r="GT82" s="623"/>
      <c r="GU82" s="623"/>
      <c r="GV82" s="623"/>
      <c r="GW82" s="623"/>
      <c r="GX82" s="623"/>
      <c r="GY82" s="623"/>
      <c r="GZ82" s="623"/>
      <c r="HA82" s="623"/>
      <c r="HB82" s="624"/>
      <c r="HC82" s="77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77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77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77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77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77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77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77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77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77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0">
        <f t="shared" si="98"/>
        <v>172</v>
      </c>
      <c r="HN82" s="79">
        <f t="shared" si="93"/>
        <v>721</v>
      </c>
      <c r="HO82" s="80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79" t="e">
        <f t="shared" si="86"/>
        <v>#REF!</v>
      </c>
      <c r="HQ82" s="80"/>
      <c r="HR82" s="81">
        <f t="shared" si="99"/>
        <v>2</v>
      </c>
      <c r="HS82" s="81">
        <f t="shared" si="100"/>
        <v>147</v>
      </c>
      <c r="HT82" s="81">
        <f t="shared" si="101"/>
        <v>21</v>
      </c>
      <c r="HU82" s="81">
        <f t="shared" si="102"/>
        <v>2</v>
      </c>
      <c r="HV82" s="81">
        <f t="shared" si="103"/>
        <v>0</v>
      </c>
      <c r="HW82" s="81">
        <f t="shared" si="104"/>
        <v>0</v>
      </c>
      <c r="HX82" s="81">
        <f t="shared" si="105"/>
        <v>0</v>
      </c>
      <c r="HY82" s="81">
        <f t="shared" si="106"/>
        <v>0</v>
      </c>
      <c r="HZ82" s="81">
        <f t="shared" si="107"/>
        <v>0</v>
      </c>
      <c r="IA82" s="81">
        <f t="shared" si="108"/>
        <v>0</v>
      </c>
      <c r="IK82" s="94" t="e">
        <f t="shared" si="109"/>
        <v>#REF!</v>
      </c>
    </row>
    <row r="83" spans="1:245" s="30" customFormat="1" ht="21.95" customHeight="1">
      <c r="A83" s="4"/>
      <c r="B83" s="94" t="e">
        <f>+#REF!</f>
        <v>#REF!</v>
      </c>
      <c r="C83" s="94" t="e">
        <f>+#REF!</f>
        <v>#REF!</v>
      </c>
      <c r="D83" s="94" t="e">
        <f>+#REF!</f>
        <v>#REF!</v>
      </c>
      <c r="E83" s="94" t="e">
        <f>+#REF!</f>
        <v>#REF!</v>
      </c>
      <c r="F83" s="94" t="e">
        <f>+#REF!</f>
        <v>#REF!</v>
      </c>
      <c r="G83" s="94" t="e">
        <f>+#REF!</f>
        <v>#REF!</v>
      </c>
      <c r="H83" s="94" t="e">
        <f>+#REF!</f>
        <v>#REF!</v>
      </c>
      <c r="I83" s="94" t="e">
        <f>+#REF!</f>
        <v>#REF!</v>
      </c>
      <c r="J83" s="303" t="s">
        <v>65</v>
      </c>
      <c r="K83" s="625">
        <v>0</v>
      </c>
      <c r="L83" s="626">
        <v>28</v>
      </c>
      <c r="M83" s="626">
        <v>4</v>
      </c>
      <c r="N83" s="626">
        <v>2</v>
      </c>
      <c r="O83" s="626">
        <v>0</v>
      </c>
      <c r="P83" s="626">
        <v>0</v>
      </c>
      <c r="Q83" s="626">
        <v>0</v>
      </c>
      <c r="R83" s="626">
        <v>0</v>
      </c>
      <c r="S83" s="626">
        <v>0</v>
      </c>
      <c r="T83" s="627">
        <v>0</v>
      </c>
      <c r="U83" s="625">
        <v>1</v>
      </c>
      <c r="V83" s="626">
        <v>31</v>
      </c>
      <c r="W83" s="626">
        <v>3</v>
      </c>
      <c r="X83" s="626">
        <v>0</v>
      </c>
      <c r="Y83" s="626">
        <v>0</v>
      </c>
      <c r="Z83" s="626">
        <v>0</v>
      </c>
      <c r="AA83" s="626">
        <v>0</v>
      </c>
      <c r="AB83" s="626">
        <v>0</v>
      </c>
      <c r="AC83" s="626">
        <v>0</v>
      </c>
      <c r="AD83" s="627">
        <v>0</v>
      </c>
      <c r="AE83" s="625">
        <v>0</v>
      </c>
      <c r="AF83" s="626">
        <v>21</v>
      </c>
      <c r="AG83" s="626">
        <v>4</v>
      </c>
      <c r="AH83" s="626">
        <v>0</v>
      </c>
      <c r="AI83" s="626">
        <v>0</v>
      </c>
      <c r="AJ83" s="626">
        <v>0</v>
      </c>
      <c r="AK83" s="626">
        <v>0</v>
      </c>
      <c r="AL83" s="626">
        <v>0</v>
      </c>
      <c r="AM83" s="626">
        <v>0</v>
      </c>
      <c r="AN83" s="627">
        <v>0</v>
      </c>
      <c r="AO83" s="625">
        <v>1</v>
      </c>
      <c r="AP83" s="626">
        <v>27</v>
      </c>
      <c r="AQ83" s="626">
        <v>5</v>
      </c>
      <c r="AR83" s="626">
        <v>0</v>
      </c>
      <c r="AS83" s="626">
        <v>0</v>
      </c>
      <c r="AT83" s="626">
        <v>0</v>
      </c>
      <c r="AU83" s="626">
        <v>0</v>
      </c>
      <c r="AV83" s="626">
        <v>0</v>
      </c>
      <c r="AW83" s="626">
        <v>0</v>
      </c>
      <c r="AX83" s="627">
        <v>0</v>
      </c>
      <c r="AY83" s="625">
        <v>0</v>
      </c>
      <c r="AZ83" s="626">
        <v>21</v>
      </c>
      <c r="BA83" s="626">
        <v>4</v>
      </c>
      <c r="BB83" s="626">
        <v>0</v>
      </c>
      <c r="BC83" s="626">
        <v>0</v>
      </c>
      <c r="BD83" s="626">
        <v>0</v>
      </c>
      <c r="BE83" s="626">
        <v>0</v>
      </c>
      <c r="BF83" s="626">
        <v>0</v>
      </c>
      <c r="BG83" s="626">
        <v>0</v>
      </c>
      <c r="BH83" s="627">
        <v>0</v>
      </c>
      <c r="BI83" s="625">
        <v>0</v>
      </c>
      <c r="BJ83" s="626">
        <v>5</v>
      </c>
      <c r="BK83" s="626">
        <v>1</v>
      </c>
      <c r="BL83" s="626">
        <v>0</v>
      </c>
      <c r="BM83" s="626">
        <v>0</v>
      </c>
      <c r="BN83" s="626">
        <v>0</v>
      </c>
      <c r="BO83" s="626">
        <v>0</v>
      </c>
      <c r="BP83" s="626">
        <v>0</v>
      </c>
      <c r="BQ83" s="626">
        <v>0</v>
      </c>
      <c r="BR83" s="627">
        <v>0</v>
      </c>
      <c r="BS83" s="625">
        <v>1</v>
      </c>
      <c r="BT83" s="626">
        <v>18</v>
      </c>
      <c r="BU83" s="626">
        <v>3</v>
      </c>
      <c r="BV83" s="626">
        <v>0</v>
      </c>
      <c r="BW83" s="626">
        <v>0</v>
      </c>
      <c r="BX83" s="626">
        <v>0</v>
      </c>
      <c r="BY83" s="626">
        <v>0</v>
      </c>
      <c r="BZ83" s="626">
        <v>0</v>
      </c>
      <c r="CA83" s="626">
        <v>0</v>
      </c>
      <c r="CB83" s="627">
        <v>0</v>
      </c>
      <c r="CC83" s="625">
        <v>0</v>
      </c>
      <c r="CD83" s="626">
        <v>0</v>
      </c>
      <c r="CE83" s="626">
        <v>0</v>
      </c>
      <c r="CF83" s="626">
        <v>0</v>
      </c>
      <c r="CG83" s="626">
        <v>0</v>
      </c>
      <c r="CH83" s="626">
        <v>0</v>
      </c>
      <c r="CI83" s="626">
        <v>0</v>
      </c>
      <c r="CJ83" s="626">
        <v>0</v>
      </c>
      <c r="CK83" s="626">
        <v>0</v>
      </c>
      <c r="CL83" s="627">
        <v>0</v>
      </c>
      <c r="CM83" s="625">
        <v>0</v>
      </c>
      <c r="CN83" s="626">
        <v>1</v>
      </c>
      <c r="CO83" s="626">
        <v>0</v>
      </c>
      <c r="CP83" s="626">
        <v>0</v>
      </c>
      <c r="CQ83" s="626">
        <v>0</v>
      </c>
      <c r="CR83" s="626">
        <v>0</v>
      </c>
      <c r="CS83" s="626">
        <v>0</v>
      </c>
      <c r="CT83" s="626">
        <v>0</v>
      </c>
      <c r="CU83" s="626">
        <v>0</v>
      </c>
      <c r="CV83" s="627">
        <v>0</v>
      </c>
      <c r="CW83" s="625">
        <v>0</v>
      </c>
      <c r="CX83" s="626">
        <v>1</v>
      </c>
      <c r="CY83" s="626">
        <v>0</v>
      </c>
      <c r="CZ83" s="626">
        <v>0</v>
      </c>
      <c r="DA83" s="626">
        <v>0</v>
      </c>
      <c r="DB83" s="626">
        <v>0</v>
      </c>
      <c r="DC83" s="626">
        <v>0</v>
      </c>
      <c r="DD83" s="626">
        <v>0</v>
      </c>
      <c r="DE83" s="626">
        <v>0</v>
      </c>
      <c r="DF83" s="627">
        <v>0</v>
      </c>
      <c r="DG83" s="625">
        <v>0</v>
      </c>
      <c r="DH83" s="626">
        <v>0</v>
      </c>
      <c r="DI83" s="626">
        <v>0</v>
      </c>
      <c r="DJ83" s="626">
        <v>0</v>
      </c>
      <c r="DK83" s="626"/>
      <c r="DL83" s="626"/>
      <c r="DM83" s="626"/>
      <c r="DN83" s="626"/>
      <c r="DO83" s="626"/>
      <c r="DP83" s="627"/>
      <c r="DQ83" s="625"/>
      <c r="DR83" s="626"/>
      <c r="DS83" s="626"/>
      <c r="DT83" s="626"/>
      <c r="DU83" s="626"/>
      <c r="DV83" s="626"/>
      <c r="DW83" s="626"/>
      <c r="DX83" s="626"/>
      <c r="DY83" s="626"/>
      <c r="DZ83" s="627"/>
      <c r="EA83" s="625"/>
      <c r="EB83" s="626"/>
      <c r="EC83" s="626"/>
      <c r="ED83" s="626"/>
      <c r="EE83" s="626"/>
      <c r="EF83" s="626"/>
      <c r="EG83" s="626"/>
      <c r="EH83" s="626"/>
      <c r="EI83" s="626"/>
      <c r="EJ83" s="627"/>
      <c r="EK83" s="625"/>
      <c r="EL83" s="626"/>
      <c r="EM83" s="626"/>
      <c r="EN83" s="626"/>
      <c r="EO83" s="626"/>
      <c r="EP83" s="626"/>
      <c r="EQ83" s="626"/>
      <c r="ER83" s="626"/>
      <c r="ES83" s="626"/>
      <c r="ET83" s="627"/>
      <c r="EU83" s="625"/>
      <c r="EV83" s="626"/>
      <c r="EW83" s="626"/>
      <c r="EX83" s="626"/>
      <c r="EY83" s="626"/>
      <c r="EZ83" s="626"/>
      <c r="FA83" s="626"/>
      <c r="FB83" s="626"/>
      <c r="FC83" s="626"/>
      <c r="FD83" s="627"/>
      <c r="FE83" s="625"/>
      <c r="FF83" s="626"/>
      <c r="FG83" s="626"/>
      <c r="FH83" s="626"/>
      <c r="FI83" s="626"/>
      <c r="FJ83" s="626"/>
      <c r="FK83" s="626"/>
      <c r="FL83" s="626"/>
      <c r="FM83" s="626"/>
      <c r="FN83" s="627"/>
      <c r="FO83" s="625"/>
      <c r="FP83" s="626"/>
      <c r="FQ83" s="626"/>
      <c r="FR83" s="626"/>
      <c r="FS83" s="626"/>
      <c r="FT83" s="626"/>
      <c r="FU83" s="626"/>
      <c r="FV83" s="626"/>
      <c r="FW83" s="626"/>
      <c r="FX83" s="627"/>
      <c r="FY83" s="625"/>
      <c r="FZ83" s="626"/>
      <c r="GA83" s="626"/>
      <c r="GB83" s="626"/>
      <c r="GC83" s="626"/>
      <c r="GD83" s="626"/>
      <c r="GE83" s="626"/>
      <c r="GF83" s="626"/>
      <c r="GG83" s="626"/>
      <c r="GH83" s="627"/>
      <c r="GI83" s="625"/>
      <c r="GJ83" s="626"/>
      <c r="GK83" s="626"/>
      <c r="GL83" s="626"/>
      <c r="GM83" s="626"/>
      <c r="GN83" s="626"/>
      <c r="GO83" s="626"/>
      <c r="GP83" s="626"/>
      <c r="GQ83" s="626"/>
      <c r="GR83" s="627"/>
      <c r="GS83" s="625"/>
      <c r="GT83" s="626"/>
      <c r="GU83" s="626"/>
      <c r="GV83" s="626"/>
      <c r="GW83" s="626"/>
      <c r="GX83" s="626"/>
      <c r="GY83" s="626"/>
      <c r="GZ83" s="626"/>
      <c r="HA83" s="626"/>
      <c r="HB83" s="627"/>
      <c r="HC83" s="271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1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1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1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1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1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1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1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1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1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2">
        <f t="shared" si="98"/>
        <v>182</v>
      </c>
      <c r="HN83" s="279">
        <f t="shared" ref="HN83:HN111" si="110">+SUM(HM80:HM83)</f>
        <v>728</v>
      </c>
      <c r="HO83" s="272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79" t="e">
        <f t="shared" si="86"/>
        <v>#REF!</v>
      </c>
      <c r="HQ83" s="80"/>
      <c r="HR83" s="280">
        <f t="shared" si="99"/>
        <v>3</v>
      </c>
      <c r="HS83" s="280">
        <f t="shared" si="100"/>
        <v>153</v>
      </c>
      <c r="HT83" s="280">
        <f t="shared" si="101"/>
        <v>24</v>
      </c>
      <c r="HU83" s="280">
        <f t="shared" si="102"/>
        <v>2</v>
      </c>
      <c r="HV83" s="280">
        <f t="shared" si="103"/>
        <v>0</v>
      </c>
      <c r="HW83" s="280">
        <f t="shared" si="104"/>
        <v>0</v>
      </c>
      <c r="HX83" s="280">
        <f t="shared" si="105"/>
        <v>0</v>
      </c>
      <c r="HY83" s="280">
        <f t="shared" si="106"/>
        <v>0</v>
      </c>
      <c r="HZ83" s="280">
        <f t="shared" si="107"/>
        <v>0</v>
      </c>
      <c r="IA83" s="280">
        <f t="shared" si="108"/>
        <v>0</v>
      </c>
      <c r="IK83" s="94" t="e">
        <f t="shared" si="109"/>
        <v>#REF!</v>
      </c>
    </row>
    <row r="84" spans="1:245" s="30" customFormat="1" ht="21.95" customHeight="1">
      <c r="A84" s="4"/>
      <c r="B84" s="94" t="e">
        <f>+#REF!</f>
        <v>#REF!</v>
      </c>
      <c r="C84" s="94" t="e">
        <f>+#REF!</f>
        <v>#REF!</v>
      </c>
      <c r="D84" s="94" t="e">
        <f>+#REF!</f>
        <v>#REF!</v>
      </c>
      <c r="E84" s="94" t="e">
        <f>+#REF!</f>
        <v>#REF!</v>
      </c>
      <c r="F84" s="94" t="e">
        <f>+#REF!</f>
        <v>#REF!</v>
      </c>
      <c r="G84" s="94" t="e">
        <f>+#REF!</f>
        <v>#REF!</v>
      </c>
      <c r="H84" s="94" t="e">
        <f>+#REF!</f>
        <v>#REF!</v>
      </c>
      <c r="I84" s="94" t="e">
        <f>+#REF!</f>
        <v>#REF!</v>
      </c>
      <c r="J84" s="302" t="s">
        <v>66</v>
      </c>
      <c r="K84" s="529">
        <v>0</v>
      </c>
      <c r="L84" s="530">
        <v>31</v>
      </c>
      <c r="M84" s="530">
        <v>4</v>
      </c>
      <c r="N84" s="530">
        <v>3</v>
      </c>
      <c r="O84" s="530">
        <v>0</v>
      </c>
      <c r="P84" s="530">
        <v>0</v>
      </c>
      <c r="Q84" s="530">
        <v>0</v>
      </c>
      <c r="R84" s="530">
        <v>0</v>
      </c>
      <c r="S84" s="530">
        <v>0</v>
      </c>
      <c r="T84" s="531">
        <v>0</v>
      </c>
      <c r="U84" s="529">
        <v>0</v>
      </c>
      <c r="V84" s="530">
        <v>28</v>
      </c>
      <c r="W84" s="530">
        <v>4</v>
      </c>
      <c r="X84" s="530">
        <v>1</v>
      </c>
      <c r="Y84" s="530">
        <v>0</v>
      </c>
      <c r="Z84" s="530">
        <v>0</v>
      </c>
      <c r="AA84" s="530">
        <v>0</v>
      </c>
      <c r="AB84" s="530">
        <v>0</v>
      </c>
      <c r="AC84" s="530">
        <v>0</v>
      </c>
      <c r="AD84" s="531">
        <v>0</v>
      </c>
      <c r="AE84" s="529">
        <v>0</v>
      </c>
      <c r="AF84" s="530">
        <v>20</v>
      </c>
      <c r="AG84" s="530">
        <v>4</v>
      </c>
      <c r="AH84" s="530">
        <v>0</v>
      </c>
      <c r="AI84" s="530">
        <v>0</v>
      </c>
      <c r="AJ84" s="530">
        <v>0</v>
      </c>
      <c r="AK84" s="530">
        <v>0</v>
      </c>
      <c r="AL84" s="530">
        <v>0</v>
      </c>
      <c r="AM84" s="530">
        <v>0</v>
      </c>
      <c r="AN84" s="531">
        <v>0</v>
      </c>
      <c r="AO84" s="529">
        <v>0</v>
      </c>
      <c r="AP84" s="530">
        <v>21</v>
      </c>
      <c r="AQ84" s="530">
        <v>4</v>
      </c>
      <c r="AR84" s="530">
        <v>0</v>
      </c>
      <c r="AS84" s="530">
        <v>0</v>
      </c>
      <c r="AT84" s="530">
        <v>0</v>
      </c>
      <c r="AU84" s="530">
        <v>0</v>
      </c>
      <c r="AV84" s="530">
        <v>0</v>
      </c>
      <c r="AW84" s="530">
        <v>0</v>
      </c>
      <c r="AX84" s="531">
        <v>0</v>
      </c>
      <c r="AY84" s="529">
        <v>0</v>
      </c>
      <c r="AZ84" s="530">
        <v>21</v>
      </c>
      <c r="BA84" s="530">
        <v>4</v>
      </c>
      <c r="BB84" s="530">
        <v>0</v>
      </c>
      <c r="BC84" s="530">
        <v>0</v>
      </c>
      <c r="BD84" s="530">
        <v>0</v>
      </c>
      <c r="BE84" s="530">
        <v>0</v>
      </c>
      <c r="BF84" s="530">
        <v>0</v>
      </c>
      <c r="BG84" s="530">
        <v>0</v>
      </c>
      <c r="BH84" s="531">
        <v>0</v>
      </c>
      <c r="BI84" s="529">
        <v>0</v>
      </c>
      <c r="BJ84" s="530">
        <v>4</v>
      </c>
      <c r="BK84" s="530">
        <v>0</v>
      </c>
      <c r="BL84" s="530">
        <v>0</v>
      </c>
      <c r="BM84" s="530">
        <v>0</v>
      </c>
      <c r="BN84" s="530">
        <v>0</v>
      </c>
      <c r="BO84" s="530">
        <v>0</v>
      </c>
      <c r="BP84" s="530">
        <v>0</v>
      </c>
      <c r="BQ84" s="530">
        <v>0</v>
      </c>
      <c r="BR84" s="531">
        <v>0</v>
      </c>
      <c r="BS84" s="529">
        <v>0</v>
      </c>
      <c r="BT84" s="530">
        <v>16</v>
      </c>
      <c r="BU84" s="530">
        <v>3</v>
      </c>
      <c r="BV84" s="530">
        <v>1</v>
      </c>
      <c r="BW84" s="530">
        <v>0</v>
      </c>
      <c r="BX84" s="530">
        <v>0</v>
      </c>
      <c r="BY84" s="530">
        <v>0</v>
      </c>
      <c r="BZ84" s="530">
        <v>0</v>
      </c>
      <c r="CA84" s="530">
        <v>0</v>
      </c>
      <c r="CB84" s="531">
        <v>0</v>
      </c>
      <c r="CC84" s="529">
        <v>0</v>
      </c>
      <c r="CD84" s="530">
        <v>0</v>
      </c>
      <c r="CE84" s="530">
        <v>0</v>
      </c>
      <c r="CF84" s="530">
        <v>0</v>
      </c>
      <c r="CG84" s="530">
        <v>0</v>
      </c>
      <c r="CH84" s="530">
        <v>0</v>
      </c>
      <c r="CI84" s="530">
        <v>0</v>
      </c>
      <c r="CJ84" s="530">
        <v>0</v>
      </c>
      <c r="CK84" s="530">
        <v>0</v>
      </c>
      <c r="CL84" s="531">
        <v>0</v>
      </c>
      <c r="CM84" s="529">
        <v>0</v>
      </c>
      <c r="CN84" s="530">
        <v>2</v>
      </c>
      <c r="CO84" s="530">
        <v>0</v>
      </c>
      <c r="CP84" s="530">
        <v>0</v>
      </c>
      <c r="CQ84" s="530">
        <v>0</v>
      </c>
      <c r="CR84" s="530">
        <v>0</v>
      </c>
      <c r="CS84" s="530">
        <v>0</v>
      </c>
      <c r="CT84" s="530">
        <v>0</v>
      </c>
      <c r="CU84" s="530">
        <v>0</v>
      </c>
      <c r="CV84" s="531">
        <v>0</v>
      </c>
      <c r="CW84" s="529">
        <v>0</v>
      </c>
      <c r="CX84" s="530">
        <v>0</v>
      </c>
      <c r="CY84" s="530">
        <v>0</v>
      </c>
      <c r="CZ84" s="530">
        <v>0</v>
      </c>
      <c r="DA84" s="530">
        <v>0</v>
      </c>
      <c r="DB84" s="530">
        <v>0</v>
      </c>
      <c r="DC84" s="530">
        <v>0</v>
      </c>
      <c r="DD84" s="530">
        <v>0</v>
      </c>
      <c r="DE84" s="530">
        <v>0</v>
      </c>
      <c r="DF84" s="531">
        <v>0</v>
      </c>
      <c r="DG84" s="529">
        <v>0</v>
      </c>
      <c r="DH84" s="530">
        <v>0</v>
      </c>
      <c r="DI84" s="530">
        <v>0</v>
      </c>
      <c r="DJ84" s="530">
        <v>0</v>
      </c>
      <c r="DK84" s="530"/>
      <c r="DL84" s="530"/>
      <c r="DM84" s="530"/>
      <c r="DN84" s="530"/>
      <c r="DO84" s="530"/>
      <c r="DP84" s="531"/>
      <c r="DQ84" s="529"/>
      <c r="DR84" s="530"/>
      <c r="DS84" s="530"/>
      <c r="DT84" s="530"/>
      <c r="DU84" s="530"/>
      <c r="DV84" s="530"/>
      <c r="DW84" s="530"/>
      <c r="DX84" s="530"/>
      <c r="DY84" s="530"/>
      <c r="DZ84" s="531"/>
      <c r="EA84" s="529"/>
      <c r="EB84" s="530"/>
      <c r="EC84" s="530"/>
      <c r="ED84" s="530"/>
      <c r="EE84" s="530"/>
      <c r="EF84" s="530"/>
      <c r="EG84" s="530"/>
      <c r="EH84" s="530"/>
      <c r="EI84" s="530"/>
      <c r="EJ84" s="531"/>
      <c r="EK84" s="529"/>
      <c r="EL84" s="530"/>
      <c r="EM84" s="530"/>
      <c r="EN84" s="530"/>
      <c r="EO84" s="530"/>
      <c r="EP84" s="530"/>
      <c r="EQ84" s="530"/>
      <c r="ER84" s="530"/>
      <c r="ES84" s="530"/>
      <c r="ET84" s="531"/>
      <c r="EU84" s="529"/>
      <c r="EV84" s="530"/>
      <c r="EW84" s="530"/>
      <c r="EX84" s="530"/>
      <c r="EY84" s="530"/>
      <c r="EZ84" s="530"/>
      <c r="FA84" s="530"/>
      <c r="FB84" s="530"/>
      <c r="FC84" s="530"/>
      <c r="FD84" s="531"/>
      <c r="FE84" s="529"/>
      <c r="FF84" s="530"/>
      <c r="FG84" s="530"/>
      <c r="FH84" s="530"/>
      <c r="FI84" s="530"/>
      <c r="FJ84" s="530"/>
      <c r="FK84" s="530"/>
      <c r="FL84" s="530"/>
      <c r="FM84" s="530"/>
      <c r="FN84" s="531"/>
      <c r="FO84" s="529"/>
      <c r="FP84" s="530"/>
      <c r="FQ84" s="530"/>
      <c r="FR84" s="530"/>
      <c r="FS84" s="530"/>
      <c r="FT84" s="530"/>
      <c r="FU84" s="530"/>
      <c r="FV84" s="530"/>
      <c r="FW84" s="530"/>
      <c r="FX84" s="531"/>
      <c r="FY84" s="529"/>
      <c r="FZ84" s="530"/>
      <c r="GA84" s="530"/>
      <c r="GB84" s="530"/>
      <c r="GC84" s="530"/>
      <c r="GD84" s="530"/>
      <c r="GE84" s="530"/>
      <c r="GF84" s="530"/>
      <c r="GG84" s="530"/>
      <c r="GH84" s="531"/>
      <c r="GI84" s="529"/>
      <c r="GJ84" s="530"/>
      <c r="GK84" s="530"/>
      <c r="GL84" s="530"/>
      <c r="GM84" s="530"/>
      <c r="GN84" s="530"/>
      <c r="GO84" s="530"/>
      <c r="GP84" s="530"/>
      <c r="GQ84" s="530"/>
      <c r="GR84" s="531"/>
      <c r="GS84" s="529"/>
      <c r="GT84" s="530"/>
      <c r="GU84" s="530"/>
      <c r="GV84" s="530"/>
      <c r="GW84" s="530"/>
      <c r="GX84" s="530"/>
      <c r="GY84" s="530"/>
      <c r="GZ84" s="530"/>
      <c r="HA84" s="530"/>
      <c r="HB84" s="531"/>
      <c r="HC84" s="274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4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4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4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4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4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4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4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4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4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75">
        <f t="shared" si="98"/>
        <v>171</v>
      </c>
      <c r="HN84" s="277">
        <f t="shared" si="110"/>
        <v>699</v>
      </c>
      <c r="HO84" s="275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77" t="e">
        <f t="shared" ref="HP84:HP111" si="111">+SUM(HO81:HO84)</f>
        <v>#REF!</v>
      </c>
      <c r="HQ84" s="80"/>
      <c r="HR84" s="278">
        <f t="shared" si="99"/>
        <v>0</v>
      </c>
      <c r="HS84" s="278">
        <f t="shared" si="100"/>
        <v>143</v>
      </c>
      <c r="HT84" s="278">
        <f t="shared" si="101"/>
        <v>23</v>
      </c>
      <c r="HU84" s="278">
        <f t="shared" si="102"/>
        <v>5</v>
      </c>
      <c r="HV84" s="278">
        <f t="shared" si="103"/>
        <v>0</v>
      </c>
      <c r="HW84" s="278">
        <f t="shared" si="104"/>
        <v>0</v>
      </c>
      <c r="HX84" s="278">
        <f t="shared" si="105"/>
        <v>0</v>
      </c>
      <c r="HY84" s="278">
        <f t="shared" si="106"/>
        <v>0</v>
      </c>
      <c r="HZ84" s="278">
        <f t="shared" si="107"/>
        <v>0</v>
      </c>
      <c r="IA84" s="278">
        <f t="shared" si="108"/>
        <v>0</v>
      </c>
      <c r="IK84" s="94" t="e">
        <f t="shared" si="109"/>
        <v>#REF!</v>
      </c>
    </row>
    <row r="85" spans="1:245" s="30" customFormat="1" ht="21.95" customHeight="1">
      <c r="A85" s="4"/>
      <c r="B85" s="94" t="e">
        <f>+#REF!</f>
        <v>#REF!</v>
      </c>
      <c r="C85" s="94" t="e">
        <f>+#REF!</f>
        <v>#REF!</v>
      </c>
      <c r="D85" s="94" t="e">
        <f>+#REF!</f>
        <v>#REF!</v>
      </c>
      <c r="E85" s="94" t="e">
        <f>+#REF!</f>
        <v>#REF!</v>
      </c>
      <c r="F85" s="94" t="e">
        <f>+#REF!</f>
        <v>#REF!</v>
      </c>
      <c r="G85" s="94" t="e">
        <f>+#REF!</f>
        <v>#REF!</v>
      </c>
      <c r="H85" s="94" t="e">
        <f>+#REF!</f>
        <v>#REF!</v>
      </c>
      <c r="I85" s="94" t="e">
        <f>+#REF!</f>
        <v>#REF!</v>
      </c>
      <c r="J85" s="18" t="s">
        <v>67</v>
      </c>
      <c r="K85" s="532">
        <v>0</v>
      </c>
      <c r="L85" s="885">
        <v>24</v>
      </c>
      <c r="M85" s="885">
        <v>5</v>
      </c>
      <c r="N85" s="885">
        <v>1</v>
      </c>
      <c r="O85" s="885">
        <v>0</v>
      </c>
      <c r="P85" s="885">
        <v>0</v>
      </c>
      <c r="Q85" s="885">
        <v>0</v>
      </c>
      <c r="R85" s="885">
        <v>0</v>
      </c>
      <c r="S85" s="885">
        <v>0</v>
      </c>
      <c r="T85" s="534">
        <v>0</v>
      </c>
      <c r="U85" s="532">
        <v>1</v>
      </c>
      <c r="V85" s="885">
        <v>26</v>
      </c>
      <c r="W85" s="885">
        <v>3</v>
      </c>
      <c r="X85" s="885">
        <v>1</v>
      </c>
      <c r="Y85" s="885">
        <v>0</v>
      </c>
      <c r="Z85" s="885">
        <v>0</v>
      </c>
      <c r="AA85" s="885">
        <v>0</v>
      </c>
      <c r="AB85" s="885">
        <v>0</v>
      </c>
      <c r="AC85" s="885">
        <v>0</v>
      </c>
      <c r="AD85" s="534">
        <v>0</v>
      </c>
      <c r="AE85" s="532">
        <v>0</v>
      </c>
      <c r="AF85" s="885">
        <v>21</v>
      </c>
      <c r="AG85" s="885">
        <v>4</v>
      </c>
      <c r="AH85" s="885">
        <v>1</v>
      </c>
      <c r="AI85" s="885">
        <v>0</v>
      </c>
      <c r="AJ85" s="885">
        <v>0</v>
      </c>
      <c r="AK85" s="885">
        <v>0</v>
      </c>
      <c r="AL85" s="885">
        <v>0</v>
      </c>
      <c r="AM85" s="885">
        <v>0</v>
      </c>
      <c r="AN85" s="534">
        <v>0</v>
      </c>
      <c r="AO85" s="532">
        <v>0</v>
      </c>
      <c r="AP85" s="885">
        <v>16</v>
      </c>
      <c r="AQ85" s="885">
        <v>3</v>
      </c>
      <c r="AR85" s="885">
        <v>0</v>
      </c>
      <c r="AS85" s="885">
        <v>0</v>
      </c>
      <c r="AT85" s="885">
        <v>0</v>
      </c>
      <c r="AU85" s="885">
        <v>0</v>
      </c>
      <c r="AV85" s="885">
        <v>0</v>
      </c>
      <c r="AW85" s="885">
        <v>0</v>
      </c>
      <c r="AX85" s="534">
        <v>0</v>
      </c>
      <c r="AY85" s="532">
        <v>0</v>
      </c>
      <c r="AZ85" s="885">
        <v>22</v>
      </c>
      <c r="BA85" s="885">
        <v>4</v>
      </c>
      <c r="BB85" s="885">
        <v>0</v>
      </c>
      <c r="BC85" s="885">
        <v>0</v>
      </c>
      <c r="BD85" s="885">
        <v>0</v>
      </c>
      <c r="BE85" s="885">
        <v>0</v>
      </c>
      <c r="BF85" s="885">
        <v>0</v>
      </c>
      <c r="BG85" s="885">
        <v>0</v>
      </c>
      <c r="BH85" s="534">
        <v>0</v>
      </c>
      <c r="BI85" s="532">
        <v>1</v>
      </c>
      <c r="BJ85" s="885">
        <v>7</v>
      </c>
      <c r="BK85" s="885">
        <v>1</v>
      </c>
      <c r="BL85" s="885">
        <v>0</v>
      </c>
      <c r="BM85" s="885">
        <v>0</v>
      </c>
      <c r="BN85" s="885">
        <v>0</v>
      </c>
      <c r="BO85" s="885">
        <v>0</v>
      </c>
      <c r="BP85" s="885">
        <v>0</v>
      </c>
      <c r="BQ85" s="885">
        <v>0</v>
      </c>
      <c r="BR85" s="534">
        <v>0</v>
      </c>
      <c r="BS85" s="532">
        <v>0</v>
      </c>
      <c r="BT85" s="885">
        <v>22</v>
      </c>
      <c r="BU85" s="885">
        <v>4</v>
      </c>
      <c r="BV85" s="885">
        <v>1</v>
      </c>
      <c r="BW85" s="885">
        <v>0</v>
      </c>
      <c r="BX85" s="885">
        <v>0</v>
      </c>
      <c r="BY85" s="885">
        <v>0</v>
      </c>
      <c r="BZ85" s="885">
        <v>0</v>
      </c>
      <c r="CA85" s="885">
        <v>0</v>
      </c>
      <c r="CB85" s="534">
        <v>0</v>
      </c>
      <c r="CC85" s="532">
        <v>0</v>
      </c>
      <c r="CD85" s="885">
        <v>0</v>
      </c>
      <c r="CE85" s="885">
        <v>0</v>
      </c>
      <c r="CF85" s="885">
        <v>0</v>
      </c>
      <c r="CG85" s="885">
        <v>0</v>
      </c>
      <c r="CH85" s="885">
        <v>0</v>
      </c>
      <c r="CI85" s="885">
        <v>0</v>
      </c>
      <c r="CJ85" s="885">
        <v>0</v>
      </c>
      <c r="CK85" s="885">
        <v>0</v>
      </c>
      <c r="CL85" s="534">
        <v>0</v>
      </c>
      <c r="CM85" s="532">
        <v>0</v>
      </c>
      <c r="CN85" s="885">
        <v>1</v>
      </c>
      <c r="CO85" s="885">
        <v>0</v>
      </c>
      <c r="CP85" s="885">
        <v>0</v>
      </c>
      <c r="CQ85" s="885">
        <v>0</v>
      </c>
      <c r="CR85" s="885">
        <v>0</v>
      </c>
      <c r="CS85" s="885">
        <v>0</v>
      </c>
      <c r="CT85" s="885">
        <v>0</v>
      </c>
      <c r="CU85" s="885">
        <v>0</v>
      </c>
      <c r="CV85" s="534">
        <v>0</v>
      </c>
      <c r="CW85" s="532">
        <v>0</v>
      </c>
      <c r="CX85" s="885">
        <v>0</v>
      </c>
      <c r="CY85" s="885">
        <v>0</v>
      </c>
      <c r="CZ85" s="885">
        <v>0</v>
      </c>
      <c r="DA85" s="885">
        <v>0</v>
      </c>
      <c r="DB85" s="885">
        <v>0</v>
      </c>
      <c r="DC85" s="885">
        <v>0</v>
      </c>
      <c r="DD85" s="885">
        <v>0</v>
      </c>
      <c r="DE85" s="885">
        <v>0</v>
      </c>
      <c r="DF85" s="534">
        <v>0</v>
      </c>
      <c r="DG85" s="532">
        <v>0</v>
      </c>
      <c r="DH85" s="885">
        <v>0</v>
      </c>
      <c r="DI85" s="885">
        <v>0</v>
      </c>
      <c r="DJ85" s="885">
        <v>0</v>
      </c>
      <c r="DK85" s="533"/>
      <c r="DL85" s="533"/>
      <c r="DM85" s="533"/>
      <c r="DN85" s="533"/>
      <c r="DO85" s="533"/>
      <c r="DP85" s="534"/>
      <c r="DQ85" s="532"/>
      <c r="DR85" s="533"/>
      <c r="DS85" s="533"/>
      <c r="DT85" s="533"/>
      <c r="DU85" s="533"/>
      <c r="DV85" s="533"/>
      <c r="DW85" s="533"/>
      <c r="DX85" s="533"/>
      <c r="DY85" s="533"/>
      <c r="DZ85" s="534"/>
      <c r="EA85" s="532"/>
      <c r="EB85" s="533"/>
      <c r="EC85" s="533"/>
      <c r="ED85" s="533"/>
      <c r="EE85" s="533"/>
      <c r="EF85" s="533"/>
      <c r="EG85" s="533"/>
      <c r="EH85" s="533"/>
      <c r="EI85" s="533"/>
      <c r="EJ85" s="534"/>
      <c r="EK85" s="532"/>
      <c r="EL85" s="533"/>
      <c r="EM85" s="533"/>
      <c r="EN85" s="533"/>
      <c r="EO85" s="533"/>
      <c r="EP85" s="533"/>
      <c r="EQ85" s="533"/>
      <c r="ER85" s="533"/>
      <c r="ES85" s="533"/>
      <c r="ET85" s="534"/>
      <c r="EU85" s="532"/>
      <c r="EV85" s="533"/>
      <c r="EW85" s="533"/>
      <c r="EX85" s="533"/>
      <c r="EY85" s="533"/>
      <c r="EZ85" s="533"/>
      <c r="FA85" s="533"/>
      <c r="FB85" s="533"/>
      <c r="FC85" s="533"/>
      <c r="FD85" s="534"/>
      <c r="FE85" s="532"/>
      <c r="FF85" s="533"/>
      <c r="FG85" s="533"/>
      <c r="FH85" s="533"/>
      <c r="FI85" s="533"/>
      <c r="FJ85" s="533"/>
      <c r="FK85" s="533"/>
      <c r="FL85" s="533"/>
      <c r="FM85" s="533"/>
      <c r="FN85" s="534"/>
      <c r="FO85" s="532"/>
      <c r="FP85" s="533"/>
      <c r="FQ85" s="533"/>
      <c r="FR85" s="533"/>
      <c r="FS85" s="533"/>
      <c r="FT85" s="533"/>
      <c r="FU85" s="533"/>
      <c r="FV85" s="533"/>
      <c r="FW85" s="533"/>
      <c r="FX85" s="534"/>
      <c r="FY85" s="532"/>
      <c r="FZ85" s="533"/>
      <c r="GA85" s="533"/>
      <c r="GB85" s="533"/>
      <c r="GC85" s="533"/>
      <c r="GD85" s="533"/>
      <c r="GE85" s="533"/>
      <c r="GF85" s="533"/>
      <c r="GG85" s="533"/>
      <c r="GH85" s="534"/>
      <c r="GI85" s="532"/>
      <c r="GJ85" s="533"/>
      <c r="GK85" s="533"/>
      <c r="GL85" s="533"/>
      <c r="GM85" s="533"/>
      <c r="GN85" s="533"/>
      <c r="GO85" s="533"/>
      <c r="GP85" s="533"/>
      <c r="GQ85" s="533"/>
      <c r="GR85" s="534"/>
      <c r="GS85" s="532"/>
      <c r="GT85" s="533"/>
      <c r="GU85" s="533"/>
      <c r="GV85" s="533"/>
      <c r="GW85" s="533"/>
      <c r="GX85" s="533"/>
      <c r="GY85" s="533"/>
      <c r="GZ85" s="533"/>
      <c r="HA85" s="533"/>
      <c r="HB85" s="534"/>
      <c r="HC85" s="77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77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77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77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77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77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77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77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77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77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0">
        <f t="shared" si="98"/>
        <v>169</v>
      </c>
      <c r="HN85" s="79">
        <f t="shared" si="110"/>
        <v>694</v>
      </c>
      <c r="HO85" s="80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79" t="e">
        <f t="shared" si="111"/>
        <v>#REF!</v>
      </c>
      <c r="HQ85" s="80"/>
      <c r="HR85" s="81">
        <f t="shared" si="99"/>
        <v>2</v>
      </c>
      <c r="HS85" s="81">
        <f t="shared" si="100"/>
        <v>139</v>
      </c>
      <c r="HT85" s="81">
        <f t="shared" si="101"/>
        <v>24</v>
      </c>
      <c r="HU85" s="81">
        <f t="shared" si="102"/>
        <v>4</v>
      </c>
      <c r="HV85" s="81">
        <f t="shared" si="103"/>
        <v>0</v>
      </c>
      <c r="HW85" s="81">
        <f t="shared" si="104"/>
        <v>0</v>
      </c>
      <c r="HX85" s="81">
        <f t="shared" si="105"/>
        <v>0</v>
      </c>
      <c r="HY85" s="81">
        <f t="shared" si="106"/>
        <v>0</v>
      </c>
      <c r="HZ85" s="81">
        <f t="shared" si="107"/>
        <v>0</v>
      </c>
      <c r="IA85" s="81">
        <f t="shared" si="108"/>
        <v>0</v>
      </c>
      <c r="IK85" s="94" t="e">
        <f t="shared" si="109"/>
        <v>#REF!</v>
      </c>
    </row>
    <row r="86" spans="1:245" s="30" customFormat="1" ht="21.95" customHeight="1">
      <c r="A86" s="4"/>
      <c r="B86" s="94" t="e">
        <f>+#REF!</f>
        <v>#REF!</v>
      </c>
      <c r="C86" s="94" t="e">
        <f>+#REF!</f>
        <v>#REF!</v>
      </c>
      <c r="D86" s="94" t="e">
        <f>+#REF!</f>
        <v>#REF!</v>
      </c>
      <c r="E86" s="94" t="e">
        <f>+#REF!</f>
        <v>#REF!</v>
      </c>
      <c r="F86" s="94" t="e">
        <f>+#REF!</f>
        <v>#REF!</v>
      </c>
      <c r="G86" s="94" t="e">
        <f>+#REF!</f>
        <v>#REF!</v>
      </c>
      <c r="H86" s="94" t="e">
        <f>+#REF!</f>
        <v>#REF!</v>
      </c>
      <c r="I86" s="94" t="e">
        <f>+#REF!</f>
        <v>#REF!</v>
      </c>
      <c r="J86" s="19" t="s">
        <v>68</v>
      </c>
      <c r="K86" s="580">
        <v>0</v>
      </c>
      <c r="L86" s="884">
        <v>28</v>
      </c>
      <c r="M86" s="884">
        <v>4</v>
      </c>
      <c r="N86" s="885">
        <v>0</v>
      </c>
      <c r="O86" s="885">
        <v>0</v>
      </c>
      <c r="P86" s="885">
        <v>0</v>
      </c>
      <c r="Q86" s="885">
        <v>0</v>
      </c>
      <c r="R86" s="885">
        <v>0</v>
      </c>
      <c r="S86" s="885">
        <v>0</v>
      </c>
      <c r="T86" s="534">
        <v>0</v>
      </c>
      <c r="U86" s="580">
        <v>0</v>
      </c>
      <c r="V86" s="884">
        <v>22</v>
      </c>
      <c r="W86" s="884">
        <v>2</v>
      </c>
      <c r="X86" s="885">
        <v>2</v>
      </c>
      <c r="Y86" s="885">
        <v>0</v>
      </c>
      <c r="Z86" s="885">
        <v>0</v>
      </c>
      <c r="AA86" s="885">
        <v>0</v>
      </c>
      <c r="AB86" s="885">
        <v>0</v>
      </c>
      <c r="AC86" s="885">
        <v>0</v>
      </c>
      <c r="AD86" s="534">
        <v>0</v>
      </c>
      <c r="AE86" s="580">
        <v>0</v>
      </c>
      <c r="AF86" s="884">
        <v>23</v>
      </c>
      <c r="AG86" s="884">
        <v>4</v>
      </c>
      <c r="AH86" s="885">
        <v>0</v>
      </c>
      <c r="AI86" s="885">
        <v>0</v>
      </c>
      <c r="AJ86" s="885">
        <v>0</v>
      </c>
      <c r="AK86" s="885">
        <v>0</v>
      </c>
      <c r="AL86" s="885">
        <v>0</v>
      </c>
      <c r="AM86" s="885">
        <v>0</v>
      </c>
      <c r="AN86" s="534">
        <v>0</v>
      </c>
      <c r="AO86" s="580">
        <v>0</v>
      </c>
      <c r="AP86" s="884">
        <v>18</v>
      </c>
      <c r="AQ86" s="884">
        <v>3</v>
      </c>
      <c r="AR86" s="885">
        <v>0</v>
      </c>
      <c r="AS86" s="885">
        <v>0</v>
      </c>
      <c r="AT86" s="885">
        <v>0</v>
      </c>
      <c r="AU86" s="885">
        <v>0</v>
      </c>
      <c r="AV86" s="885">
        <v>0</v>
      </c>
      <c r="AW86" s="885">
        <v>0</v>
      </c>
      <c r="AX86" s="534">
        <v>0</v>
      </c>
      <c r="AY86" s="580">
        <v>0</v>
      </c>
      <c r="AZ86" s="884">
        <v>19</v>
      </c>
      <c r="BA86" s="884">
        <v>4</v>
      </c>
      <c r="BB86" s="885">
        <v>0</v>
      </c>
      <c r="BC86" s="885">
        <v>0</v>
      </c>
      <c r="BD86" s="885">
        <v>0</v>
      </c>
      <c r="BE86" s="885">
        <v>0</v>
      </c>
      <c r="BF86" s="885">
        <v>0</v>
      </c>
      <c r="BG86" s="885">
        <v>0</v>
      </c>
      <c r="BH86" s="534">
        <v>0</v>
      </c>
      <c r="BI86" s="580">
        <v>0</v>
      </c>
      <c r="BJ86" s="884">
        <v>5</v>
      </c>
      <c r="BK86" s="884">
        <v>1</v>
      </c>
      <c r="BL86" s="885">
        <v>0</v>
      </c>
      <c r="BM86" s="885">
        <v>0</v>
      </c>
      <c r="BN86" s="885">
        <v>0</v>
      </c>
      <c r="BO86" s="885">
        <v>0</v>
      </c>
      <c r="BP86" s="885">
        <v>0</v>
      </c>
      <c r="BQ86" s="885">
        <v>0</v>
      </c>
      <c r="BR86" s="534">
        <v>0</v>
      </c>
      <c r="BS86" s="580">
        <v>0</v>
      </c>
      <c r="BT86" s="884">
        <v>14</v>
      </c>
      <c r="BU86" s="884">
        <v>2</v>
      </c>
      <c r="BV86" s="885">
        <v>0</v>
      </c>
      <c r="BW86" s="885">
        <v>0</v>
      </c>
      <c r="BX86" s="885">
        <v>0</v>
      </c>
      <c r="BY86" s="885">
        <v>0</v>
      </c>
      <c r="BZ86" s="885">
        <v>0</v>
      </c>
      <c r="CA86" s="885">
        <v>0</v>
      </c>
      <c r="CB86" s="534">
        <v>0</v>
      </c>
      <c r="CC86" s="580">
        <v>0</v>
      </c>
      <c r="CD86" s="884">
        <v>0</v>
      </c>
      <c r="CE86" s="884">
        <v>0</v>
      </c>
      <c r="CF86" s="885">
        <v>0</v>
      </c>
      <c r="CG86" s="885">
        <v>0</v>
      </c>
      <c r="CH86" s="885">
        <v>0</v>
      </c>
      <c r="CI86" s="885">
        <v>0</v>
      </c>
      <c r="CJ86" s="885">
        <v>0</v>
      </c>
      <c r="CK86" s="885">
        <v>0</v>
      </c>
      <c r="CL86" s="534">
        <v>0</v>
      </c>
      <c r="CM86" s="580">
        <v>1</v>
      </c>
      <c r="CN86" s="884">
        <v>1</v>
      </c>
      <c r="CO86" s="884">
        <v>1</v>
      </c>
      <c r="CP86" s="885">
        <v>0</v>
      </c>
      <c r="CQ86" s="885">
        <v>0</v>
      </c>
      <c r="CR86" s="885">
        <v>0</v>
      </c>
      <c r="CS86" s="885">
        <v>0</v>
      </c>
      <c r="CT86" s="885">
        <v>0</v>
      </c>
      <c r="CU86" s="885">
        <v>0</v>
      </c>
      <c r="CV86" s="534">
        <v>0</v>
      </c>
      <c r="CW86" s="580">
        <v>0</v>
      </c>
      <c r="CX86" s="884">
        <v>0</v>
      </c>
      <c r="CY86" s="884">
        <v>0</v>
      </c>
      <c r="CZ86" s="885">
        <v>0</v>
      </c>
      <c r="DA86" s="885">
        <v>0</v>
      </c>
      <c r="DB86" s="885">
        <v>0</v>
      </c>
      <c r="DC86" s="885">
        <v>0</v>
      </c>
      <c r="DD86" s="885">
        <v>0</v>
      </c>
      <c r="DE86" s="885">
        <v>0</v>
      </c>
      <c r="DF86" s="534">
        <v>0</v>
      </c>
      <c r="DG86" s="580">
        <v>0</v>
      </c>
      <c r="DH86" s="884">
        <v>0</v>
      </c>
      <c r="DI86" s="884">
        <v>0</v>
      </c>
      <c r="DJ86" s="885">
        <v>0</v>
      </c>
      <c r="DK86" s="533"/>
      <c r="DL86" s="533"/>
      <c r="DM86" s="533"/>
      <c r="DN86" s="533"/>
      <c r="DO86" s="533"/>
      <c r="DP86" s="534"/>
      <c r="DQ86" s="580"/>
      <c r="DR86" s="581"/>
      <c r="DS86" s="581"/>
      <c r="DT86" s="533"/>
      <c r="DU86" s="533"/>
      <c r="DV86" s="533"/>
      <c r="DW86" s="533"/>
      <c r="DX86" s="533"/>
      <c r="DY86" s="533"/>
      <c r="DZ86" s="534"/>
      <c r="EA86" s="580"/>
      <c r="EB86" s="581"/>
      <c r="EC86" s="581"/>
      <c r="ED86" s="533"/>
      <c r="EE86" s="533"/>
      <c r="EF86" s="533"/>
      <c r="EG86" s="533"/>
      <c r="EH86" s="533"/>
      <c r="EI86" s="533"/>
      <c r="EJ86" s="534"/>
      <c r="EK86" s="580"/>
      <c r="EL86" s="581"/>
      <c r="EM86" s="581"/>
      <c r="EN86" s="533"/>
      <c r="EO86" s="533"/>
      <c r="EP86" s="533"/>
      <c r="EQ86" s="533"/>
      <c r="ER86" s="533"/>
      <c r="ES86" s="533"/>
      <c r="ET86" s="534"/>
      <c r="EU86" s="580"/>
      <c r="EV86" s="581"/>
      <c r="EW86" s="581"/>
      <c r="EX86" s="533"/>
      <c r="EY86" s="533"/>
      <c r="EZ86" s="533"/>
      <c r="FA86" s="533"/>
      <c r="FB86" s="533"/>
      <c r="FC86" s="533"/>
      <c r="FD86" s="534"/>
      <c r="FE86" s="580"/>
      <c r="FF86" s="581"/>
      <c r="FG86" s="581"/>
      <c r="FH86" s="533"/>
      <c r="FI86" s="533"/>
      <c r="FJ86" s="533"/>
      <c r="FK86" s="533"/>
      <c r="FL86" s="533"/>
      <c r="FM86" s="533"/>
      <c r="FN86" s="534"/>
      <c r="FO86" s="580"/>
      <c r="FP86" s="581"/>
      <c r="FQ86" s="581"/>
      <c r="FR86" s="533"/>
      <c r="FS86" s="533"/>
      <c r="FT86" s="533"/>
      <c r="FU86" s="533"/>
      <c r="FV86" s="533"/>
      <c r="FW86" s="533"/>
      <c r="FX86" s="534"/>
      <c r="FY86" s="580"/>
      <c r="FZ86" s="581"/>
      <c r="GA86" s="581"/>
      <c r="GB86" s="533"/>
      <c r="GC86" s="533"/>
      <c r="GD86" s="533"/>
      <c r="GE86" s="533"/>
      <c r="GF86" s="533"/>
      <c r="GG86" s="533"/>
      <c r="GH86" s="534"/>
      <c r="GI86" s="580"/>
      <c r="GJ86" s="581"/>
      <c r="GK86" s="581"/>
      <c r="GL86" s="533"/>
      <c r="GM86" s="533"/>
      <c r="GN86" s="533"/>
      <c r="GO86" s="533"/>
      <c r="GP86" s="533"/>
      <c r="GQ86" s="533"/>
      <c r="GR86" s="534"/>
      <c r="GS86" s="580"/>
      <c r="GT86" s="581"/>
      <c r="GU86" s="581"/>
      <c r="GV86" s="533"/>
      <c r="GW86" s="533"/>
      <c r="GX86" s="533"/>
      <c r="GY86" s="533"/>
      <c r="GZ86" s="533"/>
      <c r="HA86" s="533"/>
      <c r="HB86" s="534"/>
      <c r="HC86" s="77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77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77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77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77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77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77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77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77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77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0">
        <f t="shared" si="98"/>
        <v>154</v>
      </c>
      <c r="HN86" s="79">
        <f t="shared" si="110"/>
        <v>676</v>
      </c>
      <c r="HO86" s="80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79" t="e">
        <f t="shared" si="111"/>
        <v>#REF!</v>
      </c>
      <c r="HQ86" s="80"/>
      <c r="HR86" s="81">
        <f t="shared" si="99"/>
        <v>1</v>
      </c>
      <c r="HS86" s="81">
        <f t="shared" si="100"/>
        <v>130</v>
      </c>
      <c r="HT86" s="81">
        <f t="shared" si="101"/>
        <v>21</v>
      </c>
      <c r="HU86" s="81">
        <f t="shared" si="102"/>
        <v>2</v>
      </c>
      <c r="HV86" s="81">
        <f t="shared" si="103"/>
        <v>0</v>
      </c>
      <c r="HW86" s="81">
        <f t="shared" si="104"/>
        <v>0</v>
      </c>
      <c r="HX86" s="81">
        <f t="shared" si="105"/>
        <v>0</v>
      </c>
      <c r="HY86" s="81">
        <f t="shared" si="106"/>
        <v>0</v>
      </c>
      <c r="HZ86" s="81">
        <f t="shared" si="107"/>
        <v>0</v>
      </c>
      <c r="IA86" s="81">
        <f t="shared" si="108"/>
        <v>0</v>
      </c>
      <c r="IK86" s="94" t="e">
        <f t="shared" si="109"/>
        <v>#REF!</v>
      </c>
    </row>
    <row r="87" spans="1:245" s="30" customFormat="1" ht="21.95" customHeight="1">
      <c r="A87" s="4"/>
      <c r="B87" s="94" t="e">
        <f>+#REF!</f>
        <v>#REF!</v>
      </c>
      <c r="C87" s="94" t="e">
        <f>+#REF!</f>
        <v>#REF!</v>
      </c>
      <c r="D87" s="94" t="e">
        <f>+#REF!</f>
        <v>#REF!</v>
      </c>
      <c r="E87" s="94" t="e">
        <f>+#REF!</f>
        <v>#REF!</v>
      </c>
      <c r="F87" s="94" t="e">
        <f>+#REF!</f>
        <v>#REF!</v>
      </c>
      <c r="G87" s="94" t="e">
        <f>+#REF!</f>
        <v>#REF!</v>
      </c>
      <c r="H87" s="94" t="e">
        <f>+#REF!</f>
        <v>#REF!</v>
      </c>
      <c r="I87" s="94" t="e">
        <f>+#REF!</f>
        <v>#REF!</v>
      </c>
      <c r="J87" s="307" t="s">
        <v>69</v>
      </c>
      <c r="K87" s="582">
        <v>0</v>
      </c>
      <c r="L87" s="583">
        <v>29</v>
      </c>
      <c r="M87" s="583">
        <v>3</v>
      </c>
      <c r="N87" s="583">
        <v>3</v>
      </c>
      <c r="O87" s="583">
        <v>0</v>
      </c>
      <c r="P87" s="583">
        <v>0</v>
      </c>
      <c r="Q87" s="583">
        <v>0</v>
      </c>
      <c r="R87" s="583">
        <v>0</v>
      </c>
      <c r="S87" s="583">
        <v>0</v>
      </c>
      <c r="T87" s="537">
        <v>0</v>
      </c>
      <c r="U87" s="582">
        <v>0</v>
      </c>
      <c r="V87" s="583">
        <v>17</v>
      </c>
      <c r="W87" s="583">
        <v>3</v>
      </c>
      <c r="X87" s="536">
        <v>0</v>
      </c>
      <c r="Y87" s="536">
        <v>0</v>
      </c>
      <c r="Z87" s="536">
        <v>0</v>
      </c>
      <c r="AA87" s="536">
        <v>0</v>
      </c>
      <c r="AB87" s="536">
        <v>0</v>
      </c>
      <c r="AC87" s="536">
        <v>0</v>
      </c>
      <c r="AD87" s="537">
        <v>0</v>
      </c>
      <c r="AE87" s="582">
        <v>0</v>
      </c>
      <c r="AF87" s="583">
        <v>21</v>
      </c>
      <c r="AG87" s="583">
        <v>4</v>
      </c>
      <c r="AH87" s="536">
        <v>0</v>
      </c>
      <c r="AI87" s="536">
        <v>0</v>
      </c>
      <c r="AJ87" s="536">
        <v>0</v>
      </c>
      <c r="AK87" s="536">
        <v>0</v>
      </c>
      <c r="AL87" s="536">
        <v>0</v>
      </c>
      <c r="AM87" s="536">
        <v>0</v>
      </c>
      <c r="AN87" s="537">
        <v>0</v>
      </c>
      <c r="AO87" s="582">
        <v>0</v>
      </c>
      <c r="AP87" s="583">
        <v>20</v>
      </c>
      <c r="AQ87" s="583">
        <v>4</v>
      </c>
      <c r="AR87" s="536">
        <v>0</v>
      </c>
      <c r="AS87" s="536">
        <v>0</v>
      </c>
      <c r="AT87" s="536">
        <v>0</v>
      </c>
      <c r="AU87" s="536">
        <v>0</v>
      </c>
      <c r="AV87" s="536">
        <v>0</v>
      </c>
      <c r="AW87" s="536">
        <v>0</v>
      </c>
      <c r="AX87" s="537">
        <v>0</v>
      </c>
      <c r="AY87" s="582">
        <v>0</v>
      </c>
      <c r="AZ87" s="583">
        <v>21</v>
      </c>
      <c r="BA87" s="583">
        <v>4</v>
      </c>
      <c r="BB87" s="536">
        <v>0</v>
      </c>
      <c r="BC87" s="536">
        <v>0</v>
      </c>
      <c r="BD87" s="536">
        <v>0</v>
      </c>
      <c r="BE87" s="536">
        <v>0</v>
      </c>
      <c r="BF87" s="536">
        <v>0</v>
      </c>
      <c r="BG87" s="536">
        <v>0</v>
      </c>
      <c r="BH87" s="537">
        <v>0</v>
      </c>
      <c r="BI87" s="582">
        <v>0</v>
      </c>
      <c r="BJ87" s="583">
        <v>6</v>
      </c>
      <c r="BK87" s="583">
        <v>1</v>
      </c>
      <c r="BL87" s="536">
        <v>0</v>
      </c>
      <c r="BM87" s="536">
        <v>0</v>
      </c>
      <c r="BN87" s="536">
        <v>0</v>
      </c>
      <c r="BO87" s="536">
        <v>0</v>
      </c>
      <c r="BP87" s="536">
        <v>0</v>
      </c>
      <c r="BQ87" s="536">
        <v>0</v>
      </c>
      <c r="BR87" s="537">
        <v>0</v>
      </c>
      <c r="BS87" s="582">
        <v>0</v>
      </c>
      <c r="BT87" s="583">
        <v>12</v>
      </c>
      <c r="BU87" s="583">
        <v>2</v>
      </c>
      <c r="BV87" s="536">
        <v>0</v>
      </c>
      <c r="BW87" s="536">
        <v>0</v>
      </c>
      <c r="BX87" s="536">
        <v>0</v>
      </c>
      <c r="BY87" s="536">
        <v>0</v>
      </c>
      <c r="BZ87" s="536">
        <v>0</v>
      </c>
      <c r="CA87" s="536">
        <v>0</v>
      </c>
      <c r="CB87" s="537">
        <v>0</v>
      </c>
      <c r="CC87" s="582">
        <v>0</v>
      </c>
      <c r="CD87" s="583">
        <v>0</v>
      </c>
      <c r="CE87" s="583">
        <v>0</v>
      </c>
      <c r="CF87" s="536">
        <v>0</v>
      </c>
      <c r="CG87" s="536">
        <v>0</v>
      </c>
      <c r="CH87" s="536">
        <v>0</v>
      </c>
      <c r="CI87" s="536">
        <v>0</v>
      </c>
      <c r="CJ87" s="536">
        <v>0</v>
      </c>
      <c r="CK87" s="536">
        <v>0</v>
      </c>
      <c r="CL87" s="537">
        <v>0</v>
      </c>
      <c r="CM87" s="582">
        <v>0</v>
      </c>
      <c r="CN87" s="583">
        <v>1</v>
      </c>
      <c r="CO87" s="583">
        <v>0</v>
      </c>
      <c r="CP87" s="536">
        <v>0</v>
      </c>
      <c r="CQ87" s="536">
        <v>0</v>
      </c>
      <c r="CR87" s="536">
        <v>0</v>
      </c>
      <c r="CS87" s="536">
        <v>0</v>
      </c>
      <c r="CT87" s="536">
        <v>0</v>
      </c>
      <c r="CU87" s="536">
        <v>0</v>
      </c>
      <c r="CV87" s="537">
        <v>0</v>
      </c>
      <c r="CW87" s="582">
        <v>0</v>
      </c>
      <c r="CX87" s="583">
        <v>0</v>
      </c>
      <c r="CY87" s="583">
        <v>0</v>
      </c>
      <c r="CZ87" s="536">
        <v>0</v>
      </c>
      <c r="DA87" s="536">
        <v>0</v>
      </c>
      <c r="DB87" s="536">
        <v>0</v>
      </c>
      <c r="DC87" s="536">
        <v>0</v>
      </c>
      <c r="DD87" s="536">
        <v>0</v>
      </c>
      <c r="DE87" s="536">
        <v>0</v>
      </c>
      <c r="DF87" s="537">
        <v>0</v>
      </c>
      <c r="DG87" s="582">
        <v>0</v>
      </c>
      <c r="DH87" s="583">
        <v>0</v>
      </c>
      <c r="DI87" s="583">
        <v>0</v>
      </c>
      <c r="DJ87" s="536">
        <v>0</v>
      </c>
      <c r="DK87" s="536"/>
      <c r="DL87" s="536"/>
      <c r="DM87" s="536"/>
      <c r="DN87" s="536"/>
      <c r="DO87" s="536"/>
      <c r="DP87" s="537"/>
      <c r="DQ87" s="582"/>
      <c r="DR87" s="583"/>
      <c r="DS87" s="583"/>
      <c r="DT87" s="536"/>
      <c r="DU87" s="536"/>
      <c r="DV87" s="536"/>
      <c r="DW87" s="536"/>
      <c r="DX87" s="536"/>
      <c r="DY87" s="536"/>
      <c r="DZ87" s="537"/>
      <c r="EA87" s="582"/>
      <c r="EB87" s="583"/>
      <c r="EC87" s="583"/>
      <c r="ED87" s="536"/>
      <c r="EE87" s="536"/>
      <c r="EF87" s="536"/>
      <c r="EG87" s="536"/>
      <c r="EH87" s="536"/>
      <c r="EI87" s="536"/>
      <c r="EJ87" s="537"/>
      <c r="EK87" s="582"/>
      <c r="EL87" s="583"/>
      <c r="EM87" s="583"/>
      <c r="EN87" s="536"/>
      <c r="EO87" s="536"/>
      <c r="EP87" s="536"/>
      <c r="EQ87" s="536"/>
      <c r="ER87" s="536"/>
      <c r="ES87" s="536"/>
      <c r="ET87" s="537"/>
      <c r="EU87" s="582"/>
      <c r="EV87" s="583"/>
      <c r="EW87" s="583"/>
      <c r="EX87" s="536"/>
      <c r="EY87" s="536"/>
      <c r="EZ87" s="536"/>
      <c r="FA87" s="536"/>
      <c r="FB87" s="536"/>
      <c r="FC87" s="536"/>
      <c r="FD87" s="537"/>
      <c r="FE87" s="582"/>
      <c r="FF87" s="583"/>
      <c r="FG87" s="583"/>
      <c r="FH87" s="536"/>
      <c r="FI87" s="536"/>
      <c r="FJ87" s="536"/>
      <c r="FK87" s="536"/>
      <c r="FL87" s="536"/>
      <c r="FM87" s="536"/>
      <c r="FN87" s="537"/>
      <c r="FO87" s="582"/>
      <c r="FP87" s="583"/>
      <c r="FQ87" s="583"/>
      <c r="FR87" s="536"/>
      <c r="FS87" s="536"/>
      <c r="FT87" s="536"/>
      <c r="FU87" s="536"/>
      <c r="FV87" s="536"/>
      <c r="FW87" s="536"/>
      <c r="FX87" s="537"/>
      <c r="FY87" s="582"/>
      <c r="FZ87" s="583"/>
      <c r="GA87" s="583"/>
      <c r="GB87" s="536"/>
      <c r="GC87" s="536"/>
      <c r="GD87" s="536"/>
      <c r="GE87" s="536"/>
      <c r="GF87" s="536"/>
      <c r="GG87" s="536"/>
      <c r="GH87" s="537"/>
      <c r="GI87" s="582"/>
      <c r="GJ87" s="583"/>
      <c r="GK87" s="583"/>
      <c r="GL87" s="536"/>
      <c r="GM87" s="536"/>
      <c r="GN87" s="536"/>
      <c r="GO87" s="536"/>
      <c r="GP87" s="536"/>
      <c r="GQ87" s="536"/>
      <c r="GR87" s="537"/>
      <c r="GS87" s="582"/>
      <c r="GT87" s="583"/>
      <c r="GU87" s="583"/>
      <c r="GV87" s="536"/>
      <c r="GW87" s="536"/>
      <c r="GX87" s="536"/>
      <c r="GY87" s="536"/>
      <c r="GZ87" s="536"/>
      <c r="HA87" s="536"/>
      <c r="HB87" s="537"/>
      <c r="HC87" s="271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1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1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1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1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1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1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1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1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1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2">
        <f t="shared" si="98"/>
        <v>151</v>
      </c>
      <c r="HN87" s="279">
        <f t="shared" si="110"/>
        <v>645</v>
      </c>
      <c r="HO87" s="272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79" t="e">
        <f t="shared" si="111"/>
        <v>#REF!</v>
      </c>
      <c r="HQ87" s="80"/>
      <c r="HR87" s="280">
        <f t="shared" si="99"/>
        <v>0</v>
      </c>
      <c r="HS87" s="280">
        <f t="shared" si="100"/>
        <v>127</v>
      </c>
      <c r="HT87" s="280">
        <f t="shared" si="101"/>
        <v>21</v>
      </c>
      <c r="HU87" s="280">
        <f t="shared" si="102"/>
        <v>3</v>
      </c>
      <c r="HV87" s="280">
        <f t="shared" si="103"/>
        <v>0</v>
      </c>
      <c r="HW87" s="280">
        <f t="shared" si="104"/>
        <v>0</v>
      </c>
      <c r="HX87" s="280">
        <f t="shared" si="105"/>
        <v>0</v>
      </c>
      <c r="HY87" s="280">
        <f t="shared" si="106"/>
        <v>0</v>
      </c>
      <c r="HZ87" s="280">
        <f t="shared" si="107"/>
        <v>0</v>
      </c>
      <c r="IA87" s="280">
        <f t="shared" si="108"/>
        <v>0</v>
      </c>
      <c r="IK87" s="94" t="e">
        <f t="shared" si="109"/>
        <v>#REF!</v>
      </c>
    </row>
    <row r="88" spans="1:245" s="30" customFormat="1" ht="21.95" hidden="1" customHeight="1">
      <c r="A88" s="4"/>
      <c r="B88" s="94" t="e">
        <f>+#REF!</f>
        <v>#REF!</v>
      </c>
      <c r="C88" s="94" t="e">
        <f>+#REF!</f>
        <v>#REF!</v>
      </c>
      <c r="D88" s="94" t="e">
        <f>+#REF!</f>
        <v>#REF!</v>
      </c>
      <c r="E88" s="94" t="e">
        <f>+#REF!</f>
        <v>#REF!</v>
      </c>
      <c r="F88" s="94" t="e">
        <f>+#REF!</f>
        <v>#REF!</v>
      </c>
      <c r="G88" s="94" t="e">
        <f>+#REF!</f>
        <v>#REF!</v>
      </c>
      <c r="H88" s="94" t="e">
        <f>+#REF!</f>
        <v>#REF!</v>
      </c>
      <c r="I88" s="94" t="e">
        <f>+#REF!</f>
        <v>#REF!</v>
      </c>
      <c r="J88" s="308" t="s">
        <v>70</v>
      </c>
      <c r="K88" s="628"/>
      <c r="L88" s="629"/>
      <c r="M88" s="629"/>
      <c r="N88" s="629"/>
      <c r="O88" s="629"/>
      <c r="P88" s="629"/>
      <c r="Q88" s="629"/>
      <c r="R88" s="629"/>
      <c r="S88" s="629"/>
      <c r="T88" s="540"/>
      <c r="U88" s="628"/>
      <c r="V88" s="629"/>
      <c r="W88" s="629"/>
      <c r="X88" s="539"/>
      <c r="Y88" s="539"/>
      <c r="Z88" s="539"/>
      <c r="AA88" s="539"/>
      <c r="AB88" s="539"/>
      <c r="AC88" s="539"/>
      <c r="AD88" s="540"/>
      <c r="AE88" s="628"/>
      <c r="AF88" s="629"/>
      <c r="AG88" s="630"/>
      <c r="AH88" s="629"/>
      <c r="AI88" s="539"/>
      <c r="AJ88" s="539"/>
      <c r="AK88" s="539"/>
      <c r="AL88" s="539"/>
      <c r="AM88" s="539"/>
      <c r="AN88" s="540"/>
      <c r="AO88" s="628"/>
      <c r="AP88" s="629"/>
      <c r="AQ88" s="629"/>
      <c r="AR88" s="539"/>
      <c r="AS88" s="539"/>
      <c r="AT88" s="539"/>
      <c r="AU88" s="539"/>
      <c r="AV88" s="539"/>
      <c r="AW88" s="539"/>
      <c r="AX88" s="540"/>
      <c r="AY88" s="628"/>
      <c r="AZ88" s="629"/>
      <c r="BA88" s="629"/>
      <c r="BB88" s="629"/>
      <c r="BC88" s="539"/>
      <c r="BD88" s="539"/>
      <c r="BE88" s="539"/>
      <c r="BF88" s="539"/>
      <c r="BG88" s="539"/>
      <c r="BH88" s="540"/>
      <c r="BI88" s="628"/>
      <c r="BJ88" s="629"/>
      <c r="BK88" s="629"/>
      <c r="BL88" s="539"/>
      <c r="BM88" s="539"/>
      <c r="BN88" s="539"/>
      <c r="BO88" s="539"/>
      <c r="BP88" s="539"/>
      <c r="BQ88" s="539"/>
      <c r="BR88" s="540"/>
      <c r="BS88" s="628"/>
      <c r="BT88" s="629"/>
      <c r="BU88" s="629"/>
      <c r="BV88" s="539"/>
      <c r="BW88" s="539"/>
      <c r="BX88" s="539"/>
      <c r="BY88" s="539"/>
      <c r="BZ88" s="539"/>
      <c r="CA88" s="539"/>
      <c r="CB88" s="540"/>
      <c r="CC88" s="628"/>
      <c r="CD88" s="629"/>
      <c r="CE88" s="629"/>
      <c r="CF88" s="539"/>
      <c r="CG88" s="539"/>
      <c r="CH88" s="539"/>
      <c r="CI88" s="539"/>
      <c r="CJ88" s="539"/>
      <c r="CK88" s="539"/>
      <c r="CL88" s="540"/>
      <c r="CM88" s="628"/>
      <c r="CN88" s="629"/>
      <c r="CO88" s="629"/>
      <c r="CP88" s="539"/>
      <c r="CQ88" s="539"/>
      <c r="CR88" s="539"/>
      <c r="CS88" s="539"/>
      <c r="CT88" s="539"/>
      <c r="CU88" s="539"/>
      <c r="CV88" s="540"/>
      <c r="CW88" s="628"/>
      <c r="CX88" s="629"/>
      <c r="CY88" s="629"/>
      <c r="CZ88" s="539"/>
      <c r="DA88" s="539"/>
      <c r="DB88" s="539"/>
      <c r="DC88" s="539"/>
      <c r="DD88" s="539"/>
      <c r="DE88" s="539"/>
      <c r="DF88" s="540"/>
      <c r="DG88" s="628"/>
      <c r="DH88" s="629"/>
      <c r="DI88" s="629"/>
      <c r="DJ88" s="539"/>
      <c r="DK88" s="539"/>
      <c r="DL88" s="539"/>
      <c r="DM88" s="539"/>
      <c r="DN88" s="539"/>
      <c r="DO88" s="539"/>
      <c r="DP88" s="540"/>
      <c r="DQ88" s="628"/>
      <c r="DR88" s="629"/>
      <c r="DS88" s="629"/>
      <c r="DT88" s="539"/>
      <c r="DU88" s="539"/>
      <c r="DV88" s="539"/>
      <c r="DW88" s="539"/>
      <c r="DX88" s="539"/>
      <c r="DY88" s="539"/>
      <c r="DZ88" s="540"/>
      <c r="EA88" s="628"/>
      <c r="EB88" s="629"/>
      <c r="EC88" s="629"/>
      <c r="ED88" s="539"/>
      <c r="EE88" s="539"/>
      <c r="EF88" s="539"/>
      <c r="EG88" s="539"/>
      <c r="EH88" s="539"/>
      <c r="EI88" s="539"/>
      <c r="EJ88" s="540"/>
      <c r="EK88" s="628"/>
      <c r="EL88" s="629"/>
      <c r="EM88" s="629"/>
      <c r="EN88" s="539"/>
      <c r="EO88" s="539"/>
      <c r="EP88" s="539"/>
      <c r="EQ88" s="539"/>
      <c r="ER88" s="539"/>
      <c r="ES88" s="539"/>
      <c r="ET88" s="540"/>
      <c r="EU88" s="628"/>
      <c r="EV88" s="629"/>
      <c r="EW88" s="629"/>
      <c r="EX88" s="539"/>
      <c r="EY88" s="539"/>
      <c r="EZ88" s="539"/>
      <c r="FA88" s="539"/>
      <c r="FB88" s="539"/>
      <c r="FC88" s="539"/>
      <c r="FD88" s="540"/>
      <c r="FE88" s="628"/>
      <c r="FF88" s="629"/>
      <c r="FG88" s="629"/>
      <c r="FH88" s="539"/>
      <c r="FI88" s="539"/>
      <c r="FJ88" s="539"/>
      <c r="FK88" s="539"/>
      <c r="FL88" s="539"/>
      <c r="FM88" s="539"/>
      <c r="FN88" s="540"/>
      <c r="FO88" s="628"/>
      <c r="FP88" s="629"/>
      <c r="FQ88" s="629"/>
      <c r="FR88" s="539"/>
      <c r="FS88" s="539"/>
      <c r="FT88" s="539"/>
      <c r="FU88" s="539"/>
      <c r="FV88" s="539"/>
      <c r="FW88" s="539"/>
      <c r="FX88" s="540"/>
      <c r="FY88" s="628"/>
      <c r="FZ88" s="629"/>
      <c r="GA88" s="629"/>
      <c r="GB88" s="539"/>
      <c r="GC88" s="539"/>
      <c r="GD88" s="539"/>
      <c r="GE88" s="539"/>
      <c r="GF88" s="539"/>
      <c r="GG88" s="539"/>
      <c r="GH88" s="540"/>
      <c r="GI88" s="628"/>
      <c r="GJ88" s="629"/>
      <c r="GK88" s="629"/>
      <c r="GL88" s="539"/>
      <c r="GM88" s="539"/>
      <c r="GN88" s="539"/>
      <c r="GO88" s="539"/>
      <c r="GP88" s="539"/>
      <c r="GQ88" s="539"/>
      <c r="GR88" s="540"/>
      <c r="GS88" s="628"/>
      <c r="GT88" s="629"/>
      <c r="GU88" s="629"/>
      <c r="GV88" s="539"/>
      <c r="GW88" s="539"/>
      <c r="GX88" s="539"/>
      <c r="GY88" s="539"/>
      <c r="GZ88" s="539"/>
      <c r="HA88" s="539"/>
      <c r="HB88" s="540"/>
      <c r="HC88" s="274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4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4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4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4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4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4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4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4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4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75">
        <f t="shared" si="98"/>
        <v>0</v>
      </c>
      <c r="HN88" s="277">
        <f t="shared" si="110"/>
        <v>474</v>
      </c>
      <c r="HO88" s="275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77" t="e">
        <f t="shared" si="111"/>
        <v>#REF!</v>
      </c>
      <c r="HQ88" s="80"/>
      <c r="HR88" s="278">
        <f>+K88+U88+AE88+AO88+AY88+BI88+BS88+CC88+CM88+CW88+DG88+DQ88+EA88+EK88+EU88+FE88+FO88+FY88+GI88+GS88</f>
        <v>0</v>
      </c>
      <c r="HS88" s="278">
        <f t="shared" si="100"/>
        <v>0</v>
      </c>
      <c r="HT88" s="278">
        <f t="shared" si="101"/>
        <v>0</v>
      </c>
      <c r="HU88" s="278">
        <f t="shared" si="102"/>
        <v>0</v>
      </c>
      <c r="HV88" s="278">
        <f t="shared" si="103"/>
        <v>0</v>
      </c>
      <c r="HW88" s="278">
        <f t="shared" si="104"/>
        <v>0</v>
      </c>
      <c r="HX88" s="278">
        <f t="shared" si="105"/>
        <v>0</v>
      </c>
      <c r="HY88" s="278">
        <f t="shared" si="106"/>
        <v>0</v>
      </c>
      <c r="HZ88" s="278">
        <f t="shared" si="107"/>
        <v>0</v>
      </c>
      <c r="IA88" s="278">
        <f t="shared" si="108"/>
        <v>0</v>
      </c>
      <c r="IK88" s="94" t="e">
        <f t="shared" si="109"/>
        <v>#REF!</v>
      </c>
    </row>
    <row r="89" spans="1:245" s="30" customFormat="1" ht="21.95" hidden="1" customHeight="1">
      <c r="A89" s="4"/>
      <c r="B89" s="94" t="e">
        <f>+#REF!</f>
        <v>#REF!</v>
      </c>
      <c r="C89" s="94" t="e">
        <f>+#REF!</f>
        <v>#REF!</v>
      </c>
      <c r="D89" s="94" t="e">
        <f>+#REF!</f>
        <v>#REF!</v>
      </c>
      <c r="E89" s="94" t="e">
        <f>+#REF!</f>
        <v>#REF!</v>
      </c>
      <c r="F89" s="94" t="e">
        <f>+#REF!</f>
        <v>#REF!</v>
      </c>
      <c r="G89" s="94" t="e">
        <f>+#REF!</f>
        <v>#REF!</v>
      </c>
      <c r="H89" s="94" t="e">
        <f>+#REF!</f>
        <v>#REF!</v>
      </c>
      <c r="I89" s="94" t="e">
        <f>+#REF!</f>
        <v>#REF!</v>
      </c>
      <c r="J89" s="19" t="s">
        <v>71</v>
      </c>
      <c r="K89" s="631"/>
      <c r="L89" s="632"/>
      <c r="M89" s="632"/>
      <c r="N89" s="632"/>
      <c r="O89" s="632"/>
      <c r="P89" s="632"/>
      <c r="Q89" s="632"/>
      <c r="R89" s="632"/>
      <c r="S89" s="632"/>
      <c r="T89" s="543"/>
      <c r="U89" s="631"/>
      <c r="V89" s="632"/>
      <c r="W89" s="632"/>
      <c r="X89" s="542"/>
      <c r="Y89" s="542"/>
      <c r="Z89" s="542"/>
      <c r="AA89" s="542"/>
      <c r="AB89" s="542"/>
      <c r="AC89" s="542"/>
      <c r="AD89" s="543"/>
      <c r="AE89" s="631"/>
      <c r="AF89" s="632"/>
      <c r="AG89" s="633"/>
      <c r="AH89" s="632"/>
      <c r="AI89" s="542"/>
      <c r="AJ89" s="542"/>
      <c r="AK89" s="542"/>
      <c r="AL89" s="542"/>
      <c r="AM89" s="542"/>
      <c r="AN89" s="543"/>
      <c r="AO89" s="631"/>
      <c r="AP89" s="632"/>
      <c r="AQ89" s="632"/>
      <c r="AR89" s="542"/>
      <c r="AS89" s="542"/>
      <c r="AT89" s="542"/>
      <c r="AU89" s="542"/>
      <c r="AV89" s="542"/>
      <c r="AW89" s="542"/>
      <c r="AX89" s="543"/>
      <c r="AY89" s="631"/>
      <c r="AZ89" s="632"/>
      <c r="BA89" s="632"/>
      <c r="BB89" s="632"/>
      <c r="BC89" s="542"/>
      <c r="BD89" s="542"/>
      <c r="BE89" s="542"/>
      <c r="BF89" s="542"/>
      <c r="BG89" s="542"/>
      <c r="BH89" s="543"/>
      <c r="BI89" s="631"/>
      <c r="BJ89" s="632"/>
      <c r="BK89" s="632"/>
      <c r="BL89" s="542"/>
      <c r="BM89" s="542"/>
      <c r="BN89" s="542"/>
      <c r="BO89" s="542"/>
      <c r="BP89" s="542"/>
      <c r="BQ89" s="542"/>
      <c r="BR89" s="543"/>
      <c r="BS89" s="631"/>
      <c r="BT89" s="632"/>
      <c r="BU89" s="632"/>
      <c r="BV89" s="542"/>
      <c r="BW89" s="542"/>
      <c r="BX89" s="542"/>
      <c r="BY89" s="542"/>
      <c r="BZ89" s="542"/>
      <c r="CA89" s="542"/>
      <c r="CB89" s="543"/>
      <c r="CC89" s="631"/>
      <c r="CD89" s="632"/>
      <c r="CE89" s="632"/>
      <c r="CF89" s="542"/>
      <c r="CG89" s="542"/>
      <c r="CH89" s="542"/>
      <c r="CI89" s="542"/>
      <c r="CJ89" s="542"/>
      <c r="CK89" s="542"/>
      <c r="CL89" s="543"/>
      <c r="CM89" s="631"/>
      <c r="CN89" s="632"/>
      <c r="CO89" s="632"/>
      <c r="CP89" s="542"/>
      <c r="CQ89" s="542"/>
      <c r="CR89" s="542"/>
      <c r="CS89" s="542"/>
      <c r="CT89" s="542"/>
      <c r="CU89" s="542"/>
      <c r="CV89" s="543"/>
      <c r="CW89" s="631"/>
      <c r="CX89" s="632"/>
      <c r="CY89" s="632"/>
      <c r="CZ89" s="542"/>
      <c r="DA89" s="542"/>
      <c r="DB89" s="542"/>
      <c r="DC89" s="542"/>
      <c r="DD89" s="542"/>
      <c r="DE89" s="542"/>
      <c r="DF89" s="543"/>
      <c r="DG89" s="631"/>
      <c r="DH89" s="632"/>
      <c r="DI89" s="632"/>
      <c r="DJ89" s="542"/>
      <c r="DK89" s="542"/>
      <c r="DL89" s="542"/>
      <c r="DM89" s="542"/>
      <c r="DN89" s="542"/>
      <c r="DO89" s="542"/>
      <c r="DP89" s="543"/>
      <c r="DQ89" s="631"/>
      <c r="DR89" s="632"/>
      <c r="DS89" s="632"/>
      <c r="DT89" s="542"/>
      <c r="DU89" s="542"/>
      <c r="DV89" s="542"/>
      <c r="DW89" s="542"/>
      <c r="DX89" s="542"/>
      <c r="DY89" s="542"/>
      <c r="DZ89" s="543"/>
      <c r="EA89" s="631"/>
      <c r="EB89" s="632"/>
      <c r="EC89" s="632"/>
      <c r="ED89" s="542"/>
      <c r="EE89" s="542"/>
      <c r="EF89" s="542"/>
      <c r="EG89" s="542"/>
      <c r="EH89" s="542"/>
      <c r="EI89" s="542"/>
      <c r="EJ89" s="543"/>
      <c r="EK89" s="631"/>
      <c r="EL89" s="632"/>
      <c r="EM89" s="632"/>
      <c r="EN89" s="542"/>
      <c r="EO89" s="542"/>
      <c r="EP89" s="542"/>
      <c r="EQ89" s="542"/>
      <c r="ER89" s="542"/>
      <c r="ES89" s="542"/>
      <c r="ET89" s="543"/>
      <c r="EU89" s="631"/>
      <c r="EV89" s="632"/>
      <c r="EW89" s="632"/>
      <c r="EX89" s="542"/>
      <c r="EY89" s="542"/>
      <c r="EZ89" s="542"/>
      <c r="FA89" s="542"/>
      <c r="FB89" s="542"/>
      <c r="FC89" s="542"/>
      <c r="FD89" s="543"/>
      <c r="FE89" s="631"/>
      <c r="FF89" s="632"/>
      <c r="FG89" s="632"/>
      <c r="FH89" s="542"/>
      <c r="FI89" s="542"/>
      <c r="FJ89" s="542"/>
      <c r="FK89" s="542"/>
      <c r="FL89" s="542"/>
      <c r="FM89" s="542"/>
      <c r="FN89" s="543"/>
      <c r="FO89" s="631"/>
      <c r="FP89" s="632"/>
      <c r="FQ89" s="632"/>
      <c r="FR89" s="542"/>
      <c r="FS89" s="542"/>
      <c r="FT89" s="542"/>
      <c r="FU89" s="542"/>
      <c r="FV89" s="542"/>
      <c r="FW89" s="542"/>
      <c r="FX89" s="543"/>
      <c r="FY89" s="631"/>
      <c r="FZ89" s="632"/>
      <c r="GA89" s="632"/>
      <c r="GB89" s="542"/>
      <c r="GC89" s="542"/>
      <c r="GD89" s="542"/>
      <c r="GE89" s="542"/>
      <c r="GF89" s="542"/>
      <c r="GG89" s="542"/>
      <c r="GH89" s="543"/>
      <c r="GI89" s="631"/>
      <c r="GJ89" s="632"/>
      <c r="GK89" s="632"/>
      <c r="GL89" s="542"/>
      <c r="GM89" s="542"/>
      <c r="GN89" s="542"/>
      <c r="GO89" s="542"/>
      <c r="GP89" s="542"/>
      <c r="GQ89" s="542"/>
      <c r="GR89" s="543"/>
      <c r="GS89" s="631"/>
      <c r="GT89" s="632"/>
      <c r="GU89" s="632"/>
      <c r="GV89" s="542"/>
      <c r="GW89" s="542"/>
      <c r="GX89" s="542"/>
      <c r="GY89" s="542"/>
      <c r="GZ89" s="542"/>
      <c r="HA89" s="542"/>
      <c r="HB89" s="543"/>
      <c r="HC89" s="77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77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77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77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77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77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77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77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77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77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0">
        <f t="shared" si="98"/>
        <v>0</v>
      </c>
      <c r="HN89" s="79">
        <f t="shared" si="110"/>
        <v>305</v>
      </c>
      <c r="HO89" s="80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79" t="e">
        <f t="shared" si="111"/>
        <v>#REF!</v>
      </c>
      <c r="HQ89" s="80"/>
      <c r="HR89" s="81">
        <f>+K89+U89+AE89+AO89+AY89+BI89+BS89+CC89+CM89+CW89+DG89+DQ89+EA89+EK89+EU89+FE89+FO89+FY89+GI89+GS89</f>
        <v>0</v>
      </c>
      <c r="HS89" s="81">
        <f t="shared" si="100"/>
        <v>0</v>
      </c>
      <c r="HT89" s="81">
        <f t="shared" si="101"/>
        <v>0</v>
      </c>
      <c r="HU89" s="81">
        <f t="shared" si="102"/>
        <v>0</v>
      </c>
      <c r="HV89" s="81">
        <f t="shared" si="103"/>
        <v>0</v>
      </c>
      <c r="HW89" s="81">
        <f t="shared" si="104"/>
        <v>0</v>
      </c>
      <c r="HX89" s="81">
        <f t="shared" si="105"/>
        <v>0</v>
      </c>
      <c r="HY89" s="81">
        <f t="shared" si="106"/>
        <v>0</v>
      </c>
      <c r="HZ89" s="81">
        <f t="shared" si="107"/>
        <v>0</v>
      </c>
      <c r="IA89" s="81">
        <f t="shared" si="108"/>
        <v>0</v>
      </c>
      <c r="IK89" s="94" t="e">
        <f t="shared" si="109"/>
        <v>#REF!</v>
      </c>
    </row>
    <row r="90" spans="1:245" s="30" customFormat="1" ht="21.95" hidden="1" customHeight="1">
      <c r="A90" s="4"/>
      <c r="B90" s="94" t="e">
        <f>+#REF!</f>
        <v>#REF!</v>
      </c>
      <c r="C90" s="94" t="e">
        <f>+#REF!</f>
        <v>#REF!</v>
      </c>
      <c r="D90" s="94" t="e">
        <f>+#REF!</f>
        <v>#REF!</v>
      </c>
      <c r="E90" s="94" t="e">
        <f>+#REF!</f>
        <v>#REF!</v>
      </c>
      <c r="F90" s="94" t="e">
        <f>+#REF!</f>
        <v>#REF!</v>
      </c>
      <c r="G90" s="94" t="e">
        <f>+#REF!</f>
        <v>#REF!</v>
      </c>
      <c r="H90" s="94" t="e">
        <f>+#REF!</f>
        <v>#REF!</v>
      </c>
      <c r="I90" s="94" t="e">
        <f>+#REF!</f>
        <v>#REF!</v>
      </c>
      <c r="J90" s="19" t="s">
        <v>72</v>
      </c>
      <c r="K90" s="631"/>
      <c r="L90" s="632"/>
      <c r="M90" s="632"/>
      <c r="N90" s="632"/>
      <c r="O90" s="632"/>
      <c r="P90" s="632"/>
      <c r="Q90" s="632"/>
      <c r="R90" s="632"/>
      <c r="S90" s="632"/>
      <c r="T90" s="543"/>
      <c r="U90" s="631"/>
      <c r="V90" s="632"/>
      <c r="W90" s="632"/>
      <c r="X90" s="542"/>
      <c r="Y90" s="542"/>
      <c r="Z90" s="542"/>
      <c r="AA90" s="542"/>
      <c r="AB90" s="542"/>
      <c r="AC90" s="542"/>
      <c r="AD90" s="543"/>
      <c r="AE90" s="631"/>
      <c r="AF90" s="632"/>
      <c r="AG90" s="633"/>
      <c r="AH90" s="632"/>
      <c r="AI90" s="542"/>
      <c r="AJ90" s="542"/>
      <c r="AK90" s="542"/>
      <c r="AL90" s="542"/>
      <c r="AM90" s="542"/>
      <c r="AN90" s="543"/>
      <c r="AO90" s="631"/>
      <c r="AP90" s="632"/>
      <c r="AQ90" s="632"/>
      <c r="AR90" s="542"/>
      <c r="AS90" s="542"/>
      <c r="AT90" s="542"/>
      <c r="AU90" s="542"/>
      <c r="AV90" s="542"/>
      <c r="AW90" s="542"/>
      <c r="AX90" s="543"/>
      <c r="AY90" s="631"/>
      <c r="AZ90" s="632"/>
      <c r="BA90" s="632"/>
      <c r="BB90" s="632"/>
      <c r="BC90" s="542"/>
      <c r="BD90" s="542"/>
      <c r="BE90" s="542"/>
      <c r="BF90" s="542"/>
      <c r="BG90" s="542"/>
      <c r="BH90" s="543"/>
      <c r="BI90" s="631"/>
      <c r="BJ90" s="632"/>
      <c r="BK90" s="632"/>
      <c r="BL90" s="542"/>
      <c r="BM90" s="542"/>
      <c r="BN90" s="542"/>
      <c r="BO90" s="542"/>
      <c r="BP90" s="542"/>
      <c r="BQ90" s="542"/>
      <c r="BR90" s="543"/>
      <c r="BS90" s="631"/>
      <c r="BT90" s="632"/>
      <c r="BU90" s="632"/>
      <c r="BV90" s="542"/>
      <c r="BW90" s="542"/>
      <c r="BX90" s="542"/>
      <c r="BY90" s="542"/>
      <c r="BZ90" s="542"/>
      <c r="CA90" s="542"/>
      <c r="CB90" s="543"/>
      <c r="CC90" s="631"/>
      <c r="CD90" s="632"/>
      <c r="CE90" s="632"/>
      <c r="CF90" s="542"/>
      <c r="CG90" s="542"/>
      <c r="CH90" s="542"/>
      <c r="CI90" s="542"/>
      <c r="CJ90" s="542"/>
      <c r="CK90" s="542"/>
      <c r="CL90" s="543"/>
      <c r="CM90" s="631"/>
      <c r="CN90" s="632"/>
      <c r="CO90" s="632"/>
      <c r="CP90" s="542"/>
      <c r="CQ90" s="542"/>
      <c r="CR90" s="542"/>
      <c r="CS90" s="542"/>
      <c r="CT90" s="542"/>
      <c r="CU90" s="542"/>
      <c r="CV90" s="543"/>
      <c r="CW90" s="631"/>
      <c r="CX90" s="632"/>
      <c r="CY90" s="632"/>
      <c r="CZ90" s="542"/>
      <c r="DA90" s="542"/>
      <c r="DB90" s="542"/>
      <c r="DC90" s="542"/>
      <c r="DD90" s="542"/>
      <c r="DE90" s="542"/>
      <c r="DF90" s="543"/>
      <c r="DG90" s="631"/>
      <c r="DH90" s="632"/>
      <c r="DI90" s="632"/>
      <c r="DJ90" s="542"/>
      <c r="DK90" s="542"/>
      <c r="DL90" s="542"/>
      <c r="DM90" s="542"/>
      <c r="DN90" s="542"/>
      <c r="DO90" s="542"/>
      <c r="DP90" s="543"/>
      <c r="DQ90" s="631"/>
      <c r="DR90" s="632"/>
      <c r="DS90" s="632"/>
      <c r="DT90" s="542"/>
      <c r="DU90" s="542"/>
      <c r="DV90" s="542"/>
      <c r="DW90" s="542"/>
      <c r="DX90" s="542"/>
      <c r="DY90" s="542"/>
      <c r="DZ90" s="543"/>
      <c r="EA90" s="631"/>
      <c r="EB90" s="632"/>
      <c r="EC90" s="632"/>
      <c r="ED90" s="542"/>
      <c r="EE90" s="542"/>
      <c r="EF90" s="542"/>
      <c r="EG90" s="542"/>
      <c r="EH90" s="542"/>
      <c r="EI90" s="542"/>
      <c r="EJ90" s="543"/>
      <c r="EK90" s="631"/>
      <c r="EL90" s="632"/>
      <c r="EM90" s="632"/>
      <c r="EN90" s="542"/>
      <c r="EO90" s="542"/>
      <c r="EP90" s="542"/>
      <c r="EQ90" s="542"/>
      <c r="ER90" s="542"/>
      <c r="ES90" s="542"/>
      <c r="ET90" s="543"/>
      <c r="EU90" s="631"/>
      <c r="EV90" s="632"/>
      <c r="EW90" s="632"/>
      <c r="EX90" s="542"/>
      <c r="EY90" s="542"/>
      <c r="EZ90" s="542"/>
      <c r="FA90" s="542"/>
      <c r="FB90" s="542"/>
      <c r="FC90" s="542"/>
      <c r="FD90" s="543"/>
      <c r="FE90" s="631"/>
      <c r="FF90" s="632"/>
      <c r="FG90" s="632"/>
      <c r="FH90" s="542"/>
      <c r="FI90" s="542"/>
      <c r="FJ90" s="542"/>
      <c r="FK90" s="542"/>
      <c r="FL90" s="542"/>
      <c r="FM90" s="542"/>
      <c r="FN90" s="543"/>
      <c r="FO90" s="631"/>
      <c r="FP90" s="632"/>
      <c r="FQ90" s="632"/>
      <c r="FR90" s="542"/>
      <c r="FS90" s="542"/>
      <c r="FT90" s="542"/>
      <c r="FU90" s="542"/>
      <c r="FV90" s="542"/>
      <c r="FW90" s="542"/>
      <c r="FX90" s="543"/>
      <c r="FY90" s="631"/>
      <c r="FZ90" s="632"/>
      <c r="GA90" s="632"/>
      <c r="GB90" s="542"/>
      <c r="GC90" s="542"/>
      <c r="GD90" s="542"/>
      <c r="GE90" s="542"/>
      <c r="GF90" s="542"/>
      <c r="GG90" s="542"/>
      <c r="GH90" s="543"/>
      <c r="GI90" s="631"/>
      <c r="GJ90" s="632"/>
      <c r="GK90" s="632"/>
      <c r="GL90" s="542"/>
      <c r="GM90" s="542"/>
      <c r="GN90" s="542"/>
      <c r="GO90" s="542"/>
      <c r="GP90" s="542"/>
      <c r="GQ90" s="542"/>
      <c r="GR90" s="543"/>
      <c r="GS90" s="631"/>
      <c r="GT90" s="632"/>
      <c r="GU90" s="632"/>
      <c r="GV90" s="542"/>
      <c r="GW90" s="542"/>
      <c r="GX90" s="542"/>
      <c r="GY90" s="542"/>
      <c r="GZ90" s="542"/>
      <c r="HA90" s="542"/>
      <c r="HB90" s="543"/>
      <c r="HC90" s="77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77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77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77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77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77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77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77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77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77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0">
        <f t="shared" si="98"/>
        <v>0</v>
      </c>
      <c r="HN90" s="79">
        <f t="shared" si="110"/>
        <v>151</v>
      </c>
      <c r="HO90" s="80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79" t="e">
        <f t="shared" si="111"/>
        <v>#REF!</v>
      </c>
      <c r="HQ90" s="80"/>
      <c r="HR90" s="81">
        <f>+K90+U90+AE90+AO90+AY90+BI90+BS90+CC90+CM90+CW90+DG90+DQ90+EA90+EK90+EU90+FE90+FO90+FY90+GI90+GS90</f>
        <v>0</v>
      </c>
      <c r="HS90" s="81">
        <f>+L90+V90+AF90+AP90+AZ90+BJ90+BT90+CD90+CN90+CX90+DH90+DR90+EB90+EL90+EV90+FF90+FP90+FZ90+GJ90+GT90</f>
        <v>0</v>
      </c>
      <c r="HT90" s="81">
        <f t="shared" si="101"/>
        <v>0</v>
      </c>
      <c r="HU90" s="81">
        <f t="shared" si="102"/>
        <v>0</v>
      </c>
      <c r="HV90" s="81">
        <f t="shared" si="103"/>
        <v>0</v>
      </c>
      <c r="HW90" s="81">
        <f t="shared" si="104"/>
        <v>0</v>
      </c>
      <c r="HX90" s="81">
        <f t="shared" si="105"/>
        <v>0</v>
      </c>
      <c r="HY90" s="81">
        <f t="shared" si="106"/>
        <v>0</v>
      </c>
      <c r="HZ90" s="81">
        <f t="shared" si="107"/>
        <v>0</v>
      </c>
      <c r="IA90" s="81">
        <f t="shared" si="108"/>
        <v>0</v>
      </c>
      <c r="IK90" s="94" t="e">
        <f t="shared" si="109"/>
        <v>#REF!</v>
      </c>
    </row>
    <row r="91" spans="1:245" s="30" customFormat="1" ht="21.95" hidden="1" customHeight="1">
      <c r="A91" s="4"/>
      <c r="B91" s="94" t="e">
        <f>+#REF!</f>
        <v>#REF!</v>
      </c>
      <c r="C91" s="94" t="e">
        <f>+#REF!</f>
        <v>#REF!</v>
      </c>
      <c r="D91" s="94" t="e">
        <f>+#REF!</f>
        <v>#REF!</v>
      </c>
      <c r="E91" s="94" t="e">
        <f>+#REF!</f>
        <v>#REF!</v>
      </c>
      <c r="F91" s="94" t="e">
        <f>+#REF!</f>
        <v>#REF!</v>
      </c>
      <c r="G91" s="94" t="e">
        <f>+#REF!</f>
        <v>#REF!</v>
      </c>
      <c r="H91" s="94" t="e">
        <f>+#REF!</f>
        <v>#REF!</v>
      </c>
      <c r="I91" s="94" t="e">
        <f>+#REF!</f>
        <v>#REF!</v>
      </c>
      <c r="J91" s="307" t="s">
        <v>73</v>
      </c>
      <c r="K91" s="634"/>
      <c r="L91" s="635"/>
      <c r="M91" s="635"/>
      <c r="N91" s="635"/>
      <c r="O91" s="635"/>
      <c r="P91" s="635"/>
      <c r="Q91" s="635"/>
      <c r="R91" s="635"/>
      <c r="S91" s="635"/>
      <c r="T91" s="546"/>
      <c r="U91" s="634"/>
      <c r="V91" s="635"/>
      <c r="W91" s="635"/>
      <c r="X91" s="545"/>
      <c r="Y91" s="545"/>
      <c r="Z91" s="545"/>
      <c r="AA91" s="545"/>
      <c r="AB91" s="545"/>
      <c r="AC91" s="545"/>
      <c r="AD91" s="546"/>
      <c r="AE91" s="634"/>
      <c r="AF91" s="635"/>
      <c r="AG91" s="636"/>
      <c r="AH91" s="635"/>
      <c r="AI91" s="545"/>
      <c r="AJ91" s="545"/>
      <c r="AK91" s="545"/>
      <c r="AL91" s="545"/>
      <c r="AM91" s="545"/>
      <c r="AN91" s="546"/>
      <c r="AO91" s="634"/>
      <c r="AP91" s="635"/>
      <c r="AQ91" s="635"/>
      <c r="AR91" s="545"/>
      <c r="AS91" s="545"/>
      <c r="AT91" s="545"/>
      <c r="AU91" s="545"/>
      <c r="AV91" s="545"/>
      <c r="AW91" s="545"/>
      <c r="AX91" s="546"/>
      <c r="AY91" s="634"/>
      <c r="AZ91" s="635"/>
      <c r="BA91" s="635"/>
      <c r="BB91" s="635"/>
      <c r="BC91" s="545"/>
      <c r="BD91" s="545"/>
      <c r="BE91" s="545"/>
      <c r="BF91" s="545"/>
      <c r="BG91" s="545"/>
      <c r="BH91" s="546"/>
      <c r="BI91" s="634"/>
      <c r="BJ91" s="635"/>
      <c r="BK91" s="635"/>
      <c r="BL91" s="545"/>
      <c r="BM91" s="545"/>
      <c r="BN91" s="545"/>
      <c r="BO91" s="545"/>
      <c r="BP91" s="545"/>
      <c r="BQ91" s="545"/>
      <c r="BR91" s="546"/>
      <c r="BS91" s="634"/>
      <c r="BT91" s="635"/>
      <c r="BU91" s="635"/>
      <c r="BV91" s="545"/>
      <c r="BW91" s="545"/>
      <c r="BX91" s="545"/>
      <c r="BY91" s="545"/>
      <c r="BZ91" s="545"/>
      <c r="CA91" s="545"/>
      <c r="CB91" s="546"/>
      <c r="CC91" s="634"/>
      <c r="CD91" s="635"/>
      <c r="CE91" s="635"/>
      <c r="CF91" s="545"/>
      <c r="CG91" s="545"/>
      <c r="CH91" s="545"/>
      <c r="CI91" s="545"/>
      <c r="CJ91" s="545"/>
      <c r="CK91" s="545"/>
      <c r="CL91" s="546"/>
      <c r="CM91" s="634"/>
      <c r="CN91" s="635"/>
      <c r="CO91" s="635"/>
      <c r="CP91" s="545"/>
      <c r="CQ91" s="545"/>
      <c r="CR91" s="545"/>
      <c r="CS91" s="545"/>
      <c r="CT91" s="545"/>
      <c r="CU91" s="545"/>
      <c r="CV91" s="546"/>
      <c r="CW91" s="634"/>
      <c r="CX91" s="635"/>
      <c r="CY91" s="635"/>
      <c r="CZ91" s="545"/>
      <c r="DA91" s="545"/>
      <c r="DB91" s="545"/>
      <c r="DC91" s="545"/>
      <c r="DD91" s="545"/>
      <c r="DE91" s="545"/>
      <c r="DF91" s="546"/>
      <c r="DG91" s="634"/>
      <c r="DH91" s="635"/>
      <c r="DI91" s="635"/>
      <c r="DJ91" s="545"/>
      <c r="DK91" s="545"/>
      <c r="DL91" s="545"/>
      <c r="DM91" s="545"/>
      <c r="DN91" s="545"/>
      <c r="DO91" s="545"/>
      <c r="DP91" s="546"/>
      <c r="DQ91" s="634"/>
      <c r="DR91" s="635"/>
      <c r="DS91" s="635"/>
      <c r="DT91" s="545"/>
      <c r="DU91" s="545"/>
      <c r="DV91" s="545"/>
      <c r="DW91" s="545"/>
      <c r="DX91" s="545"/>
      <c r="DY91" s="545"/>
      <c r="DZ91" s="546"/>
      <c r="EA91" s="634"/>
      <c r="EB91" s="635"/>
      <c r="EC91" s="635"/>
      <c r="ED91" s="545"/>
      <c r="EE91" s="545"/>
      <c r="EF91" s="545"/>
      <c r="EG91" s="545"/>
      <c r="EH91" s="545"/>
      <c r="EI91" s="545"/>
      <c r="EJ91" s="546"/>
      <c r="EK91" s="634"/>
      <c r="EL91" s="635"/>
      <c r="EM91" s="635"/>
      <c r="EN91" s="545"/>
      <c r="EO91" s="545"/>
      <c r="EP91" s="545"/>
      <c r="EQ91" s="545"/>
      <c r="ER91" s="545"/>
      <c r="ES91" s="545"/>
      <c r="ET91" s="546"/>
      <c r="EU91" s="634"/>
      <c r="EV91" s="635"/>
      <c r="EW91" s="635"/>
      <c r="EX91" s="545"/>
      <c r="EY91" s="545"/>
      <c r="EZ91" s="545"/>
      <c r="FA91" s="545"/>
      <c r="FB91" s="545"/>
      <c r="FC91" s="545"/>
      <c r="FD91" s="546"/>
      <c r="FE91" s="634"/>
      <c r="FF91" s="635"/>
      <c r="FG91" s="635"/>
      <c r="FH91" s="545"/>
      <c r="FI91" s="545"/>
      <c r="FJ91" s="545"/>
      <c r="FK91" s="545"/>
      <c r="FL91" s="545"/>
      <c r="FM91" s="545"/>
      <c r="FN91" s="546"/>
      <c r="FO91" s="634"/>
      <c r="FP91" s="635"/>
      <c r="FQ91" s="635"/>
      <c r="FR91" s="545"/>
      <c r="FS91" s="545"/>
      <c r="FT91" s="545"/>
      <c r="FU91" s="545"/>
      <c r="FV91" s="545"/>
      <c r="FW91" s="545"/>
      <c r="FX91" s="546"/>
      <c r="FY91" s="634"/>
      <c r="FZ91" s="635"/>
      <c r="GA91" s="635"/>
      <c r="GB91" s="545"/>
      <c r="GC91" s="545"/>
      <c r="GD91" s="545"/>
      <c r="GE91" s="545"/>
      <c r="GF91" s="545"/>
      <c r="GG91" s="545"/>
      <c r="GH91" s="546"/>
      <c r="GI91" s="634"/>
      <c r="GJ91" s="635"/>
      <c r="GK91" s="635"/>
      <c r="GL91" s="545"/>
      <c r="GM91" s="545"/>
      <c r="GN91" s="545"/>
      <c r="GO91" s="545"/>
      <c r="GP91" s="545"/>
      <c r="GQ91" s="545"/>
      <c r="GR91" s="546"/>
      <c r="GS91" s="634"/>
      <c r="GT91" s="635"/>
      <c r="GU91" s="635"/>
      <c r="GV91" s="545"/>
      <c r="GW91" s="545"/>
      <c r="GX91" s="545"/>
      <c r="GY91" s="545"/>
      <c r="GZ91" s="545"/>
      <c r="HA91" s="545"/>
      <c r="HB91" s="546"/>
      <c r="HC91" s="271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1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1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1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1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1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1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1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1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1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2">
        <f t="shared" si="98"/>
        <v>0</v>
      </c>
      <c r="HN91" s="279">
        <f t="shared" si="110"/>
        <v>0</v>
      </c>
      <c r="HO91" s="272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79" t="e">
        <f t="shared" si="111"/>
        <v>#REF!</v>
      </c>
      <c r="HQ91" s="80"/>
      <c r="HR91" s="280">
        <f>+K91+U91+AE91+AO91+AY91+BI91+BS91+CC91+CM91+CW91+DG91+DQ91+EA91+EK91+EU91+FE91+FO91+FY91+GI91+GS91</f>
        <v>0</v>
      </c>
      <c r="HS91" s="280">
        <f>+L91+V91+AF91+AP91+AZ91+BJ91+BT91+CD91+CN91+CX91+DH91+DR91+EB91+EL91+EV91+FF91+FP91+FZ91+GJ91+GT91</f>
        <v>0</v>
      </c>
      <c r="HT91" s="280">
        <f t="shared" si="101"/>
        <v>0</v>
      </c>
      <c r="HU91" s="280">
        <f t="shared" si="102"/>
        <v>0</v>
      </c>
      <c r="HV91" s="280">
        <f t="shared" si="103"/>
        <v>0</v>
      </c>
      <c r="HW91" s="280">
        <f t="shared" si="104"/>
        <v>0</v>
      </c>
      <c r="HX91" s="280">
        <f t="shared" si="105"/>
        <v>0</v>
      </c>
      <c r="HY91" s="280">
        <f t="shared" si="106"/>
        <v>0</v>
      </c>
      <c r="HZ91" s="280">
        <f t="shared" si="107"/>
        <v>0</v>
      </c>
      <c r="IA91" s="280">
        <f t="shared" si="108"/>
        <v>0</v>
      </c>
      <c r="IK91" s="94" t="e">
        <f t="shared" si="109"/>
        <v>#REF!</v>
      </c>
    </row>
    <row r="92" spans="1:245" s="30" customFormat="1" ht="21.95" hidden="1" customHeight="1">
      <c r="A92" s="4"/>
      <c r="B92" s="94" t="e">
        <f>+#REF!</f>
        <v>#REF!</v>
      </c>
      <c r="C92" s="94" t="e">
        <f>+#REF!</f>
        <v>#REF!</v>
      </c>
      <c r="D92" s="94" t="e">
        <f>+#REF!</f>
        <v>#REF!</v>
      </c>
      <c r="E92" s="94" t="e">
        <f>+#REF!</f>
        <v>#REF!</v>
      </c>
      <c r="F92" s="94" t="e">
        <f>+#REF!</f>
        <v>#REF!</v>
      </c>
      <c r="G92" s="94" t="e">
        <f>+#REF!</f>
        <v>#REF!</v>
      </c>
      <c r="H92" s="94" t="e">
        <f>+#REF!</f>
        <v>#REF!</v>
      </c>
      <c r="I92" s="94" t="e">
        <f>+#REF!</f>
        <v>#REF!</v>
      </c>
      <c r="J92" s="308" t="s">
        <v>74</v>
      </c>
      <c r="K92" s="585"/>
      <c r="L92" s="586"/>
      <c r="M92" s="586"/>
      <c r="N92" s="586"/>
      <c r="O92" s="586"/>
      <c r="P92" s="586"/>
      <c r="Q92" s="586"/>
      <c r="R92" s="586"/>
      <c r="S92" s="586"/>
      <c r="T92" s="587"/>
      <c r="U92" s="585"/>
      <c r="V92" s="586"/>
      <c r="W92" s="586"/>
      <c r="X92" s="586"/>
      <c r="Y92" s="586"/>
      <c r="Z92" s="586"/>
      <c r="AA92" s="586"/>
      <c r="AB92" s="586"/>
      <c r="AC92" s="586"/>
      <c r="AD92" s="587"/>
      <c r="AE92" s="585"/>
      <c r="AF92" s="586"/>
      <c r="AG92" s="586"/>
      <c r="AH92" s="586"/>
      <c r="AI92" s="586"/>
      <c r="AJ92" s="586"/>
      <c r="AK92" s="586"/>
      <c r="AL92" s="586"/>
      <c r="AM92" s="586"/>
      <c r="AN92" s="587"/>
      <c r="AO92" s="585"/>
      <c r="AP92" s="586"/>
      <c r="AQ92" s="586"/>
      <c r="AR92" s="586"/>
      <c r="AS92" s="586"/>
      <c r="AT92" s="586"/>
      <c r="AU92" s="586"/>
      <c r="AV92" s="586"/>
      <c r="AW92" s="586"/>
      <c r="AX92" s="587"/>
      <c r="AY92" s="585"/>
      <c r="AZ92" s="586"/>
      <c r="BA92" s="586"/>
      <c r="BB92" s="586"/>
      <c r="BC92" s="586"/>
      <c r="BD92" s="586"/>
      <c r="BE92" s="586"/>
      <c r="BF92" s="586"/>
      <c r="BG92" s="586"/>
      <c r="BH92" s="587"/>
      <c r="BI92" s="585"/>
      <c r="BJ92" s="586"/>
      <c r="BK92" s="586"/>
      <c r="BL92" s="586"/>
      <c r="BM92" s="586"/>
      <c r="BN92" s="586"/>
      <c r="BO92" s="586"/>
      <c r="BP92" s="586"/>
      <c r="BQ92" s="586"/>
      <c r="BR92" s="587"/>
      <c r="BS92" s="585"/>
      <c r="BT92" s="586"/>
      <c r="BU92" s="586"/>
      <c r="BV92" s="586"/>
      <c r="BW92" s="586"/>
      <c r="BX92" s="586"/>
      <c r="BY92" s="586"/>
      <c r="BZ92" s="586"/>
      <c r="CA92" s="586"/>
      <c r="CB92" s="587"/>
      <c r="CC92" s="585"/>
      <c r="CD92" s="586"/>
      <c r="CE92" s="586"/>
      <c r="CF92" s="586"/>
      <c r="CG92" s="586"/>
      <c r="CH92" s="586"/>
      <c r="CI92" s="586"/>
      <c r="CJ92" s="586"/>
      <c r="CK92" s="586"/>
      <c r="CL92" s="587"/>
      <c r="CM92" s="585"/>
      <c r="CN92" s="586"/>
      <c r="CO92" s="586"/>
      <c r="CP92" s="586"/>
      <c r="CQ92" s="586"/>
      <c r="CR92" s="586"/>
      <c r="CS92" s="586"/>
      <c r="CT92" s="586"/>
      <c r="CU92" s="586"/>
      <c r="CV92" s="587"/>
      <c r="CW92" s="585"/>
      <c r="CX92" s="586"/>
      <c r="CY92" s="586"/>
      <c r="CZ92" s="586"/>
      <c r="DA92" s="586"/>
      <c r="DB92" s="586"/>
      <c r="DC92" s="586"/>
      <c r="DD92" s="586"/>
      <c r="DE92" s="586"/>
      <c r="DF92" s="587"/>
      <c r="DG92" s="585"/>
      <c r="DH92" s="586"/>
      <c r="DI92" s="586"/>
      <c r="DJ92" s="586"/>
      <c r="DK92" s="586"/>
      <c r="DL92" s="586"/>
      <c r="DM92" s="586"/>
      <c r="DN92" s="586"/>
      <c r="DO92" s="586"/>
      <c r="DP92" s="587"/>
      <c r="DQ92" s="585"/>
      <c r="DR92" s="586"/>
      <c r="DS92" s="586"/>
      <c r="DT92" s="586"/>
      <c r="DU92" s="586"/>
      <c r="DV92" s="586"/>
      <c r="DW92" s="586"/>
      <c r="DX92" s="586"/>
      <c r="DY92" s="586"/>
      <c r="DZ92" s="587"/>
      <c r="EA92" s="585"/>
      <c r="EB92" s="586"/>
      <c r="EC92" s="586"/>
      <c r="ED92" s="586"/>
      <c r="EE92" s="586"/>
      <c r="EF92" s="586"/>
      <c r="EG92" s="586"/>
      <c r="EH92" s="586"/>
      <c r="EI92" s="586"/>
      <c r="EJ92" s="587"/>
      <c r="EK92" s="585"/>
      <c r="EL92" s="586"/>
      <c r="EM92" s="586"/>
      <c r="EN92" s="586"/>
      <c r="EO92" s="586"/>
      <c r="EP92" s="586"/>
      <c r="EQ92" s="586"/>
      <c r="ER92" s="586"/>
      <c r="ES92" s="586"/>
      <c r="ET92" s="587"/>
      <c r="EU92" s="585"/>
      <c r="EV92" s="586"/>
      <c r="EW92" s="586"/>
      <c r="EX92" s="586"/>
      <c r="EY92" s="586"/>
      <c r="EZ92" s="586"/>
      <c r="FA92" s="586"/>
      <c r="FB92" s="586"/>
      <c r="FC92" s="586"/>
      <c r="FD92" s="587"/>
      <c r="FE92" s="585"/>
      <c r="FF92" s="586"/>
      <c r="FG92" s="586"/>
      <c r="FH92" s="586"/>
      <c r="FI92" s="586"/>
      <c r="FJ92" s="586"/>
      <c r="FK92" s="586"/>
      <c r="FL92" s="586"/>
      <c r="FM92" s="586"/>
      <c r="FN92" s="587"/>
      <c r="FO92" s="585"/>
      <c r="FP92" s="586"/>
      <c r="FQ92" s="586"/>
      <c r="FR92" s="586"/>
      <c r="FS92" s="586"/>
      <c r="FT92" s="586"/>
      <c r="FU92" s="586"/>
      <c r="FV92" s="586"/>
      <c r="FW92" s="586"/>
      <c r="FX92" s="587"/>
      <c r="FY92" s="585"/>
      <c r="FZ92" s="586"/>
      <c r="GA92" s="586"/>
      <c r="GB92" s="586"/>
      <c r="GC92" s="586"/>
      <c r="GD92" s="586"/>
      <c r="GE92" s="586"/>
      <c r="GF92" s="586"/>
      <c r="GG92" s="586"/>
      <c r="GH92" s="587"/>
      <c r="GI92" s="585"/>
      <c r="GJ92" s="586"/>
      <c r="GK92" s="586"/>
      <c r="GL92" s="586"/>
      <c r="GM92" s="586"/>
      <c r="GN92" s="586"/>
      <c r="GO92" s="586"/>
      <c r="GP92" s="586"/>
      <c r="GQ92" s="586"/>
      <c r="GR92" s="587"/>
      <c r="GS92" s="585"/>
      <c r="GT92" s="586"/>
      <c r="GU92" s="586"/>
      <c r="GV92" s="586"/>
      <c r="GW92" s="586"/>
      <c r="GX92" s="586"/>
      <c r="GY92" s="586"/>
      <c r="GZ92" s="586"/>
      <c r="HA92" s="586"/>
      <c r="HB92" s="587"/>
      <c r="HC92" s="274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4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4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4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4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4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4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4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4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4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75">
        <f t="shared" si="98"/>
        <v>0</v>
      </c>
      <c r="HN92" s="277">
        <f t="shared" si="110"/>
        <v>0</v>
      </c>
      <c r="HO92" s="275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77" t="e">
        <f t="shared" si="111"/>
        <v>#REF!</v>
      </c>
      <c r="HQ92" s="80"/>
      <c r="HR92" s="278">
        <f>+K92+U92+AE92+AO92+AY92+BI92+BS92+CC92+CM92+CW92+DG92+DQ92+EA92+EK92+EU92+FE92+FO92+FY92+GI92+GS92</f>
        <v>0</v>
      </c>
      <c r="HS92" s="278">
        <f>+L92+V92+AF92+AP92+AZ92+BJ92+BT92+CD92+CN92+CX92+DH92+DR92+EB92+EL92+EV92+FF92+FP92+FZ92+GJ92+GT92</f>
        <v>0</v>
      </c>
      <c r="HT92" s="278">
        <f t="shared" si="101"/>
        <v>0</v>
      </c>
      <c r="HU92" s="278">
        <f t="shared" si="102"/>
        <v>0</v>
      </c>
      <c r="HV92" s="278">
        <f t="shared" si="103"/>
        <v>0</v>
      </c>
      <c r="HW92" s="278">
        <f t="shared" si="104"/>
        <v>0</v>
      </c>
      <c r="HX92" s="278">
        <f t="shared" si="105"/>
        <v>0</v>
      </c>
      <c r="HY92" s="278">
        <f t="shared" si="106"/>
        <v>0</v>
      </c>
      <c r="HZ92" s="278">
        <f t="shared" si="107"/>
        <v>0</v>
      </c>
      <c r="IA92" s="278">
        <f t="shared" si="108"/>
        <v>0</v>
      </c>
      <c r="IK92" s="94" t="e">
        <f t="shared" si="109"/>
        <v>#REF!</v>
      </c>
    </row>
    <row r="93" spans="1:245" s="30" customFormat="1" ht="21.95" hidden="1" customHeight="1">
      <c r="A93" s="4"/>
      <c r="B93" s="94" t="e">
        <f>+#REF!</f>
        <v>#REF!</v>
      </c>
      <c r="C93" s="94" t="e">
        <f>+#REF!</f>
        <v>#REF!</v>
      </c>
      <c r="D93" s="94" t="e">
        <f>+#REF!</f>
        <v>#REF!</v>
      </c>
      <c r="E93" s="94" t="e">
        <f>+#REF!</f>
        <v>#REF!</v>
      </c>
      <c r="F93" s="94" t="e">
        <f>+#REF!</f>
        <v>#REF!</v>
      </c>
      <c r="G93" s="94" t="e">
        <f>+#REF!</f>
        <v>#REF!</v>
      </c>
      <c r="H93" s="94" t="e">
        <f>+#REF!</f>
        <v>#REF!</v>
      </c>
      <c r="I93" s="94" t="e">
        <f>+#REF!</f>
        <v>#REF!</v>
      </c>
      <c r="J93" s="19" t="s">
        <v>75</v>
      </c>
      <c r="K93" s="588"/>
      <c r="L93" s="589"/>
      <c r="M93" s="589"/>
      <c r="N93" s="589"/>
      <c r="O93" s="589"/>
      <c r="P93" s="589"/>
      <c r="Q93" s="589"/>
      <c r="R93" s="589"/>
      <c r="S93" s="589"/>
      <c r="T93" s="590"/>
      <c r="U93" s="588"/>
      <c r="V93" s="589"/>
      <c r="W93" s="589"/>
      <c r="X93" s="589"/>
      <c r="Y93" s="589"/>
      <c r="Z93" s="589"/>
      <c r="AA93" s="589"/>
      <c r="AB93" s="589"/>
      <c r="AC93" s="589"/>
      <c r="AD93" s="590"/>
      <c r="AE93" s="588"/>
      <c r="AF93" s="589"/>
      <c r="AG93" s="589"/>
      <c r="AH93" s="589"/>
      <c r="AI93" s="589"/>
      <c r="AJ93" s="589"/>
      <c r="AK93" s="589"/>
      <c r="AL93" s="589"/>
      <c r="AM93" s="589"/>
      <c r="AN93" s="590"/>
      <c r="AO93" s="588"/>
      <c r="AP93" s="589"/>
      <c r="AQ93" s="589"/>
      <c r="AR93" s="589"/>
      <c r="AS93" s="589"/>
      <c r="AT93" s="589"/>
      <c r="AU93" s="589"/>
      <c r="AV93" s="589"/>
      <c r="AW93" s="589"/>
      <c r="AX93" s="590"/>
      <c r="AY93" s="588"/>
      <c r="AZ93" s="589"/>
      <c r="BA93" s="589"/>
      <c r="BB93" s="589"/>
      <c r="BC93" s="589"/>
      <c r="BD93" s="589"/>
      <c r="BE93" s="589"/>
      <c r="BF93" s="589"/>
      <c r="BG93" s="589"/>
      <c r="BH93" s="590"/>
      <c r="BI93" s="588"/>
      <c r="BJ93" s="589"/>
      <c r="BK93" s="589"/>
      <c r="BL93" s="589"/>
      <c r="BM93" s="589"/>
      <c r="BN93" s="589"/>
      <c r="BO93" s="589"/>
      <c r="BP93" s="589"/>
      <c r="BQ93" s="589"/>
      <c r="BR93" s="590"/>
      <c r="BS93" s="588"/>
      <c r="BT93" s="589"/>
      <c r="BU93" s="589"/>
      <c r="BV93" s="589"/>
      <c r="BW93" s="589"/>
      <c r="BX93" s="589"/>
      <c r="BY93" s="589"/>
      <c r="BZ93" s="589"/>
      <c r="CA93" s="589"/>
      <c r="CB93" s="590"/>
      <c r="CC93" s="588"/>
      <c r="CD93" s="589"/>
      <c r="CE93" s="589"/>
      <c r="CF93" s="589"/>
      <c r="CG93" s="589"/>
      <c r="CH93" s="589"/>
      <c r="CI93" s="589"/>
      <c r="CJ93" s="589"/>
      <c r="CK93" s="589"/>
      <c r="CL93" s="590"/>
      <c r="CM93" s="588"/>
      <c r="CN93" s="589"/>
      <c r="CO93" s="589"/>
      <c r="CP93" s="589"/>
      <c r="CQ93" s="589"/>
      <c r="CR93" s="589"/>
      <c r="CS93" s="589"/>
      <c r="CT93" s="589"/>
      <c r="CU93" s="589"/>
      <c r="CV93" s="590"/>
      <c r="CW93" s="588"/>
      <c r="CX93" s="589"/>
      <c r="CY93" s="589"/>
      <c r="CZ93" s="589"/>
      <c r="DA93" s="589"/>
      <c r="DB93" s="589"/>
      <c r="DC93" s="589"/>
      <c r="DD93" s="589"/>
      <c r="DE93" s="589"/>
      <c r="DF93" s="590"/>
      <c r="DG93" s="588"/>
      <c r="DH93" s="589"/>
      <c r="DI93" s="589"/>
      <c r="DJ93" s="589"/>
      <c r="DK93" s="589"/>
      <c r="DL93" s="589"/>
      <c r="DM93" s="589"/>
      <c r="DN93" s="589"/>
      <c r="DO93" s="589"/>
      <c r="DP93" s="590"/>
      <c r="DQ93" s="588"/>
      <c r="DR93" s="589"/>
      <c r="DS93" s="589"/>
      <c r="DT93" s="589"/>
      <c r="DU93" s="589"/>
      <c r="DV93" s="589"/>
      <c r="DW93" s="589"/>
      <c r="DX93" s="589"/>
      <c r="DY93" s="589"/>
      <c r="DZ93" s="590"/>
      <c r="EA93" s="588"/>
      <c r="EB93" s="589"/>
      <c r="EC93" s="589"/>
      <c r="ED93" s="589"/>
      <c r="EE93" s="589"/>
      <c r="EF93" s="589"/>
      <c r="EG93" s="589"/>
      <c r="EH93" s="589"/>
      <c r="EI93" s="589"/>
      <c r="EJ93" s="590"/>
      <c r="EK93" s="588"/>
      <c r="EL93" s="589"/>
      <c r="EM93" s="589"/>
      <c r="EN93" s="589"/>
      <c r="EO93" s="589"/>
      <c r="EP93" s="589"/>
      <c r="EQ93" s="589"/>
      <c r="ER93" s="589"/>
      <c r="ES93" s="589"/>
      <c r="ET93" s="590"/>
      <c r="EU93" s="588"/>
      <c r="EV93" s="589"/>
      <c r="EW93" s="589"/>
      <c r="EX93" s="589"/>
      <c r="EY93" s="589"/>
      <c r="EZ93" s="589"/>
      <c r="FA93" s="589"/>
      <c r="FB93" s="589"/>
      <c r="FC93" s="589"/>
      <c r="FD93" s="590"/>
      <c r="FE93" s="588"/>
      <c r="FF93" s="589"/>
      <c r="FG93" s="589"/>
      <c r="FH93" s="589"/>
      <c r="FI93" s="589"/>
      <c r="FJ93" s="589"/>
      <c r="FK93" s="589"/>
      <c r="FL93" s="589"/>
      <c r="FM93" s="589"/>
      <c r="FN93" s="590"/>
      <c r="FO93" s="588"/>
      <c r="FP93" s="589"/>
      <c r="FQ93" s="589"/>
      <c r="FR93" s="589"/>
      <c r="FS93" s="589"/>
      <c r="FT93" s="589"/>
      <c r="FU93" s="589"/>
      <c r="FV93" s="589"/>
      <c r="FW93" s="589"/>
      <c r="FX93" s="590"/>
      <c r="FY93" s="588"/>
      <c r="FZ93" s="589"/>
      <c r="GA93" s="589"/>
      <c r="GB93" s="589"/>
      <c r="GC93" s="589"/>
      <c r="GD93" s="589"/>
      <c r="GE93" s="589"/>
      <c r="GF93" s="589"/>
      <c r="GG93" s="589"/>
      <c r="GH93" s="590"/>
      <c r="GI93" s="588"/>
      <c r="GJ93" s="589"/>
      <c r="GK93" s="589"/>
      <c r="GL93" s="589"/>
      <c r="GM93" s="589"/>
      <c r="GN93" s="589"/>
      <c r="GO93" s="589"/>
      <c r="GP93" s="589"/>
      <c r="GQ93" s="589"/>
      <c r="GR93" s="590"/>
      <c r="GS93" s="588"/>
      <c r="GT93" s="589"/>
      <c r="GU93" s="589"/>
      <c r="GV93" s="589"/>
      <c r="GW93" s="589"/>
      <c r="GX93" s="589"/>
      <c r="GY93" s="589"/>
      <c r="GZ93" s="589"/>
      <c r="HA93" s="589"/>
      <c r="HB93" s="590"/>
      <c r="HC93" s="77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77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77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77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77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77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77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77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77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77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0">
        <f t="shared" si="98"/>
        <v>0</v>
      </c>
      <c r="HN93" s="79">
        <f t="shared" si="110"/>
        <v>0</v>
      </c>
      <c r="HO93" s="80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79" t="e">
        <f t="shared" si="111"/>
        <v>#REF!</v>
      </c>
      <c r="HQ93" s="80"/>
      <c r="HR93" s="81">
        <f t="shared" si="99"/>
        <v>0</v>
      </c>
      <c r="HS93" s="81">
        <f>+L93+V93+AF93+AP93+AZ93+BJ93+BT93+CD93+CN93+CX93+DH93+DR93+EB93+EL93+EV93+FF93+FP93+FZ93+GJ93+GT93</f>
        <v>0</v>
      </c>
      <c r="HT93" s="81">
        <f t="shared" si="101"/>
        <v>0</v>
      </c>
      <c r="HU93" s="81">
        <f t="shared" si="102"/>
        <v>0</v>
      </c>
      <c r="HV93" s="81">
        <f t="shared" si="103"/>
        <v>0</v>
      </c>
      <c r="HW93" s="81">
        <f t="shared" si="104"/>
        <v>0</v>
      </c>
      <c r="HX93" s="81">
        <f t="shared" si="105"/>
        <v>0</v>
      </c>
      <c r="HY93" s="81">
        <f t="shared" si="106"/>
        <v>0</v>
      </c>
      <c r="HZ93" s="81">
        <f t="shared" si="107"/>
        <v>0</v>
      </c>
      <c r="IA93" s="81">
        <f t="shared" si="108"/>
        <v>0</v>
      </c>
      <c r="IK93" s="94" t="e">
        <f t="shared" si="109"/>
        <v>#REF!</v>
      </c>
    </row>
    <row r="94" spans="1:245" s="30" customFormat="1" ht="21.95" hidden="1" customHeight="1">
      <c r="A94" s="4"/>
      <c r="B94" s="94" t="e">
        <f>+#REF!</f>
        <v>#REF!</v>
      </c>
      <c r="C94" s="94" t="e">
        <f>+#REF!</f>
        <v>#REF!</v>
      </c>
      <c r="D94" s="94" t="e">
        <f>+#REF!</f>
        <v>#REF!</v>
      </c>
      <c r="E94" s="94" t="e">
        <f>+#REF!</f>
        <v>#REF!</v>
      </c>
      <c r="F94" s="94" t="e">
        <f>+#REF!</f>
        <v>#REF!</v>
      </c>
      <c r="G94" s="94" t="e">
        <f>+#REF!</f>
        <v>#REF!</v>
      </c>
      <c r="H94" s="94" t="e">
        <f>+#REF!</f>
        <v>#REF!</v>
      </c>
      <c r="I94" s="94" t="e">
        <f>+#REF!</f>
        <v>#REF!</v>
      </c>
      <c r="J94" s="19" t="s">
        <v>76</v>
      </c>
      <c r="K94" s="591"/>
      <c r="L94" s="592"/>
      <c r="M94" s="592"/>
      <c r="N94" s="589"/>
      <c r="O94" s="589"/>
      <c r="P94" s="589"/>
      <c r="Q94" s="589"/>
      <c r="R94" s="589"/>
      <c r="S94" s="589"/>
      <c r="T94" s="590"/>
      <c r="U94" s="591"/>
      <c r="V94" s="592"/>
      <c r="W94" s="592"/>
      <c r="X94" s="589"/>
      <c r="Y94" s="589"/>
      <c r="Z94" s="589"/>
      <c r="AA94" s="589"/>
      <c r="AB94" s="589"/>
      <c r="AC94" s="589"/>
      <c r="AD94" s="590"/>
      <c r="AE94" s="591"/>
      <c r="AF94" s="592"/>
      <c r="AG94" s="592"/>
      <c r="AH94" s="589"/>
      <c r="AI94" s="589"/>
      <c r="AJ94" s="589"/>
      <c r="AK94" s="589"/>
      <c r="AL94" s="589"/>
      <c r="AM94" s="589"/>
      <c r="AN94" s="590"/>
      <c r="AO94" s="591"/>
      <c r="AP94" s="592"/>
      <c r="AQ94" s="592"/>
      <c r="AR94" s="589"/>
      <c r="AS94" s="589"/>
      <c r="AT94" s="589"/>
      <c r="AU94" s="589"/>
      <c r="AV94" s="589"/>
      <c r="AW94" s="589"/>
      <c r="AX94" s="590"/>
      <c r="AY94" s="591"/>
      <c r="AZ94" s="592"/>
      <c r="BA94" s="592"/>
      <c r="BB94" s="589"/>
      <c r="BC94" s="589"/>
      <c r="BD94" s="589"/>
      <c r="BE94" s="589"/>
      <c r="BF94" s="589"/>
      <c r="BG94" s="589"/>
      <c r="BH94" s="590"/>
      <c r="BI94" s="591"/>
      <c r="BJ94" s="592"/>
      <c r="BK94" s="592"/>
      <c r="BL94" s="589"/>
      <c r="BM94" s="589"/>
      <c r="BN94" s="589"/>
      <c r="BO94" s="589"/>
      <c r="BP94" s="589"/>
      <c r="BQ94" s="589"/>
      <c r="BR94" s="590"/>
      <c r="BS94" s="591"/>
      <c r="BT94" s="592"/>
      <c r="BU94" s="592"/>
      <c r="BV94" s="589"/>
      <c r="BW94" s="589"/>
      <c r="BX94" s="589"/>
      <c r="BY94" s="589"/>
      <c r="BZ94" s="589"/>
      <c r="CA94" s="589"/>
      <c r="CB94" s="590"/>
      <c r="CC94" s="591"/>
      <c r="CD94" s="592"/>
      <c r="CE94" s="592"/>
      <c r="CF94" s="589"/>
      <c r="CG94" s="589"/>
      <c r="CH94" s="589"/>
      <c r="CI94" s="589"/>
      <c r="CJ94" s="589"/>
      <c r="CK94" s="589"/>
      <c r="CL94" s="590"/>
      <c r="CM94" s="591"/>
      <c r="CN94" s="592"/>
      <c r="CO94" s="592"/>
      <c r="CP94" s="589"/>
      <c r="CQ94" s="589"/>
      <c r="CR94" s="589"/>
      <c r="CS94" s="589"/>
      <c r="CT94" s="589"/>
      <c r="CU94" s="589"/>
      <c r="CV94" s="590"/>
      <c r="CW94" s="591"/>
      <c r="CX94" s="592"/>
      <c r="CY94" s="592"/>
      <c r="CZ94" s="589"/>
      <c r="DA94" s="589"/>
      <c r="DB94" s="589"/>
      <c r="DC94" s="589"/>
      <c r="DD94" s="589"/>
      <c r="DE94" s="589"/>
      <c r="DF94" s="590"/>
      <c r="DG94" s="591"/>
      <c r="DH94" s="592"/>
      <c r="DI94" s="592"/>
      <c r="DJ94" s="589"/>
      <c r="DK94" s="589"/>
      <c r="DL94" s="589"/>
      <c r="DM94" s="589"/>
      <c r="DN94" s="589"/>
      <c r="DO94" s="589"/>
      <c r="DP94" s="590"/>
      <c r="DQ94" s="591"/>
      <c r="DR94" s="592"/>
      <c r="DS94" s="592"/>
      <c r="DT94" s="589"/>
      <c r="DU94" s="589"/>
      <c r="DV94" s="589"/>
      <c r="DW94" s="589"/>
      <c r="DX94" s="589"/>
      <c r="DY94" s="589"/>
      <c r="DZ94" s="590"/>
      <c r="EA94" s="591"/>
      <c r="EB94" s="592"/>
      <c r="EC94" s="592"/>
      <c r="ED94" s="589"/>
      <c r="EE94" s="589"/>
      <c r="EF94" s="589"/>
      <c r="EG94" s="589"/>
      <c r="EH94" s="589"/>
      <c r="EI94" s="589"/>
      <c r="EJ94" s="590"/>
      <c r="EK94" s="591"/>
      <c r="EL94" s="592"/>
      <c r="EM94" s="592"/>
      <c r="EN94" s="589"/>
      <c r="EO94" s="589"/>
      <c r="EP94" s="589"/>
      <c r="EQ94" s="589"/>
      <c r="ER94" s="589"/>
      <c r="ES94" s="589"/>
      <c r="ET94" s="590"/>
      <c r="EU94" s="591"/>
      <c r="EV94" s="592"/>
      <c r="EW94" s="592"/>
      <c r="EX94" s="589"/>
      <c r="EY94" s="589"/>
      <c r="EZ94" s="589"/>
      <c r="FA94" s="589"/>
      <c r="FB94" s="589"/>
      <c r="FC94" s="589"/>
      <c r="FD94" s="590"/>
      <c r="FE94" s="591"/>
      <c r="FF94" s="592"/>
      <c r="FG94" s="592"/>
      <c r="FH94" s="589"/>
      <c r="FI94" s="589"/>
      <c r="FJ94" s="589"/>
      <c r="FK94" s="589"/>
      <c r="FL94" s="589"/>
      <c r="FM94" s="589"/>
      <c r="FN94" s="590"/>
      <c r="FO94" s="591"/>
      <c r="FP94" s="592"/>
      <c r="FQ94" s="592"/>
      <c r="FR94" s="589"/>
      <c r="FS94" s="589"/>
      <c r="FT94" s="589"/>
      <c r="FU94" s="589"/>
      <c r="FV94" s="589"/>
      <c r="FW94" s="589"/>
      <c r="FX94" s="590"/>
      <c r="FY94" s="591"/>
      <c r="FZ94" s="592"/>
      <c r="GA94" s="592"/>
      <c r="GB94" s="589"/>
      <c r="GC94" s="589"/>
      <c r="GD94" s="589"/>
      <c r="GE94" s="589"/>
      <c r="GF94" s="589"/>
      <c r="GG94" s="589"/>
      <c r="GH94" s="590"/>
      <c r="GI94" s="591"/>
      <c r="GJ94" s="592"/>
      <c r="GK94" s="592"/>
      <c r="GL94" s="589"/>
      <c r="GM94" s="589"/>
      <c r="GN94" s="589"/>
      <c r="GO94" s="589"/>
      <c r="GP94" s="589"/>
      <c r="GQ94" s="589"/>
      <c r="GR94" s="590"/>
      <c r="GS94" s="591"/>
      <c r="GT94" s="592"/>
      <c r="GU94" s="592"/>
      <c r="GV94" s="589"/>
      <c r="GW94" s="589"/>
      <c r="GX94" s="589"/>
      <c r="GY94" s="589"/>
      <c r="GZ94" s="589"/>
      <c r="HA94" s="589"/>
      <c r="HB94" s="590"/>
      <c r="HC94" s="77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77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77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77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77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77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77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77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77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77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0">
        <f t="shared" si="98"/>
        <v>0</v>
      </c>
      <c r="HN94" s="79">
        <f t="shared" si="110"/>
        <v>0</v>
      </c>
      <c r="HO94" s="80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79" t="e">
        <f t="shared" si="111"/>
        <v>#REF!</v>
      </c>
      <c r="HQ94" s="80"/>
      <c r="HR94" s="81">
        <f t="shared" si="99"/>
        <v>0</v>
      </c>
      <c r="HS94" s="81">
        <f t="shared" si="100"/>
        <v>0</v>
      </c>
      <c r="HT94" s="81">
        <f t="shared" si="101"/>
        <v>0</v>
      </c>
      <c r="HU94" s="81">
        <f t="shared" si="102"/>
        <v>0</v>
      </c>
      <c r="HV94" s="81">
        <f t="shared" si="103"/>
        <v>0</v>
      </c>
      <c r="HW94" s="81">
        <f t="shared" si="104"/>
        <v>0</v>
      </c>
      <c r="HX94" s="81">
        <f t="shared" si="105"/>
        <v>0</v>
      </c>
      <c r="HY94" s="81">
        <f t="shared" si="106"/>
        <v>0</v>
      </c>
      <c r="HZ94" s="81">
        <f t="shared" si="107"/>
        <v>0</v>
      </c>
      <c r="IA94" s="81">
        <f t="shared" si="108"/>
        <v>0</v>
      </c>
      <c r="IK94" s="94" t="e">
        <f t="shared" si="109"/>
        <v>#REF!</v>
      </c>
    </row>
    <row r="95" spans="1:245" s="30" customFormat="1" ht="21.95" hidden="1" customHeight="1">
      <c r="A95" s="4"/>
      <c r="B95" s="94" t="e">
        <f>+#REF!</f>
        <v>#REF!</v>
      </c>
      <c r="C95" s="94" t="e">
        <f>+#REF!</f>
        <v>#REF!</v>
      </c>
      <c r="D95" s="94" t="e">
        <f>+#REF!</f>
        <v>#REF!</v>
      </c>
      <c r="E95" s="94" t="e">
        <f>+#REF!</f>
        <v>#REF!</v>
      </c>
      <c r="F95" s="94" t="e">
        <f>+#REF!</f>
        <v>#REF!</v>
      </c>
      <c r="G95" s="94" t="e">
        <f>+#REF!</f>
        <v>#REF!</v>
      </c>
      <c r="H95" s="94" t="e">
        <f>+#REF!</f>
        <v>#REF!</v>
      </c>
      <c r="I95" s="94" t="e">
        <f>+#REF!</f>
        <v>#REF!</v>
      </c>
      <c r="J95" s="307" t="s">
        <v>77</v>
      </c>
      <c r="K95" s="593"/>
      <c r="L95" s="594"/>
      <c r="M95" s="594"/>
      <c r="N95" s="594"/>
      <c r="O95" s="594"/>
      <c r="P95" s="594"/>
      <c r="Q95" s="594"/>
      <c r="R95" s="594"/>
      <c r="S95" s="594"/>
      <c r="T95" s="595"/>
      <c r="U95" s="593"/>
      <c r="V95" s="594"/>
      <c r="W95" s="594"/>
      <c r="X95" s="596"/>
      <c r="Y95" s="596"/>
      <c r="Z95" s="596"/>
      <c r="AA95" s="596"/>
      <c r="AB95" s="596"/>
      <c r="AC95" s="596"/>
      <c r="AD95" s="595"/>
      <c r="AE95" s="593"/>
      <c r="AF95" s="594"/>
      <c r="AG95" s="594"/>
      <c r="AH95" s="596"/>
      <c r="AI95" s="596"/>
      <c r="AJ95" s="596"/>
      <c r="AK95" s="596"/>
      <c r="AL95" s="596"/>
      <c r="AM95" s="596"/>
      <c r="AN95" s="595"/>
      <c r="AO95" s="593"/>
      <c r="AP95" s="594"/>
      <c r="AQ95" s="594"/>
      <c r="AR95" s="596"/>
      <c r="AS95" s="596"/>
      <c r="AT95" s="596"/>
      <c r="AU95" s="596"/>
      <c r="AV95" s="596"/>
      <c r="AW95" s="596"/>
      <c r="AX95" s="595"/>
      <c r="AY95" s="593"/>
      <c r="AZ95" s="594"/>
      <c r="BA95" s="594"/>
      <c r="BB95" s="596"/>
      <c r="BC95" s="596"/>
      <c r="BD95" s="596"/>
      <c r="BE95" s="596"/>
      <c r="BF95" s="596"/>
      <c r="BG95" s="596"/>
      <c r="BH95" s="595"/>
      <c r="BI95" s="593"/>
      <c r="BJ95" s="594"/>
      <c r="BK95" s="594"/>
      <c r="BL95" s="596"/>
      <c r="BM95" s="596"/>
      <c r="BN95" s="596"/>
      <c r="BO95" s="596"/>
      <c r="BP95" s="596"/>
      <c r="BQ95" s="596"/>
      <c r="BR95" s="595"/>
      <c r="BS95" s="593"/>
      <c r="BT95" s="594"/>
      <c r="BU95" s="594"/>
      <c r="BV95" s="596"/>
      <c r="BW95" s="596"/>
      <c r="BX95" s="596"/>
      <c r="BY95" s="596"/>
      <c r="BZ95" s="596"/>
      <c r="CA95" s="596"/>
      <c r="CB95" s="595"/>
      <c r="CC95" s="593"/>
      <c r="CD95" s="594"/>
      <c r="CE95" s="594"/>
      <c r="CF95" s="596"/>
      <c r="CG95" s="596"/>
      <c r="CH95" s="596"/>
      <c r="CI95" s="596"/>
      <c r="CJ95" s="596"/>
      <c r="CK95" s="596"/>
      <c r="CL95" s="595"/>
      <c r="CM95" s="593"/>
      <c r="CN95" s="594"/>
      <c r="CO95" s="594"/>
      <c r="CP95" s="596"/>
      <c r="CQ95" s="596"/>
      <c r="CR95" s="596"/>
      <c r="CS95" s="596"/>
      <c r="CT95" s="596"/>
      <c r="CU95" s="596"/>
      <c r="CV95" s="595"/>
      <c r="CW95" s="593"/>
      <c r="CX95" s="594"/>
      <c r="CY95" s="594"/>
      <c r="CZ95" s="596"/>
      <c r="DA95" s="596"/>
      <c r="DB95" s="596"/>
      <c r="DC95" s="596"/>
      <c r="DD95" s="596"/>
      <c r="DE95" s="596"/>
      <c r="DF95" s="595"/>
      <c r="DG95" s="593"/>
      <c r="DH95" s="594"/>
      <c r="DI95" s="594"/>
      <c r="DJ95" s="596"/>
      <c r="DK95" s="596"/>
      <c r="DL95" s="596"/>
      <c r="DM95" s="596"/>
      <c r="DN95" s="596"/>
      <c r="DO95" s="596"/>
      <c r="DP95" s="595"/>
      <c r="DQ95" s="593"/>
      <c r="DR95" s="594"/>
      <c r="DS95" s="594"/>
      <c r="DT95" s="596"/>
      <c r="DU95" s="596"/>
      <c r="DV95" s="596"/>
      <c r="DW95" s="596"/>
      <c r="DX95" s="596"/>
      <c r="DY95" s="596"/>
      <c r="DZ95" s="595"/>
      <c r="EA95" s="593"/>
      <c r="EB95" s="594"/>
      <c r="EC95" s="594"/>
      <c r="ED95" s="596"/>
      <c r="EE95" s="596"/>
      <c r="EF95" s="596"/>
      <c r="EG95" s="596"/>
      <c r="EH95" s="596"/>
      <c r="EI95" s="596"/>
      <c r="EJ95" s="595"/>
      <c r="EK95" s="593"/>
      <c r="EL95" s="594"/>
      <c r="EM95" s="594"/>
      <c r="EN95" s="596"/>
      <c r="EO95" s="596"/>
      <c r="EP95" s="596"/>
      <c r="EQ95" s="596"/>
      <c r="ER95" s="596"/>
      <c r="ES95" s="596"/>
      <c r="ET95" s="595"/>
      <c r="EU95" s="593"/>
      <c r="EV95" s="594"/>
      <c r="EW95" s="594"/>
      <c r="EX95" s="596"/>
      <c r="EY95" s="596"/>
      <c r="EZ95" s="596"/>
      <c r="FA95" s="596"/>
      <c r="FB95" s="596"/>
      <c r="FC95" s="596"/>
      <c r="FD95" s="595"/>
      <c r="FE95" s="593"/>
      <c r="FF95" s="594"/>
      <c r="FG95" s="594"/>
      <c r="FH95" s="596"/>
      <c r="FI95" s="596"/>
      <c r="FJ95" s="596"/>
      <c r="FK95" s="596"/>
      <c r="FL95" s="596"/>
      <c r="FM95" s="596"/>
      <c r="FN95" s="595"/>
      <c r="FO95" s="593"/>
      <c r="FP95" s="594"/>
      <c r="FQ95" s="594"/>
      <c r="FR95" s="596"/>
      <c r="FS95" s="596"/>
      <c r="FT95" s="596"/>
      <c r="FU95" s="596"/>
      <c r="FV95" s="596"/>
      <c r="FW95" s="596"/>
      <c r="FX95" s="595"/>
      <c r="FY95" s="593"/>
      <c r="FZ95" s="594"/>
      <c r="GA95" s="594"/>
      <c r="GB95" s="596"/>
      <c r="GC95" s="596"/>
      <c r="GD95" s="596"/>
      <c r="GE95" s="596"/>
      <c r="GF95" s="596"/>
      <c r="GG95" s="596"/>
      <c r="GH95" s="595"/>
      <c r="GI95" s="593"/>
      <c r="GJ95" s="594"/>
      <c r="GK95" s="594"/>
      <c r="GL95" s="596"/>
      <c r="GM95" s="596"/>
      <c r="GN95" s="596"/>
      <c r="GO95" s="596"/>
      <c r="GP95" s="596"/>
      <c r="GQ95" s="596"/>
      <c r="GR95" s="595"/>
      <c r="GS95" s="593"/>
      <c r="GT95" s="594"/>
      <c r="GU95" s="594"/>
      <c r="GV95" s="596"/>
      <c r="GW95" s="596"/>
      <c r="GX95" s="596"/>
      <c r="GY95" s="596"/>
      <c r="GZ95" s="596"/>
      <c r="HA95" s="596"/>
      <c r="HB95" s="595"/>
      <c r="HC95" s="271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1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1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1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1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1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1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1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1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1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2">
        <f t="shared" si="98"/>
        <v>0</v>
      </c>
      <c r="HN95" s="279">
        <f t="shared" si="110"/>
        <v>0</v>
      </c>
      <c r="HO95" s="272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79" t="e">
        <f t="shared" si="111"/>
        <v>#REF!</v>
      </c>
      <c r="HQ95" s="80"/>
      <c r="HR95" s="280">
        <f t="shared" si="99"/>
        <v>0</v>
      </c>
      <c r="HS95" s="280">
        <f t="shared" si="100"/>
        <v>0</v>
      </c>
      <c r="HT95" s="280">
        <f t="shared" si="101"/>
        <v>0</v>
      </c>
      <c r="HU95" s="280">
        <f t="shared" si="102"/>
        <v>0</v>
      </c>
      <c r="HV95" s="280">
        <f t="shared" si="103"/>
        <v>0</v>
      </c>
      <c r="HW95" s="280">
        <f t="shared" si="104"/>
        <v>0</v>
      </c>
      <c r="HX95" s="280">
        <f t="shared" si="105"/>
        <v>0</v>
      </c>
      <c r="HY95" s="280">
        <f t="shared" si="106"/>
        <v>0</v>
      </c>
      <c r="HZ95" s="280">
        <f t="shared" si="107"/>
        <v>0</v>
      </c>
      <c r="IA95" s="280">
        <f t="shared" si="108"/>
        <v>0</v>
      </c>
      <c r="IK95" s="94" t="e">
        <f t="shared" si="109"/>
        <v>#REF!</v>
      </c>
    </row>
    <row r="96" spans="1:245" s="30" customFormat="1" ht="21.95" hidden="1" customHeight="1">
      <c r="A96" s="4"/>
      <c r="B96" s="94" t="e">
        <f>+#REF!</f>
        <v>#REF!</v>
      </c>
      <c r="C96" s="94" t="e">
        <f>+#REF!</f>
        <v>#REF!</v>
      </c>
      <c r="D96" s="94" t="e">
        <f>+#REF!</f>
        <v>#REF!</v>
      </c>
      <c r="E96" s="94" t="e">
        <f>+#REF!</f>
        <v>#REF!</v>
      </c>
      <c r="F96" s="94" t="e">
        <f>+#REF!</f>
        <v>#REF!</v>
      </c>
      <c r="G96" s="94" t="e">
        <f>+#REF!</f>
        <v>#REF!</v>
      </c>
      <c r="H96" s="94" t="e">
        <f>+#REF!</f>
        <v>#REF!</v>
      </c>
      <c r="I96" s="94" t="e">
        <f>+#REF!</f>
        <v>#REF!</v>
      </c>
      <c r="J96" s="308" t="s">
        <v>78</v>
      </c>
      <c r="K96" s="601"/>
      <c r="L96" s="602"/>
      <c r="M96" s="603"/>
      <c r="N96" s="557"/>
      <c r="O96" s="557"/>
      <c r="P96" s="557"/>
      <c r="Q96" s="557"/>
      <c r="R96" s="557"/>
      <c r="S96" s="557"/>
      <c r="T96" s="558"/>
      <c r="U96" s="601"/>
      <c r="V96" s="603"/>
      <c r="W96" s="603"/>
      <c r="X96" s="557"/>
      <c r="Y96" s="557"/>
      <c r="Z96" s="557"/>
      <c r="AA96" s="557"/>
      <c r="AB96" s="557"/>
      <c r="AC96" s="557"/>
      <c r="AD96" s="558"/>
      <c r="AE96" s="601"/>
      <c r="AF96" s="603"/>
      <c r="AG96" s="602"/>
      <c r="AH96" s="603"/>
      <c r="AI96" s="557"/>
      <c r="AJ96" s="557"/>
      <c r="AK96" s="557"/>
      <c r="AL96" s="557"/>
      <c r="AM96" s="557"/>
      <c r="AN96" s="558"/>
      <c r="AO96" s="601"/>
      <c r="AP96" s="603"/>
      <c r="AQ96" s="603"/>
      <c r="AR96" s="557"/>
      <c r="AS96" s="557"/>
      <c r="AT96" s="557"/>
      <c r="AU96" s="557"/>
      <c r="AV96" s="557"/>
      <c r="AW96" s="557"/>
      <c r="AX96" s="558"/>
      <c r="AY96" s="601"/>
      <c r="AZ96" s="603"/>
      <c r="BA96" s="603"/>
      <c r="BB96" s="603"/>
      <c r="BC96" s="557"/>
      <c r="BD96" s="557"/>
      <c r="BE96" s="557"/>
      <c r="BF96" s="557"/>
      <c r="BG96" s="557"/>
      <c r="BH96" s="558"/>
      <c r="BI96" s="601"/>
      <c r="BJ96" s="603"/>
      <c r="BK96" s="603"/>
      <c r="BL96" s="557"/>
      <c r="BM96" s="557"/>
      <c r="BN96" s="557"/>
      <c r="BO96" s="557"/>
      <c r="BP96" s="557"/>
      <c r="BQ96" s="557"/>
      <c r="BR96" s="558"/>
      <c r="BS96" s="601"/>
      <c r="BT96" s="603"/>
      <c r="BU96" s="603"/>
      <c r="BV96" s="557"/>
      <c r="BW96" s="557"/>
      <c r="BX96" s="557"/>
      <c r="BY96" s="557"/>
      <c r="BZ96" s="557"/>
      <c r="CA96" s="557"/>
      <c r="CB96" s="558"/>
      <c r="CC96" s="601"/>
      <c r="CD96" s="603"/>
      <c r="CE96" s="603"/>
      <c r="CF96" s="557"/>
      <c r="CG96" s="557"/>
      <c r="CH96" s="557"/>
      <c r="CI96" s="557"/>
      <c r="CJ96" s="557"/>
      <c r="CK96" s="557"/>
      <c r="CL96" s="558"/>
      <c r="CM96" s="601"/>
      <c r="CN96" s="603"/>
      <c r="CO96" s="603"/>
      <c r="CP96" s="557"/>
      <c r="CQ96" s="557"/>
      <c r="CR96" s="557"/>
      <c r="CS96" s="557"/>
      <c r="CT96" s="557"/>
      <c r="CU96" s="557"/>
      <c r="CV96" s="558"/>
      <c r="CW96" s="601"/>
      <c r="CX96" s="603"/>
      <c r="CY96" s="603"/>
      <c r="CZ96" s="557"/>
      <c r="DA96" s="557"/>
      <c r="DB96" s="557"/>
      <c r="DC96" s="557"/>
      <c r="DD96" s="557"/>
      <c r="DE96" s="557"/>
      <c r="DF96" s="558"/>
      <c r="DG96" s="601"/>
      <c r="DH96" s="603"/>
      <c r="DI96" s="603"/>
      <c r="DJ96" s="557"/>
      <c r="DK96" s="557"/>
      <c r="DL96" s="557"/>
      <c r="DM96" s="557"/>
      <c r="DN96" s="557"/>
      <c r="DO96" s="557"/>
      <c r="DP96" s="558"/>
      <c r="DQ96" s="601"/>
      <c r="DR96" s="603"/>
      <c r="DS96" s="603"/>
      <c r="DT96" s="557"/>
      <c r="DU96" s="557"/>
      <c r="DV96" s="557"/>
      <c r="DW96" s="557"/>
      <c r="DX96" s="557"/>
      <c r="DY96" s="557"/>
      <c r="DZ96" s="558"/>
      <c r="EA96" s="601"/>
      <c r="EB96" s="603"/>
      <c r="EC96" s="603"/>
      <c r="ED96" s="557"/>
      <c r="EE96" s="557"/>
      <c r="EF96" s="557"/>
      <c r="EG96" s="557"/>
      <c r="EH96" s="557"/>
      <c r="EI96" s="557"/>
      <c r="EJ96" s="558"/>
      <c r="EK96" s="601"/>
      <c r="EL96" s="603"/>
      <c r="EM96" s="603"/>
      <c r="EN96" s="557"/>
      <c r="EO96" s="557"/>
      <c r="EP96" s="557"/>
      <c r="EQ96" s="557"/>
      <c r="ER96" s="557"/>
      <c r="ES96" s="557"/>
      <c r="ET96" s="558"/>
      <c r="EU96" s="601"/>
      <c r="EV96" s="603"/>
      <c r="EW96" s="603"/>
      <c r="EX96" s="557"/>
      <c r="EY96" s="557"/>
      <c r="EZ96" s="557"/>
      <c r="FA96" s="557"/>
      <c r="FB96" s="557"/>
      <c r="FC96" s="557"/>
      <c r="FD96" s="558"/>
      <c r="FE96" s="601"/>
      <c r="FF96" s="603"/>
      <c r="FG96" s="603"/>
      <c r="FH96" s="557"/>
      <c r="FI96" s="557"/>
      <c r="FJ96" s="557"/>
      <c r="FK96" s="557"/>
      <c r="FL96" s="557"/>
      <c r="FM96" s="557"/>
      <c r="FN96" s="558"/>
      <c r="FO96" s="601"/>
      <c r="FP96" s="603"/>
      <c r="FQ96" s="603"/>
      <c r="FR96" s="557"/>
      <c r="FS96" s="557"/>
      <c r="FT96" s="557"/>
      <c r="FU96" s="557"/>
      <c r="FV96" s="557"/>
      <c r="FW96" s="557"/>
      <c r="FX96" s="558"/>
      <c r="FY96" s="601"/>
      <c r="FZ96" s="603"/>
      <c r="GA96" s="603"/>
      <c r="GB96" s="557"/>
      <c r="GC96" s="557"/>
      <c r="GD96" s="557"/>
      <c r="GE96" s="557"/>
      <c r="GF96" s="557"/>
      <c r="GG96" s="557"/>
      <c r="GH96" s="558"/>
      <c r="GI96" s="601"/>
      <c r="GJ96" s="603"/>
      <c r="GK96" s="603"/>
      <c r="GL96" s="557"/>
      <c r="GM96" s="557"/>
      <c r="GN96" s="557"/>
      <c r="GO96" s="557"/>
      <c r="GP96" s="557"/>
      <c r="GQ96" s="557"/>
      <c r="GR96" s="558"/>
      <c r="GS96" s="601"/>
      <c r="GT96" s="603"/>
      <c r="GU96" s="603"/>
      <c r="GV96" s="557"/>
      <c r="GW96" s="557"/>
      <c r="GX96" s="557"/>
      <c r="GY96" s="557"/>
      <c r="GZ96" s="557"/>
      <c r="HA96" s="557"/>
      <c r="HB96" s="558"/>
      <c r="HC96" s="274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4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4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4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4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4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4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4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4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4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75">
        <f t="shared" si="98"/>
        <v>0</v>
      </c>
      <c r="HN96" s="277">
        <f t="shared" si="110"/>
        <v>0</v>
      </c>
      <c r="HO96" s="275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77" t="e">
        <f t="shared" si="111"/>
        <v>#REF!</v>
      </c>
      <c r="HQ96" s="80"/>
      <c r="HR96" s="278">
        <f t="shared" si="99"/>
        <v>0</v>
      </c>
      <c r="HS96" s="278">
        <f t="shared" si="100"/>
        <v>0</v>
      </c>
      <c r="HT96" s="278">
        <f t="shared" si="101"/>
        <v>0</v>
      </c>
      <c r="HU96" s="278">
        <f t="shared" si="102"/>
        <v>0</v>
      </c>
      <c r="HV96" s="278">
        <f t="shared" si="103"/>
        <v>0</v>
      </c>
      <c r="HW96" s="278">
        <f t="shared" si="104"/>
        <v>0</v>
      </c>
      <c r="HX96" s="278">
        <f t="shared" si="105"/>
        <v>0</v>
      </c>
      <c r="HY96" s="278">
        <f t="shared" si="106"/>
        <v>0</v>
      </c>
      <c r="HZ96" s="278">
        <f t="shared" si="107"/>
        <v>0</v>
      </c>
      <c r="IA96" s="278">
        <f t="shared" si="108"/>
        <v>0</v>
      </c>
      <c r="IK96" s="94" t="e">
        <f t="shared" si="109"/>
        <v>#REF!</v>
      </c>
    </row>
    <row r="97" spans="1:245" s="30" customFormat="1" ht="21.95" hidden="1" customHeight="1">
      <c r="A97" s="4"/>
      <c r="B97" s="94" t="e">
        <f>+#REF!</f>
        <v>#REF!</v>
      </c>
      <c r="C97" s="94" t="e">
        <f>+#REF!</f>
        <v>#REF!</v>
      </c>
      <c r="D97" s="94" t="e">
        <f>+#REF!</f>
        <v>#REF!</v>
      </c>
      <c r="E97" s="94" t="e">
        <f>+#REF!</f>
        <v>#REF!</v>
      </c>
      <c r="F97" s="94" t="e">
        <f>+#REF!</f>
        <v>#REF!</v>
      </c>
      <c r="G97" s="94" t="e">
        <f>+#REF!</f>
        <v>#REF!</v>
      </c>
      <c r="H97" s="94" t="e">
        <f>+#REF!</f>
        <v>#REF!</v>
      </c>
      <c r="I97" s="94" t="e">
        <f>+#REF!</f>
        <v>#REF!</v>
      </c>
      <c r="J97" s="19" t="s">
        <v>79</v>
      </c>
      <c r="K97" s="604"/>
      <c r="L97" s="605"/>
      <c r="M97" s="606"/>
      <c r="N97" s="560"/>
      <c r="O97" s="560"/>
      <c r="P97" s="560"/>
      <c r="Q97" s="560"/>
      <c r="R97" s="560"/>
      <c r="S97" s="560"/>
      <c r="T97" s="561"/>
      <c r="U97" s="604"/>
      <c r="V97" s="606"/>
      <c r="W97" s="606"/>
      <c r="X97" s="560"/>
      <c r="Y97" s="560"/>
      <c r="Z97" s="560"/>
      <c r="AA97" s="560"/>
      <c r="AB97" s="560"/>
      <c r="AC97" s="560"/>
      <c r="AD97" s="561"/>
      <c r="AE97" s="604"/>
      <c r="AF97" s="606"/>
      <c r="AG97" s="605"/>
      <c r="AH97" s="606"/>
      <c r="AI97" s="560"/>
      <c r="AJ97" s="560"/>
      <c r="AK97" s="560"/>
      <c r="AL97" s="560"/>
      <c r="AM97" s="560"/>
      <c r="AN97" s="561"/>
      <c r="AO97" s="604"/>
      <c r="AP97" s="606"/>
      <c r="AQ97" s="606"/>
      <c r="AR97" s="560"/>
      <c r="AS97" s="560"/>
      <c r="AT97" s="560"/>
      <c r="AU97" s="560"/>
      <c r="AV97" s="560"/>
      <c r="AW97" s="560"/>
      <c r="AX97" s="561"/>
      <c r="AY97" s="604"/>
      <c r="AZ97" s="606"/>
      <c r="BA97" s="606"/>
      <c r="BB97" s="606"/>
      <c r="BC97" s="560"/>
      <c r="BD97" s="560"/>
      <c r="BE97" s="560"/>
      <c r="BF97" s="560"/>
      <c r="BG97" s="560"/>
      <c r="BH97" s="561"/>
      <c r="BI97" s="604"/>
      <c r="BJ97" s="606"/>
      <c r="BK97" s="606"/>
      <c r="BL97" s="560"/>
      <c r="BM97" s="560"/>
      <c r="BN97" s="560"/>
      <c r="BO97" s="560"/>
      <c r="BP97" s="560"/>
      <c r="BQ97" s="560"/>
      <c r="BR97" s="561"/>
      <c r="BS97" s="604"/>
      <c r="BT97" s="606"/>
      <c r="BU97" s="606"/>
      <c r="BV97" s="560"/>
      <c r="BW97" s="560"/>
      <c r="BX97" s="560"/>
      <c r="BY97" s="560"/>
      <c r="BZ97" s="560"/>
      <c r="CA97" s="560"/>
      <c r="CB97" s="561"/>
      <c r="CC97" s="604"/>
      <c r="CD97" s="606"/>
      <c r="CE97" s="606"/>
      <c r="CF97" s="560"/>
      <c r="CG97" s="560"/>
      <c r="CH97" s="560"/>
      <c r="CI97" s="560"/>
      <c r="CJ97" s="560"/>
      <c r="CK97" s="560"/>
      <c r="CL97" s="561"/>
      <c r="CM97" s="604"/>
      <c r="CN97" s="606"/>
      <c r="CO97" s="606"/>
      <c r="CP97" s="560"/>
      <c r="CQ97" s="560"/>
      <c r="CR97" s="560"/>
      <c r="CS97" s="560"/>
      <c r="CT97" s="560"/>
      <c r="CU97" s="560"/>
      <c r="CV97" s="561"/>
      <c r="CW97" s="604"/>
      <c r="CX97" s="606"/>
      <c r="CY97" s="606"/>
      <c r="CZ97" s="560"/>
      <c r="DA97" s="560"/>
      <c r="DB97" s="560"/>
      <c r="DC97" s="560"/>
      <c r="DD97" s="560"/>
      <c r="DE97" s="560"/>
      <c r="DF97" s="561"/>
      <c r="DG97" s="604"/>
      <c r="DH97" s="606"/>
      <c r="DI97" s="606"/>
      <c r="DJ97" s="560"/>
      <c r="DK97" s="560"/>
      <c r="DL97" s="560"/>
      <c r="DM97" s="560"/>
      <c r="DN97" s="560"/>
      <c r="DO97" s="560"/>
      <c r="DP97" s="561"/>
      <c r="DQ97" s="604"/>
      <c r="DR97" s="606"/>
      <c r="DS97" s="606"/>
      <c r="DT97" s="560"/>
      <c r="DU97" s="560"/>
      <c r="DV97" s="560"/>
      <c r="DW97" s="560"/>
      <c r="DX97" s="560"/>
      <c r="DY97" s="560"/>
      <c r="DZ97" s="561"/>
      <c r="EA97" s="604"/>
      <c r="EB97" s="606"/>
      <c r="EC97" s="606"/>
      <c r="ED97" s="560"/>
      <c r="EE97" s="560"/>
      <c r="EF97" s="560"/>
      <c r="EG97" s="560"/>
      <c r="EH97" s="560"/>
      <c r="EI97" s="560"/>
      <c r="EJ97" s="561"/>
      <c r="EK97" s="604"/>
      <c r="EL97" s="606"/>
      <c r="EM97" s="606"/>
      <c r="EN97" s="560"/>
      <c r="EO97" s="560"/>
      <c r="EP97" s="560"/>
      <c r="EQ97" s="560"/>
      <c r="ER97" s="560"/>
      <c r="ES97" s="560"/>
      <c r="ET97" s="561"/>
      <c r="EU97" s="604"/>
      <c r="EV97" s="606"/>
      <c r="EW97" s="606"/>
      <c r="EX97" s="560"/>
      <c r="EY97" s="560"/>
      <c r="EZ97" s="560"/>
      <c r="FA97" s="560"/>
      <c r="FB97" s="560"/>
      <c r="FC97" s="560"/>
      <c r="FD97" s="561"/>
      <c r="FE97" s="604"/>
      <c r="FF97" s="606"/>
      <c r="FG97" s="606"/>
      <c r="FH97" s="560"/>
      <c r="FI97" s="560"/>
      <c r="FJ97" s="560"/>
      <c r="FK97" s="560"/>
      <c r="FL97" s="560"/>
      <c r="FM97" s="560"/>
      <c r="FN97" s="561"/>
      <c r="FO97" s="604"/>
      <c r="FP97" s="606"/>
      <c r="FQ97" s="606"/>
      <c r="FR97" s="560"/>
      <c r="FS97" s="560"/>
      <c r="FT97" s="560"/>
      <c r="FU97" s="560"/>
      <c r="FV97" s="560"/>
      <c r="FW97" s="560"/>
      <c r="FX97" s="561"/>
      <c r="FY97" s="604"/>
      <c r="FZ97" s="606"/>
      <c r="GA97" s="606"/>
      <c r="GB97" s="560"/>
      <c r="GC97" s="560"/>
      <c r="GD97" s="560"/>
      <c r="GE97" s="560"/>
      <c r="GF97" s="560"/>
      <c r="GG97" s="560"/>
      <c r="GH97" s="561"/>
      <c r="GI97" s="604"/>
      <c r="GJ97" s="606"/>
      <c r="GK97" s="606"/>
      <c r="GL97" s="560"/>
      <c r="GM97" s="560"/>
      <c r="GN97" s="560"/>
      <c r="GO97" s="560"/>
      <c r="GP97" s="560"/>
      <c r="GQ97" s="560"/>
      <c r="GR97" s="561"/>
      <c r="GS97" s="604"/>
      <c r="GT97" s="606"/>
      <c r="GU97" s="606"/>
      <c r="GV97" s="560"/>
      <c r="GW97" s="560"/>
      <c r="GX97" s="560"/>
      <c r="GY97" s="560"/>
      <c r="GZ97" s="560"/>
      <c r="HA97" s="560"/>
      <c r="HB97" s="561"/>
      <c r="HC97" s="77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77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77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77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77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77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77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77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77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77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0">
        <f t="shared" si="98"/>
        <v>0</v>
      </c>
      <c r="HN97" s="79">
        <f t="shared" si="110"/>
        <v>0</v>
      </c>
      <c r="HO97" s="80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79" t="e">
        <f t="shared" si="111"/>
        <v>#REF!</v>
      </c>
      <c r="HQ97" s="80"/>
      <c r="HR97" s="81">
        <f t="shared" si="99"/>
        <v>0</v>
      </c>
      <c r="HS97" s="81">
        <f t="shared" si="100"/>
        <v>0</v>
      </c>
      <c r="HT97" s="81">
        <f t="shared" si="101"/>
        <v>0</v>
      </c>
      <c r="HU97" s="81">
        <f t="shared" si="102"/>
        <v>0</v>
      </c>
      <c r="HV97" s="81">
        <f t="shared" si="103"/>
        <v>0</v>
      </c>
      <c r="HW97" s="81">
        <f t="shared" si="104"/>
        <v>0</v>
      </c>
      <c r="HX97" s="81">
        <f t="shared" si="105"/>
        <v>0</v>
      </c>
      <c r="HY97" s="81">
        <f t="shared" si="106"/>
        <v>0</v>
      </c>
      <c r="HZ97" s="81">
        <f t="shared" si="107"/>
        <v>0</v>
      </c>
      <c r="IA97" s="81">
        <f t="shared" si="108"/>
        <v>0</v>
      </c>
      <c r="IK97" s="94" t="e">
        <f t="shared" si="109"/>
        <v>#REF!</v>
      </c>
    </row>
    <row r="98" spans="1:245" s="30" customFormat="1" ht="21.95" hidden="1" customHeight="1">
      <c r="A98" s="4"/>
      <c r="B98" s="94" t="e">
        <f>+#REF!</f>
        <v>#REF!</v>
      </c>
      <c r="C98" s="94" t="e">
        <f>+#REF!</f>
        <v>#REF!</v>
      </c>
      <c r="D98" s="94" t="e">
        <f>+#REF!</f>
        <v>#REF!</v>
      </c>
      <c r="E98" s="94" t="e">
        <f>+#REF!</f>
        <v>#REF!</v>
      </c>
      <c r="F98" s="94" t="e">
        <f>+#REF!</f>
        <v>#REF!</v>
      </c>
      <c r="G98" s="94" t="e">
        <f>+#REF!</f>
        <v>#REF!</v>
      </c>
      <c r="H98" s="94" t="e">
        <f>+#REF!</f>
        <v>#REF!</v>
      </c>
      <c r="I98" s="94" t="e">
        <f>+#REF!</f>
        <v>#REF!</v>
      </c>
      <c r="J98" s="19" t="s">
        <v>80</v>
      </c>
      <c r="K98" s="604"/>
      <c r="L98" s="605"/>
      <c r="M98" s="606"/>
      <c r="N98" s="560"/>
      <c r="O98" s="560"/>
      <c r="P98" s="560"/>
      <c r="Q98" s="560"/>
      <c r="R98" s="560"/>
      <c r="S98" s="560"/>
      <c r="T98" s="561"/>
      <c r="U98" s="604"/>
      <c r="V98" s="606"/>
      <c r="W98" s="606"/>
      <c r="X98" s="560"/>
      <c r="Y98" s="560"/>
      <c r="Z98" s="560"/>
      <c r="AA98" s="560"/>
      <c r="AB98" s="560"/>
      <c r="AC98" s="560"/>
      <c r="AD98" s="561"/>
      <c r="AE98" s="604"/>
      <c r="AF98" s="606"/>
      <c r="AG98" s="605"/>
      <c r="AH98" s="606"/>
      <c r="AI98" s="560"/>
      <c r="AJ98" s="560"/>
      <c r="AK98" s="560"/>
      <c r="AL98" s="560"/>
      <c r="AM98" s="560"/>
      <c r="AN98" s="561"/>
      <c r="AO98" s="604"/>
      <c r="AP98" s="606"/>
      <c r="AQ98" s="606"/>
      <c r="AR98" s="560"/>
      <c r="AS98" s="560"/>
      <c r="AT98" s="560"/>
      <c r="AU98" s="560"/>
      <c r="AV98" s="560"/>
      <c r="AW98" s="560"/>
      <c r="AX98" s="561"/>
      <c r="AY98" s="604"/>
      <c r="AZ98" s="606"/>
      <c r="BA98" s="606"/>
      <c r="BB98" s="606"/>
      <c r="BC98" s="560"/>
      <c r="BD98" s="560"/>
      <c r="BE98" s="560"/>
      <c r="BF98" s="560"/>
      <c r="BG98" s="560"/>
      <c r="BH98" s="561"/>
      <c r="BI98" s="604"/>
      <c r="BJ98" s="606"/>
      <c r="BK98" s="606"/>
      <c r="BL98" s="560"/>
      <c r="BM98" s="560"/>
      <c r="BN98" s="560"/>
      <c r="BO98" s="560"/>
      <c r="BP98" s="560"/>
      <c r="BQ98" s="560"/>
      <c r="BR98" s="561"/>
      <c r="BS98" s="604"/>
      <c r="BT98" s="606"/>
      <c r="BU98" s="606"/>
      <c r="BV98" s="560"/>
      <c r="BW98" s="560"/>
      <c r="BX98" s="560"/>
      <c r="BY98" s="560"/>
      <c r="BZ98" s="560"/>
      <c r="CA98" s="560"/>
      <c r="CB98" s="561"/>
      <c r="CC98" s="604"/>
      <c r="CD98" s="606"/>
      <c r="CE98" s="606"/>
      <c r="CF98" s="560"/>
      <c r="CG98" s="560"/>
      <c r="CH98" s="560"/>
      <c r="CI98" s="560"/>
      <c r="CJ98" s="560"/>
      <c r="CK98" s="560"/>
      <c r="CL98" s="561"/>
      <c r="CM98" s="604"/>
      <c r="CN98" s="606"/>
      <c r="CO98" s="606"/>
      <c r="CP98" s="560"/>
      <c r="CQ98" s="560"/>
      <c r="CR98" s="560"/>
      <c r="CS98" s="560"/>
      <c r="CT98" s="560"/>
      <c r="CU98" s="560"/>
      <c r="CV98" s="561"/>
      <c r="CW98" s="604"/>
      <c r="CX98" s="606"/>
      <c r="CY98" s="606"/>
      <c r="CZ98" s="560"/>
      <c r="DA98" s="560"/>
      <c r="DB98" s="560"/>
      <c r="DC98" s="560"/>
      <c r="DD98" s="560"/>
      <c r="DE98" s="560"/>
      <c r="DF98" s="561"/>
      <c r="DG98" s="604"/>
      <c r="DH98" s="606"/>
      <c r="DI98" s="606"/>
      <c r="DJ98" s="560"/>
      <c r="DK98" s="560"/>
      <c r="DL98" s="560"/>
      <c r="DM98" s="560"/>
      <c r="DN98" s="560"/>
      <c r="DO98" s="560"/>
      <c r="DP98" s="561"/>
      <c r="DQ98" s="604"/>
      <c r="DR98" s="606"/>
      <c r="DS98" s="606"/>
      <c r="DT98" s="560"/>
      <c r="DU98" s="560"/>
      <c r="DV98" s="560"/>
      <c r="DW98" s="560"/>
      <c r="DX98" s="560"/>
      <c r="DY98" s="560"/>
      <c r="DZ98" s="561"/>
      <c r="EA98" s="604"/>
      <c r="EB98" s="606"/>
      <c r="EC98" s="606"/>
      <c r="ED98" s="560"/>
      <c r="EE98" s="560"/>
      <c r="EF98" s="560"/>
      <c r="EG98" s="560"/>
      <c r="EH98" s="560"/>
      <c r="EI98" s="560"/>
      <c r="EJ98" s="561"/>
      <c r="EK98" s="604"/>
      <c r="EL98" s="606"/>
      <c r="EM98" s="606"/>
      <c r="EN98" s="560"/>
      <c r="EO98" s="560"/>
      <c r="EP98" s="560"/>
      <c r="EQ98" s="560"/>
      <c r="ER98" s="560"/>
      <c r="ES98" s="560"/>
      <c r="ET98" s="561"/>
      <c r="EU98" s="604"/>
      <c r="EV98" s="606"/>
      <c r="EW98" s="606"/>
      <c r="EX98" s="560"/>
      <c r="EY98" s="560"/>
      <c r="EZ98" s="560"/>
      <c r="FA98" s="560"/>
      <c r="FB98" s="560"/>
      <c r="FC98" s="560"/>
      <c r="FD98" s="561"/>
      <c r="FE98" s="604"/>
      <c r="FF98" s="606"/>
      <c r="FG98" s="606"/>
      <c r="FH98" s="560"/>
      <c r="FI98" s="560"/>
      <c r="FJ98" s="560"/>
      <c r="FK98" s="560"/>
      <c r="FL98" s="560"/>
      <c r="FM98" s="560"/>
      <c r="FN98" s="561"/>
      <c r="FO98" s="604"/>
      <c r="FP98" s="606"/>
      <c r="FQ98" s="606"/>
      <c r="FR98" s="560"/>
      <c r="FS98" s="560"/>
      <c r="FT98" s="560"/>
      <c r="FU98" s="560"/>
      <c r="FV98" s="560"/>
      <c r="FW98" s="560"/>
      <c r="FX98" s="561"/>
      <c r="FY98" s="604"/>
      <c r="FZ98" s="606"/>
      <c r="GA98" s="606"/>
      <c r="GB98" s="560"/>
      <c r="GC98" s="560"/>
      <c r="GD98" s="560"/>
      <c r="GE98" s="560"/>
      <c r="GF98" s="560"/>
      <c r="GG98" s="560"/>
      <c r="GH98" s="561"/>
      <c r="GI98" s="604"/>
      <c r="GJ98" s="606"/>
      <c r="GK98" s="606"/>
      <c r="GL98" s="560"/>
      <c r="GM98" s="560"/>
      <c r="GN98" s="560"/>
      <c r="GO98" s="560"/>
      <c r="GP98" s="560"/>
      <c r="GQ98" s="560"/>
      <c r="GR98" s="561"/>
      <c r="GS98" s="604"/>
      <c r="GT98" s="606"/>
      <c r="GU98" s="606"/>
      <c r="GV98" s="560"/>
      <c r="GW98" s="560"/>
      <c r="GX98" s="560"/>
      <c r="GY98" s="560"/>
      <c r="GZ98" s="560"/>
      <c r="HA98" s="560"/>
      <c r="HB98" s="561"/>
      <c r="HC98" s="77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77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77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77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77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77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77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77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77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77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0">
        <f t="shared" si="98"/>
        <v>0</v>
      </c>
      <c r="HN98" s="79">
        <f t="shared" si="110"/>
        <v>0</v>
      </c>
      <c r="HO98" s="80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79" t="e">
        <f t="shared" si="111"/>
        <v>#REF!</v>
      </c>
      <c r="HQ98" s="80"/>
      <c r="HR98" s="81">
        <f t="shared" si="99"/>
        <v>0</v>
      </c>
      <c r="HS98" s="81">
        <f t="shared" si="100"/>
        <v>0</v>
      </c>
      <c r="HT98" s="81">
        <f t="shared" si="101"/>
        <v>0</v>
      </c>
      <c r="HU98" s="81">
        <f t="shared" si="102"/>
        <v>0</v>
      </c>
      <c r="HV98" s="81">
        <f t="shared" si="103"/>
        <v>0</v>
      </c>
      <c r="HW98" s="81">
        <f t="shared" si="104"/>
        <v>0</v>
      </c>
      <c r="HX98" s="81">
        <f t="shared" si="105"/>
        <v>0</v>
      </c>
      <c r="HY98" s="81">
        <f t="shared" si="106"/>
        <v>0</v>
      </c>
      <c r="HZ98" s="81">
        <f t="shared" si="107"/>
        <v>0</v>
      </c>
      <c r="IA98" s="81">
        <f t="shared" si="108"/>
        <v>0</v>
      </c>
      <c r="IK98" s="94" t="e">
        <f t="shared" si="109"/>
        <v>#REF!</v>
      </c>
    </row>
    <row r="99" spans="1:245" s="30" customFormat="1" ht="21.95" hidden="1" customHeight="1">
      <c r="A99" s="4"/>
      <c r="B99" s="94" t="e">
        <f>+#REF!</f>
        <v>#REF!</v>
      </c>
      <c r="C99" s="94" t="e">
        <f>+#REF!</f>
        <v>#REF!</v>
      </c>
      <c r="D99" s="94" t="e">
        <f>+#REF!</f>
        <v>#REF!</v>
      </c>
      <c r="E99" s="94" t="e">
        <f>+#REF!</f>
        <v>#REF!</v>
      </c>
      <c r="F99" s="94" t="e">
        <f>+#REF!</f>
        <v>#REF!</v>
      </c>
      <c r="G99" s="94" t="e">
        <f>+#REF!</f>
        <v>#REF!</v>
      </c>
      <c r="H99" s="94" t="e">
        <f>+#REF!</f>
        <v>#REF!</v>
      </c>
      <c r="I99" s="94" t="e">
        <f>+#REF!</f>
        <v>#REF!</v>
      </c>
      <c r="J99" s="307" t="s">
        <v>81</v>
      </c>
      <c r="K99" s="607"/>
      <c r="L99" s="608"/>
      <c r="M99" s="609"/>
      <c r="N99" s="563"/>
      <c r="O99" s="563"/>
      <c r="P99" s="563"/>
      <c r="Q99" s="563"/>
      <c r="R99" s="563"/>
      <c r="S99" s="563"/>
      <c r="T99" s="564"/>
      <c r="U99" s="607"/>
      <c r="V99" s="609"/>
      <c r="W99" s="609"/>
      <c r="X99" s="563"/>
      <c r="Y99" s="563"/>
      <c r="Z99" s="563"/>
      <c r="AA99" s="563"/>
      <c r="AB99" s="563"/>
      <c r="AC99" s="563"/>
      <c r="AD99" s="564"/>
      <c r="AE99" s="607"/>
      <c r="AF99" s="609"/>
      <c r="AG99" s="608"/>
      <c r="AH99" s="609"/>
      <c r="AI99" s="563"/>
      <c r="AJ99" s="563"/>
      <c r="AK99" s="563"/>
      <c r="AL99" s="563"/>
      <c r="AM99" s="563"/>
      <c r="AN99" s="564"/>
      <c r="AO99" s="607"/>
      <c r="AP99" s="609"/>
      <c r="AQ99" s="609"/>
      <c r="AR99" s="563"/>
      <c r="AS99" s="563"/>
      <c r="AT99" s="563"/>
      <c r="AU99" s="563"/>
      <c r="AV99" s="563"/>
      <c r="AW99" s="563"/>
      <c r="AX99" s="564"/>
      <c r="AY99" s="607"/>
      <c r="AZ99" s="609"/>
      <c r="BA99" s="609"/>
      <c r="BB99" s="609"/>
      <c r="BC99" s="563"/>
      <c r="BD99" s="563"/>
      <c r="BE99" s="563"/>
      <c r="BF99" s="563"/>
      <c r="BG99" s="563"/>
      <c r="BH99" s="564"/>
      <c r="BI99" s="607"/>
      <c r="BJ99" s="609"/>
      <c r="BK99" s="609"/>
      <c r="BL99" s="563"/>
      <c r="BM99" s="563"/>
      <c r="BN99" s="563"/>
      <c r="BO99" s="563"/>
      <c r="BP99" s="563"/>
      <c r="BQ99" s="563"/>
      <c r="BR99" s="564"/>
      <c r="BS99" s="607"/>
      <c r="BT99" s="609"/>
      <c r="BU99" s="609"/>
      <c r="BV99" s="563"/>
      <c r="BW99" s="563"/>
      <c r="BX99" s="563"/>
      <c r="BY99" s="563"/>
      <c r="BZ99" s="563"/>
      <c r="CA99" s="563"/>
      <c r="CB99" s="564"/>
      <c r="CC99" s="607"/>
      <c r="CD99" s="609"/>
      <c r="CE99" s="609"/>
      <c r="CF99" s="563"/>
      <c r="CG99" s="563"/>
      <c r="CH99" s="563"/>
      <c r="CI99" s="563"/>
      <c r="CJ99" s="563"/>
      <c r="CK99" s="563"/>
      <c r="CL99" s="564"/>
      <c r="CM99" s="607"/>
      <c r="CN99" s="609"/>
      <c r="CO99" s="609"/>
      <c r="CP99" s="563"/>
      <c r="CQ99" s="563"/>
      <c r="CR99" s="563"/>
      <c r="CS99" s="563"/>
      <c r="CT99" s="563"/>
      <c r="CU99" s="563"/>
      <c r="CV99" s="564"/>
      <c r="CW99" s="607"/>
      <c r="CX99" s="609"/>
      <c r="CY99" s="609"/>
      <c r="CZ99" s="563"/>
      <c r="DA99" s="563"/>
      <c r="DB99" s="563"/>
      <c r="DC99" s="563"/>
      <c r="DD99" s="563"/>
      <c r="DE99" s="563"/>
      <c r="DF99" s="564"/>
      <c r="DG99" s="607"/>
      <c r="DH99" s="609"/>
      <c r="DI99" s="609"/>
      <c r="DJ99" s="563"/>
      <c r="DK99" s="563"/>
      <c r="DL99" s="563"/>
      <c r="DM99" s="563"/>
      <c r="DN99" s="563"/>
      <c r="DO99" s="563"/>
      <c r="DP99" s="564"/>
      <c r="DQ99" s="607"/>
      <c r="DR99" s="609"/>
      <c r="DS99" s="609"/>
      <c r="DT99" s="563"/>
      <c r="DU99" s="563"/>
      <c r="DV99" s="563"/>
      <c r="DW99" s="563"/>
      <c r="DX99" s="563"/>
      <c r="DY99" s="563"/>
      <c r="DZ99" s="564"/>
      <c r="EA99" s="607"/>
      <c r="EB99" s="609"/>
      <c r="EC99" s="609"/>
      <c r="ED99" s="563"/>
      <c r="EE99" s="563"/>
      <c r="EF99" s="563"/>
      <c r="EG99" s="563"/>
      <c r="EH99" s="563"/>
      <c r="EI99" s="563"/>
      <c r="EJ99" s="564"/>
      <c r="EK99" s="607"/>
      <c r="EL99" s="609"/>
      <c r="EM99" s="609"/>
      <c r="EN99" s="563"/>
      <c r="EO99" s="563"/>
      <c r="EP99" s="563"/>
      <c r="EQ99" s="563"/>
      <c r="ER99" s="563"/>
      <c r="ES99" s="563"/>
      <c r="ET99" s="564"/>
      <c r="EU99" s="607"/>
      <c r="EV99" s="609"/>
      <c r="EW99" s="609"/>
      <c r="EX99" s="563"/>
      <c r="EY99" s="563"/>
      <c r="EZ99" s="563"/>
      <c r="FA99" s="563"/>
      <c r="FB99" s="563"/>
      <c r="FC99" s="563"/>
      <c r="FD99" s="564"/>
      <c r="FE99" s="607"/>
      <c r="FF99" s="609"/>
      <c r="FG99" s="609"/>
      <c r="FH99" s="563"/>
      <c r="FI99" s="563"/>
      <c r="FJ99" s="563"/>
      <c r="FK99" s="563"/>
      <c r="FL99" s="563"/>
      <c r="FM99" s="563"/>
      <c r="FN99" s="564"/>
      <c r="FO99" s="607"/>
      <c r="FP99" s="609"/>
      <c r="FQ99" s="609"/>
      <c r="FR99" s="563"/>
      <c r="FS99" s="563"/>
      <c r="FT99" s="563"/>
      <c r="FU99" s="563"/>
      <c r="FV99" s="563"/>
      <c r="FW99" s="563"/>
      <c r="FX99" s="564"/>
      <c r="FY99" s="607"/>
      <c r="FZ99" s="609"/>
      <c r="GA99" s="609"/>
      <c r="GB99" s="563"/>
      <c r="GC99" s="563"/>
      <c r="GD99" s="563"/>
      <c r="GE99" s="563"/>
      <c r="GF99" s="563"/>
      <c r="GG99" s="563"/>
      <c r="GH99" s="564"/>
      <c r="GI99" s="607"/>
      <c r="GJ99" s="609"/>
      <c r="GK99" s="609"/>
      <c r="GL99" s="563"/>
      <c r="GM99" s="563"/>
      <c r="GN99" s="563"/>
      <c r="GO99" s="563"/>
      <c r="GP99" s="563"/>
      <c r="GQ99" s="563"/>
      <c r="GR99" s="564"/>
      <c r="GS99" s="607"/>
      <c r="GT99" s="609"/>
      <c r="GU99" s="609"/>
      <c r="GV99" s="563"/>
      <c r="GW99" s="563"/>
      <c r="GX99" s="563"/>
      <c r="GY99" s="563"/>
      <c r="GZ99" s="563"/>
      <c r="HA99" s="563"/>
      <c r="HB99" s="564"/>
      <c r="HC99" s="271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1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1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1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1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1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1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1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1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1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2">
        <f t="shared" si="98"/>
        <v>0</v>
      </c>
      <c r="HN99" s="279">
        <f t="shared" si="110"/>
        <v>0</v>
      </c>
      <c r="HO99" s="272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79" t="e">
        <f t="shared" si="111"/>
        <v>#REF!</v>
      </c>
      <c r="HQ99" s="80"/>
      <c r="HR99" s="280">
        <f t="shared" si="99"/>
        <v>0</v>
      </c>
      <c r="HS99" s="280">
        <f t="shared" si="100"/>
        <v>0</v>
      </c>
      <c r="HT99" s="280">
        <f t="shared" si="101"/>
        <v>0</v>
      </c>
      <c r="HU99" s="280">
        <f t="shared" si="102"/>
        <v>0</v>
      </c>
      <c r="HV99" s="280">
        <f t="shared" si="103"/>
        <v>0</v>
      </c>
      <c r="HW99" s="280">
        <f t="shared" si="104"/>
        <v>0</v>
      </c>
      <c r="HX99" s="280">
        <f t="shared" si="105"/>
        <v>0</v>
      </c>
      <c r="HY99" s="280">
        <f t="shared" si="106"/>
        <v>0</v>
      </c>
      <c r="HZ99" s="280">
        <f t="shared" si="107"/>
        <v>0</v>
      </c>
      <c r="IA99" s="280">
        <f t="shared" si="108"/>
        <v>0</v>
      </c>
      <c r="IK99" s="94" t="e">
        <f t="shared" si="109"/>
        <v>#REF!</v>
      </c>
    </row>
    <row r="100" spans="1:245" s="30" customFormat="1" ht="21.95" hidden="1" customHeight="1">
      <c r="A100" s="4"/>
      <c r="B100" s="94" t="e">
        <f>+#REF!</f>
        <v>#REF!</v>
      </c>
      <c r="C100" s="94" t="e">
        <f>+#REF!</f>
        <v>#REF!</v>
      </c>
      <c r="D100" s="94" t="e">
        <f>+#REF!</f>
        <v>#REF!</v>
      </c>
      <c r="E100" s="94" t="e">
        <f>+#REF!</f>
        <v>#REF!</v>
      </c>
      <c r="F100" s="94" t="e">
        <f>+#REF!</f>
        <v>#REF!</v>
      </c>
      <c r="G100" s="94" t="e">
        <f>+#REF!</f>
        <v>#REF!</v>
      </c>
      <c r="H100" s="94" t="e">
        <f>+#REF!</f>
        <v>#REF!</v>
      </c>
      <c r="I100" s="94" t="e">
        <f>+#REF!</f>
        <v>#REF!</v>
      </c>
      <c r="J100" s="308" t="s">
        <v>92</v>
      </c>
      <c r="K100" s="520"/>
      <c r="L100" s="521"/>
      <c r="M100" s="521"/>
      <c r="N100" s="521"/>
      <c r="O100" s="521"/>
      <c r="P100" s="521"/>
      <c r="Q100" s="521"/>
      <c r="R100" s="521"/>
      <c r="S100" s="521"/>
      <c r="T100" s="522"/>
      <c r="U100" s="520"/>
      <c r="V100" s="521"/>
      <c r="W100" s="521"/>
      <c r="X100" s="521"/>
      <c r="Y100" s="521"/>
      <c r="Z100" s="521"/>
      <c r="AA100" s="521"/>
      <c r="AB100" s="521"/>
      <c r="AC100" s="521"/>
      <c r="AD100" s="522"/>
      <c r="AE100" s="520"/>
      <c r="AF100" s="521"/>
      <c r="AG100" s="521"/>
      <c r="AH100" s="521"/>
      <c r="AI100" s="521"/>
      <c r="AJ100" s="521"/>
      <c r="AK100" s="521"/>
      <c r="AL100" s="521"/>
      <c r="AM100" s="521"/>
      <c r="AN100" s="522"/>
      <c r="AO100" s="520"/>
      <c r="AP100" s="521"/>
      <c r="AQ100" s="521"/>
      <c r="AR100" s="521"/>
      <c r="AS100" s="521"/>
      <c r="AT100" s="521"/>
      <c r="AU100" s="521"/>
      <c r="AV100" s="521"/>
      <c r="AW100" s="521"/>
      <c r="AX100" s="522"/>
      <c r="AY100" s="520"/>
      <c r="AZ100" s="521"/>
      <c r="BA100" s="521"/>
      <c r="BB100" s="521"/>
      <c r="BC100" s="521"/>
      <c r="BD100" s="521"/>
      <c r="BE100" s="521"/>
      <c r="BF100" s="521"/>
      <c r="BG100" s="521"/>
      <c r="BH100" s="522"/>
      <c r="BI100" s="520"/>
      <c r="BJ100" s="521"/>
      <c r="BK100" s="521"/>
      <c r="BL100" s="521"/>
      <c r="BM100" s="521"/>
      <c r="BN100" s="521"/>
      <c r="BO100" s="521"/>
      <c r="BP100" s="521"/>
      <c r="BQ100" s="521"/>
      <c r="BR100" s="522"/>
      <c r="BS100" s="520"/>
      <c r="BT100" s="521"/>
      <c r="BU100" s="521"/>
      <c r="BV100" s="521"/>
      <c r="BW100" s="521"/>
      <c r="BX100" s="521"/>
      <c r="BY100" s="521"/>
      <c r="BZ100" s="521"/>
      <c r="CA100" s="521"/>
      <c r="CB100" s="522"/>
      <c r="CC100" s="520"/>
      <c r="CD100" s="521"/>
      <c r="CE100" s="521"/>
      <c r="CF100" s="521"/>
      <c r="CG100" s="521"/>
      <c r="CH100" s="521"/>
      <c r="CI100" s="521"/>
      <c r="CJ100" s="521"/>
      <c r="CK100" s="521"/>
      <c r="CL100" s="522"/>
      <c r="CM100" s="520"/>
      <c r="CN100" s="521"/>
      <c r="CO100" s="521"/>
      <c r="CP100" s="521"/>
      <c r="CQ100" s="521"/>
      <c r="CR100" s="521"/>
      <c r="CS100" s="521"/>
      <c r="CT100" s="521"/>
      <c r="CU100" s="521"/>
      <c r="CV100" s="522"/>
      <c r="CW100" s="520"/>
      <c r="CX100" s="521"/>
      <c r="CY100" s="521"/>
      <c r="CZ100" s="521"/>
      <c r="DA100" s="521"/>
      <c r="DB100" s="521"/>
      <c r="DC100" s="521"/>
      <c r="DD100" s="521"/>
      <c r="DE100" s="521"/>
      <c r="DF100" s="522"/>
      <c r="DG100" s="520"/>
      <c r="DH100" s="521"/>
      <c r="DI100" s="521"/>
      <c r="DJ100" s="521"/>
      <c r="DK100" s="521"/>
      <c r="DL100" s="521"/>
      <c r="DM100" s="521"/>
      <c r="DN100" s="521"/>
      <c r="DO100" s="521"/>
      <c r="DP100" s="522"/>
      <c r="DQ100" s="520"/>
      <c r="DR100" s="521"/>
      <c r="DS100" s="521"/>
      <c r="DT100" s="521"/>
      <c r="DU100" s="521"/>
      <c r="DV100" s="521"/>
      <c r="DW100" s="521"/>
      <c r="DX100" s="521"/>
      <c r="DY100" s="521"/>
      <c r="DZ100" s="522"/>
      <c r="EA100" s="520"/>
      <c r="EB100" s="521"/>
      <c r="EC100" s="521"/>
      <c r="ED100" s="521"/>
      <c r="EE100" s="521"/>
      <c r="EF100" s="521"/>
      <c r="EG100" s="521"/>
      <c r="EH100" s="521"/>
      <c r="EI100" s="521"/>
      <c r="EJ100" s="522"/>
      <c r="EK100" s="520"/>
      <c r="EL100" s="521"/>
      <c r="EM100" s="521"/>
      <c r="EN100" s="521"/>
      <c r="EO100" s="521"/>
      <c r="EP100" s="521"/>
      <c r="EQ100" s="521"/>
      <c r="ER100" s="521"/>
      <c r="ES100" s="521"/>
      <c r="ET100" s="522"/>
      <c r="EU100" s="520"/>
      <c r="EV100" s="521"/>
      <c r="EW100" s="521"/>
      <c r="EX100" s="521"/>
      <c r="EY100" s="521"/>
      <c r="EZ100" s="521"/>
      <c r="FA100" s="521"/>
      <c r="FB100" s="521"/>
      <c r="FC100" s="521"/>
      <c r="FD100" s="522"/>
      <c r="FE100" s="520"/>
      <c r="FF100" s="521"/>
      <c r="FG100" s="521"/>
      <c r="FH100" s="521"/>
      <c r="FI100" s="521"/>
      <c r="FJ100" s="521"/>
      <c r="FK100" s="521"/>
      <c r="FL100" s="521"/>
      <c r="FM100" s="521"/>
      <c r="FN100" s="522"/>
      <c r="FO100" s="520"/>
      <c r="FP100" s="521"/>
      <c r="FQ100" s="521"/>
      <c r="FR100" s="521"/>
      <c r="FS100" s="521"/>
      <c r="FT100" s="521"/>
      <c r="FU100" s="521"/>
      <c r="FV100" s="521"/>
      <c r="FW100" s="521"/>
      <c r="FX100" s="522"/>
      <c r="FY100" s="520"/>
      <c r="FZ100" s="521"/>
      <c r="GA100" s="521"/>
      <c r="GB100" s="521"/>
      <c r="GC100" s="521"/>
      <c r="GD100" s="521"/>
      <c r="GE100" s="521"/>
      <c r="GF100" s="521"/>
      <c r="GG100" s="521"/>
      <c r="GH100" s="522"/>
      <c r="GI100" s="520"/>
      <c r="GJ100" s="521"/>
      <c r="GK100" s="521"/>
      <c r="GL100" s="521"/>
      <c r="GM100" s="521"/>
      <c r="GN100" s="521"/>
      <c r="GO100" s="521"/>
      <c r="GP100" s="521"/>
      <c r="GQ100" s="521"/>
      <c r="GR100" s="522"/>
      <c r="GS100" s="520"/>
      <c r="GT100" s="521"/>
      <c r="GU100" s="521"/>
      <c r="GV100" s="521"/>
      <c r="GW100" s="521"/>
      <c r="GX100" s="521"/>
      <c r="GY100" s="521"/>
      <c r="GZ100" s="521"/>
      <c r="HA100" s="521"/>
      <c r="HB100" s="522"/>
      <c r="HC100" s="274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4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4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4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4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4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4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4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4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4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75">
        <f t="shared" si="98"/>
        <v>0</v>
      </c>
      <c r="HN100" s="277">
        <f t="shared" si="110"/>
        <v>0</v>
      </c>
      <c r="HO100" s="275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77" t="e">
        <f t="shared" si="111"/>
        <v>#REF!</v>
      </c>
      <c r="HQ100" s="80"/>
      <c r="HR100" s="278">
        <f t="shared" si="99"/>
        <v>0</v>
      </c>
      <c r="HS100" s="278">
        <f t="shared" si="100"/>
        <v>0</v>
      </c>
      <c r="HT100" s="278">
        <f t="shared" si="101"/>
        <v>0</v>
      </c>
      <c r="HU100" s="278">
        <f t="shared" si="102"/>
        <v>0</v>
      </c>
      <c r="HV100" s="278">
        <f t="shared" si="103"/>
        <v>0</v>
      </c>
      <c r="HW100" s="278">
        <f t="shared" si="104"/>
        <v>0</v>
      </c>
      <c r="HX100" s="278">
        <f t="shared" si="105"/>
        <v>0</v>
      </c>
      <c r="HY100" s="278">
        <f t="shared" si="106"/>
        <v>0</v>
      </c>
      <c r="HZ100" s="278">
        <f t="shared" si="107"/>
        <v>0</v>
      </c>
      <c r="IA100" s="278">
        <f t="shared" si="108"/>
        <v>0</v>
      </c>
      <c r="IK100" s="94" t="e">
        <f t="shared" si="109"/>
        <v>#REF!</v>
      </c>
    </row>
    <row r="101" spans="1:245" s="30" customFormat="1" ht="21.95" hidden="1" customHeight="1">
      <c r="A101" s="4"/>
      <c r="B101" s="94" t="e">
        <f>+#REF!</f>
        <v>#REF!</v>
      </c>
      <c r="C101" s="94" t="e">
        <f>+#REF!</f>
        <v>#REF!</v>
      </c>
      <c r="D101" s="94" t="e">
        <f>+#REF!</f>
        <v>#REF!</v>
      </c>
      <c r="E101" s="94" t="e">
        <f>+#REF!</f>
        <v>#REF!</v>
      </c>
      <c r="F101" s="94" t="e">
        <f>+#REF!</f>
        <v>#REF!</v>
      </c>
      <c r="G101" s="94" t="e">
        <f>+#REF!</f>
        <v>#REF!</v>
      </c>
      <c r="H101" s="94" t="e">
        <f>+#REF!</f>
        <v>#REF!</v>
      </c>
      <c r="I101" s="94" t="e">
        <f>+#REF!</f>
        <v>#REF!</v>
      </c>
      <c r="J101" s="19" t="s">
        <v>93</v>
      </c>
      <c r="K101" s="523"/>
      <c r="L101" s="524"/>
      <c r="M101" s="524"/>
      <c r="N101" s="524"/>
      <c r="O101" s="524"/>
      <c r="P101" s="524"/>
      <c r="Q101" s="524"/>
      <c r="R101" s="524"/>
      <c r="S101" s="524"/>
      <c r="T101" s="525"/>
      <c r="U101" s="523"/>
      <c r="V101" s="524"/>
      <c r="W101" s="524"/>
      <c r="X101" s="524"/>
      <c r="Y101" s="524"/>
      <c r="Z101" s="524"/>
      <c r="AA101" s="524"/>
      <c r="AB101" s="524"/>
      <c r="AC101" s="524"/>
      <c r="AD101" s="525"/>
      <c r="AE101" s="523"/>
      <c r="AF101" s="524"/>
      <c r="AG101" s="524"/>
      <c r="AH101" s="524"/>
      <c r="AI101" s="524"/>
      <c r="AJ101" s="524"/>
      <c r="AK101" s="524"/>
      <c r="AL101" s="524"/>
      <c r="AM101" s="524"/>
      <c r="AN101" s="525"/>
      <c r="AO101" s="523"/>
      <c r="AP101" s="524"/>
      <c r="AQ101" s="524"/>
      <c r="AR101" s="524"/>
      <c r="AS101" s="524"/>
      <c r="AT101" s="524"/>
      <c r="AU101" s="524"/>
      <c r="AV101" s="524"/>
      <c r="AW101" s="524"/>
      <c r="AX101" s="525"/>
      <c r="AY101" s="523"/>
      <c r="AZ101" s="524"/>
      <c r="BA101" s="524"/>
      <c r="BB101" s="524"/>
      <c r="BC101" s="524"/>
      <c r="BD101" s="524"/>
      <c r="BE101" s="524"/>
      <c r="BF101" s="524"/>
      <c r="BG101" s="524"/>
      <c r="BH101" s="525"/>
      <c r="BI101" s="523"/>
      <c r="BJ101" s="524"/>
      <c r="BK101" s="524"/>
      <c r="BL101" s="524"/>
      <c r="BM101" s="524"/>
      <c r="BN101" s="524"/>
      <c r="BO101" s="524"/>
      <c r="BP101" s="524"/>
      <c r="BQ101" s="524"/>
      <c r="BR101" s="525"/>
      <c r="BS101" s="523"/>
      <c r="BT101" s="524"/>
      <c r="BU101" s="524"/>
      <c r="BV101" s="524"/>
      <c r="BW101" s="524"/>
      <c r="BX101" s="524"/>
      <c r="BY101" s="524"/>
      <c r="BZ101" s="524"/>
      <c r="CA101" s="524"/>
      <c r="CB101" s="525"/>
      <c r="CC101" s="523"/>
      <c r="CD101" s="524"/>
      <c r="CE101" s="524"/>
      <c r="CF101" s="524"/>
      <c r="CG101" s="524"/>
      <c r="CH101" s="524"/>
      <c r="CI101" s="524"/>
      <c r="CJ101" s="524"/>
      <c r="CK101" s="524"/>
      <c r="CL101" s="525"/>
      <c r="CM101" s="523"/>
      <c r="CN101" s="524"/>
      <c r="CO101" s="524"/>
      <c r="CP101" s="524"/>
      <c r="CQ101" s="524"/>
      <c r="CR101" s="524"/>
      <c r="CS101" s="524"/>
      <c r="CT101" s="524"/>
      <c r="CU101" s="524"/>
      <c r="CV101" s="525"/>
      <c r="CW101" s="523"/>
      <c r="CX101" s="524"/>
      <c r="CY101" s="524"/>
      <c r="CZ101" s="524"/>
      <c r="DA101" s="524"/>
      <c r="DB101" s="524"/>
      <c r="DC101" s="524"/>
      <c r="DD101" s="524"/>
      <c r="DE101" s="524"/>
      <c r="DF101" s="525"/>
      <c r="DG101" s="523"/>
      <c r="DH101" s="524"/>
      <c r="DI101" s="524"/>
      <c r="DJ101" s="524"/>
      <c r="DK101" s="524"/>
      <c r="DL101" s="524"/>
      <c r="DM101" s="524"/>
      <c r="DN101" s="524"/>
      <c r="DO101" s="524"/>
      <c r="DP101" s="525"/>
      <c r="DQ101" s="523"/>
      <c r="DR101" s="524"/>
      <c r="DS101" s="524"/>
      <c r="DT101" s="524"/>
      <c r="DU101" s="524"/>
      <c r="DV101" s="524"/>
      <c r="DW101" s="524"/>
      <c r="DX101" s="524"/>
      <c r="DY101" s="524"/>
      <c r="DZ101" s="525"/>
      <c r="EA101" s="523"/>
      <c r="EB101" s="524"/>
      <c r="EC101" s="524"/>
      <c r="ED101" s="524"/>
      <c r="EE101" s="524"/>
      <c r="EF101" s="524"/>
      <c r="EG101" s="524"/>
      <c r="EH101" s="524"/>
      <c r="EI101" s="524"/>
      <c r="EJ101" s="525"/>
      <c r="EK101" s="523"/>
      <c r="EL101" s="524"/>
      <c r="EM101" s="524"/>
      <c r="EN101" s="524"/>
      <c r="EO101" s="524"/>
      <c r="EP101" s="524"/>
      <c r="EQ101" s="524"/>
      <c r="ER101" s="524"/>
      <c r="ES101" s="524"/>
      <c r="ET101" s="525"/>
      <c r="EU101" s="523"/>
      <c r="EV101" s="524"/>
      <c r="EW101" s="524"/>
      <c r="EX101" s="524"/>
      <c r="EY101" s="524"/>
      <c r="EZ101" s="524"/>
      <c r="FA101" s="524"/>
      <c r="FB101" s="524"/>
      <c r="FC101" s="524"/>
      <c r="FD101" s="525"/>
      <c r="FE101" s="523"/>
      <c r="FF101" s="524"/>
      <c r="FG101" s="524"/>
      <c r="FH101" s="524"/>
      <c r="FI101" s="524"/>
      <c r="FJ101" s="524"/>
      <c r="FK101" s="524"/>
      <c r="FL101" s="524"/>
      <c r="FM101" s="524"/>
      <c r="FN101" s="525"/>
      <c r="FO101" s="523"/>
      <c r="FP101" s="524"/>
      <c r="FQ101" s="524"/>
      <c r="FR101" s="524"/>
      <c r="FS101" s="524"/>
      <c r="FT101" s="524"/>
      <c r="FU101" s="524"/>
      <c r="FV101" s="524"/>
      <c r="FW101" s="524"/>
      <c r="FX101" s="525"/>
      <c r="FY101" s="523"/>
      <c r="FZ101" s="524"/>
      <c r="GA101" s="524"/>
      <c r="GB101" s="524"/>
      <c r="GC101" s="524"/>
      <c r="GD101" s="524"/>
      <c r="GE101" s="524"/>
      <c r="GF101" s="524"/>
      <c r="GG101" s="524"/>
      <c r="GH101" s="525"/>
      <c r="GI101" s="523"/>
      <c r="GJ101" s="524"/>
      <c r="GK101" s="524"/>
      <c r="GL101" s="524"/>
      <c r="GM101" s="524"/>
      <c r="GN101" s="524"/>
      <c r="GO101" s="524"/>
      <c r="GP101" s="524"/>
      <c r="GQ101" s="524"/>
      <c r="GR101" s="525"/>
      <c r="GS101" s="523"/>
      <c r="GT101" s="524"/>
      <c r="GU101" s="524"/>
      <c r="GV101" s="524"/>
      <c r="GW101" s="524"/>
      <c r="GX101" s="524"/>
      <c r="GY101" s="524"/>
      <c r="GZ101" s="524"/>
      <c r="HA101" s="524"/>
      <c r="HB101" s="525"/>
      <c r="HC101" s="77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77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77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77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77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77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77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77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77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77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0">
        <f t="shared" si="98"/>
        <v>0</v>
      </c>
      <c r="HN101" s="79">
        <f t="shared" si="110"/>
        <v>0</v>
      </c>
      <c r="HO101" s="80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79" t="e">
        <f t="shared" si="111"/>
        <v>#REF!</v>
      </c>
      <c r="HQ101" s="80"/>
      <c r="HR101" s="81">
        <f t="shared" si="99"/>
        <v>0</v>
      </c>
      <c r="HS101" s="81">
        <f t="shared" si="100"/>
        <v>0</v>
      </c>
      <c r="HT101" s="81">
        <f t="shared" si="101"/>
        <v>0</v>
      </c>
      <c r="HU101" s="81">
        <f t="shared" si="102"/>
        <v>0</v>
      </c>
      <c r="HV101" s="81">
        <f t="shared" si="103"/>
        <v>0</v>
      </c>
      <c r="HW101" s="81">
        <f t="shared" si="104"/>
        <v>0</v>
      </c>
      <c r="HX101" s="81">
        <f t="shared" si="105"/>
        <v>0</v>
      </c>
      <c r="HY101" s="81">
        <f t="shared" si="106"/>
        <v>0</v>
      </c>
      <c r="HZ101" s="81">
        <f t="shared" si="107"/>
        <v>0</v>
      </c>
      <c r="IA101" s="81">
        <f t="shared" si="108"/>
        <v>0</v>
      </c>
      <c r="IK101" s="94" t="e">
        <f t="shared" si="109"/>
        <v>#REF!</v>
      </c>
    </row>
    <row r="102" spans="1:245" s="30" customFormat="1" ht="21.95" hidden="1" customHeight="1">
      <c r="A102" s="4"/>
      <c r="B102" s="94" t="e">
        <f>+#REF!</f>
        <v>#REF!</v>
      </c>
      <c r="C102" s="94" t="e">
        <f>+#REF!</f>
        <v>#REF!</v>
      </c>
      <c r="D102" s="94" t="e">
        <f>+#REF!</f>
        <v>#REF!</v>
      </c>
      <c r="E102" s="94" t="e">
        <f>+#REF!</f>
        <v>#REF!</v>
      </c>
      <c r="F102" s="94" t="e">
        <f>+#REF!</f>
        <v>#REF!</v>
      </c>
      <c r="G102" s="94" t="e">
        <f>+#REF!</f>
        <v>#REF!</v>
      </c>
      <c r="H102" s="94" t="e">
        <f>+#REF!</f>
        <v>#REF!</v>
      </c>
      <c r="I102" s="94" t="e">
        <f>+#REF!</f>
        <v>#REF!</v>
      </c>
      <c r="J102" s="19" t="s">
        <v>94</v>
      </c>
      <c r="K102" s="523"/>
      <c r="L102" s="524"/>
      <c r="M102" s="524"/>
      <c r="N102" s="524"/>
      <c r="O102" s="524"/>
      <c r="P102" s="524"/>
      <c r="Q102" s="524"/>
      <c r="R102" s="524"/>
      <c r="S102" s="524"/>
      <c r="T102" s="525"/>
      <c r="U102" s="523"/>
      <c r="V102" s="524"/>
      <c r="W102" s="524"/>
      <c r="X102" s="524"/>
      <c r="Y102" s="524"/>
      <c r="Z102" s="524"/>
      <c r="AA102" s="524"/>
      <c r="AB102" s="524"/>
      <c r="AC102" s="524"/>
      <c r="AD102" s="525"/>
      <c r="AE102" s="523"/>
      <c r="AF102" s="524"/>
      <c r="AG102" s="524"/>
      <c r="AH102" s="524"/>
      <c r="AI102" s="524"/>
      <c r="AJ102" s="524"/>
      <c r="AK102" s="524"/>
      <c r="AL102" s="524"/>
      <c r="AM102" s="524"/>
      <c r="AN102" s="525"/>
      <c r="AO102" s="523"/>
      <c r="AP102" s="524"/>
      <c r="AQ102" s="524"/>
      <c r="AR102" s="524"/>
      <c r="AS102" s="524"/>
      <c r="AT102" s="524"/>
      <c r="AU102" s="524"/>
      <c r="AV102" s="524"/>
      <c r="AW102" s="524"/>
      <c r="AX102" s="525"/>
      <c r="AY102" s="523"/>
      <c r="AZ102" s="524"/>
      <c r="BA102" s="524"/>
      <c r="BB102" s="524"/>
      <c r="BC102" s="524"/>
      <c r="BD102" s="524"/>
      <c r="BE102" s="524"/>
      <c r="BF102" s="524"/>
      <c r="BG102" s="524"/>
      <c r="BH102" s="525"/>
      <c r="BI102" s="523"/>
      <c r="BJ102" s="524"/>
      <c r="BK102" s="524"/>
      <c r="BL102" s="524"/>
      <c r="BM102" s="524"/>
      <c r="BN102" s="524"/>
      <c r="BO102" s="524"/>
      <c r="BP102" s="524"/>
      <c r="BQ102" s="524"/>
      <c r="BR102" s="525"/>
      <c r="BS102" s="523"/>
      <c r="BT102" s="524"/>
      <c r="BU102" s="524"/>
      <c r="BV102" s="524"/>
      <c r="BW102" s="524"/>
      <c r="BX102" s="524"/>
      <c r="BY102" s="524"/>
      <c r="BZ102" s="524"/>
      <c r="CA102" s="524"/>
      <c r="CB102" s="525"/>
      <c r="CC102" s="523"/>
      <c r="CD102" s="524"/>
      <c r="CE102" s="524"/>
      <c r="CF102" s="524"/>
      <c r="CG102" s="524"/>
      <c r="CH102" s="524"/>
      <c r="CI102" s="524"/>
      <c r="CJ102" s="524"/>
      <c r="CK102" s="524"/>
      <c r="CL102" s="525"/>
      <c r="CM102" s="523"/>
      <c r="CN102" s="524"/>
      <c r="CO102" s="524"/>
      <c r="CP102" s="524"/>
      <c r="CQ102" s="524"/>
      <c r="CR102" s="524"/>
      <c r="CS102" s="524"/>
      <c r="CT102" s="524"/>
      <c r="CU102" s="524"/>
      <c r="CV102" s="525"/>
      <c r="CW102" s="523"/>
      <c r="CX102" s="524"/>
      <c r="CY102" s="524"/>
      <c r="CZ102" s="524"/>
      <c r="DA102" s="524"/>
      <c r="DB102" s="524"/>
      <c r="DC102" s="524"/>
      <c r="DD102" s="524"/>
      <c r="DE102" s="524"/>
      <c r="DF102" s="525"/>
      <c r="DG102" s="523"/>
      <c r="DH102" s="524"/>
      <c r="DI102" s="524"/>
      <c r="DJ102" s="524"/>
      <c r="DK102" s="524"/>
      <c r="DL102" s="524"/>
      <c r="DM102" s="524"/>
      <c r="DN102" s="524"/>
      <c r="DO102" s="524"/>
      <c r="DP102" s="525"/>
      <c r="DQ102" s="523"/>
      <c r="DR102" s="524"/>
      <c r="DS102" s="524"/>
      <c r="DT102" s="524"/>
      <c r="DU102" s="524"/>
      <c r="DV102" s="524"/>
      <c r="DW102" s="524"/>
      <c r="DX102" s="524"/>
      <c r="DY102" s="524"/>
      <c r="DZ102" s="525"/>
      <c r="EA102" s="523"/>
      <c r="EB102" s="524"/>
      <c r="EC102" s="524"/>
      <c r="ED102" s="524"/>
      <c r="EE102" s="524"/>
      <c r="EF102" s="524"/>
      <c r="EG102" s="524"/>
      <c r="EH102" s="524"/>
      <c r="EI102" s="524"/>
      <c r="EJ102" s="525"/>
      <c r="EK102" s="523"/>
      <c r="EL102" s="524"/>
      <c r="EM102" s="524"/>
      <c r="EN102" s="524"/>
      <c r="EO102" s="524"/>
      <c r="EP102" s="524"/>
      <c r="EQ102" s="524"/>
      <c r="ER102" s="524"/>
      <c r="ES102" s="524"/>
      <c r="ET102" s="525"/>
      <c r="EU102" s="523"/>
      <c r="EV102" s="524"/>
      <c r="EW102" s="524"/>
      <c r="EX102" s="524"/>
      <c r="EY102" s="524"/>
      <c r="EZ102" s="524"/>
      <c r="FA102" s="524"/>
      <c r="FB102" s="524"/>
      <c r="FC102" s="524"/>
      <c r="FD102" s="525"/>
      <c r="FE102" s="523"/>
      <c r="FF102" s="524"/>
      <c r="FG102" s="524"/>
      <c r="FH102" s="524"/>
      <c r="FI102" s="524"/>
      <c r="FJ102" s="524"/>
      <c r="FK102" s="524"/>
      <c r="FL102" s="524"/>
      <c r="FM102" s="524"/>
      <c r="FN102" s="525"/>
      <c r="FO102" s="523"/>
      <c r="FP102" s="524"/>
      <c r="FQ102" s="524"/>
      <c r="FR102" s="524"/>
      <c r="FS102" s="524"/>
      <c r="FT102" s="524"/>
      <c r="FU102" s="524"/>
      <c r="FV102" s="524"/>
      <c r="FW102" s="524"/>
      <c r="FX102" s="525"/>
      <c r="FY102" s="523"/>
      <c r="FZ102" s="524"/>
      <c r="GA102" s="524"/>
      <c r="GB102" s="524"/>
      <c r="GC102" s="524"/>
      <c r="GD102" s="524"/>
      <c r="GE102" s="524"/>
      <c r="GF102" s="524"/>
      <c r="GG102" s="524"/>
      <c r="GH102" s="525"/>
      <c r="GI102" s="523"/>
      <c r="GJ102" s="524"/>
      <c r="GK102" s="524"/>
      <c r="GL102" s="524"/>
      <c r="GM102" s="524"/>
      <c r="GN102" s="524"/>
      <c r="GO102" s="524"/>
      <c r="GP102" s="524"/>
      <c r="GQ102" s="524"/>
      <c r="GR102" s="525"/>
      <c r="GS102" s="523"/>
      <c r="GT102" s="524"/>
      <c r="GU102" s="524"/>
      <c r="GV102" s="524"/>
      <c r="GW102" s="524"/>
      <c r="GX102" s="524"/>
      <c r="GY102" s="524"/>
      <c r="GZ102" s="524"/>
      <c r="HA102" s="524"/>
      <c r="HB102" s="525"/>
      <c r="HC102" s="77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77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77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77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77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77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77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77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77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77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0">
        <f t="shared" si="98"/>
        <v>0</v>
      </c>
      <c r="HN102" s="79">
        <f t="shared" si="110"/>
        <v>0</v>
      </c>
      <c r="HO102" s="80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79" t="e">
        <f t="shared" si="111"/>
        <v>#REF!</v>
      </c>
      <c r="HQ102" s="80"/>
      <c r="HR102" s="81">
        <f t="shared" si="99"/>
        <v>0</v>
      </c>
      <c r="HS102" s="81">
        <f t="shared" si="100"/>
        <v>0</v>
      </c>
      <c r="HT102" s="81">
        <f t="shared" si="101"/>
        <v>0</v>
      </c>
      <c r="HU102" s="81">
        <f t="shared" si="102"/>
        <v>0</v>
      </c>
      <c r="HV102" s="81">
        <f t="shared" si="103"/>
        <v>0</v>
      </c>
      <c r="HW102" s="81">
        <f t="shared" si="104"/>
        <v>0</v>
      </c>
      <c r="HX102" s="81">
        <f t="shared" si="105"/>
        <v>0</v>
      </c>
      <c r="HY102" s="81">
        <f t="shared" si="106"/>
        <v>0</v>
      </c>
      <c r="HZ102" s="81">
        <f t="shared" si="107"/>
        <v>0</v>
      </c>
      <c r="IA102" s="81">
        <f t="shared" si="108"/>
        <v>0</v>
      </c>
      <c r="IK102" s="94" t="e">
        <f t="shared" si="109"/>
        <v>#REF!</v>
      </c>
    </row>
    <row r="103" spans="1:245" s="30" customFormat="1" ht="21.95" hidden="1" customHeight="1">
      <c r="A103" s="4"/>
      <c r="B103" s="94" t="e">
        <f>+#REF!</f>
        <v>#REF!</v>
      </c>
      <c r="C103" s="94" t="e">
        <f>+#REF!</f>
        <v>#REF!</v>
      </c>
      <c r="D103" s="94" t="e">
        <f>+#REF!</f>
        <v>#REF!</v>
      </c>
      <c r="E103" s="94" t="e">
        <f>+#REF!</f>
        <v>#REF!</v>
      </c>
      <c r="F103" s="94" t="e">
        <f>+#REF!</f>
        <v>#REF!</v>
      </c>
      <c r="G103" s="94" t="e">
        <f>+#REF!</f>
        <v>#REF!</v>
      </c>
      <c r="H103" s="94" t="e">
        <f>+#REF!</f>
        <v>#REF!</v>
      </c>
      <c r="I103" s="94" t="e">
        <f>+#REF!</f>
        <v>#REF!</v>
      </c>
      <c r="J103" s="307" t="s">
        <v>95</v>
      </c>
      <c r="K103" s="526"/>
      <c r="L103" s="527"/>
      <c r="M103" s="527"/>
      <c r="N103" s="527"/>
      <c r="O103" s="527"/>
      <c r="P103" s="527"/>
      <c r="Q103" s="527"/>
      <c r="R103" s="527"/>
      <c r="S103" s="527"/>
      <c r="T103" s="528"/>
      <c r="U103" s="526"/>
      <c r="V103" s="527"/>
      <c r="W103" s="527"/>
      <c r="X103" s="527"/>
      <c r="Y103" s="527"/>
      <c r="Z103" s="527"/>
      <c r="AA103" s="527"/>
      <c r="AB103" s="527"/>
      <c r="AC103" s="527"/>
      <c r="AD103" s="528"/>
      <c r="AE103" s="526"/>
      <c r="AF103" s="527"/>
      <c r="AG103" s="527"/>
      <c r="AH103" s="527"/>
      <c r="AI103" s="527"/>
      <c r="AJ103" s="527"/>
      <c r="AK103" s="527"/>
      <c r="AL103" s="527"/>
      <c r="AM103" s="527"/>
      <c r="AN103" s="528"/>
      <c r="AO103" s="526"/>
      <c r="AP103" s="527"/>
      <c r="AQ103" s="527"/>
      <c r="AR103" s="527"/>
      <c r="AS103" s="527"/>
      <c r="AT103" s="527"/>
      <c r="AU103" s="527"/>
      <c r="AV103" s="527"/>
      <c r="AW103" s="527"/>
      <c r="AX103" s="528"/>
      <c r="AY103" s="526"/>
      <c r="AZ103" s="527"/>
      <c r="BA103" s="527"/>
      <c r="BB103" s="527"/>
      <c r="BC103" s="527"/>
      <c r="BD103" s="527"/>
      <c r="BE103" s="527"/>
      <c r="BF103" s="527"/>
      <c r="BG103" s="527"/>
      <c r="BH103" s="528"/>
      <c r="BI103" s="526"/>
      <c r="BJ103" s="527"/>
      <c r="BK103" s="527"/>
      <c r="BL103" s="527"/>
      <c r="BM103" s="527"/>
      <c r="BN103" s="527"/>
      <c r="BO103" s="527"/>
      <c r="BP103" s="527"/>
      <c r="BQ103" s="527"/>
      <c r="BR103" s="528"/>
      <c r="BS103" s="526"/>
      <c r="BT103" s="527"/>
      <c r="BU103" s="527"/>
      <c r="BV103" s="527"/>
      <c r="BW103" s="527"/>
      <c r="BX103" s="527"/>
      <c r="BY103" s="527"/>
      <c r="BZ103" s="527"/>
      <c r="CA103" s="527"/>
      <c r="CB103" s="528"/>
      <c r="CC103" s="526"/>
      <c r="CD103" s="527"/>
      <c r="CE103" s="527"/>
      <c r="CF103" s="527"/>
      <c r="CG103" s="527"/>
      <c r="CH103" s="527"/>
      <c r="CI103" s="527"/>
      <c r="CJ103" s="527"/>
      <c r="CK103" s="527"/>
      <c r="CL103" s="528"/>
      <c r="CM103" s="526"/>
      <c r="CN103" s="527"/>
      <c r="CO103" s="527"/>
      <c r="CP103" s="527"/>
      <c r="CQ103" s="527"/>
      <c r="CR103" s="527"/>
      <c r="CS103" s="527"/>
      <c r="CT103" s="527"/>
      <c r="CU103" s="527"/>
      <c r="CV103" s="528"/>
      <c r="CW103" s="526"/>
      <c r="CX103" s="527"/>
      <c r="CY103" s="527"/>
      <c r="CZ103" s="527"/>
      <c r="DA103" s="527"/>
      <c r="DB103" s="527"/>
      <c r="DC103" s="527"/>
      <c r="DD103" s="527"/>
      <c r="DE103" s="527"/>
      <c r="DF103" s="528"/>
      <c r="DG103" s="526"/>
      <c r="DH103" s="527"/>
      <c r="DI103" s="527"/>
      <c r="DJ103" s="527"/>
      <c r="DK103" s="527"/>
      <c r="DL103" s="527"/>
      <c r="DM103" s="527"/>
      <c r="DN103" s="527"/>
      <c r="DO103" s="527"/>
      <c r="DP103" s="528"/>
      <c r="DQ103" s="526"/>
      <c r="DR103" s="527"/>
      <c r="DS103" s="527"/>
      <c r="DT103" s="527"/>
      <c r="DU103" s="527"/>
      <c r="DV103" s="527"/>
      <c r="DW103" s="527"/>
      <c r="DX103" s="527"/>
      <c r="DY103" s="527"/>
      <c r="DZ103" s="528"/>
      <c r="EA103" s="526"/>
      <c r="EB103" s="527"/>
      <c r="EC103" s="527"/>
      <c r="ED103" s="527"/>
      <c r="EE103" s="527"/>
      <c r="EF103" s="527"/>
      <c r="EG103" s="527"/>
      <c r="EH103" s="527"/>
      <c r="EI103" s="527"/>
      <c r="EJ103" s="528"/>
      <c r="EK103" s="526"/>
      <c r="EL103" s="527"/>
      <c r="EM103" s="527"/>
      <c r="EN103" s="527"/>
      <c r="EO103" s="527"/>
      <c r="EP103" s="527"/>
      <c r="EQ103" s="527"/>
      <c r="ER103" s="527"/>
      <c r="ES103" s="527"/>
      <c r="ET103" s="528"/>
      <c r="EU103" s="526"/>
      <c r="EV103" s="527"/>
      <c r="EW103" s="527"/>
      <c r="EX103" s="527"/>
      <c r="EY103" s="527"/>
      <c r="EZ103" s="527"/>
      <c r="FA103" s="527"/>
      <c r="FB103" s="527"/>
      <c r="FC103" s="527"/>
      <c r="FD103" s="528"/>
      <c r="FE103" s="526"/>
      <c r="FF103" s="527"/>
      <c r="FG103" s="527"/>
      <c r="FH103" s="527"/>
      <c r="FI103" s="527"/>
      <c r="FJ103" s="527"/>
      <c r="FK103" s="527"/>
      <c r="FL103" s="527"/>
      <c r="FM103" s="527"/>
      <c r="FN103" s="528"/>
      <c r="FO103" s="526"/>
      <c r="FP103" s="527"/>
      <c r="FQ103" s="527"/>
      <c r="FR103" s="527"/>
      <c r="FS103" s="527"/>
      <c r="FT103" s="527"/>
      <c r="FU103" s="527"/>
      <c r="FV103" s="527"/>
      <c r="FW103" s="527"/>
      <c r="FX103" s="528"/>
      <c r="FY103" s="526"/>
      <c r="FZ103" s="527"/>
      <c r="GA103" s="527"/>
      <c r="GB103" s="527"/>
      <c r="GC103" s="527"/>
      <c r="GD103" s="527"/>
      <c r="GE103" s="527"/>
      <c r="GF103" s="527"/>
      <c r="GG103" s="527"/>
      <c r="GH103" s="528"/>
      <c r="GI103" s="526"/>
      <c r="GJ103" s="527"/>
      <c r="GK103" s="527"/>
      <c r="GL103" s="527"/>
      <c r="GM103" s="527"/>
      <c r="GN103" s="527"/>
      <c r="GO103" s="527"/>
      <c r="GP103" s="527"/>
      <c r="GQ103" s="527"/>
      <c r="GR103" s="528"/>
      <c r="GS103" s="526"/>
      <c r="GT103" s="527"/>
      <c r="GU103" s="527"/>
      <c r="GV103" s="527"/>
      <c r="GW103" s="527"/>
      <c r="GX103" s="527"/>
      <c r="GY103" s="527"/>
      <c r="GZ103" s="527"/>
      <c r="HA103" s="527"/>
      <c r="HB103" s="528"/>
      <c r="HC103" s="271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1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1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1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1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1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1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1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1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1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2">
        <f t="shared" si="98"/>
        <v>0</v>
      </c>
      <c r="HN103" s="279">
        <f t="shared" si="110"/>
        <v>0</v>
      </c>
      <c r="HO103" s="272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79" t="e">
        <f t="shared" si="111"/>
        <v>#REF!</v>
      </c>
      <c r="HQ103" s="80"/>
      <c r="HR103" s="280">
        <f t="shared" si="99"/>
        <v>0</v>
      </c>
      <c r="HS103" s="280">
        <f t="shared" si="100"/>
        <v>0</v>
      </c>
      <c r="HT103" s="280">
        <f t="shared" si="101"/>
        <v>0</v>
      </c>
      <c r="HU103" s="280">
        <f t="shared" si="102"/>
        <v>0</v>
      </c>
      <c r="HV103" s="280">
        <f t="shared" si="103"/>
        <v>0</v>
      </c>
      <c r="HW103" s="280">
        <f t="shared" si="104"/>
        <v>0</v>
      </c>
      <c r="HX103" s="280">
        <f t="shared" si="105"/>
        <v>0</v>
      </c>
      <c r="HY103" s="280">
        <f t="shared" si="106"/>
        <v>0</v>
      </c>
      <c r="HZ103" s="280">
        <f t="shared" si="107"/>
        <v>0</v>
      </c>
      <c r="IA103" s="280">
        <f t="shared" si="108"/>
        <v>0</v>
      </c>
      <c r="IK103" s="94" t="e">
        <f t="shared" si="109"/>
        <v>#REF!</v>
      </c>
    </row>
    <row r="104" spans="1:245" s="30" customFormat="1" ht="21.95" hidden="1" customHeight="1">
      <c r="A104" s="4"/>
      <c r="B104" s="94" t="e">
        <f>+#REF!</f>
        <v>#REF!</v>
      </c>
      <c r="C104" s="94" t="e">
        <f>+#REF!</f>
        <v>#REF!</v>
      </c>
      <c r="D104" s="94" t="e">
        <f>+#REF!</f>
        <v>#REF!</v>
      </c>
      <c r="E104" s="94" t="e">
        <f>+#REF!</f>
        <v>#REF!</v>
      </c>
      <c r="F104" s="94" t="e">
        <f>+#REF!</f>
        <v>#REF!</v>
      </c>
      <c r="G104" s="94" t="e">
        <f>+#REF!</f>
        <v>#REF!</v>
      </c>
      <c r="H104" s="94" t="e">
        <f>+#REF!</f>
        <v>#REF!</v>
      </c>
      <c r="I104" s="94" t="e">
        <f>+#REF!</f>
        <v>#REF!</v>
      </c>
      <c r="J104" s="308" t="s">
        <v>97</v>
      </c>
      <c r="K104" s="529"/>
      <c r="L104" s="530"/>
      <c r="M104" s="530"/>
      <c r="N104" s="530"/>
      <c r="O104" s="530"/>
      <c r="P104" s="530"/>
      <c r="Q104" s="530"/>
      <c r="R104" s="530"/>
      <c r="S104" s="530"/>
      <c r="T104" s="531"/>
      <c r="U104" s="529"/>
      <c r="V104" s="530"/>
      <c r="W104" s="530"/>
      <c r="X104" s="530"/>
      <c r="Y104" s="530"/>
      <c r="Z104" s="530"/>
      <c r="AA104" s="530"/>
      <c r="AB104" s="530"/>
      <c r="AC104" s="530"/>
      <c r="AD104" s="531"/>
      <c r="AE104" s="529"/>
      <c r="AF104" s="530"/>
      <c r="AG104" s="530"/>
      <c r="AH104" s="530"/>
      <c r="AI104" s="530"/>
      <c r="AJ104" s="530"/>
      <c r="AK104" s="530"/>
      <c r="AL104" s="530"/>
      <c r="AM104" s="530"/>
      <c r="AN104" s="531"/>
      <c r="AO104" s="529"/>
      <c r="AP104" s="530"/>
      <c r="AQ104" s="530"/>
      <c r="AR104" s="530"/>
      <c r="AS104" s="530"/>
      <c r="AT104" s="530"/>
      <c r="AU104" s="530"/>
      <c r="AV104" s="530"/>
      <c r="AW104" s="530"/>
      <c r="AX104" s="531"/>
      <c r="AY104" s="529"/>
      <c r="AZ104" s="530"/>
      <c r="BA104" s="530"/>
      <c r="BB104" s="530"/>
      <c r="BC104" s="530"/>
      <c r="BD104" s="530"/>
      <c r="BE104" s="530"/>
      <c r="BF104" s="530"/>
      <c r="BG104" s="530"/>
      <c r="BH104" s="531"/>
      <c r="BI104" s="529"/>
      <c r="BJ104" s="530"/>
      <c r="BK104" s="530"/>
      <c r="BL104" s="530"/>
      <c r="BM104" s="530"/>
      <c r="BN104" s="530"/>
      <c r="BO104" s="530"/>
      <c r="BP104" s="530"/>
      <c r="BQ104" s="530"/>
      <c r="BR104" s="531"/>
      <c r="BS104" s="529"/>
      <c r="BT104" s="530"/>
      <c r="BU104" s="530"/>
      <c r="BV104" s="530"/>
      <c r="BW104" s="530"/>
      <c r="BX104" s="530"/>
      <c r="BY104" s="530"/>
      <c r="BZ104" s="530"/>
      <c r="CA104" s="530"/>
      <c r="CB104" s="531"/>
      <c r="CC104" s="529"/>
      <c r="CD104" s="530"/>
      <c r="CE104" s="530"/>
      <c r="CF104" s="530"/>
      <c r="CG104" s="530"/>
      <c r="CH104" s="530"/>
      <c r="CI104" s="530"/>
      <c r="CJ104" s="530"/>
      <c r="CK104" s="530"/>
      <c r="CL104" s="531"/>
      <c r="CM104" s="529"/>
      <c r="CN104" s="530"/>
      <c r="CO104" s="530"/>
      <c r="CP104" s="530"/>
      <c r="CQ104" s="530"/>
      <c r="CR104" s="530"/>
      <c r="CS104" s="530"/>
      <c r="CT104" s="530"/>
      <c r="CU104" s="530"/>
      <c r="CV104" s="531"/>
      <c r="CW104" s="529"/>
      <c r="CX104" s="530"/>
      <c r="CY104" s="530"/>
      <c r="CZ104" s="530"/>
      <c r="DA104" s="530"/>
      <c r="DB104" s="530"/>
      <c r="DC104" s="530"/>
      <c r="DD104" s="530"/>
      <c r="DE104" s="530"/>
      <c r="DF104" s="531"/>
      <c r="DG104" s="529"/>
      <c r="DH104" s="530"/>
      <c r="DI104" s="530"/>
      <c r="DJ104" s="530"/>
      <c r="DK104" s="530"/>
      <c r="DL104" s="530"/>
      <c r="DM104" s="530"/>
      <c r="DN104" s="530"/>
      <c r="DO104" s="530"/>
      <c r="DP104" s="531"/>
      <c r="DQ104" s="529"/>
      <c r="DR104" s="530"/>
      <c r="DS104" s="530"/>
      <c r="DT104" s="530"/>
      <c r="DU104" s="530"/>
      <c r="DV104" s="530"/>
      <c r="DW104" s="530"/>
      <c r="DX104" s="530"/>
      <c r="DY104" s="530"/>
      <c r="DZ104" s="531"/>
      <c r="EA104" s="529"/>
      <c r="EB104" s="530"/>
      <c r="EC104" s="530"/>
      <c r="ED104" s="530"/>
      <c r="EE104" s="530"/>
      <c r="EF104" s="530"/>
      <c r="EG104" s="530"/>
      <c r="EH104" s="530"/>
      <c r="EI104" s="530"/>
      <c r="EJ104" s="531"/>
      <c r="EK104" s="529"/>
      <c r="EL104" s="530"/>
      <c r="EM104" s="530"/>
      <c r="EN104" s="530"/>
      <c r="EO104" s="530"/>
      <c r="EP104" s="530"/>
      <c r="EQ104" s="530"/>
      <c r="ER104" s="530"/>
      <c r="ES104" s="530"/>
      <c r="ET104" s="531"/>
      <c r="EU104" s="529"/>
      <c r="EV104" s="530"/>
      <c r="EW104" s="530"/>
      <c r="EX104" s="530"/>
      <c r="EY104" s="530"/>
      <c r="EZ104" s="530"/>
      <c r="FA104" s="530"/>
      <c r="FB104" s="530"/>
      <c r="FC104" s="530"/>
      <c r="FD104" s="531"/>
      <c r="FE104" s="529"/>
      <c r="FF104" s="530"/>
      <c r="FG104" s="530"/>
      <c r="FH104" s="530"/>
      <c r="FI104" s="530"/>
      <c r="FJ104" s="530"/>
      <c r="FK104" s="530"/>
      <c r="FL104" s="530"/>
      <c r="FM104" s="530"/>
      <c r="FN104" s="531"/>
      <c r="FO104" s="529"/>
      <c r="FP104" s="530"/>
      <c r="FQ104" s="530"/>
      <c r="FR104" s="530"/>
      <c r="FS104" s="530"/>
      <c r="FT104" s="530"/>
      <c r="FU104" s="530"/>
      <c r="FV104" s="530"/>
      <c r="FW104" s="530"/>
      <c r="FX104" s="531"/>
      <c r="FY104" s="529"/>
      <c r="FZ104" s="530"/>
      <c r="GA104" s="530"/>
      <c r="GB104" s="530"/>
      <c r="GC104" s="530"/>
      <c r="GD104" s="530"/>
      <c r="GE104" s="530"/>
      <c r="GF104" s="530"/>
      <c r="GG104" s="530"/>
      <c r="GH104" s="531"/>
      <c r="GI104" s="529"/>
      <c r="GJ104" s="530"/>
      <c r="GK104" s="530"/>
      <c r="GL104" s="530"/>
      <c r="GM104" s="530"/>
      <c r="GN104" s="530"/>
      <c r="GO104" s="530"/>
      <c r="GP104" s="530"/>
      <c r="GQ104" s="530"/>
      <c r="GR104" s="531"/>
      <c r="GS104" s="529"/>
      <c r="GT104" s="530"/>
      <c r="GU104" s="530"/>
      <c r="GV104" s="530"/>
      <c r="GW104" s="530"/>
      <c r="GX104" s="530"/>
      <c r="GY104" s="530"/>
      <c r="GZ104" s="530"/>
      <c r="HA104" s="530"/>
      <c r="HB104" s="531"/>
      <c r="HC104" s="274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4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4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4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4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4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4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4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4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4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75">
        <f t="shared" si="98"/>
        <v>0</v>
      </c>
      <c r="HN104" s="277">
        <f t="shared" si="110"/>
        <v>0</v>
      </c>
      <c r="HO104" s="275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77" t="e">
        <f t="shared" si="111"/>
        <v>#REF!</v>
      </c>
      <c r="HQ104" s="80"/>
      <c r="HR104" s="278">
        <f t="shared" si="99"/>
        <v>0</v>
      </c>
      <c r="HS104" s="278">
        <f t="shared" si="100"/>
        <v>0</v>
      </c>
      <c r="HT104" s="278">
        <f t="shared" si="101"/>
        <v>0</v>
      </c>
      <c r="HU104" s="278">
        <f t="shared" si="102"/>
        <v>0</v>
      </c>
      <c r="HV104" s="278">
        <f t="shared" si="103"/>
        <v>0</v>
      </c>
      <c r="HW104" s="278">
        <f t="shared" si="104"/>
        <v>0</v>
      </c>
      <c r="HX104" s="278">
        <f t="shared" si="105"/>
        <v>0</v>
      </c>
      <c r="HY104" s="278">
        <f t="shared" si="106"/>
        <v>0</v>
      </c>
      <c r="HZ104" s="278">
        <f t="shared" si="107"/>
        <v>0</v>
      </c>
      <c r="IA104" s="278">
        <f t="shared" si="108"/>
        <v>0</v>
      </c>
      <c r="IK104" s="94" t="e">
        <f t="shared" si="109"/>
        <v>#REF!</v>
      </c>
    </row>
    <row r="105" spans="1:245" s="30" customFormat="1" ht="21.95" hidden="1" customHeight="1">
      <c r="A105" s="4"/>
      <c r="B105" s="94" t="e">
        <f>+#REF!</f>
        <v>#REF!</v>
      </c>
      <c r="C105" s="94" t="e">
        <f>+#REF!</f>
        <v>#REF!</v>
      </c>
      <c r="D105" s="94" t="e">
        <f>+#REF!</f>
        <v>#REF!</v>
      </c>
      <c r="E105" s="94" t="e">
        <f>+#REF!</f>
        <v>#REF!</v>
      </c>
      <c r="F105" s="94" t="e">
        <f>+#REF!</f>
        <v>#REF!</v>
      </c>
      <c r="G105" s="94" t="e">
        <f>+#REF!</f>
        <v>#REF!</v>
      </c>
      <c r="H105" s="94" t="e">
        <f>+#REF!</f>
        <v>#REF!</v>
      </c>
      <c r="I105" s="94" t="e">
        <f>+#REF!</f>
        <v>#REF!</v>
      </c>
      <c r="J105" s="19" t="s">
        <v>98</v>
      </c>
      <c r="K105" s="532"/>
      <c r="L105" s="533"/>
      <c r="M105" s="533"/>
      <c r="N105" s="533"/>
      <c r="O105" s="533"/>
      <c r="P105" s="533"/>
      <c r="Q105" s="533"/>
      <c r="R105" s="533"/>
      <c r="S105" s="533"/>
      <c r="T105" s="534"/>
      <c r="U105" s="532"/>
      <c r="V105" s="533"/>
      <c r="W105" s="533"/>
      <c r="X105" s="533"/>
      <c r="Y105" s="533"/>
      <c r="Z105" s="533"/>
      <c r="AA105" s="533"/>
      <c r="AB105" s="533"/>
      <c r="AC105" s="533"/>
      <c r="AD105" s="534"/>
      <c r="AE105" s="532"/>
      <c r="AF105" s="533"/>
      <c r="AG105" s="533"/>
      <c r="AH105" s="533"/>
      <c r="AI105" s="533"/>
      <c r="AJ105" s="533"/>
      <c r="AK105" s="533"/>
      <c r="AL105" s="533"/>
      <c r="AM105" s="533"/>
      <c r="AN105" s="534"/>
      <c r="AO105" s="532"/>
      <c r="AP105" s="533"/>
      <c r="AQ105" s="533"/>
      <c r="AR105" s="533"/>
      <c r="AS105" s="533"/>
      <c r="AT105" s="533"/>
      <c r="AU105" s="533"/>
      <c r="AV105" s="533"/>
      <c r="AW105" s="533"/>
      <c r="AX105" s="534"/>
      <c r="AY105" s="532"/>
      <c r="AZ105" s="533"/>
      <c r="BA105" s="533"/>
      <c r="BB105" s="533"/>
      <c r="BC105" s="533"/>
      <c r="BD105" s="533"/>
      <c r="BE105" s="533"/>
      <c r="BF105" s="533"/>
      <c r="BG105" s="533"/>
      <c r="BH105" s="534"/>
      <c r="BI105" s="532"/>
      <c r="BJ105" s="533"/>
      <c r="BK105" s="533"/>
      <c r="BL105" s="533"/>
      <c r="BM105" s="533"/>
      <c r="BN105" s="533"/>
      <c r="BO105" s="533"/>
      <c r="BP105" s="533"/>
      <c r="BQ105" s="533"/>
      <c r="BR105" s="534"/>
      <c r="BS105" s="532"/>
      <c r="BT105" s="533"/>
      <c r="BU105" s="533"/>
      <c r="BV105" s="533"/>
      <c r="BW105" s="533"/>
      <c r="BX105" s="533"/>
      <c r="BY105" s="533"/>
      <c r="BZ105" s="533"/>
      <c r="CA105" s="533"/>
      <c r="CB105" s="534"/>
      <c r="CC105" s="532"/>
      <c r="CD105" s="533"/>
      <c r="CE105" s="533"/>
      <c r="CF105" s="533"/>
      <c r="CG105" s="533"/>
      <c r="CH105" s="533"/>
      <c r="CI105" s="533"/>
      <c r="CJ105" s="533"/>
      <c r="CK105" s="533"/>
      <c r="CL105" s="534"/>
      <c r="CM105" s="532"/>
      <c r="CN105" s="533"/>
      <c r="CO105" s="533"/>
      <c r="CP105" s="533"/>
      <c r="CQ105" s="533"/>
      <c r="CR105" s="533"/>
      <c r="CS105" s="533"/>
      <c r="CT105" s="533"/>
      <c r="CU105" s="533"/>
      <c r="CV105" s="534"/>
      <c r="CW105" s="532"/>
      <c r="CX105" s="533"/>
      <c r="CY105" s="533"/>
      <c r="CZ105" s="533"/>
      <c r="DA105" s="533"/>
      <c r="DB105" s="533"/>
      <c r="DC105" s="533"/>
      <c r="DD105" s="533"/>
      <c r="DE105" s="533"/>
      <c r="DF105" s="534"/>
      <c r="DG105" s="532"/>
      <c r="DH105" s="533"/>
      <c r="DI105" s="533"/>
      <c r="DJ105" s="533"/>
      <c r="DK105" s="533"/>
      <c r="DL105" s="533"/>
      <c r="DM105" s="533"/>
      <c r="DN105" s="533"/>
      <c r="DO105" s="533"/>
      <c r="DP105" s="534"/>
      <c r="DQ105" s="532"/>
      <c r="DR105" s="533"/>
      <c r="DS105" s="533"/>
      <c r="DT105" s="533"/>
      <c r="DU105" s="533"/>
      <c r="DV105" s="533"/>
      <c r="DW105" s="533"/>
      <c r="DX105" s="533"/>
      <c r="DY105" s="533"/>
      <c r="DZ105" s="534"/>
      <c r="EA105" s="532"/>
      <c r="EB105" s="533"/>
      <c r="EC105" s="533"/>
      <c r="ED105" s="533"/>
      <c r="EE105" s="533"/>
      <c r="EF105" s="533"/>
      <c r="EG105" s="533"/>
      <c r="EH105" s="533"/>
      <c r="EI105" s="533"/>
      <c r="EJ105" s="534"/>
      <c r="EK105" s="532"/>
      <c r="EL105" s="533"/>
      <c r="EM105" s="533"/>
      <c r="EN105" s="533"/>
      <c r="EO105" s="533"/>
      <c r="EP105" s="533"/>
      <c r="EQ105" s="533"/>
      <c r="ER105" s="533"/>
      <c r="ES105" s="533"/>
      <c r="ET105" s="534"/>
      <c r="EU105" s="532"/>
      <c r="EV105" s="533"/>
      <c r="EW105" s="533"/>
      <c r="EX105" s="533"/>
      <c r="EY105" s="533"/>
      <c r="EZ105" s="533"/>
      <c r="FA105" s="533"/>
      <c r="FB105" s="533"/>
      <c r="FC105" s="533"/>
      <c r="FD105" s="534"/>
      <c r="FE105" s="532"/>
      <c r="FF105" s="533"/>
      <c r="FG105" s="533"/>
      <c r="FH105" s="533"/>
      <c r="FI105" s="533"/>
      <c r="FJ105" s="533"/>
      <c r="FK105" s="533"/>
      <c r="FL105" s="533"/>
      <c r="FM105" s="533"/>
      <c r="FN105" s="534"/>
      <c r="FO105" s="532"/>
      <c r="FP105" s="533"/>
      <c r="FQ105" s="533"/>
      <c r="FR105" s="533"/>
      <c r="FS105" s="533"/>
      <c r="FT105" s="533"/>
      <c r="FU105" s="533"/>
      <c r="FV105" s="533"/>
      <c r="FW105" s="533"/>
      <c r="FX105" s="534"/>
      <c r="FY105" s="532"/>
      <c r="FZ105" s="533"/>
      <c r="GA105" s="533"/>
      <c r="GB105" s="533"/>
      <c r="GC105" s="533"/>
      <c r="GD105" s="533"/>
      <c r="GE105" s="533"/>
      <c r="GF105" s="533"/>
      <c r="GG105" s="533"/>
      <c r="GH105" s="534"/>
      <c r="GI105" s="532"/>
      <c r="GJ105" s="533"/>
      <c r="GK105" s="533"/>
      <c r="GL105" s="533"/>
      <c r="GM105" s="533"/>
      <c r="GN105" s="533"/>
      <c r="GO105" s="533"/>
      <c r="GP105" s="533"/>
      <c r="GQ105" s="533"/>
      <c r="GR105" s="534"/>
      <c r="GS105" s="532"/>
      <c r="GT105" s="533"/>
      <c r="GU105" s="533"/>
      <c r="GV105" s="533"/>
      <c r="GW105" s="533"/>
      <c r="GX105" s="533"/>
      <c r="GY105" s="533"/>
      <c r="GZ105" s="533"/>
      <c r="HA105" s="533"/>
      <c r="HB105" s="534"/>
      <c r="HC105" s="77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77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77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77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77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77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77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77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77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77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0">
        <f t="shared" si="98"/>
        <v>0</v>
      </c>
      <c r="HN105" s="79">
        <f t="shared" si="110"/>
        <v>0</v>
      </c>
      <c r="HO105" s="80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79" t="e">
        <f t="shared" si="111"/>
        <v>#REF!</v>
      </c>
      <c r="HQ105" s="80"/>
      <c r="HR105" s="81">
        <f t="shared" si="99"/>
        <v>0</v>
      </c>
      <c r="HS105" s="81">
        <f t="shared" si="100"/>
        <v>0</v>
      </c>
      <c r="HT105" s="81">
        <f t="shared" si="101"/>
        <v>0</v>
      </c>
      <c r="HU105" s="81">
        <f t="shared" si="102"/>
        <v>0</v>
      </c>
      <c r="HV105" s="81">
        <f t="shared" si="103"/>
        <v>0</v>
      </c>
      <c r="HW105" s="81">
        <f t="shared" si="104"/>
        <v>0</v>
      </c>
      <c r="HX105" s="81">
        <f t="shared" si="105"/>
        <v>0</v>
      </c>
      <c r="HY105" s="81">
        <f t="shared" si="106"/>
        <v>0</v>
      </c>
      <c r="HZ105" s="81">
        <f t="shared" si="107"/>
        <v>0</v>
      </c>
      <c r="IA105" s="81">
        <f t="shared" si="108"/>
        <v>0</v>
      </c>
      <c r="IK105" s="94" t="e">
        <f t="shared" si="109"/>
        <v>#REF!</v>
      </c>
    </row>
    <row r="106" spans="1:245" s="30" customFormat="1" ht="21.95" hidden="1" customHeight="1">
      <c r="A106" s="4"/>
      <c r="B106" s="94" t="e">
        <f>+#REF!</f>
        <v>#REF!</v>
      </c>
      <c r="C106" s="94" t="e">
        <f>+#REF!</f>
        <v>#REF!</v>
      </c>
      <c r="D106" s="94" t="e">
        <f>+#REF!</f>
        <v>#REF!</v>
      </c>
      <c r="E106" s="94" t="e">
        <f>+#REF!</f>
        <v>#REF!</v>
      </c>
      <c r="F106" s="94" t="e">
        <f>+#REF!</f>
        <v>#REF!</v>
      </c>
      <c r="G106" s="94" t="e">
        <f>+#REF!</f>
        <v>#REF!</v>
      </c>
      <c r="H106" s="94" t="e">
        <f>+#REF!</f>
        <v>#REF!</v>
      </c>
      <c r="I106" s="94" t="e">
        <f>+#REF!</f>
        <v>#REF!</v>
      </c>
      <c r="J106" s="19" t="s">
        <v>99</v>
      </c>
      <c r="K106" s="532"/>
      <c r="L106" s="533"/>
      <c r="M106" s="533"/>
      <c r="N106" s="533"/>
      <c r="O106" s="533"/>
      <c r="P106" s="533"/>
      <c r="Q106" s="533"/>
      <c r="R106" s="533"/>
      <c r="S106" s="533"/>
      <c r="T106" s="534"/>
      <c r="U106" s="532"/>
      <c r="V106" s="533"/>
      <c r="W106" s="533"/>
      <c r="X106" s="533"/>
      <c r="Y106" s="533"/>
      <c r="Z106" s="533"/>
      <c r="AA106" s="533"/>
      <c r="AB106" s="533"/>
      <c r="AC106" s="533"/>
      <c r="AD106" s="534"/>
      <c r="AE106" s="532"/>
      <c r="AF106" s="533"/>
      <c r="AG106" s="533"/>
      <c r="AH106" s="533"/>
      <c r="AI106" s="533"/>
      <c r="AJ106" s="533"/>
      <c r="AK106" s="533"/>
      <c r="AL106" s="533"/>
      <c r="AM106" s="533"/>
      <c r="AN106" s="534"/>
      <c r="AO106" s="532"/>
      <c r="AP106" s="533"/>
      <c r="AQ106" s="533"/>
      <c r="AR106" s="533"/>
      <c r="AS106" s="533"/>
      <c r="AT106" s="533"/>
      <c r="AU106" s="533"/>
      <c r="AV106" s="533"/>
      <c r="AW106" s="533"/>
      <c r="AX106" s="534"/>
      <c r="AY106" s="532"/>
      <c r="AZ106" s="533"/>
      <c r="BA106" s="533"/>
      <c r="BB106" s="533"/>
      <c r="BC106" s="533"/>
      <c r="BD106" s="533"/>
      <c r="BE106" s="533"/>
      <c r="BF106" s="533"/>
      <c r="BG106" s="533"/>
      <c r="BH106" s="534"/>
      <c r="BI106" s="532"/>
      <c r="BJ106" s="533"/>
      <c r="BK106" s="533"/>
      <c r="BL106" s="533"/>
      <c r="BM106" s="533"/>
      <c r="BN106" s="533"/>
      <c r="BO106" s="533"/>
      <c r="BP106" s="533"/>
      <c r="BQ106" s="533"/>
      <c r="BR106" s="534"/>
      <c r="BS106" s="532"/>
      <c r="BT106" s="533"/>
      <c r="BU106" s="533"/>
      <c r="BV106" s="533"/>
      <c r="BW106" s="533"/>
      <c r="BX106" s="533"/>
      <c r="BY106" s="533"/>
      <c r="BZ106" s="533"/>
      <c r="CA106" s="533"/>
      <c r="CB106" s="534"/>
      <c r="CC106" s="532"/>
      <c r="CD106" s="533"/>
      <c r="CE106" s="533"/>
      <c r="CF106" s="533"/>
      <c r="CG106" s="533"/>
      <c r="CH106" s="533"/>
      <c r="CI106" s="533"/>
      <c r="CJ106" s="533"/>
      <c r="CK106" s="533"/>
      <c r="CL106" s="534"/>
      <c r="CM106" s="532"/>
      <c r="CN106" s="533"/>
      <c r="CO106" s="533"/>
      <c r="CP106" s="533"/>
      <c r="CQ106" s="533"/>
      <c r="CR106" s="533"/>
      <c r="CS106" s="533"/>
      <c r="CT106" s="533"/>
      <c r="CU106" s="533"/>
      <c r="CV106" s="534"/>
      <c r="CW106" s="532"/>
      <c r="CX106" s="533"/>
      <c r="CY106" s="533"/>
      <c r="CZ106" s="533"/>
      <c r="DA106" s="533"/>
      <c r="DB106" s="533"/>
      <c r="DC106" s="533"/>
      <c r="DD106" s="533"/>
      <c r="DE106" s="533"/>
      <c r="DF106" s="534"/>
      <c r="DG106" s="532"/>
      <c r="DH106" s="533"/>
      <c r="DI106" s="533"/>
      <c r="DJ106" s="533"/>
      <c r="DK106" s="533"/>
      <c r="DL106" s="533"/>
      <c r="DM106" s="533"/>
      <c r="DN106" s="533"/>
      <c r="DO106" s="533"/>
      <c r="DP106" s="534"/>
      <c r="DQ106" s="532"/>
      <c r="DR106" s="533"/>
      <c r="DS106" s="533"/>
      <c r="DT106" s="533"/>
      <c r="DU106" s="533"/>
      <c r="DV106" s="533"/>
      <c r="DW106" s="533"/>
      <c r="DX106" s="533"/>
      <c r="DY106" s="533"/>
      <c r="DZ106" s="534"/>
      <c r="EA106" s="532"/>
      <c r="EB106" s="533"/>
      <c r="EC106" s="533"/>
      <c r="ED106" s="533"/>
      <c r="EE106" s="533"/>
      <c r="EF106" s="533"/>
      <c r="EG106" s="533"/>
      <c r="EH106" s="533"/>
      <c r="EI106" s="533"/>
      <c r="EJ106" s="534"/>
      <c r="EK106" s="532"/>
      <c r="EL106" s="533"/>
      <c r="EM106" s="533"/>
      <c r="EN106" s="533"/>
      <c r="EO106" s="533"/>
      <c r="EP106" s="533"/>
      <c r="EQ106" s="533"/>
      <c r="ER106" s="533"/>
      <c r="ES106" s="533"/>
      <c r="ET106" s="534"/>
      <c r="EU106" s="532"/>
      <c r="EV106" s="533"/>
      <c r="EW106" s="533"/>
      <c r="EX106" s="533"/>
      <c r="EY106" s="533"/>
      <c r="EZ106" s="533"/>
      <c r="FA106" s="533"/>
      <c r="FB106" s="533"/>
      <c r="FC106" s="533"/>
      <c r="FD106" s="534"/>
      <c r="FE106" s="532"/>
      <c r="FF106" s="533"/>
      <c r="FG106" s="533"/>
      <c r="FH106" s="533"/>
      <c r="FI106" s="533"/>
      <c r="FJ106" s="533"/>
      <c r="FK106" s="533"/>
      <c r="FL106" s="533"/>
      <c r="FM106" s="533"/>
      <c r="FN106" s="534"/>
      <c r="FO106" s="532"/>
      <c r="FP106" s="533"/>
      <c r="FQ106" s="533"/>
      <c r="FR106" s="533"/>
      <c r="FS106" s="533"/>
      <c r="FT106" s="533"/>
      <c r="FU106" s="533"/>
      <c r="FV106" s="533"/>
      <c r="FW106" s="533"/>
      <c r="FX106" s="534"/>
      <c r="FY106" s="532"/>
      <c r="FZ106" s="533"/>
      <c r="GA106" s="533"/>
      <c r="GB106" s="533"/>
      <c r="GC106" s="533"/>
      <c r="GD106" s="533"/>
      <c r="GE106" s="533"/>
      <c r="GF106" s="533"/>
      <c r="GG106" s="533"/>
      <c r="GH106" s="534"/>
      <c r="GI106" s="532"/>
      <c r="GJ106" s="533"/>
      <c r="GK106" s="533"/>
      <c r="GL106" s="533"/>
      <c r="GM106" s="533"/>
      <c r="GN106" s="533"/>
      <c r="GO106" s="533"/>
      <c r="GP106" s="533"/>
      <c r="GQ106" s="533"/>
      <c r="GR106" s="534"/>
      <c r="GS106" s="532"/>
      <c r="GT106" s="533"/>
      <c r="GU106" s="533"/>
      <c r="GV106" s="533"/>
      <c r="GW106" s="533"/>
      <c r="GX106" s="533"/>
      <c r="GY106" s="533"/>
      <c r="GZ106" s="533"/>
      <c r="HA106" s="533"/>
      <c r="HB106" s="534"/>
      <c r="HC106" s="77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77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77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77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77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77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77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77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77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77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0">
        <f t="shared" si="98"/>
        <v>0</v>
      </c>
      <c r="HN106" s="79">
        <f t="shared" si="110"/>
        <v>0</v>
      </c>
      <c r="HO106" s="80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79" t="e">
        <f t="shared" si="111"/>
        <v>#REF!</v>
      </c>
      <c r="HQ106" s="80"/>
      <c r="HR106" s="81">
        <f t="shared" si="99"/>
        <v>0</v>
      </c>
      <c r="HS106" s="81">
        <f t="shared" si="100"/>
        <v>0</v>
      </c>
      <c r="HT106" s="81">
        <f t="shared" si="101"/>
        <v>0</v>
      </c>
      <c r="HU106" s="81">
        <f t="shared" si="102"/>
        <v>0</v>
      </c>
      <c r="HV106" s="81">
        <f t="shared" si="103"/>
        <v>0</v>
      </c>
      <c r="HW106" s="81">
        <f t="shared" si="104"/>
        <v>0</v>
      </c>
      <c r="HX106" s="81">
        <f t="shared" si="105"/>
        <v>0</v>
      </c>
      <c r="HY106" s="81">
        <f t="shared" si="106"/>
        <v>0</v>
      </c>
      <c r="HZ106" s="81">
        <f t="shared" si="107"/>
        <v>0</v>
      </c>
      <c r="IA106" s="81">
        <f t="shared" si="108"/>
        <v>0</v>
      </c>
      <c r="IK106" s="94" t="e">
        <f t="shared" si="109"/>
        <v>#REF!</v>
      </c>
    </row>
    <row r="107" spans="1:245" s="30" customFormat="1" ht="21.95" hidden="1" customHeight="1">
      <c r="A107" s="4"/>
      <c r="B107" s="94" t="e">
        <f>+#REF!</f>
        <v>#REF!</v>
      </c>
      <c r="C107" s="94" t="e">
        <f>+#REF!</f>
        <v>#REF!</v>
      </c>
      <c r="D107" s="94" t="e">
        <f>+#REF!</f>
        <v>#REF!</v>
      </c>
      <c r="E107" s="94" t="e">
        <f>+#REF!</f>
        <v>#REF!</v>
      </c>
      <c r="F107" s="94" t="e">
        <f>+#REF!</f>
        <v>#REF!</v>
      </c>
      <c r="G107" s="94" t="e">
        <f>+#REF!</f>
        <v>#REF!</v>
      </c>
      <c r="H107" s="94" t="e">
        <f>+#REF!</f>
        <v>#REF!</v>
      </c>
      <c r="I107" s="94" t="e">
        <f>+#REF!</f>
        <v>#REF!</v>
      </c>
      <c r="J107" s="307" t="s">
        <v>100</v>
      </c>
      <c r="K107" s="535"/>
      <c r="L107" s="536"/>
      <c r="M107" s="536"/>
      <c r="N107" s="536"/>
      <c r="O107" s="536"/>
      <c r="P107" s="536"/>
      <c r="Q107" s="536"/>
      <c r="R107" s="536"/>
      <c r="S107" s="536"/>
      <c r="T107" s="537"/>
      <c r="U107" s="535"/>
      <c r="V107" s="536"/>
      <c r="W107" s="536"/>
      <c r="X107" s="536"/>
      <c r="Y107" s="536"/>
      <c r="Z107" s="536"/>
      <c r="AA107" s="536"/>
      <c r="AB107" s="536"/>
      <c r="AC107" s="536"/>
      <c r="AD107" s="537"/>
      <c r="AE107" s="535"/>
      <c r="AF107" s="536"/>
      <c r="AG107" s="536"/>
      <c r="AH107" s="536"/>
      <c r="AI107" s="536"/>
      <c r="AJ107" s="536"/>
      <c r="AK107" s="536"/>
      <c r="AL107" s="536"/>
      <c r="AM107" s="536"/>
      <c r="AN107" s="537"/>
      <c r="AO107" s="535"/>
      <c r="AP107" s="536"/>
      <c r="AQ107" s="536"/>
      <c r="AR107" s="536"/>
      <c r="AS107" s="536"/>
      <c r="AT107" s="536"/>
      <c r="AU107" s="536"/>
      <c r="AV107" s="536"/>
      <c r="AW107" s="536"/>
      <c r="AX107" s="537"/>
      <c r="AY107" s="535"/>
      <c r="AZ107" s="536"/>
      <c r="BA107" s="536"/>
      <c r="BB107" s="536"/>
      <c r="BC107" s="536"/>
      <c r="BD107" s="536"/>
      <c r="BE107" s="536"/>
      <c r="BF107" s="536"/>
      <c r="BG107" s="536"/>
      <c r="BH107" s="537"/>
      <c r="BI107" s="535"/>
      <c r="BJ107" s="536"/>
      <c r="BK107" s="536"/>
      <c r="BL107" s="536"/>
      <c r="BM107" s="536"/>
      <c r="BN107" s="536"/>
      <c r="BO107" s="536"/>
      <c r="BP107" s="536"/>
      <c r="BQ107" s="536"/>
      <c r="BR107" s="537"/>
      <c r="BS107" s="535"/>
      <c r="BT107" s="536"/>
      <c r="BU107" s="536"/>
      <c r="BV107" s="536"/>
      <c r="BW107" s="536"/>
      <c r="BX107" s="536"/>
      <c r="BY107" s="536"/>
      <c r="BZ107" s="536"/>
      <c r="CA107" s="536"/>
      <c r="CB107" s="537"/>
      <c r="CC107" s="535"/>
      <c r="CD107" s="536"/>
      <c r="CE107" s="536"/>
      <c r="CF107" s="536"/>
      <c r="CG107" s="536"/>
      <c r="CH107" s="536"/>
      <c r="CI107" s="536"/>
      <c r="CJ107" s="536"/>
      <c r="CK107" s="536"/>
      <c r="CL107" s="537"/>
      <c r="CM107" s="535"/>
      <c r="CN107" s="536"/>
      <c r="CO107" s="536"/>
      <c r="CP107" s="536"/>
      <c r="CQ107" s="536"/>
      <c r="CR107" s="536"/>
      <c r="CS107" s="536"/>
      <c r="CT107" s="536"/>
      <c r="CU107" s="536"/>
      <c r="CV107" s="537"/>
      <c r="CW107" s="535"/>
      <c r="CX107" s="536"/>
      <c r="CY107" s="536"/>
      <c r="CZ107" s="536"/>
      <c r="DA107" s="536"/>
      <c r="DB107" s="536"/>
      <c r="DC107" s="536"/>
      <c r="DD107" s="536"/>
      <c r="DE107" s="536"/>
      <c r="DF107" s="537"/>
      <c r="DG107" s="535"/>
      <c r="DH107" s="536"/>
      <c r="DI107" s="536"/>
      <c r="DJ107" s="536"/>
      <c r="DK107" s="536"/>
      <c r="DL107" s="536"/>
      <c r="DM107" s="536"/>
      <c r="DN107" s="536"/>
      <c r="DO107" s="536"/>
      <c r="DP107" s="537"/>
      <c r="DQ107" s="535"/>
      <c r="DR107" s="536"/>
      <c r="DS107" s="536"/>
      <c r="DT107" s="536"/>
      <c r="DU107" s="536"/>
      <c r="DV107" s="536"/>
      <c r="DW107" s="536"/>
      <c r="DX107" s="536"/>
      <c r="DY107" s="536"/>
      <c r="DZ107" s="537"/>
      <c r="EA107" s="535"/>
      <c r="EB107" s="536"/>
      <c r="EC107" s="536"/>
      <c r="ED107" s="536"/>
      <c r="EE107" s="536"/>
      <c r="EF107" s="536"/>
      <c r="EG107" s="536"/>
      <c r="EH107" s="536"/>
      <c r="EI107" s="536"/>
      <c r="EJ107" s="537"/>
      <c r="EK107" s="535"/>
      <c r="EL107" s="536"/>
      <c r="EM107" s="536"/>
      <c r="EN107" s="536"/>
      <c r="EO107" s="536"/>
      <c r="EP107" s="536"/>
      <c r="EQ107" s="536"/>
      <c r="ER107" s="536"/>
      <c r="ES107" s="536"/>
      <c r="ET107" s="537"/>
      <c r="EU107" s="535"/>
      <c r="EV107" s="536"/>
      <c r="EW107" s="536"/>
      <c r="EX107" s="536"/>
      <c r="EY107" s="536"/>
      <c r="EZ107" s="536"/>
      <c r="FA107" s="536"/>
      <c r="FB107" s="536"/>
      <c r="FC107" s="536"/>
      <c r="FD107" s="537"/>
      <c r="FE107" s="535"/>
      <c r="FF107" s="536"/>
      <c r="FG107" s="536"/>
      <c r="FH107" s="536"/>
      <c r="FI107" s="536"/>
      <c r="FJ107" s="536"/>
      <c r="FK107" s="536"/>
      <c r="FL107" s="536"/>
      <c r="FM107" s="536"/>
      <c r="FN107" s="537"/>
      <c r="FO107" s="535"/>
      <c r="FP107" s="536"/>
      <c r="FQ107" s="536"/>
      <c r="FR107" s="536"/>
      <c r="FS107" s="536"/>
      <c r="FT107" s="536"/>
      <c r="FU107" s="536"/>
      <c r="FV107" s="536"/>
      <c r="FW107" s="536"/>
      <c r="FX107" s="537"/>
      <c r="FY107" s="535"/>
      <c r="FZ107" s="536"/>
      <c r="GA107" s="536"/>
      <c r="GB107" s="536"/>
      <c r="GC107" s="536"/>
      <c r="GD107" s="536"/>
      <c r="GE107" s="536"/>
      <c r="GF107" s="536"/>
      <c r="GG107" s="536"/>
      <c r="GH107" s="537"/>
      <c r="GI107" s="535"/>
      <c r="GJ107" s="536"/>
      <c r="GK107" s="536"/>
      <c r="GL107" s="536"/>
      <c r="GM107" s="536"/>
      <c r="GN107" s="536"/>
      <c r="GO107" s="536"/>
      <c r="GP107" s="536"/>
      <c r="GQ107" s="536"/>
      <c r="GR107" s="537"/>
      <c r="GS107" s="535"/>
      <c r="GT107" s="536"/>
      <c r="GU107" s="536"/>
      <c r="GV107" s="536"/>
      <c r="GW107" s="536"/>
      <c r="GX107" s="536"/>
      <c r="GY107" s="536"/>
      <c r="GZ107" s="536"/>
      <c r="HA107" s="536"/>
      <c r="HB107" s="537"/>
      <c r="HC107" s="271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1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1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1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1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1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1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1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1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1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2">
        <f t="shared" si="98"/>
        <v>0</v>
      </c>
      <c r="HN107" s="279">
        <f t="shared" si="110"/>
        <v>0</v>
      </c>
      <c r="HO107" s="272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79" t="e">
        <f t="shared" si="111"/>
        <v>#REF!</v>
      </c>
      <c r="HQ107" s="80"/>
      <c r="HR107" s="280">
        <f t="shared" si="99"/>
        <v>0</v>
      </c>
      <c r="HS107" s="280">
        <f t="shared" si="100"/>
        <v>0</v>
      </c>
      <c r="HT107" s="280">
        <f t="shared" si="101"/>
        <v>0</v>
      </c>
      <c r="HU107" s="280">
        <f t="shared" si="102"/>
        <v>0</v>
      </c>
      <c r="HV107" s="280">
        <f t="shared" si="103"/>
        <v>0</v>
      </c>
      <c r="HW107" s="280">
        <f t="shared" si="104"/>
        <v>0</v>
      </c>
      <c r="HX107" s="280">
        <f t="shared" si="105"/>
        <v>0</v>
      </c>
      <c r="HY107" s="280">
        <f t="shared" si="106"/>
        <v>0</v>
      </c>
      <c r="HZ107" s="280">
        <f t="shared" si="107"/>
        <v>0</v>
      </c>
      <c r="IA107" s="280">
        <f t="shared" si="108"/>
        <v>0</v>
      </c>
      <c r="IK107" s="94" t="e">
        <f t="shared" si="109"/>
        <v>#REF!</v>
      </c>
    </row>
    <row r="108" spans="1:245" s="30" customFormat="1" ht="21.95" hidden="1" customHeight="1">
      <c r="A108" s="4"/>
      <c r="B108" s="94" t="e">
        <f>+#REF!</f>
        <v>#REF!</v>
      </c>
      <c r="C108" s="94" t="e">
        <f>+#REF!</f>
        <v>#REF!</v>
      </c>
      <c r="D108" s="94" t="e">
        <f>+#REF!</f>
        <v>#REF!</v>
      </c>
      <c r="E108" s="94" t="e">
        <f>+#REF!</f>
        <v>#REF!</v>
      </c>
      <c r="F108" s="94" t="e">
        <f>+#REF!</f>
        <v>#REF!</v>
      </c>
      <c r="G108" s="94" t="e">
        <f>+#REF!</f>
        <v>#REF!</v>
      </c>
      <c r="H108" s="94" t="e">
        <f>+#REF!</f>
        <v>#REF!</v>
      </c>
      <c r="I108" s="94" t="e">
        <f>+#REF!</f>
        <v>#REF!</v>
      </c>
      <c r="J108" s="19" t="s">
        <v>101</v>
      </c>
      <c r="K108" s="637"/>
      <c r="L108" s="638"/>
      <c r="M108" s="638"/>
      <c r="N108" s="638"/>
      <c r="O108" s="638"/>
      <c r="P108" s="638"/>
      <c r="Q108" s="638"/>
      <c r="R108" s="638"/>
      <c r="S108" s="638"/>
      <c r="T108" s="639"/>
      <c r="U108" s="637"/>
      <c r="V108" s="638"/>
      <c r="W108" s="638"/>
      <c r="X108" s="638"/>
      <c r="Y108" s="638"/>
      <c r="Z108" s="638"/>
      <c r="AA108" s="638"/>
      <c r="AB108" s="638"/>
      <c r="AC108" s="638"/>
      <c r="AD108" s="639"/>
      <c r="AE108" s="637"/>
      <c r="AF108" s="638"/>
      <c r="AG108" s="638"/>
      <c r="AH108" s="638"/>
      <c r="AI108" s="638"/>
      <c r="AJ108" s="638"/>
      <c r="AK108" s="638"/>
      <c r="AL108" s="638"/>
      <c r="AM108" s="638"/>
      <c r="AN108" s="639"/>
      <c r="AO108" s="637"/>
      <c r="AP108" s="638"/>
      <c r="AQ108" s="638"/>
      <c r="AR108" s="638"/>
      <c r="AS108" s="638"/>
      <c r="AT108" s="638"/>
      <c r="AU108" s="638"/>
      <c r="AV108" s="638"/>
      <c r="AW108" s="638"/>
      <c r="AX108" s="639"/>
      <c r="AY108" s="637"/>
      <c r="AZ108" s="638"/>
      <c r="BA108" s="638"/>
      <c r="BB108" s="638"/>
      <c r="BC108" s="638"/>
      <c r="BD108" s="638"/>
      <c r="BE108" s="638"/>
      <c r="BF108" s="638"/>
      <c r="BG108" s="638"/>
      <c r="BH108" s="639"/>
      <c r="BI108" s="637"/>
      <c r="BJ108" s="638"/>
      <c r="BK108" s="638"/>
      <c r="BL108" s="638"/>
      <c r="BM108" s="638"/>
      <c r="BN108" s="638"/>
      <c r="BO108" s="638"/>
      <c r="BP108" s="638"/>
      <c r="BQ108" s="638"/>
      <c r="BR108" s="639"/>
      <c r="BS108" s="637"/>
      <c r="BT108" s="638"/>
      <c r="BU108" s="638"/>
      <c r="BV108" s="638"/>
      <c r="BW108" s="638"/>
      <c r="BX108" s="638"/>
      <c r="BY108" s="638"/>
      <c r="BZ108" s="638"/>
      <c r="CA108" s="638"/>
      <c r="CB108" s="639"/>
      <c r="CC108" s="637"/>
      <c r="CD108" s="638"/>
      <c r="CE108" s="638"/>
      <c r="CF108" s="638"/>
      <c r="CG108" s="638"/>
      <c r="CH108" s="638"/>
      <c r="CI108" s="638"/>
      <c r="CJ108" s="638"/>
      <c r="CK108" s="638"/>
      <c r="CL108" s="639"/>
      <c r="CM108" s="637"/>
      <c r="CN108" s="638"/>
      <c r="CO108" s="638"/>
      <c r="CP108" s="638"/>
      <c r="CQ108" s="638"/>
      <c r="CR108" s="638"/>
      <c r="CS108" s="638"/>
      <c r="CT108" s="638"/>
      <c r="CU108" s="638"/>
      <c r="CV108" s="639"/>
      <c r="CW108" s="637"/>
      <c r="CX108" s="638"/>
      <c r="CY108" s="638"/>
      <c r="CZ108" s="638"/>
      <c r="DA108" s="638"/>
      <c r="DB108" s="638"/>
      <c r="DC108" s="638"/>
      <c r="DD108" s="638"/>
      <c r="DE108" s="638"/>
      <c r="DF108" s="639"/>
      <c r="DG108" s="637"/>
      <c r="DH108" s="638"/>
      <c r="DI108" s="638"/>
      <c r="DJ108" s="638"/>
      <c r="DK108" s="638"/>
      <c r="DL108" s="638"/>
      <c r="DM108" s="638"/>
      <c r="DN108" s="638"/>
      <c r="DO108" s="638"/>
      <c r="DP108" s="639"/>
      <c r="DQ108" s="637"/>
      <c r="DR108" s="638"/>
      <c r="DS108" s="638"/>
      <c r="DT108" s="638"/>
      <c r="DU108" s="638"/>
      <c r="DV108" s="638"/>
      <c r="DW108" s="638"/>
      <c r="DX108" s="638"/>
      <c r="DY108" s="638"/>
      <c r="DZ108" s="639"/>
      <c r="EA108" s="637"/>
      <c r="EB108" s="638"/>
      <c r="EC108" s="638"/>
      <c r="ED108" s="638"/>
      <c r="EE108" s="638"/>
      <c r="EF108" s="638"/>
      <c r="EG108" s="638"/>
      <c r="EH108" s="638"/>
      <c r="EI108" s="638"/>
      <c r="EJ108" s="639"/>
      <c r="EK108" s="637"/>
      <c r="EL108" s="638"/>
      <c r="EM108" s="638"/>
      <c r="EN108" s="638"/>
      <c r="EO108" s="638"/>
      <c r="EP108" s="638"/>
      <c r="EQ108" s="638"/>
      <c r="ER108" s="638"/>
      <c r="ES108" s="638"/>
      <c r="ET108" s="639"/>
      <c r="EU108" s="637"/>
      <c r="EV108" s="638"/>
      <c r="EW108" s="638"/>
      <c r="EX108" s="638"/>
      <c r="EY108" s="638"/>
      <c r="EZ108" s="638"/>
      <c r="FA108" s="638"/>
      <c r="FB108" s="638"/>
      <c r="FC108" s="638"/>
      <c r="FD108" s="639"/>
      <c r="FE108" s="637"/>
      <c r="FF108" s="638"/>
      <c r="FG108" s="638"/>
      <c r="FH108" s="638"/>
      <c r="FI108" s="638"/>
      <c r="FJ108" s="638"/>
      <c r="FK108" s="638"/>
      <c r="FL108" s="638"/>
      <c r="FM108" s="638"/>
      <c r="FN108" s="639"/>
      <c r="FO108" s="637"/>
      <c r="FP108" s="638"/>
      <c r="FQ108" s="638"/>
      <c r="FR108" s="638"/>
      <c r="FS108" s="638"/>
      <c r="FT108" s="638"/>
      <c r="FU108" s="638"/>
      <c r="FV108" s="638"/>
      <c r="FW108" s="638"/>
      <c r="FX108" s="639"/>
      <c r="FY108" s="637"/>
      <c r="FZ108" s="638"/>
      <c r="GA108" s="638"/>
      <c r="GB108" s="638"/>
      <c r="GC108" s="638"/>
      <c r="GD108" s="638"/>
      <c r="GE108" s="638"/>
      <c r="GF108" s="638"/>
      <c r="GG108" s="638"/>
      <c r="GH108" s="639"/>
      <c r="GI108" s="637"/>
      <c r="GJ108" s="638"/>
      <c r="GK108" s="638"/>
      <c r="GL108" s="638"/>
      <c r="GM108" s="638"/>
      <c r="GN108" s="638"/>
      <c r="GO108" s="638"/>
      <c r="GP108" s="638"/>
      <c r="GQ108" s="638"/>
      <c r="GR108" s="639"/>
      <c r="GS108" s="637"/>
      <c r="GT108" s="638"/>
      <c r="GU108" s="638"/>
      <c r="GV108" s="638"/>
      <c r="GW108" s="638"/>
      <c r="GX108" s="638"/>
      <c r="GY108" s="638"/>
      <c r="GZ108" s="638"/>
      <c r="HA108" s="638"/>
      <c r="HB108" s="639"/>
      <c r="HC108" s="77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77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77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77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77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77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77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77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77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77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0">
        <f t="shared" si="98"/>
        <v>0</v>
      </c>
      <c r="HN108" s="277">
        <f t="shared" si="110"/>
        <v>0</v>
      </c>
      <c r="HO108" s="80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77" t="e">
        <f t="shared" si="111"/>
        <v>#REF!</v>
      </c>
      <c r="HQ108" s="80"/>
      <c r="HR108" s="278">
        <f t="shared" si="99"/>
        <v>0</v>
      </c>
      <c r="HS108" s="278">
        <f t="shared" si="100"/>
        <v>0</v>
      </c>
      <c r="HT108" s="278">
        <f t="shared" si="101"/>
        <v>0</v>
      </c>
      <c r="HU108" s="278">
        <f t="shared" si="102"/>
        <v>0</v>
      </c>
      <c r="HV108" s="278">
        <f t="shared" si="103"/>
        <v>0</v>
      </c>
      <c r="HW108" s="278">
        <f t="shared" si="104"/>
        <v>0</v>
      </c>
      <c r="HX108" s="278">
        <f t="shared" si="105"/>
        <v>0</v>
      </c>
      <c r="HY108" s="278">
        <f t="shared" si="106"/>
        <v>0</v>
      </c>
      <c r="HZ108" s="278">
        <f t="shared" si="107"/>
        <v>0</v>
      </c>
      <c r="IA108" s="278">
        <f t="shared" si="108"/>
        <v>0</v>
      </c>
      <c r="IK108" s="94" t="e">
        <f t="shared" si="109"/>
        <v>#REF!</v>
      </c>
    </row>
    <row r="109" spans="1:245" s="30" customFormat="1" ht="21.95" hidden="1" customHeight="1">
      <c r="A109" s="4"/>
      <c r="B109" s="94" t="e">
        <f>+#REF!</f>
        <v>#REF!</v>
      </c>
      <c r="C109" s="94" t="e">
        <f>+#REF!</f>
        <v>#REF!</v>
      </c>
      <c r="D109" s="94" t="e">
        <f>+#REF!</f>
        <v>#REF!</v>
      </c>
      <c r="E109" s="94" t="e">
        <f>+#REF!</f>
        <v>#REF!</v>
      </c>
      <c r="F109" s="94" t="e">
        <f>+#REF!</f>
        <v>#REF!</v>
      </c>
      <c r="G109" s="94" t="e">
        <f>+#REF!</f>
        <v>#REF!</v>
      </c>
      <c r="H109" s="94" t="e">
        <f>+#REF!</f>
        <v>#REF!</v>
      </c>
      <c r="I109" s="94" t="e">
        <f>+#REF!</f>
        <v>#REF!</v>
      </c>
      <c r="J109" s="19" t="s">
        <v>102</v>
      </c>
      <c r="K109" s="637"/>
      <c r="L109" s="638"/>
      <c r="M109" s="638"/>
      <c r="N109" s="638"/>
      <c r="O109" s="638"/>
      <c r="P109" s="638"/>
      <c r="Q109" s="638"/>
      <c r="R109" s="638"/>
      <c r="S109" s="638"/>
      <c r="T109" s="639"/>
      <c r="U109" s="637"/>
      <c r="V109" s="638"/>
      <c r="W109" s="638"/>
      <c r="X109" s="638"/>
      <c r="Y109" s="638"/>
      <c r="Z109" s="638"/>
      <c r="AA109" s="638"/>
      <c r="AB109" s="638"/>
      <c r="AC109" s="638"/>
      <c r="AD109" s="639"/>
      <c r="AE109" s="637"/>
      <c r="AF109" s="638"/>
      <c r="AG109" s="638"/>
      <c r="AH109" s="638"/>
      <c r="AI109" s="638"/>
      <c r="AJ109" s="638"/>
      <c r="AK109" s="638"/>
      <c r="AL109" s="638"/>
      <c r="AM109" s="638"/>
      <c r="AN109" s="639"/>
      <c r="AO109" s="637"/>
      <c r="AP109" s="638"/>
      <c r="AQ109" s="638"/>
      <c r="AR109" s="638"/>
      <c r="AS109" s="638"/>
      <c r="AT109" s="638"/>
      <c r="AU109" s="638"/>
      <c r="AV109" s="638"/>
      <c r="AW109" s="638"/>
      <c r="AX109" s="639"/>
      <c r="AY109" s="637"/>
      <c r="AZ109" s="638"/>
      <c r="BA109" s="638"/>
      <c r="BB109" s="638"/>
      <c r="BC109" s="638"/>
      <c r="BD109" s="638"/>
      <c r="BE109" s="638"/>
      <c r="BF109" s="638"/>
      <c r="BG109" s="638"/>
      <c r="BH109" s="639"/>
      <c r="BI109" s="637"/>
      <c r="BJ109" s="638"/>
      <c r="BK109" s="638"/>
      <c r="BL109" s="638"/>
      <c r="BM109" s="638"/>
      <c r="BN109" s="638"/>
      <c r="BO109" s="638"/>
      <c r="BP109" s="638"/>
      <c r="BQ109" s="638"/>
      <c r="BR109" s="639"/>
      <c r="BS109" s="637"/>
      <c r="BT109" s="638"/>
      <c r="BU109" s="638"/>
      <c r="BV109" s="638"/>
      <c r="BW109" s="638"/>
      <c r="BX109" s="638"/>
      <c r="BY109" s="638"/>
      <c r="BZ109" s="638"/>
      <c r="CA109" s="638"/>
      <c r="CB109" s="639"/>
      <c r="CC109" s="637"/>
      <c r="CD109" s="638"/>
      <c r="CE109" s="638"/>
      <c r="CF109" s="638"/>
      <c r="CG109" s="638"/>
      <c r="CH109" s="638"/>
      <c r="CI109" s="638"/>
      <c r="CJ109" s="638"/>
      <c r="CK109" s="638"/>
      <c r="CL109" s="639"/>
      <c r="CM109" s="637"/>
      <c r="CN109" s="638"/>
      <c r="CO109" s="638"/>
      <c r="CP109" s="638"/>
      <c r="CQ109" s="638"/>
      <c r="CR109" s="638"/>
      <c r="CS109" s="638"/>
      <c r="CT109" s="638"/>
      <c r="CU109" s="638"/>
      <c r="CV109" s="639"/>
      <c r="CW109" s="637"/>
      <c r="CX109" s="638"/>
      <c r="CY109" s="638"/>
      <c r="CZ109" s="638"/>
      <c r="DA109" s="638"/>
      <c r="DB109" s="638"/>
      <c r="DC109" s="638"/>
      <c r="DD109" s="638"/>
      <c r="DE109" s="638"/>
      <c r="DF109" s="639"/>
      <c r="DG109" s="637"/>
      <c r="DH109" s="638"/>
      <c r="DI109" s="638"/>
      <c r="DJ109" s="638"/>
      <c r="DK109" s="638"/>
      <c r="DL109" s="638"/>
      <c r="DM109" s="638"/>
      <c r="DN109" s="638"/>
      <c r="DO109" s="638"/>
      <c r="DP109" s="639"/>
      <c r="DQ109" s="637"/>
      <c r="DR109" s="638"/>
      <c r="DS109" s="638"/>
      <c r="DT109" s="638"/>
      <c r="DU109" s="638"/>
      <c r="DV109" s="638"/>
      <c r="DW109" s="638"/>
      <c r="DX109" s="638"/>
      <c r="DY109" s="638"/>
      <c r="DZ109" s="639"/>
      <c r="EA109" s="637"/>
      <c r="EB109" s="638"/>
      <c r="EC109" s="638"/>
      <c r="ED109" s="638"/>
      <c r="EE109" s="638"/>
      <c r="EF109" s="638"/>
      <c r="EG109" s="638"/>
      <c r="EH109" s="638"/>
      <c r="EI109" s="638"/>
      <c r="EJ109" s="639"/>
      <c r="EK109" s="637"/>
      <c r="EL109" s="638"/>
      <c r="EM109" s="638"/>
      <c r="EN109" s="638"/>
      <c r="EO109" s="638"/>
      <c r="EP109" s="638"/>
      <c r="EQ109" s="638"/>
      <c r="ER109" s="638"/>
      <c r="ES109" s="638"/>
      <c r="ET109" s="639"/>
      <c r="EU109" s="637"/>
      <c r="EV109" s="638"/>
      <c r="EW109" s="638"/>
      <c r="EX109" s="638"/>
      <c r="EY109" s="638"/>
      <c r="EZ109" s="638"/>
      <c r="FA109" s="638"/>
      <c r="FB109" s="638"/>
      <c r="FC109" s="638"/>
      <c r="FD109" s="639"/>
      <c r="FE109" s="637"/>
      <c r="FF109" s="638"/>
      <c r="FG109" s="638"/>
      <c r="FH109" s="638"/>
      <c r="FI109" s="638"/>
      <c r="FJ109" s="638"/>
      <c r="FK109" s="638"/>
      <c r="FL109" s="638"/>
      <c r="FM109" s="638"/>
      <c r="FN109" s="639"/>
      <c r="FO109" s="637"/>
      <c r="FP109" s="638"/>
      <c r="FQ109" s="638"/>
      <c r="FR109" s="638"/>
      <c r="FS109" s="638"/>
      <c r="FT109" s="638"/>
      <c r="FU109" s="638"/>
      <c r="FV109" s="638"/>
      <c r="FW109" s="638"/>
      <c r="FX109" s="639"/>
      <c r="FY109" s="637"/>
      <c r="FZ109" s="638"/>
      <c r="GA109" s="638"/>
      <c r="GB109" s="638"/>
      <c r="GC109" s="638"/>
      <c r="GD109" s="638"/>
      <c r="GE109" s="638"/>
      <c r="GF109" s="638"/>
      <c r="GG109" s="638"/>
      <c r="GH109" s="639"/>
      <c r="GI109" s="637"/>
      <c r="GJ109" s="638"/>
      <c r="GK109" s="638"/>
      <c r="GL109" s="638"/>
      <c r="GM109" s="638"/>
      <c r="GN109" s="638"/>
      <c r="GO109" s="638"/>
      <c r="GP109" s="638"/>
      <c r="GQ109" s="638"/>
      <c r="GR109" s="639"/>
      <c r="GS109" s="637"/>
      <c r="GT109" s="638"/>
      <c r="GU109" s="638"/>
      <c r="GV109" s="638"/>
      <c r="GW109" s="638"/>
      <c r="GX109" s="638"/>
      <c r="GY109" s="638"/>
      <c r="GZ109" s="638"/>
      <c r="HA109" s="638"/>
      <c r="HB109" s="639"/>
      <c r="HC109" s="77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77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77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77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77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77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77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77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77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77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0">
        <f t="shared" si="98"/>
        <v>0</v>
      </c>
      <c r="HN109" s="79">
        <f t="shared" si="110"/>
        <v>0</v>
      </c>
      <c r="HO109" s="80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79" t="e">
        <f t="shared" si="111"/>
        <v>#REF!</v>
      </c>
      <c r="HQ109" s="80"/>
      <c r="HR109" s="81">
        <f t="shared" si="99"/>
        <v>0</v>
      </c>
      <c r="HS109" s="81">
        <f t="shared" si="100"/>
        <v>0</v>
      </c>
      <c r="HT109" s="81">
        <f t="shared" si="101"/>
        <v>0</v>
      </c>
      <c r="HU109" s="81">
        <f t="shared" si="102"/>
        <v>0</v>
      </c>
      <c r="HV109" s="81">
        <f t="shared" si="103"/>
        <v>0</v>
      </c>
      <c r="HW109" s="81">
        <f t="shared" si="104"/>
        <v>0</v>
      </c>
      <c r="HX109" s="81">
        <f t="shared" si="105"/>
        <v>0</v>
      </c>
      <c r="HY109" s="81">
        <f t="shared" si="106"/>
        <v>0</v>
      </c>
      <c r="HZ109" s="81">
        <f t="shared" si="107"/>
        <v>0</v>
      </c>
      <c r="IA109" s="81">
        <f t="shared" si="108"/>
        <v>0</v>
      </c>
      <c r="IK109" s="94" t="e">
        <f t="shared" si="109"/>
        <v>#REF!</v>
      </c>
    </row>
    <row r="110" spans="1:245" s="30" customFormat="1" ht="21.95" hidden="1" customHeight="1">
      <c r="A110" s="4"/>
      <c r="B110" s="94" t="e">
        <f>+#REF!</f>
        <v>#REF!</v>
      </c>
      <c r="C110" s="94" t="e">
        <f>+#REF!</f>
        <v>#REF!</v>
      </c>
      <c r="D110" s="94" t="e">
        <f>+#REF!</f>
        <v>#REF!</v>
      </c>
      <c r="E110" s="94" t="e">
        <f>+#REF!</f>
        <v>#REF!</v>
      </c>
      <c r="F110" s="94" t="e">
        <f>+#REF!</f>
        <v>#REF!</v>
      </c>
      <c r="G110" s="94" t="e">
        <f>+#REF!</f>
        <v>#REF!</v>
      </c>
      <c r="H110" s="94" t="e">
        <f>+#REF!</f>
        <v>#REF!</v>
      </c>
      <c r="I110" s="94" t="e">
        <f>+#REF!</f>
        <v>#REF!</v>
      </c>
      <c r="J110" s="19" t="s">
        <v>103</v>
      </c>
      <c r="K110" s="637"/>
      <c r="L110" s="638"/>
      <c r="M110" s="638"/>
      <c r="N110" s="638"/>
      <c r="O110" s="638"/>
      <c r="P110" s="638"/>
      <c r="Q110" s="638"/>
      <c r="R110" s="638"/>
      <c r="S110" s="638"/>
      <c r="T110" s="639"/>
      <c r="U110" s="637"/>
      <c r="V110" s="638"/>
      <c r="W110" s="638"/>
      <c r="X110" s="638"/>
      <c r="Y110" s="638"/>
      <c r="Z110" s="638"/>
      <c r="AA110" s="638"/>
      <c r="AB110" s="638"/>
      <c r="AC110" s="638"/>
      <c r="AD110" s="639"/>
      <c r="AE110" s="637"/>
      <c r="AF110" s="638"/>
      <c r="AG110" s="638"/>
      <c r="AH110" s="638"/>
      <c r="AI110" s="638"/>
      <c r="AJ110" s="638"/>
      <c r="AK110" s="638"/>
      <c r="AL110" s="638"/>
      <c r="AM110" s="638"/>
      <c r="AN110" s="639"/>
      <c r="AO110" s="637"/>
      <c r="AP110" s="638"/>
      <c r="AQ110" s="638"/>
      <c r="AR110" s="638"/>
      <c r="AS110" s="638"/>
      <c r="AT110" s="638"/>
      <c r="AU110" s="638"/>
      <c r="AV110" s="638"/>
      <c r="AW110" s="638"/>
      <c r="AX110" s="639"/>
      <c r="AY110" s="637"/>
      <c r="AZ110" s="638"/>
      <c r="BA110" s="638"/>
      <c r="BB110" s="638"/>
      <c r="BC110" s="638"/>
      <c r="BD110" s="638"/>
      <c r="BE110" s="638"/>
      <c r="BF110" s="638"/>
      <c r="BG110" s="638"/>
      <c r="BH110" s="639"/>
      <c r="BI110" s="637"/>
      <c r="BJ110" s="638"/>
      <c r="BK110" s="638"/>
      <c r="BL110" s="638"/>
      <c r="BM110" s="638"/>
      <c r="BN110" s="638"/>
      <c r="BO110" s="638"/>
      <c r="BP110" s="638"/>
      <c r="BQ110" s="638"/>
      <c r="BR110" s="639"/>
      <c r="BS110" s="637"/>
      <c r="BT110" s="638"/>
      <c r="BU110" s="638"/>
      <c r="BV110" s="638"/>
      <c r="BW110" s="638"/>
      <c r="BX110" s="638"/>
      <c r="BY110" s="638"/>
      <c r="BZ110" s="638"/>
      <c r="CA110" s="638"/>
      <c r="CB110" s="639"/>
      <c r="CC110" s="637"/>
      <c r="CD110" s="638"/>
      <c r="CE110" s="638"/>
      <c r="CF110" s="638"/>
      <c r="CG110" s="638"/>
      <c r="CH110" s="638"/>
      <c r="CI110" s="638"/>
      <c r="CJ110" s="638"/>
      <c r="CK110" s="638"/>
      <c r="CL110" s="639"/>
      <c r="CM110" s="637"/>
      <c r="CN110" s="638"/>
      <c r="CO110" s="638"/>
      <c r="CP110" s="638"/>
      <c r="CQ110" s="638"/>
      <c r="CR110" s="638"/>
      <c r="CS110" s="638"/>
      <c r="CT110" s="638"/>
      <c r="CU110" s="638"/>
      <c r="CV110" s="639"/>
      <c r="CW110" s="637"/>
      <c r="CX110" s="638"/>
      <c r="CY110" s="638"/>
      <c r="CZ110" s="638"/>
      <c r="DA110" s="638"/>
      <c r="DB110" s="638"/>
      <c r="DC110" s="638"/>
      <c r="DD110" s="638"/>
      <c r="DE110" s="638"/>
      <c r="DF110" s="639"/>
      <c r="DG110" s="637"/>
      <c r="DH110" s="638"/>
      <c r="DI110" s="638"/>
      <c r="DJ110" s="638"/>
      <c r="DK110" s="638"/>
      <c r="DL110" s="638"/>
      <c r="DM110" s="638"/>
      <c r="DN110" s="638"/>
      <c r="DO110" s="638"/>
      <c r="DP110" s="639"/>
      <c r="DQ110" s="637"/>
      <c r="DR110" s="638"/>
      <c r="DS110" s="638"/>
      <c r="DT110" s="638"/>
      <c r="DU110" s="638"/>
      <c r="DV110" s="638"/>
      <c r="DW110" s="638"/>
      <c r="DX110" s="638"/>
      <c r="DY110" s="638"/>
      <c r="DZ110" s="639"/>
      <c r="EA110" s="637"/>
      <c r="EB110" s="638"/>
      <c r="EC110" s="638"/>
      <c r="ED110" s="638"/>
      <c r="EE110" s="638"/>
      <c r="EF110" s="638"/>
      <c r="EG110" s="638"/>
      <c r="EH110" s="638"/>
      <c r="EI110" s="638"/>
      <c r="EJ110" s="639"/>
      <c r="EK110" s="637"/>
      <c r="EL110" s="638"/>
      <c r="EM110" s="638"/>
      <c r="EN110" s="638"/>
      <c r="EO110" s="638"/>
      <c r="EP110" s="638"/>
      <c r="EQ110" s="638"/>
      <c r="ER110" s="638"/>
      <c r="ES110" s="638"/>
      <c r="ET110" s="639"/>
      <c r="EU110" s="637"/>
      <c r="EV110" s="638"/>
      <c r="EW110" s="638"/>
      <c r="EX110" s="638"/>
      <c r="EY110" s="638"/>
      <c r="EZ110" s="638"/>
      <c r="FA110" s="638"/>
      <c r="FB110" s="638"/>
      <c r="FC110" s="638"/>
      <c r="FD110" s="639"/>
      <c r="FE110" s="637"/>
      <c r="FF110" s="638"/>
      <c r="FG110" s="638"/>
      <c r="FH110" s="638"/>
      <c r="FI110" s="638"/>
      <c r="FJ110" s="638"/>
      <c r="FK110" s="638"/>
      <c r="FL110" s="638"/>
      <c r="FM110" s="638"/>
      <c r="FN110" s="639"/>
      <c r="FO110" s="637"/>
      <c r="FP110" s="638"/>
      <c r="FQ110" s="638"/>
      <c r="FR110" s="638"/>
      <c r="FS110" s="638"/>
      <c r="FT110" s="638"/>
      <c r="FU110" s="638"/>
      <c r="FV110" s="638"/>
      <c r="FW110" s="638"/>
      <c r="FX110" s="639"/>
      <c r="FY110" s="637"/>
      <c r="FZ110" s="638"/>
      <c r="GA110" s="638"/>
      <c r="GB110" s="638"/>
      <c r="GC110" s="638"/>
      <c r="GD110" s="638"/>
      <c r="GE110" s="638"/>
      <c r="GF110" s="638"/>
      <c r="GG110" s="638"/>
      <c r="GH110" s="639"/>
      <c r="GI110" s="637"/>
      <c r="GJ110" s="638"/>
      <c r="GK110" s="638"/>
      <c r="GL110" s="638"/>
      <c r="GM110" s="638"/>
      <c r="GN110" s="638"/>
      <c r="GO110" s="638"/>
      <c r="GP110" s="638"/>
      <c r="GQ110" s="638"/>
      <c r="GR110" s="639"/>
      <c r="GS110" s="637"/>
      <c r="GT110" s="638"/>
      <c r="GU110" s="638"/>
      <c r="GV110" s="638"/>
      <c r="GW110" s="638"/>
      <c r="GX110" s="638"/>
      <c r="GY110" s="638"/>
      <c r="GZ110" s="638"/>
      <c r="HA110" s="638"/>
      <c r="HB110" s="639"/>
      <c r="HC110" s="77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77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77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77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77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77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77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77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77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77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0">
        <f t="shared" si="98"/>
        <v>0</v>
      </c>
      <c r="HN110" s="79">
        <f t="shared" si="110"/>
        <v>0</v>
      </c>
      <c r="HO110" s="80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79" t="e">
        <f t="shared" si="111"/>
        <v>#REF!</v>
      </c>
      <c r="HQ110" s="80"/>
      <c r="HR110" s="81">
        <f t="shared" si="99"/>
        <v>0</v>
      </c>
      <c r="HS110" s="81">
        <f t="shared" si="100"/>
        <v>0</v>
      </c>
      <c r="HT110" s="81">
        <f t="shared" si="101"/>
        <v>0</v>
      </c>
      <c r="HU110" s="81">
        <f t="shared" si="102"/>
        <v>0</v>
      </c>
      <c r="HV110" s="81">
        <f t="shared" si="103"/>
        <v>0</v>
      </c>
      <c r="HW110" s="81">
        <f t="shared" si="104"/>
        <v>0</v>
      </c>
      <c r="HX110" s="81">
        <f t="shared" si="105"/>
        <v>0</v>
      </c>
      <c r="HY110" s="81">
        <f t="shared" si="106"/>
        <v>0</v>
      </c>
      <c r="HZ110" s="81">
        <f t="shared" si="107"/>
        <v>0</v>
      </c>
      <c r="IA110" s="81">
        <f t="shared" si="108"/>
        <v>0</v>
      </c>
      <c r="IK110" s="94" t="e">
        <f t="shared" si="109"/>
        <v>#REF!</v>
      </c>
    </row>
    <row r="111" spans="1:245" s="30" customFormat="1" ht="21.95" hidden="1" customHeight="1">
      <c r="A111" s="4"/>
      <c r="B111" s="95" t="e">
        <f>+#REF!</f>
        <v>#REF!</v>
      </c>
      <c r="C111" s="95" t="e">
        <f>+#REF!</f>
        <v>#REF!</v>
      </c>
      <c r="D111" s="95" t="e">
        <f>+#REF!</f>
        <v>#REF!</v>
      </c>
      <c r="E111" s="95" t="e">
        <f>+#REF!</f>
        <v>#REF!</v>
      </c>
      <c r="F111" s="95" t="e">
        <f>+#REF!</f>
        <v>#REF!</v>
      </c>
      <c r="G111" s="95" t="e">
        <f>+#REF!</f>
        <v>#REF!</v>
      </c>
      <c r="H111" s="95" t="e">
        <f>+#REF!</f>
        <v>#REF!</v>
      </c>
      <c r="I111" s="95" t="e">
        <f>+#REF!</f>
        <v>#REF!</v>
      </c>
      <c r="J111" s="19" t="s">
        <v>288</v>
      </c>
      <c r="K111" s="640"/>
      <c r="L111" s="641"/>
      <c r="M111" s="641"/>
      <c r="N111" s="641"/>
      <c r="O111" s="641"/>
      <c r="P111" s="641"/>
      <c r="Q111" s="641"/>
      <c r="R111" s="641"/>
      <c r="S111" s="641"/>
      <c r="T111" s="642"/>
      <c r="U111" s="640"/>
      <c r="V111" s="641"/>
      <c r="W111" s="641"/>
      <c r="X111" s="641"/>
      <c r="Y111" s="641"/>
      <c r="Z111" s="641"/>
      <c r="AA111" s="641"/>
      <c r="AB111" s="641"/>
      <c r="AC111" s="641"/>
      <c r="AD111" s="642"/>
      <c r="AE111" s="640"/>
      <c r="AF111" s="641"/>
      <c r="AG111" s="641"/>
      <c r="AH111" s="641"/>
      <c r="AI111" s="641"/>
      <c r="AJ111" s="641"/>
      <c r="AK111" s="641"/>
      <c r="AL111" s="641"/>
      <c r="AM111" s="641"/>
      <c r="AN111" s="642"/>
      <c r="AO111" s="640"/>
      <c r="AP111" s="641"/>
      <c r="AQ111" s="641"/>
      <c r="AR111" s="641"/>
      <c r="AS111" s="641"/>
      <c r="AT111" s="641"/>
      <c r="AU111" s="641"/>
      <c r="AV111" s="641"/>
      <c r="AW111" s="641"/>
      <c r="AX111" s="642"/>
      <c r="AY111" s="640"/>
      <c r="AZ111" s="641"/>
      <c r="BA111" s="641"/>
      <c r="BB111" s="641"/>
      <c r="BC111" s="641"/>
      <c r="BD111" s="641"/>
      <c r="BE111" s="641"/>
      <c r="BF111" s="641"/>
      <c r="BG111" s="641"/>
      <c r="BH111" s="642"/>
      <c r="BI111" s="640"/>
      <c r="BJ111" s="641"/>
      <c r="BK111" s="641"/>
      <c r="BL111" s="641"/>
      <c r="BM111" s="641"/>
      <c r="BN111" s="641"/>
      <c r="BO111" s="641"/>
      <c r="BP111" s="641"/>
      <c r="BQ111" s="641"/>
      <c r="BR111" s="642"/>
      <c r="BS111" s="640"/>
      <c r="BT111" s="641"/>
      <c r="BU111" s="641"/>
      <c r="BV111" s="641"/>
      <c r="BW111" s="641"/>
      <c r="BX111" s="641"/>
      <c r="BY111" s="641"/>
      <c r="BZ111" s="641"/>
      <c r="CA111" s="641"/>
      <c r="CB111" s="642"/>
      <c r="CC111" s="640"/>
      <c r="CD111" s="641"/>
      <c r="CE111" s="641"/>
      <c r="CF111" s="641"/>
      <c r="CG111" s="641"/>
      <c r="CH111" s="641"/>
      <c r="CI111" s="641"/>
      <c r="CJ111" s="641"/>
      <c r="CK111" s="641"/>
      <c r="CL111" s="642"/>
      <c r="CM111" s="640"/>
      <c r="CN111" s="641"/>
      <c r="CO111" s="641"/>
      <c r="CP111" s="641"/>
      <c r="CQ111" s="641"/>
      <c r="CR111" s="641"/>
      <c r="CS111" s="641"/>
      <c r="CT111" s="641"/>
      <c r="CU111" s="641"/>
      <c r="CV111" s="642"/>
      <c r="CW111" s="640"/>
      <c r="CX111" s="641"/>
      <c r="CY111" s="641"/>
      <c r="CZ111" s="641"/>
      <c r="DA111" s="641"/>
      <c r="DB111" s="641"/>
      <c r="DC111" s="641"/>
      <c r="DD111" s="641"/>
      <c r="DE111" s="641"/>
      <c r="DF111" s="642"/>
      <c r="DG111" s="640"/>
      <c r="DH111" s="641"/>
      <c r="DI111" s="641"/>
      <c r="DJ111" s="641"/>
      <c r="DK111" s="641"/>
      <c r="DL111" s="641"/>
      <c r="DM111" s="641"/>
      <c r="DN111" s="641"/>
      <c r="DO111" s="641"/>
      <c r="DP111" s="642"/>
      <c r="DQ111" s="640"/>
      <c r="DR111" s="641"/>
      <c r="DS111" s="641"/>
      <c r="DT111" s="641"/>
      <c r="DU111" s="641"/>
      <c r="DV111" s="641"/>
      <c r="DW111" s="641"/>
      <c r="DX111" s="641"/>
      <c r="DY111" s="641"/>
      <c r="DZ111" s="642"/>
      <c r="EA111" s="640"/>
      <c r="EB111" s="641"/>
      <c r="EC111" s="641"/>
      <c r="ED111" s="641"/>
      <c r="EE111" s="641"/>
      <c r="EF111" s="641"/>
      <c r="EG111" s="641"/>
      <c r="EH111" s="641"/>
      <c r="EI111" s="641"/>
      <c r="EJ111" s="642"/>
      <c r="EK111" s="640"/>
      <c r="EL111" s="641"/>
      <c r="EM111" s="641"/>
      <c r="EN111" s="641"/>
      <c r="EO111" s="641"/>
      <c r="EP111" s="641"/>
      <c r="EQ111" s="641"/>
      <c r="ER111" s="641"/>
      <c r="ES111" s="641"/>
      <c r="ET111" s="642"/>
      <c r="EU111" s="640"/>
      <c r="EV111" s="641"/>
      <c r="EW111" s="641"/>
      <c r="EX111" s="641"/>
      <c r="EY111" s="641"/>
      <c r="EZ111" s="641"/>
      <c r="FA111" s="641"/>
      <c r="FB111" s="641"/>
      <c r="FC111" s="641"/>
      <c r="FD111" s="642"/>
      <c r="FE111" s="640"/>
      <c r="FF111" s="641"/>
      <c r="FG111" s="641"/>
      <c r="FH111" s="641"/>
      <c r="FI111" s="641"/>
      <c r="FJ111" s="641"/>
      <c r="FK111" s="641"/>
      <c r="FL111" s="641"/>
      <c r="FM111" s="641"/>
      <c r="FN111" s="642"/>
      <c r="FO111" s="640"/>
      <c r="FP111" s="641"/>
      <c r="FQ111" s="641"/>
      <c r="FR111" s="641"/>
      <c r="FS111" s="641"/>
      <c r="FT111" s="641"/>
      <c r="FU111" s="641"/>
      <c r="FV111" s="641"/>
      <c r="FW111" s="641"/>
      <c r="FX111" s="642"/>
      <c r="FY111" s="640"/>
      <c r="FZ111" s="641"/>
      <c r="GA111" s="641"/>
      <c r="GB111" s="641"/>
      <c r="GC111" s="641"/>
      <c r="GD111" s="641"/>
      <c r="GE111" s="641"/>
      <c r="GF111" s="641"/>
      <c r="GG111" s="641"/>
      <c r="GH111" s="642"/>
      <c r="GI111" s="640"/>
      <c r="GJ111" s="641"/>
      <c r="GK111" s="641"/>
      <c r="GL111" s="641"/>
      <c r="GM111" s="641"/>
      <c r="GN111" s="641"/>
      <c r="GO111" s="641"/>
      <c r="GP111" s="641"/>
      <c r="GQ111" s="641"/>
      <c r="GR111" s="642"/>
      <c r="GS111" s="640"/>
      <c r="GT111" s="641"/>
      <c r="GU111" s="641"/>
      <c r="GV111" s="641"/>
      <c r="GW111" s="641"/>
      <c r="GX111" s="641"/>
      <c r="GY111" s="641"/>
      <c r="GZ111" s="641"/>
      <c r="HA111" s="641"/>
      <c r="HB111" s="642"/>
      <c r="HC111" s="271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1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1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1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1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1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1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1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1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1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2">
        <f t="shared" si="98"/>
        <v>0</v>
      </c>
      <c r="HN111" s="279">
        <f t="shared" si="110"/>
        <v>0</v>
      </c>
      <c r="HO111" s="272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79" t="e">
        <f t="shared" si="111"/>
        <v>#REF!</v>
      </c>
      <c r="HQ111" s="272"/>
      <c r="HR111" s="280">
        <f t="shared" si="99"/>
        <v>0</v>
      </c>
      <c r="HS111" s="280">
        <f t="shared" si="100"/>
        <v>0</v>
      </c>
      <c r="HT111" s="280">
        <f t="shared" si="101"/>
        <v>0</v>
      </c>
      <c r="HU111" s="280">
        <f t="shared" si="102"/>
        <v>0</v>
      </c>
      <c r="HV111" s="280">
        <f t="shared" si="103"/>
        <v>0</v>
      </c>
      <c r="HW111" s="280">
        <f t="shared" si="104"/>
        <v>0</v>
      </c>
      <c r="HX111" s="280">
        <f t="shared" si="105"/>
        <v>0</v>
      </c>
      <c r="HY111" s="280">
        <f t="shared" si="106"/>
        <v>0</v>
      </c>
      <c r="HZ111" s="280">
        <f t="shared" si="107"/>
        <v>0</v>
      </c>
      <c r="IA111" s="280">
        <f t="shared" si="108"/>
        <v>0</v>
      </c>
      <c r="IK111" s="95" t="e">
        <f t="shared" si="109"/>
        <v>#REF!</v>
      </c>
    </row>
    <row r="112" spans="1:245" s="11" customFormat="1" ht="28.15" hidden="1" customHeight="1">
      <c r="B112" s="739" t="s">
        <v>900</v>
      </c>
      <c r="C112" s="739"/>
      <c r="D112" s="739"/>
      <c r="E112" s="739"/>
      <c r="F112" s="739"/>
      <c r="G112" s="739"/>
      <c r="H112" s="739"/>
      <c r="I112" s="739"/>
      <c r="J112" s="97" t="s">
        <v>108</v>
      </c>
      <c r="K112" s="89">
        <f>+SUMIF($B$16:$B$111,1,K16:K111)</f>
        <v>0</v>
      </c>
      <c r="L112" s="89">
        <f t="shared" ref="L112:BW112" si="112">+SUMIF($B$16:$B$111,1,L16:L111)</f>
        <v>0</v>
      </c>
      <c r="M112" s="89">
        <f t="shared" si="112"/>
        <v>0</v>
      </c>
      <c r="N112" s="89">
        <f t="shared" si="112"/>
        <v>0</v>
      </c>
      <c r="O112" s="89">
        <f t="shared" si="112"/>
        <v>0</v>
      </c>
      <c r="P112" s="89">
        <f t="shared" si="112"/>
        <v>0</v>
      </c>
      <c r="Q112" s="89">
        <f t="shared" si="112"/>
        <v>0</v>
      </c>
      <c r="R112" s="89">
        <f t="shared" si="112"/>
        <v>0</v>
      </c>
      <c r="S112" s="89">
        <f t="shared" si="112"/>
        <v>0</v>
      </c>
      <c r="T112" s="89">
        <f t="shared" si="112"/>
        <v>0</v>
      </c>
      <c r="U112" s="89">
        <f t="shared" si="112"/>
        <v>0</v>
      </c>
      <c r="V112" s="89">
        <f t="shared" si="112"/>
        <v>0</v>
      </c>
      <c r="W112" s="89">
        <f t="shared" si="112"/>
        <v>0</v>
      </c>
      <c r="X112" s="89">
        <f t="shared" si="112"/>
        <v>0</v>
      </c>
      <c r="Y112" s="89">
        <f t="shared" si="112"/>
        <v>0</v>
      </c>
      <c r="Z112" s="89">
        <f t="shared" si="112"/>
        <v>0</v>
      </c>
      <c r="AA112" s="89">
        <f t="shared" si="112"/>
        <v>0</v>
      </c>
      <c r="AB112" s="89">
        <f t="shared" si="112"/>
        <v>0</v>
      </c>
      <c r="AC112" s="89">
        <f t="shared" si="112"/>
        <v>0</v>
      </c>
      <c r="AD112" s="89">
        <f t="shared" si="112"/>
        <v>0</v>
      </c>
      <c r="AE112" s="89">
        <f t="shared" si="112"/>
        <v>0</v>
      </c>
      <c r="AF112" s="89">
        <f t="shared" si="112"/>
        <v>0</v>
      </c>
      <c r="AG112" s="89">
        <f t="shared" si="112"/>
        <v>0</v>
      </c>
      <c r="AH112" s="89">
        <f t="shared" si="112"/>
        <v>0</v>
      </c>
      <c r="AI112" s="89">
        <f t="shared" si="112"/>
        <v>0</v>
      </c>
      <c r="AJ112" s="89">
        <f t="shared" si="112"/>
        <v>0</v>
      </c>
      <c r="AK112" s="89">
        <f t="shared" si="112"/>
        <v>0</v>
      </c>
      <c r="AL112" s="89">
        <f t="shared" si="112"/>
        <v>0</v>
      </c>
      <c r="AM112" s="89">
        <f t="shared" si="112"/>
        <v>0</v>
      </c>
      <c r="AN112" s="89">
        <f t="shared" si="112"/>
        <v>0</v>
      </c>
      <c r="AO112" s="89">
        <f t="shared" si="112"/>
        <v>0</v>
      </c>
      <c r="AP112" s="89">
        <f t="shared" si="112"/>
        <v>0</v>
      </c>
      <c r="AQ112" s="89">
        <f t="shared" si="112"/>
        <v>0</v>
      </c>
      <c r="AR112" s="89">
        <f t="shared" si="112"/>
        <v>0</v>
      </c>
      <c r="AS112" s="89">
        <f t="shared" si="112"/>
        <v>0</v>
      </c>
      <c r="AT112" s="89">
        <f t="shared" si="112"/>
        <v>0</v>
      </c>
      <c r="AU112" s="89">
        <f t="shared" si="112"/>
        <v>0</v>
      </c>
      <c r="AV112" s="89">
        <f t="shared" si="112"/>
        <v>0</v>
      </c>
      <c r="AW112" s="89">
        <f t="shared" si="112"/>
        <v>0</v>
      </c>
      <c r="AX112" s="89">
        <f t="shared" si="112"/>
        <v>0</v>
      </c>
      <c r="AY112" s="89">
        <f t="shared" si="112"/>
        <v>0</v>
      </c>
      <c r="AZ112" s="89">
        <f t="shared" si="112"/>
        <v>0</v>
      </c>
      <c r="BA112" s="89">
        <f t="shared" si="112"/>
        <v>0</v>
      </c>
      <c r="BB112" s="89">
        <f t="shared" si="112"/>
        <v>0</v>
      </c>
      <c r="BC112" s="89">
        <f t="shared" si="112"/>
        <v>0</v>
      </c>
      <c r="BD112" s="89">
        <f t="shared" si="112"/>
        <v>0</v>
      </c>
      <c r="BE112" s="89">
        <f t="shared" si="112"/>
        <v>0</v>
      </c>
      <c r="BF112" s="89">
        <f t="shared" si="112"/>
        <v>0</v>
      </c>
      <c r="BG112" s="89">
        <f t="shared" si="112"/>
        <v>0</v>
      </c>
      <c r="BH112" s="89">
        <f t="shared" si="112"/>
        <v>0</v>
      </c>
      <c r="BI112" s="89">
        <f t="shared" si="112"/>
        <v>0</v>
      </c>
      <c r="BJ112" s="89">
        <f t="shared" si="112"/>
        <v>0</v>
      </c>
      <c r="BK112" s="89">
        <f t="shared" si="112"/>
        <v>0</v>
      </c>
      <c r="BL112" s="89">
        <f t="shared" si="112"/>
        <v>0</v>
      </c>
      <c r="BM112" s="89">
        <f t="shared" si="112"/>
        <v>0</v>
      </c>
      <c r="BN112" s="89">
        <f t="shared" si="112"/>
        <v>0</v>
      </c>
      <c r="BO112" s="89">
        <f t="shared" si="112"/>
        <v>0</v>
      </c>
      <c r="BP112" s="89">
        <f t="shared" si="112"/>
        <v>0</v>
      </c>
      <c r="BQ112" s="89">
        <f t="shared" si="112"/>
        <v>0</v>
      </c>
      <c r="BR112" s="89">
        <f t="shared" si="112"/>
        <v>0</v>
      </c>
      <c r="BS112" s="89">
        <f t="shared" si="112"/>
        <v>0</v>
      </c>
      <c r="BT112" s="89">
        <f t="shared" si="112"/>
        <v>0</v>
      </c>
      <c r="BU112" s="89">
        <f t="shared" si="112"/>
        <v>0</v>
      </c>
      <c r="BV112" s="89">
        <f t="shared" si="112"/>
        <v>0</v>
      </c>
      <c r="BW112" s="89">
        <f t="shared" si="112"/>
        <v>0</v>
      </c>
      <c r="BX112" s="89">
        <f t="shared" ref="BX112:EI112" si="113">+SUMIF($B$16:$B$111,1,BX16:BX111)</f>
        <v>0</v>
      </c>
      <c r="BY112" s="89">
        <f t="shared" si="113"/>
        <v>0</v>
      </c>
      <c r="BZ112" s="89">
        <f t="shared" si="113"/>
        <v>0</v>
      </c>
      <c r="CA112" s="89">
        <f t="shared" si="113"/>
        <v>0</v>
      </c>
      <c r="CB112" s="89">
        <f t="shared" si="113"/>
        <v>0</v>
      </c>
      <c r="CC112" s="89">
        <f t="shared" si="113"/>
        <v>0</v>
      </c>
      <c r="CD112" s="89">
        <f t="shared" si="113"/>
        <v>0</v>
      </c>
      <c r="CE112" s="89">
        <f t="shared" si="113"/>
        <v>0</v>
      </c>
      <c r="CF112" s="89">
        <f t="shared" si="113"/>
        <v>0</v>
      </c>
      <c r="CG112" s="89">
        <f t="shared" si="113"/>
        <v>0</v>
      </c>
      <c r="CH112" s="89">
        <f t="shared" si="113"/>
        <v>0</v>
      </c>
      <c r="CI112" s="89">
        <f t="shared" si="113"/>
        <v>0</v>
      </c>
      <c r="CJ112" s="89">
        <f t="shared" si="113"/>
        <v>0</v>
      </c>
      <c r="CK112" s="89">
        <f t="shared" si="113"/>
        <v>0</v>
      </c>
      <c r="CL112" s="89">
        <f t="shared" si="113"/>
        <v>0</v>
      </c>
      <c r="CM112" s="89">
        <f t="shared" si="113"/>
        <v>0</v>
      </c>
      <c r="CN112" s="89">
        <f t="shared" si="113"/>
        <v>0</v>
      </c>
      <c r="CO112" s="89">
        <f t="shared" si="113"/>
        <v>0</v>
      </c>
      <c r="CP112" s="89">
        <f t="shared" si="113"/>
        <v>0</v>
      </c>
      <c r="CQ112" s="89">
        <f t="shared" si="113"/>
        <v>0</v>
      </c>
      <c r="CR112" s="89">
        <f t="shared" si="113"/>
        <v>0</v>
      </c>
      <c r="CS112" s="89">
        <f t="shared" si="113"/>
        <v>0</v>
      </c>
      <c r="CT112" s="89">
        <f t="shared" si="113"/>
        <v>0</v>
      </c>
      <c r="CU112" s="89">
        <f t="shared" si="113"/>
        <v>0</v>
      </c>
      <c r="CV112" s="89">
        <f t="shared" si="113"/>
        <v>0</v>
      </c>
      <c r="CW112" s="89">
        <f t="shared" si="113"/>
        <v>0</v>
      </c>
      <c r="CX112" s="89">
        <f t="shared" si="113"/>
        <v>0</v>
      </c>
      <c r="CY112" s="89">
        <f t="shared" si="113"/>
        <v>0</v>
      </c>
      <c r="CZ112" s="89">
        <f t="shared" si="113"/>
        <v>0</v>
      </c>
      <c r="DA112" s="89">
        <f t="shared" si="113"/>
        <v>0</v>
      </c>
      <c r="DB112" s="89">
        <f t="shared" si="113"/>
        <v>0</v>
      </c>
      <c r="DC112" s="89">
        <f t="shared" si="113"/>
        <v>0</v>
      </c>
      <c r="DD112" s="89">
        <f t="shared" si="113"/>
        <v>0</v>
      </c>
      <c r="DE112" s="89">
        <f t="shared" si="113"/>
        <v>0</v>
      </c>
      <c r="DF112" s="89">
        <f t="shared" si="113"/>
        <v>0</v>
      </c>
      <c r="DG112" s="89">
        <f t="shared" si="113"/>
        <v>0</v>
      </c>
      <c r="DH112" s="89">
        <f t="shared" si="113"/>
        <v>0</v>
      </c>
      <c r="DI112" s="89">
        <f t="shared" si="113"/>
        <v>0</v>
      </c>
      <c r="DJ112" s="89">
        <f t="shared" si="113"/>
        <v>0</v>
      </c>
      <c r="DK112" s="89">
        <f t="shared" si="113"/>
        <v>0</v>
      </c>
      <c r="DL112" s="89">
        <f t="shared" si="113"/>
        <v>0</v>
      </c>
      <c r="DM112" s="89">
        <f t="shared" si="113"/>
        <v>0</v>
      </c>
      <c r="DN112" s="89">
        <f t="shared" si="113"/>
        <v>0</v>
      </c>
      <c r="DO112" s="89">
        <f t="shared" si="113"/>
        <v>0</v>
      </c>
      <c r="DP112" s="89">
        <f t="shared" si="113"/>
        <v>0</v>
      </c>
      <c r="DQ112" s="89">
        <f t="shared" si="113"/>
        <v>0</v>
      </c>
      <c r="DR112" s="89">
        <f t="shared" si="113"/>
        <v>0</v>
      </c>
      <c r="DS112" s="89">
        <f t="shared" si="113"/>
        <v>0</v>
      </c>
      <c r="DT112" s="89">
        <f t="shared" si="113"/>
        <v>0</v>
      </c>
      <c r="DU112" s="89">
        <f t="shared" si="113"/>
        <v>0</v>
      </c>
      <c r="DV112" s="89">
        <f t="shared" si="113"/>
        <v>0</v>
      </c>
      <c r="DW112" s="89">
        <f t="shared" si="113"/>
        <v>0</v>
      </c>
      <c r="DX112" s="89">
        <f t="shared" si="113"/>
        <v>0</v>
      </c>
      <c r="DY112" s="89">
        <f t="shared" si="113"/>
        <v>0</v>
      </c>
      <c r="DZ112" s="89">
        <f t="shared" si="113"/>
        <v>0</v>
      </c>
      <c r="EA112" s="89">
        <f t="shared" si="113"/>
        <v>0</v>
      </c>
      <c r="EB112" s="89">
        <f t="shared" si="113"/>
        <v>0</v>
      </c>
      <c r="EC112" s="89">
        <f t="shared" si="113"/>
        <v>0</v>
      </c>
      <c r="ED112" s="89">
        <f t="shared" si="113"/>
        <v>0</v>
      </c>
      <c r="EE112" s="89">
        <f t="shared" si="113"/>
        <v>0</v>
      </c>
      <c r="EF112" s="89">
        <f t="shared" si="113"/>
        <v>0</v>
      </c>
      <c r="EG112" s="89">
        <f t="shared" si="113"/>
        <v>0</v>
      </c>
      <c r="EH112" s="89">
        <f t="shared" si="113"/>
        <v>0</v>
      </c>
      <c r="EI112" s="89">
        <f t="shared" si="113"/>
        <v>0</v>
      </c>
      <c r="EJ112" s="89">
        <f t="shared" ref="EJ112:GU112" si="114">+SUMIF($B$16:$B$111,1,EJ16:EJ111)</f>
        <v>0</v>
      </c>
      <c r="EK112" s="89">
        <f t="shared" si="114"/>
        <v>0</v>
      </c>
      <c r="EL112" s="89">
        <f t="shared" si="114"/>
        <v>0</v>
      </c>
      <c r="EM112" s="89">
        <f t="shared" si="114"/>
        <v>0</v>
      </c>
      <c r="EN112" s="89">
        <f t="shared" si="114"/>
        <v>0</v>
      </c>
      <c r="EO112" s="89">
        <f t="shared" si="114"/>
        <v>0</v>
      </c>
      <c r="EP112" s="89">
        <f t="shared" si="114"/>
        <v>0</v>
      </c>
      <c r="EQ112" s="89">
        <f t="shared" si="114"/>
        <v>0</v>
      </c>
      <c r="ER112" s="89">
        <f t="shared" si="114"/>
        <v>0</v>
      </c>
      <c r="ES112" s="89">
        <f t="shared" si="114"/>
        <v>0</v>
      </c>
      <c r="ET112" s="89">
        <f t="shared" si="114"/>
        <v>0</v>
      </c>
      <c r="EU112" s="89">
        <f t="shared" si="114"/>
        <v>0</v>
      </c>
      <c r="EV112" s="89">
        <f t="shared" si="114"/>
        <v>0</v>
      </c>
      <c r="EW112" s="89">
        <f t="shared" si="114"/>
        <v>0</v>
      </c>
      <c r="EX112" s="89">
        <f t="shared" si="114"/>
        <v>0</v>
      </c>
      <c r="EY112" s="89">
        <f t="shared" si="114"/>
        <v>0</v>
      </c>
      <c r="EZ112" s="89">
        <f t="shared" si="114"/>
        <v>0</v>
      </c>
      <c r="FA112" s="89">
        <f t="shared" si="114"/>
        <v>0</v>
      </c>
      <c r="FB112" s="89">
        <f t="shared" si="114"/>
        <v>0</v>
      </c>
      <c r="FC112" s="89">
        <f t="shared" si="114"/>
        <v>0</v>
      </c>
      <c r="FD112" s="89">
        <f t="shared" si="114"/>
        <v>0</v>
      </c>
      <c r="FE112" s="89">
        <f t="shared" si="114"/>
        <v>0</v>
      </c>
      <c r="FF112" s="89">
        <f t="shared" si="114"/>
        <v>0</v>
      </c>
      <c r="FG112" s="89">
        <f t="shared" si="114"/>
        <v>0</v>
      </c>
      <c r="FH112" s="89">
        <f t="shared" si="114"/>
        <v>0</v>
      </c>
      <c r="FI112" s="89">
        <f t="shared" si="114"/>
        <v>0</v>
      </c>
      <c r="FJ112" s="89">
        <f t="shared" si="114"/>
        <v>0</v>
      </c>
      <c r="FK112" s="89">
        <f t="shared" si="114"/>
        <v>0</v>
      </c>
      <c r="FL112" s="89">
        <f t="shared" si="114"/>
        <v>0</v>
      </c>
      <c r="FM112" s="89">
        <f t="shared" si="114"/>
        <v>0</v>
      </c>
      <c r="FN112" s="89">
        <f t="shared" si="114"/>
        <v>0</v>
      </c>
      <c r="FO112" s="89">
        <f t="shared" si="114"/>
        <v>0</v>
      </c>
      <c r="FP112" s="89">
        <f t="shared" si="114"/>
        <v>0</v>
      </c>
      <c r="FQ112" s="89">
        <f t="shared" si="114"/>
        <v>0</v>
      </c>
      <c r="FR112" s="89">
        <f t="shared" si="114"/>
        <v>0</v>
      </c>
      <c r="FS112" s="89">
        <f t="shared" si="114"/>
        <v>0</v>
      </c>
      <c r="FT112" s="89">
        <f t="shared" si="114"/>
        <v>0</v>
      </c>
      <c r="FU112" s="89">
        <f t="shared" si="114"/>
        <v>0</v>
      </c>
      <c r="FV112" s="89">
        <f t="shared" si="114"/>
        <v>0</v>
      </c>
      <c r="FW112" s="89">
        <f t="shared" si="114"/>
        <v>0</v>
      </c>
      <c r="FX112" s="89">
        <f t="shared" si="114"/>
        <v>0</v>
      </c>
      <c r="FY112" s="89">
        <f t="shared" si="114"/>
        <v>0</v>
      </c>
      <c r="FZ112" s="89">
        <f t="shared" si="114"/>
        <v>0</v>
      </c>
      <c r="GA112" s="89">
        <f t="shared" si="114"/>
        <v>0</v>
      </c>
      <c r="GB112" s="89">
        <f t="shared" si="114"/>
        <v>0</v>
      </c>
      <c r="GC112" s="89">
        <f t="shared" si="114"/>
        <v>0</v>
      </c>
      <c r="GD112" s="89">
        <f t="shared" si="114"/>
        <v>0</v>
      </c>
      <c r="GE112" s="89">
        <f t="shared" si="114"/>
        <v>0</v>
      </c>
      <c r="GF112" s="89">
        <f t="shared" si="114"/>
        <v>0</v>
      </c>
      <c r="GG112" s="89">
        <f t="shared" si="114"/>
        <v>0</v>
      </c>
      <c r="GH112" s="89">
        <f t="shared" si="114"/>
        <v>0</v>
      </c>
      <c r="GI112" s="89">
        <f t="shared" si="114"/>
        <v>0</v>
      </c>
      <c r="GJ112" s="89">
        <f t="shared" si="114"/>
        <v>0</v>
      </c>
      <c r="GK112" s="89">
        <f t="shared" si="114"/>
        <v>0</v>
      </c>
      <c r="GL112" s="89">
        <f t="shared" si="114"/>
        <v>0</v>
      </c>
      <c r="GM112" s="89">
        <f t="shared" si="114"/>
        <v>0</v>
      </c>
      <c r="GN112" s="89">
        <f t="shared" si="114"/>
        <v>0</v>
      </c>
      <c r="GO112" s="89">
        <f t="shared" si="114"/>
        <v>0</v>
      </c>
      <c r="GP112" s="89">
        <f t="shared" si="114"/>
        <v>0</v>
      </c>
      <c r="GQ112" s="89">
        <f t="shared" si="114"/>
        <v>0</v>
      </c>
      <c r="GR112" s="89">
        <f t="shared" si="114"/>
        <v>0</v>
      </c>
      <c r="GS112" s="89">
        <f t="shared" si="114"/>
        <v>0</v>
      </c>
      <c r="GT112" s="89">
        <f t="shared" si="114"/>
        <v>0</v>
      </c>
      <c r="GU112" s="89">
        <f t="shared" si="114"/>
        <v>0</v>
      </c>
      <c r="GV112" s="89">
        <f t="shared" ref="GV112:HB112" si="115">+SUMIF($B$16:$B$111,1,GV16:GV111)</f>
        <v>0</v>
      </c>
      <c r="GW112" s="89">
        <f t="shared" si="115"/>
        <v>0</v>
      </c>
      <c r="GX112" s="89">
        <f t="shared" si="115"/>
        <v>0</v>
      </c>
      <c r="GY112" s="89">
        <f t="shared" si="115"/>
        <v>0</v>
      </c>
      <c r="GZ112" s="89">
        <f t="shared" si="115"/>
        <v>0</v>
      </c>
      <c r="HA112" s="89">
        <f t="shared" si="115"/>
        <v>0</v>
      </c>
      <c r="HB112" s="89">
        <f t="shared" si="115"/>
        <v>0</v>
      </c>
      <c r="HC112" s="90"/>
      <c r="HD112" s="91"/>
      <c r="HE112" s="91"/>
      <c r="HF112" s="91"/>
      <c r="HG112" s="91"/>
      <c r="HH112" s="91"/>
      <c r="HI112" s="91"/>
      <c r="HJ112" s="91"/>
      <c r="HK112" s="91"/>
      <c r="HL112" s="91"/>
      <c r="HM112" s="31"/>
      <c r="HN112" s="31"/>
      <c r="HO112" s="31"/>
      <c r="HP112" s="89">
        <f t="shared" ref="HP112:HP127" si="116">+SUM(K112:HB112)</f>
        <v>0</v>
      </c>
      <c r="HQ112" s="321"/>
      <c r="HR112" s="99">
        <f t="array" ref="HR112">+IFERROR(SUMIF($B$16:$B$111,1,HR$16:HR$111)/(COUNTIF($B$16:$B$111,1)*MAX(IF($B$16:$B$111=1,HR$16:HR$111))),0)</f>
        <v>0</v>
      </c>
      <c r="HS112" s="99">
        <f t="array" ref="HS112">+IFERROR(SUMIF($B$16:$B$111,1,HS$16:HS$111)/(COUNTIF($B$16:$B$111,1)*MAX(IF($B$16:$B$111=1,HS$16:HS$111))),0)</f>
        <v>0</v>
      </c>
      <c r="HT112" s="99">
        <f t="array" ref="HT112">+IFERROR(SUMIF($B$16:$B$111,1,HT$16:HT$111)/(COUNTIF($B$16:$B$111,1)*MAX(IF($B$16:$B$111=1,HT$16:HT$111))),0)</f>
        <v>0</v>
      </c>
      <c r="HU112" s="99">
        <f t="array" ref="HU112">+IFERROR(SUMIF($B$16:$B$111,1,HU$16:HU$111)/(COUNTIF($B$16:$B$111,1)*MAX(IF($B$16:$B$111=1,HU$16:HU$111))),0)</f>
        <v>0</v>
      </c>
      <c r="HV112" s="99">
        <f t="array" ref="HV112">+IFERROR(SUMIF($B$16:$B$111,1,HV$16:HV$111)/(COUNTIF($B$16:$B$111,1)*MAX(IF($B$16:$B$111=1,HV$16:HV$111))),0)</f>
        <v>0</v>
      </c>
      <c r="HW112" s="99">
        <f t="array" ref="HW112">+IFERROR(SUMIF($B$16:$B$111,1,HW$16:HW$111)/(COUNTIF($B$16:$B$111,1)*MAX(IF($B$16:$B$111=1,HW$16:HW$111))),0)</f>
        <v>0</v>
      </c>
      <c r="HX112" s="99">
        <f t="array" ref="HX112">+IFERROR(SUMIF($B$16:$B$111,1,HX$16:HX$111)/(COUNTIF($B$16:$B$111,1)*MAX(IF($B$16:$B$111=1,HX$16:HX$111))),0)</f>
        <v>0</v>
      </c>
      <c r="HY112" s="99">
        <f t="array" ref="HY112">+IFERROR(SUMIF($B$16:$B$111,1,HY$16:HY$111)/(COUNTIF($B$16:$B$111,1)*MAX(IF($B$16:$B$111=1,HY$16:HY$111))),0)</f>
        <v>0</v>
      </c>
      <c r="HZ112" s="99">
        <f t="array" ref="HZ112">+IFERROR(SUMIF($B$16:$B$111,1,HZ$16:HZ$111)/(COUNTIF($B$16:$B$111,1)*MAX(IF($B$16:$B$111=1,HZ$16:HZ$111))),0)</f>
        <v>0</v>
      </c>
      <c r="IA112" s="99">
        <f t="array" ref="IA112">+IFERROR(SUMIF($B$16:$B$111,1,IA$16:IA$111)/(COUNTIF($B$16:$B$111,1)*MAX(IF($B$16:$B$111=1,IA$16:IA$111))),0)</f>
        <v>0</v>
      </c>
      <c r="IB112" s="322"/>
      <c r="IC112" s="311"/>
      <c r="ID112" s="311"/>
      <c r="IE112" s="311"/>
      <c r="IF112" s="13"/>
    </row>
    <row r="113" spans="2:240" s="11" customFormat="1" ht="28.15" customHeight="1">
      <c r="B113" s="739" t="s">
        <v>900</v>
      </c>
      <c r="C113" s="739"/>
      <c r="D113" s="739"/>
      <c r="E113" s="739"/>
      <c r="F113" s="739"/>
      <c r="G113" s="739"/>
      <c r="H113" s="739"/>
      <c r="I113" s="739"/>
      <c r="J113" s="97" t="s">
        <v>9</v>
      </c>
      <c r="K113" s="89">
        <f>+SUMIF($C$16:$C$111,1,K16:K111)</f>
        <v>0</v>
      </c>
      <c r="L113" s="89">
        <f t="shared" ref="L113:BW113" si="117">+SUMIF($C$16:$C$111,1,L16:L111)</f>
        <v>0</v>
      </c>
      <c r="M113" s="89">
        <f t="shared" si="117"/>
        <v>0</v>
      </c>
      <c r="N113" s="89">
        <f t="shared" si="117"/>
        <v>0</v>
      </c>
      <c r="O113" s="89">
        <f t="shared" si="117"/>
        <v>0</v>
      </c>
      <c r="P113" s="89">
        <f t="shared" si="117"/>
        <v>0</v>
      </c>
      <c r="Q113" s="89">
        <f t="shared" si="117"/>
        <v>0</v>
      </c>
      <c r="R113" s="89">
        <f t="shared" si="117"/>
        <v>0</v>
      </c>
      <c r="S113" s="89">
        <f t="shared" si="117"/>
        <v>0</v>
      </c>
      <c r="T113" s="89">
        <f t="shared" si="117"/>
        <v>0</v>
      </c>
      <c r="U113" s="89">
        <f t="shared" si="117"/>
        <v>0</v>
      </c>
      <c r="V113" s="89">
        <f t="shared" si="117"/>
        <v>0</v>
      </c>
      <c r="W113" s="89">
        <f t="shared" si="117"/>
        <v>0</v>
      </c>
      <c r="X113" s="89">
        <f t="shared" si="117"/>
        <v>0</v>
      </c>
      <c r="Y113" s="89">
        <f t="shared" si="117"/>
        <v>0</v>
      </c>
      <c r="Z113" s="89">
        <f t="shared" si="117"/>
        <v>0</v>
      </c>
      <c r="AA113" s="89">
        <f t="shared" si="117"/>
        <v>0</v>
      </c>
      <c r="AB113" s="89">
        <f t="shared" si="117"/>
        <v>0</v>
      </c>
      <c r="AC113" s="89">
        <f t="shared" si="117"/>
        <v>0</v>
      </c>
      <c r="AD113" s="89">
        <f t="shared" si="117"/>
        <v>0</v>
      </c>
      <c r="AE113" s="89">
        <f t="shared" si="117"/>
        <v>0</v>
      </c>
      <c r="AF113" s="89">
        <f t="shared" si="117"/>
        <v>0</v>
      </c>
      <c r="AG113" s="89">
        <f t="shared" si="117"/>
        <v>0</v>
      </c>
      <c r="AH113" s="89">
        <f t="shared" si="117"/>
        <v>0</v>
      </c>
      <c r="AI113" s="89">
        <f t="shared" si="117"/>
        <v>0</v>
      </c>
      <c r="AJ113" s="89">
        <f t="shared" si="117"/>
        <v>0</v>
      </c>
      <c r="AK113" s="89">
        <f t="shared" si="117"/>
        <v>0</v>
      </c>
      <c r="AL113" s="89">
        <f t="shared" si="117"/>
        <v>0</v>
      </c>
      <c r="AM113" s="89">
        <f t="shared" si="117"/>
        <v>0</v>
      </c>
      <c r="AN113" s="89">
        <f t="shared" si="117"/>
        <v>0</v>
      </c>
      <c r="AO113" s="89">
        <f t="shared" si="117"/>
        <v>0</v>
      </c>
      <c r="AP113" s="89">
        <f t="shared" si="117"/>
        <v>0</v>
      </c>
      <c r="AQ113" s="89">
        <f t="shared" si="117"/>
        <v>0</v>
      </c>
      <c r="AR113" s="89">
        <f t="shared" si="117"/>
        <v>0</v>
      </c>
      <c r="AS113" s="89">
        <f t="shared" si="117"/>
        <v>0</v>
      </c>
      <c r="AT113" s="89">
        <f t="shared" si="117"/>
        <v>0</v>
      </c>
      <c r="AU113" s="89">
        <f t="shared" si="117"/>
        <v>0</v>
      </c>
      <c r="AV113" s="89">
        <f t="shared" si="117"/>
        <v>0</v>
      </c>
      <c r="AW113" s="89">
        <f t="shared" si="117"/>
        <v>0</v>
      </c>
      <c r="AX113" s="89">
        <f t="shared" si="117"/>
        <v>0</v>
      </c>
      <c r="AY113" s="89">
        <f t="shared" si="117"/>
        <v>0</v>
      </c>
      <c r="AZ113" s="89">
        <f t="shared" si="117"/>
        <v>0</v>
      </c>
      <c r="BA113" s="89">
        <f t="shared" si="117"/>
        <v>0</v>
      </c>
      <c r="BB113" s="89">
        <f t="shared" si="117"/>
        <v>0</v>
      </c>
      <c r="BC113" s="89">
        <f t="shared" si="117"/>
        <v>0</v>
      </c>
      <c r="BD113" s="89">
        <f t="shared" si="117"/>
        <v>0</v>
      </c>
      <c r="BE113" s="89">
        <f t="shared" si="117"/>
        <v>0</v>
      </c>
      <c r="BF113" s="89">
        <f t="shared" si="117"/>
        <v>0</v>
      </c>
      <c r="BG113" s="89">
        <f t="shared" si="117"/>
        <v>0</v>
      </c>
      <c r="BH113" s="89">
        <f t="shared" si="117"/>
        <v>0</v>
      </c>
      <c r="BI113" s="89">
        <f t="shared" si="117"/>
        <v>0</v>
      </c>
      <c r="BJ113" s="89">
        <f t="shared" si="117"/>
        <v>0</v>
      </c>
      <c r="BK113" s="89">
        <f t="shared" si="117"/>
        <v>0</v>
      </c>
      <c r="BL113" s="89">
        <f t="shared" si="117"/>
        <v>0</v>
      </c>
      <c r="BM113" s="89">
        <f t="shared" si="117"/>
        <v>0</v>
      </c>
      <c r="BN113" s="89">
        <f t="shared" si="117"/>
        <v>0</v>
      </c>
      <c r="BO113" s="89">
        <f t="shared" si="117"/>
        <v>0</v>
      </c>
      <c r="BP113" s="89">
        <f t="shared" si="117"/>
        <v>0</v>
      </c>
      <c r="BQ113" s="89">
        <f t="shared" si="117"/>
        <v>0</v>
      </c>
      <c r="BR113" s="89">
        <f t="shared" si="117"/>
        <v>0</v>
      </c>
      <c r="BS113" s="89">
        <f t="shared" si="117"/>
        <v>0</v>
      </c>
      <c r="BT113" s="89">
        <f t="shared" si="117"/>
        <v>0</v>
      </c>
      <c r="BU113" s="89">
        <f t="shared" si="117"/>
        <v>0</v>
      </c>
      <c r="BV113" s="89">
        <f t="shared" si="117"/>
        <v>0</v>
      </c>
      <c r="BW113" s="89">
        <f t="shared" si="117"/>
        <v>0</v>
      </c>
      <c r="BX113" s="89">
        <f t="shared" ref="BX113:EI113" si="118">+SUMIF($C$16:$C$111,1,BX16:BX111)</f>
        <v>0</v>
      </c>
      <c r="BY113" s="89">
        <f t="shared" si="118"/>
        <v>0</v>
      </c>
      <c r="BZ113" s="89">
        <f t="shared" si="118"/>
        <v>0</v>
      </c>
      <c r="CA113" s="89">
        <f t="shared" si="118"/>
        <v>0</v>
      </c>
      <c r="CB113" s="89">
        <f t="shared" si="118"/>
        <v>0</v>
      </c>
      <c r="CC113" s="89">
        <f t="shared" si="118"/>
        <v>0</v>
      </c>
      <c r="CD113" s="89">
        <f t="shared" si="118"/>
        <v>0</v>
      </c>
      <c r="CE113" s="89">
        <f t="shared" si="118"/>
        <v>0</v>
      </c>
      <c r="CF113" s="89">
        <f t="shared" si="118"/>
        <v>0</v>
      </c>
      <c r="CG113" s="89">
        <f t="shared" si="118"/>
        <v>0</v>
      </c>
      <c r="CH113" s="89">
        <f t="shared" si="118"/>
        <v>0</v>
      </c>
      <c r="CI113" s="89">
        <f t="shared" si="118"/>
        <v>0</v>
      </c>
      <c r="CJ113" s="89">
        <f t="shared" si="118"/>
        <v>0</v>
      </c>
      <c r="CK113" s="89">
        <f t="shared" si="118"/>
        <v>0</v>
      </c>
      <c r="CL113" s="89">
        <f t="shared" si="118"/>
        <v>0</v>
      </c>
      <c r="CM113" s="89">
        <f t="shared" si="118"/>
        <v>0</v>
      </c>
      <c r="CN113" s="89">
        <f t="shared" si="118"/>
        <v>0</v>
      </c>
      <c r="CO113" s="89">
        <f t="shared" si="118"/>
        <v>0</v>
      </c>
      <c r="CP113" s="89">
        <f t="shared" si="118"/>
        <v>0</v>
      </c>
      <c r="CQ113" s="89">
        <f t="shared" si="118"/>
        <v>0</v>
      </c>
      <c r="CR113" s="89">
        <f t="shared" si="118"/>
        <v>0</v>
      </c>
      <c r="CS113" s="89">
        <f t="shared" si="118"/>
        <v>0</v>
      </c>
      <c r="CT113" s="89">
        <f t="shared" si="118"/>
        <v>0</v>
      </c>
      <c r="CU113" s="89">
        <f t="shared" si="118"/>
        <v>0</v>
      </c>
      <c r="CV113" s="89">
        <f t="shared" si="118"/>
        <v>0</v>
      </c>
      <c r="CW113" s="89">
        <f t="shared" si="118"/>
        <v>0</v>
      </c>
      <c r="CX113" s="89">
        <f t="shared" si="118"/>
        <v>0</v>
      </c>
      <c r="CY113" s="89">
        <f t="shared" si="118"/>
        <v>0</v>
      </c>
      <c r="CZ113" s="89">
        <f t="shared" si="118"/>
        <v>0</v>
      </c>
      <c r="DA113" s="89">
        <f t="shared" si="118"/>
        <v>0</v>
      </c>
      <c r="DB113" s="89">
        <f t="shared" si="118"/>
        <v>0</v>
      </c>
      <c r="DC113" s="89">
        <f t="shared" si="118"/>
        <v>0</v>
      </c>
      <c r="DD113" s="89">
        <f t="shared" si="118"/>
        <v>0</v>
      </c>
      <c r="DE113" s="89">
        <f t="shared" si="118"/>
        <v>0</v>
      </c>
      <c r="DF113" s="89">
        <f t="shared" si="118"/>
        <v>0</v>
      </c>
      <c r="DG113" s="89">
        <f t="shared" si="118"/>
        <v>0</v>
      </c>
      <c r="DH113" s="89">
        <f t="shared" si="118"/>
        <v>0</v>
      </c>
      <c r="DI113" s="89">
        <f t="shared" si="118"/>
        <v>0</v>
      </c>
      <c r="DJ113" s="89">
        <f t="shared" si="118"/>
        <v>0</v>
      </c>
      <c r="DK113" s="89">
        <f t="shared" si="118"/>
        <v>0</v>
      </c>
      <c r="DL113" s="89">
        <f t="shared" si="118"/>
        <v>0</v>
      </c>
      <c r="DM113" s="89">
        <f t="shared" si="118"/>
        <v>0</v>
      </c>
      <c r="DN113" s="89">
        <f t="shared" si="118"/>
        <v>0</v>
      </c>
      <c r="DO113" s="89">
        <f t="shared" si="118"/>
        <v>0</v>
      </c>
      <c r="DP113" s="89">
        <f t="shared" si="118"/>
        <v>0</v>
      </c>
      <c r="DQ113" s="89">
        <f t="shared" si="118"/>
        <v>0</v>
      </c>
      <c r="DR113" s="89">
        <f t="shared" si="118"/>
        <v>0</v>
      </c>
      <c r="DS113" s="89">
        <f t="shared" si="118"/>
        <v>0</v>
      </c>
      <c r="DT113" s="89">
        <f t="shared" si="118"/>
        <v>0</v>
      </c>
      <c r="DU113" s="89">
        <f t="shared" si="118"/>
        <v>0</v>
      </c>
      <c r="DV113" s="89">
        <f t="shared" si="118"/>
        <v>0</v>
      </c>
      <c r="DW113" s="89">
        <f t="shared" si="118"/>
        <v>0</v>
      </c>
      <c r="DX113" s="89">
        <f t="shared" si="118"/>
        <v>0</v>
      </c>
      <c r="DY113" s="89">
        <f t="shared" si="118"/>
        <v>0</v>
      </c>
      <c r="DZ113" s="89">
        <f t="shared" si="118"/>
        <v>0</v>
      </c>
      <c r="EA113" s="89">
        <f t="shared" si="118"/>
        <v>0</v>
      </c>
      <c r="EB113" s="89">
        <f t="shared" si="118"/>
        <v>0</v>
      </c>
      <c r="EC113" s="89">
        <f t="shared" si="118"/>
        <v>0</v>
      </c>
      <c r="ED113" s="89">
        <f t="shared" si="118"/>
        <v>0</v>
      </c>
      <c r="EE113" s="89">
        <f t="shared" si="118"/>
        <v>0</v>
      </c>
      <c r="EF113" s="89">
        <f t="shared" si="118"/>
        <v>0</v>
      </c>
      <c r="EG113" s="89">
        <f t="shared" si="118"/>
        <v>0</v>
      </c>
      <c r="EH113" s="89">
        <f t="shared" si="118"/>
        <v>0</v>
      </c>
      <c r="EI113" s="89">
        <f t="shared" si="118"/>
        <v>0</v>
      </c>
      <c r="EJ113" s="89">
        <f t="shared" ref="EJ113:GU113" si="119">+SUMIF($C$16:$C$111,1,EJ16:EJ111)</f>
        <v>0</v>
      </c>
      <c r="EK113" s="89">
        <f t="shared" si="119"/>
        <v>0</v>
      </c>
      <c r="EL113" s="89">
        <f t="shared" si="119"/>
        <v>0</v>
      </c>
      <c r="EM113" s="89">
        <f t="shared" si="119"/>
        <v>0</v>
      </c>
      <c r="EN113" s="89">
        <f t="shared" si="119"/>
        <v>0</v>
      </c>
      <c r="EO113" s="89">
        <f t="shared" si="119"/>
        <v>0</v>
      </c>
      <c r="EP113" s="89">
        <f t="shared" si="119"/>
        <v>0</v>
      </c>
      <c r="EQ113" s="89">
        <f t="shared" si="119"/>
        <v>0</v>
      </c>
      <c r="ER113" s="89">
        <f t="shared" si="119"/>
        <v>0</v>
      </c>
      <c r="ES113" s="89">
        <f t="shared" si="119"/>
        <v>0</v>
      </c>
      <c r="ET113" s="89">
        <f t="shared" si="119"/>
        <v>0</v>
      </c>
      <c r="EU113" s="89">
        <f t="shared" si="119"/>
        <v>0</v>
      </c>
      <c r="EV113" s="89">
        <f t="shared" si="119"/>
        <v>0</v>
      </c>
      <c r="EW113" s="89">
        <f t="shared" si="119"/>
        <v>0</v>
      </c>
      <c r="EX113" s="89">
        <f t="shared" si="119"/>
        <v>0</v>
      </c>
      <c r="EY113" s="89">
        <f t="shared" si="119"/>
        <v>0</v>
      </c>
      <c r="EZ113" s="89">
        <f t="shared" si="119"/>
        <v>0</v>
      </c>
      <c r="FA113" s="89">
        <f t="shared" si="119"/>
        <v>0</v>
      </c>
      <c r="FB113" s="89">
        <f t="shared" si="119"/>
        <v>0</v>
      </c>
      <c r="FC113" s="89">
        <f t="shared" si="119"/>
        <v>0</v>
      </c>
      <c r="FD113" s="89">
        <f t="shared" si="119"/>
        <v>0</v>
      </c>
      <c r="FE113" s="89">
        <f t="shared" si="119"/>
        <v>0</v>
      </c>
      <c r="FF113" s="89">
        <f t="shared" si="119"/>
        <v>0</v>
      </c>
      <c r="FG113" s="89">
        <f t="shared" si="119"/>
        <v>0</v>
      </c>
      <c r="FH113" s="89">
        <f t="shared" si="119"/>
        <v>0</v>
      </c>
      <c r="FI113" s="89">
        <f t="shared" si="119"/>
        <v>0</v>
      </c>
      <c r="FJ113" s="89">
        <f t="shared" si="119"/>
        <v>0</v>
      </c>
      <c r="FK113" s="89">
        <f t="shared" si="119"/>
        <v>0</v>
      </c>
      <c r="FL113" s="89">
        <f t="shared" si="119"/>
        <v>0</v>
      </c>
      <c r="FM113" s="89">
        <f t="shared" si="119"/>
        <v>0</v>
      </c>
      <c r="FN113" s="89">
        <f t="shared" si="119"/>
        <v>0</v>
      </c>
      <c r="FO113" s="89">
        <f t="shared" si="119"/>
        <v>0</v>
      </c>
      <c r="FP113" s="89">
        <f t="shared" si="119"/>
        <v>0</v>
      </c>
      <c r="FQ113" s="89">
        <f t="shared" si="119"/>
        <v>0</v>
      </c>
      <c r="FR113" s="89">
        <f t="shared" si="119"/>
        <v>0</v>
      </c>
      <c r="FS113" s="89">
        <f t="shared" si="119"/>
        <v>0</v>
      </c>
      <c r="FT113" s="89">
        <f t="shared" si="119"/>
        <v>0</v>
      </c>
      <c r="FU113" s="89">
        <f t="shared" si="119"/>
        <v>0</v>
      </c>
      <c r="FV113" s="89">
        <f t="shared" si="119"/>
        <v>0</v>
      </c>
      <c r="FW113" s="89">
        <f t="shared" si="119"/>
        <v>0</v>
      </c>
      <c r="FX113" s="89">
        <f t="shared" si="119"/>
        <v>0</v>
      </c>
      <c r="FY113" s="89">
        <f t="shared" si="119"/>
        <v>0</v>
      </c>
      <c r="FZ113" s="89">
        <f t="shared" si="119"/>
        <v>0</v>
      </c>
      <c r="GA113" s="89">
        <f t="shared" si="119"/>
        <v>0</v>
      </c>
      <c r="GB113" s="89">
        <f t="shared" si="119"/>
        <v>0</v>
      </c>
      <c r="GC113" s="89">
        <f t="shared" si="119"/>
        <v>0</v>
      </c>
      <c r="GD113" s="89">
        <f t="shared" si="119"/>
        <v>0</v>
      </c>
      <c r="GE113" s="89">
        <f t="shared" si="119"/>
        <v>0</v>
      </c>
      <c r="GF113" s="89">
        <f t="shared" si="119"/>
        <v>0</v>
      </c>
      <c r="GG113" s="89">
        <f t="shared" si="119"/>
        <v>0</v>
      </c>
      <c r="GH113" s="89">
        <f t="shared" si="119"/>
        <v>0</v>
      </c>
      <c r="GI113" s="89">
        <f t="shared" si="119"/>
        <v>0</v>
      </c>
      <c r="GJ113" s="89">
        <f t="shared" si="119"/>
        <v>0</v>
      </c>
      <c r="GK113" s="89">
        <f t="shared" si="119"/>
        <v>0</v>
      </c>
      <c r="GL113" s="89">
        <f t="shared" si="119"/>
        <v>0</v>
      </c>
      <c r="GM113" s="89">
        <f t="shared" si="119"/>
        <v>0</v>
      </c>
      <c r="GN113" s="89">
        <f t="shared" si="119"/>
        <v>0</v>
      </c>
      <c r="GO113" s="89">
        <f t="shared" si="119"/>
        <v>0</v>
      </c>
      <c r="GP113" s="89">
        <f t="shared" si="119"/>
        <v>0</v>
      </c>
      <c r="GQ113" s="89">
        <f t="shared" si="119"/>
        <v>0</v>
      </c>
      <c r="GR113" s="89">
        <f t="shared" si="119"/>
        <v>0</v>
      </c>
      <c r="GS113" s="89">
        <f t="shared" si="119"/>
        <v>0</v>
      </c>
      <c r="GT113" s="89">
        <f t="shared" si="119"/>
        <v>0</v>
      </c>
      <c r="GU113" s="89">
        <f t="shared" si="119"/>
        <v>0</v>
      </c>
      <c r="GV113" s="89">
        <f t="shared" ref="GV113:HB113" si="120">+SUMIF($C$16:$C$111,1,GV16:GV111)</f>
        <v>0</v>
      </c>
      <c r="GW113" s="89">
        <f t="shared" si="120"/>
        <v>0</v>
      </c>
      <c r="GX113" s="89">
        <f t="shared" si="120"/>
        <v>0</v>
      </c>
      <c r="GY113" s="89">
        <f t="shared" si="120"/>
        <v>0</v>
      </c>
      <c r="GZ113" s="89">
        <f t="shared" si="120"/>
        <v>0</v>
      </c>
      <c r="HA113" s="89">
        <f t="shared" si="120"/>
        <v>0</v>
      </c>
      <c r="HB113" s="89">
        <f t="shared" si="120"/>
        <v>0</v>
      </c>
      <c r="HC113" s="92"/>
      <c r="HD113" s="93"/>
      <c r="HE113" s="93"/>
      <c r="HF113" s="93"/>
      <c r="HG113" s="93"/>
      <c r="HH113" s="93"/>
      <c r="HI113" s="93"/>
      <c r="HJ113" s="93"/>
      <c r="HK113" s="93"/>
      <c r="HL113" s="93"/>
      <c r="HM113" s="31"/>
      <c r="HN113" s="31"/>
      <c r="HO113" s="31"/>
      <c r="HP113" s="89">
        <f t="shared" si="116"/>
        <v>0</v>
      </c>
      <c r="HQ113" s="321"/>
      <c r="HR113" s="100">
        <f t="array" ref="HR113">+IFERROR(SUMIF($C$16:$C$111,1,HR$16:HR$111)/(COUNTIF($C$16:$C$111,1)*MAX(IF($C$16:$C$111=1,HR$16:HR$111))),0)</f>
        <v>0</v>
      </c>
      <c r="HS113" s="100">
        <f t="array" ref="HS113">+IFERROR(SUMIF($C$16:$C$111,1,HS$16:HS$111)/(COUNTIF($C$16:$C$111,1)*MAX(IF($C$16:$C$111=1,HS$16:HS$111))),0)</f>
        <v>0</v>
      </c>
      <c r="HT113" s="100">
        <f t="array" ref="HT113">+IFERROR(SUMIF($C$16:$C$111,1,HT$16:HT$111)/(COUNTIF($C$16:$C$111,1)*MAX(IF($C$16:$C$111=1,HT$16:HT$111))),0)</f>
        <v>0</v>
      </c>
      <c r="HU113" s="100">
        <f t="array" ref="HU113">+IFERROR(SUMIF($C$16:$C$111,1,HU$16:HU$111)/(COUNTIF($C$16:$C$111,1)*MAX(IF($C$16:$C$111=1,HU$16:HU$111))),0)</f>
        <v>0</v>
      </c>
      <c r="HV113" s="100">
        <f t="array" ref="HV113">+IFERROR(SUMIF($C$16:$C$111,1,HV$16:HV$111)/(COUNTIF($C$16:$C$111,1)*MAX(IF($C$16:$C$111=1,HV$16:HV$111))),0)</f>
        <v>0</v>
      </c>
      <c r="HW113" s="100">
        <f t="array" ref="HW113">+IFERROR(SUMIF($C$16:$C$111,1,HW$16:HW$111)/(COUNTIF($C$16:$C$111,1)*MAX(IF($C$16:$C$111=1,HW$16:HW$111))),0)</f>
        <v>0</v>
      </c>
      <c r="HX113" s="100">
        <f t="array" ref="HX113">+IFERROR(SUMIF($C$16:$C$111,1,HX$16:HX$111)/(COUNTIF($C$16:$C$111,1)*MAX(IF($C$16:$C$111=1,HX$16:HX$111))),0)</f>
        <v>0</v>
      </c>
      <c r="HY113" s="100">
        <f t="array" ref="HY113">+IFERROR(SUMIF($C$16:$C$111,1,HY$16:HY$111)/(COUNTIF($C$16:$C$111,1)*MAX(IF($C$16:$C$111=1,HY$16:HY$111))),0)</f>
        <v>0</v>
      </c>
      <c r="HZ113" s="100">
        <f t="array" ref="HZ113">+IFERROR(SUMIF($C$16:$C$111,1,HZ$16:HZ$111)/(COUNTIF($C$16:$C$111,1)*MAX(IF($C$16:$C$111=1,HZ$16:HZ$111))),0)</f>
        <v>0</v>
      </c>
      <c r="IA113" s="100">
        <f t="array" ref="IA113">+IFERROR(SUMIF($C$16:$C$111,1,IA$16:IA$111)/(COUNTIF($C$16:$C$111,1)*MAX(IF($C$16:$C$111=1,IA$16:IA$111))),0)</f>
        <v>0</v>
      </c>
      <c r="IB113" s="322"/>
      <c r="IC113" s="311"/>
      <c r="ID113" s="311"/>
      <c r="IE113" s="311"/>
      <c r="IF113" s="13"/>
    </row>
    <row r="114" spans="2:240" s="11" customFormat="1" ht="28.15" hidden="1" customHeight="1">
      <c r="B114" s="739" t="s">
        <v>900</v>
      </c>
      <c r="C114" s="739"/>
      <c r="D114" s="739"/>
      <c r="E114" s="739"/>
      <c r="F114" s="739"/>
      <c r="G114" s="739"/>
      <c r="H114" s="739"/>
      <c r="I114" s="739"/>
      <c r="J114" s="97" t="s">
        <v>10</v>
      </c>
      <c r="K114" s="89">
        <f>+SUMIF($D$16:$D$111,1,K16:K111)</f>
        <v>0</v>
      </c>
      <c r="L114" s="89">
        <f t="shared" ref="L114:BW114" si="121">+SUMIF($D$16:$D$111,1,L16:L111)</f>
        <v>0</v>
      </c>
      <c r="M114" s="89">
        <f>+SUMIF($D$16:$D$111,1,M16:M111)</f>
        <v>0</v>
      </c>
      <c r="N114" s="89">
        <f t="shared" si="121"/>
        <v>0</v>
      </c>
      <c r="O114" s="89">
        <f t="shared" si="121"/>
        <v>0</v>
      </c>
      <c r="P114" s="89">
        <f t="shared" si="121"/>
        <v>0</v>
      </c>
      <c r="Q114" s="89">
        <f t="shared" si="121"/>
        <v>0</v>
      </c>
      <c r="R114" s="89">
        <f t="shared" si="121"/>
        <v>0</v>
      </c>
      <c r="S114" s="89">
        <f t="shared" si="121"/>
        <v>0</v>
      </c>
      <c r="T114" s="89">
        <f t="shared" si="121"/>
        <v>0</v>
      </c>
      <c r="U114" s="89">
        <f t="shared" si="121"/>
        <v>0</v>
      </c>
      <c r="V114" s="89">
        <f t="shared" si="121"/>
        <v>0</v>
      </c>
      <c r="W114" s="89">
        <f t="shared" si="121"/>
        <v>0</v>
      </c>
      <c r="X114" s="89">
        <f t="shared" si="121"/>
        <v>0</v>
      </c>
      <c r="Y114" s="89">
        <f t="shared" si="121"/>
        <v>0</v>
      </c>
      <c r="Z114" s="89">
        <f t="shared" si="121"/>
        <v>0</v>
      </c>
      <c r="AA114" s="89">
        <f t="shared" si="121"/>
        <v>0</v>
      </c>
      <c r="AB114" s="89">
        <f t="shared" si="121"/>
        <v>0</v>
      </c>
      <c r="AC114" s="89">
        <f t="shared" si="121"/>
        <v>0</v>
      </c>
      <c r="AD114" s="89">
        <f t="shared" si="121"/>
        <v>0</v>
      </c>
      <c r="AE114" s="89">
        <f t="shared" si="121"/>
        <v>0</v>
      </c>
      <c r="AF114" s="89">
        <f t="shared" si="121"/>
        <v>0</v>
      </c>
      <c r="AG114" s="89">
        <f t="shared" si="121"/>
        <v>0</v>
      </c>
      <c r="AH114" s="89">
        <f t="shared" si="121"/>
        <v>0</v>
      </c>
      <c r="AI114" s="89">
        <f t="shared" si="121"/>
        <v>0</v>
      </c>
      <c r="AJ114" s="89">
        <f t="shared" si="121"/>
        <v>0</v>
      </c>
      <c r="AK114" s="89">
        <f t="shared" si="121"/>
        <v>0</v>
      </c>
      <c r="AL114" s="89">
        <f t="shared" si="121"/>
        <v>0</v>
      </c>
      <c r="AM114" s="89">
        <f t="shared" si="121"/>
        <v>0</v>
      </c>
      <c r="AN114" s="89">
        <f t="shared" si="121"/>
        <v>0</v>
      </c>
      <c r="AO114" s="89">
        <f t="shared" si="121"/>
        <v>0</v>
      </c>
      <c r="AP114" s="89">
        <f t="shared" si="121"/>
        <v>0</v>
      </c>
      <c r="AQ114" s="89">
        <f t="shared" si="121"/>
        <v>0</v>
      </c>
      <c r="AR114" s="89">
        <f t="shared" si="121"/>
        <v>0</v>
      </c>
      <c r="AS114" s="89">
        <f t="shared" si="121"/>
        <v>0</v>
      </c>
      <c r="AT114" s="89">
        <f t="shared" si="121"/>
        <v>0</v>
      </c>
      <c r="AU114" s="89">
        <f t="shared" si="121"/>
        <v>0</v>
      </c>
      <c r="AV114" s="89">
        <f t="shared" si="121"/>
        <v>0</v>
      </c>
      <c r="AW114" s="89">
        <f t="shared" si="121"/>
        <v>0</v>
      </c>
      <c r="AX114" s="89">
        <f t="shared" si="121"/>
        <v>0</v>
      </c>
      <c r="AY114" s="89">
        <f t="shared" si="121"/>
        <v>0</v>
      </c>
      <c r="AZ114" s="89">
        <f t="shared" si="121"/>
        <v>0</v>
      </c>
      <c r="BA114" s="89">
        <f t="shared" si="121"/>
        <v>0</v>
      </c>
      <c r="BB114" s="89">
        <f t="shared" si="121"/>
        <v>0</v>
      </c>
      <c r="BC114" s="89">
        <f t="shared" si="121"/>
        <v>0</v>
      </c>
      <c r="BD114" s="89">
        <f t="shared" si="121"/>
        <v>0</v>
      </c>
      <c r="BE114" s="89">
        <f t="shared" si="121"/>
        <v>0</v>
      </c>
      <c r="BF114" s="89">
        <f t="shared" si="121"/>
        <v>0</v>
      </c>
      <c r="BG114" s="89">
        <f t="shared" si="121"/>
        <v>0</v>
      </c>
      <c r="BH114" s="89">
        <f t="shared" si="121"/>
        <v>0</v>
      </c>
      <c r="BI114" s="89">
        <f t="shared" si="121"/>
        <v>0</v>
      </c>
      <c r="BJ114" s="89">
        <f t="shared" si="121"/>
        <v>0</v>
      </c>
      <c r="BK114" s="89">
        <f t="shared" si="121"/>
        <v>0</v>
      </c>
      <c r="BL114" s="89">
        <f t="shared" si="121"/>
        <v>0</v>
      </c>
      <c r="BM114" s="89">
        <f t="shared" si="121"/>
        <v>0</v>
      </c>
      <c r="BN114" s="89">
        <f t="shared" si="121"/>
        <v>0</v>
      </c>
      <c r="BO114" s="89">
        <f t="shared" si="121"/>
        <v>0</v>
      </c>
      <c r="BP114" s="89">
        <f t="shared" si="121"/>
        <v>0</v>
      </c>
      <c r="BQ114" s="89">
        <f t="shared" si="121"/>
        <v>0</v>
      </c>
      <c r="BR114" s="89">
        <f t="shared" si="121"/>
        <v>0</v>
      </c>
      <c r="BS114" s="89">
        <f t="shared" si="121"/>
        <v>0</v>
      </c>
      <c r="BT114" s="89">
        <f t="shared" si="121"/>
        <v>0</v>
      </c>
      <c r="BU114" s="89">
        <f t="shared" si="121"/>
        <v>0</v>
      </c>
      <c r="BV114" s="89">
        <f t="shared" si="121"/>
        <v>0</v>
      </c>
      <c r="BW114" s="89">
        <f t="shared" si="121"/>
        <v>0</v>
      </c>
      <c r="BX114" s="89">
        <f t="shared" ref="BX114:EI114" si="122">+SUMIF($D$16:$D$111,1,BX16:BX111)</f>
        <v>0</v>
      </c>
      <c r="BY114" s="89">
        <f t="shared" si="122"/>
        <v>0</v>
      </c>
      <c r="BZ114" s="89">
        <f t="shared" si="122"/>
        <v>0</v>
      </c>
      <c r="CA114" s="89">
        <f t="shared" si="122"/>
        <v>0</v>
      </c>
      <c r="CB114" s="89">
        <f t="shared" si="122"/>
        <v>0</v>
      </c>
      <c r="CC114" s="89">
        <f t="shared" si="122"/>
        <v>0</v>
      </c>
      <c r="CD114" s="89">
        <f t="shared" si="122"/>
        <v>0</v>
      </c>
      <c r="CE114" s="89">
        <f t="shared" si="122"/>
        <v>0</v>
      </c>
      <c r="CF114" s="89">
        <f t="shared" si="122"/>
        <v>0</v>
      </c>
      <c r="CG114" s="89">
        <f t="shared" si="122"/>
        <v>0</v>
      </c>
      <c r="CH114" s="89">
        <f t="shared" si="122"/>
        <v>0</v>
      </c>
      <c r="CI114" s="89">
        <f t="shared" si="122"/>
        <v>0</v>
      </c>
      <c r="CJ114" s="89">
        <f t="shared" si="122"/>
        <v>0</v>
      </c>
      <c r="CK114" s="89">
        <f t="shared" si="122"/>
        <v>0</v>
      </c>
      <c r="CL114" s="89">
        <f t="shared" si="122"/>
        <v>0</v>
      </c>
      <c r="CM114" s="89">
        <f t="shared" si="122"/>
        <v>0</v>
      </c>
      <c r="CN114" s="89">
        <f t="shared" si="122"/>
        <v>0</v>
      </c>
      <c r="CO114" s="89">
        <f t="shared" si="122"/>
        <v>0</v>
      </c>
      <c r="CP114" s="89">
        <f t="shared" si="122"/>
        <v>0</v>
      </c>
      <c r="CQ114" s="89">
        <f t="shared" si="122"/>
        <v>0</v>
      </c>
      <c r="CR114" s="89">
        <f t="shared" si="122"/>
        <v>0</v>
      </c>
      <c r="CS114" s="89">
        <f t="shared" si="122"/>
        <v>0</v>
      </c>
      <c r="CT114" s="89">
        <f t="shared" si="122"/>
        <v>0</v>
      </c>
      <c r="CU114" s="89">
        <f t="shared" si="122"/>
        <v>0</v>
      </c>
      <c r="CV114" s="89">
        <f t="shared" si="122"/>
        <v>0</v>
      </c>
      <c r="CW114" s="89">
        <f t="shared" si="122"/>
        <v>0</v>
      </c>
      <c r="CX114" s="89">
        <f t="shared" si="122"/>
        <v>0</v>
      </c>
      <c r="CY114" s="89">
        <f t="shared" si="122"/>
        <v>0</v>
      </c>
      <c r="CZ114" s="89">
        <f t="shared" si="122"/>
        <v>0</v>
      </c>
      <c r="DA114" s="89">
        <f t="shared" si="122"/>
        <v>0</v>
      </c>
      <c r="DB114" s="89">
        <f t="shared" si="122"/>
        <v>0</v>
      </c>
      <c r="DC114" s="89">
        <f t="shared" si="122"/>
        <v>0</v>
      </c>
      <c r="DD114" s="89">
        <f t="shared" si="122"/>
        <v>0</v>
      </c>
      <c r="DE114" s="89">
        <f t="shared" si="122"/>
        <v>0</v>
      </c>
      <c r="DF114" s="89">
        <f t="shared" si="122"/>
        <v>0</v>
      </c>
      <c r="DG114" s="89">
        <f t="shared" si="122"/>
        <v>0</v>
      </c>
      <c r="DH114" s="89">
        <f t="shared" si="122"/>
        <v>0</v>
      </c>
      <c r="DI114" s="89">
        <f t="shared" si="122"/>
        <v>0</v>
      </c>
      <c r="DJ114" s="89">
        <f t="shared" si="122"/>
        <v>0</v>
      </c>
      <c r="DK114" s="89">
        <f t="shared" si="122"/>
        <v>0</v>
      </c>
      <c r="DL114" s="89">
        <f t="shared" si="122"/>
        <v>0</v>
      </c>
      <c r="DM114" s="89">
        <f t="shared" si="122"/>
        <v>0</v>
      </c>
      <c r="DN114" s="89">
        <f t="shared" si="122"/>
        <v>0</v>
      </c>
      <c r="DO114" s="89">
        <f t="shared" si="122"/>
        <v>0</v>
      </c>
      <c r="DP114" s="89">
        <f t="shared" si="122"/>
        <v>0</v>
      </c>
      <c r="DQ114" s="89">
        <f t="shared" si="122"/>
        <v>0</v>
      </c>
      <c r="DR114" s="89">
        <f t="shared" si="122"/>
        <v>0</v>
      </c>
      <c r="DS114" s="89">
        <f t="shared" si="122"/>
        <v>0</v>
      </c>
      <c r="DT114" s="89">
        <f t="shared" si="122"/>
        <v>0</v>
      </c>
      <c r="DU114" s="89">
        <f t="shared" si="122"/>
        <v>0</v>
      </c>
      <c r="DV114" s="89">
        <f t="shared" si="122"/>
        <v>0</v>
      </c>
      <c r="DW114" s="89">
        <f t="shared" si="122"/>
        <v>0</v>
      </c>
      <c r="DX114" s="89">
        <f t="shared" si="122"/>
        <v>0</v>
      </c>
      <c r="DY114" s="89">
        <f t="shared" si="122"/>
        <v>0</v>
      </c>
      <c r="DZ114" s="89">
        <f t="shared" si="122"/>
        <v>0</v>
      </c>
      <c r="EA114" s="89">
        <f t="shared" si="122"/>
        <v>0</v>
      </c>
      <c r="EB114" s="89">
        <f t="shared" si="122"/>
        <v>0</v>
      </c>
      <c r="EC114" s="89">
        <f t="shared" si="122"/>
        <v>0</v>
      </c>
      <c r="ED114" s="89">
        <f t="shared" si="122"/>
        <v>0</v>
      </c>
      <c r="EE114" s="89">
        <f t="shared" si="122"/>
        <v>0</v>
      </c>
      <c r="EF114" s="89">
        <f t="shared" si="122"/>
        <v>0</v>
      </c>
      <c r="EG114" s="89">
        <f t="shared" si="122"/>
        <v>0</v>
      </c>
      <c r="EH114" s="89">
        <f t="shared" si="122"/>
        <v>0</v>
      </c>
      <c r="EI114" s="89">
        <f t="shared" si="122"/>
        <v>0</v>
      </c>
      <c r="EJ114" s="89">
        <f t="shared" ref="EJ114:GU114" si="123">+SUMIF($D$16:$D$111,1,EJ16:EJ111)</f>
        <v>0</v>
      </c>
      <c r="EK114" s="89">
        <f t="shared" si="123"/>
        <v>0</v>
      </c>
      <c r="EL114" s="89">
        <f t="shared" si="123"/>
        <v>0</v>
      </c>
      <c r="EM114" s="89">
        <f t="shared" si="123"/>
        <v>0</v>
      </c>
      <c r="EN114" s="89">
        <f t="shared" si="123"/>
        <v>0</v>
      </c>
      <c r="EO114" s="89">
        <f t="shared" si="123"/>
        <v>0</v>
      </c>
      <c r="EP114" s="89">
        <f t="shared" si="123"/>
        <v>0</v>
      </c>
      <c r="EQ114" s="89">
        <f t="shared" si="123"/>
        <v>0</v>
      </c>
      <c r="ER114" s="89">
        <f t="shared" si="123"/>
        <v>0</v>
      </c>
      <c r="ES114" s="89">
        <f t="shared" si="123"/>
        <v>0</v>
      </c>
      <c r="ET114" s="89">
        <f t="shared" si="123"/>
        <v>0</v>
      </c>
      <c r="EU114" s="89">
        <f t="shared" si="123"/>
        <v>0</v>
      </c>
      <c r="EV114" s="89">
        <f t="shared" si="123"/>
        <v>0</v>
      </c>
      <c r="EW114" s="89">
        <f t="shared" si="123"/>
        <v>0</v>
      </c>
      <c r="EX114" s="89">
        <f t="shared" si="123"/>
        <v>0</v>
      </c>
      <c r="EY114" s="89">
        <f t="shared" si="123"/>
        <v>0</v>
      </c>
      <c r="EZ114" s="89">
        <f t="shared" si="123"/>
        <v>0</v>
      </c>
      <c r="FA114" s="89">
        <f t="shared" si="123"/>
        <v>0</v>
      </c>
      <c r="FB114" s="89">
        <f t="shared" si="123"/>
        <v>0</v>
      </c>
      <c r="FC114" s="89">
        <f t="shared" si="123"/>
        <v>0</v>
      </c>
      <c r="FD114" s="89">
        <f t="shared" si="123"/>
        <v>0</v>
      </c>
      <c r="FE114" s="89">
        <f t="shared" si="123"/>
        <v>0</v>
      </c>
      <c r="FF114" s="89">
        <f t="shared" si="123"/>
        <v>0</v>
      </c>
      <c r="FG114" s="89">
        <f t="shared" si="123"/>
        <v>0</v>
      </c>
      <c r="FH114" s="89">
        <f t="shared" si="123"/>
        <v>0</v>
      </c>
      <c r="FI114" s="89">
        <f t="shared" si="123"/>
        <v>0</v>
      </c>
      <c r="FJ114" s="89">
        <f t="shared" si="123"/>
        <v>0</v>
      </c>
      <c r="FK114" s="89">
        <f t="shared" si="123"/>
        <v>0</v>
      </c>
      <c r="FL114" s="89">
        <f t="shared" si="123"/>
        <v>0</v>
      </c>
      <c r="FM114" s="89">
        <f t="shared" si="123"/>
        <v>0</v>
      </c>
      <c r="FN114" s="89">
        <f t="shared" si="123"/>
        <v>0</v>
      </c>
      <c r="FO114" s="89">
        <f t="shared" si="123"/>
        <v>0</v>
      </c>
      <c r="FP114" s="89">
        <f t="shared" si="123"/>
        <v>0</v>
      </c>
      <c r="FQ114" s="89">
        <f t="shared" si="123"/>
        <v>0</v>
      </c>
      <c r="FR114" s="89">
        <f t="shared" si="123"/>
        <v>0</v>
      </c>
      <c r="FS114" s="89">
        <f t="shared" si="123"/>
        <v>0</v>
      </c>
      <c r="FT114" s="89">
        <f t="shared" si="123"/>
        <v>0</v>
      </c>
      <c r="FU114" s="89">
        <f t="shared" si="123"/>
        <v>0</v>
      </c>
      <c r="FV114" s="89">
        <f t="shared" si="123"/>
        <v>0</v>
      </c>
      <c r="FW114" s="89">
        <f t="shared" si="123"/>
        <v>0</v>
      </c>
      <c r="FX114" s="89">
        <f t="shared" si="123"/>
        <v>0</v>
      </c>
      <c r="FY114" s="89">
        <f t="shared" si="123"/>
        <v>0</v>
      </c>
      <c r="FZ114" s="89">
        <f t="shared" si="123"/>
        <v>0</v>
      </c>
      <c r="GA114" s="89">
        <f t="shared" si="123"/>
        <v>0</v>
      </c>
      <c r="GB114" s="89">
        <f t="shared" si="123"/>
        <v>0</v>
      </c>
      <c r="GC114" s="89">
        <f t="shared" si="123"/>
        <v>0</v>
      </c>
      <c r="GD114" s="89">
        <f t="shared" si="123"/>
        <v>0</v>
      </c>
      <c r="GE114" s="89">
        <f t="shared" si="123"/>
        <v>0</v>
      </c>
      <c r="GF114" s="89">
        <f t="shared" si="123"/>
        <v>0</v>
      </c>
      <c r="GG114" s="89">
        <f t="shared" si="123"/>
        <v>0</v>
      </c>
      <c r="GH114" s="89">
        <f t="shared" si="123"/>
        <v>0</v>
      </c>
      <c r="GI114" s="89">
        <f t="shared" si="123"/>
        <v>0</v>
      </c>
      <c r="GJ114" s="89">
        <f t="shared" si="123"/>
        <v>0</v>
      </c>
      <c r="GK114" s="89">
        <f t="shared" si="123"/>
        <v>0</v>
      </c>
      <c r="GL114" s="89">
        <f t="shared" si="123"/>
        <v>0</v>
      </c>
      <c r="GM114" s="89">
        <f t="shared" si="123"/>
        <v>0</v>
      </c>
      <c r="GN114" s="89">
        <f t="shared" si="123"/>
        <v>0</v>
      </c>
      <c r="GO114" s="89">
        <f t="shared" si="123"/>
        <v>0</v>
      </c>
      <c r="GP114" s="89">
        <f t="shared" si="123"/>
        <v>0</v>
      </c>
      <c r="GQ114" s="89">
        <f t="shared" si="123"/>
        <v>0</v>
      </c>
      <c r="GR114" s="89">
        <f t="shared" si="123"/>
        <v>0</v>
      </c>
      <c r="GS114" s="89">
        <f t="shared" si="123"/>
        <v>0</v>
      </c>
      <c r="GT114" s="89">
        <f t="shared" si="123"/>
        <v>0</v>
      </c>
      <c r="GU114" s="89">
        <f t="shared" si="123"/>
        <v>0</v>
      </c>
      <c r="GV114" s="89">
        <f t="shared" ref="GV114:HB114" si="124">+SUMIF($D$16:$D$111,1,GV16:GV111)</f>
        <v>0</v>
      </c>
      <c r="GW114" s="89">
        <f t="shared" si="124"/>
        <v>0</v>
      </c>
      <c r="GX114" s="89">
        <f t="shared" si="124"/>
        <v>0</v>
      </c>
      <c r="GY114" s="89">
        <f t="shared" si="124"/>
        <v>0</v>
      </c>
      <c r="GZ114" s="89">
        <f t="shared" si="124"/>
        <v>0</v>
      </c>
      <c r="HA114" s="89">
        <f t="shared" si="124"/>
        <v>0</v>
      </c>
      <c r="HB114" s="89">
        <f t="shared" si="124"/>
        <v>0</v>
      </c>
      <c r="HC114" s="93"/>
      <c r="HD114" s="93"/>
      <c r="HE114" s="93"/>
      <c r="HF114" s="93"/>
      <c r="HG114" s="93"/>
      <c r="HH114" s="93"/>
      <c r="HI114" s="93"/>
      <c r="HJ114" s="93"/>
      <c r="HK114" s="93"/>
      <c r="HL114" s="93"/>
      <c r="HM114" s="31"/>
      <c r="HN114" s="31"/>
      <c r="HO114" s="31"/>
      <c r="HP114" s="89">
        <f t="shared" si="116"/>
        <v>0</v>
      </c>
      <c r="HQ114" s="321"/>
      <c r="HR114" s="100">
        <f t="array" ref="HR114">+IFERROR(SUMIF($D$16:$D$111,1,HR$16:HR$111)/(COUNTIF($D$16:$D$111,1)*MAX(IF($D$16:$D$111=1,HR$16:HR$111))),0)</f>
        <v>0</v>
      </c>
      <c r="HS114" s="100">
        <f t="array" ref="HS114">+IFERROR(SUMIF($D$16:$D$111,1,HS$16:HS$111)/(COUNTIF($D$16:$D$111,1)*MAX(IF($D$16:$D$111=1,HS$16:HS$111))),0)</f>
        <v>0</v>
      </c>
      <c r="HT114" s="100">
        <f t="array" ref="HT114">+IFERROR(SUMIF($D$16:$D$111,1,HT$16:HT$111)/(COUNTIF($D$16:$D$111,1)*MAX(IF($D$16:$D$111=1,HT$16:HT$111))),0)</f>
        <v>0</v>
      </c>
      <c r="HU114" s="100">
        <f t="array" ref="HU114">+IFERROR(SUMIF($D$16:$D$111,1,HU$16:HU$111)/(COUNTIF($D$16:$D$111,1)*MAX(IF($D$16:$D$111=1,HU$16:HU$111))),0)</f>
        <v>0</v>
      </c>
      <c r="HV114" s="100">
        <f t="array" ref="HV114">+IFERROR(SUMIF($D$16:$D$111,1,HV$16:HV$111)/(COUNTIF($D$16:$D$111,1)*MAX(IF($D$16:$D$111=1,HV$16:HV$111))),0)</f>
        <v>0</v>
      </c>
      <c r="HW114" s="100">
        <f t="array" ref="HW114">+IFERROR(SUMIF($D$16:$D$111,1,HW$16:HW$111)/(COUNTIF($D$16:$D$111,1)*MAX(IF($D$16:$D$111=1,HW$16:HW$111))),0)</f>
        <v>0</v>
      </c>
      <c r="HX114" s="100">
        <f t="array" ref="HX114">+IFERROR(SUMIF($D$16:$D$111,1,HX$16:HX$111)/(COUNTIF($D$16:$D$111,1)*MAX(IF($D$16:$D$111=1,HX$16:HX$111))),0)</f>
        <v>0</v>
      </c>
      <c r="HY114" s="100">
        <f t="array" ref="HY114">+IFERROR(SUMIF($D$16:$D$111,1,HY$16:HY$111)/(COUNTIF($D$16:$D$111,1)*MAX(IF($D$16:$D$111=1,HY$16:HY$111))),0)</f>
        <v>0</v>
      </c>
      <c r="HZ114" s="100">
        <f t="array" ref="HZ114">+IFERROR(SUMIF($D$16:$D$111,1,HZ$16:HZ$111)/(COUNTIF($D$16:$D$111,1)*MAX(IF($D$16:$D$111=1,HZ$16:HZ$111))),0)</f>
        <v>0</v>
      </c>
      <c r="IA114" s="100">
        <f t="array" ref="IA114">+IFERROR(SUMIF($D$16:$D$111,1,IA$16:IA$111)/(COUNTIF($D$16:$D$111,1)*MAX(IF($D$16:$D$111=1,IA$16:IA$111))),0)</f>
        <v>0</v>
      </c>
      <c r="IB114" s="322"/>
      <c r="IC114" s="311"/>
      <c r="ID114" s="311"/>
      <c r="IE114" s="311"/>
      <c r="IF114" s="13"/>
    </row>
    <row r="115" spans="2:240" s="11" customFormat="1" ht="28.15" customHeight="1">
      <c r="B115" s="739" t="s">
        <v>900</v>
      </c>
      <c r="C115" s="739"/>
      <c r="D115" s="739"/>
      <c r="E115" s="739"/>
      <c r="F115" s="739"/>
      <c r="G115" s="739"/>
      <c r="H115" s="739"/>
      <c r="I115" s="739"/>
      <c r="J115" s="97" t="s">
        <v>11</v>
      </c>
      <c r="K115" s="89">
        <f>+SUMIF($E$16:$E$111,1,K16:K111)</f>
        <v>0</v>
      </c>
      <c r="L115" s="89">
        <f t="shared" ref="L115:BW115" si="125">+SUMIF($E$16:$E$111,1,L16:L111)</f>
        <v>0</v>
      </c>
      <c r="M115" s="89">
        <f t="shared" si="125"/>
        <v>0</v>
      </c>
      <c r="N115" s="89">
        <f t="shared" si="125"/>
        <v>0</v>
      </c>
      <c r="O115" s="89">
        <f t="shared" si="125"/>
        <v>0</v>
      </c>
      <c r="P115" s="89">
        <f t="shared" si="125"/>
        <v>0</v>
      </c>
      <c r="Q115" s="89">
        <f t="shared" si="125"/>
        <v>0</v>
      </c>
      <c r="R115" s="89">
        <f t="shared" si="125"/>
        <v>0</v>
      </c>
      <c r="S115" s="89">
        <f t="shared" si="125"/>
        <v>0</v>
      </c>
      <c r="T115" s="89">
        <f t="shared" si="125"/>
        <v>0</v>
      </c>
      <c r="U115" s="89">
        <f t="shared" si="125"/>
        <v>0</v>
      </c>
      <c r="V115" s="89">
        <f t="shared" si="125"/>
        <v>0</v>
      </c>
      <c r="W115" s="89">
        <f t="shared" si="125"/>
        <v>0</v>
      </c>
      <c r="X115" s="89">
        <f t="shared" si="125"/>
        <v>0</v>
      </c>
      <c r="Y115" s="89">
        <f t="shared" si="125"/>
        <v>0</v>
      </c>
      <c r="Z115" s="89">
        <f t="shared" si="125"/>
        <v>0</v>
      </c>
      <c r="AA115" s="89">
        <f t="shared" si="125"/>
        <v>0</v>
      </c>
      <c r="AB115" s="89">
        <f t="shared" si="125"/>
        <v>0</v>
      </c>
      <c r="AC115" s="89">
        <f t="shared" si="125"/>
        <v>0</v>
      </c>
      <c r="AD115" s="89">
        <f t="shared" si="125"/>
        <v>0</v>
      </c>
      <c r="AE115" s="89">
        <f t="shared" si="125"/>
        <v>0</v>
      </c>
      <c r="AF115" s="89">
        <f t="shared" si="125"/>
        <v>0</v>
      </c>
      <c r="AG115" s="89">
        <f t="shared" si="125"/>
        <v>0</v>
      </c>
      <c r="AH115" s="89">
        <f t="shared" si="125"/>
        <v>0</v>
      </c>
      <c r="AI115" s="89">
        <f t="shared" si="125"/>
        <v>0</v>
      </c>
      <c r="AJ115" s="89">
        <f t="shared" si="125"/>
        <v>0</v>
      </c>
      <c r="AK115" s="89">
        <f t="shared" si="125"/>
        <v>0</v>
      </c>
      <c r="AL115" s="89">
        <f t="shared" si="125"/>
        <v>0</v>
      </c>
      <c r="AM115" s="89">
        <f t="shared" si="125"/>
        <v>0</v>
      </c>
      <c r="AN115" s="89">
        <f t="shared" si="125"/>
        <v>0</v>
      </c>
      <c r="AO115" s="89">
        <f t="shared" si="125"/>
        <v>0</v>
      </c>
      <c r="AP115" s="89">
        <f t="shared" si="125"/>
        <v>0</v>
      </c>
      <c r="AQ115" s="89">
        <f t="shared" si="125"/>
        <v>0</v>
      </c>
      <c r="AR115" s="89">
        <f t="shared" si="125"/>
        <v>0</v>
      </c>
      <c r="AS115" s="89">
        <f t="shared" si="125"/>
        <v>0</v>
      </c>
      <c r="AT115" s="89">
        <f t="shared" si="125"/>
        <v>0</v>
      </c>
      <c r="AU115" s="89">
        <f t="shared" si="125"/>
        <v>0</v>
      </c>
      <c r="AV115" s="89">
        <f t="shared" si="125"/>
        <v>0</v>
      </c>
      <c r="AW115" s="89">
        <f t="shared" si="125"/>
        <v>0</v>
      </c>
      <c r="AX115" s="89">
        <f t="shared" si="125"/>
        <v>0</v>
      </c>
      <c r="AY115" s="89">
        <f t="shared" si="125"/>
        <v>0</v>
      </c>
      <c r="AZ115" s="89">
        <f t="shared" si="125"/>
        <v>0</v>
      </c>
      <c r="BA115" s="89">
        <f t="shared" si="125"/>
        <v>0</v>
      </c>
      <c r="BB115" s="89">
        <f t="shared" si="125"/>
        <v>0</v>
      </c>
      <c r="BC115" s="89">
        <f t="shared" si="125"/>
        <v>0</v>
      </c>
      <c r="BD115" s="89">
        <f t="shared" si="125"/>
        <v>0</v>
      </c>
      <c r="BE115" s="89">
        <f t="shared" si="125"/>
        <v>0</v>
      </c>
      <c r="BF115" s="89">
        <f t="shared" si="125"/>
        <v>0</v>
      </c>
      <c r="BG115" s="89">
        <f t="shared" si="125"/>
        <v>0</v>
      </c>
      <c r="BH115" s="89">
        <f t="shared" si="125"/>
        <v>0</v>
      </c>
      <c r="BI115" s="89">
        <f t="shared" si="125"/>
        <v>0</v>
      </c>
      <c r="BJ115" s="89">
        <f t="shared" si="125"/>
        <v>0</v>
      </c>
      <c r="BK115" s="89">
        <f t="shared" si="125"/>
        <v>0</v>
      </c>
      <c r="BL115" s="89">
        <f t="shared" si="125"/>
        <v>0</v>
      </c>
      <c r="BM115" s="89">
        <f t="shared" si="125"/>
        <v>0</v>
      </c>
      <c r="BN115" s="89">
        <f t="shared" si="125"/>
        <v>0</v>
      </c>
      <c r="BO115" s="89">
        <f t="shared" si="125"/>
        <v>0</v>
      </c>
      <c r="BP115" s="89">
        <f t="shared" si="125"/>
        <v>0</v>
      </c>
      <c r="BQ115" s="89">
        <f t="shared" si="125"/>
        <v>0</v>
      </c>
      <c r="BR115" s="89">
        <f t="shared" si="125"/>
        <v>0</v>
      </c>
      <c r="BS115" s="89">
        <f t="shared" si="125"/>
        <v>0</v>
      </c>
      <c r="BT115" s="89">
        <f t="shared" si="125"/>
        <v>0</v>
      </c>
      <c r="BU115" s="89">
        <f t="shared" si="125"/>
        <v>0</v>
      </c>
      <c r="BV115" s="89">
        <f t="shared" si="125"/>
        <v>0</v>
      </c>
      <c r="BW115" s="89">
        <f t="shared" si="125"/>
        <v>0</v>
      </c>
      <c r="BX115" s="89">
        <f t="shared" ref="BX115:EI115" si="126">+SUMIF($E$16:$E$111,1,BX16:BX111)</f>
        <v>0</v>
      </c>
      <c r="BY115" s="89">
        <f t="shared" si="126"/>
        <v>0</v>
      </c>
      <c r="BZ115" s="89">
        <f t="shared" si="126"/>
        <v>0</v>
      </c>
      <c r="CA115" s="89">
        <f t="shared" si="126"/>
        <v>0</v>
      </c>
      <c r="CB115" s="89">
        <f t="shared" si="126"/>
        <v>0</v>
      </c>
      <c r="CC115" s="89">
        <f t="shared" si="126"/>
        <v>0</v>
      </c>
      <c r="CD115" s="89">
        <f t="shared" si="126"/>
        <v>0</v>
      </c>
      <c r="CE115" s="89">
        <f t="shared" si="126"/>
        <v>0</v>
      </c>
      <c r="CF115" s="89">
        <f t="shared" si="126"/>
        <v>0</v>
      </c>
      <c r="CG115" s="89">
        <f t="shared" si="126"/>
        <v>0</v>
      </c>
      <c r="CH115" s="89">
        <f t="shared" si="126"/>
        <v>0</v>
      </c>
      <c r="CI115" s="89">
        <f t="shared" si="126"/>
        <v>0</v>
      </c>
      <c r="CJ115" s="89">
        <f t="shared" si="126"/>
        <v>0</v>
      </c>
      <c r="CK115" s="89">
        <f t="shared" si="126"/>
        <v>0</v>
      </c>
      <c r="CL115" s="89">
        <f t="shared" si="126"/>
        <v>0</v>
      </c>
      <c r="CM115" s="89">
        <f t="shared" si="126"/>
        <v>0</v>
      </c>
      <c r="CN115" s="89">
        <f t="shared" si="126"/>
        <v>0</v>
      </c>
      <c r="CO115" s="89">
        <f t="shared" si="126"/>
        <v>0</v>
      </c>
      <c r="CP115" s="89">
        <f t="shared" si="126"/>
        <v>0</v>
      </c>
      <c r="CQ115" s="89">
        <f t="shared" si="126"/>
        <v>0</v>
      </c>
      <c r="CR115" s="89">
        <f t="shared" si="126"/>
        <v>0</v>
      </c>
      <c r="CS115" s="89">
        <f t="shared" si="126"/>
        <v>0</v>
      </c>
      <c r="CT115" s="89">
        <f t="shared" si="126"/>
        <v>0</v>
      </c>
      <c r="CU115" s="89">
        <f t="shared" si="126"/>
        <v>0</v>
      </c>
      <c r="CV115" s="89">
        <f t="shared" si="126"/>
        <v>0</v>
      </c>
      <c r="CW115" s="89">
        <f t="shared" si="126"/>
        <v>0</v>
      </c>
      <c r="CX115" s="89">
        <f t="shared" si="126"/>
        <v>0</v>
      </c>
      <c r="CY115" s="89">
        <f t="shared" si="126"/>
        <v>0</v>
      </c>
      <c r="CZ115" s="89">
        <f t="shared" si="126"/>
        <v>0</v>
      </c>
      <c r="DA115" s="89">
        <f t="shared" si="126"/>
        <v>0</v>
      </c>
      <c r="DB115" s="89">
        <f t="shared" si="126"/>
        <v>0</v>
      </c>
      <c r="DC115" s="89">
        <f t="shared" si="126"/>
        <v>0</v>
      </c>
      <c r="DD115" s="89">
        <f t="shared" si="126"/>
        <v>0</v>
      </c>
      <c r="DE115" s="89">
        <f t="shared" si="126"/>
        <v>0</v>
      </c>
      <c r="DF115" s="89">
        <f t="shared" si="126"/>
        <v>0</v>
      </c>
      <c r="DG115" s="89">
        <f t="shared" si="126"/>
        <v>0</v>
      </c>
      <c r="DH115" s="89">
        <f t="shared" si="126"/>
        <v>0</v>
      </c>
      <c r="DI115" s="89">
        <f t="shared" si="126"/>
        <v>0</v>
      </c>
      <c r="DJ115" s="89">
        <f t="shared" si="126"/>
        <v>0</v>
      </c>
      <c r="DK115" s="89">
        <f t="shared" si="126"/>
        <v>0</v>
      </c>
      <c r="DL115" s="89">
        <f t="shared" si="126"/>
        <v>0</v>
      </c>
      <c r="DM115" s="89">
        <f t="shared" si="126"/>
        <v>0</v>
      </c>
      <c r="DN115" s="89">
        <f t="shared" si="126"/>
        <v>0</v>
      </c>
      <c r="DO115" s="89">
        <f t="shared" si="126"/>
        <v>0</v>
      </c>
      <c r="DP115" s="89">
        <f t="shared" si="126"/>
        <v>0</v>
      </c>
      <c r="DQ115" s="89">
        <f t="shared" si="126"/>
        <v>0</v>
      </c>
      <c r="DR115" s="89">
        <f t="shared" si="126"/>
        <v>0</v>
      </c>
      <c r="DS115" s="89">
        <f t="shared" si="126"/>
        <v>0</v>
      </c>
      <c r="DT115" s="89">
        <f t="shared" si="126"/>
        <v>0</v>
      </c>
      <c r="DU115" s="89">
        <f t="shared" si="126"/>
        <v>0</v>
      </c>
      <c r="DV115" s="89">
        <f t="shared" si="126"/>
        <v>0</v>
      </c>
      <c r="DW115" s="89">
        <f t="shared" si="126"/>
        <v>0</v>
      </c>
      <c r="DX115" s="89">
        <f t="shared" si="126"/>
        <v>0</v>
      </c>
      <c r="DY115" s="89">
        <f t="shared" si="126"/>
        <v>0</v>
      </c>
      <c r="DZ115" s="89">
        <f t="shared" si="126"/>
        <v>0</v>
      </c>
      <c r="EA115" s="89">
        <f t="shared" si="126"/>
        <v>0</v>
      </c>
      <c r="EB115" s="89">
        <f t="shared" si="126"/>
        <v>0</v>
      </c>
      <c r="EC115" s="89">
        <f t="shared" si="126"/>
        <v>0</v>
      </c>
      <c r="ED115" s="89">
        <f t="shared" si="126"/>
        <v>0</v>
      </c>
      <c r="EE115" s="89">
        <f t="shared" si="126"/>
        <v>0</v>
      </c>
      <c r="EF115" s="89">
        <f t="shared" si="126"/>
        <v>0</v>
      </c>
      <c r="EG115" s="89">
        <f t="shared" si="126"/>
        <v>0</v>
      </c>
      <c r="EH115" s="89">
        <f t="shared" si="126"/>
        <v>0</v>
      </c>
      <c r="EI115" s="89">
        <f t="shared" si="126"/>
        <v>0</v>
      </c>
      <c r="EJ115" s="89">
        <f t="shared" ref="EJ115:GU115" si="127">+SUMIF($E$16:$E$111,1,EJ16:EJ111)</f>
        <v>0</v>
      </c>
      <c r="EK115" s="89">
        <f t="shared" si="127"/>
        <v>0</v>
      </c>
      <c r="EL115" s="89">
        <f t="shared" si="127"/>
        <v>0</v>
      </c>
      <c r="EM115" s="89">
        <f t="shared" si="127"/>
        <v>0</v>
      </c>
      <c r="EN115" s="89">
        <f t="shared" si="127"/>
        <v>0</v>
      </c>
      <c r="EO115" s="89">
        <f t="shared" si="127"/>
        <v>0</v>
      </c>
      <c r="EP115" s="89">
        <f t="shared" si="127"/>
        <v>0</v>
      </c>
      <c r="EQ115" s="89">
        <f t="shared" si="127"/>
        <v>0</v>
      </c>
      <c r="ER115" s="89">
        <f t="shared" si="127"/>
        <v>0</v>
      </c>
      <c r="ES115" s="89">
        <f t="shared" si="127"/>
        <v>0</v>
      </c>
      <c r="ET115" s="89">
        <f t="shared" si="127"/>
        <v>0</v>
      </c>
      <c r="EU115" s="89">
        <f t="shared" si="127"/>
        <v>0</v>
      </c>
      <c r="EV115" s="89">
        <f t="shared" si="127"/>
        <v>0</v>
      </c>
      <c r="EW115" s="89">
        <f t="shared" si="127"/>
        <v>0</v>
      </c>
      <c r="EX115" s="89">
        <f t="shared" si="127"/>
        <v>0</v>
      </c>
      <c r="EY115" s="89">
        <f t="shared" si="127"/>
        <v>0</v>
      </c>
      <c r="EZ115" s="89">
        <f t="shared" si="127"/>
        <v>0</v>
      </c>
      <c r="FA115" s="89">
        <f t="shared" si="127"/>
        <v>0</v>
      </c>
      <c r="FB115" s="89">
        <f t="shared" si="127"/>
        <v>0</v>
      </c>
      <c r="FC115" s="89">
        <f t="shared" si="127"/>
        <v>0</v>
      </c>
      <c r="FD115" s="89">
        <f t="shared" si="127"/>
        <v>0</v>
      </c>
      <c r="FE115" s="89">
        <f t="shared" si="127"/>
        <v>0</v>
      </c>
      <c r="FF115" s="89">
        <f t="shared" si="127"/>
        <v>0</v>
      </c>
      <c r="FG115" s="89">
        <f t="shared" si="127"/>
        <v>0</v>
      </c>
      <c r="FH115" s="89">
        <f t="shared" si="127"/>
        <v>0</v>
      </c>
      <c r="FI115" s="89">
        <f t="shared" si="127"/>
        <v>0</v>
      </c>
      <c r="FJ115" s="89">
        <f t="shared" si="127"/>
        <v>0</v>
      </c>
      <c r="FK115" s="89">
        <f t="shared" si="127"/>
        <v>0</v>
      </c>
      <c r="FL115" s="89">
        <f t="shared" si="127"/>
        <v>0</v>
      </c>
      <c r="FM115" s="89">
        <f t="shared" si="127"/>
        <v>0</v>
      </c>
      <c r="FN115" s="89">
        <f t="shared" si="127"/>
        <v>0</v>
      </c>
      <c r="FO115" s="89">
        <f t="shared" si="127"/>
        <v>0</v>
      </c>
      <c r="FP115" s="89">
        <f t="shared" si="127"/>
        <v>0</v>
      </c>
      <c r="FQ115" s="89">
        <f t="shared" si="127"/>
        <v>0</v>
      </c>
      <c r="FR115" s="89">
        <f t="shared" si="127"/>
        <v>0</v>
      </c>
      <c r="FS115" s="89">
        <f t="shared" si="127"/>
        <v>0</v>
      </c>
      <c r="FT115" s="89">
        <f t="shared" si="127"/>
        <v>0</v>
      </c>
      <c r="FU115" s="89">
        <f t="shared" si="127"/>
        <v>0</v>
      </c>
      <c r="FV115" s="89">
        <f t="shared" si="127"/>
        <v>0</v>
      </c>
      <c r="FW115" s="89">
        <f t="shared" si="127"/>
        <v>0</v>
      </c>
      <c r="FX115" s="89">
        <f t="shared" si="127"/>
        <v>0</v>
      </c>
      <c r="FY115" s="89">
        <f t="shared" si="127"/>
        <v>0</v>
      </c>
      <c r="FZ115" s="89">
        <f t="shared" si="127"/>
        <v>0</v>
      </c>
      <c r="GA115" s="89">
        <f t="shared" si="127"/>
        <v>0</v>
      </c>
      <c r="GB115" s="89">
        <f t="shared" si="127"/>
        <v>0</v>
      </c>
      <c r="GC115" s="89">
        <f t="shared" si="127"/>
        <v>0</v>
      </c>
      <c r="GD115" s="89">
        <f t="shared" si="127"/>
        <v>0</v>
      </c>
      <c r="GE115" s="89">
        <f t="shared" si="127"/>
        <v>0</v>
      </c>
      <c r="GF115" s="89">
        <f t="shared" si="127"/>
        <v>0</v>
      </c>
      <c r="GG115" s="89">
        <f t="shared" si="127"/>
        <v>0</v>
      </c>
      <c r="GH115" s="89">
        <f t="shared" si="127"/>
        <v>0</v>
      </c>
      <c r="GI115" s="89">
        <f t="shared" si="127"/>
        <v>0</v>
      </c>
      <c r="GJ115" s="89">
        <f t="shared" si="127"/>
        <v>0</v>
      </c>
      <c r="GK115" s="89">
        <f t="shared" si="127"/>
        <v>0</v>
      </c>
      <c r="GL115" s="89">
        <f t="shared" si="127"/>
        <v>0</v>
      </c>
      <c r="GM115" s="89">
        <f t="shared" si="127"/>
        <v>0</v>
      </c>
      <c r="GN115" s="89">
        <f t="shared" si="127"/>
        <v>0</v>
      </c>
      <c r="GO115" s="89">
        <f t="shared" si="127"/>
        <v>0</v>
      </c>
      <c r="GP115" s="89">
        <f t="shared" si="127"/>
        <v>0</v>
      </c>
      <c r="GQ115" s="89">
        <f t="shared" si="127"/>
        <v>0</v>
      </c>
      <c r="GR115" s="89">
        <f t="shared" si="127"/>
        <v>0</v>
      </c>
      <c r="GS115" s="89">
        <f t="shared" si="127"/>
        <v>0</v>
      </c>
      <c r="GT115" s="89">
        <f t="shared" si="127"/>
        <v>0</v>
      </c>
      <c r="GU115" s="89">
        <f t="shared" si="127"/>
        <v>0</v>
      </c>
      <c r="GV115" s="89">
        <f t="shared" ref="GV115:HB115" si="128">+SUMIF($E$16:$E$111,1,GV16:GV111)</f>
        <v>0</v>
      </c>
      <c r="GW115" s="89">
        <f t="shared" si="128"/>
        <v>0</v>
      </c>
      <c r="GX115" s="89">
        <f t="shared" si="128"/>
        <v>0</v>
      </c>
      <c r="GY115" s="89">
        <f t="shared" si="128"/>
        <v>0</v>
      </c>
      <c r="GZ115" s="89">
        <f t="shared" si="128"/>
        <v>0</v>
      </c>
      <c r="HA115" s="89">
        <f t="shared" si="128"/>
        <v>0</v>
      </c>
      <c r="HB115" s="89">
        <f t="shared" si="128"/>
        <v>0</v>
      </c>
      <c r="HC115" s="93"/>
      <c r="HD115" s="93"/>
      <c r="HE115" s="93"/>
      <c r="HF115" s="93"/>
      <c r="HG115" s="93"/>
      <c r="HH115" s="93"/>
      <c r="HI115" s="93"/>
      <c r="HJ115" s="93"/>
      <c r="HK115" s="93"/>
      <c r="HL115" s="93"/>
      <c r="HM115" s="31"/>
      <c r="HN115" s="31"/>
      <c r="HO115" s="31"/>
      <c r="HP115" s="89">
        <f t="shared" si="116"/>
        <v>0</v>
      </c>
      <c r="HQ115" s="321"/>
      <c r="HR115" s="101">
        <f t="array" ref="HR115">+IFERROR(SUMIF($E$16:$E$111,1,HR$16:HR$111)/(COUNTIF($E$16:$E$111,1)*MAX(IF($E$16:$E$111=1,HR$16:HR$111))),0)</f>
        <v>0</v>
      </c>
      <c r="HS115" s="101">
        <f t="array" ref="HS115">+IFERROR(SUMIF($E$16:$E$111,1,HS$16:HS$111)/(COUNTIF($E$16:$E$111,1)*MAX(IF($E$16:$E$111=1,HS$16:HS$111))),0)</f>
        <v>0</v>
      </c>
      <c r="HT115" s="101">
        <f t="array" ref="HT115">+IFERROR(SUMIF($E$16:$E$111,1,HT$16:HT$111)/(COUNTIF($E$16:$E$111,1)*MAX(IF($E$16:$E$111=1,HT$16:HT$111))),0)</f>
        <v>0</v>
      </c>
      <c r="HU115" s="101">
        <f t="array" ref="HU115">+IFERROR(SUMIF($E$16:$E$111,1,HU$16:HU$111)/(COUNTIF($E$16:$E$111,1)*MAX(IF($E$16:$E$111=1,HU$16:HU$111))),0)</f>
        <v>0</v>
      </c>
      <c r="HV115" s="101">
        <f t="array" ref="HV115">+IFERROR(SUMIF($E$16:$E$111,1,HV$16:HV$111)/(COUNTIF($E$16:$E$111,1)*MAX(IF($E$16:$E$111=1,HV$16:HV$111))),0)</f>
        <v>0</v>
      </c>
      <c r="HW115" s="101">
        <f t="array" ref="HW115">+IFERROR(SUMIF($E$16:$E$111,1,HW$16:HW$111)/(COUNTIF($E$16:$E$111,1)*MAX(IF($E$16:$E$111=1,HW$16:HW$111))),0)</f>
        <v>0</v>
      </c>
      <c r="HX115" s="101">
        <f t="array" ref="HX115">+IFERROR(SUMIF($E$16:$E$111,1,HX$16:HX$111)/(COUNTIF($E$16:$E$111,1)*MAX(IF($E$16:$E$111=1,HX$16:HX$111))),0)</f>
        <v>0</v>
      </c>
      <c r="HY115" s="101">
        <f t="array" ref="HY115">+IFERROR(SUMIF($E$16:$E$111,1,HY$16:HY$111)/(COUNTIF($E$16:$E$111,1)*MAX(IF($E$16:$E$111=1,HY$16:HY$111))),0)</f>
        <v>0</v>
      </c>
      <c r="HZ115" s="101">
        <f t="array" ref="HZ115">+IFERROR(SUMIF($E$16:$E$111,1,HZ$16:HZ$111)/(COUNTIF($E$16:$E$111,1)*MAX(IF($E$16:$E$111=1,HZ$16:HZ$111))),0)</f>
        <v>0</v>
      </c>
      <c r="IA115" s="101">
        <f t="array" ref="IA115">+IFERROR(SUMIF($E$16:$E$111,1,IA$16:IA$111)/(COUNTIF($E$16:$E$111,1)*MAX(IF($E$16:$E$111=1,IA$16:IA$111))),0)</f>
        <v>0</v>
      </c>
      <c r="IB115" s="322"/>
      <c r="IC115" s="311"/>
      <c r="ID115" s="311"/>
      <c r="IE115" s="311"/>
      <c r="IF115" s="13"/>
    </row>
    <row r="116" spans="2:240" s="11" customFormat="1" ht="28.15" hidden="1" customHeight="1">
      <c r="B116" s="736" t="s">
        <v>901</v>
      </c>
      <c r="C116" s="737"/>
      <c r="D116" s="737"/>
      <c r="E116" s="737"/>
      <c r="F116" s="737"/>
      <c r="G116" s="737"/>
      <c r="H116" s="737"/>
      <c r="I116" s="738"/>
      <c r="J116" s="309" t="s">
        <v>108</v>
      </c>
      <c r="K116" s="310" t="e">
        <f>+K112*VLOOKUP($K$12,#REF!,2,0)</f>
        <v>#REF!</v>
      </c>
      <c r="L116" s="310" t="e">
        <f>+L112*VLOOKUP($K$12,#REF!,2,0)</f>
        <v>#REF!</v>
      </c>
      <c r="M116" s="310" t="e">
        <f>+M112*VLOOKUP($K$12,#REF!,2,0)</f>
        <v>#REF!</v>
      </c>
      <c r="N116" s="310" t="e">
        <f>+N112*VLOOKUP($K$12,#REF!,2,0)</f>
        <v>#REF!</v>
      </c>
      <c r="O116" s="310" t="e">
        <f>+O112*VLOOKUP($K$12,#REF!,2,0)</f>
        <v>#REF!</v>
      </c>
      <c r="P116" s="310" t="e">
        <f>+P112*VLOOKUP($K$12,#REF!,2,0)</f>
        <v>#REF!</v>
      </c>
      <c r="Q116" s="310" t="e">
        <f>+Q112*VLOOKUP($K$12,#REF!,2,0)</f>
        <v>#REF!</v>
      </c>
      <c r="R116" s="310" t="e">
        <f>+R112*VLOOKUP($K$12,#REF!,2,0)</f>
        <v>#REF!</v>
      </c>
      <c r="S116" s="310" t="e">
        <f>+S112*VLOOKUP($K$12,#REF!,2,0)</f>
        <v>#REF!</v>
      </c>
      <c r="T116" s="310" t="e">
        <f>+T112*VLOOKUP($K$12,#REF!,2,0)</f>
        <v>#REF!</v>
      </c>
      <c r="U116" s="310" t="e">
        <f>+U112*VLOOKUP($U$12,#REF!,2,0)</f>
        <v>#REF!</v>
      </c>
      <c r="V116" s="310" t="e">
        <f>+V112*VLOOKUP($U$12,#REF!,2,0)</f>
        <v>#REF!</v>
      </c>
      <c r="W116" s="310" t="e">
        <f>+W112*VLOOKUP($U$12,#REF!,2,0)</f>
        <v>#REF!</v>
      </c>
      <c r="X116" s="310" t="e">
        <f>+X112*VLOOKUP($U$12,#REF!,2,0)</f>
        <v>#REF!</v>
      </c>
      <c r="Y116" s="310" t="e">
        <f>+Y112*VLOOKUP($U$12,#REF!,2,0)</f>
        <v>#REF!</v>
      </c>
      <c r="Z116" s="310" t="e">
        <f>+Z112*VLOOKUP($U$12,#REF!,2,0)</f>
        <v>#REF!</v>
      </c>
      <c r="AA116" s="310" t="e">
        <f>+AA112*VLOOKUP($U$12,#REF!,2,0)</f>
        <v>#REF!</v>
      </c>
      <c r="AB116" s="310" t="e">
        <f>+AB112*VLOOKUP($U$12,#REF!,2,0)</f>
        <v>#REF!</v>
      </c>
      <c r="AC116" s="310" t="e">
        <f>+AC112*VLOOKUP($U$12,#REF!,2,0)</f>
        <v>#REF!</v>
      </c>
      <c r="AD116" s="310" t="e">
        <f>+AD112*VLOOKUP($U$12,#REF!,2,0)</f>
        <v>#REF!</v>
      </c>
      <c r="AE116" s="310" t="e">
        <f>+AE112*VLOOKUP($AE$12,#REF!,2,0)</f>
        <v>#REF!</v>
      </c>
      <c r="AF116" s="310" t="e">
        <f>+AF112*VLOOKUP($AE$12,#REF!,2,0)</f>
        <v>#REF!</v>
      </c>
      <c r="AG116" s="310" t="e">
        <f>+AG112*VLOOKUP($AE$12,#REF!,2,0)</f>
        <v>#REF!</v>
      </c>
      <c r="AH116" s="310" t="e">
        <f>+AH112*VLOOKUP($AE$12,#REF!,2,0)</f>
        <v>#REF!</v>
      </c>
      <c r="AI116" s="310" t="e">
        <f>+AI112*VLOOKUP($AE$12,#REF!,2,0)</f>
        <v>#REF!</v>
      </c>
      <c r="AJ116" s="310" t="e">
        <f>+AJ112*VLOOKUP($AE$12,#REF!,2,0)</f>
        <v>#REF!</v>
      </c>
      <c r="AK116" s="310" t="e">
        <f>+AK112*VLOOKUP($AE$12,#REF!,2,0)</f>
        <v>#REF!</v>
      </c>
      <c r="AL116" s="310" t="e">
        <f>+AL112*VLOOKUP($AE$12,#REF!,2,0)</f>
        <v>#REF!</v>
      </c>
      <c r="AM116" s="310" t="e">
        <f>+AM112*VLOOKUP($AE$12,#REF!,2,0)</f>
        <v>#REF!</v>
      </c>
      <c r="AN116" s="310" t="e">
        <f>+AN112*VLOOKUP($AE$12,#REF!,2,0)</f>
        <v>#REF!</v>
      </c>
      <c r="AO116" s="310" t="e">
        <f>+AO112*VLOOKUP($AO$12,#REF!,2,0)</f>
        <v>#REF!</v>
      </c>
      <c r="AP116" s="310" t="e">
        <f>+AP112*VLOOKUP($AO$12,#REF!,2,0)</f>
        <v>#REF!</v>
      </c>
      <c r="AQ116" s="310" t="e">
        <f>+AQ112*VLOOKUP($AO$12,#REF!,2,0)</f>
        <v>#REF!</v>
      </c>
      <c r="AR116" s="310" t="e">
        <f>+AR112*VLOOKUP($AO$12,#REF!,2,0)</f>
        <v>#REF!</v>
      </c>
      <c r="AS116" s="310" t="e">
        <f>+AS112*VLOOKUP($AO$12,#REF!,2,0)</f>
        <v>#REF!</v>
      </c>
      <c r="AT116" s="310" t="e">
        <f>+AT112*VLOOKUP($AO$12,#REF!,2,0)</f>
        <v>#REF!</v>
      </c>
      <c r="AU116" s="310" t="e">
        <f>+AU112*VLOOKUP($AO$12,#REF!,2,0)</f>
        <v>#REF!</v>
      </c>
      <c r="AV116" s="310" t="e">
        <f>+AV112*VLOOKUP($AO$12,#REF!,2,0)</f>
        <v>#REF!</v>
      </c>
      <c r="AW116" s="310" t="e">
        <f>+AW112*VLOOKUP($AO$12,#REF!,2,0)</f>
        <v>#REF!</v>
      </c>
      <c r="AX116" s="310" t="e">
        <f>+AX112*VLOOKUP($AO$12,#REF!,2,0)</f>
        <v>#REF!</v>
      </c>
      <c r="AY116" s="310" t="e">
        <f>+AY112*VLOOKUP($AY$12,#REF!,2,0)</f>
        <v>#REF!</v>
      </c>
      <c r="AZ116" s="310" t="e">
        <f>+AZ112*VLOOKUP($AY$12,#REF!,2,0)</f>
        <v>#REF!</v>
      </c>
      <c r="BA116" s="310" t="e">
        <f>+BA112*VLOOKUP($AY$12,#REF!,2,0)</f>
        <v>#REF!</v>
      </c>
      <c r="BB116" s="310" t="e">
        <f>+BB112*VLOOKUP($AY$12,#REF!,2,0)</f>
        <v>#REF!</v>
      </c>
      <c r="BC116" s="310" t="e">
        <f>+BC112*VLOOKUP($AY$12,#REF!,2,0)</f>
        <v>#REF!</v>
      </c>
      <c r="BD116" s="310" t="e">
        <f>+BD112*VLOOKUP($AY$12,#REF!,2,0)</f>
        <v>#REF!</v>
      </c>
      <c r="BE116" s="310" t="e">
        <f>+BE112*VLOOKUP($AY$12,#REF!,2,0)</f>
        <v>#REF!</v>
      </c>
      <c r="BF116" s="310" t="e">
        <f>+BF112*VLOOKUP($AY$12,#REF!,2,0)</f>
        <v>#REF!</v>
      </c>
      <c r="BG116" s="310" t="e">
        <f>+BG112*VLOOKUP($AY$12,#REF!,2,0)</f>
        <v>#REF!</v>
      </c>
      <c r="BH116" s="310" t="e">
        <f>+BH112*VLOOKUP($AY$12,#REF!,2,0)</f>
        <v>#REF!</v>
      </c>
      <c r="BI116" s="310" t="e">
        <f>+BI112*VLOOKUP($BI$12,#REF!,2,0)</f>
        <v>#REF!</v>
      </c>
      <c r="BJ116" s="310" t="e">
        <f>+BJ112*VLOOKUP($BI$12,#REF!,2,0)</f>
        <v>#REF!</v>
      </c>
      <c r="BK116" s="310" t="e">
        <f>+BK112*VLOOKUP($BI$12,#REF!,2,0)</f>
        <v>#REF!</v>
      </c>
      <c r="BL116" s="310" t="e">
        <f>+BL112*VLOOKUP($BI$12,#REF!,2,0)</f>
        <v>#REF!</v>
      </c>
      <c r="BM116" s="310" t="e">
        <f>+BM112*VLOOKUP($BI$12,#REF!,2,0)</f>
        <v>#REF!</v>
      </c>
      <c r="BN116" s="310" t="e">
        <f>+BN112*VLOOKUP($BI$12,#REF!,2,0)</f>
        <v>#REF!</v>
      </c>
      <c r="BO116" s="310" t="e">
        <f>+BO112*VLOOKUP($BI$12,#REF!,2,0)</f>
        <v>#REF!</v>
      </c>
      <c r="BP116" s="310" t="e">
        <f>+BP112*VLOOKUP($BI$12,#REF!,2,0)</f>
        <v>#REF!</v>
      </c>
      <c r="BQ116" s="310" t="e">
        <f>+BQ112*VLOOKUP($BI$12,#REF!,2,0)</f>
        <v>#REF!</v>
      </c>
      <c r="BR116" s="310" t="e">
        <f>+BR112*VLOOKUP($BI$12,#REF!,2,0)</f>
        <v>#REF!</v>
      </c>
      <c r="BS116" s="310" t="e">
        <f>+BS112*VLOOKUP($BS$12,#REF!,2,0)</f>
        <v>#REF!</v>
      </c>
      <c r="BT116" s="310" t="e">
        <f>+BT112*VLOOKUP($BS$12,#REF!,2,0)</f>
        <v>#REF!</v>
      </c>
      <c r="BU116" s="310" t="e">
        <f>+BU112*VLOOKUP($BS$12,#REF!,2,0)</f>
        <v>#REF!</v>
      </c>
      <c r="BV116" s="310" t="e">
        <f>+BV112*VLOOKUP($BS$12,#REF!,2,0)</f>
        <v>#REF!</v>
      </c>
      <c r="BW116" s="310" t="e">
        <f>+BW112*VLOOKUP($BS$12,#REF!,2,0)</f>
        <v>#REF!</v>
      </c>
      <c r="BX116" s="310" t="e">
        <f>+BX112*VLOOKUP($BS$12,#REF!,2,0)</f>
        <v>#REF!</v>
      </c>
      <c r="BY116" s="310" t="e">
        <f>+BY112*VLOOKUP($BS$12,#REF!,2,0)</f>
        <v>#REF!</v>
      </c>
      <c r="BZ116" s="310" t="e">
        <f>+BZ112*VLOOKUP($BS$12,#REF!,2,0)</f>
        <v>#REF!</v>
      </c>
      <c r="CA116" s="310" t="e">
        <f>+CA112*VLOOKUP($BS$12,#REF!,2,0)</f>
        <v>#REF!</v>
      </c>
      <c r="CB116" s="310" t="e">
        <f>+CB112*VLOOKUP($BS$12,#REF!,2,0)</f>
        <v>#REF!</v>
      </c>
      <c r="CC116" s="310" t="e">
        <f>+CC112*VLOOKUP($CC$12,#REF!,2,0)</f>
        <v>#REF!</v>
      </c>
      <c r="CD116" s="310" t="e">
        <f>+CD112*VLOOKUP($CC$12,#REF!,2,0)</f>
        <v>#REF!</v>
      </c>
      <c r="CE116" s="310" t="e">
        <f>+CE112*VLOOKUP($CC$12,#REF!,2,0)</f>
        <v>#REF!</v>
      </c>
      <c r="CF116" s="310" t="e">
        <f>+CF112*VLOOKUP($CC$12,#REF!,2,0)</f>
        <v>#REF!</v>
      </c>
      <c r="CG116" s="310" t="e">
        <f>+CG112*VLOOKUP($CC$12,#REF!,2,0)</f>
        <v>#REF!</v>
      </c>
      <c r="CH116" s="310" t="e">
        <f>+CH112*VLOOKUP($CC$12,#REF!,2,0)</f>
        <v>#REF!</v>
      </c>
      <c r="CI116" s="310" t="e">
        <f>+CI112*VLOOKUP($CC$12,#REF!,2,0)</f>
        <v>#REF!</v>
      </c>
      <c r="CJ116" s="310" t="e">
        <f>+CJ112*VLOOKUP($CC$12,#REF!,2,0)</f>
        <v>#REF!</v>
      </c>
      <c r="CK116" s="310" t="e">
        <f>+CK112*VLOOKUP($CC$12,#REF!,2,0)</f>
        <v>#REF!</v>
      </c>
      <c r="CL116" s="310" t="e">
        <f>+CL112*VLOOKUP($CC$12,#REF!,2,0)</f>
        <v>#REF!</v>
      </c>
      <c r="CM116" s="310" t="e">
        <f>+CM112*VLOOKUP($CM$12,#REF!,2,0)</f>
        <v>#REF!</v>
      </c>
      <c r="CN116" s="310" t="e">
        <f>+CN112*VLOOKUP($CM$12,#REF!,2,0)</f>
        <v>#REF!</v>
      </c>
      <c r="CO116" s="310" t="e">
        <f>+CO112*VLOOKUP($CM$12,#REF!,2,0)</f>
        <v>#REF!</v>
      </c>
      <c r="CP116" s="310" t="e">
        <f>+CP112*VLOOKUP($CM$12,#REF!,2,0)</f>
        <v>#REF!</v>
      </c>
      <c r="CQ116" s="310" t="e">
        <f>+CQ112*VLOOKUP($CM$12,#REF!,2,0)</f>
        <v>#REF!</v>
      </c>
      <c r="CR116" s="310" t="e">
        <f>+CR112*VLOOKUP($CM$12,#REF!,2,0)</f>
        <v>#REF!</v>
      </c>
      <c r="CS116" s="310" t="e">
        <f>+CS112*VLOOKUP($CM$12,#REF!,2,0)</f>
        <v>#REF!</v>
      </c>
      <c r="CT116" s="310" t="e">
        <f>+CT112*VLOOKUP($CM$12,#REF!,2,0)</f>
        <v>#REF!</v>
      </c>
      <c r="CU116" s="310" t="e">
        <f>+CU112*VLOOKUP($CM$12,#REF!,2,0)</f>
        <v>#REF!</v>
      </c>
      <c r="CV116" s="310" t="e">
        <f>+CV112*VLOOKUP($CM$12,#REF!,2,0)</f>
        <v>#REF!</v>
      </c>
      <c r="CW116" s="310" t="e">
        <f>+CW112*VLOOKUP($CW$12,#REF!,2,0)</f>
        <v>#REF!</v>
      </c>
      <c r="CX116" s="310" t="e">
        <f>+CX112*VLOOKUP($CW$12,#REF!,2,0)</f>
        <v>#REF!</v>
      </c>
      <c r="CY116" s="310" t="e">
        <f>+CY112*VLOOKUP($CW$12,#REF!,2,0)</f>
        <v>#REF!</v>
      </c>
      <c r="CZ116" s="310" t="e">
        <f>+CZ112*VLOOKUP($CW$12,#REF!,2,0)</f>
        <v>#REF!</v>
      </c>
      <c r="DA116" s="310" t="e">
        <f>+DA112*VLOOKUP($CW$12,#REF!,2,0)</f>
        <v>#REF!</v>
      </c>
      <c r="DB116" s="310" t="e">
        <f>+DB112*VLOOKUP($CW$12,#REF!,2,0)</f>
        <v>#REF!</v>
      </c>
      <c r="DC116" s="310" t="e">
        <f>+DC112*VLOOKUP($CW$12,#REF!,2,0)</f>
        <v>#REF!</v>
      </c>
      <c r="DD116" s="310" t="e">
        <f>+DD112*VLOOKUP($CW$12,#REF!,2,0)</f>
        <v>#REF!</v>
      </c>
      <c r="DE116" s="310" t="e">
        <f>+DE112*VLOOKUP($CW$12,#REF!,2,0)</f>
        <v>#REF!</v>
      </c>
      <c r="DF116" s="310" t="e">
        <f>+DF112*VLOOKUP($CW$12,#REF!,2,0)</f>
        <v>#REF!</v>
      </c>
      <c r="DG116" s="310" t="e">
        <f>+DG112*VLOOKUP($DG$12,#REF!,2,0)</f>
        <v>#REF!</v>
      </c>
      <c r="DH116" s="310" t="e">
        <f>+DH112*VLOOKUP($DG$12,#REF!,2,0)</f>
        <v>#REF!</v>
      </c>
      <c r="DI116" s="310" t="e">
        <f>+DI112*VLOOKUP($DG$12,#REF!,2,0)</f>
        <v>#REF!</v>
      </c>
      <c r="DJ116" s="310" t="e">
        <f>+DJ112*VLOOKUP($DG$12,#REF!,2,0)</f>
        <v>#REF!</v>
      </c>
      <c r="DK116" s="310" t="e">
        <f>+DK112*VLOOKUP($DG$12,#REF!,2,0)</f>
        <v>#REF!</v>
      </c>
      <c r="DL116" s="310" t="e">
        <f>+DL112*VLOOKUP($DG$12,#REF!,2,0)</f>
        <v>#REF!</v>
      </c>
      <c r="DM116" s="310" t="e">
        <f>+DM112*VLOOKUP($DG$12,#REF!,2,0)</f>
        <v>#REF!</v>
      </c>
      <c r="DN116" s="310" t="e">
        <f>+DN112*VLOOKUP($DG$12,#REF!,2,0)</f>
        <v>#REF!</v>
      </c>
      <c r="DO116" s="310" t="e">
        <f>+DO112*VLOOKUP($DG$12,#REF!,2,0)</f>
        <v>#REF!</v>
      </c>
      <c r="DP116" s="310" t="e">
        <f>+DP112*VLOOKUP($DG$12,#REF!,2,0)</f>
        <v>#REF!</v>
      </c>
      <c r="DQ116" s="310" t="e">
        <f>+DQ112*VLOOKUP($DQ$12,#REF!,2,0)</f>
        <v>#REF!</v>
      </c>
      <c r="DR116" s="310" t="e">
        <f>+DR112*VLOOKUP($DQ$12,#REF!,2,0)</f>
        <v>#REF!</v>
      </c>
      <c r="DS116" s="310" t="e">
        <f>+DS112*VLOOKUP($DQ$12,#REF!,2,0)</f>
        <v>#REF!</v>
      </c>
      <c r="DT116" s="310" t="e">
        <f>+DT112*VLOOKUP($DQ$12,#REF!,2,0)</f>
        <v>#REF!</v>
      </c>
      <c r="DU116" s="310" t="e">
        <f>+DU112*VLOOKUP($DQ$12,#REF!,2,0)</f>
        <v>#REF!</v>
      </c>
      <c r="DV116" s="310" t="e">
        <f>+DV112*VLOOKUP($DQ$12,#REF!,2,0)</f>
        <v>#REF!</v>
      </c>
      <c r="DW116" s="310" t="e">
        <f>+DW112*VLOOKUP($DQ$12,#REF!,2,0)</f>
        <v>#REF!</v>
      </c>
      <c r="DX116" s="310" t="e">
        <f>+DX112*VLOOKUP($DQ$12,#REF!,2,0)</f>
        <v>#REF!</v>
      </c>
      <c r="DY116" s="310" t="e">
        <f>+DY112*VLOOKUP($DQ$12,#REF!,2,0)</f>
        <v>#REF!</v>
      </c>
      <c r="DZ116" s="310" t="e">
        <f>+DZ112*VLOOKUP($DQ$12,#REF!,2,0)</f>
        <v>#REF!</v>
      </c>
      <c r="EA116" s="310" t="e">
        <f>+EA112*VLOOKUP($EA$12,#REF!,2,0)</f>
        <v>#REF!</v>
      </c>
      <c r="EB116" s="310" t="e">
        <f>+EB112*VLOOKUP($EA$12,#REF!,2,0)</f>
        <v>#REF!</v>
      </c>
      <c r="EC116" s="310" t="e">
        <f>+EC112*VLOOKUP($EA$12,#REF!,2,0)</f>
        <v>#REF!</v>
      </c>
      <c r="ED116" s="310" t="e">
        <f>+ED112*VLOOKUP($EA$12,#REF!,2,0)</f>
        <v>#REF!</v>
      </c>
      <c r="EE116" s="310" t="e">
        <f>+EE112*VLOOKUP($EA$12,#REF!,2,0)</f>
        <v>#REF!</v>
      </c>
      <c r="EF116" s="310" t="e">
        <f>+EF112*VLOOKUP($EA$12,#REF!,2,0)</f>
        <v>#REF!</v>
      </c>
      <c r="EG116" s="310" t="e">
        <f>+EG112*VLOOKUP($EA$12,#REF!,2,0)</f>
        <v>#REF!</v>
      </c>
      <c r="EH116" s="310" t="e">
        <f>+EH112*VLOOKUP($EA$12,#REF!,2,0)</f>
        <v>#REF!</v>
      </c>
      <c r="EI116" s="310" t="e">
        <f>+EI112*VLOOKUP($EA$12,#REF!,2,0)</f>
        <v>#REF!</v>
      </c>
      <c r="EJ116" s="310" t="e">
        <f>+EJ112*VLOOKUP($EA$12,#REF!,2,0)</f>
        <v>#REF!</v>
      </c>
      <c r="EK116" s="310" t="e">
        <f>+EK112*VLOOKUP($EK$12,#REF!,2,0)</f>
        <v>#REF!</v>
      </c>
      <c r="EL116" s="310" t="e">
        <f>+EL112*VLOOKUP($EK$12,#REF!,2,0)</f>
        <v>#REF!</v>
      </c>
      <c r="EM116" s="310" t="e">
        <f>+EM112*VLOOKUP($EK$12,#REF!,2,0)</f>
        <v>#REF!</v>
      </c>
      <c r="EN116" s="310" t="e">
        <f>+EN112*VLOOKUP($EK$12,#REF!,2,0)</f>
        <v>#REF!</v>
      </c>
      <c r="EO116" s="310" t="e">
        <f>+EO112*VLOOKUP($EK$12,#REF!,2,0)</f>
        <v>#REF!</v>
      </c>
      <c r="EP116" s="310" t="e">
        <f>+EP112*VLOOKUP($EK$12,#REF!,2,0)</f>
        <v>#REF!</v>
      </c>
      <c r="EQ116" s="310" t="e">
        <f>+EQ112*VLOOKUP($EK$12,#REF!,2,0)</f>
        <v>#REF!</v>
      </c>
      <c r="ER116" s="310" t="e">
        <f>+ER112*VLOOKUP($EK$12,#REF!,2,0)</f>
        <v>#REF!</v>
      </c>
      <c r="ES116" s="310" t="e">
        <f>+ES112*VLOOKUP($EK$12,#REF!,2,0)</f>
        <v>#REF!</v>
      </c>
      <c r="ET116" s="310" t="e">
        <f>+ET112*VLOOKUP($EK$12,#REF!,2,0)</f>
        <v>#REF!</v>
      </c>
      <c r="EU116" s="310" t="e">
        <f>+EU112*VLOOKUP($EU$12,#REF!,2,0)</f>
        <v>#REF!</v>
      </c>
      <c r="EV116" s="310" t="e">
        <f>+EV112*VLOOKUP($EU$12,#REF!,2,0)</f>
        <v>#REF!</v>
      </c>
      <c r="EW116" s="310" t="e">
        <f>+EW112*VLOOKUP($EU$12,#REF!,2,0)</f>
        <v>#REF!</v>
      </c>
      <c r="EX116" s="310" t="e">
        <f>+EX112*VLOOKUP($EU$12,#REF!,2,0)</f>
        <v>#REF!</v>
      </c>
      <c r="EY116" s="310" t="e">
        <f>+EY112*VLOOKUP($EU$12,#REF!,2,0)</f>
        <v>#REF!</v>
      </c>
      <c r="EZ116" s="310" t="e">
        <f>+EZ112*VLOOKUP($EU$12,#REF!,2,0)</f>
        <v>#REF!</v>
      </c>
      <c r="FA116" s="310" t="e">
        <f>+FA112*VLOOKUP($EU$12,#REF!,2,0)</f>
        <v>#REF!</v>
      </c>
      <c r="FB116" s="310" t="e">
        <f>+FB112*VLOOKUP($EU$12,#REF!,2,0)</f>
        <v>#REF!</v>
      </c>
      <c r="FC116" s="310" t="e">
        <f>+FC112*VLOOKUP($EU$12,#REF!,2,0)</f>
        <v>#REF!</v>
      </c>
      <c r="FD116" s="310" t="e">
        <f>+FD112*VLOOKUP($EU$12,#REF!,2,0)</f>
        <v>#REF!</v>
      </c>
      <c r="FE116" s="310" t="e">
        <f>+FE112*VLOOKUP($FE$12,#REF!,2,0)</f>
        <v>#REF!</v>
      </c>
      <c r="FF116" s="310" t="e">
        <f>+FF112*VLOOKUP($FE$12,#REF!,2,0)</f>
        <v>#REF!</v>
      </c>
      <c r="FG116" s="310" t="e">
        <f>+FG112*VLOOKUP($FE$12,#REF!,2,0)</f>
        <v>#REF!</v>
      </c>
      <c r="FH116" s="310" t="e">
        <f>+FH112*VLOOKUP($FE$12,#REF!,2,0)</f>
        <v>#REF!</v>
      </c>
      <c r="FI116" s="310" t="e">
        <f>+FI112*VLOOKUP($FE$12,#REF!,2,0)</f>
        <v>#REF!</v>
      </c>
      <c r="FJ116" s="310" t="e">
        <f>+FJ112*VLOOKUP($FE$12,#REF!,2,0)</f>
        <v>#REF!</v>
      </c>
      <c r="FK116" s="310" t="e">
        <f>+FK112*VLOOKUP($FE$12,#REF!,2,0)</f>
        <v>#REF!</v>
      </c>
      <c r="FL116" s="310" t="e">
        <f>+FL112*VLOOKUP($FE$12,#REF!,2,0)</f>
        <v>#REF!</v>
      </c>
      <c r="FM116" s="310" t="e">
        <f>+FM112*VLOOKUP($FE$12,#REF!,2,0)</f>
        <v>#REF!</v>
      </c>
      <c r="FN116" s="310" t="e">
        <f>+FN112*VLOOKUP($FE$12,#REF!,2,0)</f>
        <v>#REF!</v>
      </c>
      <c r="FO116" s="310" t="e">
        <f>+FO112*VLOOKUP($FO$12,#REF!,2,0)</f>
        <v>#REF!</v>
      </c>
      <c r="FP116" s="310" t="e">
        <f>+FP112*VLOOKUP($FO$12,#REF!,2,0)</f>
        <v>#REF!</v>
      </c>
      <c r="FQ116" s="310" t="e">
        <f>+FQ112*VLOOKUP($FO$12,#REF!,2,0)</f>
        <v>#REF!</v>
      </c>
      <c r="FR116" s="310" t="e">
        <f>+FR112*VLOOKUP($FO$12,#REF!,2,0)</f>
        <v>#REF!</v>
      </c>
      <c r="FS116" s="310" t="e">
        <f>+FS112*VLOOKUP($FO$12,#REF!,2,0)</f>
        <v>#REF!</v>
      </c>
      <c r="FT116" s="310" t="e">
        <f>+FT112*VLOOKUP($FO$12,#REF!,2,0)</f>
        <v>#REF!</v>
      </c>
      <c r="FU116" s="310" t="e">
        <f>+FU112*VLOOKUP($FO$12,#REF!,2,0)</f>
        <v>#REF!</v>
      </c>
      <c r="FV116" s="310" t="e">
        <f>+FV112*VLOOKUP($FO$12,#REF!,2,0)</f>
        <v>#REF!</v>
      </c>
      <c r="FW116" s="310" t="e">
        <f>+FW112*VLOOKUP($FO$12,#REF!,2,0)</f>
        <v>#REF!</v>
      </c>
      <c r="FX116" s="310" t="e">
        <f>+FX112*VLOOKUP($FO$12,#REF!,2,0)</f>
        <v>#REF!</v>
      </c>
      <c r="FY116" s="310" t="e">
        <f>+FY112*VLOOKUP($FY$12,#REF!,2,0)</f>
        <v>#REF!</v>
      </c>
      <c r="FZ116" s="310" t="e">
        <f>+FZ112*VLOOKUP($FY$12,#REF!,2,0)</f>
        <v>#REF!</v>
      </c>
      <c r="GA116" s="310" t="e">
        <f>+GA112*VLOOKUP($FY$12,#REF!,2,0)</f>
        <v>#REF!</v>
      </c>
      <c r="GB116" s="310" t="e">
        <f>+GB112*VLOOKUP($FY$12,#REF!,2,0)</f>
        <v>#REF!</v>
      </c>
      <c r="GC116" s="310" t="e">
        <f>+GC112*VLOOKUP($FY$12,#REF!,2,0)</f>
        <v>#REF!</v>
      </c>
      <c r="GD116" s="310" t="e">
        <f>+GD112*VLOOKUP($FY$12,#REF!,2,0)</f>
        <v>#REF!</v>
      </c>
      <c r="GE116" s="310" t="e">
        <f>+GE112*VLOOKUP($FY$12,#REF!,2,0)</f>
        <v>#REF!</v>
      </c>
      <c r="GF116" s="310" t="e">
        <f>+GF112*VLOOKUP($FY$12,#REF!,2,0)</f>
        <v>#REF!</v>
      </c>
      <c r="GG116" s="310" t="e">
        <f>+GG112*VLOOKUP($FY$12,#REF!,2,0)</f>
        <v>#REF!</v>
      </c>
      <c r="GH116" s="310" t="e">
        <f>+GH112*VLOOKUP($FY$12,#REF!,2,0)</f>
        <v>#REF!</v>
      </c>
      <c r="GI116" s="310" t="e">
        <f>+GI112*VLOOKUP($GI$12,#REF!,2,0)</f>
        <v>#REF!</v>
      </c>
      <c r="GJ116" s="310" t="e">
        <f>+GJ112*VLOOKUP($GI$12,#REF!,2,0)</f>
        <v>#REF!</v>
      </c>
      <c r="GK116" s="310" t="e">
        <f>+GK112*VLOOKUP($GI$12,#REF!,2,0)</f>
        <v>#REF!</v>
      </c>
      <c r="GL116" s="310" t="e">
        <f>+GL112*VLOOKUP($GI$12,#REF!,2,0)</f>
        <v>#REF!</v>
      </c>
      <c r="GM116" s="310" t="e">
        <f>+GM112*VLOOKUP($GI$12,#REF!,2,0)</f>
        <v>#REF!</v>
      </c>
      <c r="GN116" s="310" t="e">
        <f>+GN112*VLOOKUP($GI$12,#REF!,2,0)</f>
        <v>#REF!</v>
      </c>
      <c r="GO116" s="310" t="e">
        <f>+GO112*VLOOKUP($GI$12,#REF!,2,0)</f>
        <v>#REF!</v>
      </c>
      <c r="GP116" s="310" t="e">
        <f>+GP112*VLOOKUP($GI$12,#REF!,2,0)</f>
        <v>#REF!</v>
      </c>
      <c r="GQ116" s="310" t="e">
        <f>+GQ112*VLOOKUP($GI$12,#REF!,2,0)</f>
        <v>#REF!</v>
      </c>
      <c r="GR116" s="310" t="e">
        <f>+GR112*VLOOKUP($GI$12,#REF!,2,0)</f>
        <v>#REF!</v>
      </c>
      <c r="GS116" s="310" t="e">
        <f>+GS112*VLOOKUP($GS$12,#REF!,2,0)</f>
        <v>#REF!</v>
      </c>
      <c r="GT116" s="310" t="e">
        <f>+GT112*VLOOKUP($GS$12,#REF!,2,0)</f>
        <v>#REF!</v>
      </c>
      <c r="GU116" s="310" t="e">
        <f>+GU112*VLOOKUP($GS$12,#REF!,2,0)</f>
        <v>#REF!</v>
      </c>
      <c r="GV116" s="310" t="e">
        <f>+GV112*VLOOKUP($GS$12,#REF!,2,0)</f>
        <v>#REF!</v>
      </c>
      <c r="GW116" s="310" t="e">
        <f>+GW112*VLOOKUP($GS$12,#REF!,2,0)</f>
        <v>#REF!</v>
      </c>
      <c r="GX116" s="310" t="e">
        <f>+GX112*VLOOKUP($GS$12,#REF!,2,0)</f>
        <v>#REF!</v>
      </c>
      <c r="GY116" s="310" t="e">
        <f>+GY112*VLOOKUP($GS$12,#REF!,2,0)</f>
        <v>#REF!</v>
      </c>
      <c r="GZ116" s="310" t="e">
        <f>+GZ112*VLOOKUP($GS$12,#REF!,2,0)</f>
        <v>#REF!</v>
      </c>
      <c r="HA116" s="310" t="e">
        <f>+HA112*VLOOKUP($GS$12,#REF!,2,0)</f>
        <v>#REF!</v>
      </c>
      <c r="HB116" s="310" t="e">
        <f>+HB112*VLOOKUP($GS$12,#REF!,2,0)</f>
        <v>#REF!</v>
      </c>
      <c r="HC116" s="93"/>
      <c r="HD116" s="93"/>
      <c r="HE116" s="93"/>
      <c r="HF116" s="93"/>
      <c r="HG116" s="93"/>
      <c r="HH116" s="93"/>
      <c r="HI116" s="93"/>
      <c r="HJ116" s="93"/>
      <c r="HK116" s="93"/>
      <c r="HL116" s="93"/>
      <c r="HM116" s="31"/>
      <c r="HN116" s="31"/>
      <c r="HO116" s="31"/>
      <c r="HP116" s="310" t="e">
        <f t="shared" si="116"/>
        <v>#REF!</v>
      </c>
      <c r="HQ116" s="323"/>
      <c r="HR116" s="324"/>
      <c r="HS116" s="98"/>
      <c r="HT116" s="31"/>
      <c r="HV116" s="311"/>
      <c r="HW116" s="311"/>
      <c r="HX116" s="311"/>
      <c r="HY116" s="311"/>
      <c r="HZ116" s="311"/>
      <c r="IA116" s="311"/>
      <c r="IB116" s="311"/>
      <c r="IC116" s="311"/>
      <c r="ID116" s="311"/>
      <c r="IE116" s="311"/>
      <c r="IF116" s="13"/>
    </row>
    <row r="117" spans="2:240" s="11" customFormat="1" ht="28.15" hidden="1" customHeight="1">
      <c r="B117" s="736" t="s">
        <v>901</v>
      </c>
      <c r="C117" s="737"/>
      <c r="D117" s="737"/>
      <c r="E117" s="737"/>
      <c r="F117" s="737"/>
      <c r="G117" s="737"/>
      <c r="H117" s="737"/>
      <c r="I117" s="738"/>
      <c r="J117" s="309" t="s">
        <v>9</v>
      </c>
      <c r="K117" s="310" t="e">
        <f>+K113*VLOOKUP($K$12,#REF!,2,0)</f>
        <v>#REF!</v>
      </c>
      <c r="L117" s="310" t="e">
        <f>+L113*VLOOKUP($K$12,#REF!,2,0)</f>
        <v>#REF!</v>
      </c>
      <c r="M117" s="310" t="e">
        <f>+M113*VLOOKUP($K$12,#REF!,2,0)</f>
        <v>#REF!</v>
      </c>
      <c r="N117" s="310" t="e">
        <f>+N113*VLOOKUP($K$12,#REF!,2,0)</f>
        <v>#REF!</v>
      </c>
      <c r="O117" s="310" t="e">
        <f>+O113*VLOOKUP($K$12,#REF!,2,0)</f>
        <v>#REF!</v>
      </c>
      <c r="P117" s="310" t="e">
        <f>+P113*VLOOKUP($K$12,#REF!,2,0)</f>
        <v>#REF!</v>
      </c>
      <c r="Q117" s="310" t="e">
        <f>+Q113*VLOOKUP($K$12,#REF!,2,0)</f>
        <v>#REF!</v>
      </c>
      <c r="R117" s="310" t="e">
        <f>+R113*VLOOKUP($K$12,#REF!,2,0)</f>
        <v>#REF!</v>
      </c>
      <c r="S117" s="310" t="e">
        <f>+S113*VLOOKUP($K$12,#REF!,2,0)</f>
        <v>#REF!</v>
      </c>
      <c r="T117" s="310" t="e">
        <f>+T113*VLOOKUP($K$12,#REF!,2,0)</f>
        <v>#REF!</v>
      </c>
      <c r="U117" s="310" t="e">
        <f>+U113*VLOOKUP($U$12,#REF!,2,0)</f>
        <v>#REF!</v>
      </c>
      <c r="V117" s="310" t="e">
        <f>+V113*VLOOKUP($U$12,#REF!,2,0)</f>
        <v>#REF!</v>
      </c>
      <c r="W117" s="310" t="e">
        <f>+W113*VLOOKUP($U$12,#REF!,2,0)</f>
        <v>#REF!</v>
      </c>
      <c r="X117" s="310" t="e">
        <f>+X113*VLOOKUP($U$12,#REF!,2,0)</f>
        <v>#REF!</v>
      </c>
      <c r="Y117" s="310" t="e">
        <f>+Y113*VLOOKUP($U$12,#REF!,2,0)</f>
        <v>#REF!</v>
      </c>
      <c r="Z117" s="310" t="e">
        <f>+Z113*VLOOKUP($U$12,#REF!,2,0)</f>
        <v>#REF!</v>
      </c>
      <c r="AA117" s="310" t="e">
        <f>+AA113*VLOOKUP($U$12,#REF!,2,0)</f>
        <v>#REF!</v>
      </c>
      <c r="AB117" s="310" t="e">
        <f>+AB113*VLOOKUP($U$12,#REF!,2,0)</f>
        <v>#REF!</v>
      </c>
      <c r="AC117" s="310" t="e">
        <f>+AC113*VLOOKUP($U$12,#REF!,2,0)</f>
        <v>#REF!</v>
      </c>
      <c r="AD117" s="310" t="e">
        <f>+AD113*VLOOKUP($U$12,#REF!,2,0)</f>
        <v>#REF!</v>
      </c>
      <c r="AE117" s="310" t="e">
        <f>+AE113*VLOOKUP($AE$12,#REF!,2,0)</f>
        <v>#REF!</v>
      </c>
      <c r="AF117" s="310" t="e">
        <f>+AF113*VLOOKUP($AE$12,#REF!,2,0)</f>
        <v>#REF!</v>
      </c>
      <c r="AG117" s="310" t="e">
        <f>+AG113*VLOOKUP($AE$12,#REF!,2,0)</f>
        <v>#REF!</v>
      </c>
      <c r="AH117" s="310" t="e">
        <f>+AH113*VLOOKUP($AE$12,#REF!,2,0)</f>
        <v>#REF!</v>
      </c>
      <c r="AI117" s="310" t="e">
        <f>+AI113*VLOOKUP($AE$12,#REF!,2,0)</f>
        <v>#REF!</v>
      </c>
      <c r="AJ117" s="310" t="e">
        <f>+AJ113*VLOOKUP($AE$12,#REF!,2,0)</f>
        <v>#REF!</v>
      </c>
      <c r="AK117" s="310" t="e">
        <f>+AK113*VLOOKUP($AE$12,#REF!,2,0)</f>
        <v>#REF!</v>
      </c>
      <c r="AL117" s="310" t="e">
        <f>+AL113*VLOOKUP($AE$12,#REF!,2,0)</f>
        <v>#REF!</v>
      </c>
      <c r="AM117" s="310" t="e">
        <f>+AM113*VLOOKUP($AE$12,#REF!,2,0)</f>
        <v>#REF!</v>
      </c>
      <c r="AN117" s="310" t="e">
        <f>+AN113*VLOOKUP($AE$12,#REF!,2,0)</f>
        <v>#REF!</v>
      </c>
      <c r="AO117" s="310" t="e">
        <f>+AO113*VLOOKUP($AO$12,#REF!,2,0)</f>
        <v>#REF!</v>
      </c>
      <c r="AP117" s="310" t="e">
        <f>+AP113*VLOOKUP($AO$12,#REF!,2,0)</f>
        <v>#REF!</v>
      </c>
      <c r="AQ117" s="310" t="e">
        <f>+AQ113*VLOOKUP($AO$12,#REF!,2,0)</f>
        <v>#REF!</v>
      </c>
      <c r="AR117" s="310" t="e">
        <f>+AR113*VLOOKUP($AO$12,#REF!,2,0)</f>
        <v>#REF!</v>
      </c>
      <c r="AS117" s="310" t="e">
        <f>+AS113*VLOOKUP($AO$12,#REF!,2,0)</f>
        <v>#REF!</v>
      </c>
      <c r="AT117" s="310" t="e">
        <f>+AT113*VLOOKUP($AO$12,#REF!,2,0)</f>
        <v>#REF!</v>
      </c>
      <c r="AU117" s="310" t="e">
        <f>+AU113*VLOOKUP($AO$12,#REF!,2,0)</f>
        <v>#REF!</v>
      </c>
      <c r="AV117" s="310" t="e">
        <f>+AV113*VLOOKUP($AO$12,#REF!,2,0)</f>
        <v>#REF!</v>
      </c>
      <c r="AW117" s="310" t="e">
        <f>+AW113*VLOOKUP($AO$12,#REF!,2,0)</f>
        <v>#REF!</v>
      </c>
      <c r="AX117" s="310" t="e">
        <f>+AX113*VLOOKUP($AO$12,#REF!,2,0)</f>
        <v>#REF!</v>
      </c>
      <c r="AY117" s="310" t="e">
        <f>+AY113*VLOOKUP($AY$12,#REF!,2,0)</f>
        <v>#REF!</v>
      </c>
      <c r="AZ117" s="310" t="e">
        <f>+AZ113*VLOOKUP($AY$12,#REF!,2,0)</f>
        <v>#REF!</v>
      </c>
      <c r="BA117" s="310" t="e">
        <f>+BA113*VLOOKUP($AY$12,#REF!,2,0)</f>
        <v>#REF!</v>
      </c>
      <c r="BB117" s="310" t="e">
        <f>+BB113*VLOOKUP($AY$12,#REF!,2,0)</f>
        <v>#REF!</v>
      </c>
      <c r="BC117" s="310" t="e">
        <f>+BC113*VLOOKUP($AY$12,#REF!,2,0)</f>
        <v>#REF!</v>
      </c>
      <c r="BD117" s="310" t="e">
        <f>+BD113*VLOOKUP($AY$12,#REF!,2,0)</f>
        <v>#REF!</v>
      </c>
      <c r="BE117" s="310" t="e">
        <f>+BE113*VLOOKUP($AY$12,#REF!,2,0)</f>
        <v>#REF!</v>
      </c>
      <c r="BF117" s="310" t="e">
        <f>+BF113*VLOOKUP($AY$12,#REF!,2,0)</f>
        <v>#REF!</v>
      </c>
      <c r="BG117" s="310" t="e">
        <f>+BG113*VLOOKUP($AY$12,#REF!,2,0)</f>
        <v>#REF!</v>
      </c>
      <c r="BH117" s="310" t="e">
        <f>+BH113*VLOOKUP($AY$12,#REF!,2,0)</f>
        <v>#REF!</v>
      </c>
      <c r="BI117" s="310" t="e">
        <f>+BI113*VLOOKUP($BI$12,#REF!,2,0)</f>
        <v>#REF!</v>
      </c>
      <c r="BJ117" s="310" t="e">
        <f>+BJ113*VLOOKUP($BI$12,#REF!,2,0)</f>
        <v>#REF!</v>
      </c>
      <c r="BK117" s="310" t="e">
        <f>+BK113*VLOOKUP($BI$12,#REF!,2,0)</f>
        <v>#REF!</v>
      </c>
      <c r="BL117" s="310" t="e">
        <f>+BL113*VLOOKUP($BI$12,#REF!,2,0)</f>
        <v>#REF!</v>
      </c>
      <c r="BM117" s="310" t="e">
        <f>+BM113*VLOOKUP($BI$12,#REF!,2,0)</f>
        <v>#REF!</v>
      </c>
      <c r="BN117" s="310" t="e">
        <f>+BN113*VLOOKUP($BI$12,#REF!,2,0)</f>
        <v>#REF!</v>
      </c>
      <c r="BO117" s="310" t="e">
        <f>+BO113*VLOOKUP($BI$12,#REF!,2,0)</f>
        <v>#REF!</v>
      </c>
      <c r="BP117" s="310" t="e">
        <f>+BP113*VLOOKUP($BI$12,#REF!,2,0)</f>
        <v>#REF!</v>
      </c>
      <c r="BQ117" s="310" t="e">
        <f>+BQ113*VLOOKUP($BI$12,#REF!,2,0)</f>
        <v>#REF!</v>
      </c>
      <c r="BR117" s="310" t="e">
        <f>+BR113*VLOOKUP($BI$12,#REF!,2,0)</f>
        <v>#REF!</v>
      </c>
      <c r="BS117" s="310" t="e">
        <f>+BS113*VLOOKUP($BS$12,#REF!,2,0)</f>
        <v>#REF!</v>
      </c>
      <c r="BT117" s="310" t="e">
        <f>+BT113*VLOOKUP($BS$12,#REF!,2,0)</f>
        <v>#REF!</v>
      </c>
      <c r="BU117" s="310" t="e">
        <f>+BU113*VLOOKUP($BS$12,#REF!,2,0)</f>
        <v>#REF!</v>
      </c>
      <c r="BV117" s="310" t="e">
        <f>+BV113*VLOOKUP($BS$12,#REF!,2,0)</f>
        <v>#REF!</v>
      </c>
      <c r="BW117" s="310" t="e">
        <f>+BW113*VLOOKUP($BS$12,#REF!,2,0)</f>
        <v>#REF!</v>
      </c>
      <c r="BX117" s="310" t="e">
        <f>+BX113*VLOOKUP($BS$12,#REF!,2,0)</f>
        <v>#REF!</v>
      </c>
      <c r="BY117" s="310" t="e">
        <f>+BY113*VLOOKUP($BS$12,#REF!,2,0)</f>
        <v>#REF!</v>
      </c>
      <c r="BZ117" s="310" t="e">
        <f>+BZ113*VLOOKUP($BS$12,#REF!,2,0)</f>
        <v>#REF!</v>
      </c>
      <c r="CA117" s="310" t="e">
        <f>+CA113*VLOOKUP($BS$12,#REF!,2,0)</f>
        <v>#REF!</v>
      </c>
      <c r="CB117" s="310" t="e">
        <f>+CB113*VLOOKUP($BS$12,#REF!,2,0)</f>
        <v>#REF!</v>
      </c>
      <c r="CC117" s="310" t="e">
        <f>+CC113*VLOOKUP($CC$12,#REF!,2,0)</f>
        <v>#REF!</v>
      </c>
      <c r="CD117" s="310" t="e">
        <f>+CD113*VLOOKUP($CC$12,#REF!,2,0)</f>
        <v>#REF!</v>
      </c>
      <c r="CE117" s="310" t="e">
        <f>+CE113*VLOOKUP($CC$12,#REF!,2,0)</f>
        <v>#REF!</v>
      </c>
      <c r="CF117" s="310" t="e">
        <f>+CF113*VLOOKUP($CC$12,#REF!,2,0)</f>
        <v>#REF!</v>
      </c>
      <c r="CG117" s="310" t="e">
        <f>+CG113*VLOOKUP($CC$12,#REF!,2,0)</f>
        <v>#REF!</v>
      </c>
      <c r="CH117" s="310" t="e">
        <f>+CH113*VLOOKUP($CC$12,#REF!,2,0)</f>
        <v>#REF!</v>
      </c>
      <c r="CI117" s="310" t="e">
        <f>+CI113*VLOOKUP($CC$12,#REF!,2,0)</f>
        <v>#REF!</v>
      </c>
      <c r="CJ117" s="310" t="e">
        <f>+CJ113*VLOOKUP($CC$12,#REF!,2,0)</f>
        <v>#REF!</v>
      </c>
      <c r="CK117" s="310" t="e">
        <f>+CK113*VLOOKUP($CC$12,#REF!,2,0)</f>
        <v>#REF!</v>
      </c>
      <c r="CL117" s="310" t="e">
        <f>+CL113*VLOOKUP($CC$12,#REF!,2,0)</f>
        <v>#REF!</v>
      </c>
      <c r="CM117" s="310" t="e">
        <f>+CM113*VLOOKUP($CM$12,#REF!,2,0)</f>
        <v>#REF!</v>
      </c>
      <c r="CN117" s="310" t="e">
        <f>+CN113*VLOOKUP($CM$12,#REF!,2,0)</f>
        <v>#REF!</v>
      </c>
      <c r="CO117" s="310" t="e">
        <f>+CO113*VLOOKUP($CM$12,#REF!,2,0)</f>
        <v>#REF!</v>
      </c>
      <c r="CP117" s="310" t="e">
        <f>+CP113*VLOOKUP($CM$12,#REF!,2,0)</f>
        <v>#REF!</v>
      </c>
      <c r="CQ117" s="310" t="e">
        <f>+CQ113*VLOOKUP($CM$12,#REF!,2,0)</f>
        <v>#REF!</v>
      </c>
      <c r="CR117" s="310" t="e">
        <f>+CR113*VLOOKUP($CM$12,#REF!,2,0)</f>
        <v>#REF!</v>
      </c>
      <c r="CS117" s="310" t="e">
        <f>+CS113*VLOOKUP($CM$12,#REF!,2,0)</f>
        <v>#REF!</v>
      </c>
      <c r="CT117" s="310" t="e">
        <f>+CT113*VLOOKUP($CM$12,#REF!,2,0)</f>
        <v>#REF!</v>
      </c>
      <c r="CU117" s="310" t="e">
        <f>+CU113*VLOOKUP($CM$12,#REF!,2,0)</f>
        <v>#REF!</v>
      </c>
      <c r="CV117" s="310" t="e">
        <f>+CV113*VLOOKUP($CM$12,#REF!,2,0)</f>
        <v>#REF!</v>
      </c>
      <c r="CW117" s="310" t="e">
        <f>+CW113*VLOOKUP($CW$12,#REF!,2,0)</f>
        <v>#REF!</v>
      </c>
      <c r="CX117" s="310" t="e">
        <f>+CX113*VLOOKUP($CW$12,#REF!,2,0)</f>
        <v>#REF!</v>
      </c>
      <c r="CY117" s="310" t="e">
        <f>+CY113*VLOOKUP($CW$12,#REF!,2,0)</f>
        <v>#REF!</v>
      </c>
      <c r="CZ117" s="310" t="e">
        <f>+CZ113*VLOOKUP($CW$12,#REF!,2,0)</f>
        <v>#REF!</v>
      </c>
      <c r="DA117" s="310" t="e">
        <f>+DA113*VLOOKUP($CW$12,#REF!,2,0)</f>
        <v>#REF!</v>
      </c>
      <c r="DB117" s="310" t="e">
        <f>+DB113*VLOOKUP($CW$12,#REF!,2,0)</f>
        <v>#REF!</v>
      </c>
      <c r="DC117" s="310" t="e">
        <f>+DC113*VLOOKUP($CW$12,#REF!,2,0)</f>
        <v>#REF!</v>
      </c>
      <c r="DD117" s="310" t="e">
        <f>+DD113*VLOOKUP($CW$12,#REF!,2,0)</f>
        <v>#REF!</v>
      </c>
      <c r="DE117" s="310" t="e">
        <f>+DE113*VLOOKUP($CW$12,#REF!,2,0)</f>
        <v>#REF!</v>
      </c>
      <c r="DF117" s="310" t="e">
        <f>+DF113*VLOOKUP($CW$12,#REF!,2,0)</f>
        <v>#REF!</v>
      </c>
      <c r="DG117" s="310" t="e">
        <f>+DG113*VLOOKUP($DG$12,#REF!,2,0)</f>
        <v>#REF!</v>
      </c>
      <c r="DH117" s="310" t="e">
        <f>+DH113*VLOOKUP($DG$12,#REF!,2,0)</f>
        <v>#REF!</v>
      </c>
      <c r="DI117" s="310" t="e">
        <f>+DI113*VLOOKUP($DG$12,#REF!,2,0)</f>
        <v>#REF!</v>
      </c>
      <c r="DJ117" s="310" t="e">
        <f>+DJ113*VLOOKUP($DG$12,#REF!,2,0)</f>
        <v>#REF!</v>
      </c>
      <c r="DK117" s="310" t="e">
        <f>+DK113*VLOOKUP($DG$12,#REF!,2,0)</f>
        <v>#REF!</v>
      </c>
      <c r="DL117" s="310" t="e">
        <f>+DL113*VLOOKUP($DG$12,#REF!,2,0)</f>
        <v>#REF!</v>
      </c>
      <c r="DM117" s="310" t="e">
        <f>+DM113*VLOOKUP($DG$12,#REF!,2,0)</f>
        <v>#REF!</v>
      </c>
      <c r="DN117" s="310" t="e">
        <f>+DN113*VLOOKUP($DG$12,#REF!,2,0)</f>
        <v>#REF!</v>
      </c>
      <c r="DO117" s="310" t="e">
        <f>+DO113*VLOOKUP($DG$12,#REF!,2,0)</f>
        <v>#REF!</v>
      </c>
      <c r="DP117" s="310" t="e">
        <f>+DP113*VLOOKUP($DG$12,#REF!,2,0)</f>
        <v>#REF!</v>
      </c>
      <c r="DQ117" s="310" t="e">
        <f>+DQ113*VLOOKUP($DQ$12,#REF!,2,0)</f>
        <v>#REF!</v>
      </c>
      <c r="DR117" s="310" t="e">
        <f>+DR113*VLOOKUP($DQ$12,#REF!,2,0)</f>
        <v>#REF!</v>
      </c>
      <c r="DS117" s="310" t="e">
        <f>+DS113*VLOOKUP($DQ$12,#REF!,2,0)</f>
        <v>#REF!</v>
      </c>
      <c r="DT117" s="310" t="e">
        <f>+DT113*VLOOKUP($DQ$12,#REF!,2,0)</f>
        <v>#REF!</v>
      </c>
      <c r="DU117" s="310" t="e">
        <f>+DU113*VLOOKUP($DQ$12,#REF!,2,0)</f>
        <v>#REF!</v>
      </c>
      <c r="DV117" s="310" t="e">
        <f>+DV113*VLOOKUP($DQ$12,#REF!,2,0)</f>
        <v>#REF!</v>
      </c>
      <c r="DW117" s="310" t="e">
        <f>+DW113*VLOOKUP($DQ$12,#REF!,2,0)</f>
        <v>#REF!</v>
      </c>
      <c r="DX117" s="310" t="e">
        <f>+DX113*VLOOKUP($DQ$12,#REF!,2,0)</f>
        <v>#REF!</v>
      </c>
      <c r="DY117" s="310" t="e">
        <f>+DY113*VLOOKUP($DQ$12,#REF!,2,0)</f>
        <v>#REF!</v>
      </c>
      <c r="DZ117" s="310" t="e">
        <f>+DZ113*VLOOKUP($DQ$12,#REF!,2,0)</f>
        <v>#REF!</v>
      </c>
      <c r="EA117" s="310" t="e">
        <f>+EA113*VLOOKUP($EA$12,#REF!,2,0)</f>
        <v>#REF!</v>
      </c>
      <c r="EB117" s="310" t="e">
        <f>+EB113*VLOOKUP($EA$12,#REF!,2,0)</f>
        <v>#REF!</v>
      </c>
      <c r="EC117" s="310" t="e">
        <f>+EC113*VLOOKUP($EA$12,#REF!,2,0)</f>
        <v>#REF!</v>
      </c>
      <c r="ED117" s="310" t="e">
        <f>+ED113*VLOOKUP($EA$12,#REF!,2,0)</f>
        <v>#REF!</v>
      </c>
      <c r="EE117" s="310" t="e">
        <f>+EE113*VLOOKUP($EA$12,#REF!,2,0)</f>
        <v>#REF!</v>
      </c>
      <c r="EF117" s="310" t="e">
        <f>+EF113*VLOOKUP($EA$12,#REF!,2,0)</f>
        <v>#REF!</v>
      </c>
      <c r="EG117" s="310" t="e">
        <f>+EG113*VLOOKUP($EA$12,#REF!,2,0)</f>
        <v>#REF!</v>
      </c>
      <c r="EH117" s="310" t="e">
        <f>+EH113*VLOOKUP($EA$12,#REF!,2,0)</f>
        <v>#REF!</v>
      </c>
      <c r="EI117" s="310" t="e">
        <f>+EI113*VLOOKUP($EA$12,#REF!,2,0)</f>
        <v>#REF!</v>
      </c>
      <c r="EJ117" s="310" t="e">
        <f>+EJ113*VLOOKUP($EA$12,#REF!,2,0)</f>
        <v>#REF!</v>
      </c>
      <c r="EK117" s="310" t="e">
        <f>+EK113*VLOOKUP($EK$12,#REF!,2,0)</f>
        <v>#REF!</v>
      </c>
      <c r="EL117" s="310" t="e">
        <f>+EL113*VLOOKUP($EK$12,#REF!,2,0)</f>
        <v>#REF!</v>
      </c>
      <c r="EM117" s="310" t="e">
        <f>+EM113*VLOOKUP($EK$12,#REF!,2,0)</f>
        <v>#REF!</v>
      </c>
      <c r="EN117" s="310" t="e">
        <f>+EN113*VLOOKUP($EK$12,#REF!,2,0)</f>
        <v>#REF!</v>
      </c>
      <c r="EO117" s="310" t="e">
        <f>+EO113*VLOOKUP($EK$12,#REF!,2,0)</f>
        <v>#REF!</v>
      </c>
      <c r="EP117" s="310" t="e">
        <f>+EP113*VLOOKUP($EK$12,#REF!,2,0)</f>
        <v>#REF!</v>
      </c>
      <c r="EQ117" s="310" t="e">
        <f>+EQ113*VLOOKUP($EK$12,#REF!,2,0)</f>
        <v>#REF!</v>
      </c>
      <c r="ER117" s="310" t="e">
        <f>+ER113*VLOOKUP($EK$12,#REF!,2,0)</f>
        <v>#REF!</v>
      </c>
      <c r="ES117" s="310" t="e">
        <f>+ES113*VLOOKUP($EK$12,#REF!,2,0)</f>
        <v>#REF!</v>
      </c>
      <c r="ET117" s="310" t="e">
        <f>+ET113*VLOOKUP($EK$12,#REF!,2,0)</f>
        <v>#REF!</v>
      </c>
      <c r="EU117" s="310" t="e">
        <f>+EU113*VLOOKUP($EU$12,#REF!,2,0)</f>
        <v>#REF!</v>
      </c>
      <c r="EV117" s="310" t="e">
        <f>+EV113*VLOOKUP($EU$12,#REF!,2,0)</f>
        <v>#REF!</v>
      </c>
      <c r="EW117" s="310" t="e">
        <f>+EW113*VLOOKUP($EU$12,#REF!,2,0)</f>
        <v>#REF!</v>
      </c>
      <c r="EX117" s="310" t="e">
        <f>+EX113*VLOOKUP($EU$12,#REF!,2,0)</f>
        <v>#REF!</v>
      </c>
      <c r="EY117" s="310" t="e">
        <f>+EY113*VLOOKUP($EU$12,#REF!,2,0)</f>
        <v>#REF!</v>
      </c>
      <c r="EZ117" s="310" t="e">
        <f>+EZ113*VLOOKUP($EU$12,#REF!,2,0)</f>
        <v>#REF!</v>
      </c>
      <c r="FA117" s="310" t="e">
        <f>+FA113*VLOOKUP($EU$12,#REF!,2,0)</f>
        <v>#REF!</v>
      </c>
      <c r="FB117" s="310" t="e">
        <f>+FB113*VLOOKUP($EU$12,#REF!,2,0)</f>
        <v>#REF!</v>
      </c>
      <c r="FC117" s="310" t="e">
        <f>+FC113*VLOOKUP($EU$12,#REF!,2,0)</f>
        <v>#REF!</v>
      </c>
      <c r="FD117" s="310" t="e">
        <f>+FD113*VLOOKUP($EU$12,#REF!,2,0)</f>
        <v>#REF!</v>
      </c>
      <c r="FE117" s="310" t="e">
        <f>+FE113*VLOOKUP($FE$12,#REF!,2,0)</f>
        <v>#REF!</v>
      </c>
      <c r="FF117" s="310" t="e">
        <f>+FF113*VLOOKUP($FE$12,#REF!,2,0)</f>
        <v>#REF!</v>
      </c>
      <c r="FG117" s="310" t="e">
        <f>+FG113*VLOOKUP($FE$12,#REF!,2,0)</f>
        <v>#REF!</v>
      </c>
      <c r="FH117" s="310" t="e">
        <f>+FH113*VLOOKUP($FE$12,#REF!,2,0)</f>
        <v>#REF!</v>
      </c>
      <c r="FI117" s="310" t="e">
        <f>+FI113*VLOOKUP($FE$12,#REF!,2,0)</f>
        <v>#REF!</v>
      </c>
      <c r="FJ117" s="310" t="e">
        <f>+FJ113*VLOOKUP($FE$12,#REF!,2,0)</f>
        <v>#REF!</v>
      </c>
      <c r="FK117" s="310" t="e">
        <f>+FK113*VLOOKUP($FE$12,#REF!,2,0)</f>
        <v>#REF!</v>
      </c>
      <c r="FL117" s="310" t="e">
        <f>+FL113*VLOOKUP($FE$12,#REF!,2,0)</f>
        <v>#REF!</v>
      </c>
      <c r="FM117" s="310" t="e">
        <f>+FM113*VLOOKUP($FE$12,#REF!,2,0)</f>
        <v>#REF!</v>
      </c>
      <c r="FN117" s="310" t="e">
        <f>+FN113*VLOOKUP($FE$12,#REF!,2,0)</f>
        <v>#REF!</v>
      </c>
      <c r="FO117" s="310" t="e">
        <f>+FO113*VLOOKUP($FO$12,#REF!,2,0)</f>
        <v>#REF!</v>
      </c>
      <c r="FP117" s="310" t="e">
        <f>+FP113*VLOOKUP($FO$12,#REF!,2,0)</f>
        <v>#REF!</v>
      </c>
      <c r="FQ117" s="310" t="e">
        <f>+FQ113*VLOOKUP($FO$12,#REF!,2,0)</f>
        <v>#REF!</v>
      </c>
      <c r="FR117" s="310" t="e">
        <f>+FR113*VLOOKUP($FO$12,#REF!,2,0)</f>
        <v>#REF!</v>
      </c>
      <c r="FS117" s="310" t="e">
        <f>+FS113*VLOOKUP($FO$12,#REF!,2,0)</f>
        <v>#REF!</v>
      </c>
      <c r="FT117" s="310" t="e">
        <f>+FT113*VLOOKUP($FO$12,#REF!,2,0)</f>
        <v>#REF!</v>
      </c>
      <c r="FU117" s="310" t="e">
        <f>+FU113*VLOOKUP($FO$12,#REF!,2,0)</f>
        <v>#REF!</v>
      </c>
      <c r="FV117" s="310" t="e">
        <f>+FV113*VLOOKUP($FO$12,#REF!,2,0)</f>
        <v>#REF!</v>
      </c>
      <c r="FW117" s="310" t="e">
        <f>+FW113*VLOOKUP($FO$12,#REF!,2,0)</f>
        <v>#REF!</v>
      </c>
      <c r="FX117" s="310" t="e">
        <f>+FX113*VLOOKUP($FO$12,#REF!,2,0)</f>
        <v>#REF!</v>
      </c>
      <c r="FY117" s="310" t="e">
        <f>+FY113*VLOOKUP($FY$12,#REF!,2,0)</f>
        <v>#REF!</v>
      </c>
      <c r="FZ117" s="310" t="e">
        <f>+FZ113*VLOOKUP($FY$12,#REF!,2,0)</f>
        <v>#REF!</v>
      </c>
      <c r="GA117" s="310" t="e">
        <f>+GA113*VLOOKUP($FY$12,#REF!,2,0)</f>
        <v>#REF!</v>
      </c>
      <c r="GB117" s="310" t="e">
        <f>+GB113*VLOOKUP($FY$12,#REF!,2,0)</f>
        <v>#REF!</v>
      </c>
      <c r="GC117" s="310" t="e">
        <f>+GC113*VLOOKUP($FY$12,#REF!,2,0)</f>
        <v>#REF!</v>
      </c>
      <c r="GD117" s="310" t="e">
        <f>+GD113*VLOOKUP($FY$12,#REF!,2,0)</f>
        <v>#REF!</v>
      </c>
      <c r="GE117" s="310" t="e">
        <f>+GE113*VLOOKUP($FY$12,#REF!,2,0)</f>
        <v>#REF!</v>
      </c>
      <c r="GF117" s="310" t="e">
        <f>+GF113*VLOOKUP($FY$12,#REF!,2,0)</f>
        <v>#REF!</v>
      </c>
      <c r="GG117" s="310" t="e">
        <f>+GG113*VLOOKUP($FY$12,#REF!,2,0)</f>
        <v>#REF!</v>
      </c>
      <c r="GH117" s="310" t="e">
        <f>+GH113*VLOOKUP($FY$12,#REF!,2,0)</f>
        <v>#REF!</v>
      </c>
      <c r="GI117" s="310" t="e">
        <f>+GI113*VLOOKUP($GI$12,#REF!,2,0)</f>
        <v>#REF!</v>
      </c>
      <c r="GJ117" s="310" t="e">
        <f>+GJ113*VLOOKUP($GI$12,#REF!,2,0)</f>
        <v>#REF!</v>
      </c>
      <c r="GK117" s="310" t="e">
        <f>+GK113*VLOOKUP($GI$12,#REF!,2,0)</f>
        <v>#REF!</v>
      </c>
      <c r="GL117" s="310" t="e">
        <f>+GL113*VLOOKUP($GI$12,#REF!,2,0)</f>
        <v>#REF!</v>
      </c>
      <c r="GM117" s="310" t="e">
        <f>+GM113*VLOOKUP($GI$12,#REF!,2,0)</f>
        <v>#REF!</v>
      </c>
      <c r="GN117" s="310" t="e">
        <f>+GN113*VLOOKUP($GI$12,#REF!,2,0)</f>
        <v>#REF!</v>
      </c>
      <c r="GO117" s="310" t="e">
        <f>+GO113*VLOOKUP($GI$12,#REF!,2,0)</f>
        <v>#REF!</v>
      </c>
      <c r="GP117" s="310" t="e">
        <f>+GP113*VLOOKUP($GI$12,#REF!,2,0)</f>
        <v>#REF!</v>
      </c>
      <c r="GQ117" s="310" t="e">
        <f>+GQ113*VLOOKUP($GI$12,#REF!,2,0)</f>
        <v>#REF!</v>
      </c>
      <c r="GR117" s="310" t="e">
        <f>+GR113*VLOOKUP($GI$12,#REF!,2,0)</f>
        <v>#REF!</v>
      </c>
      <c r="GS117" s="310" t="e">
        <f>+GS113*VLOOKUP($GS$12,#REF!,2,0)</f>
        <v>#REF!</v>
      </c>
      <c r="GT117" s="310" t="e">
        <f>+GT113*VLOOKUP($GS$12,#REF!,2,0)</f>
        <v>#REF!</v>
      </c>
      <c r="GU117" s="310" t="e">
        <f>+GU113*VLOOKUP($GS$12,#REF!,2,0)</f>
        <v>#REF!</v>
      </c>
      <c r="GV117" s="310" t="e">
        <f>+GV113*VLOOKUP($GS$12,#REF!,2,0)</f>
        <v>#REF!</v>
      </c>
      <c r="GW117" s="310" t="e">
        <f>+GW113*VLOOKUP($GS$12,#REF!,2,0)</f>
        <v>#REF!</v>
      </c>
      <c r="GX117" s="310" t="e">
        <f>+GX113*VLOOKUP($GS$12,#REF!,2,0)</f>
        <v>#REF!</v>
      </c>
      <c r="GY117" s="310" t="e">
        <f>+GY113*VLOOKUP($GS$12,#REF!,2,0)</f>
        <v>#REF!</v>
      </c>
      <c r="GZ117" s="310" t="e">
        <f>+GZ113*VLOOKUP($GS$12,#REF!,2,0)</f>
        <v>#REF!</v>
      </c>
      <c r="HA117" s="310" t="e">
        <f>+HA113*VLOOKUP($GS$12,#REF!,2,0)</f>
        <v>#REF!</v>
      </c>
      <c r="HB117" s="310" t="e">
        <f>+HB113*VLOOKUP($GS$12,#REF!,2,0)</f>
        <v>#REF!</v>
      </c>
      <c r="HC117" s="93"/>
      <c r="HD117" s="93"/>
      <c r="HE117" s="93"/>
      <c r="HF117" s="93"/>
      <c r="HG117" s="93"/>
      <c r="HH117" s="93"/>
      <c r="HI117" s="93"/>
      <c r="HJ117" s="93"/>
      <c r="HK117" s="93"/>
      <c r="HL117" s="93"/>
      <c r="HM117" s="31"/>
      <c r="HN117" s="31"/>
      <c r="HO117" s="31"/>
      <c r="HP117" s="310" t="e">
        <f t="shared" si="116"/>
        <v>#REF!</v>
      </c>
      <c r="HQ117" s="323"/>
      <c r="HR117" s="31"/>
      <c r="HS117" s="98"/>
      <c r="HT117" s="31"/>
      <c r="HV117" s="311"/>
      <c r="HW117" s="311"/>
      <c r="HX117" s="311"/>
      <c r="HY117" s="311"/>
      <c r="HZ117" s="311"/>
      <c r="IA117" s="311"/>
      <c r="IB117" s="311"/>
      <c r="IC117" s="311"/>
      <c r="ID117" s="311"/>
      <c r="IE117" s="311"/>
    </row>
    <row r="118" spans="2:240" s="11" customFormat="1" ht="28.15" hidden="1" customHeight="1">
      <c r="B118" s="736" t="s">
        <v>901</v>
      </c>
      <c r="C118" s="737"/>
      <c r="D118" s="737"/>
      <c r="E118" s="737"/>
      <c r="F118" s="737"/>
      <c r="G118" s="737"/>
      <c r="H118" s="737"/>
      <c r="I118" s="738"/>
      <c r="J118" s="309" t="s">
        <v>10</v>
      </c>
      <c r="K118" s="310" t="e">
        <f>+K114*VLOOKUP($K$12,#REF!,2,0)</f>
        <v>#REF!</v>
      </c>
      <c r="L118" s="310" t="e">
        <f>+L114*VLOOKUP($K$12,#REF!,2,0)</f>
        <v>#REF!</v>
      </c>
      <c r="M118" s="310" t="e">
        <f>+M114*VLOOKUP($K$12,#REF!,2,0)</f>
        <v>#REF!</v>
      </c>
      <c r="N118" s="310" t="e">
        <f>+N114*VLOOKUP($K$12,#REF!,2,0)</f>
        <v>#REF!</v>
      </c>
      <c r="O118" s="310" t="e">
        <f>+O114*VLOOKUP($K$12,#REF!,2,0)</f>
        <v>#REF!</v>
      </c>
      <c r="P118" s="310" t="e">
        <f>+P114*VLOOKUP($K$12,#REF!,2,0)</f>
        <v>#REF!</v>
      </c>
      <c r="Q118" s="310" t="e">
        <f>+Q114*VLOOKUP($K$12,#REF!,2,0)</f>
        <v>#REF!</v>
      </c>
      <c r="R118" s="310" t="e">
        <f>+R114*VLOOKUP($K$12,#REF!,2,0)</f>
        <v>#REF!</v>
      </c>
      <c r="S118" s="310" t="e">
        <f>+S114*VLOOKUP($K$12,#REF!,2,0)</f>
        <v>#REF!</v>
      </c>
      <c r="T118" s="310" t="e">
        <f>+T114*VLOOKUP($K$12,#REF!,2,0)</f>
        <v>#REF!</v>
      </c>
      <c r="U118" s="310" t="e">
        <f>+U114*VLOOKUP($U$12,#REF!,2,0)</f>
        <v>#REF!</v>
      </c>
      <c r="V118" s="310" t="e">
        <f>+V114*VLOOKUP($U$12,#REF!,2,0)</f>
        <v>#REF!</v>
      </c>
      <c r="W118" s="310" t="e">
        <f>+W114*VLOOKUP($U$12,#REF!,2,0)</f>
        <v>#REF!</v>
      </c>
      <c r="X118" s="310" t="e">
        <f>+X114*VLOOKUP($U$12,#REF!,2,0)</f>
        <v>#REF!</v>
      </c>
      <c r="Y118" s="310" t="e">
        <f>+Y114*VLOOKUP($U$12,#REF!,2,0)</f>
        <v>#REF!</v>
      </c>
      <c r="Z118" s="310" t="e">
        <f>+Z114*VLOOKUP($U$12,#REF!,2,0)</f>
        <v>#REF!</v>
      </c>
      <c r="AA118" s="310" t="e">
        <f>+AA114*VLOOKUP($U$12,#REF!,2,0)</f>
        <v>#REF!</v>
      </c>
      <c r="AB118" s="310" t="e">
        <f>+AB114*VLOOKUP($U$12,#REF!,2,0)</f>
        <v>#REF!</v>
      </c>
      <c r="AC118" s="310" t="e">
        <f>+AC114*VLOOKUP($U$12,#REF!,2,0)</f>
        <v>#REF!</v>
      </c>
      <c r="AD118" s="310" t="e">
        <f>+AD114*VLOOKUP($U$12,#REF!,2,0)</f>
        <v>#REF!</v>
      </c>
      <c r="AE118" s="310" t="e">
        <f>+AE114*VLOOKUP($AE$12,#REF!,2,0)</f>
        <v>#REF!</v>
      </c>
      <c r="AF118" s="310" t="e">
        <f>+AF114*VLOOKUP($AE$12,#REF!,2,0)</f>
        <v>#REF!</v>
      </c>
      <c r="AG118" s="310" t="e">
        <f>+AG114*VLOOKUP($AE$12,#REF!,2,0)</f>
        <v>#REF!</v>
      </c>
      <c r="AH118" s="310" t="e">
        <f>+AH114*VLOOKUP($AE$12,#REF!,2,0)</f>
        <v>#REF!</v>
      </c>
      <c r="AI118" s="310" t="e">
        <f>+AI114*VLOOKUP($AE$12,#REF!,2,0)</f>
        <v>#REF!</v>
      </c>
      <c r="AJ118" s="310" t="e">
        <f>+AJ114*VLOOKUP($AE$12,#REF!,2,0)</f>
        <v>#REF!</v>
      </c>
      <c r="AK118" s="310" t="e">
        <f>+AK114*VLOOKUP($AE$12,#REF!,2,0)</f>
        <v>#REF!</v>
      </c>
      <c r="AL118" s="310" t="e">
        <f>+AL114*VLOOKUP($AE$12,#REF!,2,0)</f>
        <v>#REF!</v>
      </c>
      <c r="AM118" s="310" t="e">
        <f>+AM114*VLOOKUP($AE$12,#REF!,2,0)</f>
        <v>#REF!</v>
      </c>
      <c r="AN118" s="310" t="e">
        <f>+AN114*VLOOKUP($AE$12,#REF!,2,0)</f>
        <v>#REF!</v>
      </c>
      <c r="AO118" s="310" t="e">
        <f>+AO114*VLOOKUP($AO$12,#REF!,2,0)</f>
        <v>#REF!</v>
      </c>
      <c r="AP118" s="310" t="e">
        <f>+AP114*VLOOKUP($AO$12,#REF!,2,0)</f>
        <v>#REF!</v>
      </c>
      <c r="AQ118" s="310" t="e">
        <f>+AQ114*VLOOKUP($AO$12,#REF!,2,0)</f>
        <v>#REF!</v>
      </c>
      <c r="AR118" s="310" t="e">
        <f>+AR114*VLOOKUP($AO$12,#REF!,2,0)</f>
        <v>#REF!</v>
      </c>
      <c r="AS118" s="310" t="e">
        <f>+AS114*VLOOKUP($AO$12,#REF!,2,0)</f>
        <v>#REF!</v>
      </c>
      <c r="AT118" s="310" t="e">
        <f>+AT114*VLOOKUP($AO$12,#REF!,2,0)</f>
        <v>#REF!</v>
      </c>
      <c r="AU118" s="310" t="e">
        <f>+AU114*VLOOKUP($AO$12,#REF!,2,0)</f>
        <v>#REF!</v>
      </c>
      <c r="AV118" s="310" t="e">
        <f>+AV114*VLOOKUP($AO$12,#REF!,2,0)</f>
        <v>#REF!</v>
      </c>
      <c r="AW118" s="310" t="e">
        <f>+AW114*VLOOKUP($AO$12,#REF!,2,0)</f>
        <v>#REF!</v>
      </c>
      <c r="AX118" s="310" t="e">
        <f>+AX114*VLOOKUP($AO$12,#REF!,2,0)</f>
        <v>#REF!</v>
      </c>
      <c r="AY118" s="310" t="e">
        <f>+AY114*VLOOKUP($AY$12,#REF!,2,0)</f>
        <v>#REF!</v>
      </c>
      <c r="AZ118" s="310" t="e">
        <f>+AZ114*VLOOKUP($AY$12,#REF!,2,0)</f>
        <v>#REF!</v>
      </c>
      <c r="BA118" s="310" t="e">
        <f>+BA114*VLOOKUP($AY$12,#REF!,2,0)</f>
        <v>#REF!</v>
      </c>
      <c r="BB118" s="310" t="e">
        <f>+BB114*VLOOKUP($AY$12,#REF!,2,0)</f>
        <v>#REF!</v>
      </c>
      <c r="BC118" s="310" t="e">
        <f>+BC114*VLOOKUP($AY$12,#REF!,2,0)</f>
        <v>#REF!</v>
      </c>
      <c r="BD118" s="310" t="e">
        <f>+BD114*VLOOKUP($AY$12,#REF!,2,0)</f>
        <v>#REF!</v>
      </c>
      <c r="BE118" s="310" t="e">
        <f>+BE114*VLOOKUP($AY$12,#REF!,2,0)</f>
        <v>#REF!</v>
      </c>
      <c r="BF118" s="310" t="e">
        <f>+BF114*VLOOKUP($AY$12,#REF!,2,0)</f>
        <v>#REF!</v>
      </c>
      <c r="BG118" s="310" t="e">
        <f>+BG114*VLOOKUP($AY$12,#REF!,2,0)</f>
        <v>#REF!</v>
      </c>
      <c r="BH118" s="310" t="e">
        <f>+BH114*VLOOKUP($AY$12,#REF!,2,0)</f>
        <v>#REF!</v>
      </c>
      <c r="BI118" s="310" t="e">
        <f>+BI114*VLOOKUP($BI$12,#REF!,2,0)</f>
        <v>#REF!</v>
      </c>
      <c r="BJ118" s="310" t="e">
        <f>+BJ114*VLOOKUP($BI$12,#REF!,2,0)</f>
        <v>#REF!</v>
      </c>
      <c r="BK118" s="310" t="e">
        <f>+BK114*VLOOKUP($BI$12,#REF!,2,0)</f>
        <v>#REF!</v>
      </c>
      <c r="BL118" s="310" t="e">
        <f>+BL114*VLOOKUP($BI$12,#REF!,2,0)</f>
        <v>#REF!</v>
      </c>
      <c r="BM118" s="310" t="e">
        <f>+BM114*VLOOKUP($BI$12,#REF!,2,0)</f>
        <v>#REF!</v>
      </c>
      <c r="BN118" s="310" t="e">
        <f>+BN114*VLOOKUP($BI$12,#REF!,2,0)</f>
        <v>#REF!</v>
      </c>
      <c r="BO118" s="310" t="e">
        <f>+BO114*VLOOKUP($BI$12,#REF!,2,0)</f>
        <v>#REF!</v>
      </c>
      <c r="BP118" s="310" t="e">
        <f>+BP114*VLOOKUP($BI$12,#REF!,2,0)</f>
        <v>#REF!</v>
      </c>
      <c r="BQ118" s="310" t="e">
        <f>+BQ114*VLOOKUP($BI$12,#REF!,2,0)</f>
        <v>#REF!</v>
      </c>
      <c r="BR118" s="310" t="e">
        <f>+BR114*VLOOKUP($BI$12,#REF!,2,0)</f>
        <v>#REF!</v>
      </c>
      <c r="BS118" s="310" t="e">
        <f>+BS114*VLOOKUP($BS$12,#REF!,2,0)</f>
        <v>#REF!</v>
      </c>
      <c r="BT118" s="310" t="e">
        <f>+BT114*VLOOKUP($BS$12,#REF!,2,0)</f>
        <v>#REF!</v>
      </c>
      <c r="BU118" s="310" t="e">
        <f>+BU114*VLOOKUP($BS$12,#REF!,2,0)</f>
        <v>#REF!</v>
      </c>
      <c r="BV118" s="310" t="e">
        <f>+BV114*VLOOKUP($BS$12,#REF!,2,0)</f>
        <v>#REF!</v>
      </c>
      <c r="BW118" s="310" t="e">
        <f>+BW114*VLOOKUP($BS$12,#REF!,2,0)</f>
        <v>#REF!</v>
      </c>
      <c r="BX118" s="310" t="e">
        <f>+BX114*VLOOKUP($BS$12,#REF!,2,0)</f>
        <v>#REF!</v>
      </c>
      <c r="BY118" s="310" t="e">
        <f>+BY114*VLOOKUP($BS$12,#REF!,2,0)</f>
        <v>#REF!</v>
      </c>
      <c r="BZ118" s="310" t="e">
        <f>+BZ114*VLOOKUP($BS$12,#REF!,2,0)</f>
        <v>#REF!</v>
      </c>
      <c r="CA118" s="310" t="e">
        <f>+CA114*VLOOKUP($BS$12,#REF!,2,0)</f>
        <v>#REF!</v>
      </c>
      <c r="CB118" s="310" t="e">
        <f>+CB114*VLOOKUP($BS$12,#REF!,2,0)</f>
        <v>#REF!</v>
      </c>
      <c r="CC118" s="310" t="e">
        <f>+CC114*VLOOKUP($CC$12,#REF!,2,0)</f>
        <v>#REF!</v>
      </c>
      <c r="CD118" s="310" t="e">
        <f>+CD114*VLOOKUP($CC$12,#REF!,2,0)</f>
        <v>#REF!</v>
      </c>
      <c r="CE118" s="310" t="e">
        <f>+CE114*VLOOKUP($CC$12,#REF!,2,0)</f>
        <v>#REF!</v>
      </c>
      <c r="CF118" s="310" t="e">
        <f>+CF114*VLOOKUP($CC$12,#REF!,2,0)</f>
        <v>#REF!</v>
      </c>
      <c r="CG118" s="310" t="e">
        <f>+CG114*VLOOKUP($CC$12,#REF!,2,0)</f>
        <v>#REF!</v>
      </c>
      <c r="CH118" s="310" t="e">
        <f>+CH114*VLOOKUP($CC$12,#REF!,2,0)</f>
        <v>#REF!</v>
      </c>
      <c r="CI118" s="310" t="e">
        <f>+CI114*VLOOKUP($CC$12,#REF!,2,0)</f>
        <v>#REF!</v>
      </c>
      <c r="CJ118" s="310" t="e">
        <f>+CJ114*VLOOKUP($CC$12,#REF!,2,0)</f>
        <v>#REF!</v>
      </c>
      <c r="CK118" s="310" t="e">
        <f>+CK114*VLOOKUP($CC$12,#REF!,2,0)</f>
        <v>#REF!</v>
      </c>
      <c r="CL118" s="310" t="e">
        <f>+CL114*VLOOKUP($CC$12,#REF!,2,0)</f>
        <v>#REF!</v>
      </c>
      <c r="CM118" s="310" t="e">
        <f>+CM114*VLOOKUP($CM$12,#REF!,2,0)</f>
        <v>#REF!</v>
      </c>
      <c r="CN118" s="310" t="e">
        <f>+CN114*VLOOKUP($CM$12,#REF!,2,0)</f>
        <v>#REF!</v>
      </c>
      <c r="CO118" s="310" t="e">
        <f>+CO114*VLOOKUP($CM$12,#REF!,2,0)</f>
        <v>#REF!</v>
      </c>
      <c r="CP118" s="310" t="e">
        <f>+CP114*VLOOKUP($CM$12,#REF!,2,0)</f>
        <v>#REF!</v>
      </c>
      <c r="CQ118" s="310" t="e">
        <f>+CQ114*VLOOKUP($CM$12,#REF!,2,0)</f>
        <v>#REF!</v>
      </c>
      <c r="CR118" s="310" t="e">
        <f>+CR114*VLOOKUP($CM$12,#REF!,2,0)</f>
        <v>#REF!</v>
      </c>
      <c r="CS118" s="310" t="e">
        <f>+CS114*VLOOKUP($CM$12,#REF!,2,0)</f>
        <v>#REF!</v>
      </c>
      <c r="CT118" s="310" t="e">
        <f>+CT114*VLOOKUP($CM$12,#REF!,2,0)</f>
        <v>#REF!</v>
      </c>
      <c r="CU118" s="310" t="e">
        <f>+CU114*VLOOKUP($CM$12,#REF!,2,0)</f>
        <v>#REF!</v>
      </c>
      <c r="CV118" s="310" t="e">
        <f>+CV114*VLOOKUP($CM$12,#REF!,2,0)</f>
        <v>#REF!</v>
      </c>
      <c r="CW118" s="310" t="e">
        <f>+CW114*VLOOKUP($CW$12,#REF!,2,0)</f>
        <v>#REF!</v>
      </c>
      <c r="CX118" s="310" t="e">
        <f>+CX114*VLOOKUP($CW$12,#REF!,2,0)</f>
        <v>#REF!</v>
      </c>
      <c r="CY118" s="310" t="e">
        <f>+CY114*VLOOKUP($CW$12,#REF!,2,0)</f>
        <v>#REF!</v>
      </c>
      <c r="CZ118" s="310" t="e">
        <f>+CZ114*VLOOKUP($CW$12,#REF!,2,0)</f>
        <v>#REF!</v>
      </c>
      <c r="DA118" s="310" t="e">
        <f>+DA114*VLOOKUP($CW$12,#REF!,2,0)</f>
        <v>#REF!</v>
      </c>
      <c r="DB118" s="310" t="e">
        <f>+DB114*VLOOKUP($CW$12,#REF!,2,0)</f>
        <v>#REF!</v>
      </c>
      <c r="DC118" s="310" t="e">
        <f>+DC114*VLOOKUP($CW$12,#REF!,2,0)</f>
        <v>#REF!</v>
      </c>
      <c r="DD118" s="310" t="e">
        <f>+DD114*VLOOKUP($CW$12,#REF!,2,0)</f>
        <v>#REF!</v>
      </c>
      <c r="DE118" s="310" t="e">
        <f>+DE114*VLOOKUP($CW$12,#REF!,2,0)</f>
        <v>#REF!</v>
      </c>
      <c r="DF118" s="310" t="e">
        <f>+DF114*VLOOKUP($CW$12,#REF!,2,0)</f>
        <v>#REF!</v>
      </c>
      <c r="DG118" s="310" t="e">
        <f>+DG114*VLOOKUP($DG$12,#REF!,2,0)</f>
        <v>#REF!</v>
      </c>
      <c r="DH118" s="310" t="e">
        <f>+DH114*VLOOKUP($DG$12,#REF!,2,0)</f>
        <v>#REF!</v>
      </c>
      <c r="DI118" s="310" t="e">
        <f>+DI114*VLOOKUP($DG$12,#REF!,2,0)</f>
        <v>#REF!</v>
      </c>
      <c r="DJ118" s="310" t="e">
        <f>+DJ114*VLOOKUP($DG$12,#REF!,2,0)</f>
        <v>#REF!</v>
      </c>
      <c r="DK118" s="310" t="e">
        <f>+DK114*VLOOKUP($DG$12,#REF!,2,0)</f>
        <v>#REF!</v>
      </c>
      <c r="DL118" s="310" t="e">
        <f>+DL114*VLOOKUP($DG$12,#REF!,2,0)</f>
        <v>#REF!</v>
      </c>
      <c r="DM118" s="310" t="e">
        <f>+DM114*VLOOKUP($DG$12,#REF!,2,0)</f>
        <v>#REF!</v>
      </c>
      <c r="DN118" s="310" t="e">
        <f>+DN114*VLOOKUP($DG$12,#REF!,2,0)</f>
        <v>#REF!</v>
      </c>
      <c r="DO118" s="310" t="e">
        <f>+DO114*VLOOKUP($DG$12,#REF!,2,0)</f>
        <v>#REF!</v>
      </c>
      <c r="DP118" s="310" t="e">
        <f>+DP114*VLOOKUP($DG$12,#REF!,2,0)</f>
        <v>#REF!</v>
      </c>
      <c r="DQ118" s="310" t="e">
        <f>+DQ114*VLOOKUP($DQ$12,#REF!,2,0)</f>
        <v>#REF!</v>
      </c>
      <c r="DR118" s="310" t="e">
        <f>+DR114*VLOOKUP($DQ$12,#REF!,2,0)</f>
        <v>#REF!</v>
      </c>
      <c r="DS118" s="310" t="e">
        <f>+DS114*VLOOKUP($DQ$12,#REF!,2,0)</f>
        <v>#REF!</v>
      </c>
      <c r="DT118" s="310" t="e">
        <f>+DT114*VLOOKUP($DQ$12,#REF!,2,0)</f>
        <v>#REF!</v>
      </c>
      <c r="DU118" s="310" t="e">
        <f>+DU114*VLOOKUP($DQ$12,#REF!,2,0)</f>
        <v>#REF!</v>
      </c>
      <c r="DV118" s="310" t="e">
        <f>+DV114*VLOOKUP($DQ$12,#REF!,2,0)</f>
        <v>#REF!</v>
      </c>
      <c r="DW118" s="310" t="e">
        <f>+DW114*VLOOKUP($DQ$12,#REF!,2,0)</f>
        <v>#REF!</v>
      </c>
      <c r="DX118" s="310" t="e">
        <f>+DX114*VLOOKUP($DQ$12,#REF!,2,0)</f>
        <v>#REF!</v>
      </c>
      <c r="DY118" s="310" t="e">
        <f>+DY114*VLOOKUP($DQ$12,#REF!,2,0)</f>
        <v>#REF!</v>
      </c>
      <c r="DZ118" s="310" t="e">
        <f>+DZ114*VLOOKUP($DQ$12,#REF!,2,0)</f>
        <v>#REF!</v>
      </c>
      <c r="EA118" s="310" t="e">
        <f>+EA114*VLOOKUP($EA$12,#REF!,2,0)</f>
        <v>#REF!</v>
      </c>
      <c r="EB118" s="310" t="e">
        <f>+EB114*VLOOKUP($EA$12,#REF!,2,0)</f>
        <v>#REF!</v>
      </c>
      <c r="EC118" s="310" t="e">
        <f>+EC114*VLOOKUP($EA$12,#REF!,2,0)</f>
        <v>#REF!</v>
      </c>
      <c r="ED118" s="310" t="e">
        <f>+ED114*VLOOKUP($EA$12,#REF!,2,0)</f>
        <v>#REF!</v>
      </c>
      <c r="EE118" s="310" t="e">
        <f>+EE114*VLOOKUP($EA$12,#REF!,2,0)</f>
        <v>#REF!</v>
      </c>
      <c r="EF118" s="310" t="e">
        <f>+EF114*VLOOKUP($EA$12,#REF!,2,0)</f>
        <v>#REF!</v>
      </c>
      <c r="EG118" s="310" t="e">
        <f>+EG114*VLOOKUP($EA$12,#REF!,2,0)</f>
        <v>#REF!</v>
      </c>
      <c r="EH118" s="310" t="e">
        <f>+EH114*VLOOKUP($EA$12,#REF!,2,0)</f>
        <v>#REF!</v>
      </c>
      <c r="EI118" s="310" t="e">
        <f>+EI114*VLOOKUP($EA$12,#REF!,2,0)</f>
        <v>#REF!</v>
      </c>
      <c r="EJ118" s="310" t="e">
        <f>+EJ114*VLOOKUP($EA$12,#REF!,2,0)</f>
        <v>#REF!</v>
      </c>
      <c r="EK118" s="310" t="e">
        <f>+EK114*VLOOKUP($EK$12,#REF!,2,0)</f>
        <v>#REF!</v>
      </c>
      <c r="EL118" s="310" t="e">
        <f>+EL114*VLOOKUP($EK$12,#REF!,2,0)</f>
        <v>#REF!</v>
      </c>
      <c r="EM118" s="310" t="e">
        <f>+EM114*VLOOKUP($EK$12,#REF!,2,0)</f>
        <v>#REF!</v>
      </c>
      <c r="EN118" s="310" t="e">
        <f>+EN114*VLOOKUP($EK$12,#REF!,2,0)</f>
        <v>#REF!</v>
      </c>
      <c r="EO118" s="310" t="e">
        <f>+EO114*VLOOKUP($EK$12,#REF!,2,0)</f>
        <v>#REF!</v>
      </c>
      <c r="EP118" s="310" t="e">
        <f>+EP114*VLOOKUP($EK$12,#REF!,2,0)</f>
        <v>#REF!</v>
      </c>
      <c r="EQ118" s="310" t="e">
        <f>+EQ114*VLOOKUP($EK$12,#REF!,2,0)</f>
        <v>#REF!</v>
      </c>
      <c r="ER118" s="310" t="e">
        <f>+ER114*VLOOKUP($EK$12,#REF!,2,0)</f>
        <v>#REF!</v>
      </c>
      <c r="ES118" s="310" t="e">
        <f>+ES114*VLOOKUP($EK$12,#REF!,2,0)</f>
        <v>#REF!</v>
      </c>
      <c r="ET118" s="310" t="e">
        <f>+ET114*VLOOKUP($EK$12,#REF!,2,0)</f>
        <v>#REF!</v>
      </c>
      <c r="EU118" s="310" t="e">
        <f>+EU114*VLOOKUP($EU$12,#REF!,2,0)</f>
        <v>#REF!</v>
      </c>
      <c r="EV118" s="310" t="e">
        <f>+EV114*VLOOKUP($EU$12,#REF!,2,0)</f>
        <v>#REF!</v>
      </c>
      <c r="EW118" s="310" t="e">
        <f>+EW114*VLOOKUP($EU$12,#REF!,2,0)</f>
        <v>#REF!</v>
      </c>
      <c r="EX118" s="310" t="e">
        <f>+EX114*VLOOKUP($EU$12,#REF!,2,0)</f>
        <v>#REF!</v>
      </c>
      <c r="EY118" s="310" t="e">
        <f>+EY114*VLOOKUP($EU$12,#REF!,2,0)</f>
        <v>#REF!</v>
      </c>
      <c r="EZ118" s="310" t="e">
        <f>+EZ114*VLOOKUP($EU$12,#REF!,2,0)</f>
        <v>#REF!</v>
      </c>
      <c r="FA118" s="310" t="e">
        <f>+FA114*VLOOKUP($EU$12,#REF!,2,0)</f>
        <v>#REF!</v>
      </c>
      <c r="FB118" s="310" t="e">
        <f>+FB114*VLOOKUP($EU$12,#REF!,2,0)</f>
        <v>#REF!</v>
      </c>
      <c r="FC118" s="310" t="e">
        <f>+FC114*VLOOKUP($EU$12,#REF!,2,0)</f>
        <v>#REF!</v>
      </c>
      <c r="FD118" s="310" t="e">
        <f>+FD114*VLOOKUP($EU$12,#REF!,2,0)</f>
        <v>#REF!</v>
      </c>
      <c r="FE118" s="310" t="e">
        <f>+FE114*VLOOKUP($FE$12,#REF!,2,0)</f>
        <v>#REF!</v>
      </c>
      <c r="FF118" s="310" t="e">
        <f>+FF114*VLOOKUP($FE$12,#REF!,2,0)</f>
        <v>#REF!</v>
      </c>
      <c r="FG118" s="310" t="e">
        <f>+FG114*VLOOKUP($FE$12,#REF!,2,0)</f>
        <v>#REF!</v>
      </c>
      <c r="FH118" s="310" t="e">
        <f>+FH114*VLOOKUP($FE$12,#REF!,2,0)</f>
        <v>#REF!</v>
      </c>
      <c r="FI118" s="310" t="e">
        <f>+FI114*VLOOKUP($FE$12,#REF!,2,0)</f>
        <v>#REF!</v>
      </c>
      <c r="FJ118" s="310" t="e">
        <f>+FJ114*VLOOKUP($FE$12,#REF!,2,0)</f>
        <v>#REF!</v>
      </c>
      <c r="FK118" s="310" t="e">
        <f>+FK114*VLOOKUP($FE$12,#REF!,2,0)</f>
        <v>#REF!</v>
      </c>
      <c r="FL118" s="310" t="e">
        <f>+FL114*VLOOKUP($FE$12,#REF!,2,0)</f>
        <v>#REF!</v>
      </c>
      <c r="FM118" s="310" t="e">
        <f>+FM114*VLOOKUP($FE$12,#REF!,2,0)</f>
        <v>#REF!</v>
      </c>
      <c r="FN118" s="310" t="e">
        <f>+FN114*VLOOKUP($FE$12,#REF!,2,0)</f>
        <v>#REF!</v>
      </c>
      <c r="FO118" s="310" t="e">
        <f>+FO114*VLOOKUP($FO$12,#REF!,2,0)</f>
        <v>#REF!</v>
      </c>
      <c r="FP118" s="310" t="e">
        <f>+FP114*VLOOKUP($FO$12,#REF!,2,0)</f>
        <v>#REF!</v>
      </c>
      <c r="FQ118" s="310" t="e">
        <f>+FQ114*VLOOKUP($FO$12,#REF!,2,0)</f>
        <v>#REF!</v>
      </c>
      <c r="FR118" s="310" t="e">
        <f>+FR114*VLOOKUP($FO$12,#REF!,2,0)</f>
        <v>#REF!</v>
      </c>
      <c r="FS118" s="310" t="e">
        <f>+FS114*VLOOKUP($FO$12,#REF!,2,0)</f>
        <v>#REF!</v>
      </c>
      <c r="FT118" s="310" t="e">
        <f>+FT114*VLOOKUP($FO$12,#REF!,2,0)</f>
        <v>#REF!</v>
      </c>
      <c r="FU118" s="310" t="e">
        <f>+FU114*VLOOKUP($FO$12,#REF!,2,0)</f>
        <v>#REF!</v>
      </c>
      <c r="FV118" s="310" t="e">
        <f>+FV114*VLOOKUP($FO$12,#REF!,2,0)</f>
        <v>#REF!</v>
      </c>
      <c r="FW118" s="310" t="e">
        <f>+FW114*VLOOKUP($FO$12,#REF!,2,0)</f>
        <v>#REF!</v>
      </c>
      <c r="FX118" s="310" t="e">
        <f>+FX114*VLOOKUP($FO$12,#REF!,2,0)</f>
        <v>#REF!</v>
      </c>
      <c r="FY118" s="310" t="e">
        <f>+FY114*VLOOKUP($FY$12,#REF!,2,0)</f>
        <v>#REF!</v>
      </c>
      <c r="FZ118" s="310" t="e">
        <f>+FZ114*VLOOKUP($FY$12,#REF!,2,0)</f>
        <v>#REF!</v>
      </c>
      <c r="GA118" s="310" t="e">
        <f>+GA114*VLOOKUP($FY$12,#REF!,2,0)</f>
        <v>#REF!</v>
      </c>
      <c r="GB118" s="310" t="e">
        <f>+GB114*VLOOKUP($FY$12,#REF!,2,0)</f>
        <v>#REF!</v>
      </c>
      <c r="GC118" s="310" t="e">
        <f>+GC114*VLOOKUP($FY$12,#REF!,2,0)</f>
        <v>#REF!</v>
      </c>
      <c r="GD118" s="310" t="e">
        <f>+GD114*VLOOKUP($FY$12,#REF!,2,0)</f>
        <v>#REF!</v>
      </c>
      <c r="GE118" s="310" t="e">
        <f>+GE114*VLOOKUP($FY$12,#REF!,2,0)</f>
        <v>#REF!</v>
      </c>
      <c r="GF118" s="310" t="e">
        <f>+GF114*VLOOKUP($FY$12,#REF!,2,0)</f>
        <v>#REF!</v>
      </c>
      <c r="GG118" s="310" t="e">
        <f>+GG114*VLOOKUP($FY$12,#REF!,2,0)</f>
        <v>#REF!</v>
      </c>
      <c r="GH118" s="310" t="e">
        <f>+GH114*VLOOKUP($FY$12,#REF!,2,0)</f>
        <v>#REF!</v>
      </c>
      <c r="GI118" s="310" t="e">
        <f>+GI114*VLOOKUP($GI$12,#REF!,2,0)</f>
        <v>#REF!</v>
      </c>
      <c r="GJ118" s="310" t="e">
        <f>+GJ114*VLOOKUP($GI$12,#REF!,2,0)</f>
        <v>#REF!</v>
      </c>
      <c r="GK118" s="310" t="e">
        <f>+GK114*VLOOKUP($GI$12,#REF!,2,0)</f>
        <v>#REF!</v>
      </c>
      <c r="GL118" s="310" t="e">
        <f>+GL114*VLOOKUP($GI$12,#REF!,2,0)</f>
        <v>#REF!</v>
      </c>
      <c r="GM118" s="310" t="e">
        <f>+GM114*VLOOKUP($GI$12,#REF!,2,0)</f>
        <v>#REF!</v>
      </c>
      <c r="GN118" s="310" t="e">
        <f>+GN114*VLOOKUP($GI$12,#REF!,2,0)</f>
        <v>#REF!</v>
      </c>
      <c r="GO118" s="310" t="e">
        <f>+GO114*VLOOKUP($GI$12,#REF!,2,0)</f>
        <v>#REF!</v>
      </c>
      <c r="GP118" s="310" t="e">
        <f>+GP114*VLOOKUP($GI$12,#REF!,2,0)</f>
        <v>#REF!</v>
      </c>
      <c r="GQ118" s="310" t="e">
        <f>+GQ114*VLOOKUP($GI$12,#REF!,2,0)</f>
        <v>#REF!</v>
      </c>
      <c r="GR118" s="310" t="e">
        <f>+GR114*VLOOKUP($GI$12,#REF!,2,0)</f>
        <v>#REF!</v>
      </c>
      <c r="GS118" s="310" t="e">
        <f>+GS114*VLOOKUP($GS$12,#REF!,2,0)</f>
        <v>#REF!</v>
      </c>
      <c r="GT118" s="310" t="e">
        <f>+GT114*VLOOKUP($GS$12,#REF!,2,0)</f>
        <v>#REF!</v>
      </c>
      <c r="GU118" s="310" t="e">
        <f>+GU114*VLOOKUP($GS$12,#REF!,2,0)</f>
        <v>#REF!</v>
      </c>
      <c r="GV118" s="310" t="e">
        <f>+GV114*VLOOKUP($GS$12,#REF!,2,0)</f>
        <v>#REF!</v>
      </c>
      <c r="GW118" s="310" t="e">
        <f>+GW114*VLOOKUP($GS$12,#REF!,2,0)</f>
        <v>#REF!</v>
      </c>
      <c r="GX118" s="310" t="e">
        <f>+GX114*VLOOKUP($GS$12,#REF!,2,0)</f>
        <v>#REF!</v>
      </c>
      <c r="GY118" s="310" t="e">
        <f>+GY114*VLOOKUP($GS$12,#REF!,2,0)</f>
        <v>#REF!</v>
      </c>
      <c r="GZ118" s="310" t="e">
        <f>+GZ114*VLOOKUP($GS$12,#REF!,2,0)</f>
        <v>#REF!</v>
      </c>
      <c r="HA118" s="310" t="e">
        <f>+HA114*VLOOKUP($GS$12,#REF!,2,0)</f>
        <v>#REF!</v>
      </c>
      <c r="HB118" s="310" t="e">
        <f>+HB114*VLOOKUP($GS$12,#REF!,2,0)</f>
        <v>#REF!</v>
      </c>
      <c r="HC118" s="93"/>
      <c r="HD118" s="93"/>
      <c r="HE118" s="93"/>
      <c r="HF118" s="93"/>
      <c r="HG118" s="93"/>
      <c r="HH118" s="93"/>
      <c r="HI118" s="93"/>
      <c r="HJ118" s="93"/>
      <c r="HK118" s="93"/>
      <c r="HL118" s="93"/>
      <c r="HM118" s="31"/>
      <c r="HN118" s="31"/>
      <c r="HO118" s="31"/>
      <c r="HP118" s="310" t="e">
        <f t="shared" si="116"/>
        <v>#REF!</v>
      </c>
      <c r="HQ118" s="323"/>
      <c r="HR118" s="31"/>
      <c r="HS118" s="98"/>
      <c r="HT118" s="31"/>
      <c r="HV118" s="311"/>
      <c r="HW118" s="311"/>
      <c r="HX118" s="311"/>
      <c r="HY118" s="311"/>
      <c r="HZ118" s="311"/>
      <c r="IA118" s="311"/>
      <c r="IB118" s="311"/>
      <c r="IC118" s="311"/>
      <c r="ID118" s="311"/>
      <c r="IE118" s="311"/>
    </row>
    <row r="119" spans="2:240" s="11" customFormat="1" ht="28.15" hidden="1" customHeight="1">
      <c r="B119" s="736" t="s">
        <v>901</v>
      </c>
      <c r="C119" s="737"/>
      <c r="D119" s="737"/>
      <c r="E119" s="737"/>
      <c r="F119" s="737"/>
      <c r="G119" s="737"/>
      <c r="H119" s="737"/>
      <c r="I119" s="738"/>
      <c r="J119" s="309" t="s">
        <v>11</v>
      </c>
      <c r="K119" s="310" t="e">
        <f>+K115*VLOOKUP($K$12,#REF!,2,0)</f>
        <v>#REF!</v>
      </c>
      <c r="L119" s="310" t="e">
        <f>+L115*VLOOKUP($K$12,#REF!,2,0)</f>
        <v>#REF!</v>
      </c>
      <c r="M119" s="310" t="e">
        <f>+M115*VLOOKUP($K$12,#REF!,2,0)</f>
        <v>#REF!</v>
      </c>
      <c r="N119" s="310" t="e">
        <f>+N115*VLOOKUP($K$12,#REF!,2,0)</f>
        <v>#REF!</v>
      </c>
      <c r="O119" s="310" t="e">
        <f>+O115*VLOOKUP($K$12,#REF!,2,0)</f>
        <v>#REF!</v>
      </c>
      <c r="P119" s="310" t="e">
        <f>+P115*VLOOKUP($K$12,#REF!,2,0)</f>
        <v>#REF!</v>
      </c>
      <c r="Q119" s="310" t="e">
        <f>+Q115*VLOOKUP($K$12,#REF!,2,0)</f>
        <v>#REF!</v>
      </c>
      <c r="R119" s="310" t="e">
        <f>+R115*VLOOKUP($K$12,#REF!,2,0)</f>
        <v>#REF!</v>
      </c>
      <c r="S119" s="310" t="e">
        <f>+S115*VLOOKUP($K$12,#REF!,2,0)</f>
        <v>#REF!</v>
      </c>
      <c r="T119" s="310" t="e">
        <f>+T115*VLOOKUP($K$12,#REF!,2,0)</f>
        <v>#REF!</v>
      </c>
      <c r="U119" s="310" t="e">
        <f>+U115*VLOOKUP($U$12,#REF!,2,0)</f>
        <v>#REF!</v>
      </c>
      <c r="V119" s="310" t="e">
        <f>+V115*VLOOKUP($U$12,#REF!,2,0)</f>
        <v>#REF!</v>
      </c>
      <c r="W119" s="310" t="e">
        <f>+W115*VLOOKUP($U$12,#REF!,2,0)</f>
        <v>#REF!</v>
      </c>
      <c r="X119" s="310" t="e">
        <f>+X115*VLOOKUP($U$12,#REF!,2,0)</f>
        <v>#REF!</v>
      </c>
      <c r="Y119" s="310" t="e">
        <f>+Y115*VLOOKUP($U$12,#REF!,2,0)</f>
        <v>#REF!</v>
      </c>
      <c r="Z119" s="310" t="e">
        <f>+Z115*VLOOKUP($U$12,#REF!,2,0)</f>
        <v>#REF!</v>
      </c>
      <c r="AA119" s="310" t="e">
        <f>+AA115*VLOOKUP($U$12,#REF!,2,0)</f>
        <v>#REF!</v>
      </c>
      <c r="AB119" s="310" t="e">
        <f>+AB115*VLOOKUP($U$12,#REF!,2,0)</f>
        <v>#REF!</v>
      </c>
      <c r="AC119" s="310" t="e">
        <f>+AC115*VLOOKUP($U$12,#REF!,2,0)</f>
        <v>#REF!</v>
      </c>
      <c r="AD119" s="310" t="e">
        <f>+AD115*VLOOKUP($U$12,#REF!,2,0)</f>
        <v>#REF!</v>
      </c>
      <c r="AE119" s="310" t="e">
        <f>+AE115*VLOOKUP($AE$12,#REF!,2,0)</f>
        <v>#REF!</v>
      </c>
      <c r="AF119" s="310" t="e">
        <f>+AF115*VLOOKUP($AE$12,#REF!,2,0)</f>
        <v>#REF!</v>
      </c>
      <c r="AG119" s="310" t="e">
        <f>+AG115*VLOOKUP($AE$12,#REF!,2,0)</f>
        <v>#REF!</v>
      </c>
      <c r="AH119" s="310" t="e">
        <f>+AH115*VLOOKUP($AE$12,#REF!,2,0)</f>
        <v>#REF!</v>
      </c>
      <c r="AI119" s="310" t="e">
        <f>+AI115*VLOOKUP($AE$12,#REF!,2,0)</f>
        <v>#REF!</v>
      </c>
      <c r="AJ119" s="310" t="e">
        <f>+AJ115*VLOOKUP($AE$12,#REF!,2,0)</f>
        <v>#REF!</v>
      </c>
      <c r="AK119" s="310" t="e">
        <f>+AK115*VLOOKUP($AE$12,#REF!,2,0)</f>
        <v>#REF!</v>
      </c>
      <c r="AL119" s="310" t="e">
        <f>+AL115*VLOOKUP($AE$12,#REF!,2,0)</f>
        <v>#REF!</v>
      </c>
      <c r="AM119" s="310" t="e">
        <f>+AM115*VLOOKUP($AE$12,#REF!,2,0)</f>
        <v>#REF!</v>
      </c>
      <c r="AN119" s="310" t="e">
        <f>+AN115*VLOOKUP($AE$12,#REF!,2,0)</f>
        <v>#REF!</v>
      </c>
      <c r="AO119" s="310" t="e">
        <f>+AO115*VLOOKUP($AO$12,#REF!,2,0)</f>
        <v>#REF!</v>
      </c>
      <c r="AP119" s="310" t="e">
        <f>+AP115*VLOOKUP($AO$12,#REF!,2,0)</f>
        <v>#REF!</v>
      </c>
      <c r="AQ119" s="310" t="e">
        <f>+AQ115*VLOOKUP($AO$12,#REF!,2,0)</f>
        <v>#REF!</v>
      </c>
      <c r="AR119" s="310" t="e">
        <f>+AR115*VLOOKUP($AO$12,#REF!,2,0)</f>
        <v>#REF!</v>
      </c>
      <c r="AS119" s="310" t="e">
        <f>+AS115*VLOOKUP($AO$12,#REF!,2,0)</f>
        <v>#REF!</v>
      </c>
      <c r="AT119" s="310" t="e">
        <f>+AT115*VLOOKUP($AO$12,#REF!,2,0)</f>
        <v>#REF!</v>
      </c>
      <c r="AU119" s="310" t="e">
        <f>+AU115*VLOOKUP($AO$12,#REF!,2,0)</f>
        <v>#REF!</v>
      </c>
      <c r="AV119" s="310" t="e">
        <f>+AV115*VLOOKUP($AO$12,#REF!,2,0)</f>
        <v>#REF!</v>
      </c>
      <c r="AW119" s="310" t="e">
        <f>+AW115*VLOOKUP($AO$12,#REF!,2,0)</f>
        <v>#REF!</v>
      </c>
      <c r="AX119" s="310" t="e">
        <f>+AX115*VLOOKUP($AO$12,#REF!,2,0)</f>
        <v>#REF!</v>
      </c>
      <c r="AY119" s="310" t="e">
        <f>+AY115*VLOOKUP($AY$12,#REF!,2,0)</f>
        <v>#REF!</v>
      </c>
      <c r="AZ119" s="310" t="e">
        <f>+AZ115*VLOOKUP($AY$12,#REF!,2,0)</f>
        <v>#REF!</v>
      </c>
      <c r="BA119" s="310" t="e">
        <f>+BA115*VLOOKUP($AY$12,#REF!,2,0)</f>
        <v>#REF!</v>
      </c>
      <c r="BB119" s="310" t="e">
        <f>+BB115*VLOOKUP($AY$12,#REF!,2,0)</f>
        <v>#REF!</v>
      </c>
      <c r="BC119" s="310" t="e">
        <f>+BC115*VLOOKUP($AY$12,#REF!,2,0)</f>
        <v>#REF!</v>
      </c>
      <c r="BD119" s="310" t="e">
        <f>+BD115*VLOOKUP($AY$12,#REF!,2,0)</f>
        <v>#REF!</v>
      </c>
      <c r="BE119" s="310" t="e">
        <f>+BE115*VLOOKUP($AY$12,#REF!,2,0)</f>
        <v>#REF!</v>
      </c>
      <c r="BF119" s="310" t="e">
        <f>+BF115*VLOOKUP($AY$12,#REF!,2,0)</f>
        <v>#REF!</v>
      </c>
      <c r="BG119" s="310" t="e">
        <f>+BG115*VLOOKUP($AY$12,#REF!,2,0)</f>
        <v>#REF!</v>
      </c>
      <c r="BH119" s="310" t="e">
        <f>+BH115*VLOOKUP($AY$12,#REF!,2,0)</f>
        <v>#REF!</v>
      </c>
      <c r="BI119" s="310" t="e">
        <f>+BI115*VLOOKUP($BI$12,#REF!,2,0)</f>
        <v>#REF!</v>
      </c>
      <c r="BJ119" s="310" t="e">
        <f>+BJ115*VLOOKUP($BI$12,#REF!,2,0)</f>
        <v>#REF!</v>
      </c>
      <c r="BK119" s="310" t="e">
        <f>+BK115*VLOOKUP($BI$12,#REF!,2,0)</f>
        <v>#REF!</v>
      </c>
      <c r="BL119" s="310" t="e">
        <f>+BL115*VLOOKUP($BI$12,#REF!,2,0)</f>
        <v>#REF!</v>
      </c>
      <c r="BM119" s="310" t="e">
        <f>+BM115*VLOOKUP($BI$12,#REF!,2,0)</f>
        <v>#REF!</v>
      </c>
      <c r="BN119" s="310" t="e">
        <f>+BN115*VLOOKUP($BI$12,#REF!,2,0)</f>
        <v>#REF!</v>
      </c>
      <c r="BO119" s="310" t="e">
        <f>+BO115*VLOOKUP($BI$12,#REF!,2,0)</f>
        <v>#REF!</v>
      </c>
      <c r="BP119" s="310" t="e">
        <f>+BP115*VLOOKUP($BI$12,#REF!,2,0)</f>
        <v>#REF!</v>
      </c>
      <c r="BQ119" s="310" t="e">
        <f>+BQ115*VLOOKUP($BI$12,#REF!,2,0)</f>
        <v>#REF!</v>
      </c>
      <c r="BR119" s="310" t="e">
        <f>+BR115*VLOOKUP($BI$12,#REF!,2,0)</f>
        <v>#REF!</v>
      </c>
      <c r="BS119" s="310" t="e">
        <f>+BS115*VLOOKUP($BS$12,#REF!,2,0)</f>
        <v>#REF!</v>
      </c>
      <c r="BT119" s="310" t="e">
        <f>+BT115*VLOOKUP($BS$12,#REF!,2,0)</f>
        <v>#REF!</v>
      </c>
      <c r="BU119" s="310" t="e">
        <f>+BU115*VLOOKUP($BS$12,#REF!,2,0)</f>
        <v>#REF!</v>
      </c>
      <c r="BV119" s="310" t="e">
        <f>+BV115*VLOOKUP($BS$12,#REF!,2,0)</f>
        <v>#REF!</v>
      </c>
      <c r="BW119" s="310" t="e">
        <f>+BW115*VLOOKUP($BS$12,#REF!,2,0)</f>
        <v>#REF!</v>
      </c>
      <c r="BX119" s="310" t="e">
        <f>+BX115*VLOOKUP($BS$12,#REF!,2,0)</f>
        <v>#REF!</v>
      </c>
      <c r="BY119" s="310" t="e">
        <f>+BY115*VLOOKUP($BS$12,#REF!,2,0)</f>
        <v>#REF!</v>
      </c>
      <c r="BZ119" s="310" t="e">
        <f>+BZ115*VLOOKUP($BS$12,#REF!,2,0)</f>
        <v>#REF!</v>
      </c>
      <c r="CA119" s="310" t="e">
        <f>+CA115*VLOOKUP($BS$12,#REF!,2,0)</f>
        <v>#REF!</v>
      </c>
      <c r="CB119" s="310" t="e">
        <f>+CB115*VLOOKUP($BS$12,#REF!,2,0)</f>
        <v>#REF!</v>
      </c>
      <c r="CC119" s="310" t="e">
        <f>+CC115*VLOOKUP($CC$12,#REF!,2,0)</f>
        <v>#REF!</v>
      </c>
      <c r="CD119" s="310" t="e">
        <f>+CD115*VLOOKUP($CC$12,#REF!,2,0)</f>
        <v>#REF!</v>
      </c>
      <c r="CE119" s="310" t="e">
        <f>+CE115*VLOOKUP($CC$12,#REF!,2,0)</f>
        <v>#REF!</v>
      </c>
      <c r="CF119" s="310" t="e">
        <f>+CF115*VLOOKUP($CC$12,#REF!,2,0)</f>
        <v>#REF!</v>
      </c>
      <c r="CG119" s="310" t="e">
        <f>+CG115*VLOOKUP($CC$12,#REF!,2,0)</f>
        <v>#REF!</v>
      </c>
      <c r="CH119" s="310" t="e">
        <f>+CH115*VLOOKUP($CC$12,#REF!,2,0)</f>
        <v>#REF!</v>
      </c>
      <c r="CI119" s="310" t="e">
        <f>+CI115*VLOOKUP($CC$12,#REF!,2,0)</f>
        <v>#REF!</v>
      </c>
      <c r="CJ119" s="310" t="e">
        <f>+CJ115*VLOOKUP($CC$12,#REF!,2,0)</f>
        <v>#REF!</v>
      </c>
      <c r="CK119" s="310" t="e">
        <f>+CK115*VLOOKUP($CC$12,#REF!,2,0)</f>
        <v>#REF!</v>
      </c>
      <c r="CL119" s="310" t="e">
        <f>+CL115*VLOOKUP($CC$12,#REF!,2,0)</f>
        <v>#REF!</v>
      </c>
      <c r="CM119" s="310" t="e">
        <f>+CM115*VLOOKUP($CM$12,#REF!,2,0)</f>
        <v>#REF!</v>
      </c>
      <c r="CN119" s="310" t="e">
        <f>+CN115*VLOOKUP($CM$12,#REF!,2,0)</f>
        <v>#REF!</v>
      </c>
      <c r="CO119" s="310" t="e">
        <f>+CO115*VLOOKUP($CM$12,#REF!,2,0)</f>
        <v>#REF!</v>
      </c>
      <c r="CP119" s="310" t="e">
        <f>+CP115*VLOOKUP($CM$12,#REF!,2,0)</f>
        <v>#REF!</v>
      </c>
      <c r="CQ119" s="310" t="e">
        <f>+CQ115*VLOOKUP($CM$12,#REF!,2,0)</f>
        <v>#REF!</v>
      </c>
      <c r="CR119" s="310" t="e">
        <f>+CR115*VLOOKUP($CM$12,#REF!,2,0)</f>
        <v>#REF!</v>
      </c>
      <c r="CS119" s="310" t="e">
        <f>+CS115*VLOOKUP($CM$12,#REF!,2,0)</f>
        <v>#REF!</v>
      </c>
      <c r="CT119" s="310" t="e">
        <f>+CT115*VLOOKUP($CM$12,#REF!,2,0)</f>
        <v>#REF!</v>
      </c>
      <c r="CU119" s="310" t="e">
        <f>+CU115*VLOOKUP($CM$12,#REF!,2,0)</f>
        <v>#REF!</v>
      </c>
      <c r="CV119" s="310" t="e">
        <f>+CV115*VLOOKUP($CM$12,#REF!,2,0)</f>
        <v>#REF!</v>
      </c>
      <c r="CW119" s="310" t="e">
        <f>+CW115*VLOOKUP($CW$12,#REF!,2,0)</f>
        <v>#REF!</v>
      </c>
      <c r="CX119" s="310" t="e">
        <f>+CX115*VLOOKUP($CW$12,#REF!,2,0)</f>
        <v>#REF!</v>
      </c>
      <c r="CY119" s="310" t="e">
        <f>+CY115*VLOOKUP($CW$12,#REF!,2,0)</f>
        <v>#REF!</v>
      </c>
      <c r="CZ119" s="310" t="e">
        <f>+CZ115*VLOOKUP($CW$12,#REF!,2,0)</f>
        <v>#REF!</v>
      </c>
      <c r="DA119" s="310" t="e">
        <f>+DA115*VLOOKUP($CW$12,#REF!,2,0)</f>
        <v>#REF!</v>
      </c>
      <c r="DB119" s="310" t="e">
        <f>+DB115*VLOOKUP($CW$12,#REF!,2,0)</f>
        <v>#REF!</v>
      </c>
      <c r="DC119" s="310" t="e">
        <f>+DC115*VLOOKUP($CW$12,#REF!,2,0)</f>
        <v>#REF!</v>
      </c>
      <c r="DD119" s="310" t="e">
        <f>+DD115*VLOOKUP($CW$12,#REF!,2,0)</f>
        <v>#REF!</v>
      </c>
      <c r="DE119" s="310" t="e">
        <f>+DE115*VLOOKUP($CW$12,#REF!,2,0)</f>
        <v>#REF!</v>
      </c>
      <c r="DF119" s="310" t="e">
        <f>+DF115*VLOOKUP($CW$12,#REF!,2,0)</f>
        <v>#REF!</v>
      </c>
      <c r="DG119" s="310" t="e">
        <f>+DG115*VLOOKUP($DG$12,#REF!,2,0)</f>
        <v>#REF!</v>
      </c>
      <c r="DH119" s="310" t="e">
        <f>+DH115*VLOOKUP($DG$12,#REF!,2,0)</f>
        <v>#REF!</v>
      </c>
      <c r="DI119" s="310" t="e">
        <f>+DI115*VLOOKUP($DG$12,#REF!,2,0)</f>
        <v>#REF!</v>
      </c>
      <c r="DJ119" s="310" t="e">
        <f>+DJ115*VLOOKUP($DG$12,#REF!,2,0)</f>
        <v>#REF!</v>
      </c>
      <c r="DK119" s="310" t="e">
        <f>+DK115*VLOOKUP($DG$12,#REF!,2,0)</f>
        <v>#REF!</v>
      </c>
      <c r="DL119" s="310" t="e">
        <f>+DL115*VLOOKUP($DG$12,#REF!,2,0)</f>
        <v>#REF!</v>
      </c>
      <c r="DM119" s="310" t="e">
        <f>+DM115*VLOOKUP($DG$12,#REF!,2,0)</f>
        <v>#REF!</v>
      </c>
      <c r="DN119" s="310" t="e">
        <f>+DN115*VLOOKUP($DG$12,#REF!,2,0)</f>
        <v>#REF!</v>
      </c>
      <c r="DO119" s="310" t="e">
        <f>+DO115*VLOOKUP($DG$12,#REF!,2,0)</f>
        <v>#REF!</v>
      </c>
      <c r="DP119" s="310" t="e">
        <f>+DP115*VLOOKUP($DG$12,#REF!,2,0)</f>
        <v>#REF!</v>
      </c>
      <c r="DQ119" s="310" t="e">
        <f>+DQ115*VLOOKUP($DQ$12,#REF!,2,0)</f>
        <v>#REF!</v>
      </c>
      <c r="DR119" s="310" t="e">
        <f>+DR115*VLOOKUP($DQ$12,#REF!,2,0)</f>
        <v>#REF!</v>
      </c>
      <c r="DS119" s="310" t="e">
        <f>+DS115*VLOOKUP($DQ$12,#REF!,2,0)</f>
        <v>#REF!</v>
      </c>
      <c r="DT119" s="310" t="e">
        <f>+DT115*VLOOKUP($DQ$12,#REF!,2,0)</f>
        <v>#REF!</v>
      </c>
      <c r="DU119" s="310" t="e">
        <f>+DU115*VLOOKUP($DQ$12,#REF!,2,0)</f>
        <v>#REF!</v>
      </c>
      <c r="DV119" s="310" t="e">
        <f>+DV115*VLOOKUP($DQ$12,#REF!,2,0)</f>
        <v>#REF!</v>
      </c>
      <c r="DW119" s="310" t="e">
        <f>+DW115*VLOOKUP($DQ$12,#REF!,2,0)</f>
        <v>#REF!</v>
      </c>
      <c r="DX119" s="310" t="e">
        <f>+DX115*VLOOKUP($DQ$12,#REF!,2,0)</f>
        <v>#REF!</v>
      </c>
      <c r="DY119" s="310" t="e">
        <f>+DY115*VLOOKUP($DQ$12,#REF!,2,0)</f>
        <v>#REF!</v>
      </c>
      <c r="DZ119" s="310" t="e">
        <f>+DZ115*VLOOKUP($DQ$12,#REF!,2,0)</f>
        <v>#REF!</v>
      </c>
      <c r="EA119" s="310" t="e">
        <f>+EA115*VLOOKUP($EA$12,#REF!,2,0)</f>
        <v>#REF!</v>
      </c>
      <c r="EB119" s="310" t="e">
        <f>+EB115*VLOOKUP($EA$12,#REF!,2,0)</f>
        <v>#REF!</v>
      </c>
      <c r="EC119" s="310" t="e">
        <f>+EC115*VLOOKUP($EA$12,#REF!,2,0)</f>
        <v>#REF!</v>
      </c>
      <c r="ED119" s="310" t="e">
        <f>+ED115*VLOOKUP($EA$12,#REF!,2,0)</f>
        <v>#REF!</v>
      </c>
      <c r="EE119" s="310" t="e">
        <f>+EE115*VLOOKUP($EA$12,#REF!,2,0)</f>
        <v>#REF!</v>
      </c>
      <c r="EF119" s="310" t="e">
        <f>+EF115*VLOOKUP($EA$12,#REF!,2,0)</f>
        <v>#REF!</v>
      </c>
      <c r="EG119" s="310" t="e">
        <f>+EG115*VLOOKUP($EA$12,#REF!,2,0)</f>
        <v>#REF!</v>
      </c>
      <c r="EH119" s="310" t="e">
        <f>+EH115*VLOOKUP($EA$12,#REF!,2,0)</f>
        <v>#REF!</v>
      </c>
      <c r="EI119" s="310" t="e">
        <f>+EI115*VLOOKUP($EA$12,#REF!,2,0)</f>
        <v>#REF!</v>
      </c>
      <c r="EJ119" s="310" t="e">
        <f>+EJ115*VLOOKUP($EA$12,#REF!,2,0)</f>
        <v>#REF!</v>
      </c>
      <c r="EK119" s="310" t="e">
        <f>+EK115*VLOOKUP($EK$12,#REF!,2,0)</f>
        <v>#REF!</v>
      </c>
      <c r="EL119" s="310" t="e">
        <f>+EL115*VLOOKUP($EK$12,#REF!,2,0)</f>
        <v>#REF!</v>
      </c>
      <c r="EM119" s="310" t="e">
        <f>+EM115*VLOOKUP($EK$12,#REF!,2,0)</f>
        <v>#REF!</v>
      </c>
      <c r="EN119" s="310" t="e">
        <f>+EN115*VLOOKUP($EK$12,#REF!,2,0)</f>
        <v>#REF!</v>
      </c>
      <c r="EO119" s="310" t="e">
        <f>+EO115*VLOOKUP($EK$12,#REF!,2,0)</f>
        <v>#REF!</v>
      </c>
      <c r="EP119" s="310" t="e">
        <f>+EP115*VLOOKUP($EK$12,#REF!,2,0)</f>
        <v>#REF!</v>
      </c>
      <c r="EQ119" s="310" t="e">
        <f>+EQ115*VLOOKUP($EK$12,#REF!,2,0)</f>
        <v>#REF!</v>
      </c>
      <c r="ER119" s="310" t="e">
        <f>+ER115*VLOOKUP($EK$12,#REF!,2,0)</f>
        <v>#REF!</v>
      </c>
      <c r="ES119" s="310" t="e">
        <f>+ES115*VLOOKUP($EK$12,#REF!,2,0)</f>
        <v>#REF!</v>
      </c>
      <c r="ET119" s="310" t="e">
        <f>+ET115*VLOOKUP($EK$12,#REF!,2,0)</f>
        <v>#REF!</v>
      </c>
      <c r="EU119" s="310" t="e">
        <f>+EU115*VLOOKUP($EU$12,#REF!,2,0)</f>
        <v>#REF!</v>
      </c>
      <c r="EV119" s="310" t="e">
        <f>+EV115*VLOOKUP($EU$12,#REF!,2,0)</f>
        <v>#REF!</v>
      </c>
      <c r="EW119" s="310" t="e">
        <f>+EW115*VLOOKUP($EU$12,#REF!,2,0)</f>
        <v>#REF!</v>
      </c>
      <c r="EX119" s="310" t="e">
        <f>+EX115*VLOOKUP($EU$12,#REF!,2,0)</f>
        <v>#REF!</v>
      </c>
      <c r="EY119" s="310" t="e">
        <f>+EY115*VLOOKUP($EU$12,#REF!,2,0)</f>
        <v>#REF!</v>
      </c>
      <c r="EZ119" s="310" t="e">
        <f>+EZ115*VLOOKUP($EU$12,#REF!,2,0)</f>
        <v>#REF!</v>
      </c>
      <c r="FA119" s="310" t="e">
        <f>+FA115*VLOOKUP($EU$12,#REF!,2,0)</f>
        <v>#REF!</v>
      </c>
      <c r="FB119" s="310" t="e">
        <f>+FB115*VLOOKUP($EU$12,#REF!,2,0)</f>
        <v>#REF!</v>
      </c>
      <c r="FC119" s="310" t="e">
        <f>+FC115*VLOOKUP($EU$12,#REF!,2,0)</f>
        <v>#REF!</v>
      </c>
      <c r="FD119" s="310" t="e">
        <f>+FD115*VLOOKUP($EU$12,#REF!,2,0)</f>
        <v>#REF!</v>
      </c>
      <c r="FE119" s="310" t="e">
        <f>+FE115*VLOOKUP($FE$12,#REF!,2,0)</f>
        <v>#REF!</v>
      </c>
      <c r="FF119" s="310" t="e">
        <f>+FF115*VLOOKUP($FE$12,#REF!,2,0)</f>
        <v>#REF!</v>
      </c>
      <c r="FG119" s="310" t="e">
        <f>+FG115*VLOOKUP($FE$12,#REF!,2,0)</f>
        <v>#REF!</v>
      </c>
      <c r="FH119" s="310" t="e">
        <f>+FH115*VLOOKUP($FE$12,#REF!,2,0)</f>
        <v>#REF!</v>
      </c>
      <c r="FI119" s="310" t="e">
        <f>+FI115*VLOOKUP($FE$12,#REF!,2,0)</f>
        <v>#REF!</v>
      </c>
      <c r="FJ119" s="310" t="e">
        <f>+FJ115*VLOOKUP($FE$12,#REF!,2,0)</f>
        <v>#REF!</v>
      </c>
      <c r="FK119" s="310" t="e">
        <f>+FK115*VLOOKUP($FE$12,#REF!,2,0)</f>
        <v>#REF!</v>
      </c>
      <c r="FL119" s="310" t="e">
        <f>+FL115*VLOOKUP($FE$12,#REF!,2,0)</f>
        <v>#REF!</v>
      </c>
      <c r="FM119" s="310" t="e">
        <f>+FM115*VLOOKUP($FE$12,#REF!,2,0)</f>
        <v>#REF!</v>
      </c>
      <c r="FN119" s="310" t="e">
        <f>+FN115*VLOOKUP($FE$12,#REF!,2,0)</f>
        <v>#REF!</v>
      </c>
      <c r="FO119" s="310" t="e">
        <f>+FO115*VLOOKUP($FO$12,#REF!,2,0)</f>
        <v>#REF!</v>
      </c>
      <c r="FP119" s="310" t="e">
        <f>+FP115*VLOOKUP($FO$12,#REF!,2,0)</f>
        <v>#REF!</v>
      </c>
      <c r="FQ119" s="310" t="e">
        <f>+FQ115*VLOOKUP($FO$12,#REF!,2,0)</f>
        <v>#REF!</v>
      </c>
      <c r="FR119" s="310" t="e">
        <f>+FR115*VLOOKUP($FO$12,#REF!,2,0)</f>
        <v>#REF!</v>
      </c>
      <c r="FS119" s="310" t="e">
        <f>+FS115*VLOOKUP($FO$12,#REF!,2,0)</f>
        <v>#REF!</v>
      </c>
      <c r="FT119" s="310" t="e">
        <f>+FT115*VLOOKUP($FO$12,#REF!,2,0)</f>
        <v>#REF!</v>
      </c>
      <c r="FU119" s="310" t="e">
        <f>+FU115*VLOOKUP($FO$12,#REF!,2,0)</f>
        <v>#REF!</v>
      </c>
      <c r="FV119" s="310" t="e">
        <f>+FV115*VLOOKUP($FO$12,#REF!,2,0)</f>
        <v>#REF!</v>
      </c>
      <c r="FW119" s="310" t="e">
        <f>+FW115*VLOOKUP($FO$12,#REF!,2,0)</f>
        <v>#REF!</v>
      </c>
      <c r="FX119" s="310" t="e">
        <f>+FX115*VLOOKUP($FO$12,#REF!,2,0)</f>
        <v>#REF!</v>
      </c>
      <c r="FY119" s="310" t="e">
        <f>+FY115*VLOOKUP($FY$12,#REF!,2,0)</f>
        <v>#REF!</v>
      </c>
      <c r="FZ119" s="310" t="e">
        <f>+FZ115*VLOOKUP($FY$12,#REF!,2,0)</f>
        <v>#REF!</v>
      </c>
      <c r="GA119" s="310" t="e">
        <f>+GA115*VLOOKUP($FY$12,#REF!,2,0)</f>
        <v>#REF!</v>
      </c>
      <c r="GB119" s="310" t="e">
        <f>+GB115*VLOOKUP($FY$12,#REF!,2,0)</f>
        <v>#REF!</v>
      </c>
      <c r="GC119" s="310" t="e">
        <f>+GC115*VLOOKUP($FY$12,#REF!,2,0)</f>
        <v>#REF!</v>
      </c>
      <c r="GD119" s="310" t="e">
        <f>+GD115*VLOOKUP($FY$12,#REF!,2,0)</f>
        <v>#REF!</v>
      </c>
      <c r="GE119" s="310" t="e">
        <f>+GE115*VLOOKUP($FY$12,#REF!,2,0)</f>
        <v>#REF!</v>
      </c>
      <c r="GF119" s="310" t="e">
        <f>+GF115*VLOOKUP($FY$12,#REF!,2,0)</f>
        <v>#REF!</v>
      </c>
      <c r="GG119" s="310" t="e">
        <f>+GG115*VLOOKUP($FY$12,#REF!,2,0)</f>
        <v>#REF!</v>
      </c>
      <c r="GH119" s="310" t="e">
        <f>+GH115*VLOOKUP($FY$12,#REF!,2,0)</f>
        <v>#REF!</v>
      </c>
      <c r="GI119" s="310" t="e">
        <f>+GI115*VLOOKUP($GI$12,#REF!,2,0)</f>
        <v>#REF!</v>
      </c>
      <c r="GJ119" s="310" t="e">
        <f>+GJ115*VLOOKUP($GI$12,#REF!,2,0)</f>
        <v>#REF!</v>
      </c>
      <c r="GK119" s="310" t="e">
        <f>+GK115*VLOOKUP($GI$12,#REF!,2,0)</f>
        <v>#REF!</v>
      </c>
      <c r="GL119" s="310" t="e">
        <f>+GL115*VLOOKUP($GI$12,#REF!,2,0)</f>
        <v>#REF!</v>
      </c>
      <c r="GM119" s="310" t="e">
        <f>+GM115*VLOOKUP($GI$12,#REF!,2,0)</f>
        <v>#REF!</v>
      </c>
      <c r="GN119" s="310" t="e">
        <f>+GN115*VLOOKUP($GI$12,#REF!,2,0)</f>
        <v>#REF!</v>
      </c>
      <c r="GO119" s="310" t="e">
        <f>+GO115*VLOOKUP($GI$12,#REF!,2,0)</f>
        <v>#REF!</v>
      </c>
      <c r="GP119" s="310" t="e">
        <f>+GP115*VLOOKUP($GI$12,#REF!,2,0)</f>
        <v>#REF!</v>
      </c>
      <c r="GQ119" s="310" t="e">
        <f>+GQ115*VLOOKUP($GI$12,#REF!,2,0)</f>
        <v>#REF!</v>
      </c>
      <c r="GR119" s="310" t="e">
        <f>+GR115*VLOOKUP($GI$12,#REF!,2,0)</f>
        <v>#REF!</v>
      </c>
      <c r="GS119" s="310" t="e">
        <f>+GS115*VLOOKUP($GS$12,#REF!,2,0)</f>
        <v>#REF!</v>
      </c>
      <c r="GT119" s="310" t="e">
        <f>+GT115*VLOOKUP($GS$12,#REF!,2,0)</f>
        <v>#REF!</v>
      </c>
      <c r="GU119" s="310" t="e">
        <f>+GU115*VLOOKUP($GS$12,#REF!,2,0)</f>
        <v>#REF!</v>
      </c>
      <c r="GV119" s="310" t="e">
        <f>+GV115*VLOOKUP($GS$12,#REF!,2,0)</f>
        <v>#REF!</v>
      </c>
      <c r="GW119" s="310" t="e">
        <f>+GW115*VLOOKUP($GS$12,#REF!,2,0)</f>
        <v>#REF!</v>
      </c>
      <c r="GX119" s="310" t="e">
        <f>+GX115*VLOOKUP($GS$12,#REF!,2,0)</f>
        <v>#REF!</v>
      </c>
      <c r="GY119" s="310" t="e">
        <f>+GY115*VLOOKUP($GS$12,#REF!,2,0)</f>
        <v>#REF!</v>
      </c>
      <c r="GZ119" s="310" t="e">
        <f>+GZ115*VLOOKUP($GS$12,#REF!,2,0)</f>
        <v>#REF!</v>
      </c>
      <c r="HA119" s="310" t="e">
        <f>+HA115*VLOOKUP($GS$12,#REF!,2,0)</f>
        <v>#REF!</v>
      </c>
      <c r="HB119" s="310" t="e">
        <f>+HB115*VLOOKUP($GS$12,#REF!,2,0)</f>
        <v>#REF!</v>
      </c>
      <c r="HC119" s="93"/>
      <c r="HD119" s="93"/>
      <c r="HE119" s="93"/>
      <c r="HF119" s="93"/>
      <c r="HG119" s="93"/>
      <c r="HH119" s="93"/>
      <c r="HI119" s="93"/>
      <c r="HJ119" s="93"/>
      <c r="HK119" s="93"/>
      <c r="HL119" s="93"/>
      <c r="HM119" s="31"/>
      <c r="HN119" s="31"/>
      <c r="HO119" s="31"/>
      <c r="HP119" s="310" t="e">
        <f t="shared" si="116"/>
        <v>#REF!</v>
      </c>
      <c r="HQ119" s="323"/>
      <c r="HR119" s="31"/>
      <c r="HS119" s="98"/>
      <c r="HT119" s="31"/>
      <c r="HV119" s="311"/>
      <c r="HW119" s="311"/>
      <c r="HX119" s="311"/>
      <c r="HY119" s="311"/>
      <c r="HZ119" s="311"/>
      <c r="IA119" s="311"/>
      <c r="IB119" s="311"/>
      <c r="IC119" s="311"/>
      <c r="ID119" s="311"/>
      <c r="IE119" s="311"/>
    </row>
    <row r="120" spans="2:240" s="316" customFormat="1" ht="20.100000000000001" hidden="1" customHeight="1">
      <c r="B120" s="733" t="s">
        <v>902</v>
      </c>
      <c r="C120" s="734"/>
      <c r="D120" s="734"/>
      <c r="E120" s="734"/>
      <c r="F120" s="734"/>
      <c r="G120" s="734"/>
      <c r="H120" s="734"/>
      <c r="I120" s="735"/>
      <c r="J120" s="312" t="s">
        <v>108</v>
      </c>
      <c r="K120" s="313">
        <f>+SUMIF($F$16:$F$111,1,K16:K111)</f>
        <v>0</v>
      </c>
      <c r="L120" s="313">
        <f t="shared" ref="L120:BW120" si="129">+SUMIF($F$16:$F$111,1,L16:L111)</f>
        <v>0</v>
      </c>
      <c r="M120" s="313">
        <f t="shared" si="129"/>
        <v>0</v>
      </c>
      <c r="N120" s="313">
        <f t="shared" si="129"/>
        <v>0</v>
      </c>
      <c r="O120" s="313">
        <f t="shared" si="129"/>
        <v>0</v>
      </c>
      <c r="P120" s="313">
        <f t="shared" si="129"/>
        <v>0</v>
      </c>
      <c r="Q120" s="313">
        <f t="shared" si="129"/>
        <v>0</v>
      </c>
      <c r="R120" s="313">
        <f t="shared" si="129"/>
        <v>0</v>
      </c>
      <c r="S120" s="313">
        <f t="shared" si="129"/>
        <v>0</v>
      </c>
      <c r="T120" s="313">
        <f t="shared" si="129"/>
        <v>0</v>
      </c>
      <c r="U120" s="313">
        <f t="shared" si="129"/>
        <v>0</v>
      </c>
      <c r="V120" s="313">
        <f t="shared" si="129"/>
        <v>0</v>
      </c>
      <c r="W120" s="313">
        <f t="shared" si="129"/>
        <v>0</v>
      </c>
      <c r="X120" s="313">
        <f t="shared" si="129"/>
        <v>0</v>
      </c>
      <c r="Y120" s="313">
        <f t="shared" si="129"/>
        <v>0</v>
      </c>
      <c r="Z120" s="313">
        <f t="shared" si="129"/>
        <v>0</v>
      </c>
      <c r="AA120" s="313">
        <f t="shared" si="129"/>
        <v>0</v>
      </c>
      <c r="AB120" s="313">
        <f t="shared" si="129"/>
        <v>0</v>
      </c>
      <c r="AC120" s="313">
        <f t="shared" si="129"/>
        <v>0</v>
      </c>
      <c r="AD120" s="313">
        <f t="shared" si="129"/>
        <v>0</v>
      </c>
      <c r="AE120" s="313">
        <f t="shared" si="129"/>
        <v>0</v>
      </c>
      <c r="AF120" s="313">
        <f t="shared" si="129"/>
        <v>0</v>
      </c>
      <c r="AG120" s="313">
        <f t="shared" si="129"/>
        <v>0</v>
      </c>
      <c r="AH120" s="313">
        <f t="shared" si="129"/>
        <v>0</v>
      </c>
      <c r="AI120" s="313">
        <f t="shared" si="129"/>
        <v>0</v>
      </c>
      <c r="AJ120" s="313">
        <f t="shared" si="129"/>
        <v>0</v>
      </c>
      <c r="AK120" s="313">
        <f t="shared" si="129"/>
        <v>0</v>
      </c>
      <c r="AL120" s="313">
        <f t="shared" si="129"/>
        <v>0</v>
      </c>
      <c r="AM120" s="313">
        <f t="shared" si="129"/>
        <v>0</v>
      </c>
      <c r="AN120" s="313">
        <f t="shared" si="129"/>
        <v>0</v>
      </c>
      <c r="AO120" s="313">
        <f t="shared" si="129"/>
        <v>0</v>
      </c>
      <c r="AP120" s="313">
        <f t="shared" si="129"/>
        <v>0</v>
      </c>
      <c r="AQ120" s="313">
        <f t="shared" si="129"/>
        <v>0</v>
      </c>
      <c r="AR120" s="313">
        <f t="shared" si="129"/>
        <v>0</v>
      </c>
      <c r="AS120" s="313">
        <f t="shared" si="129"/>
        <v>0</v>
      </c>
      <c r="AT120" s="313">
        <f t="shared" si="129"/>
        <v>0</v>
      </c>
      <c r="AU120" s="313">
        <f t="shared" si="129"/>
        <v>0</v>
      </c>
      <c r="AV120" s="313">
        <f t="shared" si="129"/>
        <v>0</v>
      </c>
      <c r="AW120" s="313">
        <f t="shared" si="129"/>
        <v>0</v>
      </c>
      <c r="AX120" s="313">
        <f t="shared" si="129"/>
        <v>0</v>
      </c>
      <c r="AY120" s="313">
        <f t="shared" si="129"/>
        <v>0</v>
      </c>
      <c r="AZ120" s="313">
        <f t="shared" si="129"/>
        <v>0</v>
      </c>
      <c r="BA120" s="313">
        <f t="shared" si="129"/>
        <v>0</v>
      </c>
      <c r="BB120" s="313">
        <f t="shared" si="129"/>
        <v>0</v>
      </c>
      <c r="BC120" s="313">
        <f t="shared" si="129"/>
        <v>0</v>
      </c>
      <c r="BD120" s="313">
        <f t="shared" si="129"/>
        <v>0</v>
      </c>
      <c r="BE120" s="313">
        <f t="shared" si="129"/>
        <v>0</v>
      </c>
      <c r="BF120" s="313">
        <f t="shared" si="129"/>
        <v>0</v>
      </c>
      <c r="BG120" s="313">
        <f t="shared" si="129"/>
        <v>0</v>
      </c>
      <c r="BH120" s="313">
        <f t="shared" si="129"/>
        <v>0</v>
      </c>
      <c r="BI120" s="313">
        <f t="shared" si="129"/>
        <v>0</v>
      </c>
      <c r="BJ120" s="313">
        <f t="shared" si="129"/>
        <v>0</v>
      </c>
      <c r="BK120" s="313">
        <f t="shared" si="129"/>
        <v>0</v>
      </c>
      <c r="BL120" s="313">
        <f t="shared" si="129"/>
        <v>0</v>
      </c>
      <c r="BM120" s="313">
        <f t="shared" si="129"/>
        <v>0</v>
      </c>
      <c r="BN120" s="313">
        <f t="shared" si="129"/>
        <v>0</v>
      </c>
      <c r="BO120" s="313">
        <f t="shared" si="129"/>
        <v>0</v>
      </c>
      <c r="BP120" s="313">
        <f t="shared" si="129"/>
        <v>0</v>
      </c>
      <c r="BQ120" s="313">
        <f t="shared" si="129"/>
        <v>0</v>
      </c>
      <c r="BR120" s="313">
        <f t="shared" si="129"/>
        <v>0</v>
      </c>
      <c r="BS120" s="313">
        <f t="shared" si="129"/>
        <v>0</v>
      </c>
      <c r="BT120" s="313">
        <f t="shared" si="129"/>
        <v>0</v>
      </c>
      <c r="BU120" s="313">
        <f t="shared" si="129"/>
        <v>0</v>
      </c>
      <c r="BV120" s="313">
        <f t="shared" si="129"/>
        <v>0</v>
      </c>
      <c r="BW120" s="313">
        <f t="shared" si="129"/>
        <v>0</v>
      </c>
      <c r="BX120" s="313">
        <f t="shared" ref="BX120:EI120" si="130">+SUMIF($F$16:$F$111,1,BX16:BX111)</f>
        <v>0</v>
      </c>
      <c r="BY120" s="313">
        <f t="shared" si="130"/>
        <v>0</v>
      </c>
      <c r="BZ120" s="313">
        <f t="shared" si="130"/>
        <v>0</v>
      </c>
      <c r="CA120" s="313">
        <f t="shared" si="130"/>
        <v>0</v>
      </c>
      <c r="CB120" s="313">
        <f t="shared" si="130"/>
        <v>0</v>
      </c>
      <c r="CC120" s="313">
        <f t="shared" si="130"/>
        <v>0</v>
      </c>
      <c r="CD120" s="313">
        <f t="shared" si="130"/>
        <v>0</v>
      </c>
      <c r="CE120" s="313">
        <f t="shared" si="130"/>
        <v>0</v>
      </c>
      <c r="CF120" s="313">
        <f t="shared" si="130"/>
        <v>0</v>
      </c>
      <c r="CG120" s="313">
        <f t="shared" si="130"/>
        <v>0</v>
      </c>
      <c r="CH120" s="313">
        <f t="shared" si="130"/>
        <v>0</v>
      </c>
      <c r="CI120" s="313">
        <f t="shared" si="130"/>
        <v>0</v>
      </c>
      <c r="CJ120" s="313">
        <f t="shared" si="130"/>
        <v>0</v>
      </c>
      <c r="CK120" s="313">
        <f t="shared" si="130"/>
        <v>0</v>
      </c>
      <c r="CL120" s="313">
        <f t="shared" si="130"/>
        <v>0</v>
      </c>
      <c r="CM120" s="313">
        <f t="shared" si="130"/>
        <v>0</v>
      </c>
      <c r="CN120" s="313">
        <f t="shared" si="130"/>
        <v>0</v>
      </c>
      <c r="CO120" s="313">
        <f t="shared" si="130"/>
        <v>0</v>
      </c>
      <c r="CP120" s="313">
        <f t="shared" si="130"/>
        <v>0</v>
      </c>
      <c r="CQ120" s="313">
        <f t="shared" si="130"/>
        <v>0</v>
      </c>
      <c r="CR120" s="313">
        <f t="shared" si="130"/>
        <v>0</v>
      </c>
      <c r="CS120" s="313">
        <f t="shared" si="130"/>
        <v>0</v>
      </c>
      <c r="CT120" s="313">
        <f t="shared" si="130"/>
        <v>0</v>
      </c>
      <c r="CU120" s="313">
        <f t="shared" si="130"/>
        <v>0</v>
      </c>
      <c r="CV120" s="313">
        <f t="shared" si="130"/>
        <v>0</v>
      </c>
      <c r="CW120" s="313">
        <f t="shared" si="130"/>
        <v>0</v>
      </c>
      <c r="CX120" s="313">
        <f t="shared" si="130"/>
        <v>0</v>
      </c>
      <c r="CY120" s="313">
        <f t="shared" si="130"/>
        <v>0</v>
      </c>
      <c r="CZ120" s="313">
        <f t="shared" si="130"/>
        <v>0</v>
      </c>
      <c r="DA120" s="313">
        <f t="shared" si="130"/>
        <v>0</v>
      </c>
      <c r="DB120" s="313">
        <f t="shared" si="130"/>
        <v>0</v>
      </c>
      <c r="DC120" s="313">
        <f t="shared" si="130"/>
        <v>0</v>
      </c>
      <c r="DD120" s="313">
        <f t="shared" si="130"/>
        <v>0</v>
      </c>
      <c r="DE120" s="313">
        <f t="shared" si="130"/>
        <v>0</v>
      </c>
      <c r="DF120" s="313">
        <f t="shared" si="130"/>
        <v>0</v>
      </c>
      <c r="DG120" s="313">
        <f t="shared" si="130"/>
        <v>0</v>
      </c>
      <c r="DH120" s="313">
        <f t="shared" si="130"/>
        <v>0</v>
      </c>
      <c r="DI120" s="313">
        <f t="shared" si="130"/>
        <v>0</v>
      </c>
      <c r="DJ120" s="313">
        <f t="shared" si="130"/>
        <v>0</v>
      </c>
      <c r="DK120" s="313">
        <f t="shared" si="130"/>
        <v>0</v>
      </c>
      <c r="DL120" s="313">
        <f t="shared" si="130"/>
        <v>0</v>
      </c>
      <c r="DM120" s="313">
        <f t="shared" si="130"/>
        <v>0</v>
      </c>
      <c r="DN120" s="313">
        <f t="shared" si="130"/>
        <v>0</v>
      </c>
      <c r="DO120" s="313">
        <f t="shared" si="130"/>
        <v>0</v>
      </c>
      <c r="DP120" s="313">
        <f t="shared" si="130"/>
        <v>0</v>
      </c>
      <c r="DQ120" s="313">
        <f t="shared" si="130"/>
        <v>0</v>
      </c>
      <c r="DR120" s="313">
        <f t="shared" si="130"/>
        <v>0</v>
      </c>
      <c r="DS120" s="313">
        <f t="shared" si="130"/>
        <v>0</v>
      </c>
      <c r="DT120" s="313">
        <f t="shared" si="130"/>
        <v>0</v>
      </c>
      <c r="DU120" s="313">
        <f t="shared" si="130"/>
        <v>0</v>
      </c>
      <c r="DV120" s="313">
        <f t="shared" si="130"/>
        <v>0</v>
      </c>
      <c r="DW120" s="313">
        <f t="shared" si="130"/>
        <v>0</v>
      </c>
      <c r="DX120" s="313">
        <f t="shared" si="130"/>
        <v>0</v>
      </c>
      <c r="DY120" s="313">
        <f t="shared" si="130"/>
        <v>0</v>
      </c>
      <c r="DZ120" s="313">
        <f t="shared" si="130"/>
        <v>0</v>
      </c>
      <c r="EA120" s="313">
        <f t="shared" si="130"/>
        <v>0</v>
      </c>
      <c r="EB120" s="313">
        <f t="shared" si="130"/>
        <v>0</v>
      </c>
      <c r="EC120" s="313">
        <f t="shared" si="130"/>
        <v>0</v>
      </c>
      <c r="ED120" s="313">
        <f t="shared" si="130"/>
        <v>0</v>
      </c>
      <c r="EE120" s="313">
        <f t="shared" si="130"/>
        <v>0</v>
      </c>
      <c r="EF120" s="313">
        <f t="shared" si="130"/>
        <v>0</v>
      </c>
      <c r="EG120" s="313">
        <f t="shared" si="130"/>
        <v>0</v>
      </c>
      <c r="EH120" s="313">
        <f t="shared" si="130"/>
        <v>0</v>
      </c>
      <c r="EI120" s="313">
        <f t="shared" si="130"/>
        <v>0</v>
      </c>
      <c r="EJ120" s="313">
        <f t="shared" ref="EJ120:GU120" si="131">+SUMIF($F$16:$F$111,1,EJ16:EJ111)</f>
        <v>0</v>
      </c>
      <c r="EK120" s="313">
        <f t="shared" si="131"/>
        <v>0</v>
      </c>
      <c r="EL120" s="313">
        <f t="shared" si="131"/>
        <v>0</v>
      </c>
      <c r="EM120" s="313">
        <f t="shared" si="131"/>
        <v>0</v>
      </c>
      <c r="EN120" s="313">
        <f t="shared" si="131"/>
        <v>0</v>
      </c>
      <c r="EO120" s="313">
        <f t="shared" si="131"/>
        <v>0</v>
      </c>
      <c r="EP120" s="313">
        <f t="shared" si="131"/>
        <v>0</v>
      </c>
      <c r="EQ120" s="313">
        <f t="shared" si="131"/>
        <v>0</v>
      </c>
      <c r="ER120" s="313">
        <f t="shared" si="131"/>
        <v>0</v>
      </c>
      <c r="ES120" s="313">
        <f t="shared" si="131"/>
        <v>0</v>
      </c>
      <c r="ET120" s="313">
        <f t="shared" si="131"/>
        <v>0</v>
      </c>
      <c r="EU120" s="313">
        <f t="shared" si="131"/>
        <v>0</v>
      </c>
      <c r="EV120" s="313">
        <f t="shared" si="131"/>
        <v>0</v>
      </c>
      <c r="EW120" s="313">
        <f t="shared" si="131"/>
        <v>0</v>
      </c>
      <c r="EX120" s="313">
        <f t="shared" si="131"/>
        <v>0</v>
      </c>
      <c r="EY120" s="313">
        <f t="shared" si="131"/>
        <v>0</v>
      </c>
      <c r="EZ120" s="313">
        <f t="shared" si="131"/>
        <v>0</v>
      </c>
      <c r="FA120" s="313">
        <f t="shared" si="131"/>
        <v>0</v>
      </c>
      <c r="FB120" s="313">
        <f t="shared" si="131"/>
        <v>0</v>
      </c>
      <c r="FC120" s="313">
        <f t="shared" si="131"/>
        <v>0</v>
      </c>
      <c r="FD120" s="313">
        <f t="shared" si="131"/>
        <v>0</v>
      </c>
      <c r="FE120" s="313">
        <f t="shared" si="131"/>
        <v>0</v>
      </c>
      <c r="FF120" s="313">
        <f t="shared" si="131"/>
        <v>0</v>
      </c>
      <c r="FG120" s="313">
        <f t="shared" si="131"/>
        <v>0</v>
      </c>
      <c r="FH120" s="313">
        <f t="shared" si="131"/>
        <v>0</v>
      </c>
      <c r="FI120" s="313">
        <f t="shared" si="131"/>
        <v>0</v>
      </c>
      <c r="FJ120" s="313">
        <f t="shared" si="131"/>
        <v>0</v>
      </c>
      <c r="FK120" s="313">
        <f t="shared" si="131"/>
        <v>0</v>
      </c>
      <c r="FL120" s="313">
        <f t="shared" si="131"/>
        <v>0</v>
      </c>
      <c r="FM120" s="313">
        <f t="shared" si="131"/>
        <v>0</v>
      </c>
      <c r="FN120" s="313">
        <f t="shared" si="131"/>
        <v>0</v>
      </c>
      <c r="FO120" s="313">
        <f t="shared" si="131"/>
        <v>0</v>
      </c>
      <c r="FP120" s="313">
        <f t="shared" si="131"/>
        <v>0</v>
      </c>
      <c r="FQ120" s="313">
        <f t="shared" si="131"/>
        <v>0</v>
      </c>
      <c r="FR120" s="313">
        <f t="shared" si="131"/>
        <v>0</v>
      </c>
      <c r="FS120" s="313">
        <f t="shared" si="131"/>
        <v>0</v>
      </c>
      <c r="FT120" s="313">
        <f t="shared" si="131"/>
        <v>0</v>
      </c>
      <c r="FU120" s="313">
        <f t="shared" si="131"/>
        <v>0</v>
      </c>
      <c r="FV120" s="313">
        <f t="shared" si="131"/>
        <v>0</v>
      </c>
      <c r="FW120" s="313">
        <f t="shared" si="131"/>
        <v>0</v>
      </c>
      <c r="FX120" s="313">
        <f t="shared" si="131"/>
        <v>0</v>
      </c>
      <c r="FY120" s="313">
        <f t="shared" si="131"/>
        <v>0</v>
      </c>
      <c r="FZ120" s="313">
        <f t="shared" si="131"/>
        <v>0</v>
      </c>
      <c r="GA120" s="313">
        <f t="shared" si="131"/>
        <v>0</v>
      </c>
      <c r="GB120" s="313">
        <f t="shared" si="131"/>
        <v>0</v>
      </c>
      <c r="GC120" s="313">
        <f t="shared" si="131"/>
        <v>0</v>
      </c>
      <c r="GD120" s="313">
        <f t="shared" si="131"/>
        <v>0</v>
      </c>
      <c r="GE120" s="313">
        <f t="shared" si="131"/>
        <v>0</v>
      </c>
      <c r="GF120" s="313">
        <f t="shared" si="131"/>
        <v>0</v>
      </c>
      <c r="GG120" s="313">
        <f t="shared" si="131"/>
        <v>0</v>
      </c>
      <c r="GH120" s="313">
        <f t="shared" si="131"/>
        <v>0</v>
      </c>
      <c r="GI120" s="313">
        <f t="shared" si="131"/>
        <v>0</v>
      </c>
      <c r="GJ120" s="313">
        <f t="shared" si="131"/>
        <v>0</v>
      </c>
      <c r="GK120" s="313">
        <f t="shared" si="131"/>
        <v>0</v>
      </c>
      <c r="GL120" s="313">
        <f t="shared" si="131"/>
        <v>0</v>
      </c>
      <c r="GM120" s="313">
        <f t="shared" si="131"/>
        <v>0</v>
      </c>
      <c r="GN120" s="313">
        <f t="shared" si="131"/>
        <v>0</v>
      </c>
      <c r="GO120" s="313">
        <f t="shared" si="131"/>
        <v>0</v>
      </c>
      <c r="GP120" s="313">
        <f t="shared" si="131"/>
        <v>0</v>
      </c>
      <c r="GQ120" s="313">
        <f t="shared" si="131"/>
        <v>0</v>
      </c>
      <c r="GR120" s="313">
        <f t="shared" si="131"/>
        <v>0</v>
      </c>
      <c r="GS120" s="313">
        <f t="shared" si="131"/>
        <v>0</v>
      </c>
      <c r="GT120" s="313">
        <f t="shared" si="131"/>
        <v>0</v>
      </c>
      <c r="GU120" s="313">
        <f t="shared" si="131"/>
        <v>0</v>
      </c>
      <c r="GV120" s="313">
        <f t="shared" ref="GV120:HB120" si="132">+SUMIF($F$16:$F$111,1,GV16:GV111)</f>
        <v>0</v>
      </c>
      <c r="GW120" s="313">
        <f t="shared" si="132"/>
        <v>0</v>
      </c>
      <c r="GX120" s="313">
        <f t="shared" si="132"/>
        <v>0</v>
      </c>
      <c r="GY120" s="313">
        <f t="shared" si="132"/>
        <v>0</v>
      </c>
      <c r="GZ120" s="313">
        <f t="shared" si="132"/>
        <v>0</v>
      </c>
      <c r="HA120" s="313">
        <f t="shared" si="132"/>
        <v>0</v>
      </c>
      <c r="HB120" s="313">
        <f t="shared" si="132"/>
        <v>0</v>
      </c>
      <c r="HC120" s="314"/>
      <c r="HD120" s="314"/>
      <c r="HE120" s="314"/>
      <c r="HF120" s="314"/>
      <c r="HG120" s="314"/>
      <c r="HH120" s="314"/>
      <c r="HI120" s="314"/>
      <c r="HJ120" s="314"/>
      <c r="HK120" s="314"/>
      <c r="HL120" s="314"/>
      <c r="HM120" s="315"/>
      <c r="HN120" s="315"/>
      <c r="HO120" s="315"/>
      <c r="HP120" s="313">
        <f t="shared" si="116"/>
        <v>0</v>
      </c>
      <c r="HQ120" s="323"/>
      <c r="HR120" s="315"/>
      <c r="HS120" s="317"/>
      <c r="HT120" s="315"/>
      <c r="HV120" s="318"/>
      <c r="HW120" s="318"/>
      <c r="HX120" s="318"/>
      <c r="HY120" s="318"/>
      <c r="HZ120" s="318"/>
      <c r="IA120" s="318"/>
      <c r="IB120" s="318"/>
      <c r="IC120" s="318"/>
      <c r="ID120" s="318"/>
      <c r="IE120" s="318"/>
    </row>
    <row r="121" spans="2:240" s="316" customFormat="1" ht="20.100000000000001" hidden="1" customHeight="1">
      <c r="B121" s="733" t="s">
        <v>902</v>
      </c>
      <c r="C121" s="734"/>
      <c r="D121" s="734"/>
      <c r="E121" s="734"/>
      <c r="F121" s="734"/>
      <c r="G121" s="734"/>
      <c r="H121" s="734"/>
      <c r="I121" s="735"/>
      <c r="J121" s="312" t="s">
        <v>9</v>
      </c>
      <c r="K121" s="313">
        <f t="shared" ref="K121:BV121" si="133">+SUMIF($G$16:$G$111,1,K16:K111)</f>
        <v>0</v>
      </c>
      <c r="L121" s="313">
        <f t="shared" si="133"/>
        <v>0</v>
      </c>
      <c r="M121" s="313">
        <f t="shared" si="133"/>
        <v>0</v>
      </c>
      <c r="N121" s="313">
        <f t="shared" si="133"/>
        <v>0</v>
      </c>
      <c r="O121" s="313">
        <f t="shared" si="133"/>
        <v>0</v>
      </c>
      <c r="P121" s="313">
        <f t="shared" si="133"/>
        <v>0</v>
      </c>
      <c r="Q121" s="313">
        <f t="shared" si="133"/>
        <v>0</v>
      </c>
      <c r="R121" s="313">
        <f t="shared" si="133"/>
        <v>0</v>
      </c>
      <c r="S121" s="313">
        <f t="shared" si="133"/>
        <v>0</v>
      </c>
      <c r="T121" s="313">
        <f t="shared" si="133"/>
        <v>0</v>
      </c>
      <c r="U121" s="313">
        <f t="shared" si="133"/>
        <v>0</v>
      </c>
      <c r="V121" s="313">
        <f t="shared" si="133"/>
        <v>0</v>
      </c>
      <c r="W121" s="313">
        <f t="shared" si="133"/>
        <v>0</v>
      </c>
      <c r="X121" s="313">
        <f t="shared" si="133"/>
        <v>0</v>
      </c>
      <c r="Y121" s="313">
        <f t="shared" si="133"/>
        <v>0</v>
      </c>
      <c r="Z121" s="313">
        <f t="shared" si="133"/>
        <v>0</v>
      </c>
      <c r="AA121" s="313">
        <f t="shared" si="133"/>
        <v>0</v>
      </c>
      <c r="AB121" s="313">
        <f t="shared" si="133"/>
        <v>0</v>
      </c>
      <c r="AC121" s="313">
        <f t="shared" si="133"/>
        <v>0</v>
      </c>
      <c r="AD121" s="313">
        <f t="shared" si="133"/>
        <v>0</v>
      </c>
      <c r="AE121" s="313">
        <f t="shared" si="133"/>
        <v>0</v>
      </c>
      <c r="AF121" s="313">
        <f t="shared" si="133"/>
        <v>0</v>
      </c>
      <c r="AG121" s="313">
        <f t="shared" si="133"/>
        <v>0</v>
      </c>
      <c r="AH121" s="313">
        <f t="shared" si="133"/>
        <v>0</v>
      </c>
      <c r="AI121" s="313">
        <f t="shared" si="133"/>
        <v>0</v>
      </c>
      <c r="AJ121" s="313">
        <f t="shared" si="133"/>
        <v>0</v>
      </c>
      <c r="AK121" s="313">
        <f t="shared" si="133"/>
        <v>0</v>
      </c>
      <c r="AL121" s="313">
        <f t="shared" si="133"/>
        <v>0</v>
      </c>
      <c r="AM121" s="313">
        <f t="shared" si="133"/>
        <v>0</v>
      </c>
      <c r="AN121" s="313">
        <f t="shared" si="133"/>
        <v>0</v>
      </c>
      <c r="AO121" s="313">
        <f t="shared" si="133"/>
        <v>0</v>
      </c>
      <c r="AP121" s="313">
        <f t="shared" si="133"/>
        <v>0</v>
      </c>
      <c r="AQ121" s="313">
        <f t="shared" si="133"/>
        <v>0</v>
      </c>
      <c r="AR121" s="313">
        <f t="shared" si="133"/>
        <v>0</v>
      </c>
      <c r="AS121" s="313">
        <f t="shared" si="133"/>
        <v>0</v>
      </c>
      <c r="AT121" s="313">
        <f t="shared" si="133"/>
        <v>0</v>
      </c>
      <c r="AU121" s="313">
        <f t="shared" si="133"/>
        <v>0</v>
      </c>
      <c r="AV121" s="313">
        <f t="shared" si="133"/>
        <v>0</v>
      </c>
      <c r="AW121" s="313">
        <f t="shared" si="133"/>
        <v>0</v>
      </c>
      <c r="AX121" s="313">
        <f t="shared" si="133"/>
        <v>0</v>
      </c>
      <c r="AY121" s="313">
        <f t="shared" si="133"/>
        <v>0</v>
      </c>
      <c r="AZ121" s="313">
        <f t="shared" si="133"/>
        <v>0</v>
      </c>
      <c r="BA121" s="313">
        <f t="shared" si="133"/>
        <v>0</v>
      </c>
      <c r="BB121" s="313">
        <f t="shared" si="133"/>
        <v>0</v>
      </c>
      <c r="BC121" s="313">
        <f t="shared" si="133"/>
        <v>0</v>
      </c>
      <c r="BD121" s="313">
        <f t="shared" si="133"/>
        <v>0</v>
      </c>
      <c r="BE121" s="313">
        <f t="shared" si="133"/>
        <v>0</v>
      </c>
      <c r="BF121" s="313">
        <f t="shared" si="133"/>
        <v>0</v>
      </c>
      <c r="BG121" s="313">
        <f t="shared" si="133"/>
        <v>0</v>
      </c>
      <c r="BH121" s="313">
        <f t="shared" si="133"/>
        <v>0</v>
      </c>
      <c r="BI121" s="313">
        <f t="shared" si="133"/>
        <v>0</v>
      </c>
      <c r="BJ121" s="313">
        <f t="shared" si="133"/>
        <v>0</v>
      </c>
      <c r="BK121" s="313">
        <f t="shared" si="133"/>
        <v>0</v>
      </c>
      <c r="BL121" s="313">
        <f t="shared" si="133"/>
        <v>0</v>
      </c>
      <c r="BM121" s="313">
        <f t="shared" si="133"/>
        <v>0</v>
      </c>
      <c r="BN121" s="313">
        <f t="shared" si="133"/>
        <v>0</v>
      </c>
      <c r="BO121" s="313">
        <f t="shared" si="133"/>
        <v>0</v>
      </c>
      <c r="BP121" s="313">
        <f t="shared" si="133"/>
        <v>0</v>
      </c>
      <c r="BQ121" s="313">
        <f t="shared" si="133"/>
        <v>0</v>
      </c>
      <c r="BR121" s="313">
        <f t="shared" si="133"/>
        <v>0</v>
      </c>
      <c r="BS121" s="313">
        <f t="shared" si="133"/>
        <v>0</v>
      </c>
      <c r="BT121" s="313">
        <f t="shared" si="133"/>
        <v>0</v>
      </c>
      <c r="BU121" s="313">
        <f t="shared" si="133"/>
        <v>0</v>
      </c>
      <c r="BV121" s="313">
        <f t="shared" si="133"/>
        <v>0</v>
      </c>
      <c r="BW121" s="313">
        <f t="shared" ref="BW121:EH121" si="134">+SUMIF($G$16:$G$111,1,BW16:BW111)</f>
        <v>0</v>
      </c>
      <c r="BX121" s="313">
        <f t="shared" si="134"/>
        <v>0</v>
      </c>
      <c r="BY121" s="313">
        <f t="shared" si="134"/>
        <v>0</v>
      </c>
      <c r="BZ121" s="313">
        <f t="shared" si="134"/>
        <v>0</v>
      </c>
      <c r="CA121" s="313">
        <f t="shared" si="134"/>
        <v>0</v>
      </c>
      <c r="CB121" s="313">
        <f t="shared" si="134"/>
        <v>0</v>
      </c>
      <c r="CC121" s="313">
        <f t="shared" si="134"/>
        <v>0</v>
      </c>
      <c r="CD121" s="313">
        <f t="shared" si="134"/>
        <v>0</v>
      </c>
      <c r="CE121" s="313">
        <f t="shared" si="134"/>
        <v>0</v>
      </c>
      <c r="CF121" s="313">
        <f t="shared" si="134"/>
        <v>0</v>
      </c>
      <c r="CG121" s="313">
        <f t="shared" si="134"/>
        <v>0</v>
      </c>
      <c r="CH121" s="313">
        <f t="shared" si="134"/>
        <v>0</v>
      </c>
      <c r="CI121" s="313">
        <f t="shared" si="134"/>
        <v>0</v>
      </c>
      <c r="CJ121" s="313">
        <f t="shared" si="134"/>
        <v>0</v>
      </c>
      <c r="CK121" s="313">
        <f t="shared" si="134"/>
        <v>0</v>
      </c>
      <c r="CL121" s="313">
        <f t="shared" si="134"/>
        <v>0</v>
      </c>
      <c r="CM121" s="313">
        <f t="shared" si="134"/>
        <v>0</v>
      </c>
      <c r="CN121" s="313">
        <f t="shared" si="134"/>
        <v>0</v>
      </c>
      <c r="CO121" s="313">
        <f t="shared" si="134"/>
        <v>0</v>
      </c>
      <c r="CP121" s="313">
        <f t="shared" si="134"/>
        <v>0</v>
      </c>
      <c r="CQ121" s="313">
        <f t="shared" si="134"/>
        <v>0</v>
      </c>
      <c r="CR121" s="313">
        <f t="shared" si="134"/>
        <v>0</v>
      </c>
      <c r="CS121" s="313">
        <f t="shared" si="134"/>
        <v>0</v>
      </c>
      <c r="CT121" s="313">
        <f t="shared" si="134"/>
        <v>0</v>
      </c>
      <c r="CU121" s="313">
        <f t="shared" si="134"/>
        <v>0</v>
      </c>
      <c r="CV121" s="313">
        <f t="shared" si="134"/>
        <v>0</v>
      </c>
      <c r="CW121" s="313">
        <f t="shared" si="134"/>
        <v>0</v>
      </c>
      <c r="CX121" s="313">
        <f t="shared" si="134"/>
        <v>0</v>
      </c>
      <c r="CY121" s="313">
        <f t="shared" si="134"/>
        <v>0</v>
      </c>
      <c r="CZ121" s="313">
        <f t="shared" si="134"/>
        <v>0</v>
      </c>
      <c r="DA121" s="313">
        <f t="shared" si="134"/>
        <v>0</v>
      </c>
      <c r="DB121" s="313">
        <f t="shared" si="134"/>
        <v>0</v>
      </c>
      <c r="DC121" s="313">
        <f t="shared" si="134"/>
        <v>0</v>
      </c>
      <c r="DD121" s="313">
        <f t="shared" si="134"/>
        <v>0</v>
      </c>
      <c r="DE121" s="313">
        <f t="shared" si="134"/>
        <v>0</v>
      </c>
      <c r="DF121" s="313">
        <f t="shared" si="134"/>
        <v>0</v>
      </c>
      <c r="DG121" s="313">
        <f t="shared" si="134"/>
        <v>0</v>
      </c>
      <c r="DH121" s="313">
        <f t="shared" si="134"/>
        <v>0</v>
      </c>
      <c r="DI121" s="313">
        <f t="shared" si="134"/>
        <v>0</v>
      </c>
      <c r="DJ121" s="313">
        <f t="shared" si="134"/>
        <v>0</v>
      </c>
      <c r="DK121" s="313">
        <f t="shared" si="134"/>
        <v>0</v>
      </c>
      <c r="DL121" s="313">
        <f t="shared" si="134"/>
        <v>0</v>
      </c>
      <c r="DM121" s="313">
        <f t="shared" si="134"/>
        <v>0</v>
      </c>
      <c r="DN121" s="313">
        <f t="shared" si="134"/>
        <v>0</v>
      </c>
      <c r="DO121" s="313">
        <f t="shared" si="134"/>
        <v>0</v>
      </c>
      <c r="DP121" s="313">
        <f t="shared" si="134"/>
        <v>0</v>
      </c>
      <c r="DQ121" s="313">
        <f t="shared" si="134"/>
        <v>0</v>
      </c>
      <c r="DR121" s="313">
        <f t="shared" si="134"/>
        <v>0</v>
      </c>
      <c r="DS121" s="313">
        <f t="shared" si="134"/>
        <v>0</v>
      </c>
      <c r="DT121" s="313">
        <f t="shared" si="134"/>
        <v>0</v>
      </c>
      <c r="DU121" s="313">
        <f t="shared" si="134"/>
        <v>0</v>
      </c>
      <c r="DV121" s="313">
        <f t="shared" si="134"/>
        <v>0</v>
      </c>
      <c r="DW121" s="313">
        <f t="shared" si="134"/>
        <v>0</v>
      </c>
      <c r="DX121" s="313">
        <f t="shared" si="134"/>
        <v>0</v>
      </c>
      <c r="DY121" s="313">
        <f t="shared" si="134"/>
        <v>0</v>
      </c>
      <c r="DZ121" s="313">
        <f t="shared" si="134"/>
        <v>0</v>
      </c>
      <c r="EA121" s="313">
        <f t="shared" si="134"/>
        <v>0</v>
      </c>
      <c r="EB121" s="313">
        <f t="shared" si="134"/>
        <v>0</v>
      </c>
      <c r="EC121" s="313">
        <f t="shared" si="134"/>
        <v>0</v>
      </c>
      <c r="ED121" s="313">
        <f t="shared" si="134"/>
        <v>0</v>
      </c>
      <c r="EE121" s="313">
        <f t="shared" si="134"/>
        <v>0</v>
      </c>
      <c r="EF121" s="313">
        <f t="shared" si="134"/>
        <v>0</v>
      </c>
      <c r="EG121" s="313">
        <f t="shared" si="134"/>
        <v>0</v>
      </c>
      <c r="EH121" s="313">
        <f t="shared" si="134"/>
        <v>0</v>
      </c>
      <c r="EI121" s="313">
        <f t="shared" ref="EI121:GT121" si="135">+SUMIF($G$16:$G$111,1,EI16:EI111)</f>
        <v>0</v>
      </c>
      <c r="EJ121" s="313">
        <f t="shared" si="135"/>
        <v>0</v>
      </c>
      <c r="EK121" s="313">
        <f t="shared" si="135"/>
        <v>0</v>
      </c>
      <c r="EL121" s="313">
        <f t="shared" si="135"/>
        <v>0</v>
      </c>
      <c r="EM121" s="313">
        <f t="shared" si="135"/>
        <v>0</v>
      </c>
      <c r="EN121" s="313">
        <f t="shared" si="135"/>
        <v>0</v>
      </c>
      <c r="EO121" s="313">
        <f t="shared" si="135"/>
        <v>0</v>
      </c>
      <c r="EP121" s="313">
        <f t="shared" si="135"/>
        <v>0</v>
      </c>
      <c r="EQ121" s="313">
        <f t="shared" si="135"/>
        <v>0</v>
      </c>
      <c r="ER121" s="313">
        <f t="shared" si="135"/>
        <v>0</v>
      </c>
      <c r="ES121" s="313">
        <f t="shared" si="135"/>
        <v>0</v>
      </c>
      <c r="ET121" s="313">
        <f t="shared" si="135"/>
        <v>0</v>
      </c>
      <c r="EU121" s="313">
        <f t="shared" si="135"/>
        <v>0</v>
      </c>
      <c r="EV121" s="313">
        <f t="shared" si="135"/>
        <v>0</v>
      </c>
      <c r="EW121" s="313">
        <f t="shared" si="135"/>
        <v>0</v>
      </c>
      <c r="EX121" s="313">
        <f t="shared" si="135"/>
        <v>0</v>
      </c>
      <c r="EY121" s="313">
        <f t="shared" si="135"/>
        <v>0</v>
      </c>
      <c r="EZ121" s="313">
        <f t="shared" si="135"/>
        <v>0</v>
      </c>
      <c r="FA121" s="313">
        <f t="shared" si="135"/>
        <v>0</v>
      </c>
      <c r="FB121" s="313">
        <f t="shared" si="135"/>
        <v>0</v>
      </c>
      <c r="FC121" s="313">
        <f t="shared" si="135"/>
        <v>0</v>
      </c>
      <c r="FD121" s="313">
        <f t="shared" si="135"/>
        <v>0</v>
      </c>
      <c r="FE121" s="313">
        <f t="shared" si="135"/>
        <v>0</v>
      </c>
      <c r="FF121" s="313">
        <f t="shared" si="135"/>
        <v>0</v>
      </c>
      <c r="FG121" s="313">
        <f t="shared" si="135"/>
        <v>0</v>
      </c>
      <c r="FH121" s="313">
        <f t="shared" si="135"/>
        <v>0</v>
      </c>
      <c r="FI121" s="313">
        <f t="shared" si="135"/>
        <v>0</v>
      </c>
      <c r="FJ121" s="313">
        <f t="shared" si="135"/>
        <v>0</v>
      </c>
      <c r="FK121" s="313">
        <f t="shared" si="135"/>
        <v>0</v>
      </c>
      <c r="FL121" s="313">
        <f t="shared" si="135"/>
        <v>0</v>
      </c>
      <c r="FM121" s="313">
        <f t="shared" si="135"/>
        <v>0</v>
      </c>
      <c r="FN121" s="313">
        <f t="shared" si="135"/>
        <v>0</v>
      </c>
      <c r="FO121" s="313">
        <f t="shared" si="135"/>
        <v>0</v>
      </c>
      <c r="FP121" s="313">
        <f t="shared" si="135"/>
        <v>0</v>
      </c>
      <c r="FQ121" s="313">
        <f t="shared" si="135"/>
        <v>0</v>
      </c>
      <c r="FR121" s="313">
        <f t="shared" si="135"/>
        <v>0</v>
      </c>
      <c r="FS121" s="313">
        <f t="shared" si="135"/>
        <v>0</v>
      </c>
      <c r="FT121" s="313">
        <f t="shared" si="135"/>
        <v>0</v>
      </c>
      <c r="FU121" s="313">
        <f t="shared" si="135"/>
        <v>0</v>
      </c>
      <c r="FV121" s="313">
        <f t="shared" si="135"/>
        <v>0</v>
      </c>
      <c r="FW121" s="313">
        <f t="shared" si="135"/>
        <v>0</v>
      </c>
      <c r="FX121" s="313">
        <f t="shared" si="135"/>
        <v>0</v>
      </c>
      <c r="FY121" s="313">
        <f t="shared" si="135"/>
        <v>0</v>
      </c>
      <c r="FZ121" s="313">
        <f t="shared" si="135"/>
        <v>0</v>
      </c>
      <c r="GA121" s="313">
        <f t="shared" si="135"/>
        <v>0</v>
      </c>
      <c r="GB121" s="313">
        <f t="shared" si="135"/>
        <v>0</v>
      </c>
      <c r="GC121" s="313">
        <f t="shared" si="135"/>
        <v>0</v>
      </c>
      <c r="GD121" s="313">
        <f t="shared" si="135"/>
        <v>0</v>
      </c>
      <c r="GE121" s="313">
        <f t="shared" si="135"/>
        <v>0</v>
      </c>
      <c r="GF121" s="313">
        <f t="shared" si="135"/>
        <v>0</v>
      </c>
      <c r="GG121" s="313">
        <f t="shared" si="135"/>
        <v>0</v>
      </c>
      <c r="GH121" s="313">
        <f t="shared" si="135"/>
        <v>0</v>
      </c>
      <c r="GI121" s="313">
        <f t="shared" si="135"/>
        <v>0</v>
      </c>
      <c r="GJ121" s="313">
        <f t="shared" si="135"/>
        <v>0</v>
      </c>
      <c r="GK121" s="313">
        <f t="shared" si="135"/>
        <v>0</v>
      </c>
      <c r="GL121" s="313">
        <f t="shared" si="135"/>
        <v>0</v>
      </c>
      <c r="GM121" s="313">
        <f t="shared" si="135"/>
        <v>0</v>
      </c>
      <c r="GN121" s="313">
        <f t="shared" si="135"/>
        <v>0</v>
      </c>
      <c r="GO121" s="313">
        <f t="shared" si="135"/>
        <v>0</v>
      </c>
      <c r="GP121" s="313">
        <f t="shared" si="135"/>
        <v>0</v>
      </c>
      <c r="GQ121" s="313">
        <f t="shared" si="135"/>
        <v>0</v>
      </c>
      <c r="GR121" s="313">
        <f t="shared" si="135"/>
        <v>0</v>
      </c>
      <c r="GS121" s="313">
        <f t="shared" si="135"/>
        <v>0</v>
      </c>
      <c r="GT121" s="313">
        <f t="shared" si="135"/>
        <v>0</v>
      </c>
      <c r="GU121" s="313">
        <f t="shared" ref="GU121:HB121" si="136">+SUMIF($G$16:$G$111,1,GU16:GU111)</f>
        <v>0</v>
      </c>
      <c r="GV121" s="313">
        <f t="shared" si="136"/>
        <v>0</v>
      </c>
      <c r="GW121" s="313">
        <f t="shared" si="136"/>
        <v>0</v>
      </c>
      <c r="GX121" s="313">
        <f t="shared" si="136"/>
        <v>0</v>
      </c>
      <c r="GY121" s="313">
        <f t="shared" si="136"/>
        <v>0</v>
      </c>
      <c r="GZ121" s="313">
        <f t="shared" si="136"/>
        <v>0</v>
      </c>
      <c r="HA121" s="313">
        <f t="shared" si="136"/>
        <v>0</v>
      </c>
      <c r="HB121" s="313">
        <f t="shared" si="136"/>
        <v>0</v>
      </c>
      <c r="HC121" s="314"/>
      <c r="HD121" s="314"/>
      <c r="HE121" s="314"/>
      <c r="HF121" s="314"/>
      <c r="HG121" s="314"/>
      <c r="HH121" s="314"/>
      <c r="HI121" s="314"/>
      <c r="HJ121" s="314"/>
      <c r="HK121" s="314"/>
      <c r="HL121" s="314"/>
      <c r="HM121" s="315"/>
      <c r="HN121" s="315"/>
      <c r="HO121" s="315"/>
      <c r="HP121" s="313">
        <f t="shared" si="116"/>
        <v>0</v>
      </c>
      <c r="HQ121" s="323"/>
      <c r="HR121" s="315"/>
      <c r="HS121" s="317"/>
      <c r="HT121" s="315"/>
      <c r="HV121" s="318"/>
      <c r="HW121" s="318"/>
      <c r="HX121" s="318"/>
      <c r="HY121" s="318"/>
      <c r="HZ121" s="318"/>
      <c r="IA121" s="318"/>
      <c r="IB121" s="318"/>
      <c r="IC121" s="318"/>
      <c r="ID121" s="318"/>
      <c r="IE121" s="318"/>
    </row>
    <row r="122" spans="2:240" s="316" customFormat="1" ht="20.100000000000001" hidden="1" customHeight="1">
      <c r="B122" s="733" t="s">
        <v>902</v>
      </c>
      <c r="C122" s="734"/>
      <c r="D122" s="734"/>
      <c r="E122" s="734"/>
      <c r="F122" s="734"/>
      <c r="G122" s="734"/>
      <c r="H122" s="734"/>
      <c r="I122" s="735"/>
      <c r="J122" s="312" t="s">
        <v>10</v>
      </c>
      <c r="K122" s="313">
        <f t="shared" ref="K122:BV122" si="137">+SUMIF($H$16:$H$111,1,K16:K111)</f>
        <v>0</v>
      </c>
      <c r="L122" s="313">
        <f t="shared" si="137"/>
        <v>0</v>
      </c>
      <c r="M122" s="313">
        <f t="shared" si="137"/>
        <v>0</v>
      </c>
      <c r="N122" s="313">
        <f t="shared" si="137"/>
        <v>0</v>
      </c>
      <c r="O122" s="313">
        <f t="shared" si="137"/>
        <v>0</v>
      </c>
      <c r="P122" s="313">
        <f t="shared" si="137"/>
        <v>0</v>
      </c>
      <c r="Q122" s="313">
        <f t="shared" si="137"/>
        <v>0</v>
      </c>
      <c r="R122" s="313">
        <f t="shared" si="137"/>
        <v>0</v>
      </c>
      <c r="S122" s="313">
        <f t="shared" si="137"/>
        <v>0</v>
      </c>
      <c r="T122" s="313">
        <f t="shared" si="137"/>
        <v>0</v>
      </c>
      <c r="U122" s="313">
        <f t="shared" si="137"/>
        <v>0</v>
      </c>
      <c r="V122" s="313">
        <f t="shared" si="137"/>
        <v>0</v>
      </c>
      <c r="W122" s="313">
        <f t="shared" si="137"/>
        <v>0</v>
      </c>
      <c r="X122" s="313">
        <f t="shared" si="137"/>
        <v>0</v>
      </c>
      <c r="Y122" s="313">
        <f t="shared" si="137"/>
        <v>0</v>
      </c>
      <c r="Z122" s="313">
        <f t="shared" si="137"/>
        <v>0</v>
      </c>
      <c r="AA122" s="313">
        <f t="shared" si="137"/>
        <v>0</v>
      </c>
      <c r="AB122" s="313">
        <f t="shared" si="137"/>
        <v>0</v>
      </c>
      <c r="AC122" s="313">
        <f t="shared" si="137"/>
        <v>0</v>
      </c>
      <c r="AD122" s="313">
        <f t="shared" si="137"/>
        <v>0</v>
      </c>
      <c r="AE122" s="313">
        <f t="shared" si="137"/>
        <v>0</v>
      </c>
      <c r="AF122" s="313">
        <f t="shared" si="137"/>
        <v>0</v>
      </c>
      <c r="AG122" s="313">
        <f t="shared" si="137"/>
        <v>0</v>
      </c>
      <c r="AH122" s="313">
        <f t="shared" si="137"/>
        <v>0</v>
      </c>
      <c r="AI122" s="313">
        <f t="shared" si="137"/>
        <v>0</v>
      </c>
      <c r="AJ122" s="313">
        <f t="shared" si="137"/>
        <v>0</v>
      </c>
      <c r="AK122" s="313">
        <f t="shared" si="137"/>
        <v>0</v>
      </c>
      <c r="AL122" s="313">
        <f t="shared" si="137"/>
        <v>0</v>
      </c>
      <c r="AM122" s="313">
        <f t="shared" si="137"/>
        <v>0</v>
      </c>
      <c r="AN122" s="313">
        <f t="shared" si="137"/>
        <v>0</v>
      </c>
      <c r="AO122" s="313">
        <f t="shared" si="137"/>
        <v>0</v>
      </c>
      <c r="AP122" s="313">
        <f t="shared" si="137"/>
        <v>0</v>
      </c>
      <c r="AQ122" s="313">
        <f t="shared" si="137"/>
        <v>0</v>
      </c>
      <c r="AR122" s="313">
        <f t="shared" si="137"/>
        <v>0</v>
      </c>
      <c r="AS122" s="313">
        <f t="shared" si="137"/>
        <v>0</v>
      </c>
      <c r="AT122" s="313">
        <f t="shared" si="137"/>
        <v>0</v>
      </c>
      <c r="AU122" s="313">
        <f t="shared" si="137"/>
        <v>0</v>
      </c>
      <c r="AV122" s="313">
        <f t="shared" si="137"/>
        <v>0</v>
      </c>
      <c r="AW122" s="313">
        <f t="shared" si="137"/>
        <v>0</v>
      </c>
      <c r="AX122" s="313">
        <f t="shared" si="137"/>
        <v>0</v>
      </c>
      <c r="AY122" s="313">
        <f t="shared" si="137"/>
        <v>0</v>
      </c>
      <c r="AZ122" s="313">
        <f t="shared" si="137"/>
        <v>0</v>
      </c>
      <c r="BA122" s="313">
        <f t="shared" si="137"/>
        <v>0</v>
      </c>
      <c r="BB122" s="313">
        <f t="shared" si="137"/>
        <v>0</v>
      </c>
      <c r="BC122" s="313">
        <f t="shared" si="137"/>
        <v>0</v>
      </c>
      <c r="BD122" s="313">
        <f t="shared" si="137"/>
        <v>0</v>
      </c>
      <c r="BE122" s="313">
        <f t="shared" si="137"/>
        <v>0</v>
      </c>
      <c r="BF122" s="313">
        <f t="shared" si="137"/>
        <v>0</v>
      </c>
      <c r="BG122" s="313">
        <f t="shared" si="137"/>
        <v>0</v>
      </c>
      <c r="BH122" s="313">
        <f t="shared" si="137"/>
        <v>0</v>
      </c>
      <c r="BI122" s="313">
        <f t="shared" si="137"/>
        <v>0</v>
      </c>
      <c r="BJ122" s="313">
        <f t="shared" si="137"/>
        <v>0</v>
      </c>
      <c r="BK122" s="313">
        <f t="shared" si="137"/>
        <v>0</v>
      </c>
      <c r="BL122" s="313">
        <f t="shared" si="137"/>
        <v>0</v>
      </c>
      <c r="BM122" s="313">
        <f t="shared" si="137"/>
        <v>0</v>
      </c>
      <c r="BN122" s="313">
        <f t="shared" si="137"/>
        <v>0</v>
      </c>
      <c r="BO122" s="313">
        <f t="shared" si="137"/>
        <v>0</v>
      </c>
      <c r="BP122" s="313">
        <f t="shared" si="137"/>
        <v>0</v>
      </c>
      <c r="BQ122" s="313">
        <f t="shared" si="137"/>
        <v>0</v>
      </c>
      <c r="BR122" s="313">
        <f t="shared" si="137"/>
        <v>0</v>
      </c>
      <c r="BS122" s="313">
        <f t="shared" si="137"/>
        <v>0</v>
      </c>
      <c r="BT122" s="313">
        <f t="shared" si="137"/>
        <v>0</v>
      </c>
      <c r="BU122" s="313">
        <f t="shared" si="137"/>
        <v>0</v>
      </c>
      <c r="BV122" s="313">
        <f t="shared" si="137"/>
        <v>0</v>
      </c>
      <c r="BW122" s="313">
        <f t="shared" ref="BW122:EH122" si="138">+SUMIF($H$16:$H$111,1,BW16:BW111)</f>
        <v>0</v>
      </c>
      <c r="BX122" s="313">
        <f t="shared" si="138"/>
        <v>0</v>
      </c>
      <c r="BY122" s="313">
        <f t="shared" si="138"/>
        <v>0</v>
      </c>
      <c r="BZ122" s="313">
        <f t="shared" si="138"/>
        <v>0</v>
      </c>
      <c r="CA122" s="313">
        <f t="shared" si="138"/>
        <v>0</v>
      </c>
      <c r="CB122" s="313">
        <f t="shared" si="138"/>
        <v>0</v>
      </c>
      <c r="CC122" s="313">
        <f t="shared" si="138"/>
        <v>0</v>
      </c>
      <c r="CD122" s="313">
        <f t="shared" si="138"/>
        <v>0</v>
      </c>
      <c r="CE122" s="313">
        <f t="shared" si="138"/>
        <v>0</v>
      </c>
      <c r="CF122" s="313">
        <f t="shared" si="138"/>
        <v>0</v>
      </c>
      <c r="CG122" s="313">
        <f t="shared" si="138"/>
        <v>0</v>
      </c>
      <c r="CH122" s="313">
        <f t="shared" si="138"/>
        <v>0</v>
      </c>
      <c r="CI122" s="313">
        <f t="shared" si="138"/>
        <v>0</v>
      </c>
      <c r="CJ122" s="313">
        <f t="shared" si="138"/>
        <v>0</v>
      </c>
      <c r="CK122" s="313">
        <f t="shared" si="138"/>
        <v>0</v>
      </c>
      <c r="CL122" s="313">
        <f t="shared" si="138"/>
        <v>0</v>
      </c>
      <c r="CM122" s="313">
        <f t="shared" si="138"/>
        <v>0</v>
      </c>
      <c r="CN122" s="313">
        <f t="shared" si="138"/>
        <v>0</v>
      </c>
      <c r="CO122" s="313">
        <f t="shared" si="138"/>
        <v>0</v>
      </c>
      <c r="CP122" s="313">
        <f t="shared" si="138"/>
        <v>0</v>
      </c>
      <c r="CQ122" s="313">
        <f t="shared" si="138"/>
        <v>0</v>
      </c>
      <c r="CR122" s="313">
        <f t="shared" si="138"/>
        <v>0</v>
      </c>
      <c r="CS122" s="313">
        <f t="shared" si="138"/>
        <v>0</v>
      </c>
      <c r="CT122" s="313">
        <f t="shared" si="138"/>
        <v>0</v>
      </c>
      <c r="CU122" s="313">
        <f t="shared" si="138"/>
        <v>0</v>
      </c>
      <c r="CV122" s="313">
        <f t="shared" si="138"/>
        <v>0</v>
      </c>
      <c r="CW122" s="313">
        <f t="shared" si="138"/>
        <v>0</v>
      </c>
      <c r="CX122" s="313">
        <f t="shared" si="138"/>
        <v>0</v>
      </c>
      <c r="CY122" s="313">
        <f t="shared" si="138"/>
        <v>0</v>
      </c>
      <c r="CZ122" s="313">
        <f t="shared" si="138"/>
        <v>0</v>
      </c>
      <c r="DA122" s="313">
        <f t="shared" si="138"/>
        <v>0</v>
      </c>
      <c r="DB122" s="313">
        <f t="shared" si="138"/>
        <v>0</v>
      </c>
      <c r="DC122" s="313">
        <f t="shared" si="138"/>
        <v>0</v>
      </c>
      <c r="DD122" s="313">
        <f t="shared" si="138"/>
        <v>0</v>
      </c>
      <c r="DE122" s="313">
        <f t="shared" si="138"/>
        <v>0</v>
      </c>
      <c r="DF122" s="313">
        <f t="shared" si="138"/>
        <v>0</v>
      </c>
      <c r="DG122" s="313">
        <f t="shared" si="138"/>
        <v>0</v>
      </c>
      <c r="DH122" s="313">
        <f t="shared" si="138"/>
        <v>0</v>
      </c>
      <c r="DI122" s="313">
        <f t="shared" si="138"/>
        <v>0</v>
      </c>
      <c r="DJ122" s="313">
        <f t="shared" si="138"/>
        <v>0</v>
      </c>
      <c r="DK122" s="313">
        <f t="shared" si="138"/>
        <v>0</v>
      </c>
      <c r="DL122" s="313">
        <f t="shared" si="138"/>
        <v>0</v>
      </c>
      <c r="DM122" s="313">
        <f t="shared" si="138"/>
        <v>0</v>
      </c>
      <c r="DN122" s="313">
        <f t="shared" si="138"/>
        <v>0</v>
      </c>
      <c r="DO122" s="313">
        <f t="shared" si="138"/>
        <v>0</v>
      </c>
      <c r="DP122" s="313">
        <f t="shared" si="138"/>
        <v>0</v>
      </c>
      <c r="DQ122" s="313">
        <f t="shared" si="138"/>
        <v>0</v>
      </c>
      <c r="DR122" s="313">
        <f t="shared" si="138"/>
        <v>0</v>
      </c>
      <c r="DS122" s="313">
        <f t="shared" si="138"/>
        <v>0</v>
      </c>
      <c r="DT122" s="313">
        <f t="shared" si="138"/>
        <v>0</v>
      </c>
      <c r="DU122" s="313">
        <f t="shared" si="138"/>
        <v>0</v>
      </c>
      <c r="DV122" s="313">
        <f t="shared" si="138"/>
        <v>0</v>
      </c>
      <c r="DW122" s="313">
        <f t="shared" si="138"/>
        <v>0</v>
      </c>
      <c r="DX122" s="313">
        <f t="shared" si="138"/>
        <v>0</v>
      </c>
      <c r="DY122" s="313">
        <f t="shared" si="138"/>
        <v>0</v>
      </c>
      <c r="DZ122" s="313">
        <f t="shared" si="138"/>
        <v>0</v>
      </c>
      <c r="EA122" s="313">
        <f t="shared" si="138"/>
        <v>0</v>
      </c>
      <c r="EB122" s="313">
        <f t="shared" si="138"/>
        <v>0</v>
      </c>
      <c r="EC122" s="313">
        <f t="shared" si="138"/>
        <v>0</v>
      </c>
      <c r="ED122" s="313">
        <f t="shared" si="138"/>
        <v>0</v>
      </c>
      <c r="EE122" s="313">
        <f t="shared" si="138"/>
        <v>0</v>
      </c>
      <c r="EF122" s="313">
        <f t="shared" si="138"/>
        <v>0</v>
      </c>
      <c r="EG122" s="313">
        <f t="shared" si="138"/>
        <v>0</v>
      </c>
      <c r="EH122" s="313">
        <f t="shared" si="138"/>
        <v>0</v>
      </c>
      <c r="EI122" s="313">
        <f t="shared" ref="EI122:GT122" si="139">+SUMIF($H$16:$H$111,1,EI16:EI111)</f>
        <v>0</v>
      </c>
      <c r="EJ122" s="313">
        <f t="shared" si="139"/>
        <v>0</v>
      </c>
      <c r="EK122" s="313">
        <f t="shared" si="139"/>
        <v>0</v>
      </c>
      <c r="EL122" s="313">
        <f t="shared" si="139"/>
        <v>0</v>
      </c>
      <c r="EM122" s="313">
        <f t="shared" si="139"/>
        <v>0</v>
      </c>
      <c r="EN122" s="313">
        <f t="shared" si="139"/>
        <v>0</v>
      </c>
      <c r="EO122" s="313">
        <f t="shared" si="139"/>
        <v>0</v>
      </c>
      <c r="EP122" s="313">
        <f t="shared" si="139"/>
        <v>0</v>
      </c>
      <c r="EQ122" s="313">
        <f t="shared" si="139"/>
        <v>0</v>
      </c>
      <c r="ER122" s="313">
        <f t="shared" si="139"/>
        <v>0</v>
      </c>
      <c r="ES122" s="313">
        <f t="shared" si="139"/>
        <v>0</v>
      </c>
      <c r="ET122" s="313">
        <f t="shared" si="139"/>
        <v>0</v>
      </c>
      <c r="EU122" s="313">
        <f t="shared" si="139"/>
        <v>0</v>
      </c>
      <c r="EV122" s="313">
        <f t="shared" si="139"/>
        <v>0</v>
      </c>
      <c r="EW122" s="313">
        <f t="shared" si="139"/>
        <v>0</v>
      </c>
      <c r="EX122" s="313">
        <f t="shared" si="139"/>
        <v>0</v>
      </c>
      <c r="EY122" s="313">
        <f t="shared" si="139"/>
        <v>0</v>
      </c>
      <c r="EZ122" s="313">
        <f t="shared" si="139"/>
        <v>0</v>
      </c>
      <c r="FA122" s="313">
        <f t="shared" si="139"/>
        <v>0</v>
      </c>
      <c r="FB122" s="313">
        <f t="shared" si="139"/>
        <v>0</v>
      </c>
      <c r="FC122" s="313">
        <f t="shared" si="139"/>
        <v>0</v>
      </c>
      <c r="FD122" s="313">
        <f t="shared" si="139"/>
        <v>0</v>
      </c>
      <c r="FE122" s="313">
        <f t="shared" si="139"/>
        <v>0</v>
      </c>
      <c r="FF122" s="313">
        <f t="shared" si="139"/>
        <v>0</v>
      </c>
      <c r="FG122" s="313">
        <f t="shared" si="139"/>
        <v>0</v>
      </c>
      <c r="FH122" s="313">
        <f t="shared" si="139"/>
        <v>0</v>
      </c>
      <c r="FI122" s="313">
        <f t="shared" si="139"/>
        <v>0</v>
      </c>
      <c r="FJ122" s="313">
        <f t="shared" si="139"/>
        <v>0</v>
      </c>
      <c r="FK122" s="313">
        <f t="shared" si="139"/>
        <v>0</v>
      </c>
      <c r="FL122" s="313">
        <f t="shared" si="139"/>
        <v>0</v>
      </c>
      <c r="FM122" s="313">
        <f t="shared" si="139"/>
        <v>0</v>
      </c>
      <c r="FN122" s="313">
        <f t="shared" si="139"/>
        <v>0</v>
      </c>
      <c r="FO122" s="313">
        <f t="shared" si="139"/>
        <v>0</v>
      </c>
      <c r="FP122" s="313">
        <f t="shared" si="139"/>
        <v>0</v>
      </c>
      <c r="FQ122" s="313">
        <f t="shared" si="139"/>
        <v>0</v>
      </c>
      <c r="FR122" s="313">
        <f t="shared" si="139"/>
        <v>0</v>
      </c>
      <c r="FS122" s="313">
        <f t="shared" si="139"/>
        <v>0</v>
      </c>
      <c r="FT122" s="313">
        <f t="shared" si="139"/>
        <v>0</v>
      </c>
      <c r="FU122" s="313">
        <f t="shared" si="139"/>
        <v>0</v>
      </c>
      <c r="FV122" s="313">
        <f t="shared" si="139"/>
        <v>0</v>
      </c>
      <c r="FW122" s="313">
        <f t="shared" si="139"/>
        <v>0</v>
      </c>
      <c r="FX122" s="313">
        <f t="shared" si="139"/>
        <v>0</v>
      </c>
      <c r="FY122" s="313">
        <f t="shared" si="139"/>
        <v>0</v>
      </c>
      <c r="FZ122" s="313">
        <f t="shared" si="139"/>
        <v>0</v>
      </c>
      <c r="GA122" s="313">
        <f t="shared" si="139"/>
        <v>0</v>
      </c>
      <c r="GB122" s="313">
        <f t="shared" si="139"/>
        <v>0</v>
      </c>
      <c r="GC122" s="313">
        <f t="shared" si="139"/>
        <v>0</v>
      </c>
      <c r="GD122" s="313">
        <f t="shared" si="139"/>
        <v>0</v>
      </c>
      <c r="GE122" s="313">
        <f t="shared" si="139"/>
        <v>0</v>
      </c>
      <c r="GF122" s="313">
        <f t="shared" si="139"/>
        <v>0</v>
      </c>
      <c r="GG122" s="313">
        <f t="shared" si="139"/>
        <v>0</v>
      </c>
      <c r="GH122" s="313">
        <f t="shared" si="139"/>
        <v>0</v>
      </c>
      <c r="GI122" s="313">
        <f t="shared" si="139"/>
        <v>0</v>
      </c>
      <c r="GJ122" s="313">
        <f t="shared" si="139"/>
        <v>0</v>
      </c>
      <c r="GK122" s="313">
        <f t="shared" si="139"/>
        <v>0</v>
      </c>
      <c r="GL122" s="313">
        <f t="shared" si="139"/>
        <v>0</v>
      </c>
      <c r="GM122" s="313">
        <f t="shared" si="139"/>
        <v>0</v>
      </c>
      <c r="GN122" s="313">
        <f t="shared" si="139"/>
        <v>0</v>
      </c>
      <c r="GO122" s="313">
        <f t="shared" si="139"/>
        <v>0</v>
      </c>
      <c r="GP122" s="313">
        <f t="shared" si="139"/>
        <v>0</v>
      </c>
      <c r="GQ122" s="313">
        <f t="shared" si="139"/>
        <v>0</v>
      </c>
      <c r="GR122" s="313">
        <f t="shared" si="139"/>
        <v>0</v>
      </c>
      <c r="GS122" s="313">
        <f t="shared" si="139"/>
        <v>0</v>
      </c>
      <c r="GT122" s="313">
        <f t="shared" si="139"/>
        <v>0</v>
      </c>
      <c r="GU122" s="313">
        <f t="shared" ref="GU122:HB122" si="140">+SUMIF($H$16:$H$111,1,GU16:GU111)</f>
        <v>0</v>
      </c>
      <c r="GV122" s="313">
        <f t="shared" si="140"/>
        <v>0</v>
      </c>
      <c r="GW122" s="313">
        <f t="shared" si="140"/>
        <v>0</v>
      </c>
      <c r="GX122" s="313">
        <f t="shared" si="140"/>
        <v>0</v>
      </c>
      <c r="GY122" s="313">
        <f t="shared" si="140"/>
        <v>0</v>
      </c>
      <c r="GZ122" s="313">
        <f t="shared" si="140"/>
        <v>0</v>
      </c>
      <c r="HA122" s="313">
        <f t="shared" si="140"/>
        <v>0</v>
      </c>
      <c r="HB122" s="313">
        <f t="shared" si="140"/>
        <v>0</v>
      </c>
      <c r="HC122" s="314"/>
      <c r="HD122" s="314"/>
      <c r="HE122" s="314"/>
      <c r="HF122" s="314"/>
      <c r="HG122" s="314"/>
      <c r="HH122" s="314"/>
      <c r="HI122" s="314"/>
      <c r="HJ122" s="314"/>
      <c r="HK122" s="314"/>
      <c r="HL122" s="314"/>
      <c r="HM122" s="315"/>
      <c r="HN122" s="315"/>
      <c r="HO122" s="315"/>
      <c r="HP122" s="313">
        <f t="shared" si="116"/>
        <v>0</v>
      </c>
      <c r="HQ122" s="323"/>
      <c r="HR122" s="315"/>
      <c r="HS122" s="317"/>
      <c r="HT122" s="315"/>
      <c r="HV122" s="318"/>
      <c r="HW122" s="318"/>
      <c r="HX122" s="318"/>
      <c r="HY122" s="318"/>
      <c r="HZ122" s="318"/>
      <c r="IA122" s="318"/>
      <c r="IB122" s="318"/>
      <c r="IC122" s="318"/>
      <c r="ID122" s="318"/>
      <c r="IE122" s="318"/>
    </row>
    <row r="123" spans="2:240" s="316" customFormat="1" ht="20.100000000000001" hidden="1" customHeight="1">
      <c r="B123" s="733" t="s">
        <v>902</v>
      </c>
      <c r="C123" s="734"/>
      <c r="D123" s="734"/>
      <c r="E123" s="734"/>
      <c r="F123" s="734"/>
      <c r="G123" s="734"/>
      <c r="H123" s="734"/>
      <c r="I123" s="735"/>
      <c r="J123" s="312" t="s">
        <v>11</v>
      </c>
      <c r="K123" s="313">
        <f t="shared" ref="K123:BV123" si="141">+SUMIF($I$16:$I$111,1,K16:K111)</f>
        <v>0</v>
      </c>
      <c r="L123" s="313">
        <f t="shared" si="141"/>
        <v>0</v>
      </c>
      <c r="M123" s="313">
        <f t="shared" si="141"/>
        <v>0</v>
      </c>
      <c r="N123" s="313">
        <f t="shared" si="141"/>
        <v>0</v>
      </c>
      <c r="O123" s="313">
        <f t="shared" si="141"/>
        <v>0</v>
      </c>
      <c r="P123" s="313">
        <f t="shared" si="141"/>
        <v>0</v>
      </c>
      <c r="Q123" s="313">
        <f t="shared" si="141"/>
        <v>0</v>
      </c>
      <c r="R123" s="313">
        <f t="shared" si="141"/>
        <v>0</v>
      </c>
      <c r="S123" s="313">
        <f t="shared" si="141"/>
        <v>0</v>
      </c>
      <c r="T123" s="313">
        <f t="shared" si="141"/>
        <v>0</v>
      </c>
      <c r="U123" s="313">
        <f t="shared" si="141"/>
        <v>0</v>
      </c>
      <c r="V123" s="313">
        <f t="shared" si="141"/>
        <v>0</v>
      </c>
      <c r="W123" s="313">
        <f t="shared" si="141"/>
        <v>0</v>
      </c>
      <c r="X123" s="313">
        <f t="shared" si="141"/>
        <v>0</v>
      </c>
      <c r="Y123" s="313">
        <f t="shared" si="141"/>
        <v>0</v>
      </c>
      <c r="Z123" s="313">
        <f t="shared" si="141"/>
        <v>0</v>
      </c>
      <c r="AA123" s="313">
        <f t="shared" si="141"/>
        <v>0</v>
      </c>
      <c r="AB123" s="313">
        <f t="shared" si="141"/>
        <v>0</v>
      </c>
      <c r="AC123" s="313">
        <f t="shared" si="141"/>
        <v>0</v>
      </c>
      <c r="AD123" s="313">
        <f t="shared" si="141"/>
        <v>0</v>
      </c>
      <c r="AE123" s="313">
        <f t="shared" si="141"/>
        <v>0</v>
      </c>
      <c r="AF123" s="313">
        <f t="shared" si="141"/>
        <v>0</v>
      </c>
      <c r="AG123" s="313">
        <f t="shared" si="141"/>
        <v>0</v>
      </c>
      <c r="AH123" s="313">
        <f t="shared" si="141"/>
        <v>0</v>
      </c>
      <c r="AI123" s="313">
        <f t="shared" si="141"/>
        <v>0</v>
      </c>
      <c r="AJ123" s="313">
        <f t="shared" si="141"/>
        <v>0</v>
      </c>
      <c r="AK123" s="313">
        <f t="shared" si="141"/>
        <v>0</v>
      </c>
      <c r="AL123" s="313">
        <f t="shared" si="141"/>
        <v>0</v>
      </c>
      <c r="AM123" s="313">
        <f t="shared" si="141"/>
        <v>0</v>
      </c>
      <c r="AN123" s="313">
        <f t="shared" si="141"/>
        <v>0</v>
      </c>
      <c r="AO123" s="313">
        <f t="shared" si="141"/>
        <v>0</v>
      </c>
      <c r="AP123" s="313">
        <f t="shared" si="141"/>
        <v>0</v>
      </c>
      <c r="AQ123" s="313">
        <f t="shared" si="141"/>
        <v>0</v>
      </c>
      <c r="AR123" s="313">
        <f t="shared" si="141"/>
        <v>0</v>
      </c>
      <c r="AS123" s="313">
        <f t="shared" si="141"/>
        <v>0</v>
      </c>
      <c r="AT123" s="313">
        <f t="shared" si="141"/>
        <v>0</v>
      </c>
      <c r="AU123" s="313">
        <f t="shared" si="141"/>
        <v>0</v>
      </c>
      <c r="AV123" s="313">
        <f t="shared" si="141"/>
        <v>0</v>
      </c>
      <c r="AW123" s="313">
        <f t="shared" si="141"/>
        <v>0</v>
      </c>
      <c r="AX123" s="313">
        <f t="shared" si="141"/>
        <v>0</v>
      </c>
      <c r="AY123" s="313">
        <f t="shared" si="141"/>
        <v>0</v>
      </c>
      <c r="AZ123" s="313">
        <f t="shared" si="141"/>
        <v>0</v>
      </c>
      <c r="BA123" s="313">
        <f t="shared" si="141"/>
        <v>0</v>
      </c>
      <c r="BB123" s="313">
        <f t="shared" si="141"/>
        <v>0</v>
      </c>
      <c r="BC123" s="313">
        <f t="shared" si="141"/>
        <v>0</v>
      </c>
      <c r="BD123" s="313">
        <f t="shared" si="141"/>
        <v>0</v>
      </c>
      <c r="BE123" s="313">
        <f t="shared" si="141"/>
        <v>0</v>
      </c>
      <c r="BF123" s="313">
        <f t="shared" si="141"/>
        <v>0</v>
      </c>
      <c r="BG123" s="313">
        <f t="shared" si="141"/>
        <v>0</v>
      </c>
      <c r="BH123" s="313">
        <f t="shared" si="141"/>
        <v>0</v>
      </c>
      <c r="BI123" s="313">
        <f t="shared" si="141"/>
        <v>0</v>
      </c>
      <c r="BJ123" s="313">
        <f t="shared" si="141"/>
        <v>0</v>
      </c>
      <c r="BK123" s="313">
        <f t="shared" si="141"/>
        <v>0</v>
      </c>
      <c r="BL123" s="313">
        <f t="shared" si="141"/>
        <v>0</v>
      </c>
      <c r="BM123" s="313">
        <f t="shared" si="141"/>
        <v>0</v>
      </c>
      <c r="BN123" s="313">
        <f t="shared" si="141"/>
        <v>0</v>
      </c>
      <c r="BO123" s="313">
        <f t="shared" si="141"/>
        <v>0</v>
      </c>
      <c r="BP123" s="313">
        <f t="shared" si="141"/>
        <v>0</v>
      </c>
      <c r="BQ123" s="313">
        <f t="shared" si="141"/>
        <v>0</v>
      </c>
      <c r="BR123" s="313">
        <f t="shared" si="141"/>
        <v>0</v>
      </c>
      <c r="BS123" s="313">
        <f t="shared" si="141"/>
        <v>0</v>
      </c>
      <c r="BT123" s="313">
        <f t="shared" si="141"/>
        <v>0</v>
      </c>
      <c r="BU123" s="313">
        <f t="shared" si="141"/>
        <v>0</v>
      </c>
      <c r="BV123" s="313">
        <f t="shared" si="141"/>
        <v>0</v>
      </c>
      <c r="BW123" s="313">
        <f t="shared" ref="BW123:EH123" si="142">+SUMIF($I$16:$I$111,1,BW16:BW111)</f>
        <v>0</v>
      </c>
      <c r="BX123" s="313">
        <f t="shared" si="142"/>
        <v>0</v>
      </c>
      <c r="BY123" s="313">
        <f t="shared" si="142"/>
        <v>0</v>
      </c>
      <c r="BZ123" s="313">
        <f t="shared" si="142"/>
        <v>0</v>
      </c>
      <c r="CA123" s="313">
        <f t="shared" si="142"/>
        <v>0</v>
      </c>
      <c r="CB123" s="313">
        <f t="shared" si="142"/>
        <v>0</v>
      </c>
      <c r="CC123" s="313">
        <f t="shared" si="142"/>
        <v>0</v>
      </c>
      <c r="CD123" s="313">
        <f t="shared" si="142"/>
        <v>0</v>
      </c>
      <c r="CE123" s="313">
        <f t="shared" si="142"/>
        <v>0</v>
      </c>
      <c r="CF123" s="313">
        <f t="shared" si="142"/>
        <v>0</v>
      </c>
      <c r="CG123" s="313">
        <f t="shared" si="142"/>
        <v>0</v>
      </c>
      <c r="CH123" s="313">
        <f t="shared" si="142"/>
        <v>0</v>
      </c>
      <c r="CI123" s="313">
        <f t="shared" si="142"/>
        <v>0</v>
      </c>
      <c r="CJ123" s="313">
        <f t="shared" si="142"/>
        <v>0</v>
      </c>
      <c r="CK123" s="313">
        <f t="shared" si="142"/>
        <v>0</v>
      </c>
      <c r="CL123" s="313">
        <f t="shared" si="142"/>
        <v>0</v>
      </c>
      <c r="CM123" s="313">
        <f t="shared" si="142"/>
        <v>0</v>
      </c>
      <c r="CN123" s="313">
        <f t="shared" si="142"/>
        <v>0</v>
      </c>
      <c r="CO123" s="313">
        <f t="shared" si="142"/>
        <v>0</v>
      </c>
      <c r="CP123" s="313">
        <f t="shared" si="142"/>
        <v>0</v>
      </c>
      <c r="CQ123" s="313">
        <f t="shared" si="142"/>
        <v>0</v>
      </c>
      <c r="CR123" s="313">
        <f t="shared" si="142"/>
        <v>0</v>
      </c>
      <c r="CS123" s="313">
        <f t="shared" si="142"/>
        <v>0</v>
      </c>
      <c r="CT123" s="313">
        <f t="shared" si="142"/>
        <v>0</v>
      </c>
      <c r="CU123" s="313">
        <f t="shared" si="142"/>
        <v>0</v>
      </c>
      <c r="CV123" s="313">
        <f t="shared" si="142"/>
        <v>0</v>
      </c>
      <c r="CW123" s="313">
        <f t="shared" si="142"/>
        <v>0</v>
      </c>
      <c r="CX123" s="313">
        <f t="shared" si="142"/>
        <v>0</v>
      </c>
      <c r="CY123" s="313">
        <f t="shared" si="142"/>
        <v>0</v>
      </c>
      <c r="CZ123" s="313">
        <f t="shared" si="142"/>
        <v>0</v>
      </c>
      <c r="DA123" s="313">
        <f t="shared" si="142"/>
        <v>0</v>
      </c>
      <c r="DB123" s="313">
        <f t="shared" si="142"/>
        <v>0</v>
      </c>
      <c r="DC123" s="313">
        <f t="shared" si="142"/>
        <v>0</v>
      </c>
      <c r="DD123" s="313">
        <f t="shared" si="142"/>
        <v>0</v>
      </c>
      <c r="DE123" s="313">
        <f t="shared" si="142"/>
        <v>0</v>
      </c>
      <c r="DF123" s="313">
        <f t="shared" si="142"/>
        <v>0</v>
      </c>
      <c r="DG123" s="313">
        <f t="shared" si="142"/>
        <v>0</v>
      </c>
      <c r="DH123" s="313">
        <f t="shared" si="142"/>
        <v>0</v>
      </c>
      <c r="DI123" s="313">
        <f t="shared" si="142"/>
        <v>0</v>
      </c>
      <c r="DJ123" s="313">
        <f t="shared" si="142"/>
        <v>0</v>
      </c>
      <c r="DK123" s="313">
        <f t="shared" si="142"/>
        <v>0</v>
      </c>
      <c r="DL123" s="313">
        <f t="shared" si="142"/>
        <v>0</v>
      </c>
      <c r="DM123" s="313">
        <f t="shared" si="142"/>
        <v>0</v>
      </c>
      <c r="DN123" s="313">
        <f t="shared" si="142"/>
        <v>0</v>
      </c>
      <c r="DO123" s="313">
        <f t="shared" si="142"/>
        <v>0</v>
      </c>
      <c r="DP123" s="313">
        <f t="shared" si="142"/>
        <v>0</v>
      </c>
      <c r="DQ123" s="313">
        <f t="shared" si="142"/>
        <v>0</v>
      </c>
      <c r="DR123" s="313">
        <f t="shared" si="142"/>
        <v>0</v>
      </c>
      <c r="DS123" s="313">
        <f t="shared" si="142"/>
        <v>0</v>
      </c>
      <c r="DT123" s="313">
        <f t="shared" si="142"/>
        <v>0</v>
      </c>
      <c r="DU123" s="313">
        <f t="shared" si="142"/>
        <v>0</v>
      </c>
      <c r="DV123" s="313">
        <f t="shared" si="142"/>
        <v>0</v>
      </c>
      <c r="DW123" s="313">
        <f t="shared" si="142"/>
        <v>0</v>
      </c>
      <c r="DX123" s="313">
        <f t="shared" si="142"/>
        <v>0</v>
      </c>
      <c r="DY123" s="313">
        <f t="shared" si="142"/>
        <v>0</v>
      </c>
      <c r="DZ123" s="313">
        <f t="shared" si="142"/>
        <v>0</v>
      </c>
      <c r="EA123" s="313">
        <f t="shared" si="142"/>
        <v>0</v>
      </c>
      <c r="EB123" s="313">
        <f t="shared" si="142"/>
        <v>0</v>
      </c>
      <c r="EC123" s="313">
        <f t="shared" si="142"/>
        <v>0</v>
      </c>
      <c r="ED123" s="313">
        <f t="shared" si="142"/>
        <v>0</v>
      </c>
      <c r="EE123" s="313">
        <f t="shared" si="142"/>
        <v>0</v>
      </c>
      <c r="EF123" s="313">
        <f t="shared" si="142"/>
        <v>0</v>
      </c>
      <c r="EG123" s="313">
        <f t="shared" si="142"/>
        <v>0</v>
      </c>
      <c r="EH123" s="313">
        <f t="shared" si="142"/>
        <v>0</v>
      </c>
      <c r="EI123" s="313">
        <f t="shared" ref="EI123:GT123" si="143">+SUMIF($I$16:$I$111,1,EI16:EI111)</f>
        <v>0</v>
      </c>
      <c r="EJ123" s="313">
        <f t="shared" si="143"/>
        <v>0</v>
      </c>
      <c r="EK123" s="313">
        <f t="shared" si="143"/>
        <v>0</v>
      </c>
      <c r="EL123" s="313">
        <f t="shared" si="143"/>
        <v>0</v>
      </c>
      <c r="EM123" s="313">
        <f t="shared" si="143"/>
        <v>0</v>
      </c>
      <c r="EN123" s="313">
        <f t="shared" si="143"/>
        <v>0</v>
      </c>
      <c r="EO123" s="313">
        <f t="shared" si="143"/>
        <v>0</v>
      </c>
      <c r="EP123" s="313">
        <f t="shared" si="143"/>
        <v>0</v>
      </c>
      <c r="EQ123" s="313">
        <f t="shared" si="143"/>
        <v>0</v>
      </c>
      <c r="ER123" s="313">
        <f t="shared" si="143"/>
        <v>0</v>
      </c>
      <c r="ES123" s="313">
        <f t="shared" si="143"/>
        <v>0</v>
      </c>
      <c r="ET123" s="313">
        <f t="shared" si="143"/>
        <v>0</v>
      </c>
      <c r="EU123" s="313">
        <f t="shared" si="143"/>
        <v>0</v>
      </c>
      <c r="EV123" s="313">
        <f t="shared" si="143"/>
        <v>0</v>
      </c>
      <c r="EW123" s="313">
        <f t="shared" si="143"/>
        <v>0</v>
      </c>
      <c r="EX123" s="313">
        <f t="shared" si="143"/>
        <v>0</v>
      </c>
      <c r="EY123" s="313">
        <f t="shared" si="143"/>
        <v>0</v>
      </c>
      <c r="EZ123" s="313">
        <f t="shared" si="143"/>
        <v>0</v>
      </c>
      <c r="FA123" s="313">
        <f t="shared" si="143"/>
        <v>0</v>
      </c>
      <c r="FB123" s="313">
        <f t="shared" si="143"/>
        <v>0</v>
      </c>
      <c r="FC123" s="313">
        <f t="shared" si="143"/>
        <v>0</v>
      </c>
      <c r="FD123" s="313">
        <f t="shared" si="143"/>
        <v>0</v>
      </c>
      <c r="FE123" s="313">
        <f t="shared" si="143"/>
        <v>0</v>
      </c>
      <c r="FF123" s="313">
        <f t="shared" si="143"/>
        <v>0</v>
      </c>
      <c r="FG123" s="313">
        <f t="shared" si="143"/>
        <v>0</v>
      </c>
      <c r="FH123" s="313">
        <f t="shared" si="143"/>
        <v>0</v>
      </c>
      <c r="FI123" s="313">
        <f t="shared" si="143"/>
        <v>0</v>
      </c>
      <c r="FJ123" s="313">
        <f t="shared" si="143"/>
        <v>0</v>
      </c>
      <c r="FK123" s="313">
        <f t="shared" si="143"/>
        <v>0</v>
      </c>
      <c r="FL123" s="313">
        <f t="shared" si="143"/>
        <v>0</v>
      </c>
      <c r="FM123" s="313">
        <f t="shared" si="143"/>
        <v>0</v>
      </c>
      <c r="FN123" s="313">
        <f t="shared" si="143"/>
        <v>0</v>
      </c>
      <c r="FO123" s="313">
        <f t="shared" si="143"/>
        <v>0</v>
      </c>
      <c r="FP123" s="313">
        <f t="shared" si="143"/>
        <v>0</v>
      </c>
      <c r="FQ123" s="313">
        <f t="shared" si="143"/>
        <v>0</v>
      </c>
      <c r="FR123" s="313">
        <f t="shared" si="143"/>
        <v>0</v>
      </c>
      <c r="FS123" s="313">
        <f t="shared" si="143"/>
        <v>0</v>
      </c>
      <c r="FT123" s="313">
        <f t="shared" si="143"/>
        <v>0</v>
      </c>
      <c r="FU123" s="313">
        <f t="shared" si="143"/>
        <v>0</v>
      </c>
      <c r="FV123" s="313">
        <f t="shared" si="143"/>
        <v>0</v>
      </c>
      <c r="FW123" s="313">
        <f t="shared" si="143"/>
        <v>0</v>
      </c>
      <c r="FX123" s="313">
        <f t="shared" si="143"/>
        <v>0</v>
      </c>
      <c r="FY123" s="313">
        <f t="shared" si="143"/>
        <v>0</v>
      </c>
      <c r="FZ123" s="313">
        <f t="shared" si="143"/>
        <v>0</v>
      </c>
      <c r="GA123" s="313">
        <f t="shared" si="143"/>
        <v>0</v>
      </c>
      <c r="GB123" s="313">
        <f t="shared" si="143"/>
        <v>0</v>
      </c>
      <c r="GC123" s="313">
        <f t="shared" si="143"/>
        <v>0</v>
      </c>
      <c r="GD123" s="313">
        <f t="shared" si="143"/>
        <v>0</v>
      </c>
      <c r="GE123" s="313">
        <f t="shared" si="143"/>
        <v>0</v>
      </c>
      <c r="GF123" s="313">
        <f t="shared" si="143"/>
        <v>0</v>
      </c>
      <c r="GG123" s="313">
        <f t="shared" si="143"/>
        <v>0</v>
      </c>
      <c r="GH123" s="313">
        <f t="shared" si="143"/>
        <v>0</v>
      </c>
      <c r="GI123" s="313">
        <f t="shared" si="143"/>
        <v>0</v>
      </c>
      <c r="GJ123" s="313">
        <f t="shared" si="143"/>
        <v>0</v>
      </c>
      <c r="GK123" s="313">
        <f t="shared" si="143"/>
        <v>0</v>
      </c>
      <c r="GL123" s="313">
        <f t="shared" si="143"/>
        <v>0</v>
      </c>
      <c r="GM123" s="313">
        <f t="shared" si="143"/>
        <v>0</v>
      </c>
      <c r="GN123" s="313">
        <f t="shared" si="143"/>
        <v>0</v>
      </c>
      <c r="GO123" s="313">
        <f t="shared" si="143"/>
        <v>0</v>
      </c>
      <c r="GP123" s="313">
        <f t="shared" si="143"/>
        <v>0</v>
      </c>
      <c r="GQ123" s="313">
        <f t="shared" si="143"/>
        <v>0</v>
      </c>
      <c r="GR123" s="313">
        <f t="shared" si="143"/>
        <v>0</v>
      </c>
      <c r="GS123" s="313">
        <f t="shared" si="143"/>
        <v>0</v>
      </c>
      <c r="GT123" s="313">
        <f t="shared" si="143"/>
        <v>0</v>
      </c>
      <c r="GU123" s="313">
        <f t="shared" ref="GU123:HB123" si="144">+SUMIF($I$16:$I$111,1,GU16:GU111)</f>
        <v>0</v>
      </c>
      <c r="GV123" s="313">
        <f t="shared" si="144"/>
        <v>0</v>
      </c>
      <c r="GW123" s="313">
        <f t="shared" si="144"/>
        <v>0</v>
      </c>
      <c r="GX123" s="313">
        <f t="shared" si="144"/>
        <v>0</v>
      </c>
      <c r="GY123" s="313">
        <f t="shared" si="144"/>
        <v>0</v>
      </c>
      <c r="GZ123" s="313">
        <f t="shared" si="144"/>
        <v>0</v>
      </c>
      <c r="HA123" s="313">
        <f t="shared" si="144"/>
        <v>0</v>
      </c>
      <c r="HB123" s="313">
        <f t="shared" si="144"/>
        <v>0</v>
      </c>
      <c r="HC123" s="314"/>
      <c r="HD123" s="314"/>
      <c r="HE123" s="314"/>
      <c r="HF123" s="314"/>
      <c r="HG123" s="314"/>
      <c r="HH123" s="314"/>
      <c r="HI123" s="314"/>
      <c r="HJ123" s="314"/>
      <c r="HK123" s="314"/>
      <c r="HL123" s="314"/>
      <c r="HM123" s="315"/>
      <c r="HN123" s="315"/>
      <c r="HO123" s="315"/>
      <c r="HP123" s="313">
        <f t="shared" si="116"/>
        <v>0</v>
      </c>
      <c r="HQ123" s="323"/>
      <c r="HR123" s="315"/>
      <c r="HS123" s="317"/>
      <c r="HT123" s="315"/>
      <c r="HV123" s="318"/>
      <c r="HW123" s="318"/>
      <c r="HX123" s="318"/>
      <c r="HY123" s="318"/>
      <c r="HZ123" s="318"/>
      <c r="IA123" s="318"/>
      <c r="IB123" s="318"/>
      <c r="IC123" s="318"/>
      <c r="ID123" s="318"/>
      <c r="IE123" s="318"/>
    </row>
    <row r="124" spans="2:240" s="316" customFormat="1" ht="20.100000000000001" hidden="1" customHeight="1">
      <c r="B124" s="730" t="s">
        <v>903</v>
      </c>
      <c r="C124" s="731"/>
      <c r="D124" s="731"/>
      <c r="E124" s="731"/>
      <c r="F124" s="731"/>
      <c r="G124" s="731"/>
      <c r="H124" s="731"/>
      <c r="I124" s="732"/>
      <c r="J124" s="319" t="s">
        <v>108</v>
      </c>
      <c r="K124" s="320" t="e">
        <f>+K120*VLOOKUP($K$12,#REF!,2,0)</f>
        <v>#REF!</v>
      </c>
      <c r="L124" s="320" t="e">
        <f>+L120*VLOOKUP($K$12,#REF!,2,0)</f>
        <v>#REF!</v>
      </c>
      <c r="M124" s="320" t="e">
        <f>+M120*VLOOKUP($K$12,#REF!,2,0)</f>
        <v>#REF!</v>
      </c>
      <c r="N124" s="320" t="e">
        <f>+N120*VLOOKUP($K$12,#REF!,2,0)</f>
        <v>#REF!</v>
      </c>
      <c r="O124" s="320" t="e">
        <f>+O120*VLOOKUP($K$12,#REF!,2,0)</f>
        <v>#REF!</v>
      </c>
      <c r="P124" s="320" t="e">
        <f>+P120*VLOOKUP($K$12,#REF!,2,0)</f>
        <v>#REF!</v>
      </c>
      <c r="Q124" s="320" t="e">
        <f>+Q120*VLOOKUP($K$12,#REF!,2,0)</f>
        <v>#REF!</v>
      </c>
      <c r="R124" s="320" t="e">
        <f>+R120*VLOOKUP($K$12,#REF!,2,0)</f>
        <v>#REF!</v>
      </c>
      <c r="S124" s="320" t="e">
        <f>+S120*VLOOKUP($K$12,#REF!,2,0)</f>
        <v>#REF!</v>
      </c>
      <c r="T124" s="320" t="e">
        <f>+T120*VLOOKUP($K$12,#REF!,2,0)</f>
        <v>#REF!</v>
      </c>
      <c r="U124" s="320" t="e">
        <f>+U120*VLOOKUP($U$12,#REF!,2,0)</f>
        <v>#REF!</v>
      </c>
      <c r="V124" s="320" t="e">
        <f>+V120*VLOOKUP($U$12,#REF!,2,0)</f>
        <v>#REF!</v>
      </c>
      <c r="W124" s="320" t="e">
        <f>+W120*VLOOKUP($U$12,#REF!,2,0)</f>
        <v>#REF!</v>
      </c>
      <c r="X124" s="320" t="e">
        <f>+X120*VLOOKUP($U$12,#REF!,2,0)</f>
        <v>#REF!</v>
      </c>
      <c r="Y124" s="320" t="e">
        <f>+Y120*VLOOKUP($U$12,#REF!,2,0)</f>
        <v>#REF!</v>
      </c>
      <c r="Z124" s="320" t="e">
        <f>+Z120*VLOOKUP($U$12,#REF!,2,0)</f>
        <v>#REF!</v>
      </c>
      <c r="AA124" s="320" t="e">
        <f>+AA120*VLOOKUP($U$12,#REF!,2,0)</f>
        <v>#REF!</v>
      </c>
      <c r="AB124" s="320" t="e">
        <f>+AB120*VLOOKUP($U$12,#REF!,2,0)</f>
        <v>#REF!</v>
      </c>
      <c r="AC124" s="320" t="e">
        <f>+AC120*VLOOKUP($U$12,#REF!,2,0)</f>
        <v>#REF!</v>
      </c>
      <c r="AD124" s="320" t="e">
        <f>+AD120*VLOOKUP($U$12,#REF!,2,0)</f>
        <v>#REF!</v>
      </c>
      <c r="AE124" s="320" t="e">
        <f>+AE120*VLOOKUP($AE$12,#REF!,2,0)</f>
        <v>#REF!</v>
      </c>
      <c r="AF124" s="320" t="e">
        <f>+AF120*VLOOKUP($AE$12,#REF!,2,0)</f>
        <v>#REF!</v>
      </c>
      <c r="AG124" s="320" t="e">
        <f>+AG120*VLOOKUP($AE$12,#REF!,2,0)</f>
        <v>#REF!</v>
      </c>
      <c r="AH124" s="320" t="e">
        <f>+AH120*VLOOKUP($AE$12,#REF!,2,0)</f>
        <v>#REF!</v>
      </c>
      <c r="AI124" s="320" t="e">
        <f>+AI120*VLOOKUP($AE$12,#REF!,2,0)</f>
        <v>#REF!</v>
      </c>
      <c r="AJ124" s="320" t="e">
        <f>+AJ120*VLOOKUP($AE$12,#REF!,2,0)</f>
        <v>#REF!</v>
      </c>
      <c r="AK124" s="320" t="e">
        <f>+AK120*VLOOKUP($AE$12,#REF!,2,0)</f>
        <v>#REF!</v>
      </c>
      <c r="AL124" s="320" t="e">
        <f>+AL120*VLOOKUP($AE$12,#REF!,2,0)</f>
        <v>#REF!</v>
      </c>
      <c r="AM124" s="320" t="e">
        <f>+AM120*VLOOKUP($AE$12,#REF!,2,0)</f>
        <v>#REF!</v>
      </c>
      <c r="AN124" s="320" t="e">
        <f>+AN120*VLOOKUP($AE$12,#REF!,2,0)</f>
        <v>#REF!</v>
      </c>
      <c r="AO124" s="320" t="e">
        <f>+AO120*VLOOKUP($AO$12,#REF!,2,0)</f>
        <v>#REF!</v>
      </c>
      <c r="AP124" s="320" t="e">
        <f>+AP120*VLOOKUP($AO$12,#REF!,2,0)</f>
        <v>#REF!</v>
      </c>
      <c r="AQ124" s="320" t="e">
        <f>+AQ120*VLOOKUP($AO$12,#REF!,2,0)</f>
        <v>#REF!</v>
      </c>
      <c r="AR124" s="320" t="e">
        <f>+AR120*VLOOKUP($AO$12,#REF!,2,0)</f>
        <v>#REF!</v>
      </c>
      <c r="AS124" s="320" t="e">
        <f>+AS120*VLOOKUP($AO$12,#REF!,2,0)</f>
        <v>#REF!</v>
      </c>
      <c r="AT124" s="320" t="e">
        <f>+AT120*VLOOKUP($AO$12,#REF!,2,0)</f>
        <v>#REF!</v>
      </c>
      <c r="AU124" s="320" t="e">
        <f>+AU120*VLOOKUP($AO$12,#REF!,2,0)</f>
        <v>#REF!</v>
      </c>
      <c r="AV124" s="320" t="e">
        <f>+AV120*VLOOKUP($AO$12,#REF!,2,0)</f>
        <v>#REF!</v>
      </c>
      <c r="AW124" s="320" t="e">
        <f>+AW120*VLOOKUP($AO$12,#REF!,2,0)</f>
        <v>#REF!</v>
      </c>
      <c r="AX124" s="320" t="e">
        <f>+AX120*VLOOKUP($AO$12,#REF!,2,0)</f>
        <v>#REF!</v>
      </c>
      <c r="AY124" s="320" t="e">
        <f>+AY120*VLOOKUP($AY$12,#REF!,2,0)</f>
        <v>#REF!</v>
      </c>
      <c r="AZ124" s="320" t="e">
        <f>+AZ120*VLOOKUP($AY$12,#REF!,2,0)</f>
        <v>#REF!</v>
      </c>
      <c r="BA124" s="320" t="e">
        <f>+BA120*VLOOKUP($AY$12,#REF!,2,0)</f>
        <v>#REF!</v>
      </c>
      <c r="BB124" s="320" t="e">
        <f>+BB120*VLOOKUP($AY$12,#REF!,2,0)</f>
        <v>#REF!</v>
      </c>
      <c r="BC124" s="320" t="e">
        <f>+BC120*VLOOKUP($AY$12,#REF!,2,0)</f>
        <v>#REF!</v>
      </c>
      <c r="BD124" s="320" t="e">
        <f>+BD120*VLOOKUP($AY$12,#REF!,2,0)</f>
        <v>#REF!</v>
      </c>
      <c r="BE124" s="320" t="e">
        <f>+BE120*VLOOKUP($AY$12,#REF!,2,0)</f>
        <v>#REF!</v>
      </c>
      <c r="BF124" s="320" t="e">
        <f>+BF120*VLOOKUP($AY$12,#REF!,2,0)</f>
        <v>#REF!</v>
      </c>
      <c r="BG124" s="320" t="e">
        <f>+BG120*VLOOKUP($AY$12,#REF!,2,0)</f>
        <v>#REF!</v>
      </c>
      <c r="BH124" s="320" t="e">
        <f>+BH120*VLOOKUP($AY$12,#REF!,2,0)</f>
        <v>#REF!</v>
      </c>
      <c r="BI124" s="320" t="e">
        <f>+BI120*VLOOKUP($BI$12,#REF!,2,0)</f>
        <v>#REF!</v>
      </c>
      <c r="BJ124" s="320" t="e">
        <f>+BJ120*VLOOKUP($BI$12,#REF!,2,0)</f>
        <v>#REF!</v>
      </c>
      <c r="BK124" s="320" t="e">
        <f>+BK120*VLOOKUP($BI$12,#REF!,2,0)</f>
        <v>#REF!</v>
      </c>
      <c r="BL124" s="320" t="e">
        <f>+BL120*VLOOKUP($BI$12,#REF!,2,0)</f>
        <v>#REF!</v>
      </c>
      <c r="BM124" s="320" t="e">
        <f>+BM120*VLOOKUP($BI$12,#REF!,2,0)</f>
        <v>#REF!</v>
      </c>
      <c r="BN124" s="320" t="e">
        <f>+BN120*VLOOKUP($BI$12,#REF!,2,0)</f>
        <v>#REF!</v>
      </c>
      <c r="BO124" s="320" t="e">
        <f>+BO120*VLOOKUP($BI$12,#REF!,2,0)</f>
        <v>#REF!</v>
      </c>
      <c r="BP124" s="320" t="e">
        <f>+BP120*VLOOKUP($BI$12,#REF!,2,0)</f>
        <v>#REF!</v>
      </c>
      <c r="BQ124" s="320" t="e">
        <f>+BQ120*VLOOKUP($BI$12,#REF!,2,0)</f>
        <v>#REF!</v>
      </c>
      <c r="BR124" s="320" t="e">
        <f>+BR120*VLOOKUP($BI$12,#REF!,2,0)</f>
        <v>#REF!</v>
      </c>
      <c r="BS124" s="320" t="e">
        <f>+BS120*VLOOKUP($BS$12,#REF!,2,0)</f>
        <v>#REF!</v>
      </c>
      <c r="BT124" s="320" t="e">
        <f>+BT120*VLOOKUP($BS$12,#REF!,2,0)</f>
        <v>#REF!</v>
      </c>
      <c r="BU124" s="320" t="e">
        <f>+BU120*VLOOKUP($BS$12,#REF!,2,0)</f>
        <v>#REF!</v>
      </c>
      <c r="BV124" s="320" t="e">
        <f>+BV120*VLOOKUP($BS$12,#REF!,2,0)</f>
        <v>#REF!</v>
      </c>
      <c r="BW124" s="320" t="e">
        <f>+BW120*VLOOKUP($BS$12,#REF!,2,0)</f>
        <v>#REF!</v>
      </c>
      <c r="BX124" s="320" t="e">
        <f>+BX120*VLOOKUP($BS$12,#REF!,2,0)</f>
        <v>#REF!</v>
      </c>
      <c r="BY124" s="320" t="e">
        <f>+BY120*VLOOKUP($BS$12,#REF!,2,0)</f>
        <v>#REF!</v>
      </c>
      <c r="BZ124" s="320" t="e">
        <f>+BZ120*VLOOKUP($BS$12,#REF!,2,0)</f>
        <v>#REF!</v>
      </c>
      <c r="CA124" s="320" t="e">
        <f>+CA120*VLOOKUP($BS$12,#REF!,2,0)</f>
        <v>#REF!</v>
      </c>
      <c r="CB124" s="320" t="e">
        <f>+CB120*VLOOKUP($BS$12,#REF!,2,0)</f>
        <v>#REF!</v>
      </c>
      <c r="CC124" s="320" t="e">
        <f>+CC120*VLOOKUP($CC$12,#REF!,2,0)</f>
        <v>#REF!</v>
      </c>
      <c r="CD124" s="320" t="e">
        <f>+CD120*VLOOKUP($CC$12,#REF!,2,0)</f>
        <v>#REF!</v>
      </c>
      <c r="CE124" s="320" t="e">
        <f>+CE120*VLOOKUP($CC$12,#REF!,2,0)</f>
        <v>#REF!</v>
      </c>
      <c r="CF124" s="320" t="e">
        <f>+CF120*VLOOKUP($CC$12,#REF!,2,0)</f>
        <v>#REF!</v>
      </c>
      <c r="CG124" s="320" t="e">
        <f>+CG120*VLOOKUP($CC$12,#REF!,2,0)</f>
        <v>#REF!</v>
      </c>
      <c r="CH124" s="320" t="e">
        <f>+CH120*VLOOKUP($CC$12,#REF!,2,0)</f>
        <v>#REF!</v>
      </c>
      <c r="CI124" s="320" t="e">
        <f>+CI120*VLOOKUP($CC$12,#REF!,2,0)</f>
        <v>#REF!</v>
      </c>
      <c r="CJ124" s="320" t="e">
        <f>+CJ120*VLOOKUP($CC$12,#REF!,2,0)</f>
        <v>#REF!</v>
      </c>
      <c r="CK124" s="320" t="e">
        <f>+CK120*VLOOKUP($CC$12,#REF!,2,0)</f>
        <v>#REF!</v>
      </c>
      <c r="CL124" s="320" t="e">
        <f>+CL120*VLOOKUP($CC$12,#REF!,2,0)</f>
        <v>#REF!</v>
      </c>
      <c r="CM124" s="320" t="e">
        <f>+CM120*VLOOKUP($CM$12,#REF!,2,0)</f>
        <v>#REF!</v>
      </c>
      <c r="CN124" s="320" t="e">
        <f>+CN120*VLOOKUP($CM$12,#REF!,2,0)</f>
        <v>#REF!</v>
      </c>
      <c r="CO124" s="320" t="e">
        <f>+CO120*VLOOKUP($CM$12,#REF!,2,0)</f>
        <v>#REF!</v>
      </c>
      <c r="CP124" s="320" t="e">
        <f>+CP120*VLOOKUP($CM$12,#REF!,2,0)</f>
        <v>#REF!</v>
      </c>
      <c r="CQ124" s="320" t="e">
        <f>+CQ120*VLOOKUP($CM$12,#REF!,2,0)</f>
        <v>#REF!</v>
      </c>
      <c r="CR124" s="320" t="e">
        <f>+CR120*VLOOKUP($CM$12,#REF!,2,0)</f>
        <v>#REF!</v>
      </c>
      <c r="CS124" s="320" t="e">
        <f>+CS120*VLOOKUP($CM$12,#REF!,2,0)</f>
        <v>#REF!</v>
      </c>
      <c r="CT124" s="320" t="e">
        <f>+CT120*VLOOKUP($CM$12,#REF!,2,0)</f>
        <v>#REF!</v>
      </c>
      <c r="CU124" s="320" t="e">
        <f>+CU120*VLOOKUP($CM$12,#REF!,2,0)</f>
        <v>#REF!</v>
      </c>
      <c r="CV124" s="320" t="e">
        <f>+CV120*VLOOKUP($CM$12,#REF!,2,0)</f>
        <v>#REF!</v>
      </c>
      <c r="CW124" s="320" t="e">
        <f>+CW120*VLOOKUP($CW$12,#REF!,2,0)</f>
        <v>#REF!</v>
      </c>
      <c r="CX124" s="320" t="e">
        <f>+CX120*VLOOKUP($CW$12,#REF!,2,0)</f>
        <v>#REF!</v>
      </c>
      <c r="CY124" s="320" t="e">
        <f>+CY120*VLOOKUP($CW$12,#REF!,2,0)</f>
        <v>#REF!</v>
      </c>
      <c r="CZ124" s="320" t="e">
        <f>+CZ120*VLOOKUP($CW$12,#REF!,2,0)</f>
        <v>#REF!</v>
      </c>
      <c r="DA124" s="320" t="e">
        <f>+DA120*VLOOKUP($CW$12,#REF!,2,0)</f>
        <v>#REF!</v>
      </c>
      <c r="DB124" s="320" t="e">
        <f>+DB120*VLOOKUP($CW$12,#REF!,2,0)</f>
        <v>#REF!</v>
      </c>
      <c r="DC124" s="320" t="e">
        <f>+DC120*VLOOKUP($CW$12,#REF!,2,0)</f>
        <v>#REF!</v>
      </c>
      <c r="DD124" s="320" t="e">
        <f>+DD120*VLOOKUP($CW$12,#REF!,2,0)</f>
        <v>#REF!</v>
      </c>
      <c r="DE124" s="320" t="e">
        <f>+DE120*VLOOKUP($CW$12,#REF!,2,0)</f>
        <v>#REF!</v>
      </c>
      <c r="DF124" s="320" t="e">
        <f>+DF120*VLOOKUP($CW$12,#REF!,2,0)</f>
        <v>#REF!</v>
      </c>
      <c r="DG124" s="320" t="e">
        <f>+DG120*VLOOKUP($DG$12,#REF!,2,0)</f>
        <v>#REF!</v>
      </c>
      <c r="DH124" s="320" t="e">
        <f>+DH120*VLOOKUP($DG$12,#REF!,2,0)</f>
        <v>#REF!</v>
      </c>
      <c r="DI124" s="320" t="e">
        <f>+DI120*VLOOKUP($DG$12,#REF!,2,0)</f>
        <v>#REF!</v>
      </c>
      <c r="DJ124" s="320" t="e">
        <f>+DJ120*VLOOKUP($DG$12,#REF!,2,0)</f>
        <v>#REF!</v>
      </c>
      <c r="DK124" s="320" t="e">
        <f>+DK120*VLOOKUP($DG$12,#REF!,2,0)</f>
        <v>#REF!</v>
      </c>
      <c r="DL124" s="320" t="e">
        <f>+DL120*VLOOKUP($DG$12,#REF!,2,0)</f>
        <v>#REF!</v>
      </c>
      <c r="DM124" s="320" t="e">
        <f>+DM120*VLOOKUP($DG$12,#REF!,2,0)</f>
        <v>#REF!</v>
      </c>
      <c r="DN124" s="320" t="e">
        <f>+DN120*VLOOKUP($DG$12,#REF!,2,0)</f>
        <v>#REF!</v>
      </c>
      <c r="DO124" s="320" t="e">
        <f>+DO120*VLOOKUP($DG$12,#REF!,2,0)</f>
        <v>#REF!</v>
      </c>
      <c r="DP124" s="320" t="e">
        <f>+DP120*VLOOKUP($DG$12,#REF!,2,0)</f>
        <v>#REF!</v>
      </c>
      <c r="DQ124" s="320" t="e">
        <f>+DQ120*VLOOKUP($DQ$12,#REF!,2,0)</f>
        <v>#REF!</v>
      </c>
      <c r="DR124" s="320" t="e">
        <f>+DR120*VLOOKUP($DQ$12,#REF!,2,0)</f>
        <v>#REF!</v>
      </c>
      <c r="DS124" s="320" t="e">
        <f>+DS120*VLOOKUP($DQ$12,#REF!,2,0)</f>
        <v>#REF!</v>
      </c>
      <c r="DT124" s="320" t="e">
        <f>+DT120*VLOOKUP($DQ$12,#REF!,2,0)</f>
        <v>#REF!</v>
      </c>
      <c r="DU124" s="320" t="e">
        <f>+DU120*VLOOKUP($DQ$12,#REF!,2,0)</f>
        <v>#REF!</v>
      </c>
      <c r="DV124" s="320" t="e">
        <f>+DV120*VLOOKUP($DQ$12,#REF!,2,0)</f>
        <v>#REF!</v>
      </c>
      <c r="DW124" s="320" t="e">
        <f>+DW120*VLOOKUP($DQ$12,#REF!,2,0)</f>
        <v>#REF!</v>
      </c>
      <c r="DX124" s="320" t="e">
        <f>+DX120*VLOOKUP($DQ$12,#REF!,2,0)</f>
        <v>#REF!</v>
      </c>
      <c r="DY124" s="320" t="e">
        <f>+DY120*VLOOKUP($DQ$12,#REF!,2,0)</f>
        <v>#REF!</v>
      </c>
      <c r="DZ124" s="320" t="e">
        <f>+DZ120*VLOOKUP($DQ$12,#REF!,2,0)</f>
        <v>#REF!</v>
      </c>
      <c r="EA124" s="320" t="e">
        <f>+EA120*VLOOKUP($EA$12,#REF!,2,0)</f>
        <v>#REF!</v>
      </c>
      <c r="EB124" s="320" t="e">
        <f>+EB120*VLOOKUP($EA$12,#REF!,2,0)</f>
        <v>#REF!</v>
      </c>
      <c r="EC124" s="320" t="e">
        <f>+EC120*VLOOKUP($EA$12,#REF!,2,0)</f>
        <v>#REF!</v>
      </c>
      <c r="ED124" s="320" t="e">
        <f>+ED120*VLOOKUP($EA$12,#REF!,2,0)</f>
        <v>#REF!</v>
      </c>
      <c r="EE124" s="320" t="e">
        <f>+EE120*VLOOKUP($EA$12,#REF!,2,0)</f>
        <v>#REF!</v>
      </c>
      <c r="EF124" s="320" t="e">
        <f>+EF120*VLOOKUP($EA$12,#REF!,2,0)</f>
        <v>#REF!</v>
      </c>
      <c r="EG124" s="320" t="e">
        <f>+EG120*VLOOKUP($EA$12,#REF!,2,0)</f>
        <v>#REF!</v>
      </c>
      <c r="EH124" s="320" t="e">
        <f>+EH120*VLOOKUP($EA$12,#REF!,2,0)</f>
        <v>#REF!</v>
      </c>
      <c r="EI124" s="320" t="e">
        <f>+EI120*VLOOKUP($EA$12,#REF!,2,0)</f>
        <v>#REF!</v>
      </c>
      <c r="EJ124" s="320" t="e">
        <f>+EJ120*VLOOKUP($EA$12,#REF!,2,0)</f>
        <v>#REF!</v>
      </c>
      <c r="EK124" s="320" t="e">
        <f>+EK120*VLOOKUP($EK$12,#REF!,2,0)</f>
        <v>#REF!</v>
      </c>
      <c r="EL124" s="320" t="e">
        <f>+EL120*VLOOKUP($EK$12,#REF!,2,0)</f>
        <v>#REF!</v>
      </c>
      <c r="EM124" s="320" t="e">
        <f>+EM120*VLOOKUP($EK$12,#REF!,2,0)</f>
        <v>#REF!</v>
      </c>
      <c r="EN124" s="320" t="e">
        <f>+EN120*VLOOKUP($EK$12,#REF!,2,0)</f>
        <v>#REF!</v>
      </c>
      <c r="EO124" s="320" t="e">
        <f>+EO120*VLOOKUP($EK$12,#REF!,2,0)</f>
        <v>#REF!</v>
      </c>
      <c r="EP124" s="320" t="e">
        <f>+EP120*VLOOKUP($EK$12,#REF!,2,0)</f>
        <v>#REF!</v>
      </c>
      <c r="EQ124" s="320" t="e">
        <f>+EQ120*VLOOKUP($EK$12,#REF!,2,0)</f>
        <v>#REF!</v>
      </c>
      <c r="ER124" s="320" t="e">
        <f>+ER120*VLOOKUP($EK$12,#REF!,2,0)</f>
        <v>#REF!</v>
      </c>
      <c r="ES124" s="320" t="e">
        <f>+ES120*VLOOKUP($EK$12,#REF!,2,0)</f>
        <v>#REF!</v>
      </c>
      <c r="ET124" s="320" t="e">
        <f>+ET120*VLOOKUP($EK$12,#REF!,2,0)</f>
        <v>#REF!</v>
      </c>
      <c r="EU124" s="320" t="e">
        <f>+EU120*VLOOKUP($EU$12,#REF!,2,0)</f>
        <v>#REF!</v>
      </c>
      <c r="EV124" s="320" t="e">
        <f>+EV120*VLOOKUP($EU$12,#REF!,2,0)</f>
        <v>#REF!</v>
      </c>
      <c r="EW124" s="320" t="e">
        <f>+EW120*VLOOKUP($EU$12,#REF!,2,0)</f>
        <v>#REF!</v>
      </c>
      <c r="EX124" s="320" t="e">
        <f>+EX120*VLOOKUP($EU$12,#REF!,2,0)</f>
        <v>#REF!</v>
      </c>
      <c r="EY124" s="320" t="e">
        <f>+EY120*VLOOKUP($EU$12,#REF!,2,0)</f>
        <v>#REF!</v>
      </c>
      <c r="EZ124" s="320" t="e">
        <f>+EZ120*VLOOKUP($EU$12,#REF!,2,0)</f>
        <v>#REF!</v>
      </c>
      <c r="FA124" s="320" t="e">
        <f>+FA120*VLOOKUP($EU$12,#REF!,2,0)</f>
        <v>#REF!</v>
      </c>
      <c r="FB124" s="320" t="e">
        <f>+FB120*VLOOKUP($EU$12,#REF!,2,0)</f>
        <v>#REF!</v>
      </c>
      <c r="FC124" s="320" t="e">
        <f>+FC120*VLOOKUP($EU$12,#REF!,2,0)</f>
        <v>#REF!</v>
      </c>
      <c r="FD124" s="320" t="e">
        <f>+FD120*VLOOKUP($EU$12,#REF!,2,0)</f>
        <v>#REF!</v>
      </c>
      <c r="FE124" s="320" t="e">
        <f>+FE120*VLOOKUP($FE$12,#REF!,2,0)</f>
        <v>#REF!</v>
      </c>
      <c r="FF124" s="320" t="e">
        <f>+FF120*VLOOKUP($FE$12,#REF!,2,0)</f>
        <v>#REF!</v>
      </c>
      <c r="FG124" s="320" t="e">
        <f>+FG120*VLOOKUP($FE$12,#REF!,2,0)</f>
        <v>#REF!</v>
      </c>
      <c r="FH124" s="320" t="e">
        <f>+FH120*VLOOKUP($FE$12,#REF!,2,0)</f>
        <v>#REF!</v>
      </c>
      <c r="FI124" s="320" t="e">
        <f>+FI120*VLOOKUP($FE$12,#REF!,2,0)</f>
        <v>#REF!</v>
      </c>
      <c r="FJ124" s="320" t="e">
        <f>+FJ120*VLOOKUP($FE$12,#REF!,2,0)</f>
        <v>#REF!</v>
      </c>
      <c r="FK124" s="320" t="e">
        <f>+FK120*VLOOKUP($FE$12,#REF!,2,0)</f>
        <v>#REF!</v>
      </c>
      <c r="FL124" s="320" t="e">
        <f>+FL120*VLOOKUP($FE$12,#REF!,2,0)</f>
        <v>#REF!</v>
      </c>
      <c r="FM124" s="320" t="e">
        <f>+FM120*VLOOKUP($FE$12,#REF!,2,0)</f>
        <v>#REF!</v>
      </c>
      <c r="FN124" s="320" t="e">
        <f>+FN120*VLOOKUP($FE$12,#REF!,2,0)</f>
        <v>#REF!</v>
      </c>
      <c r="FO124" s="320" t="e">
        <f>+FO120*VLOOKUP($FO$12,#REF!,2,0)</f>
        <v>#REF!</v>
      </c>
      <c r="FP124" s="320" t="e">
        <f>+FP120*VLOOKUP($FO$12,#REF!,2,0)</f>
        <v>#REF!</v>
      </c>
      <c r="FQ124" s="320" t="e">
        <f>+FQ120*VLOOKUP($FO$12,#REF!,2,0)</f>
        <v>#REF!</v>
      </c>
      <c r="FR124" s="320" t="e">
        <f>+FR120*VLOOKUP($FO$12,#REF!,2,0)</f>
        <v>#REF!</v>
      </c>
      <c r="FS124" s="320" t="e">
        <f>+FS120*VLOOKUP($FO$12,#REF!,2,0)</f>
        <v>#REF!</v>
      </c>
      <c r="FT124" s="320" t="e">
        <f>+FT120*VLOOKUP($FO$12,#REF!,2,0)</f>
        <v>#REF!</v>
      </c>
      <c r="FU124" s="320" t="e">
        <f>+FU120*VLOOKUP($FO$12,#REF!,2,0)</f>
        <v>#REF!</v>
      </c>
      <c r="FV124" s="320" t="e">
        <f>+FV120*VLOOKUP($FO$12,#REF!,2,0)</f>
        <v>#REF!</v>
      </c>
      <c r="FW124" s="320" t="e">
        <f>+FW120*VLOOKUP($FO$12,#REF!,2,0)</f>
        <v>#REF!</v>
      </c>
      <c r="FX124" s="320" t="e">
        <f>+FX120*VLOOKUP($FO$12,#REF!,2,0)</f>
        <v>#REF!</v>
      </c>
      <c r="FY124" s="320" t="e">
        <f>+FY120*VLOOKUP($FY$12,#REF!,2,0)</f>
        <v>#REF!</v>
      </c>
      <c r="FZ124" s="320" t="e">
        <f>+FZ120*VLOOKUP($FY$12,#REF!,2,0)</f>
        <v>#REF!</v>
      </c>
      <c r="GA124" s="320" t="e">
        <f>+GA120*VLOOKUP($FY$12,#REF!,2,0)</f>
        <v>#REF!</v>
      </c>
      <c r="GB124" s="320" t="e">
        <f>+GB120*VLOOKUP($FY$12,#REF!,2,0)</f>
        <v>#REF!</v>
      </c>
      <c r="GC124" s="320" t="e">
        <f>+GC120*VLOOKUP($FY$12,#REF!,2,0)</f>
        <v>#REF!</v>
      </c>
      <c r="GD124" s="320" t="e">
        <f>+GD120*VLOOKUP($FY$12,#REF!,2,0)</f>
        <v>#REF!</v>
      </c>
      <c r="GE124" s="320" t="e">
        <f>+GE120*VLOOKUP($FY$12,#REF!,2,0)</f>
        <v>#REF!</v>
      </c>
      <c r="GF124" s="320" t="e">
        <f>+GF120*VLOOKUP($FY$12,#REF!,2,0)</f>
        <v>#REF!</v>
      </c>
      <c r="GG124" s="320" t="e">
        <f>+GG120*VLOOKUP($FY$12,#REF!,2,0)</f>
        <v>#REF!</v>
      </c>
      <c r="GH124" s="320" t="e">
        <f>+GH120*VLOOKUP($FY$12,#REF!,2,0)</f>
        <v>#REF!</v>
      </c>
      <c r="GI124" s="320" t="e">
        <f>+GI120*VLOOKUP($GI$12,#REF!,2,0)</f>
        <v>#REF!</v>
      </c>
      <c r="GJ124" s="320" t="e">
        <f>+GJ120*VLOOKUP($GI$12,#REF!,2,0)</f>
        <v>#REF!</v>
      </c>
      <c r="GK124" s="320" t="e">
        <f>+GK120*VLOOKUP($GI$12,#REF!,2,0)</f>
        <v>#REF!</v>
      </c>
      <c r="GL124" s="320" t="e">
        <f>+GL120*VLOOKUP($GI$12,#REF!,2,0)</f>
        <v>#REF!</v>
      </c>
      <c r="GM124" s="320" t="e">
        <f>+GM120*VLOOKUP($GI$12,#REF!,2,0)</f>
        <v>#REF!</v>
      </c>
      <c r="GN124" s="320" t="e">
        <f>+GN120*VLOOKUP($GI$12,#REF!,2,0)</f>
        <v>#REF!</v>
      </c>
      <c r="GO124" s="320" t="e">
        <f>+GO120*VLOOKUP($GI$12,#REF!,2,0)</f>
        <v>#REF!</v>
      </c>
      <c r="GP124" s="320" t="e">
        <f>+GP120*VLOOKUP($GI$12,#REF!,2,0)</f>
        <v>#REF!</v>
      </c>
      <c r="GQ124" s="320" t="e">
        <f>+GQ120*VLOOKUP($GI$12,#REF!,2,0)</f>
        <v>#REF!</v>
      </c>
      <c r="GR124" s="320" t="e">
        <f>+GR120*VLOOKUP($GI$12,#REF!,2,0)</f>
        <v>#REF!</v>
      </c>
      <c r="GS124" s="320" t="e">
        <f>+GS120*VLOOKUP($GS$12,#REF!,2,0)</f>
        <v>#REF!</v>
      </c>
      <c r="GT124" s="320" t="e">
        <f>+GT120*VLOOKUP($GS$12,#REF!,2,0)</f>
        <v>#REF!</v>
      </c>
      <c r="GU124" s="320" t="e">
        <f>+GU120*VLOOKUP($GS$12,#REF!,2,0)</f>
        <v>#REF!</v>
      </c>
      <c r="GV124" s="320" t="e">
        <f>+GV120*VLOOKUP($GS$12,#REF!,2,0)</f>
        <v>#REF!</v>
      </c>
      <c r="GW124" s="320" t="e">
        <f>+GW120*VLOOKUP($GS$12,#REF!,2,0)</f>
        <v>#REF!</v>
      </c>
      <c r="GX124" s="320" t="e">
        <f>+GX120*VLOOKUP($GS$12,#REF!,2,0)</f>
        <v>#REF!</v>
      </c>
      <c r="GY124" s="320" t="e">
        <f>+GY120*VLOOKUP($GS$12,#REF!,2,0)</f>
        <v>#REF!</v>
      </c>
      <c r="GZ124" s="320" t="e">
        <f>+GZ120*VLOOKUP($GS$12,#REF!,2,0)</f>
        <v>#REF!</v>
      </c>
      <c r="HA124" s="320" t="e">
        <f>+HA120*VLOOKUP($GS$12,#REF!,2,0)</f>
        <v>#REF!</v>
      </c>
      <c r="HB124" s="320" t="e">
        <f>+HB120*VLOOKUP($GS$12,#REF!,2,0)</f>
        <v>#REF!</v>
      </c>
      <c r="HC124" s="314"/>
      <c r="HD124" s="314"/>
      <c r="HE124" s="314"/>
      <c r="HF124" s="314"/>
      <c r="HG124" s="314"/>
      <c r="HH124" s="314"/>
      <c r="HI124" s="314"/>
      <c r="HJ124" s="314"/>
      <c r="HK124" s="314"/>
      <c r="HL124" s="314"/>
      <c r="HM124" s="315"/>
      <c r="HN124" s="315"/>
      <c r="HO124" s="315"/>
      <c r="HP124" s="320" t="e">
        <f t="shared" si="116"/>
        <v>#REF!</v>
      </c>
      <c r="HQ124" s="323"/>
      <c r="HR124" s="315"/>
      <c r="HS124" s="317"/>
      <c r="HT124" s="315"/>
      <c r="HV124" s="318"/>
      <c r="HW124" s="318"/>
      <c r="HX124" s="318"/>
      <c r="HY124" s="318"/>
      <c r="HZ124" s="318"/>
      <c r="IA124" s="318"/>
      <c r="IB124" s="318"/>
      <c r="IC124" s="318"/>
      <c r="ID124" s="318"/>
      <c r="IE124" s="318"/>
    </row>
    <row r="125" spans="2:240" s="316" customFormat="1" ht="20.100000000000001" hidden="1" customHeight="1">
      <c r="B125" s="730" t="s">
        <v>903</v>
      </c>
      <c r="C125" s="731"/>
      <c r="D125" s="731"/>
      <c r="E125" s="731"/>
      <c r="F125" s="731"/>
      <c r="G125" s="731"/>
      <c r="H125" s="731"/>
      <c r="I125" s="732"/>
      <c r="J125" s="319" t="s">
        <v>9</v>
      </c>
      <c r="K125" s="320" t="e">
        <f>+K121*VLOOKUP($K$12,#REF!,2,0)</f>
        <v>#REF!</v>
      </c>
      <c r="L125" s="320" t="e">
        <f>+L121*VLOOKUP($K$12,#REF!,2,0)</f>
        <v>#REF!</v>
      </c>
      <c r="M125" s="320" t="e">
        <f>+M121*VLOOKUP($K$12,#REF!,2,0)</f>
        <v>#REF!</v>
      </c>
      <c r="N125" s="320" t="e">
        <f>+N121*VLOOKUP($K$12,#REF!,2,0)</f>
        <v>#REF!</v>
      </c>
      <c r="O125" s="320" t="e">
        <f>+O121*VLOOKUP($K$12,#REF!,2,0)</f>
        <v>#REF!</v>
      </c>
      <c r="P125" s="320" t="e">
        <f>+P121*VLOOKUP($K$12,#REF!,2,0)</f>
        <v>#REF!</v>
      </c>
      <c r="Q125" s="320" t="e">
        <f>+Q121*VLOOKUP($K$12,#REF!,2,0)</f>
        <v>#REF!</v>
      </c>
      <c r="R125" s="320" t="e">
        <f>+R121*VLOOKUP($K$12,#REF!,2,0)</f>
        <v>#REF!</v>
      </c>
      <c r="S125" s="320" t="e">
        <f>+S121*VLOOKUP($K$12,#REF!,2,0)</f>
        <v>#REF!</v>
      </c>
      <c r="T125" s="320" t="e">
        <f>+T121*VLOOKUP($K$12,#REF!,2,0)</f>
        <v>#REF!</v>
      </c>
      <c r="U125" s="320" t="e">
        <f>+U121*VLOOKUP($U$12,#REF!,2,0)</f>
        <v>#REF!</v>
      </c>
      <c r="V125" s="320" t="e">
        <f>+V121*VLOOKUP($U$12,#REF!,2,0)</f>
        <v>#REF!</v>
      </c>
      <c r="W125" s="320" t="e">
        <f>+W121*VLOOKUP($U$12,#REF!,2,0)</f>
        <v>#REF!</v>
      </c>
      <c r="X125" s="320" t="e">
        <f>+X121*VLOOKUP($U$12,#REF!,2,0)</f>
        <v>#REF!</v>
      </c>
      <c r="Y125" s="320" t="e">
        <f>+Y121*VLOOKUP($U$12,#REF!,2,0)</f>
        <v>#REF!</v>
      </c>
      <c r="Z125" s="320" t="e">
        <f>+Z121*VLOOKUP($U$12,#REF!,2,0)</f>
        <v>#REF!</v>
      </c>
      <c r="AA125" s="320" t="e">
        <f>+AA121*VLOOKUP($U$12,#REF!,2,0)</f>
        <v>#REF!</v>
      </c>
      <c r="AB125" s="320" t="e">
        <f>+AB121*VLOOKUP($U$12,#REF!,2,0)</f>
        <v>#REF!</v>
      </c>
      <c r="AC125" s="320" t="e">
        <f>+AC121*VLOOKUP($U$12,#REF!,2,0)</f>
        <v>#REF!</v>
      </c>
      <c r="AD125" s="320" t="e">
        <f>+AD121*VLOOKUP($U$12,#REF!,2,0)</f>
        <v>#REF!</v>
      </c>
      <c r="AE125" s="320" t="e">
        <f>+AE121*VLOOKUP($AE$12,#REF!,2,0)</f>
        <v>#REF!</v>
      </c>
      <c r="AF125" s="320" t="e">
        <f>+AF121*VLOOKUP($AE$12,#REF!,2,0)</f>
        <v>#REF!</v>
      </c>
      <c r="AG125" s="320" t="e">
        <f>+AG121*VLOOKUP($AE$12,#REF!,2,0)</f>
        <v>#REF!</v>
      </c>
      <c r="AH125" s="320" t="e">
        <f>+AH121*VLOOKUP($AE$12,#REF!,2,0)</f>
        <v>#REF!</v>
      </c>
      <c r="AI125" s="320" t="e">
        <f>+AI121*VLOOKUP($AE$12,#REF!,2,0)</f>
        <v>#REF!</v>
      </c>
      <c r="AJ125" s="320" t="e">
        <f>+AJ121*VLOOKUP($AE$12,#REF!,2,0)</f>
        <v>#REF!</v>
      </c>
      <c r="AK125" s="320" t="e">
        <f>+AK121*VLOOKUP($AE$12,#REF!,2,0)</f>
        <v>#REF!</v>
      </c>
      <c r="AL125" s="320" t="e">
        <f>+AL121*VLOOKUP($AE$12,#REF!,2,0)</f>
        <v>#REF!</v>
      </c>
      <c r="AM125" s="320" t="e">
        <f>+AM121*VLOOKUP($AE$12,#REF!,2,0)</f>
        <v>#REF!</v>
      </c>
      <c r="AN125" s="320" t="e">
        <f>+AN121*VLOOKUP($AE$12,#REF!,2,0)</f>
        <v>#REF!</v>
      </c>
      <c r="AO125" s="320" t="e">
        <f>+AO121*VLOOKUP($AO$12,#REF!,2,0)</f>
        <v>#REF!</v>
      </c>
      <c r="AP125" s="320" t="e">
        <f>+AP121*VLOOKUP($AO$12,#REF!,2,0)</f>
        <v>#REF!</v>
      </c>
      <c r="AQ125" s="320" t="e">
        <f>+AQ121*VLOOKUP($AO$12,#REF!,2,0)</f>
        <v>#REF!</v>
      </c>
      <c r="AR125" s="320" t="e">
        <f>+AR121*VLOOKUP($AO$12,#REF!,2,0)</f>
        <v>#REF!</v>
      </c>
      <c r="AS125" s="320" t="e">
        <f>+AS121*VLOOKUP($AO$12,#REF!,2,0)</f>
        <v>#REF!</v>
      </c>
      <c r="AT125" s="320" t="e">
        <f>+AT121*VLOOKUP($AO$12,#REF!,2,0)</f>
        <v>#REF!</v>
      </c>
      <c r="AU125" s="320" t="e">
        <f>+AU121*VLOOKUP($AO$12,#REF!,2,0)</f>
        <v>#REF!</v>
      </c>
      <c r="AV125" s="320" t="e">
        <f>+AV121*VLOOKUP($AO$12,#REF!,2,0)</f>
        <v>#REF!</v>
      </c>
      <c r="AW125" s="320" t="e">
        <f>+AW121*VLOOKUP($AO$12,#REF!,2,0)</f>
        <v>#REF!</v>
      </c>
      <c r="AX125" s="320" t="e">
        <f>+AX121*VLOOKUP($AO$12,#REF!,2,0)</f>
        <v>#REF!</v>
      </c>
      <c r="AY125" s="320" t="e">
        <f>+AY121*VLOOKUP($AY$12,#REF!,2,0)</f>
        <v>#REF!</v>
      </c>
      <c r="AZ125" s="320" t="e">
        <f>+AZ121*VLOOKUP($AY$12,#REF!,2,0)</f>
        <v>#REF!</v>
      </c>
      <c r="BA125" s="320" t="e">
        <f>+BA121*VLOOKUP($AY$12,#REF!,2,0)</f>
        <v>#REF!</v>
      </c>
      <c r="BB125" s="320" t="e">
        <f>+BB121*VLOOKUP($AY$12,#REF!,2,0)</f>
        <v>#REF!</v>
      </c>
      <c r="BC125" s="320" t="e">
        <f>+BC121*VLOOKUP($AY$12,#REF!,2,0)</f>
        <v>#REF!</v>
      </c>
      <c r="BD125" s="320" t="e">
        <f>+BD121*VLOOKUP($AY$12,#REF!,2,0)</f>
        <v>#REF!</v>
      </c>
      <c r="BE125" s="320" t="e">
        <f>+BE121*VLOOKUP($AY$12,#REF!,2,0)</f>
        <v>#REF!</v>
      </c>
      <c r="BF125" s="320" t="e">
        <f>+BF121*VLOOKUP($AY$12,#REF!,2,0)</f>
        <v>#REF!</v>
      </c>
      <c r="BG125" s="320" t="e">
        <f>+BG121*VLOOKUP($AY$12,#REF!,2,0)</f>
        <v>#REF!</v>
      </c>
      <c r="BH125" s="320" t="e">
        <f>+BH121*VLOOKUP($AY$12,#REF!,2,0)</f>
        <v>#REF!</v>
      </c>
      <c r="BI125" s="320" t="e">
        <f>+BI121*VLOOKUP($BI$12,#REF!,2,0)</f>
        <v>#REF!</v>
      </c>
      <c r="BJ125" s="320" t="e">
        <f>+BJ121*VLOOKUP($BI$12,#REF!,2,0)</f>
        <v>#REF!</v>
      </c>
      <c r="BK125" s="320" t="e">
        <f>+BK121*VLOOKUP($BI$12,#REF!,2,0)</f>
        <v>#REF!</v>
      </c>
      <c r="BL125" s="320" t="e">
        <f>+BL121*VLOOKUP($BI$12,#REF!,2,0)</f>
        <v>#REF!</v>
      </c>
      <c r="BM125" s="320" t="e">
        <f>+BM121*VLOOKUP($BI$12,#REF!,2,0)</f>
        <v>#REF!</v>
      </c>
      <c r="BN125" s="320" t="e">
        <f>+BN121*VLOOKUP($BI$12,#REF!,2,0)</f>
        <v>#REF!</v>
      </c>
      <c r="BO125" s="320" t="e">
        <f>+BO121*VLOOKUP($BI$12,#REF!,2,0)</f>
        <v>#REF!</v>
      </c>
      <c r="BP125" s="320" t="e">
        <f>+BP121*VLOOKUP($BI$12,#REF!,2,0)</f>
        <v>#REF!</v>
      </c>
      <c r="BQ125" s="320" t="e">
        <f>+BQ121*VLOOKUP($BI$12,#REF!,2,0)</f>
        <v>#REF!</v>
      </c>
      <c r="BR125" s="320" t="e">
        <f>+BR121*VLOOKUP($BI$12,#REF!,2,0)</f>
        <v>#REF!</v>
      </c>
      <c r="BS125" s="320" t="e">
        <f>+BS121*VLOOKUP($BS$12,#REF!,2,0)</f>
        <v>#REF!</v>
      </c>
      <c r="BT125" s="320" t="e">
        <f>+BT121*VLOOKUP($BS$12,#REF!,2,0)</f>
        <v>#REF!</v>
      </c>
      <c r="BU125" s="320" t="e">
        <f>+BU121*VLOOKUP($BS$12,#REF!,2,0)</f>
        <v>#REF!</v>
      </c>
      <c r="BV125" s="320" t="e">
        <f>+BV121*VLOOKUP($BS$12,#REF!,2,0)</f>
        <v>#REF!</v>
      </c>
      <c r="BW125" s="320" t="e">
        <f>+BW121*VLOOKUP($BS$12,#REF!,2,0)</f>
        <v>#REF!</v>
      </c>
      <c r="BX125" s="320" t="e">
        <f>+BX121*VLOOKUP($BS$12,#REF!,2,0)</f>
        <v>#REF!</v>
      </c>
      <c r="BY125" s="320" t="e">
        <f>+BY121*VLOOKUP($BS$12,#REF!,2,0)</f>
        <v>#REF!</v>
      </c>
      <c r="BZ125" s="320" t="e">
        <f>+BZ121*VLOOKUP($BS$12,#REF!,2,0)</f>
        <v>#REF!</v>
      </c>
      <c r="CA125" s="320" t="e">
        <f>+CA121*VLOOKUP($BS$12,#REF!,2,0)</f>
        <v>#REF!</v>
      </c>
      <c r="CB125" s="320" t="e">
        <f>+CB121*VLOOKUP($BS$12,#REF!,2,0)</f>
        <v>#REF!</v>
      </c>
      <c r="CC125" s="320" t="e">
        <f>+CC121*VLOOKUP($CC$12,#REF!,2,0)</f>
        <v>#REF!</v>
      </c>
      <c r="CD125" s="320" t="e">
        <f>+CD121*VLOOKUP($CC$12,#REF!,2,0)</f>
        <v>#REF!</v>
      </c>
      <c r="CE125" s="320" t="e">
        <f>+CE121*VLOOKUP($CC$12,#REF!,2,0)</f>
        <v>#REF!</v>
      </c>
      <c r="CF125" s="320" t="e">
        <f>+CF121*VLOOKUP($CC$12,#REF!,2,0)</f>
        <v>#REF!</v>
      </c>
      <c r="CG125" s="320" t="e">
        <f>+CG121*VLOOKUP($CC$12,#REF!,2,0)</f>
        <v>#REF!</v>
      </c>
      <c r="CH125" s="320" t="e">
        <f>+CH121*VLOOKUP($CC$12,#REF!,2,0)</f>
        <v>#REF!</v>
      </c>
      <c r="CI125" s="320" t="e">
        <f>+CI121*VLOOKUP($CC$12,#REF!,2,0)</f>
        <v>#REF!</v>
      </c>
      <c r="CJ125" s="320" t="e">
        <f>+CJ121*VLOOKUP($CC$12,#REF!,2,0)</f>
        <v>#REF!</v>
      </c>
      <c r="CK125" s="320" t="e">
        <f>+CK121*VLOOKUP($CC$12,#REF!,2,0)</f>
        <v>#REF!</v>
      </c>
      <c r="CL125" s="320" t="e">
        <f>+CL121*VLOOKUP($CC$12,#REF!,2,0)</f>
        <v>#REF!</v>
      </c>
      <c r="CM125" s="320" t="e">
        <f>+CM121*VLOOKUP($CM$12,#REF!,2,0)</f>
        <v>#REF!</v>
      </c>
      <c r="CN125" s="320" t="e">
        <f>+CN121*VLOOKUP($CM$12,#REF!,2,0)</f>
        <v>#REF!</v>
      </c>
      <c r="CO125" s="320" t="e">
        <f>+CO121*VLOOKUP($CM$12,#REF!,2,0)</f>
        <v>#REF!</v>
      </c>
      <c r="CP125" s="320" t="e">
        <f>+CP121*VLOOKUP($CM$12,#REF!,2,0)</f>
        <v>#REF!</v>
      </c>
      <c r="CQ125" s="320" t="e">
        <f>+CQ121*VLOOKUP($CM$12,#REF!,2,0)</f>
        <v>#REF!</v>
      </c>
      <c r="CR125" s="320" t="e">
        <f>+CR121*VLOOKUP($CM$12,#REF!,2,0)</f>
        <v>#REF!</v>
      </c>
      <c r="CS125" s="320" t="e">
        <f>+CS121*VLOOKUP($CM$12,#REF!,2,0)</f>
        <v>#REF!</v>
      </c>
      <c r="CT125" s="320" t="e">
        <f>+CT121*VLOOKUP($CM$12,#REF!,2,0)</f>
        <v>#REF!</v>
      </c>
      <c r="CU125" s="320" t="e">
        <f>+CU121*VLOOKUP($CM$12,#REF!,2,0)</f>
        <v>#REF!</v>
      </c>
      <c r="CV125" s="320" t="e">
        <f>+CV121*VLOOKUP($CM$12,#REF!,2,0)</f>
        <v>#REF!</v>
      </c>
      <c r="CW125" s="320" t="e">
        <f>+CW121*VLOOKUP($CW$12,#REF!,2,0)</f>
        <v>#REF!</v>
      </c>
      <c r="CX125" s="320" t="e">
        <f>+CX121*VLOOKUP($CW$12,#REF!,2,0)</f>
        <v>#REF!</v>
      </c>
      <c r="CY125" s="320" t="e">
        <f>+CY121*VLOOKUP($CW$12,#REF!,2,0)</f>
        <v>#REF!</v>
      </c>
      <c r="CZ125" s="320" t="e">
        <f>+CZ121*VLOOKUP($CW$12,#REF!,2,0)</f>
        <v>#REF!</v>
      </c>
      <c r="DA125" s="320" t="e">
        <f>+DA121*VLOOKUP($CW$12,#REF!,2,0)</f>
        <v>#REF!</v>
      </c>
      <c r="DB125" s="320" t="e">
        <f>+DB121*VLOOKUP($CW$12,#REF!,2,0)</f>
        <v>#REF!</v>
      </c>
      <c r="DC125" s="320" t="e">
        <f>+DC121*VLOOKUP($CW$12,#REF!,2,0)</f>
        <v>#REF!</v>
      </c>
      <c r="DD125" s="320" t="e">
        <f>+DD121*VLOOKUP($CW$12,#REF!,2,0)</f>
        <v>#REF!</v>
      </c>
      <c r="DE125" s="320" t="e">
        <f>+DE121*VLOOKUP($CW$12,#REF!,2,0)</f>
        <v>#REF!</v>
      </c>
      <c r="DF125" s="320" t="e">
        <f>+DF121*VLOOKUP($CW$12,#REF!,2,0)</f>
        <v>#REF!</v>
      </c>
      <c r="DG125" s="320" t="e">
        <f>+DG121*VLOOKUP($DG$12,#REF!,2,0)</f>
        <v>#REF!</v>
      </c>
      <c r="DH125" s="320" t="e">
        <f>+DH121*VLOOKUP($DG$12,#REF!,2,0)</f>
        <v>#REF!</v>
      </c>
      <c r="DI125" s="320" t="e">
        <f>+DI121*VLOOKUP($DG$12,#REF!,2,0)</f>
        <v>#REF!</v>
      </c>
      <c r="DJ125" s="320" t="e">
        <f>+DJ121*VLOOKUP($DG$12,#REF!,2,0)</f>
        <v>#REF!</v>
      </c>
      <c r="DK125" s="320" t="e">
        <f>+DK121*VLOOKUP($DG$12,#REF!,2,0)</f>
        <v>#REF!</v>
      </c>
      <c r="DL125" s="320" t="e">
        <f>+DL121*VLOOKUP($DG$12,#REF!,2,0)</f>
        <v>#REF!</v>
      </c>
      <c r="DM125" s="320" t="e">
        <f>+DM121*VLOOKUP($DG$12,#REF!,2,0)</f>
        <v>#REF!</v>
      </c>
      <c r="DN125" s="320" t="e">
        <f>+DN121*VLOOKUP($DG$12,#REF!,2,0)</f>
        <v>#REF!</v>
      </c>
      <c r="DO125" s="320" t="e">
        <f>+DO121*VLOOKUP($DG$12,#REF!,2,0)</f>
        <v>#REF!</v>
      </c>
      <c r="DP125" s="320" t="e">
        <f>+DP121*VLOOKUP($DG$12,#REF!,2,0)</f>
        <v>#REF!</v>
      </c>
      <c r="DQ125" s="320" t="e">
        <f>+DQ121*VLOOKUP($DQ$12,#REF!,2,0)</f>
        <v>#REF!</v>
      </c>
      <c r="DR125" s="320" t="e">
        <f>+DR121*VLOOKUP($DQ$12,#REF!,2,0)</f>
        <v>#REF!</v>
      </c>
      <c r="DS125" s="320" t="e">
        <f>+DS121*VLOOKUP($DQ$12,#REF!,2,0)</f>
        <v>#REF!</v>
      </c>
      <c r="DT125" s="320" t="e">
        <f>+DT121*VLOOKUP($DQ$12,#REF!,2,0)</f>
        <v>#REF!</v>
      </c>
      <c r="DU125" s="320" t="e">
        <f>+DU121*VLOOKUP($DQ$12,#REF!,2,0)</f>
        <v>#REF!</v>
      </c>
      <c r="DV125" s="320" t="e">
        <f>+DV121*VLOOKUP($DQ$12,#REF!,2,0)</f>
        <v>#REF!</v>
      </c>
      <c r="DW125" s="320" t="e">
        <f>+DW121*VLOOKUP($DQ$12,#REF!,2,0)</f>
        <v>#REF!</v>
      </c>
      <c r="DX125" s="320" t="e">
        <f>+DX121*VLOOKUP($DQ$12,#REF!,2,0)</f>
        <v>#REF!</v>
      </c>
      <c r="DY125" s="320" t="e">
        <f>+DY121*VLOOKUP($DQ$12,#REF!,2,0)</f>
        <v>#REF!</v>
      </c>
      <c r="DZ125" s="320" t="e">
        <f>+DZ121*VLOOKUP($DQ$12,#REF!,2,0)</f>
        <v>#REF!</v>
      </c>
      <c r="EA125" s="320" t="e">
        <f>+EA121*VLOOKUP($EA$12,#REF!,2,0)</f>
        <v>#REF!</v>
      </c>
      <c r="EB125" s="320" t="e">
        <f>+EB121*VLOOKUP($EA$12,#REF!,2,0)</f>
        <v>#REF!</v>
      </c>
      <c r="EC125" s="320" t="e">
        <f>+EC121*VLOOKUP($EA$12,#REF!,2,0)</f>
        <v>#REF!</v>
      </c>
      <c r="ED125" s="320" t="e">
        <f>+ED121*VLOOKUP($EA$12,#REF!,2,0)</f>
        <v>#REF!</v>
      </c>
      <c r="EE125" s="320" t="e">
        <f>+EE121*VLOOKUP($EA$12,#REF!,2,0)</f>
        <v>#REF!</v>
      </c>
      <c r="EF125" s="320" t="e">
        <f>+EF121*VLOOKUP($EA$12,#REF!,2,0)</f>
        <v>#REF!</v>
      </c>
      <c r="EG125" s="320" t="e">
        <f>+EG121*VLOOKUP($EA$12,#REF!,2,0)</f>
        <v>#REF!</v>
      </c>
      <c r="EH125" s="320" t="e">
        <f>+EH121*VLOOKUP($EA$12,#REF!,2,0)</f>
        <v>#REF!</v>
      </c>
      <c r="EI125" s="320" t="e">
        <f>+EI121*VLOOKUP($EA$12,#REF!,2,0)</f>
        <v>#REF!</v>
      </c>
      <c r="EJ125" s="320" t="e">
        <f>+EJ121*VLOOKUP($EA$12,#REF!,2,0)</f>
        <v>#REF!</v>
      </c>
      <c r="EK125" s="320" t="e">
        <f>+EK121*VLOOKUP($EK$12,#REF!,2,0)</f>
        <v>#REF!</v>
      </c>
      <c r="EL125" s="320" t="e">
        <f>+EL121*VLOOKUP($EK$12,#REF!,2,0)</f>
        <v>#REF!</v>
      </c>
      <c r="EM125" s="320" t="e">
        <f>+EM121*VLOOKUP($EK$12,#REF!,2,0)</f>
        <v>#REF!</v>
      </c>
      <c r="EN125" s="320" t="e">
        <f>+EN121*VLOOKUP($EK$12,#REF!,2,0)</f>
        <v>#REF!</v>
      </c>
      <c r="EO125" s="320" t="e">
        <f>+EO121*VLOOKUP($EK$12,#REF!,2,0)</f>
        <v>#REF!</v>
      </c>
      <c r="EP125" s="320" t="e">
        <f>+EP121*VLOOKUP($EK$12,#REF!,2,0)</f>
        <v>#REF!</v>
      </c>
      <c r="EQ125" s="320" t="e">
        <f>+EQ121*VLOOKUP($EK$12,#REF!,2,0)</f>
        <v>#REF!</v>
      </c>
      <c r="ER125" s="320" t="e">
        <f>+ER121*VLOOKUP($EK$12,#REF!,2,0)</f>
        <v>#REF!</v>
      </c>
      <c r="ES125" s="320" t="e">
        <f>+ES121*VLOOKUP($EK$12,#REF!,2,0)</f>
        <v>#REF!</v>
      </c>
      <c r="ET125" s="320" t="e">
        <f>+ET121*VLOOKUP($EK$12,#REF!,2,0)</f>
        <v>#REF!</v>
      </c>
      <c r="EU125" s="320" t="e">
        <f>+EU121*VLOOKUP($EU$12,#REF!,2,0)</f>
        <v>#REF!</v>
      </c>
      <c r="EV125" s="320" t="e">
        <f>+EV121*VLOOKUP($EU$12,#REF!,2,0)</f>
        <v>#REF!</v>
      </c>
      <c r="EW125" s="320" t="e">
        <f>+EW121*VLOOKUP($EU$12,#REF!,2,0)</f>
        <v>#REF!</v>
      </c>
      <c r="EX125" s="320" t="e">
        <f>+EX121*VLOOKUP($EU$12,#REF!,2,0)</f>
        <v>#REF!</v>
      </c>
      <c r="EY125" s="320" t="e">
        <f>+EY121*VLOOKUP($EU$12,#REF!,2,0)</f>
        <v>#REF!</v>
      </c>
      <c r="EZ125" s="320" t="e">
        <f>+EZ121*VLOOKUP($EU$12,#REF!,2,0)</f>
        <v>#REF!</v>
      </c>
      <c r="FA125" s="320" t="e">
        <f>+FA121*VLOOKUP($EU$12,#REF!,2,0)</f>
        <v>#REF!</v>
      </c>
      <c r="FB125" s="320" t="e">
        <f>+FB121*VLOOKUP($EU$12,#REF!,2,0)</f>
        <v>#REF!</v>
      </c>
      <c r="FC125" s="320" t="e">
        <f>+FC121*VLOOKUP($EU$12,#REF!,2,0)</f>
        <v>#REF!</v>
      </c>
      <c r="FD125" s="320" t="e">
        <f>+FD121*VLOOKUP($EU$12,#REF!,2,0)</f>
        <v>#REF!</v>
      </c>
      <c r="FE125" s="320" t="e">
        <f>+FE121*VLOOKUP($FE$12,#REF!,2,0)</f>
        <v>#REF!</v>
      </c>
      <c r="FF125" s="320" t="e">
        <f>+FF121*VLOOKUP($FE$12,#REF!,2,0)</f>
        <v>#REF!</v>
      </c>
      <c r="FG125" s="320" t="e">
        <f>+FG121*VLOOKUP($FE$12,#REF!,2,0)</f>
        <v>#REF!</v>
      </c>
      <c r="FH125" s="320" t="e">
        <f>+FH121*VLOOKUP($FE$12,#REF!,2,0)</f>
        <v>#REF!</v>
      </c>
      <c r="FI125" s="320" t="e">
        <f>+FI121*VLOOKUP($FE$12,#REF!,2,0)</f>
        <v>#REF!</v>
      </c>
      <c r="FJ125" s="320" t="e">
        <f>+FJ121*VLOOKUP($FE$12,#REF!,2,0)</f>
        <v>#REF!</v>
      </c>
      <c r="FK125" s="320" t="e">
        <f>+FK121*VLOOKUP($FE$12,#REF!,2,0)</f>
        <v>#REF!</v>
      </c>
      <c r="FL125" s="320" t="e">
        <f>+FL121*VLOOKUP($FE$12,#REF!,2,0)</f>
        <v>#REF!</v>
      </c>
      <c r="FM125" s="320" t="e">
        <f>+FM121*VLOOKUP($FE$12,#REF!,2,0)</f>
        <v>#REF!</v>
      </c>
      <c r="FN125" s="320" t="e">
        <f>+FN121*VLOOKUP($FE$12,#REF!,2,0)</f>
        <v>#REF!</v>
      </c>
      <c r="FO125" s="320" t="e">
        <f>+FO121*VLOOKUP($FO$12,#REF!,2,0)</f>
        <v>#REF!</v>
      </c>
      <c r="FP125" s="320" t="e">
        <f>+FP121*VLOOKUP($FO$12,#REF!,2,0)</f>
        <v>#REF!</v>
      </c>
      <c r="FQ125" s="320" t="e">
        <f>+FQ121*VLOOKUP($FO$12,#REF!,2,0)</f>
        <v>#REF!</v>
      </c>
      <c r="FR125" s="320" t="e">
        <f>+FR121*VLOOKUP($FO$12,#REF!,2,0)</f>
        <v>#REF!</v>
      </c>
      <c r="FS125" s="320" t="e">
        <f>+FS121*VLOOKUP($FO$12,#REF!,2,0)</f>
        <v>#REF!</v>
      </c>
      <c r="FT125" s="320" t="e">
        <f>+FT121*VLOOKUP($FO$12,#REF!,2,0)</f>
        <v>#REF!</v>
      </c>
      <c r="FU125" s="320" t="e">
        <f>+FU121*VLOOKUP($FO$12,#REF!,2,0)</f>
        <v>#REF!</v>
      </c>
      <c r="FV125" s="320" t="e">
        <f>+FV121*VLOOKUP($FO$12,#REF!,2,0)</f>
        <v>#REF!</v>
      </c>
      <c r="FW125" s="320" t="e">
        <f>+FW121*VLOOKUP($FO$12,#REF!,2,0)</f>
        <v>#REF!</v>
      </c>
      <c r="FX125" s="320" t="e">
        <f>+FX121*VLOOKUP($FO$12,#REF!,2,0)</f>
        <v>#REF!</v>
      </c>
      <c r="FY125" s="320" t="e">
        <f>+FY121*VLOOKUP($FY$12,#REF!,2,0)</f>
        <v>#REF!</v>
      </c>
      <c r="FZ125" s="320" t="e">
        <f>+FZ121*VLOOKUP($FY$12,#REF!,2,0)</f>
        <v>#REF!</v>
      </c>
      <c r="GA125" s="320" t="e">
        <f>+GA121*VLOOKUP($FY$12,#REF!,2,0)</f>
        <v>#REF!</v>
      </c>
      <c r="GB125" s="320" t="e">
        <f>+GB121*VLOOKUP($FY$12,#REF!,2,0)</f>
        <v>#REF!</v>
      </c>
      <c r="GC125" s="320" t="e">
        <f>+GC121*VLOOKUP($FY$12,#REF!,2,0)</f>
        <v>#REF!</v>
      </c>
      <c r="GD125" s="320" t="e">
        <f>+GD121*VLOOKUP($FY$12,#REF!,2,0)</f>
        <v>#REF!</v>
      </c>
      <c r="GE125" s="320" t="e">
        <f>+GE121*VLOOKUP($FY$12,#REF!,2,0)</f>
        <v>#REF!</v>
      </c>
      <c r="GF125" s="320" t="e">
        <f>+GF121*VLOOKUP($FY$12,#REF!,2,0)</f>
        <v>#REF!</v>
      </c>
      <c r="GG125" s="320" t="e">
        <f>+GG121*VLOOKUP($FY$12,#REF!,2,0)</f>
        <v>#REF!</v>
      </c>
      <c r="GH125" s="320" t="e">
        <f>+GH121*VLOOKUP($FY$12,#REF!,2,0)</f>
        <v>#REF!</v>
      </c>
      <c r="GI125" s="320" t="e">
        <f>+GI121*VLOOKUP($GI$12,#REF!,2,0)</f>
        <v>#REF!</v>
      </c>
      <c r="GJ125" s="320" t="e">
        <f>+GJ121*VLOOKUP($GI$12,#REF!,2,0)</f>
        <v>#REF!</v>
      </c>
      <c r="GK125" s="320" t="e">
        <f>+GK121*VLOOKUP($GI$12,#REF!,2,0)</f>
        <v>#REF!</v>
      </c>
      <c r="GL125" s="320" t="e">
        <f>+GL121*VLOOKUP($GI$12,#REF!,2,0)</f>
        <v>#REF!</v>
      </c>
      <c r="GM125" s="320" t="e">
        <f>+GM121*VLOOKUP($GI$12,#REF!,2,0)</f>
        <v>#REF!</v>
      </c>
      <c r="GN125" s="320" t="e">
        <f>+GN121*VLOOKUP($GI$12,#REF!,2,0)</f>
        <v>#REF!</v>
      </c>
      <c r="GO125" s="320" t="e">
        <f>+GO121*VLOOKUP($GI$12,#REF!,2,0)</f>
        <v>#REF!</v>
      </c>
      <c r="GP125" s="320" t="e">
        <f>+GP121*VLOOKUP($GI$12,#REF!,2,0)</f>
        <v>#REF!</v>
      </c>
      <c r="GQ125" s="320" t="e">
        <f>+GQ121*VLOOKUP($GI$12,#REF!,2,0)</f>
        <v>#REF!</v>
      </c>
      <c r="GR125" s="320" t="e">
        <f>+GR121*VLOOKUP($GI$12,#REF!,2,0)</f>
        <v>#REF!</v>
      </c>
      <c r="GS125" s="320" t="e">
        <f>+GS121*VLOOKUP($GS$12,#REF!,2,0)</f>
        <v>#REF!</v>
      </c>
      <c r="GT125" s="320" t="e">
        <f>+GT121*VLOOKUP($GS$12,#REF!,2,0)</f>
        <v>#REF!</v>
      </c>
      <c r="GU125" s="320" t="e">
        <f>+GU121*VLOOKUP($GS$12,#REF!,2,0)</f>
        <v>#REF!</v>
      </c>
      <c r="GV125" s="320" t="e">
        <f>+GV121*VLOOKUP($GS$12,#REF!,2,0)</f>
        <v>#REF!</v>
      </c>
      <c r="GW125" s="320" t="e">
        <f>+GW121*VLOOKUP($GS$12,#REF!,2,0)</f>
        <v>#REF!</v>
      </c>
      <c r="GX125" s="320" t="e">
        <f>+GX121*VLOOKUP($GS$12,#REF!,2,0)</f>
        <v>#REF!</v>
      </c>
      <c r="GY125" s="320" t="e">
        <f>+GY121*VLOOKUP($GS$12,#REF!,2,0)</f>
        <v>#REF!</v>
      </c>
      <c r="GZ125" s="320" t="e">
        <f>+GZ121*VLOOKUP($GS$12,#REF!,2,0)</f>
        <v>#REF!</v>
      </c>
      <c r="HA125" s="320" t="e">
        <f>+HA121*VLOOKUP($GS$12,#REF!,2,0)</f>
        <v>#REF!</v>
      </c>
      <c r="HB125" s="320" t="e">
        <f>+HB121*VLOOKUP($GS$12,#REF!,2,0)</f>
        <v>#REF!</v>
      </c>
      <c r="HC125" s="314"/>
      <c r="HD125" s="314"/>
      <c r="HE125" s="314"/>
      <c r="HF125" s="314"/>
      <c r="HG125" s="314"/>
      <c r="HH125" s="314"/>
      <c r="HI125" s="314"/>
      <c r="HJ125" s="314"/>
      <c r="HK125" s="314"/>
      <c r="HL125" s="314"/>
      <c r="HM125" s="315"/>
      <c r="HN125" s="315"/>
      <c r="HO125" s="315"/>
      <c r="HP125" s="320" t="e">
        <f t="shared" si="116"/>
        <v>#REF!</v>
      </c>
      <c r="HQ125" s="323"/>
      <c r="HR125" s="315"/>
      <c r="HS125" s="317"/>
      <c r="HT125" s="315"/>
      <c r="HV125" s="318"/>
      <c r="HW125" s="318"/>
      <c r="HX125" s="318"/>
      <c r="HY125" s="318"/>
      <c r="HZ125" s="318"/>
      <c r="IA125" s="318"/>
      <c r="IB125" s="318"/>
      <c r="IC125" s="318"/>
      <c r="ID125" s="318"/>
      <c r="IE125" s="318"/>
    </row>
    <row r="126" spans="2:240" s="316" customFormat="1" ht="20.100000000000001" hidden="1" customHeight="1">
      <c r="B126" s="730" t="s">
        <v>903</v>
      </c>
      <c r="C126" s="731"/>
      <c r="D126" s="731"/>
      <c r="E126" s="731"/>
      <c r="F126" s="731"/>
      <c r="G126" s="731"/>
      <c r="H126" s="731"/>
      <c r="I126" s="732"/>
      <c r="J126" s="319" t="s">
        <v>10</v>
      </c>
      <c r="K126" s="320" t="e">
        <f>+K122*VLOOKUP($K$12,#REF!,2,0)</f>
        <v>#REF!</v>
      </c>
      <c r="L126" s="320" t="e">
        <f>+L122*VLOOKUP($K$12,#REF!,2,0)</f>
        <v>#REF!</v>
      </c>
      <c r="M126" s="320" t="e">
        <f>+M122*VLOOKUP($K$12,#REF!,2,0)</f>
        <v>#REF!</v>
      </c>
      <c r="N126" s="320" t="e">
        <f>+N122*VLOOKUP($K$12,#REF!,2,0)</f>
        <v>#REF!</v>
      </c>
      <c r="O126" s="320" t="e">
        <f>+O122*VLOOKUP($K$12,#REF!,2,0)</f>
        <v>#REF!</v>
      </c>
      <c r="P126" s="320" t="e">
        <f>+P122*VLOOKUP($K$12,#REF!,2,0)</f>
        <v>#REF!</v>
      </c>
      <c r="Q126" s="320" t="e">
        <f>+Q122*VLOOKUP($K$12,#REF!,2,0)</f>
        <v>#REF!</v>
      </c>
      <c r="R126" s="320" t="e">
        <f>+R122*VLOOKUP($K$12,#REF!,2,0)</f>
        <v>#REF!</v>
      </c>
      <c r="S126" s="320" t="e">
        <f>+S122*VLOOKUP($K$12,#REF!,2,0)</f>
        <v>#REF!</v>
      </c>
      <c r="T126" s="320" t="e">
        <f>+T122*VLOOKUP($K$12,#REF!,2,0)</f>
        <v>#REF!</v>
      </c>
      <c r="U126" s="320" t="e">
        <f>+U122*VLOOKUP($U$12,#REF!,2,0)</f>
        <v>#REF!</v>
      </c>
      <c r="V126" s="320" t="e">
        <f>+V122*VLOOKUP($U$12,#REF!,2,0)</f>
        <v>#REF!</v>
      </c>
      <c r="W126" s="320" t="e">
        <f>+W122*VLOOKUP($U$12,#REF!,2,0)</f>
        <v>#REF!</v>
      </c>
      <c r="X126" s="320" t="e">
        <f>+X122*VLOOKUP($U$12,#REF!,2,0)</f>
        <v>#REF!</v>
      </c>
      <c r="Y126" s="320" t="e">
        <f>+Y122*VLOOKUP($U$12,#REF!,2,0)</f>
        <v>#REF!</v>
      </c>
      <c r="Z126" s="320" t="e">
        <f>+Z122*VLOOKUP($U$12,#REF!,2,0)</f>
        <v>#REF!</v>
      </c>
      <c r="AA126" s="320" t="e">
        <f>+AA122*VLOOKUP($U$12,#REF!,2,0)</f>
        <v>#REF!</v>
      </c>
      <c r="AB126" s="320" t="e">
        <f>+AB122*VLOOKUP($U$12,#REF!,2,0)</f>
        <v>#REF!</v>
      </c>
      <c r="AC126" s="320" t="e">
        <f>+AC122*VLOOKUP($U$12,#REF!,2,0)</f>
        <v>#REF!</v>
      </c>
      <c r="AD126" s="320" t="e">
        <f>+AD122*VLOOKUP($U$12,#REF!,2,0)</f>
        <v>#REF!</v>
      </c>
      <c r="AE126" s="320" t="e">
        <f>+AE122*VLOOKUP($AE$12,#REF!,2,0)</f>
        <v>#REF!</v>
      </c>
      <c r="AF126" s="320" t="e">
        <f>+AF122*VLOOKUP($AE$12,#REF!,2,0)</f>
        <v>#REF!</v>
      </c>
      <c r="AG126" s="320" t="e">
        <f>+AG122*VLOOKUP($AE$12,#REF!,2,0)</f>
        <v>#REF!</v>
      </c>
      <c r="AH126" s="320" t="e">
        <f>+AH122*VLOOKUP($AE$12,#REF!,2,0)</f>
        <v>#REF!</v>
      </c>
      <c r="AI126" s="320" t="e">
        <f>+AI122*VLOOKUP($AE$12,#REF!,2,0)</f>
        <v>#REF!</v>
      </c>
      <c r="AJ126" s="320" t="e">
        <f>+AJ122*VLOOKUP($AE$12,#REF!,2,0)</f>
        <v>#REF!</v>
      </c>
      <c r="AK126" s="320" t="e">
        <f>+AK122*VLOOKUP($AE$12,#REF!,2,0)</f>
        <v>#REF!</v>
      </c>
      <c r="AL126" s="320" t="e">
        <f>+AL122*VLOOKUP($AE$12,#REF!,2,0)</f>
        <v>#REF!</v>
      </c>
      <c r="AM126" s="320" t="e">
        <f>+AM122*VLOOKUP($AE$12,#REF!,2,0)</f>
        <v>#REF!</v>
      </c>
      <c r="AN126" s="320" t="e">
        <f>+AN122*VLOOKUP($AE$12,#REF!,2,0)</f>
        <v>#REF!</v>
      </c>
      <c r="AO126" s="320" t="e">
        <f>+AO122*VLOOKUP($AO$12,#REF!,2,0)</f>
        <v>#REF!</v>
      </c>
      <c r="AP126" s="320" t="e">
        <f>+AP122*VLOOKUP($AO$12,#REF!,2,0)</f>
        <v>#REF!</v>
      </c>
      <c r="AQ126" s="320" t="e">
        <f>+AQ122*VLOOKUP($AO$12,#REF!,2,0)</f>
        <v>#REF!</v>
      </c>
      <c r="AR126" s="320" t="e">
        <f>+AR122*VLOOKUP($AO$12,#REF!,2,0)</f>
        <v>#REF!</v>
      </c>
      <c r="AS126" s="320" t="e">
        <f>+AS122*VLOOKUP($AO$12,#REF!,2,0)</f>
        <v>#REF!</v>
      </c>
      <c r="AT126" s="320" t="e">
        <f>+AT122*VLOOKUP($AO$12,#REF!,2,0)</f>
        <v>#REF!</v>
      </c>
      <c r="AU126" s="320" t="e">
        <f>+AU122*VLOOKUP($AO$12,#REF!,2,0)</f>
        <v>#REF!</v>
      </c>
      <c r="AV126" s="320" t="e">
        <f>+AV122*VLOOKUP($AO$12,#REF!,2,0)</f>
        <v>#REF!</v>
      </c>
      <c r="AW126" s="320" t="e">
        <f>+AW122*VLOOKUP($AO$12,#REF!,2,0)</f>
        <v>#REF!</v>
      </c>
      <c r="AX126" s="320" t="e">
        <f>+AX122*VLOOKUP($AO$12,#REF!,2,0)</f>
        <v>#REF!</v>
      </c>
      <c r="AY126" s="320" t="e">
        <f>+AY122*VLOOKUP($AY$12,#REF!,2,0)</f>
        <v>#REF!</v>
      </c>
      <c r="AZ126" s="320" t="e">
        <f>+AZ122*VLOOKUP($AY$12,#REF!,2,0)</f>
        <v>#REF!</v>
      </c>
      <c r="BA126" s="320" t="e">
        <f>+BA122*VLOOKUP($AY$12,#REF!,2,0)</f>
        <v>#REF!</v>
      </c>
      <c r="BB126" s="320" t="e">
        <f>+BB122*VLOOKUP($AY$12,#REF!,2,0)</f>
        <v>#REF!</v>
      </c>
      <c r="BC126" s="320" t="e">
        <f>+BC122*VLOOKUP($AY$12,#REF!,2,0)</f>
        <v>#REF!</v>
      </c>
      <c r="BD126" s="320" t="e">
        <f>+BD122*VLOOKUP($AY$12,#REF!,2,0)</f>
        <v>#REF!</v>
      </c>
      <c r="BE126" s="320" t="e">
        <f>+BE122*VLOOKUP($AY$12,#REF!,2,0)</f>
        <v>#REF!</v>
      </c>
      <c r="BF126" s="320" t="e">
        <f>+BF122*VLOOKUP($AY$12,#REF!,2,0)</f>
        <v>#REF!</v>
      </c>
      <c r="BG126" s="320" t="e">
        <f>+BG122*VLOOKUP($AY$12,#REF!,2,0)</f>
        <v>#REF!</v>
      </c>
      <c r="BH126" s="320" t="e">
        <f>+BH122*VLOOKUP($AY$12,#REF!,2,0)</f>
        <v>#REF!</v>
      </c>
      <c r="BI126" s="320" t="e">
        <f>+BI122*VLOOKUP($BI$12,#REF!,2,0)</f>
        <v>#REF!</v>
      </c>
      <c r="BJ126" s="320" t="e">
        <f>+BJ122*VLOOKUP($BI$12,#REF!,2,0)</f>
        <v>#REF!</v>
      </c>
      <c r="BK126" s="320" t="e">
        <f>+BK122*VLOOKUP($BI$12,#REF!,2,0)</f>
        <v>#REF!</v>
      </c>
      <c r="BL126" s="320" t="e">
        <f>+BL122*VLOOKUP($BI$12,#REF!,2,0)</f>
        <v>#REF!</v>
      </c>
      <c r="BM126" s="320" t="e">
        <f>+BM122*VLOOKUP($BI$12,#REF!,2,0)</f>
        <v>#REF!</v>
      </c>
      <c r="BN126" s="320" t="e">
        <f>+BN122*VLOOKUP($BI$12,#REF!,2,0)</f>
        <v>#REF!</v>
      </c>
      <c r="BO126" s="320" t="e">
        <f>+BO122*VLOOKUP($BI$12,#REF!,2,0)</f>
        <v>#REF!</v>
      </c>
      <c r="BP126" s="320" t="e">
        <f>+BP122*VLOOKUP($BI$12,#REF!,2,0)</f>
        <v>#REF!</v>
      </c>
      <c r="BQ126" s="320" t="e">
        <f>+BQ122*VLOOKUP($BI$12,#REF!,2,0)</f>
        <v>#REF!</v>
      </c>
      <c r="BR126" s="320" t="e">
        <f>+BR122*VLOOKUP($BI$12,#REF!,2,0)</f>
        <v>#REF!</v>
      </c>
      <c r="BS126" s="320" t="e">
        <f>+BS122*VLOOKUP($BS$12,#REF!,2,0)</f>
        <v>#REF!</v>
      </c>
      <c r="BT126" s="320" t="e">
        <f>+BT122*VLOOKUP($BS$12,#REF!,2,0)</f>
        <v>#REF!</v>
      </c>
      <c r="BU126" s="320" t="e">
        <f>+BU122*VLOOKUP($BS$12,#REF!,2,0)</f>
        <v>#REF!</v>
      </c>
      <c r="BV126" s="320" t="e">
        <f>+BV122*VLOOKUP($BS$12,#REF!,2,0)</f>
        <v>#REF!</v>
      </c>
      <c r="BW126" s="320" t="e">
        <f>+BW122*VLOOKUP($BS$12,#REF!,2,0)</f>
        <v>#REF!</v>
      </c>
      <c r="BX126" s="320" t="e">
        <f>+BX122*VLOOKUP($BS$12,#REF!,2,0)</f>
        <v>#REF!</v>
      </c>
      <c r="BY126" s="320" t="e">
        <f>+BY122*VLOOKUP($BS$12,#REF!,2,0)</f>
        <v>#REF!</v>
      </c>
      <c r="BZ126" s="320" t="e">
        <f>+BZ122*VLOOKUP($BS$12,#REF!,2,0)</f>
        <v>#REF!</v>
      </c>
      <c r="CA126" s="320" t="e">
        <f>+CA122*VLOOKUP($BS$12,#REF!,2,0)</f>
        <v>#REF!</v>
      </c>
      <c r="CB126" s="320" t="e">
        <f>+CB122*VLOOKUP($BS$12,#REF!,2,0)</f>
        <v>#REF!</v>
      </c>
      <c r="CC126" s="320" t="e">
        <f>+CC122*VLOOKUP($CC$12,#REF!,2,0)</f>
        <v>#REF!</v>
      </c>
      <c r="CD126" s="320" t="e">
        <f>+CD122*VLOOKUP($CC$12,#REF!,2,0)</f>
        <v>#REF!</v>
      </c>
      <c r="CE126" s="320" t="e">
        <f>+CE122*VLOOKUP($CC$12,#REF!,2,0)</f>
        <v>#REF!</v>
      </c>
      <c r="CF126" s="320" t="e">
        <f>+CF122*VLOOKUP($CC$12,#REF!,2,0)</f>
        <v>#REF!</v>
      </c>
      <c r="CG126" s="320" t="e">
        <f>+CG122*VLOOKUP($CC$12,#REF!,2,0)</f>
        <v>#REF!</v>
      </c>
      <c r="CH126" s="320" t="e">
        <f>+CH122*VLOOKUP($CC$12,#REF!,2,0)</f>
        <v>#REF!</v>
      </c>
      <c r="CI126" s="320" t="e">
        <f>+CI122*VLOOKUP($CC$12,#REF!,2,0)</f>
        <v>#REF!</v>
      </c>
      <c r="CJ126" s="320" t="e">
        <f>+CJ122*VLOOKUP($CC$12,#REF!,2,0)</f>
        <v>#REF!</v>
      </c>
      <c r="CK126" s="320" t="e">
        <f>+CK122*VLOOKUP($CC$12,#REF!,2,0)</f>
        <v>#REF!</v>
      </c>
      <c r="CL126" s="320" t="e">
        <f>+CL122*VLOOKUP($CC$12,#REF!,2,0)</f>
        <v>#REF!</v>
      </c>
      <c r="CM126" s="320" t="e">
        <f>+CM122*VLOOKUP($CM$12,#REF!,2,0)</f>
        <v>#REF!</v>
      </c>
      <c r="CN126" s="320" t="e">
        <f>+CN122*VLOOKUP($CM$12,#REF!,2,0)</f>
        <v>#REF!</v>
      </c>
      <c r="CO126" s="320" t="e">
        <f>+CO122*VLOOKUP($CM$12,#REF!,2,0)</f>
        <v>#REF!</v>
      </c>
      <c r="CP126" s="320" t="e">
        <f>+CP122*VLOOKUP($CM$12,#REF!,2,0)</f>
        <v>#REF!</v>
      </c>
      <c r="CQ126" s="320" t="e">
        <f>+CQ122*VLOOKUP($CM$12,#REF!,2,0)</f>
        <v>#REF!</v>
      </c>
      <c r="CR126" s="320" t="e">
        <f>+CR122*VLOOKUP($CM$12,#REF!,2,0)</f>
        <v>#REF!</v>
      </c>
      <c r="CS126" s="320" t="e">
        <f>+CS122*VLOOKUP($CM$12,#REF!,2,0)</f>
        <v>#REF!</v>
      </c>
      <c r="CT126" s="320" t="e">
        <f>+CT122*VLOOKUP($CM$12,#REF!,2,0)</f>
        <v>#REF!</v>
      </c>
      <c r="CU126" s="320" t="e">
        <f>+CU122*VLOOKUP($CM$12,#REF!,2,0)</f>
        <v>#REF!</v>
      </c>
      <c r="CV126" s="320" t="e">
        <f>+CV122*VLOOKUP($CM$12,#REF!,2,0)</f>
        <v>#REF!</v>
      </c>
      <c r="CW126" s="320" t="e">
        <f>+CW122*VLOOKUP($CW$12,#REF!,2,0)</f>
        <v>#REF!</v>
      </c>
      <c r="CX126" s="320" t="e">
        <f>+CX122*VLOOKUP($CW$12,#REF!,2,0)</f>
        <v>#REF!</v>
      </c>
      <c r="CY126" s="320" t="e">
        <f>+CY122*VLOOKUP($CW$12,#REF!,2,0)</f>
        <v>#REF!</v>
      </c>
      <c r="CZ126" s="320" t="e">
        <f>+CZ122*VLOOKUP($CW$12,#REF!,2,0)</f>
        <v>#REF!</v>
      </c>
      <c r="DA126" s="320" t="e">
        <f>+DA122*VLOOKUP($CW$12,#REF!,2,0)</f>
        <v>#REF!</v>
      </c>
      <c r="DB126" s="320" t="e">
        <f>+DB122*VLOOKUP($CW$12,#REF!,2,0)</f>
        <v>#REF!</v>
      </c>
      <c r="DC126" s="320" t="e">
        <f>+DC122*VLOOKUP($CW$12,#REF!,2,0)</f>
        <v>#REF!</v>
      </c>
      <c r="DD126" s="320" t="e">
        <f>+DD122*VLOOKUP($CW$12,#REF!,2,0)</f>
        <v>#REF!</v>
      </c>
      <c r="DE126" s="320" t="e">
        <f>+DE122*VLOOKUP($CW$12,#REF!,2,0)</f>
        <v>#REF!</v>
      </c>
      <c r="DF126" s="320" t="e">
        <f>+DF122*VLOOKUP($CW$12,#REF!,2,0)</f>
        <v>#REF!</v>
      </c>
      <c r="DG126" s="320" t="e">
        <f>+DG122*VLOOKUP($DG$12,#REF!,2,0)</f>
        <v>#REF!</v>
      </c>
      <c r="DH126" s="320" t="e">
        <f>+DH122*VLOOKUP($DG$12,#REF!,2,0)</f>
        <v>#REF!</v>
      </c>
      <c r="DI126" s="320" t="e">
        <f>+DI122*VLOOKUP($DG$12,#REF!,2,0)</f>
        <v>#REF!</v>
      </c>
      <c r="DJ126" s="320" t="e">
        <f>+DJ122*VLOOKUP($DG$12,#REF!,2,0)</f>
        <v>#REF!</v>
      </c>
      <c r="DK126" s="320" t="e">
        <f>+DK122*VLOOKUP($DG$12,#REF!,2,0)</f>
        <v>#REF!</v>
      </c>
      <c r="DL126" s="320" t="e">
        <f>+DL122*VLOOKUP($DG$12,#REF!,2,0)</f>
        <v>#REF!</v>
      </c>
      <c r="DM126" s="320" t="e">
        <f>+DM122*VLOOKUP($DG$12,#REF!,2,0)</f>
        <v>#REF!</v>
      </c>
      <c r="DN126" s="320" t="e">
        <f>+DN122*VLOOKUP($DG$12,#REF!,2,0)</f>
        <v>#REF!</v>
      </c>
      <c r="DO126" s="320" t="e">
        <f>+DO122*VLOOKUP($DG$12,#REF!,2,0)</f>
        <v>#REF!</v>
      </c>
      <c r="DP126" s="320" t="e">
        <f>+DP122*VLOOKUP($DG$12,#REF!,2,0)</f>
        <v>#REF!</v>
      </c>
      <c r="DQ126" s="320" t="e">
        <f>+DQ122*VLOOKUP($DQ$12,#REF!,2,0)</f>
        <v>#REF!</v>
      </c>
      <c r="DR126" s="320" t="e">
        <f>+DR122*VLOOKUP($DQ$12,#REF!,2,0)</f>
        <v>#REF!</v>
      </c>
      <c r="DS126" s="320" t="e">
        <f>+DS122*VLOOKUP($DQ$12,#REF!,2,0)</f>
        <v>#REF!</v>
      </c>
      <c r="DT126" s="320" t="e">
        <f>+DT122*VLOOKUP($DQ$12,#REF!,2,0)</f>
        <v>#REF!</v>
      </c>
      <c r="DU126" s="320" t="e">
        <f>+DU122*VLOOKUP($DQ$12,#REF!,2,0)</f>
        <v>#REF!</v>
      </c>
      <c r="DV126" s="320" t="e">
        <f>+DV122*VLOOKUP($DQ$12,#REF!,2,0)</f>
        <v>#REF!</v>
      </c>
      <c r="DW126" s="320" t="e">
        <f>+DW122*VLOOKUP($DQ$12,#REF!,2,0)</f>
        <v>#REF!</v>
      </c>
      <c r="DX126" s="320" t="e">
        <f>+DX122*VLOOKUP($DQ$12,#REF!,2,0)</f>
        <v>#REF!</v>
      </c>
      <c r="DY126" s="320" t="e">
        <f>+DY122*VLOOKUP($DQ$12,#REF!,2,0)</f>
        <v>#REF!</v>
      </c>
      <c r="DZ126" s="320" t="e">
        <f>+DZ122*VLOOKUP($DQ$12,#REF!,2,0)</f>
        <v>#REF!</v>
      </c>
      <c r="EA126" s="320" t="e">
        <f>+EA122*VLOOKUP($EA$12,#REF!,2,0)</f>
        <v>#REF!</v>
      </c>
      <c r="EB126" s="320" t="e">
        <f>+EB122*VLOOKUP($EA$12,#REF!,2,0)</f>
        <v>#REF!</v>
      </c>
      <c r="EC126" s="320" t="e">
        <f>+EC122*VLOOKUP($EA$12,#REF!,2,0)</f>
        <v>#REF!</v>
      </c>
      <c r="ED126" s="320" t="e">
        <f>+ED122*VLOOKUP($EA$12,#REF!,2,0)</f>
        <v>#REF!</v>
      </c>
      <c r="EE126" s="320" t="e">
        <f>+EE122*VLOOKUP($EA$12,#REF!,2,0)</f>
        <v>#REF!</v>
      </c>
      <c r="EF126" s="320" t="e">
        <f>+EF122*VLOOKUP($EA$12,#REF!,2,0)</f>
        <v>#REF!</v>
      </c>
      <c r="EG126" s="320" t="e">
        <f>+EG122*VLOOKUP($EA$12,#REF!,2,0)</f>
        <v>#REF!</v>
      </c>
      <c r="EH126" s="320" t="e">
        <f>+EH122*VLOOKUP($EA$12,#REF!,2,0)</f>
        <v>#REF!</v>
      </c>
      <c r="EI126" s="320" t="e">
        <f>+EI122*VLOOKUP($EA$12,#REF!,2,0)</f>
        <v>#REF!</v>
      </c>
      <c r="EJ126" s="320" t="e">
        <f>+EJ122*VLOOKUP($EA$12,#REF!,2,0)</f>
        <v>#REF!</v>
      </c>
      <c r="EK126" s="320" t="e">
        <f>+EK122*VLOOKUP($EK$12,#REF!,2,0)</f>
        <v>#REF!</v>
      </c>
      <c r="EL126" s="320" t="e">
        <f>+EL122*VLOOKUP($EK$12,#REF!,2,0)</f>
        <v>#REF!</v>
      </c>
      <c r="EM126" s="320" t="e">
        <f>+EM122*VLOOKUP($EK$12,#REF!,2,0)</f>
        <v>#REF!</v>
      </c>
      <c r="EN126" s="320" t="e">
        <f>+EN122*VLOOKUP($EK$12,#REF!,2,0)</f>
        <v>#REF!</v>
      </c>
      <c r="EO126" s="320" t="e">
        <f>+EO122*VLOOKUP($EK$12,#REF!,2,0)</f>
        <v>#REF!</v>
      </c>
      <c r="EP126" s="320" t="e">
        <f>+EP122*VLOOKUP($EK$12,#REF!,2,0)</f>
        <v>#REF!</v>
      </c>
      <c r="EQ126" s="320" t="e">
        <f>+EQ122*VLOOKUP($EK$12,#REF!,2,0)</f>
        <v>#REF!</v>
      </c>
      <c r="ER126" s="320" t="e">
        <f>+ER122*VLOOKUP($EK$12,#REF!,2,0)</f>
        <v>#REF!</v>
      </c>
      <c r="ES126" s="320" t="e">
        <f>+ES122*VLOOKUP($EK$12,#REF!,2,0)</f>
        <v>#REF!</v>
      </c>
      <c r="ET126" s="320" t="e">
        <f>+ET122*VLOOKUP($EK$12,#REF!,2,0)</f>
        <v>#REF!</v>
      </c>
      <c r="EU126" s="320" t="e">
        <f>+EU122*VLOOKUP($EU$12,#REF!,2,0)</f>
        <v>#REF!</v>
      </c>
      <c r="EV126" s="320" t="e">
        <f>+EV122*VLOOKUP($EU$12,#REF!,2,0)</f>
        <v>#REF!</v>
      </c>
      <c r="EW126" s="320" t="e">
        <f>+EW122*VLOOKUP($EU$12,#REF!,2,0)</f>
        <v>#REF!</v>
      </c>
      <c r="EX126" s="320" t="e">
        <f>+EX122*VLOOKUP($EU$12,#REF!,2,0)</f>
        <v>#REF!</v>
      </c>
      <c r="EY126" s="320" t="e">
        <f>+EY122*VLOOKUP($EU$12,#REF!,2,0)</f>
        <v>#REF!</v>
      </c>
      <c r="EZ126" s="320" t="e">
        <f>+EZ122*VLOOKUP($EU$12,#REF!,2,0)</f>
        <v>#REF!</v>
      </c>
      <c r="FA126" s="320" t="e">
        <f>+FA122*VLOOKUP($EU$12,#REF!,2,0)</f>
        <v>#REF!</v>
      </c>
      <c r="FB126" s="320" t="e">
        <f>+FB122*VLOOKUP($EU$12,#REF!,2,0)</f>
        <v>#REF!</v>
      </c>
      <c r="FC126" s="320" t="e">
        <f>+FC122*VLOOKUP($EU$12,#REF!,2,0)</f>
        <v>#REF!</v>
      </c>
      <c r="FD126" s="320" t="e">
        <f>+FD122*VLOOKUP($EU$12,#REF!,2,0)</f>
        <v>#REF!</v>
      </c>
      <c r="FE126" s="320" t="e">
        <f>+FE122*VLOOKUP($FE$12,#REF!,2,0)</f>
        <v>#REF!</v>
      </c>
      <c r="FF126" s="320" t="e">
        <f>+FF122*VLOOKUP($FE$12,#REF!,2,0)</f>
        <v>#REF!</v>
      </c>
      <c r="FG126" s="320" t="e">
        <f>+FG122*VLOOKUP($FE$12,#REF!,2,0)</f>
        <v>#REF!</v>
      </c>
      <c r="FH126" s="320" t="e">
        <f>+FH122*VLOOKUP($FE$12,#REF!,2,0)</f>
        <v>#REF!</v>
      </c>
      <c r="FI126" s="320" t="e">
        <f>+FI122*VLOOKUP($FE$12,#REF!,2,0)</f>
        <v>#REF!</v>
      </c>
      <c r="FJ126" s="320" t="e">
        <f>+FJ122*VLOOKUP($FE$12,#REF!,2,0)</f>
        <v>#REF!</v>
      </c>
      <c r="FK126" s="320" t="e">
        <f>+FK122*VLOOKUP($FE$12,#REF!,2,0)</f>
        <v>#REF!</v>
      </c>
      <c r="FL126" s="320" t="e">
        <f>+FL122*VLOOKUP($FE$12,#REF!,2,0)</f>
        <v>#REF!</v>
      </c>
      <c r="FM126" s="320" t="e">
        <f>+FM122*VLOOKUP($FE$12,#REF!,2,0)</f>
        <v>#REF!</v>
      </c>
      <c r="FN126" s="320" t="e">
        <f>+FN122*VLOOKUP($FE$12,#REF!,2,0)</f>
        <v>#REF!</v>
      </c>
      <c r="FO126" s="320" t="e">
        <f>+FO122*VLOOKUP($FO$12,#REF!,2,0)</f>
        <v>#REF!</v>
      </c>
      <c r="FP126" s="320" t="e">
        <f>+FP122*VLOOKUP($FO$12,#REF!,2,0)</f>
        <v>#REF!</v>
      </c>
      <c r="FQ126" s="320" t="e">
        <f>+FQ122*VLOOKUP($FO$12,#REF!,2,0)</f>
        <v>#REF!</v>
      </c>
      <c r="FR126" s="320" t="e">
        <f>+FR122*VLOOKUP($FO$12,#REF!,2,0)</f>
        <v>#REF!</v>
      </c>
      <c r="FS126" s="320" t="e">
        <f>+FS122*VLOOKUP($FO$12,#REF!,2,0)</f>
        <v>#REF!</v>
      </c>
      <c r="FT126" s="320" t="e">
        <f>+FT122*VLOOKUP($FO$12,#REF!,2,0)</f>
        <v>#REF!</v>
      </c>
      <c r="FU126" s="320" t="e">
        <f>+FU122*VLOOKUP($FO$12,#REF!,2,0)</f>
        <v>#REF!</v>
      </c>
      <c r="FV126" s="320" t="e">
        <f>+FV122*VLOOKUP($FO$12,#REF!,2,0)</f>
        <v>#REF!</v>
      </c>
      <c r="FW126" s="320" t="e">
        <f>+FW122*VLOOKUP($FO$12,#REF!,2,0)</f>
        <v>#REF!</v>
      </c>
      <c r="FX126" s="320" t="e">
        <f>+FX122*VLOOKUP($FO$12,#REF!,2,0)</f>
        <v>#REF!</v>
      </c>
      <c r="FY126" s="320" t="e">
        <f>+FY122*VLOOKUP($FY$12,#REF!,2,0)</f>
        <v>#REF!</v>
      </c>
      <c r="FZ126" s="320" t="e">
        <f>+FZ122*VLOOKUP($FY$12,#REF!,2,0)</f>
        <v>#REF!</v>
      </c>
      <c r="GA126" s="320" t="e">
        <f>+GA122*VLOOKUP($FY$12,#REF!,2,0)</f>
        <v>#REF!</v>
      </c>
      <c r="GB126" s="320" t="e">
        <f>+GB122*VLOOKUP($FY$12,#REF!,2,0)</f>
        <v>#REF!</v>
      </c>
      <c r="GC126" s="320" t="e">
        <f>+GC122*VLOOKUP($FY$12,#REF!,2,0)</f>
        <v>#REF!</v>
      </c>
      <c r="GD126" s="320" t="e">
        <f>+GD122*VLOOKUP($FY$12,#REF!,2,0)</f>
        <v>#REF!</v>
      </c>
      <c r="GE126" s="320" t="e">
        <f>+GE122*VLOOKUP($FY$12,#REF!,2,0)</f>
        <v>#REF!</v>
      </c>
      <c r="GF126" s="320" t="e">
        <f>+GF122*VLOOKUP($FY$12,#REF!,2,0)</f>
        <v>#REF!</v>
      </c>
      <c r="GG126" s="320" t="e">
        <f>+GG122*VLOOKUP($FY$12,#REF!,2,0)</f>
        <v>#REF!</v>
      </c>
      <c r="GH126" s="320" t="e">
        <f>+GH122*VLOOKUP($FY$12,#REF!,2,0)</f>
        <v>#REF!</v>
      </c>
      <c r="GI126" s="320" t="e">
        <f>+GI122*VLOOKUP($GI$12,#REF!,2,0)</f>
        <v>#REF!</v>
      </c>
      <c r="GJ126" s="320" t="e">
        <f>+GJ122*VLOOKUP($GI$12,#REF!,2,0)</f>
        <v>#REF!</v>
      </c>
      <c r="GK126" s="320" t="e">
        <f>+GK122*VLOOKUP($GI$12,#REF!,2,0)</f>
        <v>#REF!</v>
      </c>
      <c r="GL126" s="320" t="e">
        <f>+GL122*VLOOKUP($GI$12,#REF!,2,0)</f>
        <v>#REF!</v>
      </c>
      <c r="GM126" s="320" t="e">
        <f>+GM122*VLOOKUP($GI$12,#REF!,2,0)</f>
        <v>#REF!</v>
      </c>
      <c r="GN126" s="320" t="e">
        <f>+GN122*VLOOKUP($GI$12,#REF!,2,0)</f>
        <v>#REF!</v>
      </c>
      <c r="GO126" s="320" t="e">
        <f>+GO122*VLOOKUP($GI$12,#REF!,2,0)</f>
        <v>#REF!</v>
      </c>
      <c r="GP126" s="320" t="e">
        <f>+GP122*VLOOKUP($GI$12,#REF!,2,0)</f>
        <v>#REF!</v>
      </c>
      <c r="GQ126" s="320" t="e">
        <f>+GQ122*VLOOKUP($GI$12,#REF!,2,0)</f>
        <v>#REF!</v>
      </c>
      <c r="GR126" s="320" t="e">
        <f>+GR122*VLOOKUP($GI$12,#REF!,2,0)</f>
        <v>#REF!</v>
      </c>
      <c r="GS126" s="320" t="e">
        <f>+GS122*VLOOKUP($GS$12,#REF!,2,0)</f>
        <v>#REF!</v>
      </c>
      <c r="GT126" s="320" t="e">
        <f>+GT122*VLOOKUP($GS$12,#REF!,2,0)</f>
        <v>#REF!</v>
      </c>
      <c r="GU126" s="320" t="e">
        <f>+GU122*VLOOKUP($GS$12,#REF!,2,0)</f>
        <v>#REF!</v>
      </c>
      <c r="GV126" s="320" t="e">
        <f>+GV122*VLOOKUP($GS$12,#REF!,2,0)</f>
        <v>#REF!</v>
      </c>
      <c r="GW126" s="320" t="e">
        <f>+GW122*VLOOKUP($GS$12,#REF!,2,0)</f>
        <v>#REF!</v>
      </c>
      <c r="GX126" s="320" t="e">
        <f>+GX122*VLOOKUP($GS$12,#REF!,2,0)</f>
        <v>#REF!</v>
      </c>
      <c r="GY126" s="320" t="e">
        <f>+GY122*VLOOKUP($GS$12,#REF!,2,0)</f>
        <v>#REF!</v>
      </c>
      <c r="GZ126" s="320" t="e">
        <f>+GZ122*VLOOKUP($GS$12,#REF!,2,0)</f>
        <v>#REF!</v>
      </c>
      <c r="HA126" s="320" t="e">
        <f>+HA122*VLOOKUP($GS$12,#REF!,2,0)</f>
        <v>#REF!</v>
      </c>
      <c r="HB126" s="320" t="e">
        <f>+HB122*VLOOKUP($GS$12,#REF!,2,0)</f>
        <v>#REF!</v>
      </c>
      <c r="HC126" s="314"/>
      <c r="HD126" s="314"/>
      <c r="HE126" s="314"/>
      <c r="HF126" s="314"/>
      <c r="HG126" s="314"/>
      <c r="HH126" s="314"/>
      <c r="HI126" s="314"/>
      <c r="HJ126" s="314"/>
      <c r="HK126" s="314"/>
      <c r="HL126" s="314"/>
      <c r="HM126" s="315"/>
      <c r="HN126" s="315"/>
      <c r="HO126" s="315"/>
      <c r="HP126" s="320" t="e">
        <f t="shared" si="116"/>
        <v>#REF!</v>
      </c>
      <c r="HQ126" s="323"/>
      <c r="HR126" s="315"/>
      <c r="HS126" s="317"/>
      <c r="HT126" s="315"/>
      <c r="HV126" s="318"/>
      <c r="HW126" s="318"/>
      <c r="HX126" s="318"/>
      <c r="HY126" s="318"/>
      <c r="HZ126" s="318"/>
      <c r="IA126" s="318"/>
      <c r="IB126" s="318"/>
      <c r="IC126" s="318"/>
      <c r="ID126" s="318"/>
      <c r="IE126" s="318"/>
    </row>
    <row r="127" spans="2:240" s="316" customFormat="1" ht="20.100000000000001" hidden="1" customHeight="1">
      <c r="B127" s="730" t="s">
        <v>903</v>
      </c>
      <c r="C127" s="731"/>
      <c r="D127" s="731"/>
      <c r="E127" s="731"/>
      <c r="F127" s="731"/>
      <c r="G127" s="731"/>
      <c r="H127" s="731"/>
      <c r="I127" s="732"/>
      <c r="J127" s="319" t="s">
        <v>11</v>
      </c>
      <c r="K127" s="320" t="e">
        <f>+K123*VLOOKUP($K$12,#REF!,2,0)</f>
        <v>#REF!</v>
      </c>
      <c r="L127" s="320" t="e">
        <f>+L123*VLOOKUP($K$12,#REF!,2,0)</f>
        <v>#REF!</v>
      </c>
      <c r="M127" s="320" t="e">
        <f>+M123*VLOOKUP($K$12,#REF!,2,0)</f>
        <v>#REF!</v>
      </c>
      <c r="N127" s="320" t="e">
        <f>+N123*VLOOKUP($K$12,#REF!,2,0)</f>
        <v>#REF!</v>
      </c>
      <c r="O127" s="320" t="e">
        <f>+O123*VLOOKUP($K$12,#REF!,2,0)</f>
        <v>#REF!</v>
      </c>
      <c r="P127" s="320" t="e">
        <f>+P123*VLOOKUP($K$12,#REF!,2,0)</f>
        <v>#REF!</v>
      </c>
      <c r="Q127" s="320" t="e">
        <f>+Q123*VLOOKUP($K$12,#REF!,2,0)</f>
        <v>#REF!</v>
      </c>
      <c r="R127" s="320" t="e">
        <f>+R123*VLOOKUP($K$12,#REF!,2,0)</f>
        <v>#REF!</v>
      </c>
      <c r="S127" s="320" t="e">
        <f>+S123*VLOOKUP($K$12,#REF!,2,0)</f>
        <v>#REF!</v>
      </c>
      <c r="T127" s="320" t="e">
        <f>+T123*VLOOKUP($K$12,#REF!,2,0)</f>
        <v>#REF!</v>
      </c>
      <c r="U127" s="320" t="e">
        <f>+U123*VLOOKUP($U$12,#REF!,2,0)</f>
        <v>#REF!</v>
      </c>
      <c r="V127" s="320" t="e">
        <f>+V123*VLOOKUP($U$12,#REF!,2,0)</f>
        <v>#REF!</v>
      </c>
      <c r="W127" s="320" t="e">
        <f>+W123*VLOOKUP($U$12,#REF!,2,0)</f>
        <v>#REF!</v>
      </c>
      <c r="X127" s="320" t="e">
        <f>+X123*VLOOKUP($U$12,#REF!,2,0)</f>
        <v>#REF!</v>
      </c>
      <c r="Y127" s="320" t="e">
        <f>+Y123*VLOOKUP($U$12,#REF!,2,0)</f>
        <v>#REF!</v>
      </c>
      <c r="Z127" s="320" t="e">
        <f>+Z123*VLOOKUP($U$12,#REF!,2,0)</f>
        <v>#REF!</v>
      </c>
      <c r="AA127" s="320" t="e">
        <f>+AA123*VLOOKUP($U$12,#REF!,2,0)</f>
        <v>#REF!</v>
      </c>
      <c r="AB127" s="320" t="e">
        <f>+AB123*VLOOKUP($U$12,#REF!,2,0)</f>
        <v>#REF!</v>
      </c>
      <c r="AC127" s="320" t="e">
        <f>+AC123*VLOOKUP($U$12,#REF!,2,0)</f>
        <v>#REF!</v>
      </c>
      <c r="AD127" s="320" t="e">
        <f>+AD123*VLOOKUP($U$12,#REF!,2,0)</f>
        <v>#REF!</v>
      </c>
      <c r="AE127" s="320" t="e">
        <f>+AE123*VLOOKUP($AE$12,#REF!,2,0)</f>
        <v>#REF!</v>
      </c>
      <c r="AF127" s="320" t="e">
        <f>+AF123*VLOOKUP($AE$12,#REF!,2,0)</f>
        <v>#REF!</v>
      </c>
      <c r="AG127" s="320" t="e">
        <f>+AG123*VLOOKUP($AE$12,#REF!,2,0)</f>
        <v>#REF!</v>
      </c>
      <c r="AH127" s="320" t="e">
        <f>+AH123*VLOOKUP($AE$12,#REF!,2,0)</f>
        <v>#REF!</v>
      </c>
      <c r="AI127" s="320" t="e">
        <f>+AI123*VLOOKUP($AE$12,#REF!,2,0)</f>
        <v>#REF!</v>
      </c>
      <c r="AJ127" s="320" t="e">
        <f>+AJ123*VLOOKUP($AE$12,#REF!,2,0)</f>
        <v>#REF!</v>
      </c>
      <c r="AK127" s="320" t="e">
        <f>+AK123*VLOOKUP($AE$12,#REF!,2,0)</f>
        <v>#REF!</v>
      </c>
      <c r="AL127" s="320" t="e">
        <f>+AL123*VLOOKUP($AE$12,#REF!,2,0)</f>
        <v>#REF!</v>
      </c>
      <c r="AM127" s="320" t="e">
        <f>+AM123*VLOOKUP($AE$12,#REF!,2,0)</f>
        <v>#REF!</v>
      </c>
      <c r="AN127" s="320" t="e">
        <f>+AN123*VLOOKUP($AE$12,#REF!,2,0)</f>
        <v>#REF!</v>
      </c>
      <c r="AO127" s="320" t="e">
        <f>+AO123*VLOOKUP($AO$12,#REF!,2,0)</f>
        <v>#REF!</v>
      </c>
      <c r="AP127" s="320" t="e">
        <f>+AP123*VLOOKUP($AO$12,#REF!,2,0)</f>
        <v>#REF!</v>
      </c>
      <c r="AQ127" s="320" t="e">
        <f>+AQ123*VLOOKUP($AO$12,#REF!,2,0)</f>
        <v>#REF!</v>
      </c>
      <c r="AR127" s="320" t="e">
        <f>+AR123*VLOOKUP($AO$12,#REF!,2,0)</f>
        <v>#REF!</v>
      </c>
      <c r="AS127" s="320" t="e">
        <f>+AS123*VLOOKUP($AO$12,#REF!,2,0)</f>
        <v>#REF!</v>
      </c>
      <c r="AT127" s="320" t="e">
        <f>+AT123*VLOOKUP($AO$12,#REF!,2,0)</f>
        <v>#REF!</v>
      </c>
      <c r="AU127" s="320" t="e">
        <f>+AU123*VLOOKUP($AO$12,#REF!,2,0)</f>
        <v>#REF!</v>
      </c>
      <c r="AV127" s="320" t="e">
        <f>+AV123*VLOOKUP($AO$12,#REF!,2,0)</f>
        <v>#REF!</v>
      </c>
      <c r="AW127" s="320" t="e">
        <f>+AW123*VLOOKUP($AO$12,#REF!,2,0)</f>
        <v>#REF!</v>
      </c>
      <c r="AX127" s="320" t="e">
        <f>+AX123*VLOOKUP($AO$12,#REF!,2,0)</f>
        <v>#REF!</v>
      </c>
      <c r="AY127" s="320" t="e">
        <f>+AY123*VLOOKUP($AY$12,#REF!,2,0)</f>
        <v>#REF!</v>
      </c>
      <c r="AZ127" s="320" t="e">
        <f>+AZ123*VLOOKUP($AY$12,#REF!,2,0)</f>
        <v>#REF!</v>
      </c>
      <c r="BA127" s="320" t="e">
        <f>+BA123*VLOOKUP($AY$12,#REF!,2,0)</f>
        <v>#REF!</v>
      </c>
      <c r="BB127" s="320" t="e">
        <f>+BB123*VLOOKUP($AY$12,#REF!,2,0)</f>
        <v>#REF!</v>
      </c>
      <c r="BC127" s="320" t="e">
        <f>+BC123*VLOOKUP($AY$12,#REF!,2,0)</f>
        <v>#REF!</v>
      </c>
      <c r="BD127" s="320" t="e">
        <f>+BD123*VLOOKUP($AY$12,#REF!,2,0)</f>
        <v>#REF!</v>
      </c>
      <c r="BE127" s="320" t="e">
        <f>+BE123*VLOOKUP($AY$12,#REF!,2,0)</f>
        <v>#REF!</v>
      </c>
      <c r="BF127" s="320" t="e">
        <f>+BF123*VLOOKUP($AY$12,#REF!,2,0)</f>
        <v>#REF!</v>
      </c>
      <c r="BG127" s="320" t="e">
        <f>+BG123*VLOOKUP($AY$12,#REF!,2,0)</f>
        <v>#REF!</v>
      </c>
      <c r="BH127" s="320" t="e">
        <f>+BH123*VLOOKUP($AY$12,#REF!,2,0)</f>
        <v>#REF!</v>
      </c>
      <c r="BI127" s="320" t="e">
        <f>+BI123*VLOOKUP($BI$12,#REF!,2,0)</f>
        <v>#REF!</v>
      </c>
      <c r="BJ127" s="320" t="e">
        <f>+BJ123*VLOOKUP($BI$12,#REF!,2,0)</f>
        <v>#REF!</v>
      </c>
      <c r="BK127" s="320" t="e">
        <f>+BK123*VLOOKUP($BI$12,#REF!,2,0)</f>
        <v>#REF!</v>
      </c>
      <c r="BL127" s="320" t="e">
        <f>+BL123*VLOOKUP($BI$12,#REF!,2,0)</f>
        <v>#REF!</v>
      </c>
      <c r="BM127" s="320" t="e">
        <f>+BM123*VLOOKUP($BI$12,#REF!,2,0)</f>
        <v>#REF!</v>
      </c>
      <c r="BN127" s="320" t="e">
        <f>+BN123*VLOOKUP($BI$12,#REF!,2,0)</f>
        <v>#REF!</v>
      </c>
      <c r="BO127" s="320" t="e">
        <f>+BO123*VLOOKUP($BI$12,#REF!,2,0)</f>
        <v>#REF!</v>
      </c>
      <c r="BP127" s="320" t="e">
        <f>+BP123*VLOOKUP($BI$12,#REF!,2,0)</f>
        <v>#REF!</v>
      </c>
      <c r="BQ127" s="320" t="e">
        <f>+BQ123*VLOOKUP($BI$12,#REF!,2,0)</f>
        <v>#REF!</v>
      </c>
      <c r="BR127" s="320" t="e">
        <f>+BR123*VLOOKUP($BI$12,#REF!,2,0)</f>
        <v>#REF!</v>
      </c>
      <c r="BS127" s="320" t="e">
        <f>+BS123*VLOOKUP($BS$12,#REF!,2,0)</f>
        <v>#REF!</v>
      </c>
      <c r="BT127" s="320" t="e">
        <f>+BT123*VLOOKUP($BS$12,#REF!,2,0)</f>
        <v>#REF!</v>
      </c>
      <c r="BU127" s="320" t="e">
        <f>+BU123*VLOOKUP($BS$12,#REF!,2,0)</f>
        <v>#REF!</v>
      </c>
      <c r="BV127" s="320" t="e">
        <f>+BV123*VLOOKUP($BS$12,#REF!,2,0)</f>
        <v>#REF!</v>
      </c>
      <c r="BW127" s="320" t="e">
        <f>+BW123*VLOOKUP($BS$12,#REF!,2,0)</f>
        <v>#REF!</v>
      </c>
      <c r="BX127" s="320" t="e">
        <f>+BX123*VLOOKUP($BS$12,#REF!,2,0)</f>
        <v>#REF!</v>
      </c>
      <c r="BY127" s="320" t="e">
        <f>+BY123*VLOOKUP($BS$12,#REF!,2,0)</f>
        <v>#REF!</v>
      </c>
      <c r="BZ127" s="320" t="e">
        <f>+BZ123*VLOOKUP($BS$12,#REF!,2,0)</f>
        <v>#REF!</v>
      </c>
      <c r="CA127" s="320" t="e">
        <f>+CA123*VLOOKUP($BS$12,#REF!,2,0)</f>
        <v>#REF!</v>
      </c>
      <c r="CB127" s="320" t="e">
        <f>+CB123*VLOOKUP($BS$12,#REF!,2,0)</f>
        <v>#REF!</v>
      </c>
      <c r="CC127" s="320" t="e">
        <f>+CC123*VLOOKUP($CC$12,#REF!,2,0)</f>
        <v>#REF!</v>
      </c>
      <c r="CD127" s="320" t="e">
        <f>+CD123*VLOOKUP($CC$12,#REF!,2,0)</f>
        <v>#REF!</v>
      </c>
      <c r="CE127" s="320" t="e">
        <f>+CE123*VLOOKUP($CC$12,#REF!,2,0)</f>
        <v>#REF!</v>
      </c>
      <c r="CF127" s="320" t="e">
        <f>+CF123*VLOOKUP($CC$12,#REF!,2,0)</f>
        <v>#REF!</v>
      </c>
      <c r="CG127" s="320" t="e">
        <f>+CG123*VLOOKUP($CC$12,#REF!,2,0)</f>
        <v>#REF!</v>
      </c>
      <c r="CH127" s="320" t="e">
        <f>+CH123*VLOOKUP($CC$12,#REF!,2,0)</f>
        <v>#REF!</v>
      </c>
      <c r="CI127" s="320" t="e">
        <f>+CI123*VLOOKUP($CC$12,#REF!,2,0)</f>
        <v>#REF!</v>
      </c>
      <c r="CJ127" s="320" t="e">
        <f>+CJ123*VLOOKUP($CC$12,#REF!,2,0)</f>
        <v>#REF!</v>
      </c>
      <c r="CK127" s="320" t="e">
        <f>+CK123*VLOOKUP($CC$12,#REF!,2,0)</f>
        <v>#REF!</v>
      </c>
      <c r="CL127" s="320" t="e">
        <f>+CL123*VLOOKUP($CC$12,#REF!,2,0)</f>
        <v>#REF!</v>
      </c>
      <c r="CM127" s="320" t="e">
        <f>+CM123*VLOOKUP($CM$12,#REF!,2,0)</f>
        <v>#REF!</v>
      </c>
      <c r="CN127" s="320" t="e">
        <f>+CN123*VLOOKUP($CM$12,#REF!,2,0)</f>
        <v>#REF!</v>
      </c>
      <c r="CO127" s="320" t="e">
        <f>+CO123*VLOOKUP($CM$12,#REF!,2,0)</f>
        <v>#REF!</v>
      </c>
      <c r="CP127" s="320" t="e">
        <f>+CP123*VLOOKUP($CM$12,#REF!,2,0)</f>
        <v>#REF!</v>
      </c>
      <c r="CQ127" s="320" t="e">
        <f>+CQ123*VLOOKUP($CM$12,#REF!,2,0)</f>
        <v>#REF!</v>
      </c>
      <c r="CR127" s="320" t="e">
        <f>+CR123*VLOOKUP($CM$12,#REF!,2,0)</f>
        <v>#REF!</v>
      </c>
      <c r="CS127" s="320" t="e">
        <f>+CS123*VLOOKUP($CM$12,#REF!,2,0)</f>
        <v>#REF!</v>
      </c>
      <c r="CT127" s="320" t="e">
        <f>+CT123*VLOOKUP($CM$12,#REF!,2,0)</f>
        <v>#REF!</v>
      </c>
      <c r="CU127" s="320" t="e">
        <f>+CU123*VLOOKUP($CM$12,#REF!,2,0)</f>
        <v>#REF!</v>
      </c>
      <c r="CV127" s="320" t="e">
        <f>+CV123*VLOOKUP($CM$12,#REF!,2,0)</f>
        <v>#REF!</v>
      </c>
      <c r="CW127" s="320" t="e">
        <f>+CW123*VLOOKUP($CW$12,#REF!,2,0)</f>
        <v>#REF!</v>
      </c>
      <c r="CX127" s="320" t="e">
        <f>+CX123*VLOOKUP($CW$12,#REF!,2,0)</f>
        <v>#REF!</v>
      </c>
      <c r="CY127" s="320" t="e">
        <f>+CY123*VLOOKUP($CW$12,#REF!,2,0)</f>
        <v>#REF!</v>
      </c>
      <c r="CZ127" s="320" t="e">
        <f>+CZ123*VLOOKUP($CW$12,#REF!,2,0)</f>
        <v>#REF!</v>
      </c>
      <c r="DA127" s="320" t="e">
        <f>+DA123*VLOOKUP($CW$12,#REF!,2,0)</f>
        <v>#REF!</v>
      </c>
      <c r="DB127" s="320" t="e">
        <f>+DB123*VLOOKUP($CW$12,#REF!,2,0)</f>
        <v>#REF!</v>
      </c>
      <c r="DC127" s="320" t="e">
        <f>+DC123*VLOOKUP($CW$12,#REF!,2,0)</f>
        <v>#REF!</v>
      </c>
      <c r="DD127" s="320" t="e">
        <f>+DD123*VLOOKUP($CW$12,#REF!,2,0)</f>
        <v>#REF!</v>
      </c>
      <c r="DE127" s="320" t="e">
        <f>+DE123*VLOOKUP($CW$12,#REF!,2,0)</f>
        <v>#REF!</v>
      </c>
      <c r="DF127" s="320" t="e">
        <f>+DF123*VLOOKUP($CW$12,#REF!,2,0)</f>
        <v>#REF!</v>
      </c>
      <c r="DG127" s="320" t="e">
        <f>+DG123*VLOOKUP($DG$12,#REF!,2,0)</f>
        <v>#REF!</v>
      </c>
      <c r="DH127" s="320" t="e">
        <f>+DH123*VLOOKUP($DG$12,#REF!,2,0)</f>
        <v>#REF!</v>
      </c>
      <c r="DI127" s="320" t="e">
        <f>+DI123*VLOOKUP($DG$12,#REF!,2,0)</f>
        <v>#REF!</v>
      </c>
      <c r="DJ127" s="320" t="e">
        <f>+DJ123*VLOOKUP($DG$12,#REF!,2,0)</f>
        <v>#REF!</v>
      </c>
      <c r="DK127" s="320" t="e">
        <f>+DK123*VLOOKUP($DG$12,#REF!,2,0)</f>
        <v>#REF!</v>
      </c>
      <c r="DL127" s="320" t="e">
        <f>+DL123*VLOOKUP($DG$12,#REF!,2,0)</f>
        <v>#REF!</v>
      </c>
      <c r="DM127" s="320" t="e">
        <f>+DM123*VLOOKUP($DG$12,#REF!,2,0)</f>
        <v>#REF!</v>
      </c>
      <c r="DN127" s="320" t="e">
        <f>+DN123*VLOOKUP($DG$12,#REF!,2,0)</f>
        <v>#REF!</v>
      </c>
      <c r="DO127" s="320" t="e">
        <f>+DO123*VLOOKUP($DG$12,#REF!,2,0)</f>
        <v>#REF!</v>
      </c>
      <c r="DP127" s="320" t="e">
        <f>+DP123*VLOOKUP($DG$12,#REF!,2,0)</f>
        <v>#REF!</v>
      </c>
      <c r="DQ127" s="320" t="e">
        <f>+DQ123*VLOOKUP($DQ$12,#REF!,2,0)</f>
        <v>#REF!</v>
      </c>
      <c r="DR127" s="320" t="e">
        <f>+DR123*VLOOKUP($DQ$12,#REF!,2,0)</f>
        <v>#REF!</v>
      </c>
      <c r="DS127" s="320" t="e">
        <f>+DS123*VLOOKUP($DQ$12,#REF!,2,0)</f>
        <v>#REF!</v>
      </c>
      <c r="DT127" s="320" t="e">
        <f>+DT123*VLOOKUP($DQ$12,#REF!,2,0)</f>
        <v>#REF!</v>
      </c>
      <c r="DU127" s="320" t="e">
        <f>+DU123*VLOOKUP($DQ$12,#REF!,2,0)</f>
        <v>#REF!</v>
      </c>
      <c r="DV127" s="320" t="e">
        <f>+DV123*VLOOKUP($DQ$12,#REF!,2,0)</f>
        <v>#REF!</v>
      </c>
      <c r="DW127" s="320" t="e">
        <f>+DW123*VLOOKUP($DQ$12,#REF!,2,0)</f>
        <v>#REF!</v>
      </c>
      <c r="DX127" s="320" t="e">
        <f>+DX123*VLOOKUP($DQ$12,#REF!,2,0)</f>
        <v>#REF!</v>
      </c>
      <c r="DY127" s="320" t="e">
        <f>+DY123*VLOOKUP($DQ$12,#REF!,2,0)</f>
        <v>#REF!</v>
      </c>
      <c r="DZ127" s="320" t="e">
        <f>+DZ123*VLOOKUP($DQ$12,#REF!,2,0)</f>
        <v>#REF!</v>
      </c>
      <c r="EA127" s="320" t="e">
        <f>+EA123*VLOOKUP($EA$12,#REF!,2,0)</f>
        <v>#REF!</v>
      </c>
      <c r="EB127" s="320" t="e">
        <f>+EB123*VLOOKUP($EA$12,#REF!,2,0)</f>
        <v>#REF!</v>
      </c>
      <c r="EC127" s="320" t="e">
        <f>+EC123*VLOOKUP($EA$12,#REF!,2,0)</f>
        <v>#REF!</v>
      </c>
      <c r="ED127" s="320" t="e">
        <f>+ED123*VLOOKUP($EA$12,#REF!,2,0)</f>
        <v>#REF!</v>
      </c>
      <c r="EE127" s="320" t="e">
        <f>+EE123*VLOOKUP($EA$12,#REF!,2,0)</f>
        <v>#REF!</v>
      </c>
      <c r="EF127" s="320" t="e">
        <f>+EF123*VLOOKUP($EA$12,#REF!,2,0)</f>
        <v>#REF!</v>
      </c>
      <c r="EG127" s="320" t="e">
        <f>+EG123*VLOOKUP($EA$12,#REF!,2,0)</f>
        <v>#REF!</v>
      </c>
      <c r="EH127" s="320" t="e">
        <f>+EH123*VLOOKUP($EA$12,#REF!,2,0)</f>
        <v>#REF!</v>
      </c>
      <c r="EI127" s="320" t="e">
        <f>+EI123*VLOOKUP($EA$12,#REF!,2,0)</f>
        <v>#REF!</v>
      </c>
      <c r="EJ127" s="320" t="e">
        <f>+EJ123*VLOOKUP($EA$12,#REF!,2,0)</f>
        <v>#REF!</v>
      </c>
      <c r="EK127" s="320" t="e">
        <f>+EK123*VLOOKUP($EK$12,#REF!,2,0)</f>
        <v>#REF!</v>
      </c>
      <c r="EL127" s="320" t="e">
        <f>+EL123*VLOOKUP($EK$12,#REF!,2,0)</f>
        <v>#REF!</v>
      </c>
      <c r="EM127" s="320" t="e">
        <f>+EM123*VLOOKUP($EK$12,#REF!,2,0)</f>
        <v>#REF!</v>
      </c>
      <c r="EN127" s="320" t="e">
        <f>+EN123*VLOOKUP($EK$12,#REF!,2,0)</f>
        <v>#REF!</v>
      </c>
      <c r="EO127" s="320" t="e">
        <f>+EO123*VLOOKUP($EK$12,#REF!,2,0)</f>
        <v>#REF!</v>
      </c>
      <c r="EP127" s="320" t="e">
        <f>+EP123*VLOOKUP($EK$12,#REF!,2,0)</f>
        <v>#REF!</v>
      </c>
      <c r="EQ127" s="320" t="e">
        <f>+EQ123*VLOOKUP($EK$12,#REF!,2,0)</f>
        <v>#REF!</v>
      </c>
      <c r="ER127" s="320" t="e">
        <f>+ER123*VLOOKUP($EK$12,#REF!,2,0)</f>
        <v>#REF!</v>
      </c>
      <c r="ES127" s="320" t="e">
        <f>+ES123*VLOOKUP($EK$12,#REF!,2,0)</f>
        <v>#REF!</v>
      </c>
      <c r="ET127" s="320" t="e">
        <f>+ET123*VLOOKUP($EK$12,#REF!,2,0)</f>
        <v>#REF!</v>
      </c>
      <c r="EU127" s="320" t="e">
        <f>+EU123*VLOOKUP($EU$12,#REF!,2,0)</f>
        <v>#REF!</v>
      </c>
      <c r="EV127" s="320" t="e">
        <f>+EV123*VLOOKUP($EU$12,#REF!,2,0)</f>
        <v>#REF!</v>
      </c>
      <c r="EW127" s="320" t="e">
        <f>+EW123*VLOOKUP($EU$12,#REF!,2,0)</f>
        <v>#REF!</v>
      </c>
      <c r="EX127" s="320" t="e">
        <f>+EX123*VLOOKUP($EU$12,#REF!,2,0)</f>
        <v>#REF!</v>
      </c>
      <c r="EY127" s="320" t="e">
        <f>+EY123*VLOOKUP($EU$12,#REF!,2,0)</f>
        <v>#REF!</v>
      </c>
      <c r="EZ127" s="320" t="e">
        <f>+EZ123*VLOOKUP($EU$12,#REF!,2,0)</f>
        <v>#REF!</v>
      </c>
      <c r="FA127" s="320" t="e">
        <f>+FA123*VLOOKUP($EU$12,#REF!,2,0)</f>
        <v>#REF!</v>
      </c>
      <c r="FB127" s="320" t="e">
        <f>+FB123*VLOOKUP($EU$12,#REF!,2,0)</f>
        <v>#REF!</v>
      </c>
      <c r="FC127" s="320" t="e">
        <f>+FC123*VLOOKUP($EU$12,#REF!,2,0)</f>
        <v>#REF!</v>
      </c>
      <c r="FD127" s="320" t="e">
        <f>+FD123*VLOOKUP($EU$12,#REF!,2,0)</f>
        <v>#REF!</v>
      </c>
      <c r="FE127" s="320" t="e">
        <f>+FE123*VLOOKUP($FE$12,#REF!,2,0)</f>
        <v>#REF!</v>
      </c>
      <c r="FF127" s="320" t="e">
        <f>+FF123*VLOOKUP($FE$12,#REF!,2,0)</f>
        <v>#REF!</v>
      </c>
      <c r="FG127" s="320" t="e">
        <f>+FG123*VLOOKUP($FE$12,#REF!,2,0)</f>
        <v>#REF!</v>
      </c>
      <c r="FH127" s="320" t="e">
        <f>+FH123*VLOOKUP($FE$12,#REF!,2,0)</f>
        <v>#REF!</v>
      </c>
      <c r="FI127" s="320" t="e">
        <f>+FI123*VLOOKUP($FE$12,#REF!,2,0)</f>
        <v>#REF!</v>
      </c>
      <c r="FJ127" s="320" t="e">
        <f>+FJ123*VLOOKUP($FE$12,#REF!,2,0)</f>
        <v>#REF!</v>
      </c>
      <c r="FK127" s="320" t="e">
        <f>+FK123*VLOOKUP($FE$12,#REF!,2,0)</f>
        <v>#REF!</v>
      </c>
      <c r="FL127" s="320" t="e">
        <f>+FL123*VLOOKUP($FE$12,#REF!,2,0)</f>
        <v>#REF!</v>
      </c>
      <c r="FM127" s="320" t="e">
        <f>+FM123*VLOOKUP($FE$12,#REF!,2,0)</f>
        <v>#REF!</v>
      </c>
      <c r="FN127" s="320" t="e">
        <f>+FN123*VLOOKUP($FE$12,#REF!,2,0)</f>
        <v>#REF!</v>
      </c>
      <c r="FO127" s="320" t="e">
        <f>+FO123*VLOOKUP($FO$12,#REF!,2,0)</f>
        <v>#REF!</v>
      </c>
      <c r="FP127" s="320" t="e">
        <f>+FP123*VLOOKUP($FO$12,#REF!,2,0)</f>
        <v>#REF!</v>
      </c>
      <c r="FQ127" s="320" t="e">
        <f>+FQ123*VLOOKUP($FO$12,#REF!,2,0)</f>
        <v>#REF!</v>
      </c>
      <c r="FR127" s="320" t="e">
        <f>+FR123*VLOOKUP($FO$12,#REF!,2,0)</f>
        <v>#REF!</v>
      </c>
      <c r="FS127" s="320" t="e">
        <f>+FS123*VLOOKUP($FO$12,#REF!,2,0)</f>
        <v>#REF!</v>
      </c>
      <c r="FT127" s="320" t="e">
        <f>+FT123*VLOOKUP($FO$12,#REF!,2,0)</f>
        <v>#REF!</v>
      </c>
      <c r="FU127" s="320" t="e">
        <f>+FU123*VLOOKUP($FO$12,#REF!,2,0)</f>
        <v>#REF!</v>
      </c>
      <c r="FV127" s="320" t="e">
        <f>+FV123*VLOOKUP($FO$12,#REF!,2,0)</f>
        <v>#REF!</v>
      </c>
      <c r="FW127" s="320" t="e">
        <f>+FW123*VLOOKUP($FO$12,#REF!,2,0)</f>
        <v>#REF!</v>
      </c>
      <c r="FX127" s="320" t="e">
        <f>+FX123*VLOOKUP($FO$12,#REF!,2,0)</f>
        <v>#REF!</v>
      </c>
      <c r="FY127" s="320" t="e">
        <f>+FY123*VLOOKUP($FY$12,#REF!,2,0)</f>
        <v>#REF!</v>
      </c>
      <c r="FZ127" s="320" t="e">
        <f>+FZ123*VLOOKUP($FY$12,#REF!,2,0)</f>
        <v>#REF!</v>
      </c>
      <c r="GA127" s="320" t="e">
        <f>+GA123*VLOOKUP($FY$12,#REF!,2,0)</f>
        <v>#REF!</v>
      </c>
      <c r="GB127" s="320" t="e">
        <f>+GB123*VLOOKUP($FY$12,#REF!,2,0)</f>
        <v>#REF!</v>
      </c>
      <c r="GC127" s="320" t="e">
        <f>+GC123*VLOOKUP($FY$12,#REF!,2,0)</f>
        <v>#REF!</v>
      </c>
      <c r="GD127" s="320" t="e">
        <f>+GD123*VLOOKUP($FY$12,#REF!,2,0)</f>
        <v>#REF!</v>
      </c>
      <c r="GE127" s="320" t="e">
        <f>+GE123*VLOOKUP($FY$12,#REF!,2,0)</f>
        <v>#REF!</v>
      </c>
      <c r="GF127" s="320" t="e">
        <f>+GF123*VLOOKUP($FY$12,#REF!,2,0)</f>
        <v>#REF!</v>
      </c>
      <c r="GG127" s="320" t="e">
        <f>+GG123*VLOOKUP($FY$12,#REF!,2,0)</f>
        <v>#REF!</v>
      </c>
      <c r="GH127" s="320" t="e">
        <f>+GH123*VLOOKUP($FY$12,#REF!,2,0)</f>
        <v>#REF!</v>
      </c>
      <c r="GI127" s="320" t="e">
        <f>+GI123*VLOOKUP($GI$12,#REF!,2,0)</f>
        <v>#REF!</v>
      </c>
      <c r="GJ127" s="320" t="e">
        <f>+GJ123*VLOOKUP($GI$12,#REF!,2,0)</f>
        <v>#REF!</v>
      </c>
      <c r="GK127" s="320" t="e">
        <f>+GK123*VLOOKUP($GI$12,#REF!,2,0)</f>
        <v>#REF!</v>
      </c>
      <c r="GL127" s="320" t="e">
        <f>+GL123*VLOOKUP($GI$12,#REF!,2,0)</f>
        <v>#REF!</v>
      </c>
      <c r="GM127" s="320" t="e">
        <f>+GM123*VLOOKUP($GI$12,#REF!,2,0)</f>
        <v>#REF!</v>
      </c>
      <c r="GN127" s="320" t="e">
        <f>+GN123*VLOOKUP($GI$12,#REF!,2,0)</f>
        <v>#REF!</v>
      </c>
      <c r="GO127" s="320" t="e">
        <f>+GO123*VLOOKUP($GI$12,#REF!,2,0)</f>
        <v>#REF!</v>
      </c>
      <c r="GP127" s="320" t="e">
        <f>+GP123*VLOOKUP($GI$12,#REF!,2,0)</f>
        <v>#REF!</v>
      </c>
      <c r="GQ127" s="320" t="e">
        <f>+GQ123*VLOOKUP($GI$12,#REF!,2,0)</f>
        <v>#REF!</v>
      </c>
      <c r="GR127" s="320" t="e">
        <f>+GR123*VLOOKUP($GI$12,#REF!,2,0)</f>
        <v>#REF!</v>
      </c>
      <c r="GS127" s="320" t="e">
        <f>+GS123*VLOOKUP($GS$12,#REF!,2,0)</f>
        <v>#REF!</v>
      </c>
      <c r="GT127" s="320" t="e">
        <f>+GT123*VLOOKUP($GS$12,#REF!,2,0)</f>
        <v>#REF!</v>
      </c>
      <c r="GU127" s="320" t="e">
        <f>+GU123*VLOOKUP($GS$12,#REF!,2,0)</f>
        <v>#REF!</v>
      </c>
      <c r="GV127" s="320" t="e">
        <f>+GV123*VLOOKUP($GS$12,#REF!,2,0)</f>
        <v>#REF!</v>
      </c>
      <c r="GW127" s="320" t="e">
        <f>+GW123*VLOOKUP($GS$12,#REF!,2,0)</f>
        <v>#REF!</v>
      </c>
      <c r="GX127" s="320" t="e">
        <f>+GX123*VLOOKUP($GS$12,#REF!,2,0)</f>
        <v>#REF!</v>
      </c>
      <c r="GY127" s="320" t="e">
        <f>+GY123*VLOOKUP($GS$12,#REF!,2,0)</f>
        <v>#REF!</v>
      </c>
      <c r="GZ127" s="320" t="e">
        <f>+GZ123*VLOOKUP($GS$12,#REF!,2,0)</f>
        <v>#REF!</v>
      </c>
      <c r="HA127" s="320" t="e">
        <f>+HA123*VLOOKUP($GS$12,#REF!,2,0)</f>
        <v>#REF!</v>
      </c>
      <c r="HB127" s="320" t="e">
        <f>+HB123*VLOOKUP($GS$12,#REF!,2,0)</f>
        <v>#REF!</v>
      </c>
      <c r="HC127" s="314"/>
      <c r="HD127" s="314"/>
      <c r="HE127" s="314"/>
      <c r="HF127" s="314"/>
      <c r="HG127" s="314"/>
      <c r="HH127" s="314"/>
      <c r="HI127" s="314"/>
      <c r="HJ127" s="314"/>
      <c r="HK127" s="314"/>
      <c r="HL127" s="314"/>
      <c r="HM127" s="315"/>
      <c r="HN127" s="315"/>
      <c r="HO127" s="315"/>
      <c r="HP127" s="320" t="e">
        <f t="shared" si="116"/>
        <v>#REF!</v>
      </c>
      <c r="HQ127" s="323"/>
      <c r="HR127" s="315"/>
      <c r="HS127" s="317"/>
      <c r="HT127" s="315"/>
      <c r="HV127" s="318"/>
      <c r="HW127" s="318"/>
      <c r="HX127" s="318"/>
      <c r="HY127" s="318"/>
      <c r="HZ127" s="318"/>
      <c r="IA127" s="318"/>
      <c r="IB127" s="318"/>
      <c r="IC127" s="318"/>
      <c r="ID127" s="318"/>
      <c r="IE127" s="318"/>
    </row>
    <row r="128" spans="2:240">
      <c r="HQ128" s="4"/>
      <c r="HX128" s="4"/>
      <c r="HY128" s="4"/>
      <c r="HZ128" s="4"/>
      <c r="IA128" s="4"/>
    </row>
    <row r="145" hidden="1"/>
    <row r="146" hidden="1"/>
    <row r="147" hidden="1"/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</sheetData>
  <sheetProtection formatCells="0" formatColumns="0" formatRows="0"/>
  <mergeCells count="23">
    <mergeCell ref="B123:I123"/>
    <mergeCell ref="B122:I122"/>
    <mergeCell ref="HP9:HP15"/>
    <mergeCell ref="J9:J15"/>
    <mergeCell ref="HM9:HM15"/>
    <mergeCell ref="HN9:HN15"/>
    <mergeCell ref="HO9:HO15"/>
    <mergeCell ref="B124:I124"/>
    <mergeCell ref="B125:I125"/>
    <mergeCell ref="B126:I126"/>
    <mergeCell ref="B127:I127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B121:I121"/>
  </mergeCells>
  <conditionalFormatting sqref="HN17:HN19">
    <cfRule type="expression" dxfId="300" priority="45" stopIfTrue="1">
      <formula>HN17=0</formula>
    </cfRule>
  </conditionalFormatting>
  <conditionalFormatting sqref="HN16">
    <cfRule type="expression" dxfId="299" priority="46" stopIfTrue="1">
      <formula>HN16=0</formula>
    </cfRule>
  </conditionalFormatting>
  <conditionalFormatting sqref="HP17:HP19">
    <cfRule type="expression" dxfId="298" priority="42" stopIfTrue="1">
      <formula>HP17=0</formula>
    </cfRule>
  </conditionalFormatting>
  <conditionalFormatting sqref="HP16">
    <cfRule type="expression" dxfId="297" priority="43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296" priority="26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295" priority="27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294" priority="23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293" priority="24" stopIfTrue="1">
      <formula>HP20=0</formula>
    </cfRule>
  </conditionalFormatting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292" priority="7" stopIfTrue="1">
      <formula>HM17=0</formula>
    </cfRule>
  </conditionalFormatting>
  <conditionalFormatting sqref="HM40:HM111">
    <cfRule type="expression" dxfId="291" priority="6" stopIfTrue="1">
      <formula>HM40=0</formula>
    </cfRule>
  </conditionalFormatting>
  <conditionalFormatting sqref="HM16">
    <cfRule type="expression" dxfId="290" priority="5" stopIfTrue="1">
      <formula>HM16=0</formula>
    </cfRule>
  </conditionalFormatting>
  <conditionalFormatting sqref="HO16">
    <cfRule type="expression" dxfId="289" priority="2" stopIfTrue="1">
      <formula>HO16=0</formula>
    </cfRule>
  </conditionalFormatting>
  <conditionalFormatting sqref="HO16:HO111">
    <cfRule type="expression" dxfId="288" priority="4" stopIfTrue="1">
      <formula>HO16=0</formula>
    </cfRule>
  </conditionalFormatting>
  <conditionalFormatting sqref="HO17:HO111">
    <cfRule type="expression" dxfId="287" priority="3" stopIfTrue="1">
      <formula>HO17=0</formula>
    </cfRule>
  </conditionalFormatting>
  <conditionalFormatting sqref="HO16">
    <cfRule type="expression" dxfId="286" priority="1" stopIfTrue="1">
      <formula>HO16=0</formula>
    </cfRule>
  </conditionalFormatting>
  <pageMargins left="0.7" right="0.7" top="0.75" bottom="0.75" header="0.3" footer="0.3"/>
  <pageSetup paperSize="9" scale="21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CC00"/>
  </sheetPr>
  <dimension ref="A1:IL170"/>
  <sheetViews>
    <sheetView zoomScale="40" zoomScaleNormal="40" zoomScaleSheetLayoutView="55" workbookViewId="0">
      <pane xSplit="10" ySplit="15" topLeftCell="K40" activePane="bottomRight" state="frozen"/>
      <selection activeCell="L19" sqref="L19"/>
      <selection pane="topRight" activeCell="L19" sqref="L19"/>
      <selection pane="bottomLeft" activeCell="L19" sqref="L19"/>
      <selection pane="bottomRight" activeCell="V138" sqref="V138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7" width="9.85546875" style="4" customWidth="1"/>
    <col min="18" max="19" width="9.85546875" style="4" hidden="1" customWidth="1"/>
    <col min="20" max="20" width="12.140625" style="4" hidden="1" customWidth="1"/>
    <col min="21" max="22" width="10.7109375" style="4" customWidth="1"/>
    <col min="23" max="27" width="9.85546875" style="4" customWidth="1"/>
    <col min="28" max="29" width="9.85546875" style="4" hidden="1" customWidth="1"/>
    <col min="30" max="30" width="12.140625" style="4" hidden="1" customWidth="1"/>
    <col min="31" max="37" width="9.85546875" style="4" customWidth="1"/>
    <col min="38" max="39" width="9.85546875" style="4" hidden="1" customWidth="1"/>
    <col min="40" max="40" width="12.140625" style="4" hidden="1" customWidth="1"/>
    <col min="41" max="47" width="9.85546875" style="4" customWidth="1"/>
    <col min="48" max="49" width="9.85546875" style="4" hidden="1" customWidth="1"/>
    <col min="50" max="50" width="12.140625" style="4" hidden="1" customWidth="1"/>
    <col min="51" max="52" width="10.7109375" style="4" customWidth="1"/>
    <col min="53" max="57" width="9.85546875" style="4" customWidth="1"/>
    <col min="58" max="59" width="9.85546875" style="4" hidden="1" customWidth="1"/>
    <col min="60" max="60" width="12.140625" style="4" hidden="1" customWidth="1"/>
    <col min="61" max="67" width="9.85546875" style="4" customWidth="1"/>
    <col min="68" max="69" width="9.85546875" style="4" hidden="1" customWidth="1"/>
    <col min="70" max="70" width="12.140625" style="4" hidden="1" customWidth="1"/>
    <col min="71" max="77" width="9.85546875" style="4" customWidth="1"/>
    <col min="78" max="79" width="9.85546875" style="4" hidden="1" customWidth="1"/>
    <col min="80" max="80" width="12.140625" style="4" hidden="1" customWidth="1"/>
    <col min="81" max="87" width="9.85546875" style="4" customWidth="1"/>
    <col min="88" max="89" width="9.85546875" style="4" hidden="1" customWidth="1"/>
    <col min="90" max="90" width="12.140625" style="4" hidden="1" customWidth="1"/>
    <col min="91" max="97" width="9.85546875" style="4" customWidth="1"/>
    <col min="98" max="99" width="9.85546875" style="4" hidden="1" customWidth="1"/>
    <col min="100" max="100" width="12.140625" style="4" hidden="1" customWidth="1"/>
    <col min="101" max="102" width="11.7109375" style="4" customWidth="1"/>
    <col min="103" max="107" width="9.85546875" style="4" customWidth="1"/>
    <col min="108" max="109" width="9.85546875" style="4" hidden="1" customWidth="1"/>
    <col min="110" max="110" width="12.140625" style="4" hidden="1" customWidth="1"/>
    <col min="111" max="112" width="12.7109375" style="4" customWidth="1"/>
    <col min="113" max="117" width="9.85546875" style="4" customWidth="1"/>
    <col min="118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17" width="6.7109375" style="4" customWidth="1"/>
    <col min="218" max="220" width="6.7109375" style="4" hidden="1" customWidth="1"/>
    <col min="221" max="224" width="8.7109375" style="4" customWidth="1"/>
    <col min="225" max="225" width="1.7109375" style="22" customWidth="1"/>
    <col min="226" max="231" width="9.7109375" style="4" customWidth="1"/>
    <col min="232" max="232" width="9.7109375" style="22" customWidth="1"/>
    <col min="233" max="235" width="9.7109375" style="22" hidden="1" customWidth="1"/>
    <col min="236" max="236" width="1.7109375" style="22" customWidth="1"/>
    <col min="237" max="239" width="4.7109375" style="22" customWidth="1"/>
    <col min="240" max="246" width="4.7109375" style="22" hidden="1" customWidth="1"/>
    <col min="247" max="251" width="4.7109375" style="22" customWidth="1"/>
    <col min="252" max="16384" width="4.7109375" style="22"/>
  </cols>
  <sheetData>
    <row r="1" spans="1:245" ht="4.9000000000000004" customHeight="1"/>
    <row r="2" spans="1:245" s="151" customFormat="1" ht="25.15" customHeight="1">
      <c r="A2" s="150"/>
      <c r="B2" s="149"/>
      <c r="C2" s="149"/>
      <c r="D2" s="149"/>
      <c r="E2" s="149"/>
      <c r="F2" s="149"/>
      <c r="G2" s="149"/>
      <c r="H2" s="149"/>
      <c r="I2" s="149"/>
      <c r="J2" s="193" t="str">
        <f>+E!J2</f>
        <v>CONTROL DE FLUJO VEHICULAR CLASIFICADO</v>
      </c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203"/>
      <c r="AG2" s="203"/>
      <c r="AH2" s="203"/>
      <c r="AI2" s="203"/>
      <c r="AJ2" s="203"/>
      <c r="AK2" s="203"/>
      <c r="AL2" s="203"/>
      <c r="AM2" s="203"/>
      <c r="AN2" s="203"/>
      <c r="AO2" s="203"/>
      <c r="AP2" s="203"/>
      <c r="AQ2" s="203"/>
      <c r="AR2" s="203"/>
      <c r="AS2" s="203"/>
      <c r="AT2" s="203"/>
      <c r="AU2" s="203"/>
      <c r="AV2" s="203"/>
      <c r="AW2" s="203"/>
      <c r="AX2" s="203"/>
      <c r="AY2" s="203"/>
      <c r="AZ2" s="203"/>
      <c r="BA2" s="203"/>
      <c r="BB2" s="203"/>
      <c r="BC2" s="203"/>
      <c r="BD2" s="203"/>
      <c r="BE2" s="203"/>
      <c r="BF2" s="203"/>
      <c r="BG2" s="203"/>
      <c r="BH2" s="203"/>
      <c r="BI2" s="203"/>
      <c r="BJ2" s="203"/>
      <c r="BK2" s="203"/>
      <c r="BL2" s="203"/>
      <c r="BM2" s="203"/>
      <c r="BN2" s="203"/>
      <c r="BO2" s="203"/>
      <c r="BP2" s="203"/>
      <c r="BQ2" s="203"/>
      <c r="BR2" s="203"/>
      <c r="BS2" s="203"/>
      <c r="BT2" s="203"/>
      <c r="BU2" s="203"/>
      <c r="BV2" s="203"/>
      <c r="BW2" s="203"/>
      <c r="BX2" s="203"/>
      <c r="BY2" s="203"/>
      <c r="BZ2" s="203"/>
      <c r="CA2" s="203"/>
      <c r="CB2" s="203"/>
      <c r="CC2" s="203"/>
      <c r="CD2" s="203"/>
      <c r="CE2" s="203"/>
      <c r="CF2" s="203"/>
      <c r="CG2" s="203"/>
      <c r="CH2" s="203"/>
      <c r="CI2" s="203"/>
      <c r="CJ2" s="203"/>
      <c r="CK2" s="203"/>
      <c r="CL2" s="203"/>
      <c r="CM2" s="203"/>
      <c r="CN2" s="203"/>
      <c r="CO2" s="203"/>
      <c r="CP2" s="203"/>
      <c r="CQ2" s="203"/>
      <c r="CR2" s="203"/>
      <c r="CS2" s="203"/>
      <c r="CT2" s="203"/>
      <c r="CU2" s="203"/>
      <c r="CV2" s="203"/>
      <c r="CW2" s="203"/>
      <c r="CX2" s="203"/>
      <c r="CY2" s="203"/>
      <c r="CZ2" s="203"/>
      <c r="DA2" s="203"/>
      <c r="DB2" s="203"/>
      <c r="DC2" s="203"/>
      <c r="DD2" s="203"/>
      <c r="DE2" s="203"/>
      <c r="DF2" s="203"/>
      <c r="DG2" s="203"/>
      <c r="DH2" s="203"/>
      <c r="DI2" s="203"/>
      <c r="DJ2" s="203"/>
      <c r="DK2" s="203"/>
      <c r="DL2" s="203"/>
      <c r="DM2" s="203"/>
      <c r="DN2" s="203"/>
      <c r="DO2" s="203"/>
      <c r="DP2" s="203"/>
      <c r="DQ2" s="203"/>
      <c r="DR2" s="203"/>
      <c r="DS2" s="203"/>
      <c r="DT2" s="203"/>
      <c r="DU2" s="203"/>
      <c r="DV2" s="203"/>
      <c r="DW2" s="203"/>
      <c r="DX2" s="203"/>
      <c r="DY2" s="203"/>
      <c r="DZ2" s="203"/>
      <c r="EA2" s="203"/>
      <c r="EB2" s="203"/>
      <c r="EC2" s="203"/>
      <c r="ED2" s="203"/>
      <c r="EE2" s="203"/>
      <c r="EF2" s="203"/>
      <c r="EG2" s="203"/>
      <c r="EH2" s="203"/>
      <c r="EI2" s="203"/>
      <c r="EJ2" s="203"/>
      <c r="EK2" s="203"/>
      <c r="EL2" s="203"/>
      <c r="EM2" s="203"/>
      <c r="EN2" s="203"/>
      <c r="EO2" s="203"/>
      <c r="EP2" s="203"/>
      <c r="EQ2" s="203"/>
      <c r="ER2" s="203"/>
      <c r="ES2" s="203"/>
      <c r="ET2" s="203"/>
      <c r="EU2" s="203"/>
      <c r="EV2" s="203"/>
      <c r="EW2" s="203"/>
      <c r="EX2" s="203"/>
      <c r="EY2" s="203"/>
      <c r="EZ2" s="203"/>
      <c r="FA2" s="203"/>
      <c r="FB2" s="203"/>
      <c r="FC2" s="203"/>
      <c r="FD2" s="203"/>
      <c r="FE2" s="203"/>
      <c r="FF2" s="203"/>
      <c r="FG2" s="203"/>
      <c r="FH2" s="203"/>
      <c r="FI2" s="203"/>
      <c r="FJ2" s="203"/>
      <c r="FK2" s="203"/>
      <c r="FL2" s="203"/>
      <c r="FM2" s="203"/>
      <c r="FN2" s="203"/>
      <c r="FO2" s="203"/>
      <c r="FP2" s="203"/>
      <c r="FQ2" s="203"/>
      <c r="FR2" s="203"/>
      <c r="FS2" s="203"/>
      <c r="FT2" s="203"/>
      <c r="FU2" s="203"/>
      <c r="FV2" s="203"/>
      <c r="FW2" s="203"/>
      <c r="FX2" s="203"/>
      <c r="FY2" s="203"/>
      <c r="FZ2" s="203"/>
      <c r="GA2" s="203"/>
      <c r="GB2" s="203"/>
      <c r="GC2" s="203"/>
      <c r="GD2" s="203"/>
      <c r="GE2" s="203"/>
      <c r="GF2" s="203"/>
      <c r="GG2" s="203"/>
      <c r="GH2" s="203"/>
      <c r="GI2" s="203"/>
      <c r="GJ2" s="203"/>
      <c r="GK2" s="203"/>
      <c r="GL2" s="203"/>
      <c r="GM2" s="203"/>
      <c r="GN2" s="203"/>
      <c r="GO2" s="203"/>
      <c r="GP2" s="203"/>
      <c r="GQ2" s="203"/>
      <c r="GR2" s="203"/>
      <c r="GS2" s="203"/>
      <c r="GT2" s="203"/>
      <c r="GU2" s="203"/>
      <c r="GV2" s="203"/>
      <c r="GW2" s="203"/>
      <c r="GX2" s="203"/>
      <c r="GY2" s="203"/>
      <c r="GZ2" s="203"/>
      <c r="HA2" s="203"/>
      <c r="HB2" s="203"/>
      <c r="HC2" s="203"/>
      <c r="HD2" s="203"/>
      <c r="HE2" s="203"/>
      <c r="HF2" s="203"/>
      <c r="HG2" s="203"/>
      <c r="HH2" s="203"/>
      <c r="HI2" s="203"/>
      <c r="HJ2" s="203"/>
      <c r="HK2" s="203"/>
      <c r="HL2" s="203"/>
      <c r="HM2" s="203"/>
      <c r="HN2" s="203"/>
      <c r="HO2" s="203"/>
      <c r="HP2" s="203"/>
      <c r="HQ2" s="203"/>
      <c r="HR2" s="203"/>
      <c r="HS2" s="203"/>
      <c r="HT2" s="203"/>
      <c r="HU2" s="203"/>
      <c r="HV2" s="203"/>
      <c r="HW2" s="203"/>
      <c r="HX2" s="203"/>
      <c r="HY2" s="203"/>
      <c r="HZ2" s="203"/>
      <c r="IA2" s="203"/>
      <c r="IB2" s="204"/>
    </row>
    <row r="3" spans="1:245" s="30" customFormat="1" ht="18" customHeight="1">
      <c r="A3" s="28"/>
      <c r="B3" s="148"/>
      <c r="C3" s="148"/>
      <c r="D3" s="148"/>
      <c r="E3" s="148"/>
      <c r="F3" s="148"/>
      <c r="G3" s="148"/>
      <c r="H3" s="148"/>
      <c r="I3" s="148"/>
      <c r="J3" s="194" t="str">
        <f>+E!J3</f>
        <v xml:space="preserve">          Intersección     :     Av. Los Héroes - Ca. Buckinghan</v>
      </c>
      <c r="K3" s="195"/>
      <c r="L3" s="195"/>
      <c r="M3" s="195"/>
      <c r="N3" s="195"/>
      <c r="O3" s="195"/>
      <c r="P3" s="195"/>
      <c r="Q3" s="195"/>
      <c r="R3" s="195"/>
      <c r="S3" s="195"/>
      <c r="T3" s="195"/>
      <c r="U3" s="195"/>
      <c r="V3" s="195"/>
      <c r="W3" s="195"/>
      <c r="X3" s="195"/>
      <c r="Y3" s="195"/>
      <c r="Z3" s="195"/>
      <c r="AA3" s="195"/>
      <c r="AB3" s="195"/>
      <c r="AC3" s="195"/>
      <c r="AD3" s="195"/>
      <c r="AE3" s="195"/>
      <c r="AF3" s="195"/>
      <c r="AG3" s="195"/>
      <c r="AH3" s="195"/>
      <c r="AI3" s="195"/>
      <c r="AJ3" s="195"/>
      <c r="AK3" s="195"/>
      <c r="AL3" s="195"/>
      <c r="AM3" s="195"/>
      <c r="AN3" s="195"/>
      <c r="AO3" s="195"/>
      <c r="AP3" s="195"/>
      <c r="AQ3" s="195"/>
      <c r="AR3" s="195"/>
      <c r="AS3" s="195"/>
      <c r="AT3" s="195"/>
      <c r="AU3" s="195"/>
      <c r="AV3" s="195"/>
      <c r="AW3" s="195"/>
      <c r="AX3" s="195"/>
      <c r="AY3" s="195"/>
      <c r="AZ3" s="195"/>
      <c r="BA3" s="195"/>
      <c r="BB3" s="195"/>
      <c r="BC3" s="195"/>
      <c r="BD3" s="195"/>
      <c r="BE3" s="195"/>
      <c r="BF3" s="195"/>
      <c r="BG3" s="195"/>
      <c r="BH3" s="195"/>
      <c r="BI3" s="195"/>
      <c r="BJ3" s="195"/>
      <c r="BK3" s="195"/>
      <c r="BL3" s="195"/>
      <c r="BM3" s="195"/>
      <c r="BN3" s="195"/>
      <c r="BO3" s="195"/>
      <c r="BP3" s="195"/>
      <c r="BQ3" s="195"/>
      <c r="BR3" s="195"/>
      <c r="BS3" s="195"/>
      <c r="BT3" s="195"/>
      <c r="BU3" s="195"/>
      <c r="BV3" s="195"/>
      <c r="BW3" s="195"/>
      <c r="BX3" s="195"/>
      <c r="BY3" s="195"/>
      <c r="BZ3" s="195"/>
      <c r="CA3" s="195"/>
      <c r="CB3" s="195"/>
      <c r="CC3" s="195"/>
      <c r="CD3" s="195"/>
      <c r="CE3" s="195"/>
      <c r="CF3" s="195"/>
      <c r="CG3" s="195"/>
      <c r="CH3" s="195"/>
      <c r="CI3" s="195"/>
      <c r="CJ3" s="195"/>
      <c r="CK3" s="195"/>
      <c r="CL3" s="195"/>
      <c r="CM3" s="195"/>
      <c r="CN3" s="195"/>
      <c r="CO3" s="195"/>
      <c r="CP3" s="195"/>
      <c r="CQ3" s="195"/>
      <c r="CR3" s="195"/>
      <c r="CS3" s="195"/>
      <c r="CT3" s="195"/>
      <c r="CU3" s="195"/>
      <c r="CV3" s="195"/>
      <c r="CW3" s="195"/>
      <c r="CX3" s="195"/>
      <c r="CY3" s="195"/>
      <c r="CZ3" s="195"/>
      <c r="DA3" s="195"/>
      <c r="DB3" s="195"/>
      <c r="DC3" s="195"/>
      <c r="DD3" s="195"/>
      <c r="DE3" s="195"/>
      <c r="DF3" s="195"/>
      <c r="DG3" s="195"/>
      <c r="DH3" s="195"/>
      <c r="DI3" s="195"/>
      <c r="DJ3" s="195"/>
      <c r="DK3" s="195"/>
      <c r="DL3" s="195"/>
      <c r="DM3" s="195"/>
      <c r="DN3" s="195"/>
      <c r="DO3" s="195"/>
      <c r="DP3" s="195"/>
      <c r="DQ3" s="195"/>
      <c r="DR3" s="195"/>
      <c r="DS3" s="195"/>
      <c r="DT3" s="195"/>
      <c r="DU3" s="195"/>
      <c r="DV3" s="195"/>
      <c r="DW3" s="195"/>
      <c r="DX3" s="195"/>
      <c r="DY3" s="195"/>
      <c r="DZ3" s="195"/>
      <c r="EA3" s="195"/>
      <c r="EB3" s="195"/>
      <c r="EC3" s="195"/>
      <c r="ED3" s="195"/>
      <c r="EE3" s="195"/>
      <c r="EF3" s="195"/>
      <c r="EG3" s="195"/>
      <c r="EH3" s="195"/>
      <c r="EI3" s="195"/>
      <c r="EJ3" s="195"/>
      <c r="EK3" s="195"/>
      <c r="EL3" s="195"/>
      <c r="EM3" s="195"/>
      <c r="EN3" s="195"/>
      <c r="EO3" s="195"/>
      <c r="EP3" s="195"/>
      <c r="EQ3" s="195"/>
      <c r="ER3" s="195"/>
      <c r="ES3" s="195"/>
      <c r="ET3" s="195"/>
      <c r="EU3" s="195"/>
      <c r="EV3" s="195"/>
      <c r="EW3" s="195"/>
      <c r="EX3" s="195"/>
      <c r="EY3" s="195"/>
      <c r="EZ3" s="195"/>
      <c r="FA3" s="195"/>
      <c r="FB3" s="195"/>
      <c r="FC3" s="195"/>
      <c r="FD3" s="195"/>
      <c r="FE3" s="195"/>
      <c r="FF3" s="195"/>
      <c r="FG3" s="195"/>
      <c r="FH3" s="195"/>
      <c r="FI3" s="195"/>
      <c r="FJ3" s="195"/>
      <c r="FK3" s="195"/>
      <c r="FL3" s="195"/>
      <c r="FM3" s="195"/>
      <c r="FN3" s="195"/>
      <c r="FO3" s="195"/>
      <c r="FP3" s="195"/>
      <c r="FQ3" s="195"/>
      <c r="FR3" s="195"/>
      <c r="FS3" s="195"/>
      <c r="FT3" s="195"/>
      <c r="FU3" s="195"/>
      <c r="FV3" s="195"/>
      <c r="FW3" s="195"/>
      <c r="FX3" s="195"/>
      <c r="FY3" s="195"/>
      <c r="FZ3" s="195"/>
      <c r="GA3" s="195"/>
      <c r="GB3" s="195"/>
      <c r="GC3" s="195"/>
      <c r="GD3" s="195"/>
      <c r="GE3" s="195"/>
      <c r="GF3" s="195"/>
      <c r="GG3" s="195"/>
      <c r="GH3" s="195"/>
      <c r="GI3" s="195"/>
      <c r="GJ3" s="195"/>
      <c r="GK3" s="195"/>
      <c r="GL3" s="195"/>
      <c r="GM3" s="195"/>
      <c r="GN3" s="195"/>
      <c r="GO3" s="195"/>
      <c r="GP3" s="195"/>
      <c r="GQ3" s="195"/>
      <c r="GR3" s="195"/>
      <c r="GS3" s="195"/>
      <c r="GT3" s="195"/>
      <c r="GU3" s="195"/>
      <c r="GV3" s="195"/>
      <c r="GW3" s="195"/>
      <c r="GX3" s="195"/>
      <c r="GY3" s="195"/>
      <c r="GZ3" s="195"/>
      <c r="HA3" s="195"/>
      <c r="HB3" s="195"/>
      <c r="HC3" s="195"/>
      <c r="HD3" s="195"/>
      <c r="HE3" s="195"/>
      <c r="HF3" s="195"/>
      <c r="HG3" s="195"/>
      <c r="HH3" s="195"/>
      <c r="HI3" s="195"/>
      <c r="HJ3" s="195"/>
      <c r="HK3" s="195"/>
      <c r="HL3" s="195"/>
      <c r="HM3" s="195" t="str">
        <f>+E!HM3</f>
        <v xml:space="preserve">          Distrito                  :     San Juan de Miraflores</v>
      </c>
      <c r="HN3" s="205"/>
      <c r="HO3" s="195"/>
      <c r="HP3" s="195"/>
      <c r="HQ3" s="195"/>
      <c r="HR3" s="196"/>
      <c r="HS3" s="195"/>
      <c r="HT3" s="197"/>
      <c r="HU3" s="197"/>
      <c r="HV3" s="197"/>
      <c r="HW3" s="197"/>
      <c r="HX3" s="197"/>
      <c r="HY3" s="197"/>
      <c r="HZ3" s="197"/>
      <c r="IA3" s="197"/>
      <c r="IB3" s="198"/>
    </row>
    <row r="4" spans="1:245" s="30" customFormat="1" ht="18" customHeight="1">
      <c r="A4" s="28"/>
      <c r="B4" s="148"/>
      <c r="C4" s="148"/>
      <c r="D4" s="148"/>
      <c r="E4" s="148"/>
      <c r="F4" s="148"/>
      <c r="G4" s="148"/>
      <c r="H4" s="148"/>
      <c r="I4" s="148"/>
      <c r="J4" s="194" t="str">
        <f>+E!J4</f>
        <v xml:space="preserve">          Fecha              :     0  de  Enero  del  1900</v>
      </c>
      <c r="K4" s="195"/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95"/>
      <c r="Y4" s="195"/>
      <c r="Z4" s="195"/>
      <c r="AA4" s="195"/>
      <c r="AB4" s="195"/>
      <c r="AC4" s="195"/>
      <c r="AD4" s="195"/>
      <c r="AE4" s="195"/>
      <c r="AF4" s="195"/>
      <c r="AG4" s="195"/>
      <c r="AH4" s="195"/>
      <c r="AI4" s="195"/>
      <c r="AJ4" s="195"/>
      <c r="AK4" s="195"/>
      <c r="AL4" s="195"/>
      <c r="AM4" s="195"/>
      <c r="AN4" s="195"/>
      <c r="AO4" s="195"/>
      <c r="AP4" s="195"/>
      <c r="AQ4" s="195"/>
      <c r="AR4" s="195"/>
      <c r="AS4" s="195"/>
      <c r="AT4" s="195"/>
      <c r="AU4" s="195"/>
      <c r="AV4" s="195"/>
      <c r="AW4" s="195"/>
      <c r="AX4" s="195"/>
      <c r="AY4" s="195"/>
      <c r="AZ4" s="195"/>
      <c r="BA4" s="195"/>
      <c r="BB4" s="195"/>
      <c r="BC4" s="195"/>
      <c r="BD4" s="195"/>
      <c r="BE4" s="195"/>
      <c r="BF4" s="195"/>
      <c r="BG4" s="195"/>
      <c r="BH4" s="195"/>
      <c r="BI4" s="195"/>
      <c r="BJ4" s="195"/>
      <c r="BK4" s="195"/>
      <c r="BL4" s="195"/>
      <c r="BM4" s="195"/>
      <c r="BN4" s="195"/>
      <c r="BO4" s="195"/>
      <c r="BP4" s="195"/>
      <c r="BQ4" s="195"/>
      <c r="BR4" s="195"/>
      <c r="BS4" s="195"/>
      <c r="BT4" s="195"/>
      <c r="BU4" s="195"/>
      <c r="BV4" s="195"/>
      <c r="BW4" s="195"/>
      <c r="BX4" s="195"/>
      <c r="BY4" s="195"/>
      <c r="BZ4" s="195"/>
      <c r="CA4" s="195"/>
      <c r="CB4" s="195"/>
      <c r="CC4" s="195"/>
      <c r="CD4" s="195"/>
      <c r="CE4" s="195"/>
      <c r="CF4" s="195"/>
      <c r="CG4" s="195"/>
      <c r="CH4" s="195"/>
      <c r="CI4" s="195"/>
      <c r="CJ4" s="195"/>
      <c r="CK4" s="195"/>
      <c r="CL4" s="195"/>
      <c r="CM4" s="195"/>
      <c r="CN4" s="195"/>
      <c r="CO4" s="195"/>
      <c r="CP4" s="195"/>
      <c r="CQ4" s="195"/>
      <c r="CR4" s="195"/>
      <c r="CS4" s="195"/>
      <c r="CT4" s="195"/>
      <c r="CU4" s="195"/>
      <c r="CV4" s="195"/>
      <c r="CW4" s="195"/>
      <c r="CX4" s="195"/>
      <c r="CY4" s="195"/>
      <c r="CZ4" s="195"/>
      <c r="DA4" s="195"/>
      <c r="DB4" s="195"/>
      <c r="DC4" s="195"/>
      <c r="DD4" s="195"/>
      <c r="DE4" s="195"/>
      <c r="DF4" s="195"/>
      <c r="DG4" s="195"/>
      <c r="DH4" s="195"/>
      <c r="DI4" s="195"/>
      <c r="DJ4" s="195"/>
      <c r="DK4" s="195"/>
      <c r="DL4" s="195"/>
      <c r="DM4" s="195"/>
      <c r="DN4" s="195"/>
      <c r="DO4" s="195"/>
      <c r="DP4" s="195"/>
      <c r="DQ4" s="195"/>
      <c r="DR4" s="195"/>
      <c r="DS4" s="195"/>
      <c r="DT4" s="195"/>
      <c r="DU4" s="195"/>
      <c r="DV4" s="195"/>
      <c r="DW4" s="195"/>
      <c r="DX4" s="195"/>
      <c r="DY4" s="195"/>
      <c r="DZ4" s="195"/>
      <c r="EA4" s="195"/>
      <c r="EB4" s="195"/>
      <c r="EC4" s="195"/>
      <c r="ED4" s="195"/>
      <c r="EE4" s="195"/>
      <c r="EF4" s="195"/>
      <c r="EG4" s="195"/>
      <c r="EH4" s="195"/>
      <c r="EI4" s="195"/>
      <c r="EJ4" s="195"/>
      <c r="EK4" s="195"/>
      <c r="EL4" s="195"/>
      <c r="EM4" s="195"/>
      <c r="EN4" s="195"/>
      <c r="EO4" s="195"/>
      <c r="EP4" s="195"/>
      <c r="EQ4" s="195"/>
      <c r="ER4" s="195"/>
      <c r="ES4" s="195"/>
      <c r="ET4" s="195"/>
      <c r="EU4" s="195"/>
      <c r="EV4" s="195"/>
      <c r="EW4" s="195"/>
      <c r="EX4" s="195"/>
      <c r="EY4" s="195"/>
      <c r="EZ4" s="195"/>
      <c r="FA4" s="195"/>
      <c r="FB4" s="195"/>
      <c r="FC4" s="195"/>
      <c r="FD4" s="195"/>
      <c r="FE4" s="195"/>
      <c r="FF4" s="195"/>
      <c r="FG4" s="195"/>
      <c r="FH4" s="195"/>
      <c r="FI4" s="195"/>
      <c r="FJ4" s="195"/>
      <c r="FK4" s="195"/>
      <c r="FL4" s="195"/>
      <c r="FM4" s="195"/>
      <c r="FN4" s="195"/>
      <c r="FO4" s="195"/>
      <c r="FP4" s="195"/>
      <c r="FQ4" s="195"/>
      <c r="FR4" s="195"/>
      <c r="FS4" s="195"/>
      <c r="FT4" s="195"/>
      <c r="FU4" s="195"/>
      <c r="FV4" s="195"/>
      <c r="FW4" s="195"/>
      <c r="FX4" s="195"/>
      <c r="FY4" s="195"/>
      <c r="FZ4" s="195"/>
      <c r="GA4" s="195"/>
      <c r="GB4" s="195"/>
      <c r="GC4" s="195"/>
      <c r="GD4" s="195"/>
      <c r="GE4" s="195"/>
      <c r="GF4" s="195"/>
      <c r="GG4" s="195"/>
      <c r="GH4" s="195"/>
      <c r="GI4" s="195"/>
      <c r="GJ4" s="195"/>
      <c r="GK4" s="195"/>
      <c r="GL4" s="195"/>
      <c r="GM4" s="195"/>
      <c r="GN4" s="195"/>
      <c r="GO4" s="195"/>
      <c r="GP4" s="195"/>
      <c r="GQ4" s="195"/>
      <c r="GR4" s="195"/>
      <c r="GS4" s="195"/>
      <c r="GT4" s="195"/>
      <c r="GU4" s="195"/>
      <c r="GV4" s="195"/>
      <c r="GW4" s="195"/>
      <c r="GX4" s="195"/>
      <c r="GY4" s="195"/>
      <c r="GZ4" s="195"/>
      <c r="HA4" s="195"/>
      <c r="HB4" s="195"/>
      <c r="HC4" s="195"/>
      <c r="HD4" s="195"/>
      <c r="HE4" s="195"/>
      <c r="HF4" s="195"/>
      <c r="HG4" s="195"/>
      <c r="HH4" s="195"/>
      <c r="HI4" s="195"/>
      <c r="HJ4" s="195"/>
      <c r="HK4" s="195"/>
      <c r="HL4" s="195"/>
      <c r="HM4" s="195"/>
      <c r="HN4" s="195"/>
      <c r="HO4" s="195"/>
      <c r="HP4" s="195"/>
      <c r="HQ4" s="195"/>
      <c r="HR4" s="195"/>
      <c r="HS4" s="195"/>
      <c r="HT4" s="197"/>
      <c r="HU4" s="197"/>
      <c r="HV4" s="197"/>
      <c r="HW4" s="197"/>
      <c r="HX4" s="197"/>
      <c r="HY4" s="197"/>
      <c r="HZ4" s="197"/>
      <c r="IA4" s="197"/>
      <c r="IB4" s="198"/>
    </row>
    <row r="5" spans="1:245" s="30" customFormat="1" ht="18" customHeight="1">
      <c r="A5" s="28"/>
      <c r="B5" s="148"/>
      <c r="C5" s="148"/>
      <c r="D5" s="148"/>
      <c r="E5" s="148"/>
      <c r="F5" s="148"/>
      <c r="G5" s="148"/>
      <c r="H5" s="148"/>
      <c r="I5" s="148"/>
      <c r="J5" s="194" t="str">
        <f>+E!J5</f>
        <v xml:space="preserve">          Día                  :     sábado</v>
      </c>
      <c r="K5" s="195"/>
      <c r="L5" s="195"/>
      <c r="M5" s="195"/>
      <c r="N5" s="195"/>
      <c r="O5" s="195"/>
      <c r="P5" s="195"/>
      <c r="Q5" s="195"/>
      <c r="R5" s="195"/>
      <c r="S5" s="195"/>
      <c r="T5" s="195"/>
      <c r="U5" s="195"/>
      <c r="V5" s="195"/>
      <c r="W5" s="195"/>
      <c r="X5" s="195"/>
      <c r="Y5" s="195"/>
      <c r="Z5" s="195"/>
      <c r="AA5" s="195"/>
      <c r="AB5" s="195"/>
      <c r="AC5" s="195"/>
      <c r="AD5" s="195"/>
      <c r="AE5" s="195"/>
      <c r="AF5" s="195"/>
      <c r="AG5" s="195"/>
      <c r="AH5" s="195"/>
      <c r="AI5" s="195"/>
      <c r="AJ5" s="195"/>
      <c r="AK5" s="195"/>
      <c r="AL5" s="195"/>
      <c r="AM5" s="195"/>
      <c r="AN5" s="195"/>
      <c r="AO5" s="195"/>
      <c r="AP5" s="195"/>
      <c r="AQ5" s="195"/>
      <c r="AR5" s="195"/>
      <c r="AS5" s="195"/>
      <c r="AT5" s="195"/>
      <c r="AU5" s="195"/>
      <c r="AV5" s="195"/>
      <c r="AW5" s="195"/>
      <c r="AX5" s="195"/>
      <c r="AY5" s="195"/>
      <c r="AZ5" s="195"/>
      <c r="BA5" s="195"/>
      <c r="BB5" s="195"/>
      <c r="BC5" s="195"/>
      <c r="BD5" s="195"/>
      <c r="BE5" s="195"/>
      <c r="BF5" s="195"/>
      <c r="BG5" s="195"/>
      <c r="BH5" s="195"/>
      <c r="BI5" s="195"/>
      <c r="BJ5" s="195"/>
      <c r="BK5" s="195"/>
      <c r="BL5" s="195"/>
      <c r="BM5" s="195"/>
      <c r="BN5" s="195"/>
      <c r="BO5" s="195"/>
      <c r="BP5" s="195"/>
      <c r="BQ5" s="195"/>
      <c r="BR5" s="195"/>
      <c r="BS5" s="195"/>
      <c r="BT5" s="195"/>
      <c r="BU5" s="195"/>
      <c r="BV5" s="195"/>
      <c r="BW5" s="195"/>
      <c r="BX5" s="195"/>
      <c r="BY5" s="195"/>
      <c r="BZ5" s="195"/>
      <c r="CA5" s="195"/>
      <c r="CB5" s="195"/>
      <c r="CC5" s="195"/>
      <c r="CD5" s="195"/>
      <c r="CE5" s="195"/>
      <c r="CF5" s="195"/>
      <c r="CG5" s="195"/>
      <c r="CH5" s="195"/>
      <c r="CI5" s="195"/>
      <c r="CJ5" s="195"/>
      <c r="CK5" s="195"/>
      <c r="CL5" s="195"/>
      <c r="CM5" s="195"/>
      <c r="CN5" s="195"/>
      <c r="CO5" s="195"/>
      <c r="CP5" s="195"/>
      <c r="CQ5" s="195"/>
      <c r="CR5" s="195"/>
      <c r="CS5" s="195"/>
      <c r="CT5" s="195"/>
      <c r="CU5" s="195"/>
      <c r="CV5" s="195"/>
      <c r="CW5" s="195"/>
      <c r="CX5" s="195"/>
      <c r="CY5" s="195"/>
      <c r="CZ5" s="195"/>
      <c r="DA5" s="195"/>
      <c r="DB5" s="195"/>
      <c r="DC5" s="195"/>
      <c r="DD5" s="195"/>
      <c r="DE5" s="195"/>
      <c r="DF5" s="195"/>
      <c r="DG5" s="195"/>
      <c r="DH5" s="195"/>
      <c r="DI5" s="195"/>
      <c r="DJ5" s="195"/>
      <c r="DK5" s="195"/>
      <c r="DL5" s="195"/>
      <c r="DM5" s="195"/>
      <c r="DN5" s="195"/>
      <c r="DO5" s="195"/>
      <c r="DP5" s="195"/>
      <c r="DQ5" s="195"/>
      <c r="DR5" s="195"/>
      <c r="DS5" s="195"/>
      <c r="DT5" s="195"/>
      <c r="DU5" s="195"/>
      <c r="DV5" s="195"/>
      <c r="DW5" s="195"/>
      <c r="DX5" s="195"/>
      <c r="DY5" s="195"/>
      <c r="DZ5" s="195"/>
      <c r="EA5" s="195"/>
      <c r="EB5" s="195"/>
      <c r="EC5" s="195"/>
      <c r="ED5" s="195"/>
      <c r="EE5" s="195"/>
      <c r="EF5" s="195"/>
      <c r="EG5" s="195"/>
      <c r="EH5" s="195"/>
      <c r="EI5" s="195"/>
      <c r="EJ5" s="195"/>
      <c r="EK5" s="195"/>
      <c r="EL5" s="195"/>
      <c r="EM5" s="195"/>
      <c r="EN5" s="195"/>
      <c r="EO5" s="195"/>
      <c r="EP5" s="195"/>
      <c r="EQ5" s="195"/>
      <c r="ER5" s="195"/>
      <c r="ES5" s="195"/>
      <c r="ET5" s="195"/>
      <c r="EU5" s="195"/>
      <c r="EV5" s="195"/>
      <c r="EW5" s="195"/>
      <c r="EX5" s="195"/>
      <c r="EY5" s="195"/>
      <c r="EZ5" s="195"/>
      <c r="FA5" s="195"/>
      <c r="FB5" s="195"/>
      <c r="FC5" s="195"/>
      <c r="FD5" s="195"/>
      <c r="FE5" s="195"/>
      <c r="FF5" s="195"/>
      <c r="FG5" s="195"/>
      <c r="FH5" s="195"/>
      <c r="FI5" s="195"/>
      <c r="FJ5" s="195"/>
      <c r="FK5" s="195"/>
      <c r="FL5" s="195"/>
      <c r="FM5" s="195"/>
      <c r="FN5" s="195"/>
      <c r="FO5" s="195"/>
      <c r="FP5" s="195"/>
      <c r="FQ5" s="195"/>
      <c r="FR5" s="195"/>
      <c r="FS5" s="195"/>
      <c r="FT5" s="195"/>
      <c r="FU5" s="195"/>
      <c r="FV5" s="195"/>
      <c r="FW5" s="195"/>
      <c r="FX5" s="195"/>
      <c r="FY5" s="195"/>
      <c r="FZ5" s="195"/>
      <c r="GA5" s="195"/>
      <c r="GB5" s="195"/>
      <c r="GC5" s="195"/>
      <c r="GD5" s="195"/>
      <c r="GE5" s="195"/>
      <c r="GF5" s="195"/>
      <c r="GG5" s="195"/>
      <c r="GH5" s="195"/>
      <c r="GI5" s="195"/>
      <c r="GJ5" s="195"/>
      <c r="GK5" s="195"/>
      <c r="GL5" s="195"/>
      <c r="GM5" s="195"/>
      <c r="GN5" s="195"/>
      <c r="GO5" s="195"/>
      <c r="GP5" s="195"/>
      <c r="GQ5" s="195"/>
      <c r="GR5" s="195"/>
      <c r="GS5" s="195"/>
      <c r="GT5" s="195"/>
      <c r="GU5" s="195"/>
      <c r="GV5" s="195"/>
      <c r="GW5" s="195"/>
      <c r="GX5" s="195"/>
      <c r="GY5" s="195"/>
      <c r="GZ5" s="195"/>
      <c r="HA5" s="195"/>
      <c r="HB5" s="195"/>
      <c r="HC5" s="195"/>
      <c r="HD5" s="195"/>
      <c r="HE5" s="195"/>
      <c r="HF5" s="195"/>
      <c r="HG5" s="195"/>
      <c r="HH5" s="195"/>
      <c r="HI5" s="195"/>
      <c r="HJ5" s="195"/>
      <c r="HK5" s="195"/>
      <c r="HL5" s="195"/>
      <c r="HM5" s="195"/>
      <c r="HN5" s="195"/>
      <c r="HO5" s="195"/>
      <c r="HP5" s="195"/>
      <c r="HQ5" s="195"/>
      <c r="HR5" s="195"/>
      <c r="HS5" s="195"/>
      <c r="HT5" s="197"/>
      <c r="HU5" s="197"/>
      <c r="HV5" s="197"/>
      <c r="HW5" s="197"/>
      <c r="HX5" s="197"/>
      <c r="HY5" s="197"/>
      <c r="HZ5" s="197"/>
      <c r="IA5" s="197"/>
      <c r="IB5" s="198"/>
    </row>
    <row r="6" spans="1:245" ht="9.9499999999999993" customHeight="1">
      <c r="J6" s="199"/>
      <c r="K6" s="200"/>
      <c r="L6" s="200"/>
      <c r="M6" s="200"/>
      <c r="N6" s="200"/>
      <c r="O6" s="200"/>
      <c r="P6" s="200"/>
      <c r="Q6" s="200"/>
      <c r="R6" s="200"/>
      <c r="S6" s="200"/>
      <c r="T6" s="200"/>
      <c r="U6" s="200"/>
      <c r="V6" s="200"/>
      <c r="W6" s="200"/>
      <c r="X6" s="200"/>
      <c r="Y6" s="200"/>
      <c r="Z6" s="200"/>
      <c r="AA6" s="200"/>
      <c r="AB6" s="200"/>
      <c r="AC6" s="200"/>
      <c r="AD6" s="200"/>
      <c r="AE6" s="200"/>
      <c r="AF6" s="200"/>
      <c r="AG6" s="200"/>
      <c r="AH6" s="200"/>
      <c r="AI6" s="200"/>
      <c r="AJ6" s="200"/>
      <c r="AK6" s="200"/>
      <c r="AL6" s="200"/>
      <c r="AM6" s="200"/>
      <c r="AN6" s="200"/>
      <c r="AO6" s="200"/>
      <c r="AP6" s="200"/>
      <c r="AQ6" s="200"/>
      <c r="AR6" s="200"/>
      <c r="AS6" s="200"/>
      <c r="AT6" s="200"/>
      <c r="AU6" s="200"/>
      <c r="AV6" s="200"/>
      <c r="AW6" s="200"/>
      <c r="AX6" s="200"/>
      <c r="AY6" s="200"/>
      <c r="AZ6" s="200"/>
      <c r="BA6" s="200"/>
      <c r="BB6" s="200"/>
      <c r="BC6" s="200"/>
      <c r="BD6" s="200"/>
      <c r="BE6" s="200"/>
      <c r="BF6" s="200"/>
      <c r="BG6" s="200"/>
      <c r="BH6" s="200"/>
      <c r="BI6" s="200"/>
      <c r="BJ6" s="200"/>
      <c r="BK6" s="200"/>
      <c r="BL6" s="200"/>
      <c r="BM6" s="200"/>
      <c r="BN6" s="200"/>
      <c r="BO6" s="200"/>
      <c r="BP6" s="200"/>
      <c r="BQ6" s="200"/>
      <c r="BR6" s="200"/>
      <c r="BS6" s="200"/>
      <c r="BT6" s="200"/>
      <c r="BU6" s="200"/>
      <c r="BV6" s="200"/>
      <c r="BW6" s="200"/>
      <c r="BX6" s="200"/>
      <c r="BY6" s="200"/>
      <c r="BZ6" s="200"/>
      <c r="CA6" s="200"/>
      <c r="CB6" s="200"/>
      <c r="CC6" s="200"/>
      <c r="CD6" s="200"/>
      <c r="CE6" s="200"/>
      <c r="CF6" s="200"/>
      <c r="CG6" s="200"/>
      <c r="CH6" s="200"/>
      <c r="CI6" s="200"/>
      <c r="CJ6" s="200"/>
      <c r="CK6" s="200"/>
      <c r="CL6" s="200"/>
      <c r="CM6" s="200"/>
      <c r="CN6" s="200"/>
      <c r="CO6" s="200"/>
      <c r="CP6" s="200"/>
      <c r="CQ6" s="200"/>
      <c r="CR6" s="200"/>
      <c r="CS6" s="200"/>
      <c r="CT6" s="200"/>
      <c r="CU6" s="200"/>
      <c r="CV6" s="200"/>
      <c r="CW6" s="200"/>
      <c r="CX6" s="200"/>
      <c r="CY6" s="200"/>
      <c r="CZ6" s="200"/>
      <c r="DA6" s="200"/>
      <c r="DB6" s="200"/>
      <c r="DC6" s="200"/>
      <c r="DD6" s="200"/>
      <c r="DE6" s="200"/>
      <c r="DF6" s="200"/>
      <c r="DG6" s="200"/>
      <c r="DH6" s="200"/>
      <c r="DI6" s="200"/>
      <c r="DJ6" s="200"/>
      <c r="DK6" s="200"/>
      <c r="DL6" s="200"/>
      <c r="DM6" s="200"/>
      <c r="DN6" s="200"/>
      <c r="DO6" s="200"/>
      <c r="DP6" s="200"/>
      <c r="DQ6" s="200"/>
      <c r="DR6" s="200"/>
      <c r="DS6" s="200"/>
      <c r="DT6" s="200"/>
      <c r="DU6" s="200"/>
      <c r="DV6" s="200"/>
      <c r="DW6" s="200"/>
      <c r="DX6" s="200"/>
      <c r="DY6" s="200"/>
      <c r="DZ6" s="200"/>
      <c r="EA6" s="200"/>
      <c r="EB6" s="200"/>
      <c r="EC6" s="200"/>
      <c r="ED6" s="200"/>
      <c r="EE6" s="200"/>
      <c r="EF6" s="200"/>
      <c r="EG6" s="200"/>
      <c r="EH6" s="200"/>
      <c r="EI6" s="200"/>
      <c r="EJ6" s="200"/>
      <c r="EK6" s="200"/>
      <c r="EL6" s="200"/>
      <c r="EM6" s="200"/>
      <c r="EN6" s="200"/>
      <c r="EO6" s="200"/>
      <c r="EP6" s="200"/>
      <c r="EQ6" s="200"/>
      <c r="ER6" s="200"/>
      <c r="ES6" s="200"/>
      <c r="ET6" s="200"/>
      <c r="EU6" s="200"/>
      <c r="EV6" s="200"/>
      <c r="EW6" s="200"/>
      <c r="EX6" s="200"/>
      <c r="EY6" s="200"/>
      <c r="EZ6" s="200"/>
      <c r="FA6" s="200"/>
      <c r="FB6" s="200"/>
      <c r="FC6" s="200"/>
      <c r="FD6" s="200"/>
      <c r="FE6" s="200"/>
      <c r="FF6" s="200"/>
      <c r="FG6" s="200"/>
      <c r="FH6" s="200"/>
      <c r="FI6" s="200"/>
      <c r="FJ6" s="200"/>
      <c r="FK6" s="200"/>
      <c r="FL6" s="200"/>
      <c r="FM6" s="200"/>
      <c r="FN6" s="200"/>
      <c r="FO6" s="200"/>
      <c r="FP6" s="200"/>
      <c r="FQ6" s="200"/>
      <c r="FR6" s="200"/>
      <c r="FS6" s="200"/>
      <c r="FT6" s="200"/>
      <c r="FU6" s="200"/>
      <c r="FV6" s="200"/>
      <c r="FW6" s="200"/>
      <c r="FX6" s="200"/>
      <c r="FY6" s="200"/>
      <c r="FZ6" s="200"/>
      <c r="GA6" s="200"/>
      <c r="GB6" s="200"/>
      <c r="GC6" s="200"/>
      <c r="GD6" s="200"/>
      <c r="GE6" s="200"/>
      <c r="GF6" s="200"/>
      <c r="GG6" s="200"/>
      <c r="GH6" s="200"/>
      <c r="GI6" s="200"/>
      <c r="GJ6" s="200"/>
      <c r="GK6" s="200"/>
      <c r="GL6" s="200"/>
      <c r="GM6" s="200"/>
      <c r="GN6" s="200"/>
      <c r="GO6" s="200"/>
      <c r="GP6" s="200"/>
      <c r="GQ6" s="200"/>
      <c r="GR6" s="200"/>
      <c r="GS6" s="200"/>
      <c r="GT6" s="200"/>
      <c r="GU6" s="200"/>
      <c r="GV6" s="200"/>
      <c r="GW6" s="200"/>
      <c r="GX6" s="200"/>
      <c r="GY6" s="200"/>
      <c r="GZ6" s="200"/>
      <c r="HA6" s="200"/>
      <c r="HB6" s="200"/>
      <c r="HC6" s="200"/>
      <c r="HD6" s="200"/>
      <c r="HE6" s="200"/>
      <c r="HF6" s="200"/>
      <c r="HG6" s="200"/>
      <c r="HH6" s="200"/>
      <c r="HI6" s="200"/>
      <c r="HJ6" s="200"/>
      <c r="HK6" s="200"/>
      <c r="HL6" s="200"/>
      <c r="HM6" s="200"/>
      <c r="HN6" s="200"/>
      <c r="HO6" s="200"/>
      <c r="HP6" s="200"/>
      <c r="HQ6" s="201"/>
      <c r="HR6" s="201"/>
      <c r="HS6" s="201"/>
      <c r="HT6" s="201"/>
      <c r="HU6" s="201"/>
      <c r="HV6" s="201"/>
      <c r="HW6" s="201"/>
      <c r="HX6" s="201"/>
      <c r="HY6" s="201"/>
      <c r="HZ6" s="201"/>
      <c r="IA6" s="201"/>
      <c r="IB6" s="202"/>
    </row>
    <row r="7" spans="1:245" ht="10.1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60">
        <f t="shared" ref="K8:T8" si="0">+IF(LEN($K$12)&gt;1,999,1)+IF(K15="i",1,2)</f>
        <v>3</v>
      </c>
      <c r="L8" s="60">
        <f t="shared" si="0"/>
        <v>3</v>
      </c>
      <c r="M8" s="60">
        <f t="shared" si="0"/>
        <v>3</v>
      </c>
      <c r="N8" s="60">
        <f t="shared" si="0"/>
        <v>3</v>
      </c>
      <c r="O8" s="60">
        <f t="shared" si="0"/>
        <v>3</v>
      </c>
      <c r="P8" s="60">
        <f t="shared" si="0"/>
        <v>3</v>
      </c>
      <c r="Q8" s="60">
        <f t="shared" si="0"/>
        <v>3</v>
      </c>
      <c r="R8" s="60">
        <f t="shared" si="0"/>
        <v>2</v>
      </c>
      <c r="S8" s="60">
        <f t="shared" si="0"/>
        <v>2</v>
      </c>
      <c r="T8" s="60">
        <f t="shared" si="0"/>
        <v>2</v>
      </c>
      <c r="U8" s="60">
        <f t="shared" ref="U8:AD8" si="1">+IF(LEN($U$12)&gt;1,999,1)+IF(U15="i",1,2)</f>
        <v>3</v>
      </c>
      <c r="V8" s="60">
        <f t="shared" si="1"/>
        <v>3</v>
      </c>
      <c r="W8" s="60">
        <f t="shared" si="1"/>
        <v>3</v>
      </c>
      <c r="X8" s="60">
        <f t="shared" si="1"/>
        <v>3</v>
      </c>
      <c r="Y8" s="60">
        <f t="shared" si="1"/>
        <v>3</v>
      </c>
      <c r="Z8" s="60">
        <f t="shared" si="1"/>
        <v>3</v>
      </c>
      <c r="AA8" s="60">
        <f t="shared" si="1"/>
        <v>3</v>
      </c>
      <c r="AB8" s="60">
        <f t="shared" si="1"/>
        <v>2</v>
      </c>
      <c r="AC8" s="60">
        <f t="shared" si="1"/>
        <v>2</v>
      </c>
      <c r="AD8" s="60">
        <f t="shared" si="1"/>
        <v>2</v>
      </c>
      <c r="AE8" s="60">
        <f>+IF(LEN(AE13)&gt;1,999,1)+IF(AE15="i",1,2)</f>
        <v>3</v>
      </c>
      <c r="AF8" s="60">
        <f t="shared" ref="AF8:AN8" si="2">+IF(LEN(AF13)&gt;1,999,1)+IF(AF15="i",1,2)</f>
        <v>3</v>
      </c>
      <c r="AG8" s="60">
        <f t="shared" si="2"/>
        <v>3</v>
      </c>
      <c r="AH8" s="60">
        <f t="shared" si="2"/>
        <v>3</v>
      </c>
      <c r="AI8" s="60">
        <f t="shared" si="2"/>
        <v>3</v>
      </c>
      <c r="AJ8" s="60">
        <f t="shared" si="2"/>
        <v>3</v>
      </c>
      <c r="AK8" s="60">
        <f t="shared" si="2"/>
        <v>3</v>
      </c>
      <c r="AL8" s="60">
        <f t="shared" si="2"/>
        <v>2</v>
      </c>
      <c r="AM8" s="60">
        <f t="shared" si="2"/>
        <v>2</v>
      </c>
      <c r="AN8" s="60">
        <f t="shared" si="2"/>
        <v>2</v>
      </c>
      <c r="AO8" s="60">
        <f>+IF(LEN(AO13)&gt;1,999,1)+IF(AO15="i",1,2)</f>
        <v>3</v>
      </c>
      <c r="AP8" s="60">
        <f t="shared" ref="AP8:AX8" si="3">+IF(LEN(AP13)&gt;1,999,1)+IF(AP15="i",1,2)</f>
        <v>3</v>
      </c>
      <c r="AQ8" s="60">
        <f t="shared" si="3"/>
        <v>3</v>
      </c>
      <c r="AR8" s="60">
        <f t="shared" si="3"/>
        <v>3</v>
      </c>
      <c r="AS8" s="60">
        <f t="shared" si="3"/>
        <v>3</v>
      </c>
      <c r="AT8" s="60">
        <f t="shared" si="3"/>
        <v>3</v>
      </c>
      <c r="AU8" s="60">
        <f t="shared" si="3"/>
        <v>3</v>
      </c>
      <c r="AV8" s="60">
        <f t="shared" si="3"/>
        <v>2</v>
      </c>
      <c r="AW8" s="60">
        <f t="shared" si="3"/>
        <v>2</v>
      </c>
      <c r="AX8" s="60">
        <f t="shared" si="3"/>
        <v>2</v>
      </c>
      <c r="AY8" s="60">
        <f t="shared" ref="AY8:BH8" si="4">+IF(LEN($AY$12)&gt;1,999,1)+IF(AY15="i",1,2)</f>
        <v>3</v>
      </c>
      <c r="AZ8" s="60">
        <f t="shared" si="4"/>
        <v>3</v>
      </c>
      <c r="BA8" s="60">
        <f t="shared" si="4"/>
        <v>3</v>
      </c>
      <c r="BB8" s="60">
        <f t="shared" si="4"/>
        <v>3</v>
      </c>
      <c r="BC8" s="60">
        <f t="shared" si="4"/>
        <v>3</v>
      </c>
      <c r="BD8" s="60">
        <f t="shared" si="4"/>
        <v>3</v>
      </c>
      <c r="BE8" s="60">
        <f t="shared" si="4"/>
        <v>3</v>
      </c>
      <c r="BF8" s="60">
        <f t="shared" si="4"/>
        <v>2</v>
      </c>
      <c r="BG8" s="60">
        <f t="shared" si="4"/>
        <v>2</v>
      </c>
      <c r="BH8" s="60">
        <f t="shared" si="4"/>
        <v>2</v>
      </c>
      <c r="BI8" s="60">
        <f t="shared" ref="BI8:BR8" si="5">+IF(LEN($BI$12)&gt;1,999,1)+IF(BI15="i",1,2)</f>
        <v>3</v>
      </c>
      <c r="BJ8" s="60">
        <f t="shared" si="5"/>
        <v>3</v>
      </c>
      <c r="BK8" s="60">
        <f t="shared" si="5"/>
        <v>3</v>
      </c>
      <c r="BL8" s="60">
        <f t="shared" si="5"/>
        <v>3</v>
      </c>
      <c r="BM8" s="60">
        <f t="shared" si="5"/>
        <v>3</v>
      </c>
      <c r="BN8" s="60">
        <f t="shared" si="5"/>
        <v>3</v>
      </c>
      <c r="BO8" s="60">
        <f t="shared" si="5"/>
        <v>3</v>
      </c>
      <c r="BP8" s="60">
        <f t="shared" si="5"/>
        <v>2</v>
      </c>
      <c r="BQ8" s="60">
        <f t="shared" si="5"/>
        <v>2</v>
      </c>
      <c r="BR8" s="60">
        <f t="shared" si="5"/>
        <v>2</v>
      </c>
      <c r="BS8" s="60">
        <f t="shared" ref="BS8:CB8" si="6">+IF(LEN($BS$12)&gt;1,999,1)+IF(BS15="i",1,2)</f>
        <v>3</v>
      </c>
      <c r="BT8" s="60">
        <f t="shared" si="6"/>
        <v>3</v>
      </c>
      <c r="BU8" s="60">
        <f t="shared" si="6"/>
        <v>3</v>
      </c>
      <c r="BV8" s="60">
        <f t="shared" si="6"/>
        <v>3</v>
      </c>
      <c r="BW8" s="60">
        <f t="shared" si="6"/>
        <v>3</v>
      </c>
      <c r="BX8" s="60">
        <f t="shared" si="6"/>
        <v>3</v>
      </c>
      <c r="BY8" s="60">
        <f t="shared" si="6"/>
        <v>3</v>
      </c>
      <c r="BZ8" s="60">
        <f t="shared" si="6"/>
        <v>2</v>
      </c>
      <c r="CA8" s="60">
        <f t="shared" si="6"/>
        <v>2</v>
      </c>
      <c r="CB8" s="60">
        <f t="shared" si="6"/>
        <v>2</v>
      </c>
      <c r="CC8" s="60">
        <f t="shared" ref="CC8:CL8" si="7">+IF(LEN($CC$12)&gt;1,999,1)+IF(CC15="i",1,2)</f>
        <v>3</v>
      </c>
      <c r="CD8" s="60">
        <f t="shared" si="7"/>
        <v>3</v>
      </c>
      <c r="CE8" s="60">
        <f t="shared" si="7"/>
        <v>3</v>
      </c>
      <c r="CF8" s="60">
        <f t="shared" si="7"/>
        <v>3</v>
      </c>
      <c r="CG8" s="60">
        <f t="shared" si="7"/>
        <v>3</v>
      </c>
      <c r="CH8" s="60">
        <f t="shared" si="7"/>
        <v>3</v>
      </c>
      <c r="CI8" s="60">
        <f t="shared" si="7"/>
        <v>3</v>
      </c>
      <c r="CJ8" s="60">
        <f t="shared" si="7"/>
        <v>2</v>
      </c>
      <c r="CK8" s="60">
        <f t="shared" si="7"/>
        <v>2</v>
      </c>
      <c r="CL8" s="60">
        <f t="shared" si="7"/>
        <v>2</v>
      </c>
      <c r="CM8" s="60">
        <f t="shared" ref="CM8:CV8" si="8">+IF(LEN($CM$12)&gt;1,999,1)+IF(CM15="i",1,2)</f>
        <v>3</v>
      </c>
      <c r="CN8" s="60">
        <f t="shared" si="8"/>
        <v>3</v>
      </c>
      <c r="CO8" s="60">
        <f t="shared" si="8"/>
        <v>3</v>
      </c>
      <c r="CP8" s="60">
        <f t="shared" si="8"/>
        <v>3</v>
      </c>
      <c r="CQ8" s="60">
        <f t="shared" si="8"/>
        <v>3</v>
      </c>
      <c r="CR8" s="60">
        <f t="shared" si="8"/>
        <v>3</v>
      </c>
      <c r="CS8" s="60">
        <f t="shared" si="8"/>
        <v>3</v>
      </c>
      <c r="CT8" s="60">
        <f t="shared" si="8"/>
        <v>2</v>
      </c>
      <c r="CU8" s="60">
        <f t="shared" si="8"/>
        <v>2</v>
      </c>
      <c r="CV8" s="60">
        <f t="shared" si="8"/>
        <v>2</v>
      </c>
      <c r="CW8" s="60">
        <f t="shared" ref="CW8:DF8" si="9">+IF(LEN($CW$12)&gt;1,999,1)+IF(CW15="i",1,2)</f>
        <v>3</v>
      </c>
      <c r="CX8" s="60">
        <f t="shared" si="9"/>
        <v>3</v>
      </c>
      <c r="CY8" s="60">
        <f t="shared" si="9"/>
        <v>3</v>
      </c>
      <c r="CZ8" s="60">
        <f t="shared" si="9"/>
        <v>3</v>
      </c>
      <c r="DA8" s="60">
        <f t="shared" si="9"/>
        <v>3</v>
      </c>
      <c r="DB8" s="60">
        <f t="shared" si="9"/>
        <v>3</v>
      </c>
      <c r="DC8" s="60">
        <f t="shared" si="9"/>
        <v>3</v>
      </c>
      <c r="DD8" s="60">
        <f t="shared" si="9"/>
        <v>2</v>
      </c>
      <c r="DE8" s="60">
        <f t="shared" si="9"/>
        <v>2</v>
      </c>
      <c r="DF8" s="60">
        <f t="shared" si="9"/>
        <v>2</v>
      </c>
      <c r="DG8" s="60">
        <f t="shared" ref="DG8:DP8" si="10">+IF(LEN($DG$12)&gt;1,999,1)+IF(DG15="i",1,2)</f>
        <v>3</v>
      </c>
      <c r="DH8" s="60">
        <f t="shared" si="10"/>
        <v>3</v>
      </c>
      <c r="DI8" s="60">
        <f t="shared" si="10"/>
        <v>3</v>
      </c>
      <c r="DJ8" s="60">
        <f t="shared" si="10"/>
        <v>3</v>
      </c>
      <c r="DK8" s="60">
        <f t="shared" si="10"/>
        <v>3</v>
      </c>
      <c r="DL8" s="60">
        <f t="shared" si="10"/>
        <v>3</v>
      </c>
      <c r="DM8" s="60">
        <f t="shared" si="10"/>
        <v>3</v>
      </c>
      <c r="DN8" s="60">
        <f t="shared" si="10"/>
        <v>2</v>
      </c>
      <c r="DO8" s="60">
        <f t="shared" si="10"/>
        <v>2</v>
      </c>
      <c r="DP8" s="60">
        <f t="shared" si="10"/>
        <v>2</v>
      </c>
      <c r="DQ8" s="60">
        <f t="shared" ref="DQ8:DZ8" si="11">+IF(LEN($DQ$12)&gt;1,999,1)+IF(DQ15="i",1,2)</f>
        <v>3</v>
      </c>
      <c r="DR8" s="60">
        <f t="shared" si="11"/>
        <v>3</v>
      </c>
      <c r="DS8" s="60">
        <f t="shared" si="11"/>
        <v>3</v>
      </c>
      <c r="DT8" s="60">
        <f t="shared" si="11"/>
        <v>3</v>
      </c>
      <c r="DU8" s="60">
        <f t="shared" si="11"/>
        <v>3</v>
      </c>
      <c r="DV8" s="60">
        <f t="shared" si="11"/>
        <v>3</v>
      </c>
      <c r="DW8" s="60">
        <f t="shared" si="11"/>
        <v>3</v>
      </c>
      <c r="DX8" s="60">
        <f t="shared" si="11"/>
        <v>2</v>
      </c>
      <c r="DY8" s="60">
        <f t="shared" si="11"/>
        <v>2</v>
      </c>
      <c r="DZ8" s="60">
        <f t="shared" si="11"/>
        <v>2</v>
      </c>
      <c r="EA8" s="60">
        <f t="shared" ref="EA8:EJ8" si="12">+IF(LEN($EA$12)&gt;1,999,1)+IF(EA15="i",1,2)</f>
        <v>3</v>
      </c>
      <c r="EB8" s="60">
        <f t="shared" si="12"/>
        <v>3</v>
      </c>
      <c r="EC8" s="60">
        <f t="shared" si="12"/>
        <v>3</v>
      </c>
      <c r="ED8" s="60">
        <f t="shared" si="12"/>
        <v>3</v>
      </c>
      <c r="EE8" s="60">
        <f t="shared" si="12"/>
        <v>3</v>
      </c>
      <c r="EF8" s="60">
        <f t="shared" si="12"/>
        <v>3</v>
      </c>
      <c r="EG8" s="60">
        <f t="shared" si="12"/>
        <v>3</v>
      </c>
      <c r="EH8" s="60">
        <f t="shared" si="12"/>
        <v>2</v>
      </c>
      <c r="EI8" s="60">
        <f t="shared" si="12"/>
        <v>2</v>
      </c>
      <c r="EJ8" s="60">
        <f t="shared" si="12"/>
        <v>2</v>
      </c>
      <c r="EK8" s="60">
        <f t="shared" ref="EK8:FD8" si="13">+IF(LEN($EK$12)&gt;1,999,1)+IF(EK15="i",1,2)</f>
        <v>3</v>
      </c>
      <c r="EL8" s="60">
        <f t="shared" si="13"/>
        <v>3</v>
      </c>
      <c r="EM8" s="60">
        <f t="shared" si="13"/>
        <v>3</v>
      </c>
      <c r="EN8" s="60">
        <f t="shared" si="13"/>
        <v>3</v>
      </c>
      <c r="EO8" s="60">
        <f t="shared" si="13"/>
        <v>3</v>
      </c>
      <c r="EP8" s="60">
        <f t="shared" si="13"/>
        <v>3</v>
      </c>
      <c r="EQ8" s="60">
        <f t="shared" si="13"/>
        <v>3</v>
      </c>
      <c r="ER8" s="60">
        <f t="shared" si="13"/>
        <v>2</v>
      </c>
      <c r="ES8" s="60">
        <f t="shared" si="13"/>
        <v>2</v>
      </c>
      <c r="ET8" s="60">
        <f t="shared" si="13"/>
        <v>2</v>
      </c>
      <c r="EU8" s="60">
        <f t="shared" si="13"/>
        <v>3</v>
      </c>
      <c r="EV8" s="60">
        <f t="shared" si="13"/>
        <v>3</v>
      </c>
      <c r="EW8" s="60">
        <f t="shared" si="13"/>
        <v>3</v>
      </c>
      <c r="EX8" s="60">
        <f t="shared" si="13"/>
        <v>3</v>
      </c>
      <c r="EY8" s="60">
        <f t="shared" si="13"/>
        <v>3</v>
      </c>
      <c r="EZ8" s="60">
        <f t="shared" si="13"/>
        <v>3</v>
      </c>
      <c r="FA8" s="60">
        <f t="shared" si="13"/>
        <v>3</v>
      </c>
      <c r="FB8" s="60">
        <f t="shared" si="13"/>
        <v>2</v>
      </c>
      <c r="FC8" s="60">
        <f t="shared" si="13"/>
        <v>2</v>
      </c>
      <c r="FD8" s="60">
        <f t="shared" si="13"/>
        <v>2</v>
      </c>
      <c r="FE8" s="60">
        <f t="shared" ref="FE8:FN8" si="14">+IF(LEN($FE$12)&gt;1,999,1)+IF(FE15="i",1,2)</f>
        <v>3</v>
      </c>
      <c r="FF8" s="60">
        <f t="shared" si="14"/>
        <v>3</v>
      </c>
      <c r="FG8" s="60">
        <f t="shared" si="14"/>
        <v>3</v>
      </c>
      <c r="FH8" s="60">
        <f t="shared" si="14"/>
        <v>3</v>
      </c>
      <c r="FI8" s="60">
        <f t="shared" si="14"/>
        <v>3</v>
      </c>
      <c r="FJ8" s="60">
        <f t="shared" si="14"/>
        <v>3</v>
      </c>
      <c r="FK8" s="60">
        <f t="shared" si="14"/>
        <v>3</v>
      </c>
      <c r="FL8" s="60">
        <f t="shared" si="14"/>
        <v>2</v>
      </c>
      <c r="FM8" s="60">
        <f t="shared" si="14"/>
        <v>2</v>
      </c>
      <c r="FN8" s="60">
        <f t="shared" si="14"/>
        <v>2</v>
      </c>
      <c r="FO8" s="60">
        <f t="shared" ref="FO8:FX8" si="15">+IF(LEN($FO$12)&gt;1,999,1)+IF(FO15="i",1,2)</f>
        <v>3</v>
      </c>
      <c r="FP8" s="60">
        <f t="shared" si="15"/>
        <v>3</v>
      </c>
      <c r="FQ8" s="60">
        <f t="shared" si="15"/>
        <v>3</v>
      </c>
      <c r="FR8" s="60">
        <f t="shared" si="15"/>
        <v>3</v>
      </c>
      <c r="FS8" s="60">
        <f t="shared" si="15"/>
        <v>3</v>
      </c>
      <c r="FT8" s="60">
        <f t="shared" si="15"/>
        <v>3</v>
      </c>
      <c r="FU8" s="60">
        <f t="shared" si="15"/>
        <v>3</v>
      </c>
      <c r="FV8" s="60">
        <f t="shared" si="15"/>
        <v>2</v>
      </c>
      <c r="FW8" s="60">
        <f t="shared" si="15"/>
        <v>2</v>
      </c>
      <c r="FX8" s="60">
        <f t="shared" si="15"/>
        <v>2</v>
      </c>
      <c r="FY8" s="60">
        <f t="shared" ref="FY8:GH8" si="16">+IF(LEN($FY$12)&gt;1,999,1)+IF(FY15="i",1,2)</f>
        <v>3</v>
      </c>
      <c r="FZ8" s="60">
        <f t="shared" si="16"/>
        <v>3</v>
      </c>
      <c r="GA8" s="60">
        <f t="shared" si="16"/>
        <v>3</v>
      </c>
      <c r="GB8" s="60">
        <f t="shared" si="16"/>
        <v>3</v>
      </c>
      <c r="GC8" s="60">
        <f t="shared" si="16"/>
        <v>3</v>
      </c>
      <c r="GD8" s="60">
        <f t="shared" si="16"/>
        <v>3</v>
      </c>
      <c r="GE8" s="60">
        <f t="shared" si="16"/>
        <v>3</v>
      </c>
      <c r="GF8" s="60">
        <f t="shared" si="16"/>
        <v>2</v>
      </c>
      <c r="GG8" s="60">
        <f t="shared" si="16"/>
        <v>2</v>
      </c>
      <c r="GH8" s="60">
        <f t="shared" si="16"/>
        <v>2</v>
      </c>
      <c r="GI8" s="60">
        <f t="shared" ref="GI8:GR8" si="17">+IF(LEN($GI$12)&gt;1,999,1)+IF(GI15="i",1,2)</f>
        <v>3</v>
      </c>
      <c r="GJ8" s="60">
        <f t="shared" si="17"/>
        <v>3</v>
      </c>
      <c r="GK8" s="60">
        <f t="shared" si="17"/>
        <v>3</v>
      </c>
      <c r="GL8" s="60">
        <f t="shared" si="17"/>
        <v>3</v>
      </c>
      <c r="GM8" s="60">
        <f t="shared" si="17"/>
        <v>3</v>
      </c>
      <c r="GN8" s="60">
        <f t="shared" si="17"/>
        <v>3</v>
      </c>
      <c r="GO8" s="60">
        <f t="shared" si="17"/>
        <v>3</v>
      </c>
      <c r="GP8" s="60">
        <f t="shared" si="17"/>
        <v>2</v>
      </c>
      <c r="GQ8" s="60">
        <f t="shared" si="17"/>
        <v>2</v>
      </c>
      <c r="GR8" s="60">
        <f t="shared" si="17"/>
        <v>2</v>
      </c>
      <c r="GS8" s="60">
        <f t="shared" ref="GS8:HB8" si="18">+IF(LEN($GS$12)&gt;1,999,1)+IF(GS15="i",1,2)</f>
        <v>3</v>
      </c>
      <c r="GT8" s="60">
        <f t="shared" si="18"/>
        <v>3</v>
      </c>
      <c r="GU8" s="60">
        <f t="shared" si="18"/>
        <v>3</v>
      </c>
      <c r="GV8" s="60">
        <f t="shared" si="18"/>
        <v>3</v>
      </c>
      <c r="GW8" s="60">
        <f t="shared" si="18"/>
        <v>3</v>
      </c>
      <c r="GX8" s="60">
        <f t="shared" si="18"/>
        <v>3</v>
      </c>
      <c r="GY8" s="60">
        <f t="shared" si="18"/>
        <v>3</v>
      </c>
      <c r="GZ8" s="60">
        <f t="shared" si="18"/>
        <v>2</v>
      </c>
      <c r="HA8" s="60">
        <f t="shared" si="18"/>
        <v>2</v>
      </c>
      <c r="HB8" s="60">
        <f t="shared" si="18"/>
        <v>2</v>
      </c>
      <c r="HC8" s="182">
        <f t="shared" ref="HC8:HL8" si="19">+IF(HC15="i",1,1001)</f>
        <v>1001</v>
      </c>
      <c r="HD8" s="182">
        <f t="shared" si="19"/>
        <v>1001</v>
      </c>
      <c r="HE8" s="182">
        <f t="shared" si="19"/>
        <v>1001</v>
      </c>
      <c r="HF8" s="182">
        <f t="shared" si="19"/>
        <v>1001</v>
      </c>
      <c r="HG8" s="182">
        <f t="shared" si="19"/>
        <v>1001</v>
      </c>
      <c r="HH8" s="182">
        <f t="shared" si="19"/>
        <v>1001</v>
      </c>
      <c r="HI8" s="182">
        <f t="shared" si="19"/>
        <v>1001</v>
      </c>
      <c r="HJ8" s="182">
        <f t="shared" si="19"/>
        <v>1</v>
      </c>
      <c r="HK8" s="182">
        <f t="shared" si="19"/>
        <v>1</v>
      </c>
      <c r="HL8" s="182">
        <f t="shared" si="19"/>
        <v>1</v>
      </c>
      <c r="HM8" s="182">
        <v>1001</v>
      </c>
      <c r="HN8" s="182">
        <v>1001</v>
      </c>
      <c r="HO8" s="182">
        <v>1001</v>
      </c>
      <c r="HP8" s="182">
        <v>1001</v>
      </c>
      <c r="HQ8" s="182">
        <v>1001</v>
      </c>
      <c r="HR8" s="182">
        <f t="shared" ref="HR8:IA8" si="20">+IF(HR15="i",1,1001)</f>
        <v>1001</v>
      </c>
      <c r="HS8" s="182">
        <f t="shared" si="20"/>
        <v>1001</v>
      </c>
      <c r="HT8" s="182">
        <f t="shared" si="20"/>
        <v>1001</v>
      </c>
      <c r="HU8" s="182">
        <f t="shared" si="20"/>
        <v>1001</v>
      </c>
      <c r="HV8" s="182">
        <f t="shared" si="20"/>
        <v>1001</v>
      </c>
      <c r="HW8" s="182">
        <f t="shared" si="20"/>
        <v>1001</v>
      </c>
      <c r="HX8" s="182">
        <f t="shared" si="20"/>
        <v>1001</v>
      </c>
      <c r="HY8" s="182">
        <f t="shared" si="20"/>
        <v>1</v>
      </c>
      <c r="HZ8" s="182">
        <f t="shared" si="20"/>
        <v>1</v>
      </c>
      <c r="IA8" s="182">
        <f t="shared" si="20"/>
        <v>1</v>
      </c>
      <c r="IB8" s="182"/>
      <c r="IC8" s="60"/>
      <c r="ID8" s="60"/>
      <c r="IE8" s="60"/>
      <c r="IF8" s="60"/>
    </row>
    <row r="9" spans="1:245" ht="24.4" customHeight="1">
      <c r="J9" s="745" t="s">
        <v>1</v>
      </c>
      <c r="K9" s="154" t="s">
        <v>171</v>
      </c>
      <c r="L9" s="175"/>
      <c r="M9" s="175"/>
      <c r="N9" s="175"/>
      <c r="O9" s="175"/>
      <c r="P9" s="175"/>
      <c r="Q9" s="175"/>
      <c r="R9" s="175"/>
      <c r="S9" s="175"/>
      <c r="T9" s="176"/>
      <c r="U9" s="175"/>
      <c r="V9" s="175"/>
      <c r="W9" s="175"/>
      <c r="X9" s="175"/>
      <c r="Y9" s="175"/>
      <c r="Z9" s="175"/>
      <c r="AA9" s="175"/>
      <c r="AB9" s="175"/>
      <c r="AC9" s="175"/>
      <c r="AD9" s="176"/>
      <c r="AE9" s="175"/>
      <c r="AF9" s="175"/>
      <c r="AG9" s="175"/>
      <c r="AH9" s="175"/>
      <c r="AI9" s="175"/>
      <c r="AJ9" s="175"/>
      <c r="AK9" s="175"/>
      <c r="AL9" s="175"/>
      <c r="AM9" s="175"/>
      <c r="AN9" s="176"/>
      <c r="AO9" s="175"/>
      <c r="AP9" s="175"/>
      <c r="AQ9" s="175"/>
      <c r="AR9" s="175"/>
      <c r="AS9" s="175"/>
      <c r="AT9" s="175"/>
      <c r="AU9" s="175"/>
      <c r="AV9" s="175"/>
      <c r="AW9" s="175"/>
      <c r="AX9" s="176"/>
      <c r="AY9" s="175"/>
      <c r="AZ9" s="175"/>
      <c r="BA9" s="175"/>
      <c r="BB9" s="175"/>
      <c r="BC9" s="175"/>
      <c r="BD9" s="175"/>
      <c r="BE9" s="175"/>
      <c r="BF9" s="175"/>
      <c r="BG9" s="175"/>
      <c r="BH9" s="176"/>
      <c r="BI9" s="175"/>
      <c r="BJ9" s="175"/>
      <c r="BK9" s="175"/>
      <c r="BL9" s="175"/>
      <c r="BM9" s="175"/>
      <c r="BN9" s="175"/>
      <c r="BO9" s="175"/>
      <c r="BP9" s="175"/>
      <c r="BQ9" s="175"/>
      <c r="BR9" s="176"/>
      <c r="BS9" s="175"/>
      <c r="BT9" s="175"/>
      <c r="BU9" s="175"/>
      <c r="BV9" s="175"/>
      <c r="BW9" s="175"/>
      <c r="BX9" s="175"/>
      <c r="BY9" s="175"/>
      <c r="BZ9" s="175"/>
      <c r="CA9" s="175"/>
      <c r="CB9" s="176"/>
      <c r="CC9" s="175"/>
      <c r="CD9" s="175"/>
      <c r="CE9" s="175"/>
      <c r="CF9" s="175"/>
      <c r="CG9" s="175"/>
      <c r="CH9" s="175"/>
      <c r="CI9" s="175"/>
      <c r="CJ9" s="175"/>
      <c r="CK9" s="175"/>
      <c r="CL9" s="176"/>
      <c r="CM9" s="175"/>
      <c r="CN9" s="175"/>
      <c r="CO9" s="175"/>
      <c r="CP9" s="175"/>
      <c r="CQ9" s="175"/>
      <c r="CR9" s="175"/>
      <c r="CS9" s="175"/>
      <c r="CT9" s="175"/>
      <c r="CU9" s="175"/>
      <c r="CV9" s="176"/>
      <c r="CW9" s="175"/>
      <c r="CX9" s="175"/>
      <c r="CY9" s="175"/>
      <c r="CZ9" s="175"/>
      <c r="DA9" s="175"/>
      <c r="DB9" s="175"/>
      <c r="DC9" s="175"/>
      <c r="DD9" s="175"/>
      <c r="DE9" s="175"/>
      <c r="DF9" s="176"/>
      <c r="DG9" s="175"/>
      <c r="DH9" s="175"/>
      <c r="DI9" s="175"/>
      <c r="DJ9" s="175"/>
      <c r="DK9" s="175"/>
      <c r="DL9" s="175"/>
      <c r="DM9" s="175"/>
      <c r="DN9" s="175"/>
      <c r="DO9" s="175"/>
      <c r="DP9" s="176"/>
      <c r="DQ9" s="175"/>
      <c r="DR9" s="175"/>
      <c r="DS9" s="175"/>
      <c r="DT9" s="175"/>
      <c r="DU9" s="175"/>
      <c r="DV9" s="175"/>
      <c r="DW9" s="175"/>
      <c r="DX9" s="175"/>
      <c r="DY9" s="175"/>
      <c r="DZ9" s="176"/>
      <c r="EA9" s="175"/>
      <c r="EB9" s="175"/>
      <c r="EC9" s="175"/>
      <c r="ED9" s="175"/>
      <c r="EE9" s="175"/>
      <c r="EF9" s="175"/>
      <c r="EG9" s="175"/>
      <c r="EH9" s="175"/>
      <c r="EI9" s="175"/>
      <c r="EJ9" s="176"/>
      <c r="EK9" s="175"/>
      <c r="EL9" s="175"/>
      <c r="EM9" s="175"/>
      <c r="EN9" s="175"/>
      <c r="EO9" s="175"/>
      <c r="EP9" s="175"/>
      <c r="EQ9" s="175"/>
      <c r="ER9" s="175"/>
      <c r="ES9" s="175"/>
      <c r="ET9" s="176"/>
      <c r="EU9" s="175"/>
      <c r="EV9" s="175"/>
      <c r="EW9" s="175"/>
      <c r="EX9" s="175"/>
      <c r="EY9" s="175"/>
      <c r="EZ9" s="175"/>
      <c r="FA9" s="175"/>
      <c r="FB9" s="175"/>
      <c r="FC9" s="175"/>
      <c r="FD9" s="176"/>
      <c r="FE9" s="175"/>
      <c r="FF9" s="175"/>
      <c r="FG9" s="175"/>
      <c r="FH9" s="175"/>
      <c r="FI9" s="175"/>
      <c r="FJ9" s="175"/>
      <c r="FK9" s="175"/>
      <c r="FL9" s="175"/>
      <c r="FM9" s="175"/>
      <c r="FN9" s="176"/>
      <c r="FO9" s="175"/>
      <c r="FP9" s="175"/>
      <c r="FQ9" s="175"/>
      <c r="FR9" s="175"/>
      <c r="FS9" s="175"/>
      <c r="FT9" s="175"/>
      <c r="FU9" s="175"/>
      <c r="FV9" s="175"/>
      <c r="FW9" s="175"/>
      <c r="FX9" s="176"/>
      <c r="FY9" s="175"/>
      <c r="FZ9" s="175"/>
      <c r="GA9" s="175"/>
      <c r="GB9" s="175"/>
      <c r="GC9" s="175"/>
      <c r="GD9" s="175"/>
      <c r="GE9" s="175"/>
      <c r="GF9" s="175"/>
      <c r="GG9" s="175"/>
      <c r="GH9" s="176"/>
      <c r="GI9" s="175"/>
      <c r="GJ9" s="175"/>
      <c r="GK9" s="175"/>
      <c r="GL9" s="175"/>
      <c r="GM9" s="175"/>
      <c r="GN9" s="175"/>
      <c r="GO9" s="175"/>
      <c r="GP9" s="175"/>
      <c r="GQ9" s="175"/>
      <c r="GR9" s="176"/>
      <c r="GS9" s="175"/>
      <c r="GT9" s="175"/>
      <c r="GU9" s="175"/>
      <c r="GV9" s="175"/>
      <c r="GW9" s="175"/>
      <c r="GX9" s="175"/>
      <c r="GY9" s="175"/>
      <c r="GZ9" s="175"/>
      <c r="HA9" s="175"/>
      <c r="HB9" s="176"/>
      <c r="HC9" s="184" t="s">
        <v>289</v>
      </c>
      <c r="HD9" s="185"/>
      <c r="HE9" s="185"/>
      <c r="HF9" s="185"/>
      <c r="HG9" s="185"/>
      <c r="HH9" s="185"/>
      <c r="HI9" s="185"/>
      <c r="HJ9" s="185"/>
      <c r="HK9" s="185"/>
      <c r="HL9" s="186"/>
      <c r="HM9" s="747" t="s">
        <v>2</v>
      </c>
      <c r="HN9" s="747" t="s">
        <v>3</v>
      </c>
      <c r="HO9" s="747" t="s">
        <v>4</v>
      </c>
      <c r="HP9" s="747" t="s">
        <v>5</v>
      </c>
      <c r="HQ9" s="30"/>
      <c r="HR9" s="183" t="s">
        <v>140</v>
      </c>
      <c r="HS9" s="183"/>
      <c r="HT9" s="183"/>
      <c r="HU9" s="183"/>
      <c r="HV9" s="183"/>
      <c r="HW9" s="183"/>
      <c r="HX9" s="183"/>
      <c r="HY9" s="183"/>
      <c r="HZ9" s="183"/>
      <c r="IA9" s="183"/>
    </row>
    <row r="10" spans="1:245" ht="15.95" customHeight="1">
      <c r="J10" s="745"/>
      <c r="K10" s="4" t="str">
        <f>+CONCATENATE(K13,K11)</f>
        <v>01</v>
      </c>
      <c r="L10" s="4" t="str">
        <f t="shared" ref="L10:BW10" si="21">+CONCATENATE(L13,L11)</f>
        <v>01</v>
      </c>
      <c r="M10" s="4" t="str">
        <f t="shared" si="21"/>
        <v>01</v>
      </c>
      <c r="N10" s="4" t="str">
        <f t="shared" si="21"/>
        <v>01</v>
      </c>
      <c r="O10" s="4" t="str">
        <f t="shared" si="21"/>
        <v>01</v>
      </c>
      <c r="P10" s="4" t="str">
        <f t="shared" si="21"/>
        <v>01</v>
      </c>
      <c r="Q10" s="4" t="str">
        <f t="shared" si="21"/>
        <v>01</v>
      </c>
      <c r="R10" s="4" t="str">
        <f t="shared" si="21"/>
        <v>00</v>
      </c>
      <c r="S10" s="4" t="str">
        <f t="shared" si="21"/>
        <v>00</v>
      </c>
      <c r="T10" s="4" t="str">
        <f t="shared" si="21"/>
        <v>00</v>
      </c>
      <c r="U10" s="4" t="str">
        <f t="shared" si="21"/>
        <v>01</v>
      </c>
      <c r="V10" s="4" t="str">
        <f t="shared" si="21"/>
        <v>01</v>
      </c>
      <c r="W10" s="4" t="str">
        <f t="shared" si="21"/>
        <v>01</v>
      </c>
      <c r="X10" s="4" t="str">
        <f t="shared" si="21"/>
        <v>01</v>
      </c>
      <c r="Y10" s="4" t="str">
        <f t="shared" si="21"/>
        <v>01</v>
      </c>
      <c r="Z10" s="4" t="str">
        <f t="shared" si="21"/>
        <v>01</v>
      </c>
      <c r="AA10" s="4" t="str">
        <f t="shared" si="21"/>
        <v>01</v>
      </c>
      <c r="AB10" s="4" t="str">
        <f t="shared" si="21"/>
        <v>00</v>
      </c>
      <c r="AC10" s="4" t="str">
        <f t="shared" si="21"/>
        <v>00</v>
      </c>
      <c r="AD10" s="4" t="str">
        <f t="shared" si="21"/>
        <v>00</v>
      </c>
      <c r="AE10" s="4" t="str">
        <f t="shared" si="21"/>
        <v>01</v>
      </c>
      <c r="AF10" s="4" t="str">
        <f t="shared" si="21"/>
        <v>01</v>
      </c>
      <c r="AG10" s="4" t="str">
        <f t="shared" si="21"/>
        <v>01</v>
      </c>
      <c r="AH10" s="4" t="str">
        <f t="shared" si="21"/>
        <v>01</v>
      </c>
      <c r="AI10" s="4" t="str">
        <f t="shared" si="21"/>
        <v>01</v>
      </c>
      <c r="AJ10" s="4" t="str">
        <f t="shared" si="21"/>
        <v>01</v>
      </c>
      <c r="AK10" s="4" t="str">
        <f t="shared" si="21"/>
        <v>01</v>
      </c>
      <c r="AL10" s="4" t="str">
        <f t="shared" si="21"/>
        <v>00</v>
      </c>
      <c r="AM10" s="4" t="str">
        <f t="shared" si="21"/>
        <v>00</v>
      </c>
      <c r="AN10" s="4" t="str">
        <f t="shared" si="21"/>
        <v>00</v>
      </c>
      <c r="AO10" s="4" t="str">
        <f t="shared" si="21"/>
        <v>01</v>
      </c>
      <c r="AP10" s="4" t="str">
        <f t="shared" si="21"/>
        <v>01</v>
      </c>
      <c r="AQ10" s="4" t="str">
        <f t="shared" si="21"/>
        <v>01</v>
      </c>
      <c r="AR10" s="4" t="str">
        <f t="shared" si="21"/>
        <v>01</v>
      </c>
      <c r="AS10" s="4" t="str">
        <f t="shared" si="21"/>
        <v>01</v>
      </c>
      <c r="AT10" s="4" t="str">
        <f t="shared" si="21"/>
        <v>01</v>
      </c>
      <c r="AU10" s="4" t="str">
        <f t="shared" si="21"/>
        <v>01</v>
      </c>
      <c r="AV10" s="4" t="str">
        <f t="shared" si="21"/>
        <v>00</v>
      </c>
      <c r="AW10" s="4" t="str">
        <f t="shared" si="21"/>
        <v>00</v>
      </c>
      <c r="AX10" s="4" t="str">
        <f t="shared" si="21"/>
        <v>00</v>
      </c>
      <c r="AY10" s="4" t="str">
        <f t="shared" si="21"/>
        <v>01</v>
      </c>
      <c r="AZ10" s="4" t="str">
        <f t="shared" si="21"/>
        <v>01</v>
      </c>
      <c r="BA10" s="4" t="str">
        <f t="shared" si="21"/>
        <v>01</v>
      </c>
      <c r="BB10" s="4" t="str">
        <f t="shared" si="21"/>
        <v>01</v>
      </c>
      <c r="BC10" s="4" t="str">
        <f t="shared" si="21"/>
        <v>01</v>
      </c>
      <c r="BD10" s="4" t="str">
        <f t="shared" si="21"/>
        <v>01</v>
      </c>
      <c r="BE10" s="4" t="str">
        <f t="shared" si="21"/>
        <v>01</v>
      </c>
      <c r="BF10" s="4" t="str">
        <f t="shared" si="21"/>
        <v>00</v>
      </c>
      <c r="BG10" s="4" t="str">
        <f t="shared" si="21"/>
        <v>00</v>
      </c>
      <c r="BH10" s="4" t="str">
        <f t="shared" si="21"/>
        <v>00</v>
      </c>
      <c r="BI10" s="4" t="str">
        <f t="shared" si="21"/>
        <v>01</v>
      </c>
      <c r="BJ10" s="4" t="str">
        <f t="shared" si="21"/>
        <v>01</v>
      </c>
      <c r="BK10" s="4" t="str">
        <f t="shared" si="21"/>
        <v>01</v>
      </c>
      <c r="BL10" s="4" t="str">
        <f t="shared" si="21"/>
        <v>01</v>
      </c>
      <c r="BM10" s="4" t="str">
        <f t="shared" si="21"/>
        <v>01</v>
      </c>
      <c r="BN10" s="4" t="str">
        <f t="shared" si="21"/>
        <v>01</v>
      </c>
      <c r="BO10" s="4" t="str">
        <f t="shared" si="21"/>
        <v>01</v>
      </c>
      <c r="BP10" s="4" t="str">
        <f t="shared" si="21"/>
        <v>00</v>
      </c>
      <c r="BQ10" s="4" t="str">
        <f t="shared" si="21"/>
        <v>00</v>
      </c>
      <c r="BR10" s="4" t="str">
        <f t="shared" si="21"/>
        <v>00</v>
      </c>
      <c r="BS10" s="4" t="str">
        <f t="shared" si="21"/>
        <v>01</v>
      </c>
      <c r="BT10" s="4" t="str">
        <f t="shared" si="21"/>
        <v>01</v>
      </c>
      <c r="BU10" s="4" t="str">
        <f t="shared" si="21"/>
        <v>01</v>
      </c>
      <c r="BV10" s="4" t="str">
        <f t="shared" si="21"/>
        <v>01</v>
      </c>
      <c r="BW10" s="4" t="str">
        <f t="shared" si="21"/>
        <v>01</v>
      </c>
      <c r="BX10" s="4" t="str">
        <f t="shared" ref="BX10:EI10" si="22">+CONCATENATE(BX13,BX11)</f>
        <v>01</v>
      </c>
      <c r="BY10" s="4" t="str">
        <f t="shared" si="22"/>
        <v>01</v>
      </c>
      <c r="BZ10" s="4" t="str">
        <f t="shared" si="22"/>
        <v>00</v>
      </c>
      <c r="CA10" s="4" t="str">
        <f t="shared" si="22"/>
        <v>00</v>
      </c>
      <c r="CB10" s="4" t="str">
        <f t="shared" si="22"/>
        <v>00</v>
      </c>
      <c r="CC10" s="4" t="str">
        <f t="shared" si="22"/>
        <v>01</v>
      </c>
      <c r="CD10" s="4" t="str">
        <f t="shared" si="22"/>
        <v>01</v>
      </c>
      <c r="CE10" s="4" t="str">
        <f t="shared" si="22"/>
        <v>01</v>
      </c>
      <c r="CF10" s="4" t="str">
        <f t="shared" si="22"/>
        <v>01</v>
      </c>
      <c r="CG10" s="4" t="str">
        <f t="shared" si="22"/>
        <v>01</v>
      </c>
      <c r="CH10" s="4" t="str">
        <f t="shared" si="22"/>
        <v>01</v>
      </c>
      <c r="CI10" s="4" t="str">
        <f t="shared" si="22"/>
        <v>01</v>
      </c>
      <c r="CJ10" s="4" t="str">
        <f t="shared" si="22"/>
        <v>00</v>
      </c>
      <c r="CK10" s="4" t="str">
        <f t="shared" si="22"/>
        <v>00</v>
      </c>
      <c r="CL10" s="4" t="str">
        <f t="shared" si="22"/>
        <v>00</v>
      </c>
      <c r="CM10" s="4" t="str">
        <f t="shared" si="22"/>
        <v>01</v>
      </c>
      <c r="CN10" s="4" t="str">
        <f t="shared" si="22"/>
        <v>01</v>
      </c>
      <c r="CO10" s="4" t="str">
        <f t="shared" si="22"/>
        <v>01</v>
      </c>
      <c r="CP10" s="4" t="str">
        <f t="shared" si="22"/>
        <v>01</v>
      </c>
      <c r="CQ10" s="4" t="str">
        <f t="shared" si="22"/>
        <v>01</v>
      </c>
      <c r="CR10" s="4" t="str">
        <f t="shared" si="22"/>
        <v>01</v>
      </c>
      <c r="CS10" s="4" t="str">
        <f t="shared" si="22"/>
        <v>01</v>
      </c>
      <c r="CT10" s="4" t="str">
        <f t="shared" si="22"/>
        <v>00</v>
      </c>
      <c r="CU10" s="4" t="str">
        <f t="shared" si="22"/>
        <v>00</v>
      </c>
      <c r="CV10" s="4" t="str">
        <f t="shared" si="22"/>
        <v>00</v>
      </c>
      <c r="CW10" s="4" t="str">
        <f t="shared" si="22"/>
        <v>01</v>
      </c>
      <c r="CX10" s="4" t="str">
        <f t="shared" si="22"/>
        <v>01</v>
      </c>
      <c r="CY10" s="4" t="str">
        <f t="shared" si="22"/>
        <v>01</v>
      </c>
      <c r="CZ10" s="4" t="str">
        <f t="shared" si="22"/>
        <v>01</v>
      </c>
      <c r="DA10" s="4" t="str">
        <f t="shared" si="22"/>
        <v>01</v>
      </c>
      <c r="DB10" s="4" t="str">
        <f t="shared" si="22"/>
        <v>01</v>
      </c>
      <c r="DC10" s="4" t="str">
        <f t="shared" si="22"/>
        <v>01</v>
      </c>
      <c r="DD10" s="4" t="str">
        <f t="shared" si="22"/>
        <v>00</v>
      </c>
      <c r="DE10" s="4" t="str">
        <f t="shared" si="22"/>
        <v>00</v>
      </c>
      <c r="DF10" s="4" t="str">
        <f t="shared" si="22"/>
        <v>00</v>
      </c>
      <c r="DG10" s="4" t="str">
        <f t="shared" si="22"/>
        <v>01</v>
      </c>
      <c r="DH10" s="4" t="str">
        <f t="shared" si="22"/>
        <v>01</v>
      </c>
      <c r="DI10" s="4" t="str">
        <f t="shared" si="22"/>
        <v>01</v>
      </c>
      <c r="DJ10" s="4" t="str">
        <f t="shared" si="22"/>
        <v>01</v>
      </c>
      <c r="DK10" s="4" t="str">
        <f t="shared" si="22"/>
        <v>01</v>
      </c>
      <c r="DL10" s="4" t="str">
        <f t="shared" si="22"/>
        <v>01</v>
      </c>
      <c r="DM10" s="4" t="str">
        <f t="shared" si="22"/>
        <v>01</v>
      </c>
      <c r="DN10" s="4" t="str">
        <f t="shared" si="22"/>
        <v>00</v>
      </c>
      <c r="DO10" s="4" t="str">
        <f t="shared" si="22"/>
        <v>00</v>
      </c>
      <c r="DP10" s="4" t="str">
        <f t="shared" si="22"/>
        <v>00</v>
      </c>
      <c r="DQ10" s="4" t="str">
        <f t="shared" si="22"/>
        <v>01</v>
      </c>
      <c r="DR10" s="4" t="str">
        <f t="shared" si="22"/>
        <v>01</v>
      </c>
      <c r="DS10" s="4" t="str">
        <f t="shared" si="22"/>
        <v>01</v>
      </c>
      <c r="DT10" s="4" t="str">
        <f t="shared" si="22"/>
        <v>01</v>
      </c>
      <c r="DU10" s="4" t="str">
        <f t="shared" si="22"/>
        <v>01</v>
      </c>
      <c r="DV10" s="4" t="str">
        <f t="shared" si="22"/>
        <v>01</v>
      </c>
      <c r="DW10" s="4" t="str">
        <f t="shared" si="22"/>
        <v>01</v>
      </c>
      <c r="DX10" s="4" t="str">
        <f t="shared" si="22"/>
        <v>00</v>
      </c>
      <c r="DY10" s="4" t="str">
        <f t="shared" si="22"/>
        <v>00</v>
      </c>
      <c r="DZ10" s="4" t="str">
        <f t="shared" si="22"/>
        <v>00</v>
      </c>
      <c r="EA10" s="4" t="str">
        <f t="shared" si="22"/>
        <v>01</v>
      </c>
      <c r="EB10" s="4" t="str">
        <f t="shared" si="22"/>
        <v>01</v>
      </c>
      <c r="EC10" s="4" t="str">
        <f t="shared" si="22"/>
        <v>01</v>
      </c>
      <c r="ED10" s="4" t="str">
        <f t="shared" si="22"/>
        <v>01</v>
      </c>
      <c r="EE10" s="4" t="str">
        <f t="shared" si="22"/>
        <v>01</v>
      </c>
      <c r="EF10" s="4" t="str">
        <f t="shared" si="22"/>
        <v>01</v>
      </c>
      <c r="EG10" s="4" t="str">
        <f t="shared" si="22"/>
        <v>01</v>
      </c>
      <c r="EH10" s="4" t="str">
        <f t="shared" si="22"/>
        <v>00</v>
      </c>
      <c r="EI10" s="4" t="str">
        <f t="shared" si="22"/>
        <v>00</v>
      </c>
      <c r="EJ10" s="4" t="str">
        <f t="shared" ref="EJ10:GU10" si="23">+CONCATENATE(EJ13,EJ11)</f>
        <v>00</v>
      </c>
      <c r="EK10" s="4" t="str">
        <f t="shared" si="23"/>
        <v>01</v>
      </c>
      <c r="EL10" s="4" t="str">
        <f t="shared" si="23"/>
        <v>01</v>
      </c>
      <c r="EM10" s="4" t="str">
        <f t="shared" si="23"/>
        <v>01</v>
      </c>
      <c r="EN10" s="4" t="str">
        <f t="shared" si="23"/>
        <v>01</v>
      </c>
      <c r="EO10" s="4" t="str">
        <f t="shared" si="23"/>
        <v>01</v>
      </c>
      <c r="EP10" s="4" t="str">
        <f t="shared" si="23"/>
        <v>01</v>
      </c>
      <c r="EQ10" s="4" t="str">
        <f t="shared" si="23"/>
        <v>01</v>
      </c>
      <c r="ER10" s="4" t="str">
        <f t="shared" si="23"/>
        <v>00</v>
      </c>
      <c r="ES10" s="4" t="str">
        <f t="shared" si="23"/>
        <v>00</v>
      </c>
      <c r="ET10" s="4" t="str">
        <f t="shared" si="23"/>
        <v>00</v>
      </c>
      <c r="EU10" s="4" t="str">
        <f t="shared" si="23"/>
        <v>01</v>
      </c>
      <c r="EV10" s="4" t="str">
        <f t="shared" si="23"/>
        <v>01</v>
      </c>
      <c r="EW10" s="4" t="str">
        <f t="shared" si="23"/>
        <v>01</v>
      </c>
      <c r="EX10" s="4" t="str">
        <f t="shared" si="23"/>
        <v>01</v>
      </c>
      <c r="EY10" s="4" t="str">
        <f t="shared" si="23"/>
        <v>01</v>
      </c>
      <c r="EZ10" s="4" t="str">
        <f t="shared" si="23"/>
        <v>01</v>
      </c>
      <c r="FA10" s="4" t="str">
        <f t="shared" si="23"/>
        <v>01</v>
      </c>
      <c r="FB10" s="4" t="str">
        <f t="shared" si="23"/>
        <v>00</v>
      </c>
      <c r="FC10" s="4" t="str">
        <f t="shared" si="23"/>
        <v>00</v>
      </c>
      <c r="FD10" s="4" t="str">
        <f t="shared" si="23"/>
        <v>00</v>
      </c>
      <c r="FE10" s="4" t="str">
        <f t="shared" si="23"/>
        <v>01</v>
      </c>
      <c r="FF10" s="4" t="str">
        <f t="shared" si="23"/>
        <v>01</v>
      </c>
      <c r="FG10" s="4" t="str">
        <f t="shared" si="23"/>
        <v>01</v>
      </c>
      <c r="FH10" s="4" t="str">
        <f t="shared" si="23"/>
        <v>01</v>
      </c>
      <c r="FI10" s="4" t="str">
        <f t="shared" si="23"/>
        <v>01</v>
      </c>
      <c r="FJ10" s="4" t="str">
        <f t="shared" si="23"/>
        <v>01</v>
      </c>
      <c r="FK10" s="4" t="str">
        <f t="shared" si="23"/>
        <v>01</v>
      </c>
      <c r="FL10" s="4" t="str">
        <f t="shared" si="23"/>
        <v>00</v>
      </c>
      <c r="FM10" s="4" t="str">
        <f t="shared" si="23"/>
        <v>00</v>
      </c>
      <c r="FN10" s="4" t="str">
        <f t="shared" si="23"/>
        <v>00</v>
      </c>
      <c r="FO10" s="4" t="str">
        <f t="shared" si="23"/>
        <v>01</v>
      </c>
      <c r="FP10" s="4" t="str">
        <f t="shared" si="23"/>
        <v>01</v>
      </c>
      <c r="FQ10" s="4" t="str">
        <f t="shared" si="23"/>
        <v>01</v>
      </c>
      <c r="FR10" s="4" t="str">
        <f t="shared" si="23"/>
        <v>01</v>
      </c>
      <c r="FS10" s="4" t="str">
        <f t="shared" si="23"/>
        <v>01</v>
      </c>
      <c r="FT10" s="4" t="str">
        <f t="shared" si="23"/>
        <v>01</v>
      </c>
      <c r="FU10" s="4" t="str">
        <f t="shared" si="23"/>
        <v>01</v>
      </c>
      <c r="FV10" s="4" t="str">
        <f t="shared" si="23"/>
        <v>00</v>
      </c>
      <c r="FW10" s="4" t="str">
        <f t="shared" si="23"/>
        <v>00</v>
      </c>
      <c r="FX10" s="4" t="str">
        <f t="shared" si="23"/>
        <v>00</v>
      </c>
      <c r="FY10" s="4" t="str">
        <f t="shared" si="23"/>
        <v>01</v>
      </c>
      <c r="FZ10" s="4" t="str">
        <f t="shared" si="23"/>
        <v>01</v>
      </c>
      <c r="GA10" s="4" t="str">
        <f t="shared" si="23"/>
        <v>01</v>
      </c>
      <c r="GB10" s="4" t="str">
        <f t="shared" si="23"/>
        <v>01</v>
      </c>
      <c r="GC10" s="4" t="str">
        <f t="shared" si="23"/>
        <v>01</v>
      </c>
      <c r="GD10" s="4" t="str">
        <f t="shared" si="23"/>
        <v>01</v>
      </c>
      <c r="GE10" s="4" t="str">
        <f t="shared" si="23"/>
        <v>01</v>
      </c>
      <c r="GF10" s="4" t="str">
        <f t="shared" si="23"/>
        <v>00</v>
      </c>
      <c r="GG10" s="4" t="str">
        <f t="shared" si="23"/>
        <v>00</v>
      </c>
      <c r="GH10" s="4" t="str">
        <f t="shared" si="23"/>
        <v>00</v>
      </c>
      <c r="GI10" s="4" t="str">
        <f t="shared" si="23"/>
        <v>01</v>
      </c>
      <c r="GJ10" s="4" t="str">
        <f t="shared" si="23"/>
        <v>01</v>
      </c>
      <c r="GK10" s="4" t="str">
        <f t="shared" si="23"/>
        <v>01</v>
      </c>
      <c r="GL10" s="4" t="str">
        <f t="shared" si="23"/>
        <v>01</v>
      </c>
      <c r="GM10" s="4" t="str">
        <f t="shared" si="23"/>
        <v>01</v>
      </c>
      <c r="GN10" s="4" t="str">
        <f t="shared" si="23"/>
        <v>01</v>
      </c>
      <c r="GO10" s="4" t="str">
        <f t="shared" si="23"/>
        <v>01</v>
      </c>
      <c r="GP10" s="4" t="str">
        <f t="shared" si="23"/>
        <v>00</v>
      </c>
      <c r="GQ10" s="4" t="str">
        <f t="shared" si="23"/>
        <v>00</v>
      </c>
      <c r="GR10" s="4" t="str">
        <f t="shared" si="23"/>
        <v>00</v>
      </c>
      <c r="GS10" s="4" t="str">
        <f t="shared" si="23"/>
        <v>01</v>
      </c>
      <c r="GT10" s="4" t="str">
        <f t="shared" si="23"/>
        <v>01</v>
      </c>
      <c r="GU10" s="4" t="str">
        <f t="shared" si="23"/>
        <v>01</v>
      </c>
      <c r="GV10" s="4" t="str">
        <f t="shared" ref="GV10:HB10" si="24">+CONCATENATE(GV13,GV11)</f>
        <v>01</v>
      </c>
      <c r="GW10" s="4" t="str">
        <f t="shared" si="24"/>
        <v>01</v>
      </c>
      <c r="GX10" s="4" t="str">
        <f t="shared" si="24"/>
        <v>01</v>
      </c>
      <c r="GY10" s="4" t="str">
        <f t="shared" si="24"/>
        <v>01</v>
      </c>
      <c r="GZ10" s="4" t="str">
        <f t="shared" si="24"/>
        <v>00</v>
      </c>
      <c r="HA10" s="4" t="str">
        <f t="shared" si="24"/>
        <v>00</v>
      </c>
      <c r="HB10" s="4" t="str">
        <f t="shared" si="24"/>
        <v>00</v>
      </c>
      <c r="HC10" s="187"/>
      <c r="HD10" s="188"/>
      <c r="HE10" s="188"/>
      <c r="HF10" s="188"/>
      <c r="HG10" s="188"/>
      <c r="HH10" s="188"/>
      <c r="HI10" s="188"/>
      <c r="HJ10" s="188"/>
      <c r="HK10" s="188"/>
      <c r="HL10" s="189"/>
      <c r="HM10" s="748"/>
      <c r="HN10" s="748"/>
      <c r="HO10" s="748"/>
      <c r="HP10" s="748"/>
      <c r="HQ10" s="30"/>
      <c r="HR10" s="183"/>
      <c r="HS10" s="183"/>
      <c r="HT10" s="183"/>
      <c r="HU10" s="183"/>
      <c r="HV10" s="183"/>
      <c r="HW10" s="183"/>
      <c r="HX10" s="183"/>
      <c r="HY10" s="183"/>
      <c r="HZ10" s="183"/>
      <c r="IA10" s="183"/>
    </row>
    <row r="11" spans="1:245" ht="15.95" customHeight="1">
      <c r="J11" s="745"/>
      <c r="K11" s="695">
        <f>+Inicio!H33</f>
        <v>1</v>
      </c>
      <c r="L11" s="695">
        <f>+Inicio!H34</f>
        <v>1</v>
      </c>
      <c r="M11" s="695">
        <f>+Inicio!H35</f>
        <v>1</v>
      </c>
      <c r="N11" s="695">
        <f>+Inicio!H36</f>
        <v>1</v>
      </c>
      <c r="O11" s="695">
        <f>+Inicio!H37</f>
        <v>1</v>
      </c>
      <c r="P11" s="695">
        <f>+Inicio!H38</f>
        <v>1</v>
      </c>
      <c r="Q11" s="695">
        <f>+Inicio!H39</f>
        <v>1</v>
      </c>
      <c r="R11" s="695">
        <f>+Inicio!H40</f>
        <v>0</v>
      </c>
      <c r="S11" s="695">
        <f>+Inicio!H41</f>
        <v>0</v>
      </c>
      <c r="T11" s="695">
        <f>+Inicio!H42</f>
        <v>0</v>
      </c>
      <c r="U11" s="695">
        <f>+K11</f>
        <v>1</v>
      </c>
      <c r="V11" s="695">
        <f t="shared" ref="V11:AD11" si="25">+L11</f>
        <v>1</v>
      </c>
      <c r="W11" s="695">
        <f t="shared" si="25"/>
        <v>1</v>
      </c>
      <c r="X11" s="695">
        <f t="shared" si="25"/>
        <v>1</v>
      </c>
      <c r="Y11" s="695">
        <f t="shared" si="25"/>
        <v>1</v>
      </c>
      <c r="Z11" s="695">
        <f t="shared" si="25"/>
        <v>1</v>
      </c>
      <c r="AA11" s="695">
        <f t="shared" si="25"/>
        <v>1</v>
      </c>
      <c r="AB11" s="695">
        <f t="shared" si="25"/>
        <v>0</v>
      </c>
      <c r="AC11" s="695">
        <f t="shared" si="25"/>
        <v>0</v>
      </c>
      <c r="AD11" s="695">
        <f t="shared" si="25"/>
        <v>0</v>
      </c>
      <c r="AE11" s="695">
        <f>+U11</f>
        <v>1</v>
      </c>
      <c r="AF11" s="695">
        <f t="shared" ref="AF11:AN11" si="26">+V11</f>
        <v>1</v>
      </c>
      <c r="AG11" s="695">
        <f t="shared" si="26"/>
        <v>1</v>
      </c>
      <c r="AH11" s="695">
        <f t="shared" si="26"/>
        <v>1</v>
      </c>
      <c r="AI11" s="695">
        <f t="shared" si="26"/>
        <v>1</v>
      </c>
      <c r="AJ11" s="695">
        <f t="shared" si="26"/>
        <v>1</v>
      </c>
      <c r="AK11" s="695">
        <f t="shared" si="26"/>
        <v>1</v>
      </c>
      <c r="AL11" s="695">
        <f t="shared" si="26"/>
        <v>0</v>
      </c>
      <c r="AM11" s="695">
        <f t="shared" si="26"/>
        <v>0</v>
      </c>
      <c r="AN11" s="695">
        <f t="shared" si="26"/>
        <v>0</v>
      </c>
      <c r="AO11" s="695">
        <f>+AE11</f>
        <v>1</v>
      </c>
      <c r="AP11" s="695">
        <f t="shared" ref="AP11:AX11" si="27">+AF11</f>
        <v>1</v>
      </c>
      <c r="AQ11" s="695">
        <f t="shared" si="27"/>
        <v>1</v>
      </c>
      <c r="AR11" s="695">
        <f t="shared" si="27"/>
        <v>1</v>
      </c>
      <c r="AS11" s="695">
        <f t="shared" si="27"/>
        <v>1</v>
      </c>
      <c r="AT11" s="695">
        <f t="shared" si="27"/>
        <v>1</v>
      </c>
      <c r="AU11" s="695">
        <f t="shared" si="27"/>
        <v>1</v>
      </c>
      <c r="AV11" s="695">
        <f t="shared" si="27"/>
        <v>0</v>
      </c>
      <c r="AW11" s="695">
        <f t="shared" si="27"/>
        <v>0</v>
      </c>
      <c r="AX11" s="695">
        <f t="shared" si="27"/>
        <v>0</v>
      </c>
      <c r="AY11" s="695">
        <f>+AO11</f>
        <v>1</v>
      </c>
      <c r="AZ11" s="695">
        <f t="shared" ref="AZ11:BH11" si="28">+AP11</f>
        <v>1</v>
      </c>
      <c r="BA11" s="695">
        <f t="shared" si="28"/>
        <v>1</v>
      </c>
      <c r="BB11" s="695">
        <f t="shared" si="28"/>
        <v>1</v>
      </c>
      <c r="BC11" s="695">
        <f t="shared" si="28"/>
        <v>1</v>
      </c>
      <c r="BD11" s="695">
        <f t="shared" si="28"/>
        <v>1</v>
      </c>
      <c r="BE11" s="695">
        <f t="shared" si="28"/>
        <v>1</v>
      </c>
      <c r="BF11" s="695">
        <f t="shared" si="28"/>
        <v>0</v>
      </c>
      <c r="BG11" s="695">
        <f t="shared" si="28"/>
        <v>0</v>
      </c>
      <c r="BH11" s="695">
        <f t="shared" si="28"/>
        <v>0</v>
      </c>
      <c r="BI11" s="695">
        <f>+AY11</f>
        <v>1</v>
      </c>
      <c r="BJ11" s="695">
        <f t="shared" ref="BJ11:BR11" si="29">+AZ11</f>
        <v>1</v>
      </c>
      <c r="BK11" s="695">
        <f t="shared" si="29"/>
        <v>1</v>
      </c>
      <c r="BL11" s="695">
        <f t="shared" si="29"/>
        <v>1</v>
      </c>
      <c r="BM11" s="695">
        <f t="shared" si="29"/>
        <v>1</v>
      </c>
      <c r="BN11" s="695">
        <f t="shared" si="29"/>
        <v>1</v>
      </c>
      <c r="BO11" s="695">
        <f t="shared" si="29"/>
        <v>1</v>
      </c>
      <c r="BP11" s="695">
        <f t="shared" si="29"/>
        <v>0</v>
      </c>
      <c r="BQ11" s="695">
        <f t="shared" si="29"/>
        <v>0</v>
      </c>
      <c r="BR11" s="695">
        <f t="shared" si="29"/>
        <v>0</v>
      </c>
      <c r="BS11" s="695">
        <f>+BI11</f>
        <v>1</v>
      </c>
      <c r="BT11" s="695">
        <f t="shared" ref="BT11:CB11" si="30">+BJ11</f>
        <v>1</v>
      </c>
      <c r="BU11" s="695">
        <f t="shared" si="30"/>
        <v>1</v>
      </c>
      <c r="BV11" s="695">
        <f t="shared" si="30"/>
        <v>1</v>
      </c>
      <c r="BW11" s="695">
        <f t="shared" si="30"/>
        <v>1</v>
      </c>
      <c r="BX11" s="695">
        <f t="shared" si="30"/>
        <v>1</v>
      </c>
      <c r="BY11" s="695">
        <f t="shared" si="30"/>
        <v>1</v>
      </c>
      <c r="BZ11" s="695">
        <f t="shared" si="30"/>
        <v>0</v>
      </c>
      <c r="CA11" s="695">
        <f t="shared" si="30"/>
        <v>0</v>
      </c>
      <c r="CB11" s="695">
        <f t="shared" si="30"/>
        <v>0</v>
      </c>
      <c r="CC11" s="695">
        <f>+BS11</f>
        <v>1</v>
      </c>
      <c r="CD11" s="695">
        <f t="shared" ref="CD11:CL11" si="31">+BT11</f>
        <v>1</v>
      </c>
      <c r="CE11" s="695">
        <f t="shared" si="31"/>
        <v>1</v>
      </c>
      <c r="CF11" s="695">
        <f t="shared" si="31"/>
        <v>1</v>
      </c>
      <c r="CG11" s="695">
        <f t="shared" si="31"/>
        <v>1</v>
      </c>
      <c r="CH11" s="695">
        <f t="shared" si="31"/>
        <v>1</v>
      </c>
      <c r="CI11" s="695">
        <f t="shared" si="31"/>
        <v>1</v>
      </c>
      <c r="CJ11" s="695">
        <f t="shared" si="31"/>
        <v>0</v>
      </c>
      <c r="CK11" s="695">
        <f t="shared" si="31"/>
        <v>0</v>
      </c>
      <c r="CL11" s="695">
        <f t="shared" si="31"/>
        <v>0</v>
      </c>
      <c r="CM11" s="695">
        <f>+CC11</f>
        <v>1</v>
      </c>
      <c r="CN11" s="695">
        <f t="shared" ref="CN11:CV11" si="32">+CD11</f>
        <v>1</v>
      </c>
      <c r="CO11" s="695">
        <f t="shared" si="32"/>
        <v>1</v>
      </c>
      <c r="CP11" s="695">
        <f t="shared" si="32"/>
        <v>1</v>
      </c>
      <c r="CQ11" s="695">
        <f t="shared" si="32"/>
        <v>1</v>
      </c>
      <c r="CR11" s="695">
        <f t="shared" si="32"/>
        <v>1</v>
      </c>
      <c r="CS11" s="695">
        <f t="shared" si="32"/>
        <v>1</v>
      </c>
      <c r="CT11" s="695">
        <f t="shared" si="32"/>
        <v>0</v>
      </c>
      <c r="CU11" s="695">
        <f t="shared" si="32"/>
        <v>0</v>
      </c>
      <c r="CV11" s="695">
        <f t="shared" si="32"/>
        <v>0</v>
      </c>
      <c r="CW11" s="695">
        <f>+CM11</f>
        <v>1</v>
      </c>
      <c r="CX11" s="695">
        <f t="shared" ref="CX11:DF11" si="33">+CN11</f>
        <v>1</v>
      </c>
      <c r="CY11" s="695">
        <f t="shared" si="33"/>
        <v>1</v>
      </c>
      <c r="CZ11" s="695">
        <f t="shared" si="33"/>
        <v>1</v>
      </c>
      <c r="DA11" s="695">
        <f t="shared" si="33"/>
        <v>1</v>
      </c>
      <c r="DB11" s="695">
        <f t="shared" si="33"/>
        <v>1</v>
      </c>
      <c r="DC11" s="695">
        <f t="shared" si="33"/>
        <v>1</v>
      </c>
      <c r="DD11" s="695">
        <f t="shared" si="33"/>
        <v>0</v>
      </c>
      <c r="DE11" s="695">
        <f t="shared" si="33"/>
        <v>0</v>
      </c>
      <c r="DF11" s="695">
        <f t="shared" si="33"/>
        <v>0</v>
      </c>
      <c r="DG11" s="695">
        <f>+CW11</f>
        <v>1</v>
      </c>
      <c r="DH11" s="695">
        <f t="shared" ref="DH11:DP11" si="34">+CX11</f>
        <v>1</v>
      </c>
      <c r="DI11" s="695">
        <f t="shared" si="34"/>
        <v>1</v>
      </c>
      <c r="DJ11" s="695">
        <f t="shared" si="34"/>
        <v>1</v>
      </c>
      <c r="DK11" s="695">
        <f t="shared" si="34"/>
        <v>1</v>
      </c>
      <c r="DL11" s="695">
        <f t="shared" si="34"/>
        <v>1</v>
      </c>
      <c r="DM11" s="695">
        <f t="shared" si="34"/>
        <v>1</v>
      </c>
      <c r="DN11" s="695">
        <f t="shared" si="34"/>
        <v>0</v>
      </c>
      <c r="DO11" s="695">
        <f t="shared" si="34"/>
        <v>0</v>
      </c>
      <c r="DP11" s="695">
        <f t="shared" si="34"/>
        <v>0</v>
      </c>
      <c r="DQ11" s="695">
        <f>+DG11</f>
        <v>1</v>
      </c>
      <c r="DR11" s="695">
        <f t="shared" ref="DR11:DZ11" si="35">+DH11</f>
        <v>1</v>
      </c>
      <c r="DS11" s="695">
        <f t="shared" si="35"/>
        <v>1</v>
      </c>
      <c r="DT11" s="695">
        <f t="shared" si="35"/>
        <v>1</v>
      </c>
      <c r="DU11" s="695">
        <f t="shared" si="35"/>
        <v>1</v>
      </c>
      <c r="DV11" s="695">
        <f t="shared" si="35"/>
        <v>1</v>
      </c>
      <c r="DW11" s="695">
        <f t="shared" si="35"/>
        <v>1</v>
      </c>
      <c r="DX11" s="695">
        <f t="shared" si="35"/>
        <v>0</v>
      </c>
      <c r="DY11" s="695">
        <f t="shared" si="35"/>
        <v>0</v>
      </c>
      <c r="DZ11" s="695">
        <f t="shared" si="35"/>
        <v>0</v>
      </c>
      <c r="EA11" s="695">
        <f>+DQ11</f>
        <v>1</v>
      </c>
      <c r="EB11" s="695">
        <f t="shared" ref="EB11:EJ11" si="36">+DR11</f>
        <v>1</v>
      </c>
      <c r="EC11" s="695">
        <f t="shared" si="36"/>
        <v>1</v>
      </c>
      <c r="ED11" s="695">
        <f t="shared" si="36"/>
        <v>1</v>
      </c>
      <c r="EE11" s="695">
        <f t="shared" si="36"/>
        <v>1</v>
      </c>
      <c r="EF11" s="695">
        <f t="shared" si="36"/>
        <v>1</v>
      </c>
      <c r="EG11" s="695">
        <f t="shared" si="36"/>
        <v>1</v>
      </c>
      <c r="EH11" s="695">
        <f t="shared" si="36"/>
        <v>0</v>
      </c>
      <c r="EI11" s="695">
        <f t="shared" si="36"/>
        <v>0</v>
      </c>
      <c r="EJ11" s="695">
        <f t="shared" si="36"/>
        <v>0</v>
      </c>
      <c r="EK11" s="695">
        <f>+EA11</f>
        <v>1</v>
      </c>
      <c r="EL11" s="695">
        <f t="shared" ref="EL11:ET11" si="37">+EB11</f>
        <v>1</v>
      </c>
      <c r="EM11" s="695">
        <f t="shared" si="37"/>
        <v>1</v>
      </c>
      <c r="EN11" s="695">
        <f t="shared" si="37"/>
        <v>1</v>
      </c>
      <c r="EO11" s="695">
        <f t="shared" si="37"/>
        <v>1</v>
      </c>
      <c r="EP11" s="695">
        <f t="shared" si="37"/>
        <v>1</v>
      </c>
      <c r="EQ11" s="695">
        <f t="shared" si="37"/>
        <v>1</v>
      </c>
      <c r="ER11" s="695">
        <f t="shared" si="37"/>
        <v>0</v>
      </c>
      <c r="ES11" s="695">
        <f t="shared" si="37"/>
        <v>0</v>
      </c>
      <c r="ET11" s="695">
        <f t="shared" si="37"/>
        <v>0</v>
      </c>
      <c r="EU11" s="695">
        <f>+EK11</f>
        <v>1</v>
      </c>
      <c r="EV11" s="695">
        <f t="shared" ref="EV11:FD11" si="38">+EL11</f>
        <v>1</v>
      </c>
      <c r="EW11" s="695">
        <f t="shared" si="38"/>
        <v>1</v>
      </c>
      <c r="EX11" s="695">
        <f t="shared" si="38"/>
        <v>1</v>
      </c>
      <c r="EY11" s="695">
        <f t="shared" si="38"/>
        <v>1</v>
      </c>
      <c r="EZ11" s="695">
        <f t="shared" si="38"/>
        <v>1</v>
      </c>
      <c r="FA11" s="695">
        <f t="shared" si="38"/>
        <v>1</v>
      </c>
      <c r="FB11" s="695">
        <f t="shared" si="38"/>
        <v>0</v>
      </c>
      <c r="FC11" s="695">
        <f t="shared" si="38"/>
        <v>0</v>
      </c>
      <c r="FD11" s="695">
        <f t="shared" si="38"/>
        <v>0</v>
      </c>
      <c r="FE11" s="695">
        <f>+EU11</f>
        <v>1</v>
      </c>
      <c r="FF11" s="695">
        <f t="shared" ref="FF11:FN11" si="39">+EV11</f>
        <v>1</v>
      </c>
      <c r="FG11" s="695">
        <f t="shared" si="39"/>
        <v>1</v>
      </c>
      <c r="FH11" s="695">
        <f t="shared" si="39"/>
        <v>1</v>
      </c>
      <c r="FI11" s="695">
        <f t="shared" si="39"/>
        <v>1</v>
      </c>
      <c r="FJ11" s="695">
        <f t="shared" si="39"/>
        <v>1</v>
      </c>
      <c r="FK11" s="695">
        <f t="shared" si="39"/>
        <v>1</v>
      </c>
      <c r="FL11" s="695">
        <f t="shared" si="39"/>
        <v>0</v>
      </c>
      <c r="FM11" s="695">
        <f t="shared" si="39"/>
        <v>0</v>
      </c>
      <c r="FN11" s="695">
        <f t="shared" si="39"/>
        <v>0</v>
      </c>
      <c r="FO11" s="695">
        <f>+FE11</f>
        <v>1</v>
      </c>
      <c r="FP11" s="695">
        <f t="shared" ref="FP11:FX11" si="40">+FF11</f>
        <v>1</v>
      </c>
      <c r="FQ11" s="695">
        <f t="shared" si="40"/>
        <v>1</v>
      </c>
      <c r="FR11" s="695">
        <f t="shared" si="40"/>
        <v>1</v>
      </c>
      <c r="FS11" s="695">
        <f t="shared" si="40"/>
        <v>1</v>
      </c>
      <c r="FT11" s="695">
        <f t="shared" si="40"/>
        <v>1</v>
      </c>
      <c r="FU11" s="695">
        <f t="shared" si="40"/>
        <v>1</v>
      </c>
      <c r="FV11" s="695">
        <f t="shared" si="40"/>
        <v>0</v>
      </c>
      <c r="FW11" s="695">
        <f t="shared" si="40"/>
        <v>0</v>
      </c>
      <c r="FX11" s="695">
        <f t="shared" si="40"/>
        <v>0</v>
      </c>
      <c r="FY11" s="695">
        <f>+FO11</f>
        <v>1</v>
      </c>
      <c r="FZ11" s="695">
        <f t="shared" ref="FZ11:GH11" si="41">+FP11</f>
        <v>1</v>
      </c>
      <c r="GA11" s="695">
        <f t="shared" si="41"/>
        <v>1</v>
      </c>
      <c r="GB11" s="695">
        <f t="shared" si="41"/>
        <v>1</v>
      </c>
      <c r="GC11" s="695">
        <f t="shared" si="41"/>
        <v>1</v>
      </c>
      <c r="GD11" s="695">
        <f t="shared" si="41"/>
        <v>1</v>
      </c>
      <c r="GE11" s="695">
        <f t="shared" si="41"/>
        <v>1</v>
      </c>
      <c r="GF11" s="695">
        <f t="shared" si="41"/>
        <v>0</v>
      </c>
      <c r="GG11" s="695">
        <f t="shared" si="41"/>
        <v>0</v>
      </c>
      <c r="GH11" s="695">
        <f t="shared" si="41"/>
        <v>0</v>
      </c>
      <c r="GI11" s="695">
        <f>+FY11</f>
        <v>1</v>
      </c>
      <c r="GJ11" s="695">
        <f t="shared" ref="GJ11:GR11" si="42">+FZ11</f>
        <v>1</v>
      </c>
      <c r="GK11" s="695">
        <f t="shared" si="42"/>
        <v>1</v>
      </c>
      <c r="GL11" s="695">
        <f t="shared" si="42"/>
        <v>1</v>
      </c>
      <c r="GM11" s="695">
        <f t="shared" si="42"/>
        <v>1</v>
      </c>
      <c r="GN11" s="695">
        <f t="shared" si="42"/>
        <v>1</v>
      </c>
      <c r="GO11" s="695">
        <f t="shared" si="42"/>
        <v>1</v>
      </c>
      <c r="GP11" s="695">
        <f t="shared" si="42"/>
        <v>0</v>
      </c>
      <c r="GQ11" s="695">
        <f t="shared" si="42"/>
        <v>0</v>
      </c>
      <c r="GR11" s="695">
        <f t="shared" si="42"/>
        <v>0</v>
      </c>
      <c r="GS11" s="695">
        <f>+GI11</f>
        <v>1</v>
      </c>
      <c r="GT11" s="695">
        <f t="shared" ref="GT11:HB11" si="43">+GJ11</f>
        <v>1</v>
      </c>
      <c r="GU11" s="695">
        <f t="shared" si="43"/>
        <v>1</v>
      </c>
      <c r="GV11" s="695">
        <f t="shared" si="43"/>
        <v>1</v>
      </c>
      <c r="GW11" s="695">
        <f t="shared" si="43"/>
        <v>1</v>
      </c>
      <c r="GX11" s="695">
        <f t="shared" si="43"/>
        <v>1</v>
      </c>
      <c r="GY11" s="695">
        <f t="shared" si="43"/>
        <v>1</v>
      </c>
      <c r="GZ11" s="695">
        <f t="shared" si="43"/>
        <v>0</v>
      </c>
      <c r="HA11" s="695">
        <f t="shared" si="43"/>
        <v>0</v>
      </c>
      <c r="HB11" s="695">
        <f t="shared" si="43"/>
        <v>0</v>
      </c>
      <c r="HC11" s="187"/>
      <c r="HD11" s="188"/>
      <c r="HE11" s="188"/>
      <c r="HF11" s="188"/>
      <c r="HG11" s="188"/>
      <c r="HH11" s="188"/>
      <c r="HI11" s="188"/>
      <c r="HJ11" s="188"/>
      <c r="HK11" s="188"/>
      <c r="HL11" s="189"/>
      <c r="HM11" s="748"/>
      <c r="HN11" s="748"/>
      <c r="HO11" s="748"/>
      <c r="HP11" s="748"/>
      <c r="HQ11" s="30"/>
      <c r="HR11" s="183"/>
      <c r="HS11" s="183"/>
      <c r="HT11" s="183"/>
      <c r="HU11" s="183"/>
      <c r="HV11" s="183"/>
      <c r="HW11" s="183"/>
      <c r="HX11" s="183"/>
      <c r="HY11" s="183"/>
      <c r="HZ11" s="183"/>
      <c r="IA11" s="183"/>
    </row>
    <row r="12" spans="1:245" s="23" customFormat="1" ht="34.9" customHeight="1">
      <c r="A12" s="152"/>
      <c r="B12" s="152"/>
      <c r="C12" s="152"/>
      <c r="D12" s="152"/>
      <c r="E12" s="152"/>
      <c r="F12" s="152"/>
      <c r="G12" s="152"/>
      <c r="H12" s="152"/>
      <c r="I12" s="152"/>
      <c r="J12" s="745"/>
      <c r="K12" s="153">
        <f>+E!K12</f>
        <v>0</v>
      </c>
      <c r="L12" s="153"/>
      <c r="M12" s="153"/>
      <c r="N12" s="153"/>
      <c r="O12" s="153"/>
      <c r="P12" s="153"/>
      <c r="Q12" s="153"/>
      <c r="R12" s="153"/>
      <c r="S12" s="153"/>
      <c r="T12" s="153"/>
      <c r="U12" s="153">
        <f>+E!U12</f>
        <v>0</v>
      </c>
      <c r="V12" s="153"/>
      <c r="W12" s="153"/>
      <c r="X12" s="153"/>
      <c r="Y12" s="153"/>
      <c r="Z12" s="153"/>
      <c r="AA12" s="153"/>
      <c r="AB12" s="153"/>
      <c r="AC12" s="153"/>
      <c r="AD12" s="153"/>
      <c r="AE12" s="153">
        <f>+E!AE12</f>
        <v>0</v>
      </c>
      <c r="AF12" s="153"/>
      <c r="AG12" s="153"/>
      <c r="AH12" s="153"/>
      <c r="AI12" s="153"/>
      <c r="AJ12" s="153"/>
      <c r="AK12" s="153"/>
      <c r="AL12" s="153"/>
      <c r="AM12" s="153"/>
      <c r="AN12" s="153"/>
      <c r="AO12" s="153">
        <f>+E!AO12</f>
        <v>0</v>
      </c>
      <c r="AP12" s="153"/>
      <c r="AQ12" s="153"/>
      <c r="AR12" s="153"/>
      <c r="AS12" s="153"/>
      <c r="AT12" s="153"/>
      <c r="AU12" s="153"/>
      <c r="AV12" s="153"/>
      <c r="AW12" s="153"/>
      <c r="AX12" s="153"/>
      <c r="AY12" s="153">
        <f>+E!AY12</f>
        <v>0</v>
      </c>
      <c r="AZ12" s="153"/>
      <c r="BA12" s="153"/>
      <c r="BB12" s="153"/>
      <c r="BC12" s="153"/>
      <c r="BD12" s="153"/>
      <c r="BE12" s="153"/>
      <c r="BF12" s="153"/>
      <c r="BG12" s="153"/>
      <c r="BH12" s="153"/>
      <c r="BI12" s="153">
        <f>+E!BI12</f>
        <v>0</v>
      </c>
      <c r="BJ12" s="153"/>
      <c r="BK12" s="153"/>
      <c r="BL12" s="153"/>
      <c r="BM12" s="153"/>
      <c r="BN12" s="153"/>
      <c r="BO12" s="153"/>
      <c r="BP12" s="153"/>
      <c r="BQ12" s="153"/>
      <c r="BR12" s="153"/>
      <c r="BS12" s="153">
        <f>+E!BS12</f>
        <v>0</v>
      </c>
      <c r="BT12" s="153"/>
      <c r="BU12" s="153"/>
      <c r="BV12" s="153"/>
      <c r="BW12" s="153"/>
      <c r="BX12" s="153"/>
      <c r="BY12" s="153"/>
      <c r="BZ12" s="153"/>
      <c r="CA12" s="153"/>
      <c r="CB12" s="153"/>
      <c r="CC12" s="153">
        <f>+E!CC12</f>
        <v>0</v>
      </c>
      <c r="CD12" s="153"/>
      <c r="CE12" s="153"/>
      <c r="CF12" s="153"/>
      <c r="CG12" s="153"/>
      <c r="CH12" s="153"/>
      <c r="CI12" s="153"/>
      <c r="CJ12" s="153"/>
      <c r="CK12" s="153"/>
      <c r="CL12" s="153"/>
      <c r="CM12" s="153">
        <f>+E!CM12</f>
        <v>0</v>
      </c>
      <c r="CN12" s="153"/>
      <c r="CO12" s="153"/>
      <c r="CP12" s="153"/>
      <c r="CQ12" s="153"/>
      <c r="CR12" s="153"/>
      <c r="CS12" s="153"/>
      <c r="CT12" s="153"/>
      <c r="CU12" s="153"/>
      <c r="CV12" s="153"/>
      <c r="CW12" s="153">
        <f>+E!CW12</f>
        <v>0</v>
      </c>
      <c r="CX12" s="153"/>
      <c r="CY12" s="153"/>
      <c r="CZ12" s="153"/>
      <c r="DA12" s="153"/>
      <c r="DB12" s="153"/>
      <c r="DC12" s="153"/>
      <c r="DD12" s="153"/>
      <c r="DE12" s="153"/>
      <c r="DF12" s="153"/>
      <c r="DG12" s="153">
        <f>+V_Ma!O69</f>
        <v>0</v>
      </c>
      <c r="DH12" s="153"/>
      <c r="DI12" s="153"/>
      <c r="DJ12" s="153"/>
      <c r="DK12" s="153"/>
      <c r="DL12" s="153"/>
      <c r="DM12" s="153"/>
      <c r="DN12" s="153"/>
      <c r="DO12" s="153"/>
      <c r="DP12" s="153"/>
      <c r="DQ12" s="153">
        <f>+V_Ma!O70</f>
        <v>0</v>
      </c>
      <c r="DR12" s="153"/>
      <c r="DS12" s="153"/>
      <c r="DT12" s="153"/>
      <c r="DU12" s="153"/>
      <c r="DV12" s="153"/>
      <c r="DW12" s="153"/>
      <c r="DX12" s="153"/>
      <c r="DY12" s="153"/>
      <c r="DZ12" s="153"/>
      <c r="EA12" s="153">
        <f>+V_Ma!O71</f>
        <v>0</v>
      </c>
      <c r="EB12" s="153"/>
      <c r="EC12" s="153"/>
      <c r="ED12" s="153"/>
      <c r="EE12" s="153"/>
      <c r="EF12" s="153"/>
      <c r="EG12" s="153"/>
      <c r="EH12" s="153"/>
      <c r="EI12" s="153"/>
      <c r="EJ12" s="153"/>
      <c r="EK12" s="153">
        <f>+V_Ma!O72</f>
        <v>0</v>
      </c>
      <c r="EL12" s="153"/>
      <c r="EM12" s="153"/>
      <c r="EN12" s="153"/>
      <c r="EO12" s="153"/>
      <c r="EP12" s="153"/>
      <c r="EQ12" s="153"/>
      <c r="ER12" s="153"/>
      <c r="ES12" s="153"/>
      <c r="ET12" s="153"/>
      <c r="EU12" s="153">
        <f>+V_Ma!O73</f>
        <v>0</v>
      </c>
      <c r="EV12" s="153"/>
      <c r="EW12" s="153"/>
      <c r="EX12" s="153"/>
      <c r="EY12" s="153"/>
      <c r="EZ12" s="153"/>
      <c r="FA12" s="153"/>
      <c r="FB12" s="153"/>
      <c r="FC12" s="153"/>
      <c r="FD12" s="153"/>
      <c r="FE12" s="153">
        <f>+V_Ma!O74</f>
        <v>0</v>
      </c>
      <c r="FF12" s="153"/>
      <c r="FG12" s="153"/>
      <c r="FH12" s="153"/>
      <c r="FI12" s="153"/>
      <c r="FJ12" s="153"/>
      <c r="FK12" s="153"/>
      <c r="FL12" s="153"/>
      <c r="FM12" s="153"/>
      <c r="FN12" s="153"/>
      <c r="FO12" s="153">
        <f>+V_Ma!O75</f>
        <v>0</v>
      </c>
      <c r="FP12" s="153"/>
      <c r="FQ12" s="153"/>
      <c r="FR12" s="153"/>
      <c r="FS12" s="153"/>
      <c r="FT12" s="153"/>
      <c r="FU12" s="153"/>
      <c r="FV12" s="153"/>
      <c r="FW12" s="153"/>
      <c r="FX12" s="153"/>
      <c r="FY12" s="153">
        <f>+V_Ma!O76</f>
        <v>0</v>
      </c>
      <c r="FZ12" s="153"/>
      <c r="GA12" s="153"/>
      <c r="GB12" s="153"/>
      <c r="GC12" s="153"/>
      <c r="GD12" s="153"/>
      <c r="GE12" s="153"/>
      <c r="GF12" s="153"/>
      <c r="GG12" s="153"/>
      <c r="GH12" s="153"/>
      <c r="GI12" s="153">
        <f>+V_Ma!O77</f>
        <v>0</v>
      </c>
      <c r="GJ12" s="153"/>
      <c r="GK12" s="153"/>
      <c r="GL12" s="153"/>
      <c r="GM12" s="153"/>
      <c r="GN12" s="153"/>
      <c r="GO12" s="153"/>
      <c r="GP12" s="153"/>
      <c r="GQ12" s="153"/>
      <c r="GR12" s="153"/>
      <c r="GS12" s="153">
        <f>+V_Ma!O78</f>
        <v>0</v>
      </c>
      <c r="GT12" s="153"/>
      <c r="GU12" s="153"/>
      <c r="GV12" s="153"/>
      <c r="GW12" s="153"/>
      <c r="GX12" s="153"/>
      <c r="GY12" s="153"/>
      <c r="GZ12" s="153"/>
      <c r="HA12" s="153"/>
      <c r="HB12" s="153"/>
      <c r="HC12" s="190"/>
      <c r="HD12" s="191"/>
      <c r="HE12" s="191"/>
      <c r="HF12" s="191"/>
      <c r="HG12" s="191"/>
      <c r="HH12" s="191"/>
      <c r="HI12" s="191"/>
      <c r="HJ12" s="191"/>
      <c r="HK12" s="191"/>
      <c r="HL12" s="192"/>
      <c r="HM12" s="748"/>
      <c r="HN12" s="748"/>
      <c r="HO12" s="748"/>
      <c r="HP12" s="748"/>
      <c r="HQ12" s="84"/>
      <c r="HR12" s="183"/>
      <c r="HS12" s="183"/>
      <c r="HT12" s="183"/>
      <c r="HU12" s="183"/>
      <c r="HV12" s="183"/>
      <c r="HW12" s="183"/>
      <c r="HX12" s="183"/>
      <c r="HY12" s="183"/>
      <c r="HZ12" s="183"/>
      <c r="IA12" s="183"/>
    </row>
    <row r="13" spans="1:245" s="23" customFormat="1" ht="34.9" hidden="1" customHeight="1">
      <c r="A13" s="11"/>
      <c r="B13" s="297"/>
      <c r="C13" s="297"/>
      <c r="D13" s="297"/>
      <c r="E13" s="297"/>
      <c r="F13" s="297"/>
      <c r="G13" s="297"/>
      <c r="H13" s="297"/>
      <c r="I13" s="297"/>
      <c r="J13" s="745"/>
      <c r="K13" s="9">
        <f>+K12</f>
        <v>0</v>
      </c>
      <c r="L13" s="8">
        <f>+K13</f>
        <v>0</v>
      </c>
      <c r="M13" s="8">
        <f t="shared" ref="M13:T13" si="44">+L13</f>
        <v>0</v>
      </c>
      <c r="N13" s="8">
        <f t="shared" si="44"/>
        <v>0</v>
      </c>
      <c r="O13" s="8">
        <f t="shared" si="44"/>
        <v>0</v>
      </c>
      <c r="P13" s="8">
        <f t="shared" si="44"/>
        <v>0</v>
      </c>
      <c r="Q13" s="8">
        <f t="shared" si="44"/>
        <v>0</v>
      </c>
      <c r="R13" s="8">
        <f t="shared" si="44"/>
        <v>0</v>
      </c>
      <c r="S13" s="8">
        <f t="shared" si="44"/>
        <v>0</v>
      </c>
      <c r="T13" s="8">
        <f t="shared" si="44"/>
        <v>0</v>
      </c>
      <c r="U13" s="9">
        <f>+U12</f>
        <v>0</v>
      </c>
      <c r="V13" s="8">
        <f>+U13</f>
        <v>0</v>
      </c>
      <c r="W13" s="8">
        <f t="shared" ref="W13:AD13" si="45">+V13</f>
        <v>0</v>
      </c>
      <c r="X13" s="8">
        <f t="shared" si="45"/>
        <v>0</v>
      </c>
      <c r="Y13" s="8">
        <f t="shared" si="45"/>
        <v>0</v>
      </c>
      <c r="Z13" s="8">
        <f t="shared" si="45"/>
        <v>0</v>
      </c>
      <c r="AA13" s="8">
        <f t="shared" si="45"/>
        <v>0</v>
      </c>
      <c r="AB13" s="8">
        <f t="shared" si="45"/>
        <v>0</v>
      </c>
      <c r="AC13" s="8">
        <f t="shared" si="45"/>
        <v>0</v>
      </c>
      <c r="AD13" s="8">
        <f t="shared" si="45"/>
        <v>0</v>
      </c>
      <c r="AE13" s="9">
        <f>+AE12</f>
        <v>0</v>
      </c>
      <c r="AF13" s="8">
        <f>+AE13</f>
        <v>0</v>
      </c>
      <c r="AG13" s="8">
        <f t="shared" ref="AG13:AN13" si="46">+AF13</f>
        <v>0</v>
      </c>
      <c r="AH13" s="8">
        <f t="shared" si="46"/>
        <v>0</v>
      </c>
      <c r="AI13" s="8">
        <f t="shared" si="46"/>
        <v>0</v>
      </c>
      <c r="AJ13" s="8">
        <f t="shared" si="46"/>
        <v>0</v>
      </c>
      <c r="AK13" s="8">
        <f t="shared" si="46"/>
        <v>0</v>
      </c>
      <c r="AL13" s="8">
        <f t="shared" si="46"/>
        <v>0</v>
      </c>
      <c r="AM13" s="8">
        <f t="shared" si="46"/>
        <v>0</v>
      </c>
      <c r="AN13" s="8">
        <f t="shared" si="46"/>
        <v>0</v>
      </c>
      <c r="AO13" s="9">
        <f>+AO12</f>
        <v>0</v>
      </c>
      <c r="AP13" s="8">
        <f>+AO13</f>
        <v>0</v>
      </c>
      <c r="AQ13" s="8">
        <f t="shared" ref="AQ13:AX13" si="47">+AP13</f>
        <v>0</v>
      </c>
      <c r="AR13" s="8">
        <f t="shared" si="47"/>
        <v>0</v>
      </c>
      <c r="AS13" s="8">
        <f t="shared" si="47"/>
        <v>0</v>
      </c>
      <c r="AT13" s="8">
        <f t="shared" si="47"/>
        <v>0</v>
      </c>
      <c r="AU13" s="8">
        <f t="shared" si="47"/>
        <v>0</v>
      </c>
      <c r="AV13" s="8">
        <f t="shared" si="47"/>
        <v>0</v>
      </c>
      <c r="AW13" s="8">
        <f t="shared" si="47"/>
        <v>0</v>
      </c>
      <c r="AX13" s="8">
        <f t="shared" si="47"/>
        <v>0</v>
      </c>
      <c r="AY13" s="9">
        <f>+AY12</f>
        <v>0</v>
      </c>
      <c r="AZ13" s="8">
        <f>+AY13</f>
        <v>0</v>
      </c>
      <c r="BA13" s="8">
        <f t="shared" ref="BA13:BH13" si="48">+AZ13</f>
        <v>0</v>
      </c>
      <c r="BB13" s="8">
        <f t="shared" si="48"/>
        <v>0</v>
      </c>
      <c r="BC13" s="8">
        <f t="shared" si="48"/>
        <v>0</v>
      </c>
      <c r="BD13" s="8">
        <f t="shared" si="48"/>
        <v>0</v>
      </c>
      <c r="BE13" s="8">
        <f t="shared" si="48"/>
        <v>0</v>
      </c>
      <c r="BF13" s="8">
        <f t="shared" si="48"/>
        <v>0</v>
      </c>
      <c r="BG13" s="8">
        <f t="shared" si="48"/>
        <v>0</v>
      </c>
      <c r="BH13" s="8">
        <f t="shared" si="48"/>
        <v>0</v>
      </c>
      <c r="BI13" s="9">
        <f>+BI12</f>
        <v>0</v>
      </c>
      <c r="BJ13" s="8">
        <f>+BI13</f>
        <v>0</v>
      </c>
      <c r="BK13" s="8">
        <f t="shared" ref="BK13:BR13" si="49">+BJ13</f>
        <v>0</v>
      </c>
      <c r="BL13" s="8">
        <f t="shared" si="49"/>
        <v>0</v>
      </c>
      <c r="BM13" s="8">
        <f t="shared" si="49"/>
        <v>0</v>
      </c>
      <c r="BN13" s="8">
        <f t="shared" si="49"/>
        <v>0</v>
      </c>
      <c r="BO13" s="8">
        <f t="shared" si="49"/>
        <v>0</v>
      </c>
      <c r="BP13" s="8">
        <f t="shared" si="49"/>
        <v>0</v>
      </c>
      <c r="BQ13" s="8">
        <f t="shared" si="49"/>
        <v>0</v>
      </c>
      <c r="BR13" s="8">
        <f t="shared" si="49"/>
        <v>0</v>
      </c>
      <c r="BS13" s="9">
        <f>+BS12</f>
        <v>0</v>
      </c>
      <c r="BT13" s="8">
        <f>+BS13</f>
        <v>0</v>
      </c>
      <c r="BU13" s="8">
        <f t="shared" ref="BU13:CB13" si="50">+BT13</f>
        <v>0</v>
      </c>
      <c r="BV13" s="8">
        <f t="shared" si="50"/>
        <v>0</v>
      </c>
      <c r="BW13" s="8">
        <f t="shared" si="50"/>
        <v>0</v>
      </c>
      <c r="BX13" s="8">
        <f t="shared" si="50"/>
        <v>0</v>
      </c>
      <c r="BY13" s="8">
        <f t="shared" si="50"/>
        <v>0</v>
      </c>
      <c r="BZ13" s="8">
        <f t="shared" si="50"/>
        <v>0</v>
      </c>
      <c r="CA13" s="8">
        <f t="shared" si="50"/>
        <v>0</v>
      </c>
      <c r="CB13" s="8">
        <f t="shared" si="50"/>
        <v>0</v>
      </c>
      <c r="CC13" s="9">
        <f>+CC12</f>
        <v>0</v>
      </c>
      <c r="CD13" s="8">
        <f>+CC13</f>
        <v>0</v>
      </c>
      <c r="CE13" s="8">
        <f t="shared" ref="CE13:CL13" si="51">+CD13</f>
        <v>0</v>
      </c>
      <c r="CF13" s="8">
        <f t="shared" si="51"/>
        <v>0</v>
      </c>
      <c r="CG13" s="8">
        <f t="shared" si="51"/>
        <v>0</v>
      </c>
      <c r="CH13" s="8">
        <f t="shared" si="51"/>
        <v>0</v>
      </c>
      <c r="CI13" s="8">
        <f t="shared" si="51"/>
        <v>0</v>
      </c>
      <c r="CJ13" s="8">
        <f t="shared" si="51"/>
        <v>0</v>
      </c>
      <c r="CK13" s="8">
        <f t="shared" si="51"/>
        <v>0</v>
      </c>
      <c r="CL13" s="8">
        <f t="shared" si="51"/>
        <v>0</v>
      </c>
      <c r="CM13" s="9">
        <f>+CM12</f>
        <v>0</v>
      </c>
      <c r="CN13" s="8">
        <f>+CM13</f>
        <v>0</v>
      </c>
      <c r="CO13" s="8">
        <f t="shared" ref="CO13:CV13" si="52">+CN13</f>
        <v>0</v>
      </c>
      <c r="CP13" s="8">
        <f t="shared" si="52"/>
        <v>0</v>
      </c>
      <c r="CQ13" s="8">
        <f t="shared" si="52"/>
        <v>0</v>
      </c>
      <c r="CR13" s="8">
        <f t="shared" si="52"/>
        <v>0</v>
      </c>
      <c r="CS13" s="8">
        <f t="shared" si="52"/>
        <v>0</v>
      </c>
      <c r="CT13" s="8">
        <f t="shared" si="52"/>
        <v>0</v>
      </c>
      <c r="CU13" s="8">
        <f t="shared" si="52"/>
        <v>0</v>
      </c>
      <c r="CV13" s="8">
        <f t="shared" si="52"/>
        <v>0</v>
      </c>
      <c r="CW13" s="9">
        <f>+CW12</f>
        <v>0</v>
      </c>
      <c r="CX13" s="8">
        <f>+CW13</f>
        <v>0</v>
      </c>
      <c r="CY13" s="8">
        <f t="shared" ref="CY13:DF13" si="53">+CX13</f>
        <v>0</v>
      </c>
      <c r="CZ13" s="8">
        <f t="shared" si="53"/>
        <v>0</v>
      </c>
      <c r="DA13" s="8">
        <f t="shared" si="53"/>
        <v>0</v>
      </c>
      <c r="DB13" s="8">
        <f t="shared" si="53"/>
        <v>0</v>
      </c>
      <c r="DC13" s="8">
        <f t="shared" si="53"/>
        <v>0</v>
      </c>
      <c r="DD13" s="8">
        <f t="shared" si="53"/>
        <v>0</v>
      </c>
      <c r="DE13" s="8">
        <f t="shared" si="53"/>
        <v>0</v>
      </c>
      <c r="DF13" s="8">
        <f t="shared" si="53"/>
        <v>0</v>
      </c>
      <c r="DG13" s="9">
        <f>+DG12</f>
        <v>0</v>
      </c>
      <c r="DH13" s="8">
        <f>+DG13</f>
        <v>0</v>
      </c>
      <c r="DI13" s="8">
        <f t="shared" ref="DI13:DP13" si="54">+DH13</f>
        <v>0</v>
      </c>
      <c r="DJ13" s="8">
        <f t="shared" si="54"/>
        <v>0</v>
      </c>
      <c r="DK13" s="8">
        <f t="shared" si="54"/>
        <v>0</v>
      </c>
      <c r="DL13" s="8">
        <f t="shared" si="54"/>
        <v>0</v>
      </c>
      <c r="DM13" s="8">
        <f t="shared" si="54"/>
        <v>0</v>
      </c>
      <c r="DN13" s="8">
        <f t="shared" si="54"/>
        <v>0</v>
      </c>
      <c r="DO13" s="8">
        <f t="shared" si="54"/>
        <v>0</v>
      </c>
      <c r="DP13" s="8">
        <f t="shared" si="54"/>
        <v>0</v>
      </c>
      <c r="DQ13" s="9">
        <f>+DQ12</f>
        <v>0</v>
      </c>
      <c r="DR13" s="8">
        <f>+DQ13</f>
        <v>0</v>
      </c>
      <c r="DS13" s="8">
        <f t="shared" ref="DS13:DZ13" si="55">+DR13</f>
        <v>0</v>
      </c>
      <c r="DT13" s="8">
        <f t="shared" si="55"/>
        <v>0</v>
      </c>
      <c r="DU13" s="8">
        <f t="shared" si="55"/>
        <v>0</v>
      </c>
      <c r="DV13" s="8">
        <f t="shared" si="55"/>
        <v>0</v>
      </c>
      <c r="DW13" s="8">
        <f t="shared" si="55"/>
        <v>0</v>
      </c>
      <c r="DX13" s="8">
        <f t="shared" si="55"/>
        <v>0</v>
      </c>
      <c r="DY13" s="8">
        <f t="shared" si="55"/>
        <v>0</v>
      </c>
      <c r="DZ13" s="8">
        <f t="shared" si="55"/>
        <v>0</v>
      </c>
      <c r="EA13" s="9">
        <f>+EA12</f>
        <v>0</v>
      </c>
      <c r="EB13" s="8">
        <f>+EA13</f>
        <v>0</v>
      </c>
      <c r="EC13" s="8">
        <f t="shared" ref="EC13:EJ13" si="56">+EB13</f>
        <v>0</v>
      </c>
      <c r="ED13" s="8">
        <f t="shared" si="56"/>
        <v>0</v>
      </c>
      <c r="EE13" s="8">
        <f t="shared" si="56"/>
        <v>0</v>
      </c>
      <c r="EF13" s="8">
        <f t="shared" si="56"/>
        <v>0</v>
      </c>
      <c r="EG13" s="8">
        <f t="shared" si="56"/>
        <v>0</v>
      </c>
      <c r="EH13" s="8">
        <f t="shared" si="56"/>
        <v>0</v>
      </c>
      <c r="EI13" s="8">
        <f t="shared" si="56"/>
        <v>0</v>
      </c>
      <c r="EJ13" s="8">
        <f t="shared" si="56"/>
        <v>0</v>
      </c>
      <c r="EK13" s="9">
        <f>+EK12</f>
        <v>0</v>
      </c>
      <c r="EL13" s="8">
        <f>+EK13</f>
        <v>0</v>
      </c>
      <c r="EM13" s="8">
        <f t="shared" ref="EM13:ET13" si="57">+EL13</f>
        <v>0</v>
      </c>
      <c r="EN13" s="8">
        <f t="shared" si="57"/>
        <v>0</v>
      </c>
      <c r="EO13" s="8">
        <f t="shared" si="57"/>
        <v>0</v>
      </c>
      <c r="EP13" s="8">
        <f t="shared" si="57"/>
        <v>0</v>
      </c>
      <c r="EQ13" s="8">
        <f t="shared" si="57"/>
        <v>0</v>
      </c>
      <c r="ER13" s="8">
        <f t="shared" si="57"/>
        <v>0</v>
      </c>
      <c r="ES13" s="8">
        <f t="shared" si="57"/>
        <v>0</v>
      </c>
      <c r="ET13" s="8">
        <f t="shared" si="57"/>
        <v>0</v>
      </c>
      <c r="EU13" s="9">
        <f>+EU12</f>
        <v>0</v>
      </c>
      <c r="EV13" s="8">
        <f>+EU13</f>
        <v>0</v>
      </c>
      <c r="EW13" s="8">
        <f t="shared" ref="EW13:FD13" si="58">+EV13</f>
        <v>0</v>
      </c>
      <c r="EX13" s="8">
        <f t="shared" si="58"/>
        <v>0</v>
      </c>
      <c r="EY13" s="8">
        <f t="shared" si="58"/>
        <v>0</v>
      </c>
      <c r="EZ13" s="8">
        <f t="shared" si="58"/>
        <v>0</v>
      </c>
      <c r="FA13" s="8">
        <f t="shared" si="58"/>
        <v>0</v>
      </c>
      <c r="FB13" s="8">
        <f t="shared" si="58"/>
        <v>0</v>
      </c>
      <c r="FC13" s="8">
        <f t="shared" si="58"/>
        <v>0</v>
      </c>
      <c r="FD13" s="8">
        <f t="shared" si="58"/>
        <v>0</v>
      </c>
      <c r="FE13" s="9">
        <f>+FE12</f>
        <v>0</v>
      </c>
      <c r="FF13" s="8">
        <f>+FE13</f>
        <v>0</v>
      </c>
      <c r="FG13" s="8">
        <f t="shared" ref="FG13:FN13" si="59">+FF13</f>
        <v>0</v>
      </c>
      <c r="FH13" s="8">
        <f t="shared" si="59"/>
        <v>0</v>
      </c>
      <c r="FI13" s="8">
        <f t="shared" si="59"/>
        <v>0</v>
      </c>
      <c r="FJ13" s="8">
        <f t="shared" si="59"/>
        <v>0</v>
      </c>
      <c r="FK13" s="8">
        <f t="shared" si="59"/>
        <v>0</v>
      </c>
      <c r="FL13" s="8">
        <f t="shared" si="59"/>
        <v>0</v>
      </c>
      <c r="FM13" s="8">
        <f t="shared" si="59"/>
        <v>0</v>
      </c>
      <c r="FN13" s="8">
        <f t="shared" si="59"/>
        <v>0</v>
      </c>
      <c r="FO13" s="9">
        <f>+FO12</f>
        <v>0</v>
      </c>
      <c r="FP13" s="8">
        <f>+FO13</f>
        <v>0</v>
      </c>
      <c r="FQ13" s="8">
        <f t="shared" ref="FQ13:FX13" si="60">+FP13</f>
        <v>0</v>
      </c>
      <c r="FR13" s="8">
        <f t="shared" si="60"/>
        <v>0</v>
      </c>
      <c r="FS13" s="8">
        <f t="shared" si="60"/>
        <v>0</v>
      </c>
      <c r="FT13" s="8">
        <f t="shared" si="60"/>
        <v>0</v>
      </c>
      <c r="FU13" s="8">
        <f t="shared" si="60"/>
        <v>0</v>
      </c>
      <c r="FV13" s="8">
        <f t="shared" si="60"/>
        <v>0</v>
      </c>
      <c r="FW13" s="8">
        <f t="shared" si="60"/>
        <v>0</v>
      </c>
      <c r="FX13" s="8">
        <f t="shared" si="60"/>
        <v>0</v>
      </c>
      <c r="FY13" s="9">
        <f>+FY12</f>
        <v>0</v>
      </c>
      <c r="FZ13" s="8">
        <f>+FY13</f>
        <v>0</v>
      </c>
      <c r="GA13" s="8">
        <f t="shared" ref="GA13:GH13" si="61">+FZ13</f>
        <v>0</v>
      </c>
      <c r="GB13" s="8">
        <f t="shared" si="61"/>
        <v>0</v>
      </c>
      <c r="GC13" s="8">
        <f t="shared" si="61"/>
        <v>0</v>
      </c>
      <c r="GD13" s="8">
        <f t="shared" si="61"/>
        <v>0</v>
      </c>
      <c r="GE13" s="8">
        <f t="shared" si="61"/>
        <v>0</v>
      </c>
      <c r="GF13" s="8">
        <f t="shared" si="61"/>
        <v>0</v>
      </c>
      <c r="GG13" s="8">
        <f t="shared" si="61"/>
        <v>0</v>
      </c>
      <c r="GH13" s="8">
        <f t="shared" si="61"/>
        <v>0</v>
      </c>
      <c r="GI13" s="9">
        <f>+GI12</f>
        <v>0</v>
      </c>
      <c r="GJ13" s="8">
        <f>+GI13</f>
        <v>0</v>
      </c>
      <c r="GK13" s="8">
        <f t="shared" ref="GK13:GR13" si="62">+GJ13</f>
        <v>0</v>
      </c>
      <c r="GL13" s="8">
        <f t="shared" si="62"/>
        <v>0</v>
      </c>
      <c r="GM13" s="8">
        <f t="shared" si="62"/>
        <v>0</v>
      </c>
      <c r="GN13" s="8">
        <f t="shared" si="62"/>
        <v>0</v>
      </c>
      <c r="GO13" s="8">
        <f t="shared" si="62"/>
        <v>0</v>
      </c>
      <c r="GP13" s="8">
        <f t="shared" si="62"/>
        <v>0</v>
      </c>
      <c r="GQ13" s="8">
        <f t="shared" si="62"/>
        <v>0</v>
      </c>
      <c r="GR13" s="8">
        <f t="shared" si="62"/>
        <v>0</v>
      </c>
      <c r="GS13" s="9">
        <f>+GS12</f>
        <v>0</v>
      </c>
      <c r="GT13" s="8">
        <f>+GS13</f>
        <v>0</v>
      </c>
      <c r="GU13" s="8">
        <f t="shared" ref="GU13:HB13" si="63">+GT13</f>
        <v>0</v>
      </c>
      <c r="GV13" s="8">
        <f t="shared" si="63"/>
        <v>0</v>
      </c>
      <c r="GW13" s="8">
        <f t="shared" si="63"/>
        <v>0</v>
      </c>
      <c r="GX13" s="8">
        <f t="shared" si="63"/>
        <v>0</v>
      </c>
      <c r="GY13" s="8">
        <f t="shared" si="63"/>
        <v>0</v>
      </c>
      <c r="GZ13" s="8">
        <f t="shared" si="63"/>
        <v>0</v>
      </c>
      <c r="HA13" s="8">
        <f t="shared" si="63"/>
        <v>0</v>
      </c>
      <c r="HB13" s="8">
        <f t="shared" si="63"/>
        <v>0</v>
      </c>
      <c r="HC13" s="10">
        <f t="shared" ref="HC13:HL15" si="64">+GS13</f>
        <v>0</v>
      </c>
      <c r="HD13" s="10">
        <f t="shared" si="64"/>
        <v>0</v>
      </c>
      <c r="HE13" s="10">
        <f t="shared" si="64"/>
        <v>0</v>
      </c>
      <c r="HF13" s="10">
        <f t="shared" si="64"/>
        <v>0</v>
      </c>
      <c r="HG13" s="10">
        <f t="shared" si="64"/>
        <v>0</v>
      </c>
      <c r="HH13" s="10">
        <f t="shared" si="64"/>
        <v>0</v>
      </c>
      <c r="HI13" s="10">
        <f t="shared" si="64"/>
        <v>0</v>
      </c>
      <c r="HJ13" s="10">
        <f t="shared" si="64"/>
        <v>0</v>
      </c>
      <c r="HK13" s="10">
        <f t="shared" si="64"/>
        <v>0</v>
      </c>
      <c r="HL13" s="10">
        <f t="shared" si="64"/>
        <v>0</v>
      </c>
      <c r="HM13" s="748"/>
      <c r="HN13" s="748"/>
      <c r="HO13" s="748"/>
      <c r="HP13" s="748"/>
      <c r="HQ13" s="84"/>
      <c r="HR13" s="299"/>
      <c r="HS13" s="299"/>
      <c r="HT13" s="299"/>
      <c r="HU13" s="299"/>
      <c r="HV13" s="299"/>
      <c r="HW13" s="299"/>
      <c r="HX13" s="299"/>
      <c r="HY13" s="299"/>
      <c r="HZ13" s="299"/>
      <c r="IA13" s="299"/>
    </row>
    <row r="14" spans="1:245" s="23" customFormat="1" ht="34.9" hidden="1" customHeight="1">
      <c r="A14" s="11"/>
      <c r="B14" s="742" t="s">
        <v>179</v>
      </c>
      <c r="C14" s="742"/>
      <c r="D14" s="742"/>
      <c r="E14" s="742"/>
      <c r="F14" s="742" t="s">
        <v>178</v>
      </c>
      <c r="G14" s="742"/>
      <c r="H14" s="742"/>
      <c r="I14" s="743"/>
      <c r="J14" s="745"/>
      <c r="K14" s="25" t="str">
        <f>+CONCATENATE(Inicio!J33,K11,Inicio!K33)</f>
        <v>Av. Los Héroes1Oeste</v>
      </c>
      <c r="L14" s="24" t="str">
        <f>+CONCATENATE(Inicio!J34,L11,Inicio!K34)</f>
        <v>Av. Los Héroes1Oeste</v>
      </c>
      <c r="M14" s="24" t="str">
        <f>+CONCATENATE(Inicio!J35,M11,Inicio!K35)</f>
        <v>Av. Los Héroes1Oeste</v>
      </c>
      <c r="N14" s="24" t="str">
        <f>+CONCATENATE(Inicio!J36,N11,Inicio!K36)</f>
        <v>Av. Los Héroes Aux.1Oeste</v>
      </c>
      <c r="O14" s="24" t="str">
        <f>+CONCATENATE(Inicio!J37,O11,Inicio!K37)</f>
        <v>Av. Los Héroes Aux.1Oeste</v>
      </c>
      <c r="P14" s="24" t="str">
        <f>+CONCATENATE(Inicio!J38,P11,Inicio!K38)</f>
        <v>Av. Los Héroes Aux.1Oeste</v>
      </c>
      <c r="Q14" s="24" t="str">
        <f>+CONCATENATE(Inicio!J39,Q11,Inicio!K39)</f>
        <v>Av. Los Héroes Aux.1Oeste</v>
      </c>
      <c r="R14" s="24" t="str">
        <f>+CONCATENATE(Inicio!J40,R11,Inicio!K40)</f>
        <v>0Oeste</v>
      </c>
      <c r="S14" s="24" t="str">
        <f>+CONCATENATE(Inicio!J41,S11,Inicio!K41)</f>
        <v>0Oeste</v>
      </c>
      <c r="T14" s="24" t="str">
        <f>+CONCATENATE(Inicio!J42,T11,Inicio!K42)</f>
        <v>0Oeste</v>
      </c>
      <c r="U14" s="25" t="str">
        <f>+K14</f>
        <v>Av. Los Héroes1Oeste</v>
      </c>
      <c r="V14" s="24" t="str">
        <f t="shared" ref="V14:CG14" si="65">+L14</f>
        <v>Av. Los Héroes1Oeste</v>
      </c>
      <c r="W14" s="24" t="str">
        <f t="shared" si="65"/>
        <v>Av. Los Héroes1Oeste</v>
      </c>
      <c r="X14" s="24" t="str">
        <f t="shared" si="65"/>
        <v>Av. Los Héroes Aux.1Oeste</v>
      </c>
      <c r="Y14" s="24" t="str">
        <f t="shared" si="65"/>
        <v>Av. Los Héroes Aux.1Oeste</v>
      </c>
      <c r="Z14" s="24" t="str">
        <f t="shared" si="65"/>
        <v>Av. Los Héroes Aux.1Oeste</v>
      </c>
      <c r="AA14" s="24" t="str">
        <f t="shared" si="65"/>
        <v>Av. Los Héroes Aux.1Oeste</v>
      </c>
      <c r="AB14" s="24" t="str">
        <f t="shared" si="65"/>
        <v>0Oeste</v>
      </c>
      <c r="AC14" s="24" t="str">
        <f t="shared" si="65"/>
        <v>0Oeste</v>
      </c>
      <c r="AD14" s="24" t="str">
        <f t="shared" si="65"/>
        <v>0Oeste</v>
      </c>
      <c r="AE14" s="25" t="str">
        <f t="shared" si="65"/>
        <v>Av. Los Héroes1Oeste</v>
      </c>
      <c r="AF14" s="24" t="str">
        <f t="shared" si="65"/>
        <v>Av. Los Héroes1Oeste</v>
      </c>
      <c r="AG14" s="24" t="str">
        <f t="shared" si="65"/>
        <v>Av. Los Héroes1Oeste</v>
      </c>
      <c r="AH14" s="24" t="str">
        <f t="shared" si="65"/>
        <v>Av. Los Héroes Aux.1Oeste</v>
      </c>
      <c r="AI14" s="24" t="str">
        <f t="shared" si="65"/>
        <v>Av. Los Héroes Aux.1Oeste</v>
      </c>
      <c r="AJ14" s="24" t="str">
        <f t="shared" si="65"/>
        <v>Av. Los Héroes Aux.1Oeste</v>
      </c>
      <c r="AK14" s="24" t="str">
        <f t="shared" si="65"/>
        <v>Av. Los Héroes Aux.1Oeste</v>
      </c>
      <c r="AL14" s="24" t="str">
        <f t="shared" si="65"/>
        <v>0Oeste</v>
      </c>
      <c r="AM14" s="24" t="str">
        <f t="shared" si="65"/>
        <v>0Oeste</v>
      </c>
      <c r="AN14" s="24" t="str">
        <f t="shared" si="65"/>
        <v>0Oeste</v>
      </c>
      <c r="AO14" s="25" t="str">
        <f t="shared" si="65"/>
        <v>Av. Los Héroes1Oeste</v>
      </c>
      <c r="AP14" s="24" t="str">
        <f t="shared" si="65"/>
        <v>Av. Los Héroes1Oeste</v>
      </c>
      <c r="AQ14" s="24" t="str">
        <f t="shared" si="65"/>
        <v>Av. Los Héroes1Oeste</v>
      </c>
      <c r="AR14" s="24" t="str">
        <f t="shared" si="65"/>
        <v>Av. Los Héroes Aux.1Oeste</v>
      </c>
      <c r="AS14" s="24" t="str">
        <f t="shared" si="65"/>
        <v>Av. Los Héroes Aux.1Oeste</v>
      </c>
      <c r="AT14" s="24" t="str">
        <f t="shared" si="65"/>
        <v>Av. Los Héroes Aux.1Oeste</v>
      </c>
      <c r="AU14" s="24" t="str">
        <f t="shared" si="65"/>
        <v>Av. Los Héroes Aux.1Oeste</v>
      </c>
      <c r="AV14" s="24" t="str">
        <f t="shared" si="65"/>
        <v>0Oeste</v>
      </c>
      <c r="AW14" s="24" t="str">
        <f t="shared" si="65"/>
        <v>0Oeste</v>
      </c>
      <c r="AX14" s="24" t="str">
        <f t="shared" si="65"/>
        <v>0Oeste</v>
      </c>
      <c r="AY14" s="25" t="str">
        <f t="shared" si="65"/>
        <v>Av. Los Héroes1Oeste</v>
      </c>
      <c r="AZ14" s="24" t="str">
        <f t="shared" si="65"/>
        <v>Av. Los Héroes1Oeste</v>
      </c>
      <c r="BA14" s="24" t="str">
        <f t="shared" si="65"/>
        <v>Av. Los Héroes1Oeste</v>
      </c>
      <c r="BB14" s="24" t="str">
        <f t="shared" si="65"/>
        <v>Av. Los Héroes Aux.1Oeste</v>
      </c>
      <c r="BC14" s="24" t="str">
        <f t="shared" si="65"/>
        <v>Av. Los Héroes Aux.1Oeste</v>
      </c>
      <c r="BD14" s="24" t="str">
        <f t="shared" si="65"/>
        <v>Av. Los Héroes Aux.1Oeste</v>
      </c>
      <c r="BE14" s="24" t="str">
        <f t="shared" si="65"/>
        <v>Av. Los Héroes Aux.1Oeste</v>
      </c>
      <c r="BF14" s="24" t="str">
        <f t="shared" si="65"/>
        <v>0Oeste</v>
      </c>
      <c r="BG14" s="24" t="str">
        <f t="shared" si="65"/>
        <v>0Oeste</v>
      </c>
      <c r="BH14" s="24" t="str">
        <f t="shared" si="65"/>
        <v>0Oeste</v>
      </c>
      <c r="BI14" s="25" t="str">
        <f t="shared" si="65"/>
        <v>Av. Los Héroes1Oeste</v>
      </c>
      <c r="BJ14" s="24" t="str">
        <f t="shared" si="65"/>
        <v>Av. Los Héroes1Oeste</v>
      </c>
      <c r="BK14" s="24" t="str">
        <f t="shared" si="65"/>
        <v>Av. Los Héroes1Oeste</v>
      </c>
      <c r="BL14" s="24" t="str">
        <f t="shared" si="65"/>
        <v>Av. Los Héroes Aux.1Oeste</v>
      </c>
      <c r="BM14" s="24" t="str">
        <f t="shared" si="65"/>
        <v>Av. Los Héroes Aux.1Oeste</v>
      </c>
      <c r="BN14" s="24" t="str">
        <f t="shared" si="65"/>
        <v>Av. Los Héroes Aux.1Oeste</v>
      </c>
      <c r="BO14" s="24" t="str">
        <f t="shared" si="65"/>
        <v>Av. Los Héroes Aux.1Oeste</v>
      </c>
      <c r="BP14" s="24" t="str">
        <f t="shared" si="65"/>
        <v>0Oeste</v>
      </c>
      <c r="BQ14" s="24" t="str">
        <f t="shared" si="65"/>
        <v>0Oeste</v>
      </c>
      <c r="BR14" s="24" t="str">
        <f t="shared" si="65"/>
        <v>0Oeste</v>
      </c>
      <c r="BS14" s="25" t="str">
        <f t="shared" si="65"/>
        <v>Av. Los Héroes1Oeste</v>
      </c>
      <c r="BT14" s="24" t="str">
        <f t="shared" si="65"/>
        <v>Av. Los Héroes1Oeste</v>
      </c>
      <c r="BU14" s="24" t="str">
        <f t="shared" si="65"/>
        <v>Av. Los Héroes1Oeste</v>
      </c>
      <c r="BV14" s="24" t="str">
        <f t="shared" si="65"/>
        <v>Av. Los Héroes Aux.1Oeste</v>
      </c>
      <c r="BW14" s="24" t="str">
        <f t="shared" si="65"/>
        <v>Av. Los Héroes Aux.1Oeste</v>
      </c>
      <c r="BX14" s="24" t="str">
        <f t="shared" si="65"/>
        <v>Av. Los Héroes Aux.1Oeste</v>
      </c>
      <c r="BY14" s="24" t="str">
        <f t="shared" si="65"/>
        <v>Av. Los Héroes Aux.1Oeste</v>
      </c>
      <c r="BZ14" s="24" t="str">
        <f t="shared" si="65"/>
        <v>0Oeste</v>
      </c>
      <c r="CA14" s="24" t="str">
        <f t="shared" si="65"/>
        <v>0Oeste</v>
      </c>
      <c r="CB14" s="24" t="str">
        <f t="shared" si="65"/>
        <v>0Oeste</v>
      </c>
      <c r="CC14" s="25" t="str">
        <f t="shared" si="65"/>
        <v>Av. Los Héroes1Oeste</v>
      </c>
      <c r="CD14" s="24" t="str">
        <f t="shared" si="65"/>
        <v>Av. Los Héroes1Oeste</v>
      </c>
      <c r="CE14" s="24" t="str">
        <f t="shared" si="65"/>
        <v>Av. Los Héroes1Oeste</v>
      </c>
      <c r="CF14" s="24" t="str">
        <f t="shared" si="65"/>
        <v>Av. Los Héroes Aux.1Oeste</v>
      </c>
      <c r="CG14" s="24" t="str">
        <f t="shared" si="65"/>
        <v>Av. Los Héroes Aux.1Oeste</v>
      </c>
      <c r="CH14" s="24" t="str">
        <f t="shared" ref="CH14:ES14" si="66">+BX14</f>
        <v>Av. Los Héroes Aux.1Oeste</v>
      </c>
      <c r="CI14" s="24" t="str">
        <f t="shared" si="66"/>
        <v>Av. Los Héroes Aux.1Oeste</v>
      </c>
      <c r="CJ14" s="24" t="str">
        <f t="shared" si="66"/>
        <v>0Oeste</v>
      </c>
      <c r="CK14" s="24" t="str">
        <f t="shared" si="66"/>
        <v>0Oeste</v>
      </c>
      <c r="CL14" s="24" t="str">
        <f t="shared" si="66"/>
        <v>0Oeste</v>
      </c>
      <c r="CM14" s="25" t="str">
        <f t="shared" si="66"/>
        <v>Av. Los Héroes1Oeste</v>
      </c>
      <c r="CN14" s="24" t="str">
        <f t="shared" si="66"/>
        <v>Av. Los Héroes1Oeste</v>
      </c>
      <c r="CO14" s="24" t="str">
        <f t="shared" si="66"/>
        <v>Av. Los Héroes1Oeste</v>
      </c>
      <c r="CP14" s="24" t="str">
        <f t="shared" si="66"/>
        <v>Av. Los Héroes Aux.1Oeste</v>
      </c>
      <c r="CQ14" s="24" t="str">
        <f t="shared" si="66"/>
        <v>Av. Los Héroes Aux.1Oeste</v>
      </c>
      <c r="CR14" s="24" t="str">
        <f t="shared" si="66"/>
        <v>Av. Los Héroes Aux.1Oeste</v>
      </c>
      <c r="CS14" s="24" t="str">
        <f t="shared" si="66"/>
        <v>Av. Los Héroes Aux.1Oeste</v>
      </c>
      <c r="CT14" s="24" t="str">
        <f t="shared" si="66"/>
        <v>0Oeste</v>
      </c>
      <c r="CU14" s="24" t="str">
        <f t="shared" si="66"/>
        <v>0Oeste</v>
      </c>
      <c r="CV14" s="24" t="str">
        <f t="shared" si="66"/>
        <v>0Oeste</v>
      </c>
      <c r="CW14" s="25" t="str">
        <f t="shared" si="66"/>
        <v>Av. Los Héroes1Oeste</v>
      </c>
      <c r="CX14" s="24" t="str">
        <f t="shared" si="66"/>
        <v>Av. Los Héroes1Oeste</v>
      </c>
      <c r="CY14" s="24" t="str">
        <f t="shared" si="66"/>
        <v>Av. Los Héroes1Oeste</v>
      </c>
      <c r="CZ14" s="24" t="str">
        <f t="shared" si="66"/>
        <v>Av. Los Héroes Aux.1Oeste</v>
      </c>
      <c r="DA14" s="24" t="str">
        <f t="shared" si="66"/>
        <v>Av. Los Héroes Aux.1Oeste</v>
      </c>
      <c r="DB14" s="24" t="str">
        <f t="shared" si="66"/>
        <v>Av. Los Héroes Aux.1Oeste</v>
      </c>
      <c r="DC14" s="24" t="str">
        <f t="shared" si="66"/>
        <v>Av. Los Héroes Aux.1Oeste</v>
      </c>
      <c r="DD14" s="24" t="str">
        <f t="shared" si="66"/>
        <v>0Oeste</v>
      </c>
      <c r="DE14" s="24" t="str">
        <f t="shared" si="66"/>
        <v>0Oeste</v>
      </c>
      <c r="DF14" s="24" t="str">
        <f t="shared" si="66"/>
        <v>0Oeste</v>
      </c>
      <c r="DG14" s="25" t="str">
        <f t="shared" si="66"/>
        <v>Av. Los Héroes1Oeste</v>
      </c>
      <c r="DH14" s="24" t="str">
        <f t="shared" si="66"/>
        <v>Av. Los Héroes1Oeste</v>
      </c>
      <c r="DI14" s="24" t="str">
        <f t="shared" si="66"/>
        <v>Av. Los Héroes1Oeste</v>
      </c>
      <c r="DJ14" s="24" t="str">
        <f t="shared" si="66"/>
        <v>Av. Los Héroes Aux.1Oeste</v>
      </c>
      <c r="DK14" s="24" t="str">
        <f t="shared" si="66"/>
        <v>Av. Los Héroes Aux.1Oeste</v>
      </c>
      <c r="DL14" s="24" t="str">
        <f t="shared" si="66"/>
        <v>Av. Los Héroes Aux.1Oeste</v>
      </c>
      <c r="DM14" s="24" t="str">
        <f t="shared" si="66"/>
        <v>Av. Los Héroes Aux.1Oeste</v>
      </c>
      <c r="DN14" s="24" t="str">
        <f t="shared" si="66"/>
        <v>0Oeste</v>
      </c>
      <c r="DO14" s="24" t="str">
        <f t="shared" si="66"/>
        <v>0Oeste</v>
      </c>
      <c r="DP14" s="24" t="str">
        <f t="shared" si="66"/>
        <v>0Oeste</v>
      </c>
      <c r="DQ14" s="25" t="str">
        <f t="shared" si="66"/>
        <v>Av. Los Héroes1Oeste</v>
      </c>
      <c r="DR14" s="24" t="str">
        <f t="shared" si="66"/>
        <v>Av. Los Héroes1Oeste</v>
      </c>
      <c r="DS14" s="24" t="str">
        <f t="shared" si="66"/>
        <v>Av. Los Héroes1Oeste</v>
      </c>
      <c r="DT14" s="24" t="str">
        <f t="shared" si="66"/>
        <v>Av. Los Héroes Aux.1Oeste</v>
      </c>
      <c r="DU14" s="24" t="str">
        <f t="shared" si="66"/>
        <v>Av. Los Héroes Aux.1Oeste</v>
      </c>
      <c r="DV14" s="24" t="str">
        <f t="shared" si="66"/>
        <v>Av. Los Héroes Aux.1Oeste</v>
      </c>
      <c r="DW14" s="24" t="str">
        <f t="shared" si="66"/>
        <v>Av. Los Héroes Aux.1Oeste</v>
      </c>
      <c r="DX14" s="24" t="str">
        <f t="shared" si="66"/>
        <v>0Oeste</v>
      </c>
      <c r="DY14" s="24" t="str">
        <f t="shared" si="66"/>
        <v>0Oeste</v>
      </c>
      <c r="DZ14" s="24" t="str">
        <f t="shared" si="66"/>
        <v>0Oeste</v>
      </c>
      <c r="EA14" s="25" t="str">
        <f t="shared" si="66"/>
        <v>Av. Los Héroes1Oeste</v>
      </c>
      <c r="EB14" s="24" t="str">
        <f t="shared" si="66"/>
        <v>Av. Los Héroes1Oeste</v>
      </c>
      <c r="EC14" s="24" t="str">
        <f t="shared" si="66"/>
        <v>Av. Los Héroes1Oeste</v>
      </c>
      <c r="ED14" s="24" t="str">
        <f t="shared" si="66"/>
        <v>Av. Los Héroes Aux.1Oeste</v>
      </c>
      <c r="EE14" s="24" t="str">
        <f t="shared" si="66"/>
        <v>Av. Los Héroes Aux.1Oeste</v>
      </c>
      <c r="EF14" s="24" t="str">
        <f t="shared" si="66"/>
        <v>Av. Los Héroes Aux.1Oeste</v>
      </c>
      <c r="EG14" s="24" t="str">
        <f t="shared" si="66"/>
        <v>Av. Los Héroes Aux.1Oeste</v>
      </c>
      <c r="EH14" s="24" t="str">
        <f t="shared" si="66"/>
        <v>0Oeste</v>
      </c>
      <c r="EI14" s="24" t="str">
        <f t="shared" si="66"/>
        <v>0Oeste</v>
      </c>
      <c r="EJ14" s="24" t="str">
        <f t="shared" si="66"/>
        <v>0Oeste</v>
      </c>
      <c r="EK14" s="25" t="str">
        <f t="shared" si="66"/>
        <v>Av. Los Héroes1Oeste</v>
      </c>
      <c r="EL14" s="24" t="str">
        <f t="shared" si="66"/>
        <v>Av. Los Héroes1Oeste</v>
      </c>
      <c r="EM14" s="24" t="str">
        <f t="shared" si="66"/>
        <v>Av. Los Héroes1Oeste</v>
      </c>
      <c r="EN14" s="24" t="str">
        <f t="shared" si="66"/>
        <v>Av. Los Héroes Aux.1Oeste</v>
      </c>
      <c r="EO14" s="24" t="str">
        <f t="shared" si="66"/>
        <v>Av. Los Héroes Aux.1Oeste</v>
      </c>
      <c r="EP14" s="24" t="str">
        <f t="shared" si="66"/>
        <v>Av. Los Héroes Aux.1Oeste</v>
      </c>
      <c r="EQ14" s="24" t="str">
        <f t="shared" si="66"/>
        <v>Av. Los Héroes Aux.1Oeste</v>
      </c>
      <c r="ER14" s="24" t="str">
        <f t="shared" si="66"/>
        <v>0Oeste</v>
      </c>
      <c r="ES14" s="24" t="str">
        <f t="shared" si="66"/>
        <v>0Oeste</v>
      </c>
      <c r="ET14" s="24" t="str">
        <f t="shared" ref="ET14:HB14" si="67">+EJ14</f>
        <v>0Oeste</v>
      </c>
      <c r="EU14" s="25" t="str">
        <f t="shared" si="67"/>
        <v>Av. Los Héroes1Oeste</v>
      </c>
      <c r="EV14" s="24" t="str">
        <f t="shared" si="67"/>
        <v>Av. Los Héroes1Oeste</v>
      </c>
      <c r="EW14" s="24" t="str">
        <f t="shared" si="67"/>
        <v>Av. Los Héroes1Oeste</v>
      </c>
      <c r="EX14" s="24" t="str">
        <f t="shared" si="67"/>
        <v>Av. Los Héroes Aux.1Oeste</v>
      </c>
      <c r="EY14" s="24" t="str">
        <f t="shared" si="67"/>
        <v>Av. Los Héroes Aux.1Oeste</v>
      </c>
      <c r="EZ14" s="24" t="str">
        <f t="shared" si="67"/>
        <v>Av. Los Héroes Aux.1Oeste</v>
      </c>
      <c r="FA14" s="24" t="str">
        <f t="shared" si="67"/>
        <v>Av. Los Héroes Aux.1Oeste</v>
      </c>
      <c r="FB14" s="24" t="str">
        <f t="shared" si="67"/>
        <v>0Oeste</v>
      </c>
      <c r="FC14" s="24" t="str">
        <f t="shared" si="67"/>
        <v>0Oeste</v>
      </c>
      <c r="FD14" s="24" t="str">
        <f t="shared" si="67"/>
        <v>0Oeste</v>
      </c>
      <c r="FE14" s="25" t="str">
        <f t="shared" si="67"/>
        <v>Av. Los Héroes1Oeste</v>
      </c>
      <c r="FF14" s="24" t="str">
        <f t="shared" si="67"/>
        <v>Av. Los Héroes1Oeste</v>
      </c>
      <c r="FG14" s="24" t="str">
        <f t="shared" si="67"/>
        <v>Av. Los Héroes1Oeste</v>
      </c>
      <c r="FH14" s="24" t="str">
        <f t="shared" si="67"/>
        <v>Av. Los Héroes Aux.1Oeste</v>
      </c>
      <c r="FI14" s="24" t="str">
        <f t="shared" si="67"/>
        <v>Av. Los Héroes Aux.1Oeste</v>
      </c>
      <c r="FJ14" s="24" t="str">
        <f t="shared" si="67"/>
        <v>Av. Los Héroes Aux.1Oeste</v>
      </c>
      <c r="FK14" s="24" t="str">
        <f t="shared" si="67"/>
        <v>Av. Los Héroes Aux.1Oeste</v>
      </c>
      <c r="FL14" s="24" t="str">
        <f t="shared" si="67"/>
        <v>0Oeste</v>
      </c>
      <c r="FM14" s="24" t="str">
        <f t="shared" si="67"/>
        <v>0Oeste</v>
      </c>
      <c r="FN14" s="24" t="str">
        <f t="shared" si="67"/>
        <v>0Oeste</v>
      </c>
      <c r="FO14" s="25" t="str">
        <f t="shared" si="67"/>
        <v>Av. Los Héroes1Oeste</v>
      </c>
      <c r="FP14" s="24" t="str">
        <f t="shared" si="67"/>
        <v>Av. Los Héroes1Oeste</v>
      </c>
      <c r="FQ14" s="24" t="str">
        <f t="shared" si="67"/>
        <v>Av. Los Héroes1Oeste</v>
      </c>
      <c r="FR14" s="24" t="str">
        <f t="shared" si="67"/>
        <v>Av. Los Héroes Aux.1Oeste</v>
      </c>
      <c r="FS14" s="24" t="str">
        <f t="shared" si="67"/>
        <v>Av. Los Héroes Aux.1Oeste</v>
      </c>
      <c r="FT14" s="24" t="str">
        <f t="shared" si="67"/>
        <v>Av. Los Héroes Aux.1Oeste</v>
      </c>
      <c r="FU14" s="24" t="str">
        <f t="shared" si="67"/>
        <v>Av. Los Héroes Aux.1Oeste</v>
      </c>
      <c r="FV14" s="24" t="str">
        <f t="shared" si="67"/>
        <v>0Oeste</v>
      </c>
      <c r="FW14" s="24" t="str">
        <f t="shared" si="67"/>
        <v>0Oeste</v>
      </c>
      <c r="FX14" s="24" t="str">
        <f t="shared" si="67"/>
        <v>0Oeste</v>
      </c>
      <c r="FY14" s="25" t="str">
        <f t="shared" si="67"/>
        <v>Av. Los Héroes1Oeste</v>
      </c>
      <c r="FZ14" s="24" t="str">
        <f t="shared" si="67"/>
        <v>Av. Los Héroes1Oeste</v>
      </c>
      <c r="GA14" s="24" t="str">
        <f t="shared" si="67"/>
        <v>Av. Los Héroes1Oeste</v>
      </c>
      <c r="GB14" s="24" t="str">
        <f t="shared" si="67"/>
        <v>Av. Los Héroes Aux.1Oeste</v>
      </c>
      <c r="GC14" s="24" t="str">
        <f t="shared" si="67"/>
        <v>Av. Los Héroes Aux.1Oeste</v>
      </c>
      <c r="GD14" s="24" t="str">
        <f t="shared" si="67"/>
        <v>Av. Los Héroes Aux.1Oeste</v>
      </c>
      <c r="GE14" s="24" t="str">
        <f t="shared" si="67"/>
        <v>Av. Los Héroes Aux.1Oeste</v>
      </c>
      <c r="GF14" s="24" t="str">
        <f t="shared" si="67"/>
        <v>0Oeste</v>
      </c>
      <c r="GG14" s="24" t="str">
        <f t="shared" si="67"/>
        <v>0Oeste</v>
      </c>
      <c r="GH14" s="24" t="str">
        <f t="shared" si="67"/>
        <v>0Oeste</v>
      </c>
      <c r="GI14" s="25" t="str">
        <f t="shared" si="67"/>
        <v>Av. Los Héroes1Oeste</v>
      </c>
      <c r="GJ14" s="24" t="str">
        <f t="shared" si="67"/>
        <v>Av. Los Héroes1Oeste</v>
      </c>
      <c r="GK14" s="24" t="str">
        <f t="shared" si="67"/>
        <v>Av. Los Héroes1Oeste</v>
      </c>
      <c r="GL14" s="24" t="str">
        <f t="shared" si="67"/>
        <v>Av. Los Héroes Aux.1Oeste</v>
      </c>
      <c r="GM14" s="24" t="str">
        <f t="shared" si="67"/>
        <v>Av. Los Héroes Aux.1Oeste</v>
      </c>
      <c r="GN14" s="24" t="str">
        <f t="shared" si="67"/>
        <v>Av. Los Héroes Aux.1Oeste</v>
      </c>
      <c r="GO14" s="24" t="str">
        <f t="shared" si="67"/>
        <v>Av. Los Héroes Aux.1Oeste</v>
      </c>
      <c r="GP14" s="24" t="str">
        <f t="shared" si="67"/>
        <v>0Oeste</v>
      </c>
      <c r="GQ14" s="24" t="str">
        <f t="shared" si="67"/>
        <v>0Oeste</v>
      </c>
      <c r="GR14" s="24" t="str">
        <f t="shared" si="67"/>
        <v>0Oeste</v>
      </c>
      <c r="GS14" s="25" t="str">
        <f t="shared" si="67"/>
        <v>Av. Los Héroes1Oeste</v>
      </c>
      <c r="GT14" s="24" t="str">
        <f t="shared" si="67"/>
        <v>Av. Los Héroes1Oeste</v>
      </c>
      <c r="GU14" s="24" t="str">
        <f t="shared" si="67"/>
        <v>Av. Los Héroes1Oeste</v>
      </c>
      <c r="GV14" s="24" t="str">
        <f t="shared" si="67"/>
        <v>Av. Los Héroes Aux.1Oeste</v>
      </c>
      <c r="GW14" s="24" t="str">
        <f t="shared" si="67"/>
        <v>Av. Los Héroes Aux.1Oeste</v>
      </c>
      <c r="GX14" s="24" t="str">
        <f t="shared" si="67"/>
        <v>Av. Los Héroes Aux.1Oeste</v>
      </c>
      <c r="GY14" s="24" t="str">
        <f t="shared" si="67"/>
        <v>Av. Los Héroes Aux.1Oeste</v>
      </c>
      <c r="GZ14" s="24" t="str">
        <f t="shared" si="67"/>
        <v>0Oeste</v>
      </c>
      <c r="HA14" s="24" t="str">
        <f t="shared" si="67"/>
        <v>0Oeste</v>
      </c>
      <c r="HB14" s="24" t="str">
        <f t="shared" si="67"/>
        <v>0Oeste</v>
      </c>
      <c r="HC14" s="16" t="str">
        <f t="shared" si="64"/>
        <v>Av. Los Héroes1Oeste</v>
      </c>
      <c r="HD14" s="16" t="str">
        <f t="shared" si="64"/>
        <v>Av. Los Héroes1Oeste</v>
      </c>
      <c r="HE14" s="16" t="str">
        <f t="shared" si="64"/>
        <v>Av. Los Héroes1Oeste</v>
      </c>
      <c r="HF14" s="16" t="str">
        <f t="shared" si="64"/>
        <v>Av. Los Héroes Aux.1Oeste</v>
      </c>
      <c r="HG14" s="16" t="str">
        <f t="shared" si="64"/>
        <v>Av. Los Héroes Aux.1Oeste</v>
      </c>
      <c r="HH14" s="16" t="str">
        <f t="shared" si="64"/>
        <v>Av. Los Héroes Aux.1Oeste</v>
      </c>
      <c r="HI14" s="16" t="str">
        <f t="shared" si="64"/>
        <v>Av. Los Héroes Aux.1Oeste</v>
      </c>
      <c r="HJ14" s="16" t="str">
        <f t="shared" si="64"/>
        <v>0Oeste</v>
      </c>
      <c r="HK14" s="16" t="str">
        <f t="shared" si="64"/>
        <v>0Oeste</v>
      </c>
      <c r="HL14" s="16" t="str">
        <f t="shared" si="64"/>
        <v>0Oeste</v>
      </c>
      <c r="HM14" s="748"/>
      <c r="HN14" s="748"/>
      <c r="HO14" s="748"/>
      <c r="HP14" s="748"/>
      <c r="HQ14" s="84"/>
      <c r="HR14" s="299"/>
      <c r="HS14" s="299"/>
      <c r="HT14" s="299"/>
      <c r="HU14" s="299"/>
      <c r="HV14" s="299"/>
      <c r="HW14" s="299"/>
      <c r="HX14" s="299"/>
      <c r="HY14" s="299"/>
      <c r="HZ14" s="299"/>
      <c r="IA14" s="299"/>
    </row>
    <row r="15" spans="1:245" s="23" customFormat="1" ht="34.9" customHeight="1">
      <c r="A15" s="17"/>
      <c r="B15" s="300" t="s">
        <v>143</v>
      </c>
      <c r="C15" s="300" t="s">
        <v>144</v>
      </c>
      <c r="D15" s="300" t="s">
        <v>145</v>
      </c>
      <c r="E15" s="300" t="s">
        <v>141</v>
      </c>
      <c r="F15" s="300" t="s">
        <v>143</v>
      </c>
      <c r="G15" s="300" t="s">
        <v>144</v>
      </c>
      <c r="H15" s="300" t="s">
        <v>145</v>
      </c>
      <c r="I15" s="301" t="s">
        <v>141</v>
      </c>
      <c r="J15" s="745"/>
      <c r="K15" s="21">
        <f>+IF(Inicio!I33="","I",Inicio!I33)</f>
        <v>40</v>
      </c>
      <c r="L15" s="21">
        <f>+IF(Inicio!I34="","I",Inicio!I34)</f>
        <v>42</v>
      </c>
      <c r="M15" s="21">
        <f>+IF(Inicio!I35="","I",Inicio!I35)</f>
        <v>43</v>
      </c>
      <c r="N15" s="21">
        <f>+IF(Inicio!I36="","I",Inicio!I36)</f>
        <v>44</v>
      </c>
      <c r="O15" s="21">
        <f>+IF(Inicio!I37="","I",Inicio!I37)</f>
        <v>45</v>
      </c>
      <c r="P15" s="21">
        <f>+IF(Inicio!I38="","I",Inicio!I38)</f>
        <v>46</v>
      </c>
      <c r="Q15" s="21">
        <f>+IF(Inicio!I39="","I",Inicio!I39)</f>
        <v>47</v>
      </c>
      <c r="R15" s="21" t="str">
        <f>+IF(Inicio!I40="","I",Inicio!I40)</f>
        <v>I</v>
      </c>
      <c r="S15" s="21" t="str">
        <f>IF(Inicio!I41="","I",Inicio!I41)</f>
        <v>I</v>
      </c>
      <c r="T15" s="21" t="str">
        <f>IF(Inicio!I42="","I",Inicio!I42)</f>
        <v>I</v>
      </c>
      <c r="U15" s="21">
        <f>+K15</f>
        <v>40</v>
      </c>
      <c r="V15" s="21">
        <f t="shared" ref="V15:CG15" si="68">+L15</f>
        <v>42</v>
      </c>
      <c r="W15" s="21">
        <f t="shared" si="68"/>
        <v>43</v>
      </c>
      <c r="X15" s="21">
        <f t="shared" si="68"/>
        <v>44</v>
      </c>
      <c r="Y15" s="21">
        <f t="shared" si="68"/>
        <v>45</v>
      </c>
      <c r="Z15" s="21">
        <f t="shared" si="68"/>
        <v>46</v>
      </c>
      <c r="AA15" s="21">
        <f t="shared" si="68"/>
        <v>47</v>
      </c>
      <c r="AB15" s="21" t="str">
        <f t="shared" si="68"/>
        <v>I</v>
      </c>
      <c r="AC15" s="21" t="str">
        <f t="shared" si="68"/>
        <v>I</v>
      </c>
      <c r="AD15" s="21" t="str">
        <f t="shared" si="68"/>
        <v>I</v>
      </c>
      <c r="AE15" s="21">
        <f t="shared" si="68"/>
        <v>40</v>
      </c>
      <c r="AF15" s="21">
        <f t="shared" si="68"/>
        <v>42</v>
      </c>
      <c r="AG15" s="21">
        <f t="shared" si="68"/>
        <v>43</v>
      </c>
      <c r="AH15" s="21">
        <f t="shared" si="68"/>
        <v>44</v>
      </c>
      <c r="AI15" s="21">
        <f t="shared" si="68"/>
        <v>45</v>
      </c>
      <c r="AJ15" s="21">
        <f t="shared" si="68"/>
        <v>46</v>
      </c>
      <c r="AK15" s="21">
        <f t="shared" si="68"/>
        <v>47</v>
      </c>
      <c r="AL15" s="21" t="str">
        <f t="shared" si="68"/>
        <v>I</v>
      </c>
      <c r="AM15" s="21" t="str">
        <f t="shared" si="68"/>
        <v>I</v>
      </c>
      <c r="AN15" s="21" t="str">
        <f t="shared" si="68"/>
        <v>I</v>
      </c>
      <c r="AO15" s="21">
        <f t="shared" si="68"/>
        <v>40</v>
      </c>
      <c r="AP15" s="21">
        <f t="shared" si="68"/>
        <v>42</v>
      </c>
      <c r="AQ15" s="21">
        <f t="shared" si="68"/>
        <v>43</v>
      </c>
      <c r="AR15" s="21">
        <f t="shared" si="68"/>
        <v>44</v>
      </c>
      <c r="AS15" s="21">
        <f t="shared" si="68"/>
        <v>45</v>
      </c>
      <c r="AT15" s="21">
        <f t="shared" si="68"/>
        <v>46</v>
      </c>
      <c r="AU15" s="21">
        <f t="shared" si="68"/>
        <v>47</v>
      </c>
      <c r="AV15" s="21" t="str">
        <f t="shared" si="68"/>
        <v>I</v>
      </c>
      <c r="AW15" s="21" t="str">
        <f t="shared" si="68"/>
        <v>I</v>
      </c>
      <c r="AX15" s="21" t="str">
        <f t="shared" si="68"/>
        <v>I</v>
      </c>
      <c r="AY15" s="21">
        <f t="shared" si="68"/>
        <v>40</v>
      </c>
      <c r="AZ15" s="21">
        <f t="shared" si="68"/>
        <v>42</v>
      </c>
      <c r="BA15" s="21">
        <f t="shared" si="68"/>
        <v>43</v>
      </c>
      <c r="BB15" s="21">
        <f t="shared" si="68"/>
        <v>44</v>
      </c>
      <c r="BC15" s="21">
        <f t="shared" si="68"/>
        <v>45</v>
      </c>
      <c r="BD15" s="21">
        <f t="shared" si="68"/>
        <v>46</v>
      </c>
      <c r="BE15" s="21">
        <f t="shared" si="68"/>
        <v>47</v>
      </c>
      <c r="BF15" s="21" t="str">
        <f t="shared" si="68"/>
        <v>I</v>
      </c>
      <c r="BG15" s="21" t="str">
        <f t="shared" si="68"/>
        <v>I</v>
      </c>
      <c r="BH15" s="21" t="str">
        <f t="shared" si="68"/>
        <v>I</v>
      </c>
      <c r="BI15" s="21">
        <f t="shared" si="68"/>
        <v>40</v>
      </c>
      <c r="BJ15" s="21">
        <f t="shared" si="68"/>
        <v>42</v>
      </c>
      <c r="BK15" s="21">
        <f t="shared" si="68"/>
        <v>43</v>
      </c>
      <c r="BL15" s="21">
        <f t="shared" si="68"/>
        <v>44</v>
      </c>
      <c r="BM15" s="21">
        <f t="shared" si="68"/>
        <v>45</v>
      </c>
      <c r="BN15" s="21">
        <f t="shared" si="68"/>
        <v>46</v>
      </c>
      <c r="BO15" s="21">
        <f t="shared" si="68"/>
        <v>47</v>
      </c>
      <c r="BP15" s="21" t="str">
        <f t="shared" si="68"/>
        <v>I</v>
      </c>
      <c r="BQ15" s="21" t="str">
        <f t="shared" si="68"/>
        <v>I</v>
      </c>
      <c r="BR15" s="21" t="str">
        <f t="shared" si="68"/>
        <v>I</v>
      </c>
      <c r="BS15" s="21">
        <f t="shared" si="68"/>
        <v>40</v>
      </c>
      <c r="BT15" s="21">
        <f t="shared" si="68"/>
        <v>42</v>
      </c>
      <c r="BU15" s="21">
        <f t="shared" si="68"/>
        <v>43</v>
      </c>
      <c r="BV15" s="21">
        <f t="shared" si="68"/>
        <v>44</v>
      </c>
      <c r="BW15" s="21">
        <f t="shared" si="68"/>
        <v>45</v>
      </c>
      <c r="BX15" s="21">
        <f t="shared" si="68"/>
        <v>46</v>
      </c>
      <c r="BY15" s="21">
        <f t="shared" si="68"/>
        <v>47</v>
      </c>
      <c r="BZ15" s="21" t="str">
        <f t="shared" si="68"/>
        <v>I</v>
      </c>
      <c r="CA15" s="21" t="str">
        <f t="shared" si="68"/>
        <v>I</v>
      </c>
      <c r="CB15" s="21" t="str">
        <f t="shared" si="68"/>
        <v>I</v>
      </c>
      <c r="CC15" s="21">
        <f t="shared" si="68"/>
        <v>40</v>
      </c>
      <c r="CD15" s="21">
        <f t="shared" si="68"/>
        <v>42</v>
      </c>
      <c r="CE15" s="21">
        <f t="shared" si="68"/>
        <v>43</v>
      </c>
      <c r="CF15" s="21">
        <f t="shared" si="68"/>
        <v>44</v>
      </c>
      <c r="CG15" s="21">
        <f t="shared" si="68"/>
        <v>45</v>
      </c>
      <c r="CH15" s="21">
        <f t="shared" ref="CH15:ES15" si="69">+BX15</f>
        <v>46</v>
      </c>
      <c r="CI15" s="21">
        <f t="shared" si="69"/>
        <v>47</v>
      </c>
      <c r="CJ15" s="21" t="str">
        <f t="shared" si="69"/>
        <v>I</v>
      </c>
      <c r="CK15" s="21" t="str">
        <f t="shared" si="69"/>
        <v>I</v>
      </c>
      <c r="CL15" s="21" t="str">
        <f t="shared" si="69"/>
        <v>I</v>
      </c>
      <c r="CM15" s="21">
        <f t="shared" si="69"/>
        <v>40</v>
      </c>
      <c r="CN15" s="21">
        <f t="shared" si="69"/>
        <v>42</v>
      </c>
      <c r="CO15" s="21">
        <f t="shared" si="69"/>
        <v>43</v>
      </c>
      <c r="CP15" s="21">
        <f t="shared" si="69"/>
        <v>44</v>
      </c>
      <c r="CQ15" s="21">
        <f t="shared" si="69"/>
        <v>45</v>
      </c>
      <c r="CR15" s="21">
        <f t="shared" si="69"/>
        <v>46</v>
      </c>
      <c r="CS15" s="21">
        <f t="shared" si="69"/>
        <v>47</v>
      </c>
      <c r="CT15" s="21" t="str">
        <f t="shared" si="69"/>
        <v>I</v>
      </c>
      <c r="CU15" s="21" t="str">
        <f t="shared" si="69"/>
        <v>I</v>
      </c>
      <c r="CV15" s="21" t="str">
        <f t="shared" si="69"/>
        <v>I</v>
      </c>
      <c r="CW15" s="21">
        <f t="shared" si="69"/>
        <v>40</v>
      </c>
      <c r="CX15" s="21">
        <f t="shared" si="69"/>
        <v>42</v>
      </c>
      <c r="CY15" s="21">
        <f t="shared" si="69"/>
        <v>43</v>
      </c>
      <c r="CZ15" s="21">
        <f t="shared" si="69"/>
        <v>44</v>
      </c>
      <c r="DA15" s="21">
        <f t="shared" si="69"/>
        <v>45</v>
      </c>
      <c r="DB15" s="21">
        <f t="shared" si="69"/>
        <v>46</v>
      </c>
      <c r="DC15" s="21">
        <f t="shared" si="69"/>
        <v>47</v>
      </c>
      <c r="DD15" s="21" t="str">
        <f t="shared" si="69"/>
        <v>I</v>
      </c>
      <c r="DE15" s="21" t="str">
        <f t="shared" si="69"/>
        <v>I</v>
      </c>
      <c r="DF15" s="21" t="str">
        <f t="shared" si="69"/>
        <v>I</v>
      </c>
      <c r="DG15" s="21">
        <f t="shared" si="69"/>
        <v>40</v>
      </c>
      <c r="DH15" s="21">
        <f t="shared" si="69"/>
        <v>42</v>
      </c>
      <c r="DI15" s="21">
        <f t="shared" si="69"/>
        <v>43</v>
      </c>
      <c r="DJ15" s="21">
        <f t="shared" si="69"/>
        <v>44</v>
      </c>
      <c r="DK15" s="21">
        <f t="shared" si="69"/>
        <v>45</v>
      </c>
      <c r="DL15" s="21">
        <f t="shared" si="69"/>
        <v>46</v>
      </c>
      <c r="DM15" s="21">
        <f t="shared" si="69"/>
        <v>47</v>
      </c>
      <c r="DN15" s="21" t="str">
        <f t="shared" si="69"/>
        <v>I</v>
      </c>
      <c r="DO15" s="21" t="str">
        <f t="shared" si="69"/>
        <v>I</v>
      </c>
      <c r="DP15" s="21" t="str">
        <f t="shared" si="69"/>
        <v>I</v>
      </c>
      <c r="DQ15" s="21">
        <f t="shared" si="69"/>
        <v>40</v>
      </c>
      <c r="DR15" s="21">
        <f t="shared" si="69"/>
        <v>42</v>
      </c>
      <c r="DS15" s="21">
        <f t="shared" si="69"/>
        <v>43</v>
      </c>
      <c r="DT15" s="21">
        <f t="shared" si="69"/>
        <v>44</v>
      </c>
      <c r="DU15" s="21">
        <f t="shared" si="69"/>
        <v>45</v>
      </c>
      <c r="DV15" s="21">
        <f t="shared" si="69"/>
        <v>46</v>
      </c>
      <c r="DW15" s="21">
        <f t="shared" si="69"/>
        <v>47</v>
      </c>
      <c r="DX15" s="21" t="str">
        <f t="shared" si="69"/>
        <v>I</v>
      </c>
      <c r="DY15" s="21" t="str">
        <f t="shared" si="69"/>
        <v>I</v>
      </c>
      <c r="DZ15" s="21" t="str">
        <f t="shared" si="69"/>
        <v>I</v>
      </c>
      <c r="EA15" s="21">
        <f t="shared" si="69"/>
        <v>40</v>
      </c>
      <c r="EB15" s="21">
        <f t="shared" si="69"/>
        <v>42</v>
      </c>
      <c r="EC15" s="21">
        <f t="shared" si="69"/>
        <v>43</v>
      </c>
      <c r="ED15" s="21">
        <f t="shared" si="69"/>
        <v>44</v>
      </c>
      <c r="EE15" s="21">
        <f t="shared" si="69"/>
        <v>45</v>
      </c>
      <c r="EF15" s="21">
        <f t="shared" si="69"/>
        <v>46</v>
      </c>
      <c r="EG15" s="21">
        <f t="shared" si="69"/>
        <v>47</v>
      </c>
      <c r="EH15" s="21" t="str">
        <f t="shared" si="69"/>
        <v>I</v>
      </c>
      <c r="EI15" s="21" t="str">
        <f t="shared" si="69"/>
        <v>I</v>
      </c>
      <c r="EJ15" s="21" t="str">
        <f t="shared" si="69"/>
        <v>I</v>
      </c>
      <c r="EK15" s="21">
        <f t="shared" si="69"/>
        <v>40</v>
      </c>
      <c r="EL15" s="21">
        <f t="shared" si="69"/>
        <v>42</v>
      </c>
      <c r="EM15" s="21">
        <f t="shared" si="69"/>
        <v>43</v>
      </c>
      <c r="EN15" s="21">
        <f t="shared" si="69"/>
        <v>44</v>
      </c>
      <c r="EO15" s="21">
        <f t="shared" si="69"/>
        <v>45</v>
      </c>
      <c r="EP15" s="21">
        <f t="shared" si="69"/>
        <v>46</v>
      </c>
      <c r="EQ15" s="21">
        <f t="shared" si="69"/>
        <v>47</v>
      </c>
      <c r="ER15" s="21" t="str">
        <f t="shared" si="69"/>
        <v>I</v>
      </c>
      <c r="ES15" s="21" t="str">
        <f t="shared" si="69"/>
        <v>I</v>
      </c>
      <c r="ET15" s="21" t="str">
        <f t="shared" ref="ET15:HB15" si="70">+EJ15</f>
        <v>I</v>
      </c>
      <c r="EU15" s="21">
        <f t="shared" si="70"/>
        <v>40</v>
      </c>
      <c r="EV15" s="21">
        <f t="shared" si="70"/>
        <v>42</v>
      </c>
      <c r="EW15" s="21">
        <f t="shared" si="70"/>
        <v>43</v>
      </c>
      <c r="EX15" s="21">
        <f t="shared" si="70"/>
        <v>44</v>
      </c>
      <c r="EY15" s="21">
        <f t="shared" si="70"/>
        <v>45</v>
      </c>
      <c r="EZ15" s="21">
        <f t="shared" si="70"/>
        <v>46</v>
      </c>
      <c r="FA15" s="21">
        <f t="shared" si="70"/>
        <v>47</v>
      </c>
      <c r="FB15" s="21" t="str">
        <f t="shared" si="70"/>
        <v>I</v>
      </c>
      <c r="FC15" s="21" t="str">
        <f t="shared" si="70"/>
        <v>I</v>
      </c>
      <c r="FD15" s="21" t="str">
        <f t="shared" si="70"/>
        <v>I</v>
      </c>
      <c r="FE15" s="21">
        <f t="shared" si="70"/>
        <v>40</v>
      </c>
      <c r="FF15" s="21">
        <f>+EV15</f>
        <v>42</v>
      </c>
      <c r="FG15" s="21">
        <f t="shared" si="70"/>
        <v>43</v>
      </c>
      <c r="FH15" s="21">
        <f t="shared" si="70"/>
        <v>44</v>
      </c>
      <c r="FI15" s="21">
        <f t="shared" si="70"/>
        <v>45</v>
      </c>
      <c r="FJ15" s="21">
        <f t="shared" si="70"/>
        <v>46</v>
      </c>
      <c r="FK15" s="21">
        <f t="shared" si="70"/>
        <v>47</v>
      </c>
      <c r="FL15" s="21" t="str">
        <f t="shared" si="70"/>
        <v>I</v>
      </c>
      <c r="FM15" s="21" t="str">
        <f t="shared" si="70"/>
        <v>I</v>
      </c>
      <c r="FN15" s="21" t="str">
        <f t="shared" si="70"/>
        <v>I</v>
      </c>
      <c r="FO15" s="21">
        <f t="shared" si="70"/>
        <v>40</v>
      </c>
      <c r="FP15" s="21">
        <f t="shared" si="70"/>
        <v>42</v>
      </c>
      <c r="FQ15" s="21">
        <f t="shared" si="70"/>
        <v>43</v>
      </c>
      <c r="FR15" s="21">
        <f t="shared" si="70"/>
        <v>44</v>
      </c>
      <c r="FS15" s="21">
        <f t="shared" si="70"/>
        <v>45</v>
      </c>
      <c r="FT15" s="21">
        <f t="shared" si="70"/>
        <v>46</v>
      </c>
      <c r="FU15" s="21">
        <f t="shared" si="70"/>
        <v>47</v>
      </c>
      <c r="FV15" s="21" t="str">
        <f t="shared" si="70"/>
        <v>I</v>
      </c>
      <c r="FW15" s="21" t="str">
        <f t="shared" si="70"/>
        <v>I</v>
      </c>
      <c r="FX15" s="21" t="str">
        <f t="shared" si="70"/>
        <v>I</v>
      </c>
      <c r="FY15" s="21">
        <f t="shared" si="70"/>
        <v>40</v>
      </c>
      <c r="FZ15" s="21">
        <f t="shared" si="70"/>
        <v>42</v>
      </c>
      <c r="GA15" s="21">
        <f t="shared" si="70"/>
        <v>43</v>
      </c>
      <c r="GB15" s="21">
        <f t="shared" si="70"/>
        <v>44</v>
      </c>
      <c r="GC15" s="21">
        <f t="shared" si="70"/>
        <v>45</v>
      </c>
      <c r="GD15" s="21">
        <f t="shared" si="70"/>
        <v>46</v>
      </c>
      <c r="GE15" s="21">
        <f t="shared" si="70"/>
        <v>47</v>
      </c>
      <c r="GF15" s="21" t="str">
        <f t="shared" si="70"/>
        <v>I</v>
      </c>
      <c r="GG15" s="21" t="str">
        <f t="shared" si="70"/>
        <v>I</v>
      </c>
      <c r="GH15" s="21" t="str">
        <f t="shared" si="70"/>
        <v>I</v>
      </c>
      <c r="GI15" s="21">
        <f t="shared" si="70"/>
        <v>40</v>
      </c>
      <c r="GJ15" s="21">
        <f t="shared" si="70"/>
        <v>42</v>
      </c>
      <c r="GK15" s="21">
        <f t="shared" si="70"/>
        <v>43</v>
      </c>
      <c r="GL15" s="21">
        <f t="shared" si="70"/>
        <v>44</v>
      </c>
      <c r="GM15" s="21">
        <f t="shared" si="70"/>
        <v>45</v>
      </c>
      <c r="GN15" s="21">
        <f t="shared" si="70"/>
        <v>46</v>
      </c>
      <c r="GO15" s="21">
        <f t="shared" si="70"/>
        <v>47</v>
      </c>
      <c r="GP15" s="21" t="str">
        <f t="shared" si="70"/>
        <v>I</v>
      </c>
      <c r="GQ15" s="21" t="str">
        <f t="shared" si="70"/>
        <v>I</v>
      </c>
      <c r="GR15" s="21" t="str">
        <f t="shared" si="70"/>
        <v>I</v>
      </c>
      <c r="GS15" s="21">
        <f t="shared" si="70"/>
        <v>40</v>
      </c>
      <c r="GT15" s="21">
        <f t="shared" si="70"/>
        <v>42</v>
      </c>
      <c r="GU15" s="21">
        <f t="shared" si="70"/>
        <v>43</v>
      </c>
      <c r="GV15" s="21">
        <f t="shared" si="70"/>
        <v>44</v>
      </c>
      <c r="GW15" s="21">
        <f t="shared" si="70"/>
        <v>45</v>
      </c>
      <c r="GX15" s="21">
        <f t="shared" si="70"/>
        <v>46</v>
      </c>
      <c r="GY15" s="21">
        <f t="shared" si="70"/>
        <v>47</v>
      </c>
      <c r="GZ15" s="21" t="str">
        <f t="shared" si="70"/>
        <v>I</v>
      </c>
      <c r="HA15" s="21" t="str">
        <f t="shared" si="70"/>
        <v>I</v>
      </c>
      <c r="HB15" s="21" t="str">
        <f t="shared" si="70"/>
        <v>I</v>
      </c>
      <c r="HC15" s="78">
        <f>+GS15</f>
        <v>40</v>
      </c>
      <c r="HD15" s="78">
        <f t="shared" si="64"/>
        <v>42</v>
      </c>
      <c r="HE15" s="78">
        <f t="shared" si="64"/>
        <v>43</v>
      </c>
      <c r="HF15" s="78">
        <f t="shared" si="64"/>
        <v>44</v>
      </c>
      <c r="HG15" s="78">
        <f t="shared" si="64"/>
        <v>45</v>
      </c>
      <c r="HH15" s="78">
        <f t="shared" si="64"/>
        <v>46</v>
      </c>
      <c r="HI15" s="78">
        <f t="shared" si="64"/>
        <v>47</v>
      </c>
      <c r="HJ15" s="78" t="str">
        <f t="shared" si="64"/>
        <v>I</v>
      </c>
      <c r="HK15" s="78" t="str">
        <f t="shared" si="64"/>
        <v>I</v>
      </c>
      <c r="HL15" s="78" t="str">
        <f t="shared" si="64"/>
        <v>I</v>
      </c>
      <c r="HM15" s="749"/>
      <c r="HN15" s="749"/>
      <c r="HO15" s="749"/>
      <c r="HP15" s="749"/>
      <c r="HQ15" s="84"/>
      <c r="HR15" s="83">
        <f t="shared" ref="HR15:IA15" si="71">+K15</f>
        <v>40</v>
      </c>
      <c r="HS15" s="83">
        <f t="shared" si="71"/>
        <v>42</v>
      </c>
      <c r="HT15" s="83">
        <f t="shared" si="71"/>
        <v>43</v>
      </c>
      <c r="HU15" s="83">
        <f t="shared" si="71"/>
        <v>44</v>
      </c>
      <c r="HV15" s="83">
        <f t="shared" si="71"/>
        <v>45</v>
      </c>
      <c r="HW15" s="83">
        <f t="shared" si="71"/>
        <v>46</v>
      </c>
      <c r="HX15" s="83">
        <f t="shared" si="71"/>
        <v>47</v>
      </c>
      <c r="HY15" s="83" t="str">
        <f t="shared" si="71"/>
        <v>I</v>
      </c>
      <c r="HZ15" s="83" t="str">
        <f t="shared" si="71"/>
        <v>I</v>
      </c>
      <c r="IA15" s="83" t="str">
        <f t="shared" si="71"/>
        <v>I</v>
      </c>
      <c r="IB15" s="26"/>
    </row>
    <row r="16" spans="1:245" s="30" customFormat="1" ht="21.95" hidden="1" customHeight="1">
      <c r="A16" s="4"/>
      <c r="B16" s="94" t="e">
        <f>+#REF!</f>
        <v>#REF!</v>
      </c>
      <c r="C16" s="94" t="e">
        <f>+#REF!</f>
        <v>#REF!</v>
      </c>
      <c r="D16" s="94" t="e">
        <f>+#REF!</f>
        <v>#REF!</v>
      </c>
      <c r="E16" s="94" t="e">
        <f>+#REF!</f>
        <v>#REF!</v>
      </c>
      <c r="F16" s="94" t="e">
        <f>+#REF!</f>
        <v>#REF!</v>
      </c>
      <c r="G16" s="94" t="e">
        <f>+#REF!</f>
        <v>#REF!</v>
      </c>
      <c r="H16" s="94" t="e">
        <f>+#REF!</f>
        <v>#REF!</v>
      </c>
      <c r="I16" s="94" t="e">
        <f>+#REF!</f>
        <v>#REF!</v>
      </c>
      <c r="J16" s="302" t="s">
        <v>107</v>
      </c>
      <c r="K16" s="511"/>
      <c r="L16" s="512"/>
      <c r="M16" s="512"/>
      <c r="N16" s="512"/>
      <c r="O16" s="512"/>
      <c r="P16" s="512"/>
      <c r="Q16" s="512"/>
      <c r="R16" s="512"/>
      <c r="S16" s="512"/>
      <c r="T16" s="513"/>
      <c r="U16" s="511"/>
      <c r="V16" s="512"/>
      <c r="W16" s="512"/>
      <c r="X16" s="512"/>
      <c r="Y16" s="512"/>
      <c r="Z16" s="512"/>
      <c r="AA16" s="512"/>
      <c r="AB16" s="512"/>
      <c r="AC16" s="512"/>
      <c r="AD16" s="513"/>
      <c r="AE16" s="511"/>
      <c r="AF16" s="512"/>
      <c r="AG16" s="512"/>
      <c r="AH16" s="512"/>
      <c r="AI16" s="512"/>
      <c r="AJ16" s="512"/>
      <c r="AK16" s="512"/>
      <c r="AL16" s="512"/>
      <c r="AM16" s="512"/>
      <c r="AN16" s="513"/>
      <c r="AO16" s="511"/>
      <c r="AP16" s="512"/>
      <c r="AQ16" s="512"/>
      <c r="AR16" s="512"/>
      <c r="AS16" s="512"/>
      <c r="AT16" s="512"/>
      <c r="AU16" s="512"/>
      <c r="AV16" s="512"/>
      <c r="AW16" s="512"/>
      <c r="AX16" s="513"/>
      <c r="AY16" s="511"/>
      <c r="AZ16" s="512"/>
      <c r="BA16" s="512"/>
      <c r="BB16" s="512"/>
      <c r="BC16" s="512"/>
      <c r="BD16" s="512"/>
      <c r="BE16" s="512"/>
      <c r="BF16" s="512"/>
      <c r="BG16" s="512"/>
      <c r="BH16" s="513"/>
      <c r="BI16" s="511"/>
      <c r="BJ16" s="512"/>
      <c r="BK16" s="512"/>
      <c r="BL16" s="512"/>
      <c r="BM16" s="512"/>
      <c r="BN16" s="512"/>
      <c r="BO16" s="512"/>
      <c r="BP16" s="512"/>
      <c r="BQ16" s="512"/>
      <c r="BR16" s="513"/>
      <c r="BS16" s="511"/>
      <c r="BT16" s="512"/>
      <c r="BU16" s="512"/>
      <c r="BV16" s="512"/>
      <c r="BW16" s="512"/>
      <c r="BX16" s="512"/>
      <c r="BY16" s="512"/>
      <c r="BZ16" s="512"/>
      <c r="CA16" s="512"/>
      <c r="CB16" s="513"/>
      <c r="CC16" s="511"/>
      <c r="CD16" s="512"/>
      <c r="CE16" s="512"/>
      <c r="CF16" s="512"/>
      <c r="CG16" s="512"/>
      <c r="CH16" s="512"/>
      <c r="CI16" s="512"/>
      <c r="CJ16" s="512"/>
      <c r="CK16" s="512"/>
      <c r="CL16" s="513"/>
      <c r="CM16" s="511"/>
      <c r="CN16" s="512"/>
      <c r="CO16" s="512"/>
      <c r="CP16" s="512"/>
      <c r="CQ16" s="512"/>
      <c r="CR16" s="512"/>
      <c r="CS16" s="512"/>
      <c r="CT16" s="512"/>
      <c r="CU16" s="512"/>
      <c r="CV16" s="513"/>
      <c r="CW16" s="511"/>
      <c r="CX16" s="512"/>
      <c r="CY16" s="512"/>
      <c r="CZ16" s="512"/>
      <c r="DA16" s="512"/>
      <c r="DB16" s="512"/>
      <c r="DC16" s="512"/>
      <c r="DD16" s="512"/>
      <c r="DE16" s="512"/>
      <c r="DF16" s="513"/>
      <c r="DG16" s="511"/>
      <c r="DH16" s="512"/>
      <c r="DI16" s="512"/>
      <c r="DJ16" s="512"/>
      <c r="DK16" s="512"/>
      <c r="DL16" s="512"/>
      <c r="DM16" s="512"/>
      <c r="DN16" s="512"/>
      <c r="DO16" s="512"/>
      <c r="DP16" s="513"/>
      <c r="DQ16" s="511"/>
      <c r="DR16" s="512"/>
      <c r="DS16" s="512"/>
      <c r="DT16" s="512"/>
      <c r="DU16" s="512"/>
      <c r="DV16" s="512"/>
      <c r="DW16" s="512"/>
      <c r="DX16" s="512"/>
      <c r="DY16" s="512"/>
      <c r="DZ16" s="513"/>
      <c r="EA16" s="511"/>
      <c r="EB16" s="512"/>
      <c r="EC16" s="512"/>
      <c r="ED16" s="512"/>
      <c r="EE16" s="512"/>
      <c r="EF16" s="512"/>
      <c r="EG16" s="512"/>
      <c r="EH16" s="512"/>
      <c r="EI16" s="512"/>
      <c r="EJ16" s="513"/>
      <c r="EK16" s="511"/>
      <c r="EL16" s="512"/>
      <c r="EM16" s="512"/>
      <c r="EN16" s="512"/>
      <c r="EO16" s="512"/>
      <c r="EP16" s="512"/>
      <c r="EQ16" s="512"/>
      <c r="ER16" s="512"/>
      <c r="ES16" s="512"/>
      <c r="ET16" s="513"/>
      <c r="EU16" s="511"/>
      <c r="EV16" s="512"/>
      <c r="EW16" s="512"/>
      <c r="EX16" s="512"/>
      <c r="EY16" s="512"/>
      <c r="EZ16" s="512"/>
      <c r="FA16" s="512"/>
      <c r="FB16" s="512"/>
      <c r="FC16" s="512"/>
      <c r="FD16" s="513"/>
      <c r="FE16" s="511"/>
      <c r="FF16" s="512"/>
      <c r="FG16" s="512"/>
      <c r="FH16" s="512"/>
      <c r="FI16" s="512"/>
      <c r="FJ16" s="512"/>
      <c r="FK16" s="512"/>
      <c r="FL16" s="512"/>
      <c r="FM16" s="512"/>
      <c r="FN16" s="513"/>
      <c r="FO16" s="511"/>
      <c r="FP16" s="512"/>
      <c r="FQ16" s="512"/>
      <c r="FR16" s="512"/>
      <c r="FS16" s="512"/>
      <c r="FT16" s="512"/>
      <c r="FU16" s="512"/>
      <c r="FV16" s="512"/>
      <c r="FW16" s="512"/>
      <c r="FX16" s="513"/>
      <c r="FY16" s="511"/>
      <c r="FZ16" s="512"/>
      <c r="GA16" s="512"/>
      <c r="GB16" s="512"/>
      <c r="GC16" s="512"/>
      <c r="GD16" s="512"/>
      <c r="GE16" s="512"/>
      <c r="GF16" s="512"/>
      <c r="GG16" s="512"/>
      <c r="GH16" s="513"/>
      <c r="GI16" s="511"/>
      <c r="GJ16" s="512"/>
      <c r="GK16" s="512"/>
      <c r="GL16" s="512"/>
      <c r="GM16" s="512"/>
      <c r="GN16" s="512"/>
      <c r="GO16" s="512"/>
      <c r="GP16" s="512"/>
      <c r="GQ16" s="512"/>
      <c r="GR16" s="513"/>
      <c r="GS16" s="511"/>
      <c r="GT16" s="512"/>
      <c r="GU16" s="512"/>
      <c r="GV16" s="512"/>
      <c r="GW16" s="512"/>
      <c r="GX16" s="512"/>
      <c r="GY16" s="512"/>
      <c r="GZ16" s="512"/>
      <c r="HA16" s="512"/>
      <c r="HB16" s="513"/>
      <c r="HC16" s="274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4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4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4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4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4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4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4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4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4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75">
        <f>+SUMIF($K$11:$HB$11,1,K16:HB16)</f>
        <v>0</v>
      </c>
      <c r="HN16" s="277">
        <f>+HM16+SUM(HM109:HM111)</f>
        <v>0</v>
      </c>
      <c r="HO16" s="275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77" t="e">
        <f>+HO16+SUM(HO109:HO111)</f>
        <v>#REF!</v>
      </c>
      <c r="HQ16" s="275"/>
      <c r="HR16" s="278">
        <f t="shared" ref="HR16:IA16" si="72">+K16+U16+AE16+AO16+AY16+BI16+BS16+CC16+CM16+CW16+DF16</f>
        <v>0</v>
      </c>
      <c r="HS16" s="278">
        <f t="shared" si="72"/>
        <v>0</v>
      </c>
      <c r="HT16" s="278">
        <f t="shared" si="72"/>
        <v>0</v>
      </c>
      <c r="HU16" s="278">
        <f t="shared" si="72"/>
        <v>0</v>
      </c>
      <c r="HV16" s="278">
        <f t="shared" si="72"/>
        <v>0</v>
      </c>
      <c r="HW16" s="278">
        <f t="shared" si="72"/>
        <v>0</v>
      </c>
      <c r="HX16" s="278">
        <f t="shared" si="72"/>
        <v>0</v>
      </c>
      <c r="HY16" s="278">
        <f t="shared" si="72"/>
        <v>0</v>
      </c>
      <c r="HZ16" s="278">
        <f t="shared" si="72"/>
        <v>0</v>
      </c>
      <c r="IA16" s="278">
        <f t="shared" si="72"/>
        <v>0</v>
      </c>
      <c r="IB16" s="92"/>
      <c r="IK16" s="94" t="e">
        <f>+IF(F16=1,1,IF(G16=1,1,IF(H16=1,1,IF(I16=1,1,0))))</f>
        <v>#REF!</v>
      </c>
    </row>
    <row r="17" spans="1:245" s="30" customFormat="1" ht="21.95" hidden="1" customHeight="1">
      <c r="A17" s="4"/>
      <c r="B17" s="94" t="e">
        <f>+#REF!</f>
        <v>#REF!</v>
      </c>
      <c r="C17" s="94" t="e">
        <f>+#REF!</f>
        <v>#REF!</v>
      </c>
      <c r="D17" s="94" t="e">
        <f>+#REF!</f>
        <v>#REF!</v>
      </c>
      <c r="E17" s="94" t="e">
        <f>+#REF!</f>
        <v>#REF!</v>
      </c>
      <c r="F17" s="94" t="e">
        <f>+#REF!</f>
        <v>#REF!</v>
      </c>
      <c r="G17" s="94" t="e">
        <f>+#REF!</f>
        <v>#REF!</v>
      </c>
      <c r="H17" s="94" t="e">
        <f>+#REF!</f>
        <v>#REF!</v>
      </c>
      <c r="I17" s="94" t="e">
        <f>+#REF!</f>
        <v>#REF!</v>
      </c>
      <c r="J17" s="18" t="s">
        <v>104</v>
      </c>
      <c r="K17" s="514"/>
      <c r="L17" s="515"/>
      <c r="M17" s="515"/>
      <c r="N17" s="515"/>
      <c r="O17" s="515"/>
      <c r="P17" s="515"/>
      <c r="Q17" s="515"/>
      <c r="R17" s="515"/>
      <c r="S17" s="515"/>
      <c r="T17" s="516"/>
      <c r="U17" s="514"/>
      <c r="V17" s="515"/>
      <c r="W17" s="515"/>
      <c r="X17" s="515"/>
      <c r="Y17" s="515"/>
      <c r="Z17" s="515"/>
      <c r="AA17" s="515"/>
      <c r="AB17" s="515"/>
      <c r="AC17" s="515"/>
      <c r="AD17" s="516"/>
      <c r="AE17" s="514"/>
      <c r="AF17" s="515"/>
      <c r="AG17" s="515"/>
      <c r="AH17" s="515"/>
      <c r="AI17" s="515"/>
      <c r="AJ17" s="515"/>
      <c r="AK17" s="515"/>
      <c r="AL17" s="515"/>
      <c r="AM17" s="515"/>
      <c r="AN17" s="516"/>
      <c r="AO17" s="514"/>
      <c r="AP17" s="515"/>
      <c r="AQ17" s="515"/>
      <c r="AR17" s="515"/>
      <c r="AS17" s="515"/>
      <c r="AT17" s="515"/>
      <c r="AU17" s="515"/>
      <c r="AV17" s="515"/>
      <c r="AW17" s="515"/>
      <c r="AX17" s="516"/>
      <c r="AY17" s="514"/>
      <c r="AZ17" s="515"/>
      <c r="BA17" s="515"/>
      <c r="BB17" s="515"/>
      <c r="BC17" s="515"/>
      <c r="BD17" s="515"/>
      <c r="BE17" s="515"/>
      <c r="BF17" s="515"/>
      <c r="BG17" s="515"/>
      <c r="BH17" s="516"/>
      <c r="BI17" s="514"/>
      <c r="BJ17" s="515"/>
      <c r="BK17" s="515"/>
      <c r="BL17" s="515"/>
      <c r="BM17" s="515"/>
      <c r="BN17" s="515"/>
      <c r="BO17" s="515"/>
      <c r="BP17" s="515"/>
      <c r="BQ17" s="515"/>
      <c r="BR17" s="516"/>
      <c r="BS17" s="514"/>
      <c r="BT17" s="515"/>
      <c r="BU17" s="515"/>
      <c r="BV17" s="515"/>
      <c r="BW17" s="515"/>
      <c r="BX17" s="515"/>
      <c r="BY17" s="515"/>
      <c r="BZ17" s="515"/>
      <c r="CA17" s="515"/>
      <c r="CB17" s="516"/>
      <c r="CC17" s="514"/>
      <c r="CD17" s="515"/>
      <c r="CE17" s="515"/>
      <c r="CF17" s="515"/>
      <c r="CG17" s="515"/>
      <c r="CH17" s="515"/>
      <c r="CI17" s="515"/>
      <c r="CJ17" s="515"/>
      <c r="CK17" s="515"/>
      <c r="CL17" s="516"/>
      <c r="CM17" s="514"/>
      <c r="CN17" s="515"/>
      <c r="CO17" s="515"/>
      <c r="CP17" s="515"/>
      <c r="CQ17" s="515"/>
      <c r="CR17" s="515"/>
      <c r="CS17" s="515"/>
      <c r="CT17" s="515"/>
      <c r="CU17" s="515"/>
      <c r="CV17" s="516"/>
      <c r="CW17" s="514"/>
      <c r="CX17" s="515"/>
      <c r="CY17" s="515"/>
      <c r="CZ17" s="515"/>
      <c r="DA17" s="515"/>
      <c r="DB17" s="515"/>
      <c r="DC17" s="515"/>
      <c r="DD17" s="515"/>
      <c r="DE17" s="515"/>
      <c r="DF17" s="516"/>
      <c r="DG17" s="514"/>
      <c r="DH17" s="515"/>
      <c r="DI17" s="515"/>
      <c r="DJ17" s="515"/>
      <c r="DK17" s="515"/>
      <c r="DL17" s="515"/>
      <c r="DM17" s="515"/>
      <c r="DN17" s="515"/>
      <c r="DO17" s="515"/>
      <c r="DP17" s="516"/>
      <c r="DQ17" s="514"/>
      <c r="DR17" s="515"/>
      <c r="DS17" s="515"/>
      <c r="DT17" s="515"/>
      <c r="DU17" s="515"/>
      <c r="DV17" s="515"/>
      <c r="DW17" s="515"/>
      <c r="DX17" s="515"/>
      <c r="DY17" s="515"/>
      <c r="DZ17" s="516"/>
      <c r="EA17" s="514"/>
      <c r="EB17" s="515"/>
      <c r="EC17" s="515"/>
      <c r="ED17" s="515"/>
      <c r="EE17" s="515"/>
      <c r="EF17" s="515"/>
      <c r="EG17" s="515"/>
      <c r="EH17" s="515"/>
      <c r="EI17" s="515"/>
      <c r="EJ17" s="516"/>
      <c r="EK17" s="514"/>
      <c r="EL17" s="515"/>
      <c r="EM17" s="515"/>
      <c r="EN17" s="515"/>
      <c r="EO17" s="515"/>
      <c r="EP17" s="515"/>
      <c r="EQ17" s="515"/>
      <c r="ER17" s="515"/>
      <c r="ES17" s="515"/>
      <c r="ET17" s="516"/>
      <c r="EU17" s="514"/>
      <c r="EV17" s="515"/>
      <c r="EW17" s="515"/>
      <c r="EX17" s="515"/>
      <c r="EY17" s="515"/>
      <c r="EZ17" s="515"/>
      <c r="FA17" s="515"/>
      <c r="FB17" s="515"/>
      <c r="FC17" s="515"/>
      <c r="FD17" s="516"/>
      <c r="FE17" s="514"/>
      <c r="FF17" s="515"/>
      <c r="FG17" s="515"/>
      <c r="FH17" s="515"/>
      <c r="FI17" s="515"/>
      <c r="FJ17" s="515"/>
      <c r="FK17" s="515"/>
      <c r="FL17" s="515"/>
      <c r="FM17" s="515"/>
      <c r="FN17" s="516"/>
      <c r="FO17" s="514"/>
      <c r="FP17" s="515"/>
      <c r="FQ17" s="515"/>
      <c r="FR17" s="515"/>
      <c r="FS17" s="515"/>
      <c r="FT17" s="515"/>
      <c r="FU17" s="515"/>
      <c r="FV17" s="515"/>
      <c r="FW17" s="515"/>
      <c r="FX17" s="516"/>
      <c r="FY17" s="514"/>
      <c r="FZ17" s="515"/>
      <c r="GA17" s="515"/>
      <c r="GB17" s="515"/>
      <c r="GC17" s="515"/>
      <c r="GD17" s="515"/>
      <c r="GE17" s="515"/>
      <c r="GF17" s="515"/>
      <c r="GG17" s="515"/>
      <c r="GH17" s="516"/>
      <c r="GI17" s="514"/>
      <c r="GJ17" s="515"/>
      <c r="GK17" s="515"/>
      <c r="GL17" s="515"/>
      <c r="GM17" s="515"/>
      <c r="GN17" s="515"/>
      <c r="GO17" s="515"/>
      <c r="GP17" s="515"/>
      <c r="GQ17" s="515"/>
      <c r="GR17" s="516"/>
      <c r="GS17" s="514"/>
      <c r="GT17" s="515"/>
      <c r="GU17" s="515"/>
      <c r="GV17" s="515"/>
      <c r="GW17" s="515"/>
      <c r="GX17" s="515"/>
      <c r="GY17" s="515"/>
      <c r="GZ17" s="515"/>
      <c r="HA17" s="515"/>
      <c r="HB17" s="516"/>
      <c r="HC17" s="77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77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77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77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77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77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77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77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77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77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0">
        <f t="shared" ref="HM17:HM80" si="73">+SUMIF($K$11:$HB$11,1,K17:HB17)</f>
        <v>0</v>
      </c>
      <c r="HN17" s="79">
        <f>+SUM(HM16:HM17)+SUM(HM110:HM111)</f>
        <v>0</v>
      </c>
      <c r="HO17" s="80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79" t="e">
        <f>+SUM(HO16:HO17)+SUM(HO110:HO111)</f>
        <v>#REF!</v>
      </c>
      <c r="HQ17" s="80"/>
      <c r="HR17" s="81">
        <f t="shared" ref="HR17:HR80" si="74">+K17+U17+AE17+AO17+AY17+BI17+BS17+CC17+CM17+CW17+DF17</f>
        <v>0</v>
      </c>
      <c r="HS17" s="81">
        <f t="shared" ref="HS17:HS80" si="75">+L17+V17+AF17+AP17+AZ17+BJ17+BT17+CD17+CN17+CX17+DG17</f>
        <v>0</v>
      </c>
      <c r="HT17" s="81">
        <f t="shared" ref="HT17:HT80" si="76">+M17+W17+AG17+AQ17+BA17+BK17+BU17+CE17+CO17+CY17+DH17</f>
        <v>0</v>
      </c>
      <c r="HU17" s="81">
        <f t="shared" ref="HU17:HU80" si="77">+N17+X17+AH17+AR17+BB17+BL17+BV17+CF17+CP17+CZ17+DI17</f>
        <v>0</v>
      </c>
      <c r="HV17" s="81">
        <f t="shared" ref="HV17:HV80" si="78">+O17+Y17+AI17+AS17+BC17+BM17+BW17+CG17+CQ17+DA17+DJ17</f>
        <v>0</v>
      </c>
      <c r="HW17" s="81">
        <f t="shared" ref="HW17:HW80" si="79">+P17+Z17+AJ17+AT17+BD17+BN17+BX17+CH17+CR17+DB17+DK17</f>
        <v>0</v>
      </c>
      <c r="HX17" s="81">
        <f t="shared" ref="HX17:HX80" si="80">+Q17+AA17+AK17+AU17+BE17+BO17+BY17+CI17+CS17+DC17+DL17</f>
        <v>0</v>
      </c>
      <c r="HY17" s="81">
        <f t="shared" ref="HY17:HY80" si="81">+R17+AB17+AL17+AV17+BF17+BP17+BZ17+CJ17+CT17+DD17+DM17</f>
        <v>0</v>
      </c>
      <c r="HZ17" s="81">
        <f t="shared" ref="HZ17:HZ80" si="82">+S17+AC17+AM17+AW17+BG17+BQ17+CA17+CK17+CU17+DE17+DN17</f>
        <v>0</v>
      </c>
      <c r="IA17" s="81">
        <f t="shared" ref="IA17:IA80" si="83">+T17+AD17+AN17+AX17+BH17+BR17+CB17+CL17+CV17+DF17+DO17</f>
        <v>0</v>
      </c>
      <c r="IK17" s="94" t="e">
        <f t="shared" ref="IK17:IK80" si="84">+IF(F17=1,1,IF(G17=1,1,IF(H17=1,1,IF(I17=1,1,0))))</f>
        <v>#REF!</v>
      </c>
    </row>
    <row r="18" spans="1:245" s="30" customFormat="1" ht="21.95" hidden="1" customHeight="1">
      <c r="A18" s="4"/>
      <c r="B18" s="94" t="e">
        <f>+#REF!</f>
        <v>#REF!</v>
      </c>
      <c r="C18" s="94" t="e">
        <f>+#REF!</f>
        <v>#REF!</v>
      </c>
      <c r="D18" s="94" t="e">
        <f>+#REF!</f>
        <v>#REF!</v>
      </c>
      <c r="E18" s="94" t="e">
        <f>+#REF!</f>
        <v>#REF!</v>
      </c>
      <c r="F18" s="94" t="e">
        <f>+#REF!</f>
        <v>#REF!</v>
      </c>
      <c r="G18" s="94" t="e">
        <f>+#REF!</f>
        <v>#REF!</v>
      </c>
      <c r="H18" s="94" t="e">
        <f>+#REF!</f>
        <v>#REF!</v>
      </c>
      <c r="I18" s="94" t="e">
        <f>+#REF!</f>
        <v>#REF!</v>
      </c>
      <c r="J18" s="18" t="s">
        <v>105</v>
      </c>
      <c r="K18" s="514"/>
      <c r="L18" s="515"/>
      <c r="M18" s="515"/>
      <c r="N18" s="515"/>
      <c r="O18" s="515"/>
      <c r="P18" s="515"/>
      <c r="Q18" s="515"/>
      <c r="R18" s="515"/>
      <c r="S18" s="515"/>
      <c r="T18" s="516"/>
      <c r="U18" s="514"/>
      <c r="V18" s="515"/>
      <c r="W18" s="515"/>
      <c r="X18" s="515"/>
      <c r="Y18" s="515"/>
      <c r="Z18" s="515"/>
      <c r="AA18" s="515"/>
      <c r="AB18" s="515"/>
      <c r="AC18" s="515"/>
      <c r="AD18" s="516"/>
      <c r="AE18" s="514"/>
      <c r="AF18" s="515"/>
      <c r="AG18" s="515"/>
      <c r="AH18" s="515"/>
      <c r="AI18" s="515"/>
      <c r="AJ18" s="515"/>
      <c r="AK18" s="515"/>
      <c r="AL18" s="515"/>
      <c r="AM18" s="515"/>
      <c r="AN18" s="516"/>
      <c r="AO18" s="514"/>
      <c r="AP18" s="515"/>
      <c r="AQ18" s="515"/>
      <c r="AR18" s="515"/>
      <c r="AS18" s="515"/>
      <c r="AT18" s="515"/>
      <c r="AU18" s="515"/>
      <c r="AV18" s="515"/>
      <c r="AW18" s="515"/>
      <c r="AX18" s="516"/>
      <c r="AY18" s="514"/>
      <c r="AZ18" s="515"/>
      <c r="BA18" s="515"/>
      <c r="BB18" s="515"/>
      <c r="BC18" s="515"/>
      <c r="BD18" s="515"/>
      <c r="BE18" s="515"/>
      <c r="BF18" s="515"/>
      <c r="BG18" s="515"/>
      <c r="BH18" s="516"/>
      <c r="BI18" s="514"/>
      <c r="BJ18" s="515"/>
      <c r="BK18" s="515"/>
      <c r="BL18" s="515"/>
      <c r="BM18" s="515"/>
      <c r="BN18" s="515"/>
      <c r="BO18" s="515"/>
      <c r="BP18" s="515"/>
      <c r="BQ18" s="515"/>
      <c r="BR18" s="516"/>
      <c r="BS18" s="514"/>
      <c r="BT18" s="515"/>
      <c r="BU18" s="515"/>
      <c r="BV18" s="515"/>
      <c r="BW18" s="515"/>
      <c r="BX18" s="515"/>
      <c r="BY18" s="515"/>
      <c r="BZ18" s="515"/>
      <c r="CA18" s="515"/>
      <c r="CB18" s="516"/>
      <c r="CC18" s="514"/>
      <c r="CD18" s="515"/>
      <c r="CE18" s="515"/>
      <c r="CF18" s="515"/>
      <c r="CG18" s="515"/>
      <c r="CH18" s="515"/>
      <c r="CI18" s="515"/>
      <c r="CJ18" s="515"/>
      <c r="CK18" s="515"/>
      <c r="CL18" s="516"/>
      <c r="CM18" s="514"/>
      <c r="CN18" s="515"/>
      <c r="CO18" s="515"/>
      <c r="CP18" s="515"/>
      <c r="CQ18" s="515"/>
      <c r="CR18" s="515"/>
      <c r="CS18" s="515"/>
      <c r="CT18" s="515"/>
      <c r="CU18" s="515"/>
      <c r="CV18" s="516"/>
      <c r="CW18" s="514"/>
      <c r="CX18" s="515"/>
      <c r="CY18" s="515"/>
      <c r="CZ18" s="515"/>
      <c r="DA18" s="515"/>
      <c r="DB18" s="515"/>
      <c r="DC18" s="515"/>
      <c r="DD18" s="515"/>
      <c r="DE18" s="515"/>
      <c r="DF18" s="516"/>
      <c r="DG18" s="514"/>
      <c r="DH18" s="515"/>
      <c r="DI18" s="515"/>
      <c r="DJ18" s="515"/>
      <c r="DK18" s="515"/>
      <c r="DL18" s="515"/>
      <c r="DM18" s="515"/>
      <c r="DN18" s="515"/>
      <c r="DO18" s="515"/>
      <c r="DP18" s="516"/>
      <c r="DQ18" s="514"/>
      <c r="DR18" s="515"/>
      <c r="DS18" s="515"/>
      <c r="DT18" s="515"/>
      <c r="DU18" s="515"/>
      <c r="DV18" s="515"/>
      <c r="DW18" s="515"/>
      <c r="DX18" s="515"/>
      <c r="DY18" s="515"/>
      <c r="DZ18" s="516"/>
      <c r="EA18" s="514"/>
      <c r="EB18" s="515"/>
      <c r="EC18" s="515"/>
      <c r="ED18" s="515"/>
      <c r="EE18" s="515"/>
      <c r="EF18" s="515"/>
      <c r="EG18" s="515"/>
      <c r="EH18" s="515"/>
      <c r="EI18" s="515"/>
      <c r="EJ18" s="516"/>
      <c r="EK18" s="514"/>
      <c r="EL18" s="515"/>
      <c r="EM18" s="515"/>
      <c r="EN18" s="515"/>
      <c r="EO18" s="515"/>
      <c r="EP18" s="515"/>
      <c r="EQ18" s="515"/>
      <c r="ER18" s="515"/>
      <c r="ES18" s="515"/>
      <c r="ET18" s="516"/>
      <c r="EU18" s="514"/>
      <c r="EV18" s="515"/>
      <c r="EW18" s="515"/>
      <c r="EX18" s="515"/>
      <c r="EY18" s="515"/>
      <c r="EZ18" s="515"/>
      <c r="FA18" s="515"/>
      <c r="FB18" s="515"/>
      <c r="FC18" s="515"/>
      <c r="FD18" s="516"/>
      <c r="FE18" s="514"/>
      <c r="FF18" s="515"/>
      <c r="FG18" s="515"/>
      <c r="FH18" s="515"/>
      <c r="FI18" s="515"/>
      <c r="FJ18" s="515"/>
      <c r="FK18" s="515"/>
      <c r="FL18" s="515"/>
      <c r="FM18" s="515"/>
      <c r="FN18" s="516"/>
      <c r="FO18" s="514"/>
      <c r="FP18" s="515"/>
      <c r="FQ18" s="515"/>
      <c r="FR18" s="515"/>
      <c r="FS18" s="515"/>
      <c r="FT18" s="515"/>
      <c r="FU18" s="515"/>
      <c r="FV18" s="515"/>
      <c r="FW18" s="515"/>
      <c r="FX18" s="516"/>
      <c r="FY18" s="514"/>
      <c r="FZ18" s="515"/>
      <c r="GA18" s="515"/>
      <c r="GB18" s="515"/>
      <c r="GC18" s="515"/>
      <c r="GD18" s="515"/>
      <c r="GE18" s="515"/>
      <c r="GF18" s="515"/>
      <c r="GG18" s="515"/>
      <c r="GH18" s="516"/>
      <c r="GI18" s="514"/>
      <c r="GJ18" s="515"/>
      <c r="GK18" s="515"/>
      <c r="GL18" s="515"/>
      <c r="GM18" s="515"/>
      <c r="GN18" s="515"/>
      <c r="GO18" s="515"/>
      <c r="GP18" s="515"/>
      <c r="GQ18" s="515"/>
      <c r="GR18" s="516"/>
      <c r="GS18" s="514"/>
      <c r="GT18" s="515"/>
      <c r="GU18" s="515"/>
      <c r="GV18" s="515"/>
      <c r="GW18" s="515"/>
      <c r="GX18" s="515"/>
      <c r="GY18" s="515"/>
      <c r="GZ18" s="515"/>
      <c r="HA18" s="515"/>
      <c r="HB18" s="516"/>
      <c r="HC18" s="77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77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77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77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77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77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77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77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77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77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0">
        <f t="shared" si="73"/>
        <v>0</v>
      </c>
      <c r="HN18" s="79">
        <f>+SUM(HM16:HM18)+HM111</f>
        <v>0</v>
      </c>
      <c r="HO18" s="80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79" t="e">
        <f>+SUM(HO16:HO18)+HO111</f>
        <v>#REF!</v>
      </c>
      <c r="HQ18" s="80"/>
      <c r="HR18" s="81">
        <f t="shared" si="74"/>
        <v>0</v>
      </c>
      <c r="HS18" s="81">
        <f t="shared" si="75"/>
        <v>0</v>
      </c>
      <c r="HT18" s="81">
        <f t="shared" si="76"/>
        <v>0</v>
      </c>
      <c r="HU18" s="81">
        <f t="shared" si="77"/>
        <v>0</v>
      </c>
      <c r="HV18" s="81">
        <f t="shared" si="78"/>
        <v>0</v>
      </c>
      <c r="HW18" s="81">
        <f t="shared" si="79"/>
        <v>0</v>
      </c>
      <c r="HX18" s="81">
        <f t="shared" si="80"/>
        <v>0</v>
      </c>
      <c r="HY18" s="81">
        <f t="shared" si="81"/>
        <v>0</v>
      </c>
      <c r="HZ18" s="81">
        <f t="shared" si="82"/>
        <v>0</v>
      </c>
      <c r="IA18" s="81">
        <f t="shared" si="83"/>
        <v>0</v>
      </c>
      <c r="IK18" s="94" t="e">
        <f t="shared" si="84"/>
        <v>#REF!</v>
      </c>
    </row>
    <row r="19" spans="1:245" s="30" customFormat="1" ht="21.95" hidden="1" customHeight="1">
      <c r="A19" s="4"/>
      <c r="B19" s="94" t="e">
        <f>+#REF!</f>
        <v>#REF!</v>
      </c>
      <c r="C19" s="94" t="e">
        <f>+#REF!</f>
        <v>#REF!</v>
      </c>
      <c r="D19" s="94" t="e">
        <f>+#REF!</f>
        <v>#REF!</v>
      </c>
      <c r="E19" s="94" t="e">
        <f>+#REF!</f>
        <v>#REF!</v>
      </c>
      <c r="F19" s="94" t="e">
        <f>+#REF!</f>
        <v>#REF!</v>
      </c>
      <c r="G19" s="94" t="e">
        <f>+#REF!</f>
        <v>#REF!</v>
      </c>
      <c r="H19" s="94" t="e">
        <f>+#REF!</f>
        <v>#REF!</v>
      </c>
      <c r="I19" s="94" t="e">
        <f>+#REF!</f>
        <v>#REF!</v>
      </c>
      <c r="J19" s="303" t="s">
        <v>106</v>
      </c>
      <c r="K19" s="517"/>
      <c r="L19" s="518"/>
      <c r="M19" s="518"/>
      <c r="N19" s="518"/>
      <c r="O19" s="518"/>
      <c r="P19" s="518"/>
      <c r="Q19" s="518"/>
      <c r="R19" s="518"/>
      <c r="S19" s="518"/>
      <c r="T19" s="519"/>
      <c r="U19" s="517"/>
      <c r="V19" s="518"/>
      <c r="W19" s="518"/>
      <c r="X19" s="518"/>
      <c r="Y19" s="518"/>
      <c r="Z19" s="518"/>
      <c r="AA19" s="518"/>
      <c r="AB19" s="518"/>
      <c r="AC19" s="518"/>
      <c r="AD19" s="519"/>
      <c r="AE19" s="517"/>
      <c r="AF19" s="518"/>
      <c r="AG19" s="518"/>
      <c r="AH19" s="518"/>
      <c r="AI19" s="518"/>
      <c r="AJ19" s="518"/>
      <c r="AK19" s="518"/>
      <c r="AL19" s="518"/>
      <c r="AM19" s="518"/>
      <c r="AN19" s="519"/>
      <c r="AO19" s="517"/>
      <c r="AP19" s="518"/>
      <c r="AQ19" s="518"/>
      <c r="AR19" s="518"/>
      <c r="AS19" s="518"/>
      <c r="AT19" s="518"/>
      <c r="AU19" s="518"/>
      <c r="AV19" s="518"/>
      <c r="AW19" s="518"/>
      <c r="AX19" s="519"/>
      <c r="AY19" s="517"/>
      <c r="AZ19" s="518"/>
      <c r="BA19" s="518"/>
      <c r="BB19" s="518"/>
      <c r="BC19" s="518"/>
      <c r="BD19" s="518"/>
      <c r="BE19" s="518"/>
      <c r="BF19" s="518"/>
      <c r="BG19" s="518"/>
      <c r="BH19" s="519"/>
      <c r="BI19" s="517"/>
      <c r="BJ19" s="518"/>
      <c r="BK19" s="518"/>
      <c r="BL19" s="518"/>
      <c r="BM19" s="518"/>
      <c r="BN19" s="518"/>
      <c r="BO19" s="518"/>
      <c r="BP19" s="518"/>
      <c r="BQ19" s="518"/>
      <c r="BR19" s="519"/>
      <c r="BS19" s="517"/>
      <c r="BT19" s="518"/>
      <c r="BU19" s="518"/>
      <c r="BV19" s="518"/>
      <c r="BW19" s="518"/>
      <c r="BX19" s="518"/>
      <c r="BY19" s="518"/>
      <c r="BZ19" s="518"/>
      <c r="CA19" s="518"/>
      <c r="CB19" s="519"/>
      <c r="CC19" s="517"/>
      <c r="CD19" s="518"/>
      <c r="CE19" s="518"/>
      <c r="CF19" s="518"/>
      <c r="CG19" s="518"/>
      <c r="CH19" s="518"/>
      <c r="CI19" s="518"/>
      <c r="CJ19" s="518"/>
      <c r="CK19" s="518"/>
      <c r="CL19" s="519"/>
      <c r="CM19" s="517"/>
      <c r="CN19" s="518"/>
      <c r="CO19" s="518"/>
      <c r="CP19" s="518"/>
      <c r="CQ19" s="518"/>
      <c r="CR19" s="518"/>
      <c r="CS19" s="518"/>
      <c r="CT19" s="518"/>
      <c r="CU19" s="518"/>
      <c r="CV19" s="519"/>
      <c r="CW19" s="517"/>
      <c r="CX19" s="518"/>
      <c r="CY19" s="518"/>
      <c r="CZ19" s="518"/>
      <c r="DA19" s="518"/>
      <c r="DB19" s="518"/>
      <c r="DC19" s="518"/>
      <c r="DD19" s="518"/>
      <c r="DE19" s="518"/>
      <c r="DF19" s="519"/>
      <c r="DG19" s="517"/>
      <c r="DH19" s="518"/>
      <c r="DI19" s="518"/>
      <c r="DJ19" s="518"/>
      <c r="DK19" s="518"/>
      <c r="DL19" s="518"/>
      <c r="DM19" s="518"/>
      <c r="DN19" s="518"/>
      <c r="DO19" s="518"/>
      <c r="DP19" s="519"/>
      <c r="DQ19" s="517"/>
      <c r="DR19" s="518"/>
      <c r="DS19" s="518"/>
      <c r="DT19" s="518"/>
      <c r="DU19" s="518"/>
      <c r="DV19" s="518"/>
      <c r="DW19" s="518"/>
      <c r="DX19" s="518"/>
      <c r="DY19" s="518"/>
      <c r="DZ19" s="519"/>
      <c r="EA19" s="517"/>
      <c r="EB19" s="518"/>
      <c r="EC19" s="518"/>
      <c r="ED19" s="518"/>
      <c r="EE19" s="518"/>
      <c r="EF19" s="518"/>
      <c r="EG19" s="518"/>
      <c r="EH19" s="518"/>
      <c r="EI19" s="518"/>
      <c r="EJ19" s="519"/>
      <c r="EK19" s="517"/>
      <c r="EL19" s="518"/>
      <c r="EM19" s="518"/>
      <c r="EN19" s="518"/>
      <c r="EO19" s="518"/>
      <c r="EP19" s="518"/>
      <c r="EQ19" s="518"/>
      <c r="ER19" s="518"/>
      <c r="ES19" s="518"/>
      <c r="ET19" s="519"/>
      <c r="EU19" s="517"/>
      <c r="EV19" s="518"/>
      <c r="EW19" s="518"/>
      <c r="EX19" s="518"/>
      <c r="EY19" s="518"/>
      <c r="EZ19" s="518"/>
      <c r="FA19" s="518"/>
      <c r="FB19" s="518"/>
      <c r="FC19" s="518"/>
      <c r="FD19" s="519"/>
      <c r="FE19" s="517"/>
      <c r="FF19" s="518"/>
      <c r="FG19" s="518"/>
      <c r="FH19" s="518"/>
      <c r="FI19" s="518"/>
      <c r="FJ19" s="518"/>
      <c r="FK19" s="518"/>
      <c r="FL19" s="518"/>
      <c r="FM19" s="518"/>
      <c r="FN19" s="519"/>
      <c r="FO19" s="517"/>
      <c r="FP19" s="518"/>
      <c r="FQ19" s="518"/>
      <c r="FR19" s="518"/>
      <c r="FS19" s="518"/>
      <c r="FT19" s="518"/>
      <c r="FU19" s="518"/>
      <c r="FV19" s="518"/>
      <c r="FW19" s="518"/>
      <c r="FX19" s="519"/>
      <c r="FY19" s="517"/>
      <c r="FZ19" s="518"/>
      <c r="GA19" s="518"/>
      <c r="GB19" s="518"/>
      <c r="GC19" s="518"/>
      <c r="GD19" s="518"/>
      <c r="GE19" s="518"/>
      <c r="GF19" s="518"/>
      <c r="GG19" s="518"/>
      <c r="GH19" s="519"/>
      <c r="GI19" s="517"/>
      <c r="GJ19" s="518"/>
      <c r="GK19" s="518"/>
      <c r="GL19" s="518"/>
      <c r="GM19" s="518"/>
      <c r="GN19" s="518"/>
      <c r="GO19" s="518"/>
      <c r="GP19" s="518"/>
      <c r="GQ19" s="518"/>
      <c r="GR19" s="519"/>
      <c r="GS19" s="517"/>
      <c r="GT19" s="518"/>
      <c r="GU19" s="518"/>
      <c r="GV19" s="518"/>
      <c r="GW19" s="518"/>
      <c r="GX19" s="518"/>
      <c r="GY19" s="518"/>
      <c r="GZ19" s="518"/>
      <c r="HA19" s="518"/>
      <c r="HB19" s="519"/>
      <c r="HC19" s="271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1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1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1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1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1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1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1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1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1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4">
        <f t="shared" si="73"/>
        <v>0</v>
      </c>
      <c r="HN19" s="279">
        <f t="shared" ref="HN19:HN50" si="85">+SUM(HM16:HM19)</f>
        <v>0</v>
      </c>
      <c r="HO19" s="272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79" t="e">
        <f>+SUM(HO16:HO19)</f>
        <v>#REF!</v>
      </c>
      <c r="HQ19" s="80"/>
      <c r="HR19" s="280">
        <f t="shared" si="74"/>
        <v>0</v>
      </c>
      <c r="HS19" s="280">
        <f t="shared" si="75"/>
        <v>0</v>
      </c>
      <c r="HT19" s="280">
        <f t="shared" si="76"/>
        <v>0</v>
      </c>
      <c r="HU19" s="280">
        <f t="shared" si="77"/>
        <v>0</v>
      </c>
      <c r="HV19" s="280">
        <f t="shared" si="78"/>
        <v>0</v>
      </c>
      <c r="HW19" s="280">
        <f t="shared" si="79"/>
        <v>0</v>
      </c>
      <c r="HX19" s="280">
        <f t="shared" si="80"/>
        <v>0</v>
      </c>
      <c r="HY19" s="280">
        <f t="shared" si="81"/>
        <v>0</v>
      </c>
      <c r="HZ19" s="280">
        <f t="shared" si="82"/>
        <v>0</v>
      </c>
      <c r="IA19" s="280">
        <f t="shared" si="83"/>
        <v>0</v>
      </c>
      <c r="IK19" s="94" t="e">
        <f t="shared" si="84"/>
        <v>#REF!</v>
      </c>
    </row>
    <row r="20" spans="1:245" s="30" customFormat="1" ht="21.95" hidden="1" customHeight="1">
      <c r="A20" s="4"/>
      <c r="B20" s="94" t="e">
        <f>+#REF!</f>
        <v>#REF!</v>
      </c>
      <c r="C20" s="94" t="e">
        <f>+#REF!</f>
        <v>#REF!</v>
      </c>
      <c r="D20" s="94" t="e">
        <f>+#REF!</f>
        <v>#REF!</v>
      </c>
      <c r="E20" s="94" t="e">
        <f>+#REF!</f>
        <v>#REF!</v>
      </c>
      <c r="F20" s="94" t="e">
        <f>+#REF!</f>
        <v>#REF!</v>
      </c>
      <c r="G20" s="94" t="e">
        <f>+#REF!</f>
        <v>#REF!</v>
      </c>
      <c r="H20" s="94" t="e">
        <f>+#REF!</f>
        <v>#REF!</v>
      </c>
      <c r="I20" s="94" t="e">
        <f>+#REF!</f>
        <v>#REF!</v>
      </c>
      <c r="J20" s="302" t="s">
        <v>112</v>
      </c>
      <c r="K20" s="520"/>
      <c r="L20" s="521"/>
      <c r="M20" s="521"/>
      <c r="N20" s="521"/>
      <c r="O20" s="521"/>
      <c r="P20" s="521"/>
      <c r="Q20" s="521"/>
      <c r="R20" s="521"/>
      <c r="S20" s="521"/>
      <c r="T20" s="522"/>
      <c r="U20" s="520"/>
      <c r="V20" s="521"/>
      <c r="W20" s="521"/>
      <c r="X20" s="521"/>
      <c r="Y20" s="521"/>
      <c r="Z20" s="521"/>
      <c r="AA20" s="521"/>
      <c r="AB20" s="521"/>
      <c r="AC20" s="521"/>
      <c r="AD20" s="522"/>
      <c r="AE20" s="520"/>
      <c r="AF20" s="521"/>
      <c r="AG20" s="521"/>
      <c r="AH20" s="521"/>
      <c r="AI20" s="521"/>
      <c r="AJ20" s="521"/>
      <c r="AK20" s="521"/>
      <c r="AL20" s="521"/>
      <c r="AM20" s="521"/>
      <c r="AN20" s="522"/>
      <c r="AO20" s="520"/>
      <c r="AP20" s="521"/>
      <c r="AQ20" s="521"/>
      <c r="AR20" s="521"/>
      <c r="AS20" s="521"/>
      <c r="AT20" s="521"/>
      <c r="AU20" s="521"/>
      <c r="AV20" s="521"/>
      <c r="AW20" s="521"/>
      <c r="AX20" s="522"/>
      <c r="AY20" s="520"/>
      <c r="AZ20" s="521"/>
      <c r="BA20" s="521"/>
      <c r="BB20" s="521"/>
      <c r="BC20" s="521"/>
      <c r="BD20" s="521"/>
      <c r="BE20" s="521"/>
      <c r="BF20" s="521"/>
      <c r="BG20" s="521"/>
      <c r="BH20" s="522"/>
      <c r="BI20" s="520"/>
      <c r="BJ20" s="521"/>
      <c r="BK20" s="521"/>
      <c r="BL20" s="521"/>
      <c r="BM20" s="521"/>
      <c r="BN20" s="521"/>
      <c r="BO20" s="521"/>
      <c r="BP20" s="521"/>
      <c r="BQ20" s="521"/>
      <c r="BR20" s="522"/>
      <c r="BS20" s="520"/>
      <c r="BT20" s="521"/>
      <c r="BU20" s="521"/>
      <c r="BV20" s="521"/>
      <c r="BW20" s="521"/>
      <c r="BX20" s="521"/>
      <c r="BY20" s="521"/>
      <c r="BZ20" s="521"/>
      <c r="CA20" s="521"/>
      <c r="CB20" s="522"/>
      <c r="CC20" s="520"/>
      <c r="CD20" s="521"/>
      <c r="CE20" s="521"/>
      <c r="CF20" s="521"/>
      <c r="CG20" s="521"/>
      <c r="CH20" s="521"/>
      <c r="CI20" s="521"/>
      <c r="CJ20" s="521"/>
      <c r="CK20" s="521"/>
      <c r="CL20" s="522"/>
      <c r="CM20" s="520"/>
      <c r="CN20" s="521"/>
      <c r="CO20" s="521"/>
      <c r="CP20" s="521"/>
      <c r="CQ20" s="521"/>
      <c r="CR20" s="521"/>
      <c r="CS20" s="521"/>
      <c r="CT20" s="521"/>
      <c r="CU20" s="521"/>
      <c r="CV20" s="522"/>
      <c r="CW20" s="520"/>
      <c r="CX20" s="521"/>
      <c r="CY20" s="521"/>
      <c r="CZ20" s="521"/>
      <c r="DA20" s="521"/>
      <c r="DB20" s="521"/>
      <c r="DC20" s="521"/>
      <c r="DD20" s="521"/>
      <c r="DE20" s="521"/>
      <c r="DF20" s="522"/>
      <c r="DG20" s="520"/>
      <c r="DH20" s="521"/>
      <c r="DI20" s="521"/>
      <c r="DJ20" s="521"/>
      <c r="DK20" s="521"/>
      <c r="DL20" s="521"/>
      <c r="DM20" s="521"/>
      <c r="DN20" s="521"/>
      <c r="DO20" s="521"/>
      <c r="DP20" s="522"/>
      <c r="DQ20" s="520"/>
      <c r="DR20" s="521"/>
      <c r="DS20" s="521"/>
      <c r="DT20" s="521"/>
      <c r="DU20" s="521"/>
      <c r="DV20" s="521"/>
      <c r="DW20" s="521"/>
      <c r="DX20" s="521"/>
      <c r="DY20" s="521"/>
      <c r="DZ20" s="522"/>
      <c r="EA20" s="520"/>
      <c r="EB20" s="521"/>
      <c r="EC20" s="521"/>
      <c r="ED20" s="521"/>
      <c r="EE20" s="521"/>
      <c r="EF20" s="521"/>
      <c r="EG20" s="521"/>
      <c r="EH20" s="521"/>
      <c r="EI20" s="521"/>
      <c r="EJ20" s="522"/>
      <c r="EK20" s="520"/>
      <c r="EL20" s="521"/>
      <c r="EM20" s="521"/>
      <c r="EN20" s="521"/>
      <c r="EO20" s="521"/>
      <c r="EP20" s="521"/>
      <c r="EQ20" s="521"/>
      <c r="ER20" s="521"/>
      <c r="ES20" s="521"/>
      <c r="ET20" s="522"/>
      <c r="EU20" s="520"/>
      <c r="EV20" s="521"/>
      <c r="EW20" s="521"/>
      <c r="EX20" s="521"/>
      <c r="EY20" s="521"/>
      <c r="EZ20" s="521"/>
      <c r="FA20" s="521"/>
      <c r="FB20" s="521"/>
      <c r="FC20" s="521"/>
      <c r="FD20" s="522"/>
      <c r="FE20" s="520"/>
      <c r="FF20" s="521"/>
      <c r="FG20" s="521"/>
      <c r="FH20" s="521"/>
      <c r="FI20" s="521"/>
      <c r="FJ20" s="521"/>
      <c r="FK20" s="521"/>
      <c r="FL20" s="521"/>
      <c r="FM20" s="521"/>
      <c r="FN20" s="522"/>
      <c r="FO20" s="520"/>
      <c r="FP20" s="521"/>
      <c r="FQ20" s="521"/>
      <c r="FR20" s="521"/>
      <c r="FS20" s="521"/>
      <c r="FT20" s="521"/>
      <c r="FU20" s="521"/>
      <c r="FV20" s="521"/>
      <c r="FW20" s="521"/>
      <c r="FX20" s="522"/>
      <c r="FY20" s="520"/>
      <c r="FZ20" s="521"/>
      <c r="GA20" s="521"/>
      <c r="GB20" s="521"/>
      <c r="GC20" s="521"/>
      <c r="GD20" s="521"/>
      <c r="GE20" s="521"/>
      <c r="GF20" s="521"/>
      <c r="GG20" s="521"/>
      <c r="GH20" s="522"/>
      <c r="GI20" s="520"/>
      <c r="GJ20" s="521"/>
      <c r="GK20" s="521"/>
      <c r="GL20" s="521"/>
      <c r="GM20" s="521"/>
      <c r="GN20" s="521"/>
      <c r="GO20" s="521"/>
      <c r="GP20" s="521"/>
      <c r="GQ20" s="521"/>
      <c r="GR20" s="522"/>
      <c r="GS20" s="520"/>
      <c r="GT20" s="521"/>
      <c r="GU20" s="521"/>
      <c r="GV20" s="521"/>
      <c r="GW20" s="521"/>
      <c r="GX20" s="521"/>
      <c r="GY20" s="521"/>
      <c r="GZ20" s="521"/>
      <c r="HA20" s="521"/>
      <c r="HB20" s="522"/>
      <c r="HC20" s="274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4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4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4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4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4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4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4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4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4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75">
        <f t="shared" si="73"/>
        <v>0</v>
      </c>
      <c r="HN20" s="277">
        <f t="shared" si="85"/>
        <v>0</v>
      </c>
      <c r="HO20" s="275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77" t="e">
        <f t="shared" ref="HP20:HP83" si="86">+SUM(HO17:HO20)</f>
        <v>#REF!</v>
      </c>
      <c r="HQ20" s="80"/>
      <c r="HR20" s="278">
        <f t="shared" si="74"/>
        <v>0</v>
      </c>
      <c r="HS20" s="278">
        <f t="shared" si="75"/>
        <v>0</v>
      </c>
      <c r="HT20" s="278">
        <f t="shared" si="76"/>
        <v>0</v>
      </c>
      <c r="HU20" s="278">
        <f t="shared" si="77"/>
        <v>0</v>
      </c>
      <c r="HV20" s="278">
        <f t="shared" si="78"/>
        <v>0</v>
      </c>
      <c r="HW20" s="278">
        <f t="shared" si="79"/>
        <v>0</v>
      </c>
      <c r="HX20" s="278">
        <f t="shared" si="80"/>
        <v>0</v>
      </c>
      <c r="HY20" s="278">
        <f t="shared" si="81"/>
        <v>0</v>
      </c>
      <c r="HZ20" s="278">
        <f t="shared" si="82"/>
        <v>0</v>
      </c>
      <c r="IA20" s="278">
        <f t="shared" si="83"/>
        <v>0</v>
      </c>
      <c r="IK20" s="94" t="e">
        <f t="shared" si="84"/>
        <v>#REF!</v>
      </c>
    </row>
    <row r="21" spans="1:245" s="30" customFormat="1" ht="21.95" hidden="1" customHeight="1">
      <c r="A21" s="4"/>
      <c r="B21" s="94" t="e">
        <f>+#REF!</f>
        <v>#REF!</v>
      </c>
      <c r="C21" s="94" t="e">
        <f>+#REF!</f>
        <v>#REF!</v>
      </c>
      <c r="D21" s="94" t="e">
        <f>+#REF!</f>
        <v>#REF!</v>
      </c>
      <c r="E21" s="94" t="e">
        <f>+#REF!</f>
        <v>#REF!</v>
      </c>
      <c r="F21" s="94" t="e">
        <f>+#REF!</f>
        <v>#REF!</v>
      </c>
      <c r="G21" s="94" t="e">
        <f>+#REF!</f>
        <v>#REF!</v>
      </c>
      <c r="H21" s="94" t="e">
        <f>+#REF!</f>
        <v>#REF!</v>
      </c>
      <c r="I21" s="94" t="e">
        <f>+#REF!</f>
        <v>#REF!</v>
      </c>
      <c r="J21" s="18" t="s">
        <v>113</v>
      </c>
      <c r="K21" s="523"/>
      <c r="L21" s="524"/>
      <c r="M21" s="524"/>
      <c r="N21" s="524"/>
      <c r="O21" s="524"/>
      <c r="P21" s="524"/>
      <c r="Q21" s="524"/>
      <c r="R21" s="524"/>
      <c r="S21" s="524"/>
      <c r="T21" s="525"/>
      <c r="U21" s="523"/>
      <c r="V21" s="524"/>
      <c r="W21" s="524"/>
      <c r="X21" s="524"/>
      <c r="Y21" s="524"/>
      <c r="Z21" s="524"/>
      <c r="AA21" s="524"/>
      <c r="AB21" s="524"/>
      <c r="AC21" s="524"/>
      <c r="AD21" s="525"/>
      <c r="AE21" s="523"/>
      <c r="AF21" s="524"/>
      <c r="AG21" s="524"/>
      <c r="AH21" s="524"/>
      <c r="AI21" s="524"/>
      <c r="AJ21" s="524"/>
      <c r="AK21" s="524"/>
      <c r="AL21" s="524"/>
      <c r="AM21" s="524"/>
      <c r="AN21" s="525"/>
      <c r="AO21" s="523"/>
      <c r="AP21" s="524"/>
      <c r="AQ21" s="524"/>
      <c r="AR21" s="524"/>
      <c r="AS21" s="524"/>
      <c r="AT21" s="524"/>
      <c r="AU21" s="524"/>
      <c r="AV21" s="524"/>
      <c r="AW21" s="524"/>
      <c r="AX21" s="525"/>
      <c r="AY21" s="523"/>
      <c r="AZ21" s="524"/>
      <c r="BA21" s="524"/>
      <c r="BB21" s="524"/>
      <c r="BC21" s="524"/>
      <c r="BD21" s="524"/>
      <c r="BE21" s="524"/>
      <c r="BF21" s="524"/>
      <c r="BG21" s="524"/>
      <c r="BH21" s="525"/>
      <c r="BI21" s="523"/>
      <c r="BJ21" s="524"/>
      <c r="BK21" s="524"/>
      <c r="BL21" s="524"/>
      <c r="BM21" s="524"/>
      <c r="BN21" s="524"/>
      <c r="BO21" s="524"/>
      <c r="BP21" s="524"/>
      <c r="BQ21" s="524"/>
      <c r="BR21" s="525"/>
      <c r="BS21" s="523"/>
      <c r="BT21" s="524"/>
      <c r="BU21" s="524"/>
      <c r="BV21" s="524"/>
      <c r="BW21" s="524"/>
      <c r="BX21" s="524"/>
      <c r="BY21" s="524"/>
      <c r="BZ21" s="524"/>
      <c r="CA21" s="524"/>
      <c r="CB21" s="525"/>
      <c r="CC21" s="523"/>
      <c r="CD21" s="524"/>
      <c r="CE21" s="524"/>
      <c r="CF21" s="524"/>
      <c r="CG21" s="524"/>
      <c r="CH21" s="524"/>
      <c r="CI21" s="524"/>
      <c r="CJ21" s="524"/>
      <c r="CK21" s="524"/>
      <c r="CL21" s="525"/>
      <c r="CM21" s="523"/>
      <c r="CN21" s="524"/>
      <c r="CO21" s="524"/>
      <c r="CP21" s="524"/>
      <c r="CQ21" s="524"/>
      <c r="CR21" s="524"/>
      <c r="CS21" s="524"/>
      <c r="CT21" s="524"/>
      <c r="CU21" s="524"/>
      <c r="CV21" s="525"/>
      <c r="CW21" s="523"/>
      <c r="CX21" s="524"/>
      <c r="CY21" s="524"/>
      <c r="CZ21" s="524"/>
      <c r="DA21" s="524"/>
      <c r="DB21" s="524"/>
      <c r="DC21" s="524"/>
      <c r="DD21" s="524"/>
      <c r="DE21" s="524"/>
      <c r="DF21" s="525"/>
      <c r="DG21" s="523"/>
      <c r="DH21" s="524"/>
      <c r="DI21" s="524"/>
      <c r="DJ21" s="524"/>
      <c r="DK21" s="524"/>
      <c r="DL21" s="524"/>
      <c r="DM21" s="524"/>
      <c r="DN21" s="524"/>
      <c r="DO21" s="524"/>
      <c r="DP21" s="525"/>
      <c r="DQ21" s="523"/>
      <c r="DR21" s="524"/>
      <c r="DS21" s="524"/>
      <c r="DT21" s="524"/>
      <c r="DU21" s="524"/>
      <c r="DV21" s="524"/>
      <c r="DW21" s="524"/>
      <c r="DX21" s="524"/>
      <c r="DY21" s="524"/>
      <c r="DZ21" s="525"/>
      <c r="EA21" s="523"/>
      <c r="EB21" s="524"/>
      <c r="EC21" s="524"/>
      <c r="ED21" s="524"/>
      <c r="EE21" s="524"/>
      <c r="EF21" s="524"/>
      <c r="EG21" s="524"/>
      <c r="EH21" s="524"/>
      <c r="EI21" s="524"/>
      <c r="EJ21" s="525"/>
      <c r="EK21" s="523"/>
      <c r="EL21" s="524"/>
      <c r="EM21" s="524"/>
      <c r="EN21" s="524"/>
      <c r="EO21" s="524"/>
      <c r="EP21" s="524"/>
      <c r="EQ21" s="524"/>
      <c r="ER21" s="524"/>
      <c r="ES21" s="524"/>
      <c r="ET21" s="525"/>
      <c r="EU21" s="523"/>
      <c r="EV21" s="524"/>
      <c r="EW21" s="524"/>
      <c r="EX21" s="524"/>
      <c r="EY21" s="524"/>
      <c r="EZ21" s="524"/>
      <c r="FA21" s="524"/>
      <c r="FB21" s="524"/>
      <c r="FC21" s="524"/>
      <c r="FD21" s="525"/>
      <c r="FE21" s="523"/>
      <c r="FF21" s="524"/>
      <c r="FG21" s="524"/>
      <c r="FH21" s="524"/>
      <c r="FI21" s="524"/>
      <c r="FJ21" s="524"/>
      <c r="FK21" s="524"/>
      <c r="FL21" s="524"/>
      <c r="FM21" s="524"/>
      <c r="FN21" s="525"/>
      <c r="FO21" s="523"/>
      <c r="FP21" s="524"/>
      <c r="FQ21" s="524"/>
      <c r="FR21" s="524"/>
      <c r="FS21" s="524"/>
      <c r="FT21" s="524"/>
      <c r="FU21" s="524"/>
      <c r="FV21" s="524"/>
      <c r="FW21" s="524"/>
      <c r="FX21" s="525"/>
      <c r="FY21" s="523"/>
      <c r="FZ21" s="524"/>
      <c r="GA21" s="524"/>
      <c r="GB21" s="524"/>
      <c r="GC21" s="524"/>
      <c r="GD21" s="524"/>
      <c r="GE21" s="524"/>
      <c r="GF21" s="524"/>
      <c r="GG21" s="524"/>
      <c r="GH21" s="525"/>
      <c r="GI21" s="523"/>
      <c r="GJ21" s="524"/>
      <c r="GK21" s="524"/>
      <c r="GL21" s="524"/>
      <c r="GM21" s="524"/>
      <c r="GN21" s="524"/>
      <c r="GO21" s="524"/>
      <c r="GP21" s="524"/>
      <c r="GQ21" s="524"/>
      <c r="GR21" s="525"/>
      <c r="GS21" s="523"/>
      <c r="GT21" s="524"/>
      <c r="GU21" s="524"/>
      <c r="GV21" s="524"/>
      <c r="GW21" s="524"/>
      <c r="GX21" s="524"/>
      <c r="GY21" s="524"/>
      <c r="GZ21" s="524"/>
      <c r="HA21" s="524"/>
      <c r="HB21" s="525"/>
      <c r="HC21" s="77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77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77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77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77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77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77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77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77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77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0">
        <f t="shared" si="73"/>
        <v>0</v>
      </c>
      <c r="HN21" s="79">
        <f t="shared" si="85"/>
        <v>0</v>
      </c>
      <c r="HO21" s="80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79" t="e">
        <f t="shared" si="86"/>
        <v>#REF!</v>
      </c>
      <c r="HQ21" s="80"/>
      <c r="HR21" s="81">
        <f t="shared" si="74"/>
        <v>0</v>
      </c>
      <c r="HS21" s="81">
        <f t="shared" si="75"/>
        <v>0</v>
      </c>
      <c r="HT21" s="81">
        <f t="shared" si="76"/>
        <v>0</v>
      </c>
      <c r="HU21" s="81">
        <f t="shared" si="77"/>
        <v>0</v>
      </c>
      <c r="HV21" s="81">
        <f t="shared" si="78"/>
        <v>0</v>
      </c>
      <c r="HW21" s="81">
        <f t="shared" si="79"/>
        <v>0</v>
      </c>
      <c r="HX21" s="81">
        <f t="shared" si="80"/>
        <v>0</v>
      </c>
      <c r="HY21" s="81">
        <f t="shared" si="81"/>
        <v>0</v>
      </c>
      <c r="HZ21" s="81">
        <f t="shared" si="82"/>
        <v>0</v>
      </c>
      <c r="IA21" s="81">
        <f t="shared" si="83"/>
        <v>0</v>
      </c>
      <c r="IK21" s="94" t="e">
        <f t="shared" si="84"/>
        <v>#REF!</v>
      </c>
    </row>
    <row r="22" spans="1:245" s="30" customFormat="1" ht="21.95" hidden="1" customHeight="1">
      <c r="A22" s="4"/>
      <c r="B22" s="94" t="e">
        <f>+#REF!</f>
        <v>#REF!</v>
      </c>
      <c r="C22" s="94" t="e">
        <f>+#REF!</f>
        <v>#REF!</v>
      </c>
      <c r="D22" s="94" t="e">
        <f>+#REF!</f>
        <v>#REF!</v>
      </c>
      <c r="E22" s="94" t="e">
        <f>+#REF!</f>
        <v>#REF!</v>
      </c>
      <c r="F22" s="94" t="e">
        <f>+#REF!</f>
        <v>#REF!</v>
      </c>
      <c r="G22" s="94" t="e">
        <f>+#REF!</f>
        <v>#REF!</v>
      </c>
      <c r="H22" s="94" t="e">
        <f>+#REF!</f>
        <v>#REF!</v>
      </c>
      <c r="I22" s="94" t="e">
        <f>+#REF!</f>
        <v>#REF!</v>
      </c>
      <c r="J22" s="18" t="s">
        <v>114</v>
      </c>
      <c r="K22" s="523"/>
      <c r="L22" s="524"/>
      <c r="M22" s="524"/>
      <c r="N22" s="524"/>
      <c r="O22" s="524"/>
      <c r="P22" s="524"/>
      <c r="Q22" s="524"/>
      <c r="R22" s="524"/>
      <c r="S22" s="524"/>
      <c r="T22" s="525"/>
      <c r="U22" s="523"/>
      <c r="V22" s="524"/>
      <c r="W22" s="524"/>
      <c r="X22" s="524"/>
      <c r="Y22" s="524"/>
      <c r="Z22" s="524"/>
      <c r="AA22" s="524"/>
      <c r="AB22" s="524"/>
      <c r="AC22" s="524"/>
      <c r="AD22" s="525"/>
      <c r="AE22" s="523"/>
      <c r="AF22" s="524"/>
      <c r="AG22" s="524"/>
      <c r="AH22" s="524"/>
      <c r="AI22" s="524"/>
      <c r="AJ22" s="524"/>
      <c r="AK22" s="524"/>
      <c r="AL22" s="524"/>
      <c r="AM22" s="524"/>
      <c r="AN22" s="525"/>
      <c r="AO22" s="523"/>
      <c r="AP22" s="524"/>
      <c r="AQ22" s="524"/>
      <c r="AR22" s="524"/>
      <c r="AS22" s="524"/>
      <c r="AT22" s="524"/>
      <c r="AU22" s="524"/>
      <c r="AV22" s="524"/>
      <c r="AW22" s="524"/>
      <c r="AX22" s="525"/>
      <c r="AY22" s="523"/>
      <c r="AZ22" s="524"/>
      <c r="BA22" s="524"/>
      <c r="BB22" s="524"/>
      <c r="BC22" s="524"/>
      <c r="BD22" s="524"/>
      <c r="BE22" s="524"/>
      <c r="BF22" s="524"/>
      <c r="BG22" s="524"/>
      <c r="BH22" s="525"/>
      <c r="BI22" s="523"/>
      <c r="BJ22" s="524"/>
      <c r="BK22" s="524"/>
      <c r="BL22" s="524"/>
      <c r="BM22" s="524"/>
      <c r="BN22" s="524"/>
      <c r="BO22" s="524"/>
      <c r="BP22" s="524"/>
      <c r="BQ22" s="524"/>
      <c r="BR22" s="525"/>
      <c r="BS22" s="523"/>
      <c r="BT22" s="524"/>
      <c r="BU22" s="524"/>
      <c r="BV22" s="524"/>
      <c r="BW22" s="524"/>
      <c r="BX22" s="524"/>
      <c r="BY22" s="524"/>
      <c r="BZ22" s="524"/>
      <c r="CA22" s="524"/>
      <c r="CB22" s="525"/>
      <c r="CC22" s="523"/>
      <c r="CD22" s="524"/>
      <c r="CE22" s="524"/>
      <c r="CF22" s="524"/>
      <c r="CG22" s="524"/>
      <c r="CH22" s="524"/>
      <c r="CI22" s="524"/>
      <c r="CJ22" s="524"/>
      <c r="CK22" s="524"/>
      <c r="CL22" s="525"/>
      <c r="CM22" s="523"/>
      <c r="CN22" s="524"/>
      <c r="CO22" s="524"/>
      <c r="CP22" s="524"/>
      <c r="CQ22" s="524"/>
      <c r="CR22" s="524"/>
      <c r="CS22" s="524"/>
      <c r="CT22" s="524"/>
      <c r="CU22" s="524"/>
      <c r="CV22" s="525"/>
      <c r="CW22" s="523"/>
      <c r="CX22" s="524"/>
      <c r="CY22" s="524"/>
      <c r="CZ22" s="524"/>
      <c r="DA22" s="524"/>
      <c r="DB22" s="524"/>
      <c r="DC22" s="524"/>
      <c r="DD22" s="524"/>
      <c r="DE22" s="524"/>
      <c r="DF22" s="525"/>
      <c r="DG22" s="523"/>
      <c r="DH22" s="524"/>
      <c r="DI22" s="524"/>
      <c r="DJ22" s="524"/>
      <c r="DK22" s="524"/>
      <c r="DL22" s="524"/>
      <c r="DM22" s="524"/>
      <c r="DN22" s="524"/>
      <c r="DO22" s="524"/>
      <c r="DP22" s="525"/>
      <c r="DQ22" s="523"/>
      <c r="DR22" s="524"/>
      <c r="DS22" s="524"/>
      <c r="DT22" s="524"/>
      <c r="DU22" s="524"/>
      <c r="DV22" s="524"/>
      <c r="DW22" s="524"/>
      <c r="DX22" s="524"/>
      <c r="DY22" s="524"/>
      <c r="DZ22" s="525"/>
      <c r="EA22" s="523"/>
      <c r="EB22" s="524"/>
      <c r="EC22" s="524"/>
      <c r="ED22" s="524"/>
      <c r="EE22" s="524"/>
      <c r="EF22" s="524"/>
      <c r="EG22" s="524"/>
      <c r="EH22" s="524"/>
      <c r="EI22" s="524"/>
      <c r="EJ22" s="525"/>
      <c r="EK22" s="523"/>
      <c r="EL22" s="524"/>
      <c r="EM22" s="524"/>
      <c r="EN22" s="524"/>
      <c r="EO22" s="524"/>
      <c r="EP22" s="524"/>
      <c r="EQ22" s="524"/>
      <c r="ER22" s="524"/>
      <c r="ES22" s="524"/>
      <c r="ET22" s="525"/>
      <c r="EU22" s="523"/>
      <c r="EV22" s="524"/>
      <c r="EW22" s="524"/>
      <c r="EX22" s="524"/>
      <c r="EY22" s="524"/>
      <c r="EZ22" s="524"/>
      <c r="FA22" s="524"/>
      <c r="FB22" s="524"/>
      <c r="FC22" s="524"/>
      <c r="FD22" s="525"/>
      <c r="FE22" s="523"/>
      <c r="FF22" s="524"/>
      <c r="FG22" s="524"/>
      <c r="FH22" s="524"/>
      <c r="FI22" s="524"/>
      <c r="FJ22" s="524"/>
      <c r="FK22" s="524"/>
      <c r="FL22" s="524"/>
      <c r="FM22" s="524"/>
      <c r="FN22" s="525"/>
      <c r="FO22" s="523"/>
      <c r="FP22" s="524"/>
      <c r="FQ22" s="524"/>
      <c r="FR22" s="524"/>
      <c r="FS22" s="524"/>
      <c r="FT22" s="524"/>
      <c r="FU22" s="524"/>
      <c r="FV22" s="524"/>
      <c r="FW22" s="524"/>
      <c r="FX22" s="525"/>
      <c r="FY22" s="523"/>
      <c r="FZ22" s="524"/>
      <c r="GA22" s="524"/>
      <c r="GB22" s="524"/>
      <c r="GC22" s="524"/>
      <c r="GD22" s="524"/>
      <c r="GE22" s="524"/>
      <c r="GF22" s="524"/>
      <c r="GG22" s="524"/>
      <c r="GH22" s="525"/>
      <c r="GI22" s="523"/>
      <c r="GJ22" s="524"/>
      <c r="GK22" s="524"/>
      <c r="GL22" s="524"/>
      <c r="GM22" s="524"/>
      <c r="GN22" s="524"/>
      <c r="GO22" s="524"/>
      <c r="GP22" s="524"/>
      <c r="GQ22" s="524"/>
      <c r="GR22" s="525"/>
      <c r="GS22" s="523"/>
      <c r="GT22" s="524"/>
      <c r="GU22" s="524"/>
      <c r="GV22" s="524"/>
      <c r="GW22" s="524"/>
      <c r="GX22" s="524"/>
      <c r="GY22" s="524"/>
      <c r="GZ22" s="524"/>
      <c r="HA22" s="524"/>
      <c r="HB22" s="525"/>
      <c r="HC22" s="77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77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77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77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77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77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77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77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77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77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0">
        <f t="shared" si="73"/>
        <v>0</v>
      </c>
      <c r="HN22" s="79">
        <f t="shared" si="85"/>
        <v>0</v>
      </c>
      <c r="HO22" s="80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79" t="e">
        <f t="shared" si="86"/>
        <v>#REF!</v>
      </c>
      <c r="HQ22" s="80"/>
      <c r="HR22" s="81">
        <f t="shared" si="74"/>
        <v>0</v>
      </c>
      <c r="HS22" s="81">
        <f t="shared" si="75"/>
        <v>0</v>
      </c>
      <c r="HT22" s="81">
        <f t="shared" si="76"/>
        <v>0</v>
      </c>
      <c r="HU22" s="81">
        <f t="shared" si="77"/>
        <v>0</v>
      </c>
      <c r="HV22" s="81">
        <f t="shared" si="78"/>
        <v>0</v>
      </c>
      <c r="HW22" s="81">
        <f t="shared" si="79"/>
        <v>0</v>
      </c>
      <c r="HX22" s="81">
        <f t="shared" si="80"/>
        <v>0</v>
      </c>
      <c r="HY22" s="81">
        <f t="shared" si="81"/>
        <v>0</v>
      </c>
      <c r="HZ22" s="81">
        <f t="shared" si="82"/>
        <v>0</v>
      </c>
      <c r="IA22" s="81">
        <f t="shared" si="83"/>
        <v>0</v>
      </c>
      <c r="IK22" s="94" t="e">
        <f t="shared" si="84"/>
        <v>#REF!</v>
      </c>
    </row>
    <row r="23" spans="1:245" s="30" customFormat="1" ht="21.95" hidden="1" customHeight="1">
      <c r="A23" s="4"/>
      <c r="B23" s="94" t="e">
        <f>+#REF!</f>
        <v>#REF!</v>
      </c>
      <c r="C23" s="94" t="e">
        <f>+#REF!</f>
        <v>#REF!</v>
      </c>
      <c r="D23" s="94" t="e">
        <f>+#REF!</f>
        <v>#REF!</v>
      </c>
      <c r="E23" s="94" t="e">
        <f>+#REF!</f>
        <v>#REF!</v>
      </c>
      <c r="F23" s="94" t="e">
        <f>+#REF!</f>
        <v>#REF!</v>
      </c>
      <c r="G23" s="94" t="e">
        <f>+#REF!</f>
        <v>#REF!</v>
      </c>
      <c r="H23" s="94" t="e">
        <f>+#REF!</f>
        <v>#REF!</v>
      </c>
      <c r="I23" s="94" t="e">
        <f>+#REF!</f>
        <v>#REF!</v>
      </c>
      <c r="J23" s="303" t="s">
        <v>115</v>
      </c>
      <c r="K23" s="526"/>
      <c r="L23" s="527"/>
      <c r="M23" s="527"/>
      <c r="N23" s="527"/>
      <c r="O23" s="527"/>
      <c r="P23" s="527"/>
      <c r="Q23" s="527"/>
      <c r="R23" s="527"/>
      <c r="S23" s="527"/>
      <c r="T23" s="528"/>
      <c r="U23" s="526"/>
      <c r="V23" s="527"/>
      <c r="W23" s="527"/>
      <c r="X23" s="527"/>
      <c r="Y23" s="527"/>
      <c r="Z23" s="527"/>
      <c r="AA23" s="527"/>
      <c r="AB23" s="527"/>
      <c r="AC23" s="527"/>
      <c r="AD23" s="528"/>
      <c r="AE23" s="526"/>
      <c r="AF23" s="527"/>
      <c r="AG23" s="527"/>
      <c r="AH23" s="527"/>
      <c r="AI23" s="527"/>
      <c r="AJ23" s="527"/>
      <c r="AK23" s="527"/>
      <c r="AL23" s="527"/>
      <c r="AM23" s="527"/>
      <c r="AN23" s="528"/>
      <c r="AO23" s="526"/>
      <c r="AP23" s="527"/>
      <c r="AQ23" s="527"/>
      <c r="AR23" s="527"/>
      <c r="AS23" s="527"/>
      <c r="AT23" s="527"/>
      <c r="AU23" s="527"/>
      <c r="AV23" s="527"/>
      <c r="AW23" s="527"/>
      <c r="AX23" s="528"/>
      <c r="AY23" s="526"/>
      <c r="AZ23" s="527"/>
      <c r="BA23" s="527"/>
      <c r="BB23" s="527"/>
      <c r="BC23" s="527"/>
      <c r="BD23" s="527"/>
      <c r="BE23" s="527"/>
      <c r="BF23" s="527"/>
      <c r="BG23" s="527"/>
      <c r="BH23" s="528"/>
      <c r="BI23" s="526"/>
      <c r="BJ23" s="527"/>
      <c r="BK23" s="527"/>
      <c r="BL23" s="527"/>
      <c r="BM23" s="527"/>
      <c r="BN23" s="527"/>
      <c r="BO23" s="527"/>
      <c r="BP23" s="527"/>
      <c r="BQ23" s="527"/>
      <c r="BR23" s="528"/>
      <c r="BS23" s="526"/>
      <c r="BT23" s="527"/>
      <c r="BU23" s="527"/>
      <c r="BV23" s="527"/>
      <c r="BW23" s="527"/>
      <c r="BX23" s="527"/>
      <c r="BY23" s="527"/>
      <c r="BZ23" s="527"/>
      <c r="CA23" s="527"/>
      <c r="CB23" s="528"/>
      <c r="CC23" s="526"/>
      <c r="CD23" s="527"/>
      <c r="CE23" s="527"/>
      <c r="CF23" s="527"/>
      <c r="CG23" s="527"/>
      <c r="CH23" s="527"/>
      <c r="CI23" s="527"/>
      <c r="CJ23" s="527"/>
      <c r="CK23" s="527"/>
      <c r="CL23" s="528"/>
      <c r="CM23" s="526"/>
      <c r="CN23" s="527"/>
      <c r="CO23" s="527"/>
      <c r="CP23" s="527"/>
      <c r="CQ23" s="527"/>
      <c r="CR23" s="527"/>
      <c r="CS23" s="527"/>
      <c r="CT23" s="527"/>
      <c r="CU23" s="527"/>
      <c r="CV23" s="528"/>
      <c r="CW23" s="526"/>
      <c r="CX23" s="527"/>
      <c r="CY23" s="527"/>
      <c r="CZ23" s="527"/>
      <c r="DA23" s="527"/>
      <c r="DB23" s="527"/>
      <c r="DC23" s="527"/>
      <c r="DD23" s="527"/>
      <c r="DE23" s="527"/>
      <c r="DF23" s="528"/>
      <c r="DG23" s="526"/>
      <c r="DH23" s="527"/>
      <c r="DI23" s="527"/>
      <c r="DJ23" s="527"/>
      <c r="DK23" s="527"/>
      <c r="DL23" s="527"/>
      <c r="DM23" s="527"/>
      <c r="DN23" s="527"/>
      <c r="DO23" s="527"/>
      <c r="DP23" s="528"/>
      <c r="DQ23" s="526"/>
      <c r="DR23" s="527"/>
      <c r="DS23" s="527"/>
      <c r="DT23" s="527"/>
      <c r="DU23" s="527"/>
      <c r="DV23" s="527"/>
      <c r="DW23" s="527"/>
      <c r="DX23" s="527"/>
      <c r="DY23" s="527"/>
      <c r="DZ23" s="528"/>
      <c r="EA23" s="526"/>
      <c r="EB23" s="527"/>
      <c r="EC23" s="527"/>
      <c r="ED23" s="527"/>
      <c r="EE23" s="527"/>
      <c r="EF23" s="527"/>
      <c r="EG23" s="527"/>
      <c r="EH23" s="527"/>
      <c r="EI23" s="527"/>
      <c r="EJ23" s="528"/>
      <c r="EK23" s="526"/>
      <c r="EL23" s="527"/>
      <c r="EM23" s="527"/>
      <c r="EN23" s="527"/>
      <c r="EO23" s="527"/>
      <c r="EP23" s="527"/>
      <c r="EQ23" s="527"/>
      <c r="ER23" s="527"/>
      <c r="ES23" s="527"/>
      <c r="ET23" s="528"/>
      <c r="EU23" s="526"/>
      <c r="EV23" s="527"/>
      <c r="EW23" s="527"/>
      <c r="EX23" s="527"/>
      <c r="EY23" s="527"/>
      <c r="EZ23" s="527"/>
      <c r="FA23" s="527"/>
      <c r="FB23" s="527"/>
      <c r="FC23" s="527"/>
      <c r="FD23" s="528"/>
      <c r="FE23" s="526"/>
      <c r="FF23" s="527"/>
      <c r="FG23" s="527"/>
      <c r="FH23" s="527"/>
      <c r="FI23" s="527"/>
      <c r="FJ23" s="527"/>
      <c r="FK23" s="527"/>
      <c r="FL23" s="527"/>
      <c r="FM23" s="527"/>
      <c r="FN23" s="528"/>
      <c r="FO23" s="526"/>
      <c r="FP23" s="527"/>
      <c r="FQ23" s="527"/>
      <c r="FR23" s="527"/>
      <c r="FS23" s="527"/>
      <c r="FT23" s="527"/>
      <c r="FU23" s="527"/>
      <c r="FV23" s="527"/>
      <c r="FW23" s="527"/>
      <c r="FX23" s="528"/>
      <c r="FY23" s="526"/>
      <c r="FZ23" s="527"/>
      <c r="GA23" s="527"/>
      <c r="GB23" s="527"/>
      <c r="GC23" s="527"/>
      <c r="GD23" s="527"/>
      <c r="GE23" s="527"/>
      <c r="GF23" s="527"/>
      <c r="GG23" s="527"/>
      <c r="GH23" s="528"/>
      <c r="GI23" s="526"/>
      <c r="GJ23" s="527"/>
      <c r="GK23" s="527"/>
      <c r="GL23" s="527"/>
      <c r="GM23" s="527"/>
      <c r="GN23" s="527"/>
      <c r="GO23" s="527"/>
      <c r="GP23" s="527"/>
      <c r="GQ23" s="527"/>
      <c r="GR23" s="528"/>
      <c r="GS23" s="526"/>
      <c r="GT23" s="527"/>
      <c r="GU23" s="527"/>
      <c r="GV23" s="527"/>
      <c r="GW23" s="527"/>
      <c r="GX23" s="527"/>
      <c r="GY23" s="527"/>
      <c r="GZ23" s="527"/>
      <c r="HA23" s="527"/>
      <c r="HB23" s="528"/>
      <c r="HC23" s="271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1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1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1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1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1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1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1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1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1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2">
        <f t="shared" si="73"/>
        <v>0</v>
      </c>
      <c r="HN23" s="279">
        <f t="shared" si="85"/>
        <v>0</v>
      </c>
      <c r="HO23" s="272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79" t="e">
        <f t="shared" si="86"/>
        <v>#REF!</v>
      </c>
      <c r="HQ23" s="80"/>
      <c r="HR23" s="280">
        <f t="shared" si="74"/>
        <v>0</v>
      </c>
      <c r="HS23" s="280">
        <f t="shared" si="75"/>
        <v>0</v>
      </c>
      <c r="HT23" s="280">
        <f t="shared" si="76"/>
        <v>0</v>
      </c>
      <c r="HU23" s="280">
        <f t="shared" si="77"/>
        <v>0</v>
      </c>
      <c r="HV23" s="280">
        <f t="shared" si="78"/>
        <v>0</v>
      </c>
      <c r="HW23" s="280">
        <f t="shared" si="79"/>
        <v>0</v>
      </c>
      <c r="HX23" s="280">
        <f t="shared" si="80"/>
        <v>0</v>
      </c>
      <c r="HY23" s="280">
        <f t="shared" si="81"/>
        <v>0</v>
      </c>
      <c r="HZ23" s="280">
        <f t="shared" si="82"/>
        <v>0</v>
      </c>
      <c r="IA23" s="280">
        <f t="shared" si="83"/>
        <v>0</v>
      </c>
      <c r="IK23" s="94" t="e">
        <f t="shared" si="84"/>
        <v>#REF!</v>
      </c>
    </row>
    <row r="24" spans="1:245" s="30" customFormat="1" ht="21.95" hidden="1" customHeight="1">
      <c r="A24" s="4"/>
      <c r="B24" s="94" t="e">
        <f>+#REF!</f>
        <v>#REF!</v>
      </c>
      <c r="C24" s="94" t="e">
        <f>+#REF!</f>
        <v>#REF!</v>
      </c>
      <c r="D24" s="94" t="e">
        <f>+#REF!</f>
        <v>#REF!</v>
      </c>
      <c r="E24" s="94" t="e">
        <f>+#REF!</f>
        <v>#REF!</v>
      </c>
      <c r="F24" s="94" t="e">
        <f>+#REF!</f>
        <v>#REF!</v>
      </c>
      <c r="G24" s="94" t="e">
        <f>+#REF!</f>
        <v>#REF!</v>
      </c>
      <c r="H24" s="94" t="e">
        <f>+#REF!</f>
        <v>#REF!</v>
      </c>
      <c r="I24" s="94" t="e">
        <f>+#REF!</f>
        <v>#REF!</v>
      </c>
      <c r="J24" s="302" t="s">
        <v>116</v>
      </c>
      <c r="K24" s="529"/>
      <c r="L24" s="530"/>
      <c r="M24" s="530"/>
      <c r="N24" s="530"/>
      <c r="O24" s="530"/>
      <c r="P24" s="530"/>
      <c r="Q24" s="530"/>
      <c r="R24" s="530"/>
      <c r="S24" s="530"/>
      <c r="T24" s="531"/>
      <c r="U24" s="529"/>
      <c r="V24" s="530"/>
      <c r="W24" s="530"/>
      <c r="X24" s="530"/>
      <c r="Y24" s="530"/>
      <c r="Z24" s="530"/>
      <c r="AA24" s="530"/>
      <c r="AB24" s="530"/>
      <c r="AC24" s="530"/>
      <c r="AD24" s="531"/>
      <c r="AE24" s="529"/>
      <c r="AF24" s="530"/>
      <c r="AG24" s="530"/>
      <c r="AH24" s="530"/>
      <c r="AI24" s="530"/>
      <c r="AJ24" s="530"/>
      <c r="AK24" s="530"/>
      <c r="AL24" s="530"/>
      <c r="AM24" s="530"/>
      <c r="AN24" s="531"/>
      <c r="AO24" s="529"/>
      <c r="AP24" s="530"/>
      <c r="AQ24" s="530"/>
      <c r="AR24" s="530"/>
      <c r="AS24" s="530"/>
      <c r="AT24" s="530"/>
      <c r="AU24" s="530"/>
      <c r="AV24" s="530"/>
      <c r="AW24" s="530"/>
      <c r="AX24" s="531"/>
      <c r="AY24" s="529"/>
      <c r="AZ24" s="530"/>
      <c r="BA24" s="530"/>
      <c r="BB24" s="530"/>
      <c r="BC24" s="530"/>
      <c r="BD24" s="530"/>
      <c r="BE24" s="530"/>
      <c r="BF24" s="530"/>
      <c r="BG24" s="530"/>
      <c r="BH24" s="531"/>
      <c r="BI24" s="529"/>
      <c r="BJ24" s="530"/>
      <c r="BK24" s="530"/>
      <c r="BL24" s="530"/>
      <c r="BM24" s="530"/>
      <c r="BN24" s="530"/>
      <c r="BO24" s="530"/>
      <c r="BP24" s="530"/>
      <c r="BQ24" s="530"/>
      <c r="BR24" s="531"/>
      <c r="BS24" s="529"/>
      <c r="BT24" s="530"/>
      <c r="BU24" s="530"/>
      <c r="BV24" s="530"/>
      <c r="BW24" s="530"/>
      <c r="BX24" s="530"/>
      <c r="BY24" s="530"/>
      <c r="BZ24" s="530"/>
      <c r="CA24" s="530"/>
      <c r="CB24" s="531"/>
      <c r="CC24" s="529"/>
      <c r="CD24" s="530"/>
      <c r="CE24" s="530"/>
      <c r="CF24" s="530"/>
      <c r="CG24" s="530"/>
      <c r="CH24" s="530"/>
      <c r="CI24" s="530"/>
      <c r="CJ24" s="530"/>
      <c r="CK24" s="530"/>
      <c r="CL24" s="531"/>
      <c r="CM24" s="529"/>
      <c r="CN24" s="530"/>
      <c r="CO24" s="530"/>
      <c r="CP24" s="530"/>
      <c r="CQ24" s="530"/>
      <c r="CR24" s="530"/>
      <c r="CS24" s="530"/>
      <c r="CT24" s="530"/>
      <c r="CU24" s="530"/>
      <c r="CV24" s="531"/>
      <c r="CW24" s="529"/>
      <c r="CX24" s="530"/>
      <c r="CY24" s="530"/>
      <c r="CZ24" s="530"/>
      <c r="DA24" s="530"/>
      <c r="DB24" s="530"/>
      <c r="DC24" s="530"/>
      <c r="DD24" s="530"/>
      <c r="DE24" s="530"/>
      <c r="DF24" s="531"/>
      <c r="DG24" s="529"/>
      <c r="DH24" s="530"/>
      <c r="DI24" s="530"/>
      <c r="DJ24" s="530"/>
      <c r="DK24" s="530"/>
      <c r="DL24" s="530"/>
      <c r="DM24" s="530"/>
      <c r="DN24" s="530"/>
      <c r="DO24" s="530"/>
      <c r="DP24" s="531"/>
      <c r="DQ24" s="529"/>
      <c r="DR24" s="530"/>
      <c r="DS24" s="530"/>
      <c r="DT24" s="530"/>
      <c r="DU24" s="530"/>
      <c r="DV24" s="530"/>
      <c r="DW24" s="530"/>
      <c r="DX24" s="530"/>
      <c r="DY24" s="530"/>
      <c r="DZ24" s="531"/>
      <c r="EA24" s="529"/>
      <c r="EB24" s="530"/>
      <c r="EC24" s="530"/>
      <c r="ED24" s="530"/>
      <c r="EE24" s="530"/>
      <c r="EF24" s="530"/>
      <c r="EG24" s="530"/>
      <c r="EH24" s="530"/>
      <c r="EI24" s="530"/>
      <c r="EJ24" s="531"/>
      <c r="EK24" s="529"/>
      <c r="EL24" s="530"/>
      <c r="EM24" s="530"/>
      <c r="EN24" s="530"/>
      <c r="EO24" s="530"/>
      <c r="EP24" s="530"/>
      <c r="EQ24" s="530"/>
      <c r="ER24" s="530"/>
      <c r="ES24" s="530"/>
      <c r="ET24" s="531"/>
      <c r="EU24" s="529"/>
      <c r="EV24" s="530"/>
      <c r="EW24" s="530"/>
      <c r="EX24" s="530"/>
      <c r="EY24" s="530"/>
      <c r="EZ24" s="530"/>
      <c r="FA24" s="530"/>
      <c r="FB24" s="530"/>
      <c r="FC24" s="530"/>
      <c r="FD24" s="531"/>
      <c r="FE24" s="529"/>
      <c r="FF24" s="530"/>
      <c r="FG24" s="530"/>
      <c r="FH24" s="530"/>
      <c r="FI24" s="530"/>
      <c r="FJ24" s="530"/>
      <c r="FK24" s="530"/>
      <c r="FL24" s="530"/>
      <c r="FM24" s="530"/>
      <c r="FN24" s="531"/>
      <c r="FO24" s="529"/>
      <c r="FP24" s="530"/>
      <c r="FQ24" s="530"/>
      <c r="FR24" s="530"/>
      <c r="FS24" s="530"/>
      <c r="FT24" s="530"/>
      <c r="FU24" s="530"/>
      <c r="FV24" s="530"/>
      <c r="FW24" s="530"/>
      <c r="FX24" s="531"/>
      <c r="FY24" s="529"/>
      <c r="FZ24" s="530"/>
      <c r="GA24" s="530"/>
      <c r="GB24" s="530"/>
      <c r="GC24" s="530"/>
      <c r="GD24" s="530"/>
      <c r="GE24" s="530"/>
      <c r="GF24" s="530"/>
      <c r="GG24" s="530"/>
      <c r="GH24" s="531"/>
      <c r="GI24" s="529"/>
      <c r="GJ24" s="530"/>
      <c r="GK24" s="530"/>
      <c r="GL24" s="530"/>
      <c r="GM24" s="530"/>
      <c r="GN24" s="530"/>
      <c r="GO24" s="530"/>
      <c r="GP24" s="530"/>
      <c r="GQ24" s="530"/>
      <c r="GR24" s="531"/>
      <c r="GS24" s="529"/>
      <c r="GT24" s="530"/>
      <c r="GU24" s="530"/>
      <c r="GV24" s="530"/>
      <c r="GW24" s="530"/>
      <c r="GX24" s="530"/>
      <c r="GY24" s="530"/>
      <c r="GZ24" s="530"/>
      <c r="HA24" s="530"/>
      <c r="HB24" s="531"/>
      <c r="HC24" s="274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4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4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4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4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4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4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4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4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4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75">
        <f t="shared" si="73"/>
        <v>0</v>
      </c>
      <c r="HN24" s="277">
        <f t="shared" si="85"/>
        <v>0</v>
      </c>
      <c r="HO24" s="275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77" t="e">
        <f t="shared" si="86"/>
        <v>#REF!</v>
      </c>
      <c r="HQ24" s="80"/>
      <c r="HR24" s="278">
        <f t="shared" si="74"/>
        <v>0</v>
      </c>
      <c r="HS24" s="278">
        <f t="shared" si="75"/>
        <v>0</v>
      </c>
      <c r="HT24" s="278">
        <f t="shared" si="76"/>
        <v>0</v>
      </c>
      <c r="HU24" s="278">
        <f t="shared" si="77"/>
        <v>0</v>
      </c>
      <c r="HV24" s="278">
        <f t="shared" si="78"/>
        <v>0</v>
      </c>
      <c r="HW24" s="278">
        <f t="shared" si="79"/>
        <v>0</v>
      </c>
      <c r="HX24" s="278">
        <f t="shared" si="80"/>
        <v>0</v>
      </c>
      <c r="HY24" s="278">
        <f t="shared" si="81"/>
        <v>0</v>
      </c>
      <c r="HZ24" s="278">
        <f t="shared" si="82"/>
        <v>0</v>
      </c>
      <c r="IA24" s="278">
        <f t="shared" si="83"/>
        <v>0</v>
      </c>
      <c r="IK24" s="94" t="e">
        <f t="shared" si="84"/>
        <v>#REF!</v>
      </c>
    </row>
    <row r="25" spans="1:245" s="30" customFormat="1" ht="21.95" hidden="1" customHeight="1">
      <c r="A25" s="4"/>
      <c r="B25" s="94" t="e">
        <f>+#REF!</f>
        <v>#REF!</v>
      </c>
      <c r="C25" s="94" t="e">
        <f>+#REF!</f>
        <v>#REF!</v>
      </c>
      <c r="D25" s="94" t="e">
        <f>+#REF!</f>
        <v>#REF!</v>
      </c>
      <c r="E25" s="94" t="e">
        <f>+#REF!</f>
        <v>#REF!</v>
      </c>
      <c r="F25" s="94" t="e">
        <f>+#REF!</f>
        <v>#REF!</v>
      </c>
      <c r="G25" s="94" t="e">
        <f>+#REF!</f>
        <v>#REF!</v>
      </c>
      <c r="H25" s="94" t="e">
        <f>+#REF!</f>
        <v>#REF!</v>
      </c>
      <c r="I25" s="94" t="e">
        <f>+#REF!</f>
        <v>#REF!</v>
      </c>
      <c r="J25" s="18" t="s">
        <v>117</v>
      </c>
      <c r="K25" s="532"/>
      <c r="L25" s="533"/>
      <c r="M25" s="533"/>
      <c r="N25" s="533"/>
      <c r="O25" s="533"/>
      <c r="P25" s="533"/>
      <c r="Q25" s="533"/>
      <c r="R25" s="533"/>
      <c r="S25" s="533"/>
      <c r="T25" s="534"/>
      <c r="U25" s="532"/>
      <c r="V25" s="533"/>
      <c r="W25" s="533"/>
      <c r="X25" s="533"/>
      <c r="Y25" s="533"/>
      <c r="Z25" s="533"/>
      <c r="AA25" s="533"/>
      <c r="AB25" s="533"/>
      <c r="AC25" s="533"/>
      <c r="AD25" s="534"/>
      <c r="AE25" s="532"/>
      <c r="AF25" s="533"/>
      <c r="AG25" s="533"/>
      <c r="AH25" s="533"/>
      <c r="AI25" s="533"/>
      <c r="AJ25" s="533"/>
      <c r="AK25" s="533"/>
      <c r="AL25" s="533"/>
      <c r="AM25" s="533"/>
      <c r="AN25" s="534"/>
      <c r="AO25" s="532"/>
      <c r="AP25" s="533"/>
      <c r="AQ25" s="533"/>
      <c r="AR25" s="533"/>
      <c r="AS25" s="533"/>
      <c r="AT25" s="533"/>
      <c r="AU25" s="533"/>
      <c r="AV25" s="533"/>
      <c r="AW25" s="533"/>
      <c r="AX25" s="534"/>
      <c r="AY25" s="532"/>
      <c r="AZ25" s="533"/>
      <c r="BA25" s="533"/>
      <c r="BB25" s="533"/>
      <c r="BC25" s="533"/>
      <c r="BD25" s="533"/>
      <c r="BE25" s="533"/>
      <c r="BF25" s="533"/>
      <c r="BG25" s="533"/>
      <c r="BH25" s="534"/>
      <c r="BI25" s="532"/>
      <c r="BJ25" s="533"/>
      <c r="BK25" s="533"/>
      <c r="BL25" s="533"/>
      <c r="BM25" s="533"/>
      <c r="BN25" s="533"/>
      <c r="BO25" s="533"/>
      <c r="BP25" s="533"/>
      <c r="BQ25" s="533"/>
      <c r="BR25" s="534"/>
      <c r="BS25" s="532"/>
      <c r="BT25" s="533"/>
      <c r="BU25" s="533"/>
      <c r="BV25" s="533"/>
      <c r="BW25" s="533"/>
      <c r="BX25" s="533"/>
      <c r="BY25" s="533"/>
      <c r="BZ25" s="533"/>
      <c r="CA25" s="533"/>
      <c r="CB25" s="534"/>
      <c r="CC25" s="532"/>
      <c r="CD25" s="533"/>
      <c r="CE25" s="533"/>
      <c r="CF25" s="533"/>
      <c r="CG25" s="533"/>
      <c r="CH25" s="533"/>
      <c r="CI25" s="533"/>
      <c r="CJ25" s="533"/>
      <c r="CK25" s="533"/>
      <c r="CL25" s="534"/>
      <c r="CM25" s="532"/>
      <c r="CN25" s="533"/>
      <c r="CO25" s="533"/>
      <c r="CP25" s="533"/>
      <c r="CQ25" s="533"/>
      <c r="CR25" s="533"/>
      <c r="CS25" s="533"/>
      <c r="CT25" s="533"/>
      <c r="CU25" s="533"/>
      <c r="CV25" s="534"/>
      <c r="CW25" s="532"/>
      <c r="CX25" s="533"/>
      <c r="CY25" s="533"/>
      <c r="CZ25" s="533"/>
      <c r="DA25" s="533"/>
      <c r="DB25" s="533"/>
      <c r="DC25" s="533"/>
      <c r="DD25" s="533"/>
      <c r="DE25" s="533"/>
      <c r="DF25" s="534"/>
      <c r="DG25" s="532"/>
      <c r="DH25" s="533"/>
      <c r="DI25" s="533"/>
      <c r="DJ25" s="533"/>
      <c r="DK25" s="533"/>
      <c r="DL25" s="533"/>
      <c r="DM25" s="533"/>
      <c r="DN25" s="533"/>
      <c r="DO25" s="533"/>
      <c r="DP25" s="534"/>
      <c r="DQ25" s="532"/>
      <c r="DR25" s="533"/>
      <c r="DS25" s="533"/>
      <c r="DT25" s="533"/>
      <c r="DU25" s="533"/>
      <c r="DV25" s="533"/>
      <c r="DW25" s="533"/>
      <c r="DX25" s="533"/>
      <c r="DY25" s="533"/>
      <c r="DZ25" s="534"/>
      <c r="EA25" s="532"/>
      <c r="EB25" s="533"/>
      <c r="EC25" s="533"/>
      <c r="ED25" s="533"/>
      <c r="EE25" s="533"/>
      <c r="EF25" s="533"/>
      <c r="EG25" s="533"/>
      <c r="EH25" s="533"/>
      <c r="EI25" s="533"/>
      <c r="EJ25" s="534"/>
      <c r="EK25" s="532"/>
      <c r="EL25" s="533"/>
      <c r="EM25" s="533"/>
      <c r="EN25" s="533"/>
      <c r="EO25" s="533"/>
      <c r="EP25" s="533"/>
      <c r="EQ25" s="533"/>
      <c r="ER25" s="533"/>
      <c r="ES25" s="533"/>
      <c r="ET25" s="534"/>
      <c r="EU25" s="532"/>
      <c r="EV25" s="533"/>
      <c r="EW25" s="533"/>
      <c r="EX25" s="533"/>
      <c r="EY25" s="533"/>
      <c r="EZ25" s="533"/>
      <c r="FA25" s="533"/>
      <c r="FB25" s="533"/>
      <c r="FC25" s="533"/>
      <c r="FD25" s="534"/>
      <c r="FE25" s="532"/>
      <c r="FF25" s="533"/>
      <c r="FG25" s="533"/>
      <c r="FH25" s="533"/>
      <c r="FI25" s="533"/>
      <c r="FJ25" s="533"/>
      <c r="FK25" s="533"/>
      <c r="FL25" s="533"/>
      <c r="FM25" s="533"/>
      <c r="FN25" s="534"/>
      <c r="FO25" s="532"/>
      <c r="FP25" s="533"/>
      <c r="FQ25" s="533"/>
      <c r="FR25" s="533"/>
      <c r="FS25" s="533"/>
      <c r="FT25" s="533"/>
      <c r="FU25" s="533"/>
      <c r="FV25" s="533"/>
      <c r="FW25" s="533"/>
      <c r="FX25" s="534"/>
      <c r="FY25" s="532"/>
      <c r="FZ25" s="533"/>
      <c r="GA25" s="533"/>
      <c r="GB25" s="533"/>
      <c r="GC25" s="533"/>
      <c r="GD25" s="533"/>
      <c r="GE25" s="533"/>
      <c r="GF25" s="533"/>
      <c r="GG25" s="533"/>
      <c r="GH25" s="534"/>
      <c r="GI25" s="532"/>
      <c r="GJ25" s="533"/>
      <c r="GK25" s="533"/>
      <c r="GL25" s="533"/>
      <c r="GM25" s="533"/>
      <c r="GN25" s="533"/>
      <c r="GO25" s="533"/>
      <c r="GP25" s="533"/>
      <c r="GQ25" s="533"/>
      <c r="GR25" s="534"/>
      <c r="GS25" s="532"/>
      <c r="GT25" s="533"/>
      <c r="GU25" s="533"/>
      <c r="GV25" s="533"/>
      <c r="GW25" s="533"/>
      <c r="GX25" s="533"/>
      <c r="GY25" s="533"/>
      <c r="GZ25" s="533"/>
      <c r="HA25" s="533"/>
      <c r="HB25" s="534"/>
      <c r="HC25" s="77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77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77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77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77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77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77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77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77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77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0">
        <f t="shared" si="73"/>
        <v>0</v>
      </c>
      <c r="HN25" s="79">
        <f t="shared" si="85"/>
        <v>0</v>
      </c>
      <c r="HO25" s="80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79" t="e">
        <f t="shared" si="86"/>
        <v>#REF!</v>
      </c>
      <c r="HQ25" s="80"/>
      <c r="HR25" s="81">
        <f t="shared" si="74"/>
        <v>0</v>
      </c>
      <c r="HS25" s="81">
        <f t="shared" si="75"/>
        <v>0</v>
      </c>
      <c r="HT25" s="81">
        <f t="shared" si="76"/>
        <v>0</v>
      </c>
      <c r="HU25" s="81">
        <f t="shared" si="77"/>
        <v>0</v>
      </c>
      <c r="HV25" s="81">
        <f t="shared" si="78"/>
        <v>0</v>
      </c>
      <c r="HW25" s="81">
        <f t="shared" si="79"/>
        <v>0</v>
      </c>
      <c r="HX25" s="81">
        <f t="shared" si="80"/>
        <v>0</v>
      </c>
      <c r="HY25" s="81">
        <f t="shared" si="81"/>
        <v>0</v>
      </c>
      <c r="HZ25" s="81">
        <f t="shared" si="82"/>
        <v>0</v>
      </c>
      <c r="IA25" s="81">
        <f t="shared" si="83"/>
        <v>0</v>
      </c>
      <c r="IK25" s="94" t="e">
        <f t="shared" si="84"/>
        <v>#REF!</v>
      </c>
    </row>
    <row r="26" spans="1:245" s="30" customFormat="1" ht="21.95" hidden="1" customHeight="1">
      <c r="A26" s="4"/>
      <c r="B26" s="94" t="e">
        <f>+#REF!</f>
        <v>#REF!</v>
      </c>
      <c r="C26" s="94" t="e">
        <f>+#REF!</f>
        <v>#REF!</v>
      </c>
      <c r="D26" s="94" t="e">
        <f>+#REF!</f>
        <v>#REF!</v>
      </c>
      <c r="E26" s="94" t="e">
        <f>+#REF!</f>
        <v>#REF!</v>
      </c>
      <c r="F26" s="94" t="e">
        <f>+#REF!</f>
        <v>#REF!</v>
      </c>
      <c r="G26" s="94" t="e">
        <f>+#REF!</f>
        <v>#REF!</v>
      </c>
      <c r="H26" s="94" t="e">
        <f>+#REF!</f>
        <v>#REF!</v>
      </c>
      <c r="I26" s="94" t="e">
        <f>+#REF!</f>
        <v>#REF!</v>
      </c>
      <c r="J26" s="18" t="s">
        <v>118</v>
      </c>
      <c r="K26" s="532"/>
      <c r="L26" s="533"/>
      <c r="M26" s="533"/>
      <c r="N26" s="533"/>
      <c r="O26" s="533"/>
      <c r="P26" s="533"/>
      <c r="Q26" s="533"/>
      <c r="R26" s="533"/>
      <c r="S26" s="533"/>
      <c r="T26" s="534"/>
      <c r="U26" s="532"/>
      <c r="V26" s="533"/>
      <c r="W26" s="533"/>
      <c r="X26" s="533"/>
      <c r="Y26" s="533"/>
      <c r="Z26" s="533"/>
      <c r="AA26" s="533"/>
      <c r="AB26" s="533"/>
      <c r="AC26" s="533"/>
      <c r="AD26" s="534"/>
      <c r="AE26" s="532"/>
      <c r="AF26" s="533"/>
      <c r="AG26" s="533"/>
      <c r="AH26" s="533"/>
      <c r="AI26" s="533"/>
      <c r="AJ26" s="533"/>
      <c r="AK26" s="533"/>
      <c r="AL26" s="533"/>
      <c r="AM26" s="533"/>
      <c r="AN26" s="534"/>
      <c r="AO26" s="532"/>
      <c r="AP26" s="533"/>
      <c r="AQ26" s="533"/>
      <c r="AR26" s="533"/>
      <c r="AS26" s="533"/>
      <c r="AT26" s="533"/>
      <c r="AU26" s="533"/>
      <c r="AV26" s="533"/>
      <c r="AW26" s="533"/>
      <c r="AX26" s="534"/>
      <c r="AY26" s="532"/>
      <c r="AZ26" s="533"/>
      <c r="BA26" s="533"/>
      <c r="BB26" s="533"/>
      <c r="BC26" s="533"/>
      <c r="BD26" s="533"/>
      <c r="BE26" s="533"/>
      <c r="BF26" s="533"/>
      <c r="BG26" s="533"/>
      <c r="BH26" s="534"/>
      <c r="BI26" s="532"/>
      <c r="BJ26" s="533"/>
      <c r="BK26" s="533"/>
      <c r="BL26" s="533"/>
      <c r="BM26" s="533"/>
      <c r="BN26" s="533"/>
      <c r="BO26" s="533"/>
      <c r="BP26" s="533"/>
      <c r="BQ26" s="533"/>
      <c r="BR26" s="534"/>
      <c r="BS26" s="532"/>
      <c r="BT26" s="533"/>
      <c r="BU26" s="533"/>
      <c r="BV26" s="533"/>
      <c r="BW26" s="533"/>
      <c r="BX26" s="533"/>
      <c r="BY26" s="533"/>
      <c r="BZ26" s="533"/>
      <c r="CA26" s="533"/>
      <c r="CB26" s="534"/>
      <c r="CC26" s="532"/>
      <c r="CD26" s="533"/>
      <c r="CE26" s="533"/>
      <c r="CF26" s="533"/>
      <c r="CG26" s="533"/>
      <c r="CH26" s="533"/>
      <c r="CI26" s="533"/>
      <c r="CJ26" s="533"/>
      <c r="CK26" s="533"/>
      <c r="CL26" s="534"/>
      <c r="CM26" s="532"/>
      <c r="CN26" s="533"/>
      <c r="CO26" s="533"/>
      <c r="CP26" s="533"/>
      <c r="CQ26" s="533"/>
      <c r="CR26" s="533"/>
      <c r="CS26" s="533"/>
      <c r="CT26" s="533"/>
      <c r="CU26" s="533"/>
      <c r="CV26" s="534"/>
      <c r="CW26" s="532"/>
      <c r="CX26" s="533"/>
      <c r="CY26" s="533"/>
      <c r="CZ26" s="533"/>
      <c r="DA26" s="533"/>
      <c r="DB26" s="533"/>
      <c r="DC26" s="533"/>
      <c r="DD26" s="533"/>
      <c r="DE26" s="533"/>
      <c r="DF26" s="534"/>
      <c r="DG26" s="532"/>
      <c r="DH26" s="533"/>
      <c r="DI26" s="533"/>
      <c r="DJ26" s="533"/>
      <c r="DK26" s="533"/>
      <c r="DL26" s="533"/>
      <c r="DM26" s="533"/>
      <c r="DN26" s="533"/>
      <c r="DO26" s="533"/>
      <c r="DP26" s="534"/>
      <c r="DQ26" s="532"/>
      <c r="DR26" s="533"/>
      <c r="DS26" s="533"/>
      <c r="DT26" s="533"/>
      <c r="DU26" s="533"/>
      <c r="DV26" s="533"/>
      <c r="DW26" s="533"/>
      <c r="DX26" s="533"/>
      <c r="DY26" s="533"/>
      <c r="DZ26" s="534"/>
      <c r="EA26" s="532"/>
      <c r="EB26" s="533"/>
      <c r="EC26" s="533"/>
      <c r="ED26" s="533"/>
      <c r="EE26" s="533"/>
      <c r="EF26" s="533"/>
      <c r="EG26" s="533"/>
      <c r="EH26" s="533"/>
      <c r="EI26" s="533"/>
      <c r="EJ26" s="534"/>
      <c r="EK26" s="532"/>
      <c r="EL26" s="533"/>
      <c r="EM26" s="533"/>
      <c r="EN26" s="533"/>
      <c r="EO26" s="533"/>
      <c r="EP26" s="533"/>
      <c r="EQ26" s="533"/>
      <c r="ER26" s="533"/>
      <c r="ES26" s="533"/>
      <c r="ET26" s="534"/>
      <c r="EU26" s="532"/>
      <c r="EV26" s="533"/>
      <c r="EW26" s="533"/>
      <c r="EX26" s="533"/>
      <c r="EY26" s="533"/>
      <c r="EZ26" s="533"/>
      <c r="FA26" s="533"/>
      <c r="FB26" s="533"/>
      <c r="FC26" s="533"/>
      <c r="FD26" s="534"/>
      <c r="FE26" s="532"/>
      <c r="FF26" s="533"/>
      <c r="FG26" s="533"/>
      <c r="FH26" s="533"/>
      <c r="FI26" s="533"/>
      <c r="FJ26" s="533"/>
      <c r="FK26" s="533"/>
      <c r="FL26" s="533"/>
      <c r="FM26" s="533"/>
      <c r="FN26" s="534"/>
      <c r="FO26" s="532"/>
      <c r="FP26" s="533"/>
      <c r="FQ26" s="533"/>
      <c r="FR26" s="533"/>
      <c r="FS26" s="533"/>
      <c r="FT26" s="533"/>
      <c r="FU26" s="533"/>
      <c r="FV26" s="533"/>
      <c r="FW26" s="533"/>
      <c r="FX26" s="534"/>
      <c r="FY26" s="532"/>
      <c r="FZ26" s="533"/>
      <c r="GA26" s="533"/>
      <c r="GB26" s="533"/>
      <c r="GC26" s="533"/>
      <c r="GD26" s="533"/>
      <c r="GE26" s="533"/>
      <c r="GF26" s="533"/>
      <c r="GG26" s="533"/>
      <c r="GH26" s="534"/>
      <c r="GI26" s="532"/>
      <c r="GJ26" s="533"/>
      <c r="GK26" s="533"/>
      <c r="GL26" s="533"/>
      <c r="GM26" s="533"/>
      <c r="GN26" s="533"/>
      <c r="GO26" s="533"/>
      <c r="GP26" s="533"/>
      <c r="GQ26" s="533"/>
      <c r="GR26" s="534"/>
      <c r="GS26" s="532"/>
      <c r="GT26" s="533"/>
      <c r="GU26" s="533"/>
      <c r="GV26" s="533"/>
      <c r="GW26" s="533"/>
      <c r="GX26" s="533"/>
      <c r="GY26" s="533"/>
      <c r="GZ26" s="533"/>
      <c r="HA26" s="533"/>
      <c r="HB26" s="534"/>
      <c r="HC26" s="77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77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77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77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77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77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77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77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77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77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0">
        <f t="shared" si="73"/>
        <v>0</v>
      </c>
      <c r="HN26" s="79">
        <f t="shared" si="85"/>
        <v>0</v>
      </c>
      <c r="HO26" s="80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79" t="e">
        <f t="shared" si="86"/>
        <v>#REF!</v>
      </c>
      <c r="HQ26" s="80"/>
      <c r="HR26" s="81">
        <f t="shared" si="74"/>
        <v>0</v>
      </c>
      <c r="HS26" s="81">
        <f t="shared" si="75"/>
        <v>0</v>
      </c>
      <c r="HT26" s="81">
        <f t="shared" si="76"/>
        <v>0</v>
      </c>
      <c r="HU26" s="81">
        <f t="shared" si="77"/>
        <v>0</v>
      </c>
      <c r="HV26" s="81">
        <f t="shared" si="78"/>
        <v>0</v>
      </c>
      <c r="HW26" s="81">
        <f t="shared" si="79"/>
        <v>0</v>
      </c>
      <c r="HX26" s="81">
        <f t="shared" si="80"/>
        <v>0</v>
      </c>
      <c r="HY26" s="81">
        <f t="shared" si="81"/>
        <v>0</v>
      </c>
      <c r="HZ26" s="81">
        <f t="shared" si="82"/>
        <v>0</v>
      </c>
      <c r="IA26" s="81">
        <f t="shared" si="83"/>
        <v>0</v>
      </c>
      <c r="IK26" s="94" t="e">
        <f t="shared" si="84"/>
        <v>#REF!</v>
      </c>
    </row>
    <row r="27" spans="1:245" s="30" customFormat="1" ht="21.95" hidden="1" customHeight="1">
      <c r="A27" s="4"/>
      <c r="B27" s="94" t="e">
        <f>+#REF!</f>
        <v>#REF!</v>
      </c>
      <c r="C27" s="94" t="e">
        <f>+#REF!</f>
        <v>#REF!</v>
      </c>
      <c r="D27" s="94" t="e">
        <f>+#REF!</f>
        <v>#REF!</v>
      </c>
      <c r="E27" s="94" t="e">
        <f>+#REF!</f>
        <v>#REF!</v>
      </c>
      <c r="F27" s="94" t="e">
        <f>+#REF!</f>
        <v>#REF!</v>
      </c>
      <c r="G27" s="94" t="e">
        <f>+#REF!</f>
        <v>#REF!</v>
      </c>
      <c r="H27" s="94" t="e">
        <f>+#REF!</f>
        <v>#REF!</v>
      </c>
      <c r="I27" s="94" t="e">
        <f>+#REF!</f>
        <v>#REF!</v>
      </c>
      <c r="J27" s="303" t="s">
        <v>119</v>
      </c>
      <c r="K27" s="535"/>
      <c r="L27" s="536"/>
      <c r="M27" s="536"/>
      <c r="N27" s="536"/>
      <c r="O27" s="536"/>
      <c r="P27" s="536"/>
      <c r="Q27" s="536"/>
      <c r="R27" s="536"/>
      <c r="S27" s="536"/>
      <c r="T27" s="537"/>
      <c r="U27" s="535"/>
      <c r="V27" s="536"/>
      <c r="W27" s="536"/>
      <c r="X27" s="536"/>
      <c r="Y27" s="536"/>
      <c r="Z27" s="536"/>
      <c r="AA27" s="536"/>
      <c r="AB27" s="536"/>
      <c r="AC27" s="536"/>
      <c r="AD27" s="537"/>
      <c r="AE27" s="535"/>
      <c r="AF27" s="536"/>
      <c r="AG27" s="536"/>
      <c r="AH27" s="536"/>
      <c r="AI27" s="536"/>
      <c r="AJ27" s="536"/>
      <c r="AK27" s="536"/>
      <c r="AL27" s="536"/>
      <c r="AM27" s="536"/>
      <c r="AN27" s="537"/>
      <c r="AO27" s="535"/>
      <c r="AP27" s="536"/>
      <c r="AQ27" s="536"/>
      <c r="AR27" s="536"/>
      <c r="AS27" s="536"/>
      <c r="AT27" s="536"/>
      <c r="AU27" s="536"/>
      <c r="AV27" s="536"/>
      <c r="AW27" s="536"/>
      <c r="AX27" s="537"/>
      <c r="AY27" s="535"/>
      <c r="AZ27" s="536"/>
      <c r="BA27" s="536"/>
      <c r="BB27" s="536"/>
      <c r="BC27" s="536"/>
      <c r="BD27" s="536"/>
      <c r="BE27" s="536"/>
      <c r="BF27" s="536"/>
      <c r="BG27" s="536"/>
      <c r="BH27" s="537"/>
      <c r="BI27" s="535"/>
      <c r="BJ27" s="536"/>
      <c r="BK27" s="536"/>
      <c r="BL27" s="536"/>
      <c r="BM27" s="536"/>
      <c r="BN27" s="536"/>
      <c r="BO27" s="536"/>
      <c r="BP27" s="536"/>
      <c r="BQ27" s="536"/>
      <c r="BR27" s="537"/>
      <c r="BS27" s="535"/>
      <c r="BT27" s="536"/>
      <c r="BU27" s="536"/>
      <c r="BV27" s="536"/>
      <c r="BW27" s="536"/>
      <c r="BX27" s="536"/>
      <c r="BY27" s="536"/>
      <c r="BZ27" s="536"/>
      <c r="CA27" s="536"/>
      <c r="CB27" s="537"/>
      <c r="CC27" s="535"/>
      <c r="CD27" s="536"/>
      <c r="CE27" s="536"/>
      <c r="CF27" s="536"/>
      <c r="CG27" s="536"/>
      <c r="CH27" s="536"/>
      <c r="CI27" s="536"/>
      <c r="CJ27" s="536"/>
      <c r="CK27" s="536"/>
      <c r="CL27" s="537"/>
      <c r="CM27" s="535"/>
      <c r="CN27" s="536"/>
      <c r="CO27" s="536"/>
      <c r="CP27" s="536"/>
      <c r="CQ27" s="536"/>
      <c r="CR27" s="536"/>
      <c r="CS27" s="536"/>
      <c r="CT27" s="536"/>
      <c r="CU27" s="536"/>
      <c r="CV27" s="537"/>
      <c r="CW27" s="535"/>
      <c r="CX27" s="536"/>
      <c r="CY27" s="536"/>
      <c r="CZ27" s="536"/>
      <c r="DA27" s="536"/>
      <c r="DB27" s="536"/>
      <c r="DC27" s="536"/>
      <c r="DD27" s="536"/>
      <c r="DE27" s="536"/>
      <c r="DF27" s="537"/>
      <c r="DG27" s="535"/>
      <c r="DH27" s="536"/>
      <c r="DI27" s="536"/>
      <c r="DJ27" s="536"/>
      <c r="DK27" s="536"/>
      <c r="DL27" s="536"/>
      <c r="DM27" s="536"/>
      <c r="DN27" s="536"/>
      <c r="DO27" s="536"/>
      <c r="DP27" s="537"/>
      <c r="DQ27" s="535"/>
      <c r="DR27" s="536"/>
      <c r="DS27" s="536"/>
      <c r="DT27" s="536"/>
      <c r="DU27" s="536"/>
      <c r="DV27" s="536"/>
      <c r="DW27" s="536"/>
      <c r="DX27" s="536"/>
      <c r="DY27" s="536"/>
      <c r="DZ27" s="537"/>
      <c r="EA27" s="535"/>
      <c r="EB27" s="536"/>
      <c r="EC27" s="536"/>
      <c r="ED27" s="536"/>
      <c r="EE27" s="536"/>
      <c r="EF27" s="536"/>
      <c r="EG27" s="536"/>
      <c r="EH27" s="536"/>
      <c r="EI27" s="536"/>
      <c r="EJ27" s="537"/>
      <c r="EK27" s="535"/>
      <c r="EL27" s="536"/>
      <c r="EM27" s="536"/>
      <c r="EN27" s="536"/>
      <c r="EO27" s="536"/>
      <c r="EP27" s="536"/>
      <c r="EQ27" s="536"/>
      <c r="ER27" s="536"/>
      <c r="ES27" s="536"/>
      <c r="ET27" s="537"/>
      <c r="EU27" s="535"/>
      <c r="EV27" s="536"/>
      <c r="EW27" s="536"/>
      <c r="EX27" s="536"/>
      <c r="EY27" s="536"/>
      <c r="EZ27" s="536"/>
      <c r="FA27" s="536"/>
      <c r="FB27" s="536"/>
      <c r="FC27" s="536"/>
      <c r="FD27" s="537"/>
      <c r="FE27" s="535"/>
      <c r="FF27" s="536"/>
      <c r="FG27" s="536"/>
      <c r="FH27" s="536"/>
      <c r="FI27" s="536"/>
      <c r="FJ27" s="536"/>
      <c r="FK27" s="536"/>
      <c r="FL27" s="536"/>
      <c r="FM27" s="536"/>
      <c r="FN27" s="537"/>
      <c r="FO27" s="535"/>
      <c r="FP27" s="536"/>
      <c r="FQ27" s="536"/>
      <c r="FR27" s="536"/>
      <c r="FS27" s="536"/>
      <c r="FT27" s="536"/>
      <c r="FU27" s="536"/>
      <c r="FV27" s="536"/>
      <c r="FW27" s="536"/>
      <c r="FX27" s="537"/>
      <c r="FY27" s="535"/>
      <c r="FZ27" s="536"/>
      <c r="GA27" s="536"/>
      <c r="GB27" s="536"/>
      <c r="GC27" s="536"/>
      <c r="GD27" s="536"/>
      <c r="GE27" s="536"/>
      <c r="GF27" s="536"/>
      <c r="GG27" s="536"/>
      <c r="GH27" s="537"/>
      <c r="GI27" s="535"/>
      <c r="GJ27" s="536"/>
      <c r="GK27" s="536"/>
      <c r="GL27" s="536"/>
      <c r="GM27" s="536"/>
      <c r="GN27" s="536"/>
      <c r="GO27" s="536"/>
      <c r="GP27" s="536"/>
      <c r="GQ27" s="536"/>
      <c r="GR27" s="537"/>
      <c r="GS27" s="535"/>
      <c r="GT27" s="536"/>
      <c r="GU27" s="536"/>
      <c r="GV27" s="536"/>
      <c r="GW27" s="536"/>
      <c r="GX27" s="536"/>
      <c r="GY27" s="536"/>
      <c r="GZ27" s="536"/>
      <c r="HA27" s="536"/>
      <c r="HB27" s="537"/>
      <c r="HC27" s="271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1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1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1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1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1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1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1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1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1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2">
        <f t="shared" si="73"/>
        <v>0</v>
      </c>
      <c r="HN27" s="279">
        <f t="shared" si="85"/>
        <v>0</v>
      </c>
      <c r="HO27" s="272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79" t="e">
        <f t="shared" si="86"/>
        <v>#REF!</v>
      </c>
      <c r="HQ27" s="80"/>
      <c r="HR27" s="280">
        <f t="shared" si="74"/>
        <v>0</v>
      </c>
      <c r="HS27" s="280">
        <f t="shared" si="75"/>
        <v>0</v>
      </c>
      <c r="HT27" s="280">
        <f t="shared" si="76"/>
        <v>0</v>
      </c>
      <c r="HU27" s="280">
        <f t="shared" si="77"/>
        <v>0</v>
      </c>
      <c r="HV27" s="280">
        <f t="shared" si="78"/>
        <v>0</v>
      </c>
      <c r="HW27" s="280">
        <f t="shared" si="79"/>
        <v>0</v>
      </c>
      <c r="HX27" s="280">
        <f t="shared" si="80"/>
        <v>0</v>
      </c>
      <c r="HY27" s="280">
        <f t="shared" si="81"/>
        <v>0</v>
      </c>
      <c r="HZ27" s="280">
        <f t="shared" si="82"/>
        <v>0</v>
      </c>
      <c r="IA27" s="280">
        <f t="shared" si="83"/>
        <v>0</v>
      </c>
      <c r="IK27" s="94" t="e">
        <f t="shared" si="84"/>
        <v>#REF!</v>
      </c>
    </row>
    <row r="28" spans="1:245" s="30" customFormat="1" ht="21.95" hidden="1" customHeight="1">
      <c r="A28" s="4"/>
      <c r="B28" s="94" t="e">
        <f>+#REF!</f>
        <v>#REF!</v>
      </c>
      <c r="C28" s="94" t="e">
        <f>+#REF!</f>
        <v>#REF!</v>
      </c>
      <c r="D28" s="94" t="e">
        <f>+#REF!</f>
        <v>#REF!</v>
      </c>
      <c r="E28" s="94" t="e">
        <f>+#REF!</f>
        <v>#REF!</v>
      </c>
      <c r="F28" s="94" t="e">
        <f>+#REF!</f>
        <v>#REF!</v>
      </c>
      <c r="G28" s="94" t="e">
        <f>+#REF!</f>
        <v>#REF!</v>
      </c>
      <c r="H28" s="94" t="e">
        <f>+#REF!</f>
        <v>#REF!</v>
      </c>
      <c r="I28" s="94" t="e">
        <f>+#REF!</f>
        <v>#REF!</v>
      </c>
      <c r="J28" s="302" t="s">
        <v>120</v>
      </c>
      <c r="K28" s="538"/>
      <c r="L28" s="539"/>
      <c r="M28" s="539"/>
      <c r="N28" s="539"/>
      <c r="O28" s="539"/>
      <c r="P28" s="539"/>
      <c r="Q28" s="539"/>
      <c r="R28" s="539"/>
      <c r="S28" s="539"/>
      <c r="T28" s="540"/>
      <c r="U28" s="538"/>
      <c r="V28" s="539"/>
      <c r="W28" s="539"/>
      <c r="X28" s="539"/>
      <c r="Y28" s="539"/>
      <c r="Z28" s="539"/>
      <c r="AA28" s="539"/>
      <c r="AB28" s="539"/>
      <c r="AC28" s="539"/>
      <c r="AD28" s="540"/>
      <c r="AE28" s="538"/>
      <c r="AF28" s="539"/>
      <c r="AG28" s="539"/>
      <c r="AH28" s="539"/>
      <c r="AI28" s="539"/>
      <c r="AJ28" s="539"/>
      <c r="AK28" s="539"/>
      <c r="AL28" s="539"/>
      <c r="AM28" s="539"/>
      <c r="AN28" s="540"/>
      <c r="AO28" s="538"/>
      <c r="AP28" s="539"/>
      <c r="AQ28" s="539"/>
      <c r="AR28" s="539"/>
      <c r="AS28" s="539"/>
      <c r="AT28" s="539"/>
      <c r="AU28" s="539"/>
      <c r="AV28" s="539"/>
      <c r="AW28" s="539"/>
      <c r="AX28" s="540"/>
      <c r="AY28" s="538"/>
      <c r="AZ28" s="539"/>
      <c r="BA28" s="539"/>
      <c r="BB28" s="539"/>
      <c r="BC28" s="539"/>
      <c r="BD28" s="539"/>
      <c r="BE28" s="539"/>
      <c r="BF28" s="539"/>
      <c r="BG28" s="539"/>
      <c r="BH28" s="540"/>
      <c r="BI28" s="538"/>
      <c r="BJ28" s="539"/>
      <c r="BK28" s="539"/>
      <c r="BL28" s="539"/>
      <c r="BM28" s="539"/>
      <c r="BN28" s="539"/>
      <c r="BO28" s="539"/>
      <c r="BP28" s="539"/>
      <c r="BQ28" s="539"/>
      <c r="BR28" s="540"/>
      <c r="BS28" s="538"/>
      <c r="BT28" s="539"/>
      <c r="BU28" s="539"/>
      <c r="BV28" s="539"/>
      <c r="BW28" s="539"/>
      <c r="BX28" s="539"/>
      <c r="BY28" s="539"/>
      <c r="BZ28" s="539"/>
      <c r="CA28" s="539"/>
      <c r="CB28" s="540"/>
      <c r="CC28" s="538"/>
      <c r="CD28" s="539"/>
      <c r="CE28" s="539"/>
      <c r="CF28" s="539"/>
      <c r="CG28" s="539"/>
      <c r="CH28" s="539"/>
      <c r="CI28" s="539"/>
      <c r="CJ28" s="539"/>
      <c r="CK28" s="539"/>
      <c r="CL28" s="540"/>
      <c r="CM28" s="538"/>
      <c r="CN28" s="539"/>
      <c r="CO28" s="539"/>
      <c r="CP28" s="539"/>
      <c r="CQ28" s="539"/>
      <c r="CR28" s="539"/>
      <c r="CS28" s="539"/>
      <c r="CT28" s="539"/>
      <c r="CU28" s="539"/>
      <c r="CV28" s="540"/>
      <c r="CW28" s="538"/>
      <c r="CX28" s="539"/>
      <c r="CY28" s="539"/>
      <c r="CZ28" s="539"/>
      <c r="DA28" s="539"/>
      <c r="DB28" s="539"/>
      <c r="DC28" s="539"/>
      <c r="DD28" s="539"/>
      <c r="DE28" s="539"/>
      <c r="DF28" s="540"/>
      <c r="DG28" s="538"/>
      <c r="DH28" s="539"/>
      <c r="DI28" s="539"/>
      <c r="DJ28" s="539"/>
      <c r="DK28" s="539"/>
      <c r="DL28" s="539"/>
      <c r="DM28" s="539"/>
      <c r="DN28" s="539"/>
      <c r="DO28" s="539"/>
      <c r="DP28" s="540"/>
      <c r="DQ28" s="538"/>
      <c r="DR28" s="539"/>
      <c r="DS28" s="539"/>
      <c r="DT28" s="539"/>
      <c r="DU28" s="539"/>
      <c r="DV28" s="539"/>
      <c r="DW28" s="539"/>
      <c r="DX28" s="539"/>
      <c r="DY28" s="539"/>
      <c r="DZ28" s="540"/>
      <c r="EA28" s="538"/>
      <c r="EB28" s="539"/>
      <c r="EC28" s="539"/>
      <c r="ED28" s="539"/>
      <c r="EE28" s="539"/>
      <c r="EF28" s="539"/>
      <c r="EG28" s="539"/>
      <c r="EH28" s="539"/>
      <c r="EI28" s="539"/>
      <c r="EJ28" s="540"/>
      <c r="EK28" s="538"/>
      <c r="EL28" s="539"/>
      <c r="EM28" s="539"/>
      <c r="EN28" s="539"/>
      <c r="EO28" s="539"/>
      <c r="EP28" s="539"/>
      <c r="EQ28" s="539"/>
      <c r="ER28" s="539"/>
      <c r="ES28" s="539"/>
      <c r="ET28" s="540"/>
      <c r="EU28" s="538"/>
      <c r="EV28" s="539"/>
      <c r="EW28" s="539"/>
      <c r="EX28" s="539"/>
      <c r="EY28" s="539"/>
      <c r="EZ28" s="539"/>
      <c r="FA28" s="539"/>
      <c r="FB28" s="539"/>
      <c r="FC28" s="539"/>
      <c r="FD28" s="540"/>
      <c r="FE28" s="538"/>
      <c r="FF28" s="539"/>
      <c r="FG28" s="539"/>
      <c r="FH28" s="539"/>
      <c r="FI28" s="539"/>
      <c r="FJ28" s="539"/>
      <c r="FK28" s="539"/>
      <c r="FL28" s="539"/>
      <c r="FM28" s="539"/>
      <c r="FN28" s="540"/>
      <c r="FO28" s="538"/>
      <c r="FP28" s="539"/>
      <c r="FQ28" s="539"/>
      <c r="FR28" s="539"/>
      <c r="FS28" s="539"/>
      <c r="FT28" s="539"/>
      <c r="FU28" s="539"/>
      <c r="FV28" s="539"/>
      <c r="FW28" s="539"/>
      <c r="FX28" s="540"/>
      <c r="FY28" s="538"/>
      <c r="FZ28" s="539"/>
      <c r="GA28" s="539"/>
      <c r="GB28" s="539"/>
      <c r="GC28" s="539"/>
      <c r="GD28" s="539"/>
      <c r="GE28" s="539"/>
      <c r="GF28" s="539"/>
      <c r="GG28" s="539"/>
      <c r="GH28" s="540"/>
      <c r="GI28" s="538"/>
      <c r="GJ28" s="539"/>
      <c r="GK28" s="539"/>
      <c r="GL28" s="539"/>
      <c r="GM28" s="539"/>
      <c r="GN28" s="539"/>
      <c r="GO28" s="539"/>
      <c r="GP28" s="539"/>
      <c r="GQ28" s="539"/>
      <c r="GR28" s="540"/>
      <c r="GS28" s="538"/>
      <c r="GT28" s="539"/>
      <c r="GU28" s="539"/>
      <c r="GV28" s="539"/>
      <c r="GW28" s="539"/>
      <c r="GX28" s="539"/>
      <c r="GY28" s="539"/>
      <c r="GZ28" s="539"/>
      <c r="HA28" s="539"/>
      <c r="HB28" s="540"/>
      <c r="HC28" s="274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4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4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4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4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4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4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4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4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4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75">
        <f t="shared" si="73"/>
        <v>0</v>
      </c>
      <c r="HN28" s="277">
        <f t="shared" si="85"/>
        <v>0</v>
      </c>
      <c r="HO28" s="275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77" t="e">
        <f t="shared" si="86"/>
        <v>#REF!</v>
      </c>
      <c r="HQ28" s="80"/>
      <c r="HR28" s="278">
        <f t="shared" si="74"/>
        <v>0</v>
      </c>
      <c r="HS28" s="278">
        <f t="shared" si="75"/>
        <v>0</v>
      </c>
      <c r="HT28" s="278">
        <f t="shared" si="76"/>
        <v>0</v>
      </c>
      <c r="HU28" s="278">
        <f t="shared" si="77"/>
        <v>0</v>
      </c>
      <c r="HV28" s="278">
        <f t="shared" si="78"/>
        <v>0</v>
      </c>
      <c r="HW28" s="278">
        <f t="shared" si="79"/>
        <v>0</v>
      </c>
      <c r="HX28" s="278">
        <f t="shared" si="80"/>
        <v>0</v>
      </c>
      <c r="HY28" s="278">
        <f t="shared" si="81"/>
        <v>0</v>
      </c>
      <c r="HZ28" s="278">
        <f t="shared" si="82"/>
        <v>0</v>
      </c>
      <c r="IA28" s="278">
        <f t="shared" si="83"/>
        <v>0</v>
      </c>
      <c r="IK28" s="94" t="e">
        <f t="shared" si="84"/>
        <v>#REF!</v>
      </c>
    </row>
    <row r="29" spans="1:245" s="30" customFormat="1" ht="21.95" hidden="1" customHeight="1">
      <c r="A29" s="4"/>
      <c r="B29" s="94" t="e">
        <f>+#REF!</f>
        <v>#REF!</v>
      </c>
      <c r="C29" s="94" t="e">
        <f>+#REF!</f>
        <v>#REF!</v>
      </c>
      <c r="D29" s="94" t="e">
        <f>+#REF!</f>
        <v>#REF!</v>
      </c>
      <c r="E29" s="94" t="e">
        <f>+#REF!</f>
        <v>#REF!</v>
      </c>
      <c r="F29" s="94" t="e">
        <f>+#REF!</f>
        <v>#REF!</v>
      </c>
      <c r="G29" s="94" t="e">
        <f>+#REF!</f>
        <v>#REF!</v>
      </c>
      <c r="H29" s="94" t="e">
        <f>+#REF!</f>
        <v>#REF!</v>
      </c>
      <c r="I29" s="94" t="e">
        <f>+#REF!</f>
        <v>#REF!</v>
      </c>
      <c r="J29" s="18" t="s">
        <v>121</v>
      </c>
      <c r="K29" s="541"/>
      <c r="L29" s="542"/>
      <c r="M29" s="542"/>
      <c r="N29" s="542"/>
      <c r="O29" s="542"/>
      <c r="P29" s="542"/>
      <c r="Q29" s="542"/>
      <c r="R29" s="542"/>
      <c r="S29" s="542"/>
      <c r="T29" s="543"/>
      <c r="U29" s="541"/>
      <c r="V29" s="542"/>
      <c r="W29" s="542"/>
      <c r="X29" s="542"/>
      <c r="Y29" s="542"/>
      <c r="Z29" s="542"/>
      <c r="AA29" s="542"/>
      <c r="AB29" s="542"/>
      <c r="AC29" s="542"/>
      <c r="AD29" s="543"/>
      <c r="AE29" s="541"/>
      <c r="AF29" s="542"/>
      <c r="AG29" s="542"/>
      <c r="AH29" s="542"/>
      <c r="AI29" s="542"/>
      <c r="AJ29" s="542"/>
      <c r="AK29" s="542"/>
      <c r="AL29" s="542"/>
      <c r="AM29" s="542"/>
      <c r="AN29" s="543"/>
      <c r="AO29" s="541"/>
      <c r="AP29" s="542"/>
      <c r="AQ29" s="542"/>
      <c r="AR29" s="542"/>
      <c r="AS29" s="542"/>
      <c r="AT29" s="542"/>
      <c r="AU29" s="542"/>
      <c r="AV29" s="542"/>
      <c r="AW29" s="542"/>
      <c r="AX29" s="543"/>
      <c r="AY29" s="541"/>
      <c r="AZ29" s="542"/>
      <c r="BA29" s="542"/>
      <c r="BB29" s="542"/>
      <c r="BC29" s="542"/>
      <c r="BD29" s="542"/>
      <c r="BE29" s="542"/>
      <c r="BF29" s="542"/>
      <c r="BG29" s="542"/>
      <c r="BH29" s="543"/>
      <c r="BI29" s="541"/>
      <c r="BJ29" s="542"/>
      <c r="BK29" s="542"/>
      <c r="BL29" s="542"/>
      <c r="BM29" s="542"/>
      <c r="BN29" s="542"/>
      <c r="BO29" s="542"/>
      <c r="BP29" s="542"/>
      <c r="BQ29" s="542"/>
      <c r="BR29" s="543"/>
      <c r="BS29" s="541"/>
      <c r="BT29" s="542"/>
      <c r="BU29" s="542"/>
      <c r="BV29" s="542"/>
      <c r="BW29" s="542"/>
      <c r="BX29" s="542"/>
      <c r="BY29" s="542"/>
      <c r="BZ29" s="542"/>
      <c r="CA29" s="542"/>
      <c r="CB29" s="543"/>
      <c r="CC29" s="541"/>
      <c r="CD29" s="542"/>
      <c r="CE29" s="542"/>
      <c r="CF29" s="542"/>
      <c r="CG29" s="542"/>
      <c r="CH29" s="542"/>
      <c r="CI29" s="542"/>
      <c r="CJ29" s="542"/>
      <c r="CK29" s="542"/>
      <c r="CL29" s="543"/>
      <c r="CM29" s="541"/>
      <c r="CN29" s="542"/>
      <c r="CO29" s="542"/>
      <c r="CP29" s="542"/>
      <c r="CQ29" s="542"/>
      <c r="CR29" s="542"/>
      <c r="CS29" s="542"/>
      <c r="CT29" s="542"/>
      <c r="CU29" s="542"/>
      <c r="CV29" s="543"/>
      <c r="CW29" s="541"/>
      <c r="CX29" s="542"/>
      <c r="CY29" s="542"/>
      <c r="CZ29" s="542"/>
      <c r="DA29" s="542"/>
      <c r="DB29" s="542"/>
      <c r="DC29" s="542"/>
      <c r="DD29" s="542"/>
      <c r="DE29" s="542"/>
      <c r="DF29" s="543"/>
      <c r="DG29" s="541"/>
      <c r="DH29" s="542"/>
      <c r="DI29" s="542"/>
      <c r="DJ29" s="542"/>
      <c r="DK29" s="542"/>
      <c r="DL29" s="542"/>
      <c r="DM29" s="542"/>
      <c r="DN29" s="542"/>
      <c r="DO29" s="542"/>
      <c r="DP29" s="543"/>
      <c r="DQ29" s="541"/>
      <c r="DR29" s="542"/>
      <c r="DS29" s="542"/>
      <c r="DT29" s="542"/>
      <c r="DU29" s="542"/>
      <c r="DV29" s="542"/>
      <c r="DW29" s="542"/>
      <c r="DX29" s="542"/>
      <c r="DY29" s="542"/>
      <c r="DZ29" s="543"/>
      <c r="EA29" s="541"/>
      <c r="EB29" s="542"/>
      <c r="EC29" s="542"/>
      <c r="ED29" s="542"/>
      <c r="EE29" s="542"/>
      <c r="EF29" s="542"/>
      <c r="EG29" s="542"/>
      <c r="EH29" s="542"/>
      <c r="EI29" s="542"/>
      <c r="EJ29" s="543"/>
      <c r="EK29" s="541"/>
      <c r="EL29" s="542"/>
      <c r="EM29" s="542"/>
      <c r="EN29" s="542"/>
      <c r="EO29" s="542"/>
      <c r="EP29" s="542"/>
      <c r="EQ29" s="542"/>
      <c r="ER29" s="542"/>
      <c r="ES29" s="542"/>
      <c r="ET29" s="543"/>
      <c r="EU29" s="541"/>
      <c r="EV29" s="542"/>
      <c r="EW29" s="542"/>
      <c r="EX29" s="542"/>
      <c r="EY29" s="542"/>
      <c r="EZ29" s="542"/>
      <c r="FA29" s="542"/>
      <c r="FB29" s="542"/>
      <c r="FC29" s="542"/>
      <c r="FD29" s="543"/>
      <c r="FE29" s="541"/>
      <c r="FF29" s="542"/>
      <c r="FG29" s="542"/>
      <c r="FH29" s="542"/>
      <c r="FI29" s="542"/>
      <c r="FJ29" s="542"/>
      <c r="FK29" s="542"/>
      <c r="FL29" s="542"/>
      <c r="FM29" s="542"/>
      <c r="FN29" s="543"/>
      <c r="FO29" s="541"/>
      <c r="FP29" s="542"/>
      <c r="FQ29" s="542"/>
      <c r="FR29" s="542"/>
      <c r="FS29" s="542"/>
      <c r="FT29" s="542"/>
      <c r="FU29" s="542"/>
      <c r="FV29" s="542"/>
      <c r="FW29" s="542"/>
      <c r="FX29" s="543"/>
      <c r="FY29" s="541"/>
      <c r="FZ29" s="542"/>
      <c r="GA29" s="542"/>
      <c r="GB29" s="542"/>
      <c r="GC29" s="542"/>
      <c r="GD29" s="542"/>
      <c r="GE29" s="542"/>
      <c r="GF29" s="542"/>
      <c r="GG29" s="542"/>
      <c r="GH29" s="543"/>
      <c r="GI29" s="541"/>
      <c r="GJ29" s="542"/>
      <c r="GK29" s="542"/>
      <c r="GL29" s="542"/>
      <c r="GM29" s="542"/>
      <c r="GN29" s="542"/>
      <c r="GO29" s="542"/>
      <c r="GP29" s="542"/>
      <c r="GQ29" s="542"/>
      <c r="GR29" s="543"/>
      <c r="GS29" s="541"/>
      <c r="GT29" s="542"/>
      <c r="GU29" s="542"/>
      <c r="GV29" s="542"/>
      <c r="GW29" s="542"/>
      <c r="GX29" s="542"/>
      <c r="GY29" s="542"/>
      <c r="GZ29" s="542"/>
      <c r="HA29" s="542"/>
      <c r="HB29" s="543"/>
      <c r="HC29" s="77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77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77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77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77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77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77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77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77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77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0">
        <f t="shared" si="73"/>
        <v>0</v>
      </c>
      <c r="HN29" s="79">
        <f t="shared" si="85"/>
        <v>0</v>
      </c>
      <c r="HO29" s="80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79" t="e">
        <f t="shared" si="86"/>
        <v>#REF!</v>
      </c>
      <c r="HQ29" s="80"/>
      <c r="HR29" s="81">
        <f t="shared" si="74"/>
        <v>0</v>
      </c>
      <c r="HS29" s="81">
        <f t="shared" si="75"/>
        <v>0</v>
      </c>
      <c r="HT29" s="81">
        <f t="shared" si="76"/>
        <v>0</v>
      </c>
      <c r="HU29" s="81">
        <f t="shared" si="77"/>
        <v>0</v>
      </c>
      <c r="HV29" s="81">
        <f t="shared" si="78"/>
        <v>0</v>
      </c>
      <c r="HW29" s="81">
        <f t="shared" si="79"/>
        <v>0</v>
      </c>
      <c r="HX29" s="81">
        <f t="shared" si="80"/>
        <v>0</v>
      </c>
      <c r="HY29" s="81">
        <f t="shared" si="81"/>
        <v>0</v>
      </c>
      <c r="HZ29" s="81">
        <f t="shared" si="82"/>
        <v>0</v>
      </c>
      <c r="IA29" s="81">
        <f t="shared" si="83"/>
        <v>0</v>
      </c>
      <c r="IK29" s="94" t="e">
        <f t="shared" si="84"/>
        <v>#REF!</v>
      </c>
    </row>
    <row r="30" spans="1:245" s="30" customFormat="1" ht="21.95" hidden="1" customHeight="1">
      <c r="A30" s="4"/>
      <c r="B30" s="94" t="e">
        <f>+#REF!</f>
        <v>#REF!</v>
      </c>
      <c r="C30" s="94" t="e">
        <f>+#REF!</f>
        <v>#REF!</v>
      </c>
      <c r="D30" s="94" t="e">
        <f>+#REF!</f>
        <v>#REF!</v>
      </c>
      <c r="E30" s="94" t="e">
        <f>+#REF!</f>
        <v>#REF!</v>
      </c>
      <c r="F30" s="94" t="e">
        <f>+#REF!</f>
        <v>#REF!</v>
      </c>
      <c r="G30" s="94" t="e">
        <f>+#REF!</f>
        <v>#REF!</v>
      </c>
      <c r="H30" s="94" t="e">
        <f>+#REF!</f>
        <v>#REF!</v>
      </c>
      <c r="I30" s="94" t="e">
        <f>+#REF!</f>
        <v>#REF!</v>
      </c>
      <c r="J30" s="18" t="s">
        <v>122</v>
      </c>
      <c r="K30" s="541"/>
      <c r="L30" s="542"/>
      <c r="M30" s="542"/>
      <c r="N30" s="542"/>
      <c r="O30" s="542"/>
      <c r="P30" s="542"/>
      <c r="Q30" s="542"/>
      <c r="R30" s="542"/>
      <c r="S30" s="542"/>
      <c r="T30" s="543"/>
      <c r="U30" s="541"/>
      <c r="V30" s="542"/>
      <c r="W30" s="542"/>
      <c r="X30" s="542"/>
      <c r="Y30" s="542"/>
      <c r="Z30" s="542"/>
      <c r="AA30" s="542"/>
      <c r="AB30" s="542"/>
      <c r="AC30" s="542"/>
      <c r="AD30" s="543"/>
      <c r="AE30" s="541"/>
      <c r="AF30" s="542"/>
      <c r="AG30" s="542"/>
      <c r="AH30" s="542"/>
      <c r="AI30" s="542"/>
      <c r="AJ30" s="542"/>
      <c r="AK30" s="542"/>
      <c r="AL30" s="542"/>
      <c r="AM30" s="542"/>
      <c r="AN30" s="543"/>
      <c r="AO30" s="541"/>
      <c r="AP30" s="542"/>
      <c r="AQ30" s="542"/>
      <c r="AR30" s="542"/>
      <c r="AS30" s="542"/>
      <c r="AT30" s="542"/>
      <c r="AU30" s="542"/>
      <c r="AV30" s="542"/>
      <c r="AW30" s="542"/>
      <c r="AX30" s="543"/>
      <c r="AY30" s="541"/>
      <c r="AZ30" s="542"/>
      <c r="BA30" s="542"/>
      <c r="BB30" s="542"/>
      <c r="BC30" s="542"/>
      <c r="BD30" s="542"/>
      <c r="BE30" s="542"/>
      <c r="BF30" s="542"/>
      <c r="BG30" s="542"/>
      <c r="BH30" s="543"/>
      <c r="BI30" s="541"/>
      <c r="BJ30" s="542"/>
      <c r="BK30" s="542"/>
      <c r="BL30" s="542"/>
      <c r="BM30" s="542"/>
      <c r="BN30" s="542"/>
      <c r="BO30" s="542"/>
      <c r="BP30" s="542"/>
      <c r="BQ30" s="542"/>
      <c r="BR30" s="543"/>
      <c r="BS30" s="541"/>
      <c r="BT30" s="542"/>
      <c r="BU30" s="542"/>
      <c r="BV30" s="542"/>
      <c r="BW30" s="542"/>
      <c r="BX30" s="542"/>
      <c r="BY30" s="542"/>
      <c r="BZ30" s="542"/>
      <c r="CA30" s="542"/>
      <c r="CB30" s="543"/>
      <c r="CC30" s="541"/>
      <c r="CD30" s="542"/>
      <c r="CE30" s="542"/>
      <c r="CF30" s="542"/>
      <c r="CG30" s="542"/>
      <c r="CH30" s="542"/>
      <c r="CI30" s="542"/>
      <c r="CJ30" s="542"/>
      <c r="CK30" s="542"/>
      <c r="CL30" s="543"/>
      <c r="CM30" s="541"/>
      <c r="CN30" s="542"/>
      <c r="CO30" s="542"/>
      <c r="CP30" s="542"/>
      <c r="CQ30" s="542"/>
      <c r="CR30" s="542"/>
      <c r="CS30" s="542"/>
      <c r="CT30" s="542"/>
      <c r="CU30" s="542"/>
      <c r="CV30" s="543"/>
      <c r="CW30" s="541"/>
      <c r="CX30" s="542"/>
      <c r="CY30" s="542"/>
      <c r="CZ30" s="542"/>
      <c r="DA30" s="542"/>
      <c r="DB30" s="542"/>
      <c r="DC30" s="542"/>
      <c r="DD30" s="542"/>
      <c r="DE30" s="542"/>
      <c r="DF30" s="543"/>
      <c r="DG30" s="541"/>
      <c r="DH30" s="542"/>
      <c r="DI30" s="542"/>
      <c r="DJ30" s="542"/>
      <c r="DK30" s="542"/>
      <c r="DL30" s="542"/>
      <c r="DM30" s="542"/>
      <c r="DN30" s="542"/>
      <c r="DO30" s="542"/>
      <c r="DP30" s="543"/>
      <c r="DQ30" s="541"/>
      <c r="DR30" s="542"/>
      <c r="DS30" s="542"/>
      <c r="DT30" s="542"/>
      <c r="DU30" s="542"/>
      <c r="DV30" s="542"/>
      <c r="DW30" s="542"/>
      <c r="DX30" s="542"/>
      <c r="DY30" s="542"/>
      <c r="DZ30" s="543"/>
      <c r="EA30" s="541"/>
      <c r="EB30" s="542"/>
      <c r="EC30" s="542"/>
      <c r="ED30" s="542"/>
      <c r="EE30" s="542"/>
      <c r="EF30" s="542"/>
      <c r="EG30" s="542"/>
      <c r="EH30" s="542"/>
      <c r="EI30" s="542"/>
      <c r="EJ30" s="543"/>
      <c r="EK30" s="541"/>
      <c r="EL30" s="542"/>
      <c r="EM30" s="542"/>
      <c r="EN30" s="542"/>
      <c r="EO30" s="542"/>
      <c r="EP30" s="542"/>
      <c r="EQ30" s="542"/>
      <c r="ER30" s="542"/>
      <c r="ES30" s="542"/>
      <c r="ET30" s="543"/>
      <c r="EU30" s="541"/>
      <c r="EV30" s="542"/>
      <c r="EW30" s="542"/>
      <c r="EX30" s="542"/>
      <c r="EY30" s="542"/>
      <c r="EZ30" s="542"/>
      <c r="FA30" s="542"/>
      <c r="FB30" s="542"/>
      <c r="FC30" s="542"/>
      <c r="FD30" s="543"/>
      <c r="FE30" s="541"/>
      <c r="FF30" s="542"/>
      <c r="FG30" s="542"/>
      <c r="FH30" s="542"/>
      <c r="FI30" s="542"/>
      <c r="FJ30" s="542"/>
      <c r="FK30" s="542"/>
      <c r="FL30" s="542"/>
      <c r="FM30" s="542"/>
      <c r="FN30" s="543"/>
      <c r="FO30" s="541"/>
      <c r="FP30" s="542"/>
      <c r="FQ30" s="542"/>
      <c r="FR30" s="542"/>
      <c r="FS30" s="542"/>
      <c r="FT30" s="542"/>
      <c r="FU30" s="542"/>
      <c r="FV30" s="542"/>
      <c r="FW30" s="542"/>
      <c r="FX30" s="543"/>
      <c r="FY30" s="541"/>
      <c r="FZ30" s="542"/>
      <c r="GA30" s="542"/>
      <c r="GB30" s="542"/>
      <c r="GC30" s="542"/>
      <c r="GD30" s="542"/>
      <c r="GE30" s="542"/>
      <c r="GF30" s="542"/>
      <c r="GG30" s="542"/>
      <c r="GH30" s="543"/>
      <c r="GI30" s="541"/>
      <c r="GJ30" s="542"/>
      <c r="GK30" s="542"/>
      <c r="GL30" s="542"/>
      <c r="GM30" s="542"/>
      <c r="GN30" s="542"/>
      <c r="GO30" s="542"/>
      <c r="GP30" s="542"/>
      <c r="GQ30" s="542"/>
      <c r="GR30" s="543"/>
      <c r="GS30" s="541"/>
      <c r="GT30" s="542"/>
      <c r="GU30" s="542"/>
      <c r="GV30" s="542"/>
      <c r="GW30" s="542"/>
      <c r="GX30" s="542"/>
      <c r="GY30" s="542"/>
      <c r="GZ30" s="542"/>
      <c r="HA30" s="542"/>
      <c r="HB30" s="543"/>
      <c r="HC30" s="77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77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77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77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77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77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77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77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77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77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0">
        <f t="shared" si="73"/>
        <v>0</v>
      </c>
      <c r="HN30" s="79">
        <f t="shared" si="85"/>
        <v>0</v>
      </c>
      <c r="HO30" s="80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79" t="e">
        <f t="shared" si="86"/>
        <v>#REF!</v>
      </c>
      <c r="HQ30" s="80"/>
      <c r="HR30" s="81">
        <f t="shared" si="74"/>
        <v>0</v>
      </c>
      <c r="HS30" s="81">
        <f t="shared" si="75"/>
        <v>0</v>
      </c>
      <c r="HT30" s="81">
        <f t="shared" si="76"/>
        <v>0</v>
      </c>
      <c r="HU30" s="81">
        <f t="shared" si="77"/>
        <v>0</v>
      </c>
      <c r="HV30" s="81">
        <f t="shared" si="78"/>
        <v>0</v>
      </c>
      <c r="HW30" s="81">
        <f t="shared" si="79"/>
        <v>0</v>
      </c>
      <c r="HX30" s="81">
        <f t="shared" si="80"/>
        <v>0</v>
      </c>
      <c r="HY30" s="81">
        <f t="shared" si="81"/>
        <v>0</v>
      </c>
      <c r="HZ30" s="81">
        <f t="shared" si="82"/>
        <v>0</v>
      </c>
      <c r="IA30" s="81">
        <f t="shared" si="83"/>
        <v>0</v>
      </c>
      <c r="IK30" s="94" t="e">
        <f t="shared" si="84"/>
        <v>#REF!</v>
      </c>
    </row>
    <row r="31" spans="1:245" s="30" customFormat="1" ht="21.95" hidden="1" customHeight="1">
      <c r="A31" s="4"/>
      <c r="B31" s="94" t="e">
        <f>+#REF!</f>
        <v>#REF!</v>
      </c>
      <c r="C31" s="94" t="e">
        <f>+#REF!</f>
        <v>#REF!</v>
      </c>
      <c r="D31" s="94" t="e">
        <f>+#REF!</f>
        <v>#REF!</v>
      </c>
      <c r="E31" s="94" t="e">
        <f>+#REF!</f>
        <v>#REF!</v>
      </c>
      <c r="F31" s="94" t="e">
        <f>+#REF!</f>
        <v>#REF!</v>
      </c>
      <c r="G31" s="94" t="e">
        <f>+#REF!</f>
        <v>#REF!</v>
      </c>
      <c r="H31" s="94" t="e">
        <f>+#REF!</f>
        <v>#REF!</v>
      </c>
      <c r="I31" s="94" t="e">
        <f>+#REF!</f>
        <v>#REF!</v>
      </c>
      <c r="J31" s="303" t="s">
        <v>123</v>
      </c>
      <c r="K31" s="544"/>
      <c r="L31" s="545"/>
      <c r="M31" s="545"/>
      <c r="N31" s="545"/>
      <c r="O31" s="545"/>
      <c r="P31" s="545"/>
      <c r="Q31" s="545"/>
      <c r="R31" s="545"/>
      <c r="S31" s="545"/>
      <c r="T31" s="546"/>
      <c r="U31" s="544"/>
      <c r="V31" s="545"/>
      <c r="W31" s="545"/>
      <c r="X31" s="545"/>
      <c r="Y31" s="545"/>
      <c r="Z31" s="545"/>
      <c r="AA31" s="545"/>
      <c r="AB31" s="545"/>
      <c r="AC31" s="545"/>
      <c r="AD31" s="546"/>
      <c r="AE31" s="544"/>
      <c r="AF31" s="545"/>
      <c r="AG31" s="545"/>
      <c r="AH31" s="545"/>
      <c r="AI31" s="545"/>
      <c r="AJ31" s="545"/>
      <c r="AK31" s="545"/>
      <c r="AL31" s="545"/>
      <c r="AM31" s="545"/>
      <c r="AN31" s="546"/>
      <c r="AO31" s="544"/>
      <c r="AP31" s="545"/>
      <c r="AQ31" s="545"/>
      <c r="AR31" s="545"/>
      <c r="AS31" s="545"/>
      <c r="AT31" s="545"/>
      <c r="AU31" s="545"/>
      <c r="AV31" s="545"/>
      <c r="AW31" s="545"/>
      <c r="AX31" s="546"/>
      <c r="AY31" s="544"/>
      <c r="AZ31" s="545"/>
      <c r="BA31" s="545"/>
      <c r="BB31" s="545"/>
      <c r="BC31" s="545"/>
      <c r="BD31" s="545"/>
      <c r="BE31" s="545"/>
      <c r="BF31" s="545"/>
      <c r="BG31" s="545"/>
      <c r="BH31" s="546"/>
      <c r="BI31" s="544"/>
      <c r="BJ31" s="545"/>
      <c r="BK31" s="545"/>
      <c r="BL31" s="545"/>
      <c r="BM31" s="545"/>
      <c r="BN31" s="545"/>
      <c r="BO31" s="545"/>
      <c r="BP31" s="545"/>
      <c r="BQ31" s="545"/>
      <c r="BR31" s="546"/>
      <c r="BS31" s="544"/>
      <c r="BT31" s="545"/>
      <c r="BU31" s="545"/>
      <c r="BV31" s="545"/>
      <c r="BW31" s="545"/>
      <c r="BX31" s="545"/>
      <c r="BY31" s="545"/>
      <c r="BZ31" s="545"/>
      <c r="CA31" s="545"/>
      <c r="CB31" s="546"/>
      <c r="CC31" s="544"/>
      <c r="CD31" s="545"/>
      <c r="CE31" s="545"/>
      <c r="CF31" s="545"/>
      <c r="CG31" s="545"/>
      <c r="CH31" s="545"/>
      <c r="CI31" s="545"/>
      <c r="CJ31" s="545"/>
      <c r="CK31" s="545"/>
      <c r="CL31" s="546"/>
      <c r="CM31" s="544"/>
      <c r="CN31" s="545"/>
      <c r="CO31" s="545"/>
      <c r="CP31" s="545"/>
      <c r="CQ31" s="545"/>
      <c r="CR31" s="545"/>
      <c r="CS31" s="545"/>
      <c r="CT31" s="545"/>
      <c r="CU31" s="545"/>
      <c r="CV31" s="546"/>
      <c r="CW31" s="544"/>
      <c r="CX31" s="545"/>
      <c r="CY31" s="545"/>
      <c r="CZ31" s="545"/>
      <c r="DA31" s="545"/>
      <c r="DB31" s="545"/>
      <c r="DC31" s="545"/>
      <c r="DD31" s="545"/>
      <c r="DE31" s="545"/>
      <c r="DF31" s="546"/>
      <c r="DG31" s="544"/>
      <c r="DH31" s="545"/>
      <c r="DI31" s="545"/>
      <c r="DJ31" s="545"/>
      <c r="DK31" s="545"/>
      <c r="DL31" s="545"/>
      <c r="DM31" s="545"/>
      <c r="DN31" s="545"/>
      <c r="DO31" s="545"/>
      <c r="DP31" s="546"/>
      <c r="DQ31" s="544"/>
      <c r="DR31" s="545"/>
      <c r="DS31" s="545"/>
      <c r="DT31" s="545"/>
      <c r="DU31" s="545"/>
      <c r="DV31" s="545"/>
      <c r="DW31" s="545"/>
      <c r="DX31" s="545"/>
      <c r="DY31" s="545"/>
      <c r="DZ31" s="546"/>
      <c r="EA31" s="544"/>
      <c r="EB31" s="545"/>
      <c r="EC31" s="545"/>
      <c r="ED31" s="545"/>
      <c r="EE31" s="545"/>
      <c r="EF31" s="545"/>
      <c r="EG31" s="545"/>
      <c r="EH31" s="545"/>
      <c r="EI31" s="545"/>
      <c r="EJ31" s="546"/>
      <c r="EK31" s="544"/>
      <c r="EL31" s="545"/>
      <c r="EM31" s="545"/>
      <c r="EN31" s="545"/>
      <c r="EO31" s="545"/>
      <c r="EP31" s="545"/>
      <c r="EQ31" s="545"/>
      <c r="ER31" s="545"/>
      <c r="ES31" s="545"/>
      <c r="ET31" s="546"/>
      <c r="EU31" s="544"/>
      <c r="EV31" s="545"/>
      <c r="EW31" s="545"/>
      <c r="EX31" s="545"/>
      <c r="EY31" s="545"/>
      <c r="EZ31" s="545"/>
      <c r="FA31" s="545"/>
      <c r="FB31" s="545"/>
      <c r="FC31" s="545"/>
      <c r="FD31" s="546"/>
      <c r="FE31" s="544"/>
      <c r="FF31" s="545"/>
      <c r="FG31" s="545"/>
      <c r="FH31" s="545"/>
      <c r="FI31" s="545"/>
      <c r="FJ31" s="545"/>
      <c r="FK31" s="545"/>
      <c r="FL31" s="545"/>
      <c r="FM31" s="545"/>
      <c r="FN31" s="546"/>
      <c r="FO31" s="544"/>
      <c r="FP31" s="545"/>
      <c r="FQ31" s="545"/>
      <c r="FR31" s="545"/>
      <c r="FS31" s="545"/>
      <c r="FT31" s="545"/>
      <c r="FU31" s="545"/>
      <c r="FV31" s="545"/>
      <c r="FW31" s="545"/>
      <c r="FX31" s="546"/>
      <c r="FY31" s="544"/>
      <c r="FZ31" s="545"/>
      <c r="GA31" s="545"/>
      <c r="GB31" s="545"/>
      <c r="GC31" s="545"/>
      <c r="GD31" s="545"/>
      <c r="GE31" s="545"/>
      <c r="GF31" s="545"/>
      <c r="GG31" s="545"/>
      <c r="GH31" s="546"/>
      <c r="GI31" s="544"/>
      <c r="GJ31" s="545"/>
      <c r="GK31" s="545"/>
      <c r="GL31" s="545"/>
      <c r="GM31" s="545"/>
      <c r="GN31" s="545"/>
      <c r="GO31" s="545"/>
      <c r="GP31" s="545"/>
      <c r="GQ31" s="545"/>
      <c r="GR31" s="546"/>
      <c r="GS31" s="544"/>
      <c r="GT31" s="545"/>
      <c r="GU31" s="545"/>
      <c r="GV31" s="545"/>
      <c r="GW31" s="545"/>
      <c r="GX31" s="545"/>
      <c r="GY31" s="545"/>
      <c r="GZ31" s="545"/>
      <c r="HA31" s="545"/>
      <c r="HB31" s="546"/>
      <c r="HC31" s="271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1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1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1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1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1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1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1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1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1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2">
        <f t="shared" si="73"/>
        <v>0</v>
      </c>
      <c r="HN31" s="279">
        <f t="shared" si="85"/>
        <v>0</v>
      </c>
      <c r="HO31" s="272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79" t="e">
        <f t="shared" si="86"/>
        <v>#REF!</v>
      </c>
      <c r="HQ31" s="80"/>
      <c r="HR31" s="280">
        <f t="shared" si="74"/>
        <v>0</v>
      </c>
      <c r="HS31" s="280">
        <f t="shared" si="75"/>
        <v>0</v>
      </c>
      <c r="HT31" s="280">
        <f t="shared" si="76"/>
        <v>0</v>
      </c>
      <c r="HU31" s="280">
        <f t="shared" si="77"/>
        <v>0</v>
      </c>
      <c r="HV31" s="280">
        <f t="shared" si="78"/>
        <v>0</v>
      </c>
      <c r="HW31" s="280">
        <f t="shared" si="79"/>
        <v>0</v>
      </c>
      <c r="HX31" s="280">
        <f t="shared" si="80"/>
        <v>0</v>
      </c>
      <c r="HY31" s="280">
        <f t="shared" si="81"/>
        <v>0</v>
      </c>
      <c r="HZ31" s="280">
        <f t="shared" si="82"/>
        <v>0</v>
      </c>
      <c r="IA31" s="280">
        <f t="shared" si="83"/>
        <v>0</v>
      </c>
      <c r="IK31" s="94" t="e">
        <f t="shared" si="84"/>
        <v>#REF!</v>
      </c>
    </row>
    <row r="32" spans="1:245" s="30" customFormat="1" ht="21.95" hidden="1" customHeight="1">
      <c r="A32" s="4"/>
      <c r="B32" s="94" t="e">
        <f>+#REF!</f>
        <v>#REF!</v>
      </c>
      <c r="C32" s="94" t="e">
        <f>+#REF!</f>
        <v>#REF!</v>
      </c>
      <c r="D32" s="94" t="e">
        <f>+#REF!</f>
        <v>#REF!</v>
      </c>
      <c r="E32" s="94" t="e">
        <f>+#REF!</f>
        <v>#REF!</v>
      </c>
      <c r="F32" s="94" t="e">
        <f>+#REF!</f>
        <v>#REF!</v>
      </c>
      <c r="G32" s="94" t="e">
        <f>+#REF!</f>
        <v>#REF!</v>
      </c>
      <c r="H32" s="94" t="e">
        <f>+#REF!</f>
        <v>#REF!</v>
      </c>
      <c r="I32" s="94" t="e">
        <f>+#REF!</f>
        <v>#REF!</v>
      </c>
      <c r="J32" s="302" t="s">
        <v>124</v>
      </c>
      <c r="K32" s="547"/>
      <c r="L32" s="548"/>
      <c r="M32" s="548"/>
      <c r="N32" s="548"/>
      <c r="O32" s="548"/>
      <c r="P32" s="548"/>
      <c r="Q32" s="548"/>
      <c r="R32" s="548"/>
      <c r="S32" s="548"/>
      <c r="T32" s="549"/>
      <c r="U32" s="547"/>
      <c r="V32" s="548"/>
      <c r="W32" s="548"/>
      <c r="X32" s="548"/>
      <c r="Y32" s="548"/>
      <c r="Z32" s="548"/>
      <c r="AA32" s="548"/>
      <c r="AB32" s="548"/>
      <c r="AC32" s="548"/>
      <c r="AD32" s="549"/>
      <c r="AE32" s="547"/>
      <c r="AF32" s="548"/>
      <c r="AG32" s="548"/>
      <c r="AH32" s="548"/>
      <c r="AI32" s="548"/>
      <c r="AJ32" s="548"/>
      <c r="AK32" s="548"/>
      <c r="AL32" s="548"/>
      <c r="AM32" s="548"/>
      <c r="AN32" s="549"/>
      <c r="AO32" s="547"/>
      <c r="AP32" s="548"/>
      <c r="AQ32" s="548"/>
      <c r="AR32" s="548"/>
      <c r="AS32" s="548"/>
      <c r="AT32" s="548"/>
      <c r="AU32" s="548"/>
      <c r="AV32" s="548"/>
      <c r="AW32" s="548"/>
      <c r="AX32" s="549"/>
      <c r="AY32" s="547"/>
      <c r="AZ32" s="548"/>
      <c r="BA32" s="548"/>
      <c r="BB32" s="548"/>
      <c r="BC32" s="548"/>
      <c r="BD32" s="548"/>
      <c r="BE32" s="548"/>
      <c r="BF32" s="548"/>
      <c r="BG32" s="548"/>
      <c r="BH32" s="549"/>
      <c r="BI32" s="547"/>
      <c r="BJ32" s="548"/>
      <c r="BK32" s="548"/>
      <c r="BL32" s="548"/>
      <c r="BM32" s="548"/>
      <c r="BN32" s="548"/>
      <c r="BO32" s="548"/>
      <c r="BP32" s="548"/>
      <c r="BQ32" s="548"/>
      <c r="BR32" s="549"/>
      <c r="BS32" s="547"/>
      <c r="BT32" s="548"/>
      <c r="BU32" s="548"/>
      <c r="BV32" s="548"/>
      <c r="BW32" s="548"/>
      <c r="BX32" s="548"/>
      <c r="BY32" s="548"/>
      <c r="BZ32" s="548"/>
      <c r="CA32" s="548"/>
      <c r="CB32" s="549"/>
      <c r="CC32" s="547"/>
      <c r="CD32" s="548"/>
      <c r="CE32" s="548"/>
      <c r="CF32" s="548"/>
      <c r="CG32" s="548"/>
      <c r="CH32" s="548"/>
      <c r="CI32" s="548"/>
      <c r="CJ32" s="548"/>
      <c r="CK32" s="548"/>
      <c r="CL32" s="549"/>
      <c r="CM32" s="547"/>
      <c r="CN32" s="548"/>
      <c r="CO32" s="548"/>
      <c r="CP32" s="548"/>
      <c r="CQ32" s="548"/>
      <c r="CR32" s="548"/>
      <c r="CS32" s="548"/>
      <c r="CT32" s="548"/>
      <c r="CU32" s="548"/>
      <c r="CV32" s="549"/>
      <c r="CW32" s="547"/>
      <c r="CX32" s="548"/>
      <c r="CY32" s="548"/>
      <c r="CZ32" s="548"/>
      <c r="DA32" s="548"/>
      <c r="DB32" s="548"/>
      <c r="DC32" s="548"/>
      <c r="DD32" s="548"/>
      <c r="DE32" s="548"/>
      <c r="DF32" s="549"/>
      <c r="DG32" s="547"/>
      <c r="DH32" s="548"/>
      <c r="DI32" s="548"/>
      <c r="DJ32" s="548"/>
      <c r="DK32" s="548"/>
      <c r="DL32" s="548"/>
      <c r="DM32" s="548"/>
      <c r="DN32" s="548"/>
      <c r="DO32" s="548"/>
      <c r="DP32" s="549"/>
      <c r="DQ32" s="547"/>
      <c r="DR32" s="548"/>
      <c r="DS32" s="548"/>
      <c r="DT32" s="548"/>
      <c r="DU32" s="548"/>
      <c r="DV32" s="548"/>
      <c r="DW32" s="548"/>
      <c r="DX32" s="548"/>
      <c r="DY32" s="548"/>
      <c r="DZ32" s="549"/>
      <c r="EA32" s="547"/>
      <c r="EB32" s="548"/>
      <c r="EC32" s="548"/>
      <c r="ED32" s="548"/>
      <c r="EE32" s="548"/>
      <c r="EF32" s="548"/>
      <c r="EG32" s="548"/>
      <c r="EH32" s="548"/>
      <c r="EI32" s="548"/>
      <c r="EJ32" s="549"/>
      <c r="EK32" s="547"/>
      <c r="EL32" s="548"/>
      <c r="EM32" s="548"/>
      <c r="EN32" s="548"/>
      <c r="EO32" s="548"/>
      <c r="EP32" s="548"/>
      <c r="EQ32" s="548"/>
      <c r="ER32" s="548"/>
      <c r="ES32" s="548"/>
      <c r="ET32" s="549"/>
      <c r="EU32" s="547"/>
      <c r="EV32" s="548"/>
      <c r="EW32" s="548"/>
      <c r="EX32" s="548"/>
      <c r="EY32" s="548"/>
      <c r="EZ32" s="548"/>
      <c r="FA32" s="548"/>
      <c r="FB32" s="548"/>
      <c r="FC32" s="548"/>
      <c r="FD32" s="549"/>
      <c r="FE32" s="547"/>
      <c r="FF32" s="548"/>
      <c r="FG32" s="548"/>
      <c r="FH32" s="548"/>
      <c r="FI32" s="548"/>
      <c r="FJ32" s="548"/>
      <c r="FK32" s="548"/>
      <c r="FL32" s="548"/>
      <c r="FM32" s="548"/>
      <c r="FN32" s="549"/>
      <c r="FO32" s="547"/>
      <c r="FP32" s="548"/>
      <c r="FQ32" s="548"/>
      <c r="FR32" s="548"/>
      <c r="FS32" s="548"/>
      <c r="FT32" s="548"/>
      <c r="FU32" s="548"/>
      <c r="FV32" s="548"/>
      <c r="FW32" s="548"/>
      <c r="FX32" s="549"/>
      <c r="FY32" s="547"/>
      <c r="FZ32" s="548"/>
      <c r="GA32" s="548"/>
      <c r="GB32" s="548"/>
      <c r="GC32" s="548"/>
      <c r="GD32" s="548"/>
      <c r="GE32" s="548"/>
      <c r="GF32" s="548"/>
      <c r="GG32" s="548"/>
      <c r="GH32" s="549"/>
      <c r="GI32" s="547"/>
      <c r="GJ32" s="548"/>
      <c r="GK32" s="548"/>
      <c r="GL32" s="548"/>
      <c r="GM32" s="548"/>
      <c r="GN32" s="548"/>
      <c r="GO32" s="548"/>
      <c r="GP32" s="548"/>
      <c r="GQ32" s="548"/>
      <c r="GR32" s="549"/>
      <c r="GS32" s="547"/>
      <c r="GT32" s="548"/>
      <c r="GU32" s="548"/>
      <c r="GV32" s="548"/>
      <c r="GW32" s="548"/>
      <c r="GX32" s="548"/>
      <c r="GY32" s="548"/>
      <c r="GZ32" s="548"/>
      <c r="HA32" s="548"/>
      <c r="HB32" s="549"/>
      <c r="HC32" s="274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4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4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4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4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4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4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4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4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4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75">
        <f t="shared" si="73"/>
        <v>0</v>
      </c>
      <c r="HN32" s="277">
        <f t="shared" si="85"/>
        <v>0</v>
      </c>
      <c r="HO32" s="275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77" t="e">
        <f t="shared" si="86"/>
        <v>#REF!</v>
      </c>
      <c r="HQ32" s="80"/>
      <c r="HR32" s="278">
        <f t="shared" si="74"/>
        <v>0</v>
      </c>
      <c r="HS32" s="278">
        <f t="shared" si="75"/>
        <v>0</v>
      </c>
      <c r="HT32" s="278">
        <f t="shared" si="76"/>
        <v>0</v>
      </c>
      <c r="HU32" s="278">
        <f t="shared" si="77"/>
        <v>0</v>
      </c>
      <c r="HV32" s="278">
        <f t="shared" si="78"/>
        <v>0</v>
      </c>
      <c r="HW32" s="278">
        <f t="shared" si="79"/>
        <v>0</v>
      </c>
      <c r="HX32" s="278">
        <f t="shared" si="80"/>
        <v>0</v>
      </c>
      <c r="HY32" s="278">
        <f t="shared" si="81"/>
        <v>0</v>
      </c>
      <c r="HZ32" s="278">
        <f t="shared" si="82"/>
        <v>0</v>
      </c>
      <c r="IA32" s="278">
        <f t="shared" si="83"/>
        <v>0</v>
      </c>
      <c r="IK32" s="94" t="e">
        <f t="shared" si="84"/>
        <v>#REF!</v>
      </c>
    </row>
    <row r="33" spans="1:245" s="30" customFormat="1" ht="21.95" hidden="1" customHeight="1">
      <c r="A33" s="4"/>
      <c r="B33" s="94" t="e">
        <f>+#REF!</f>
        <v>#REF!</v>
      </c>
      <c r="C33" s="94" t="e">
        <f>+#REF!</f>
        <v>#REF!</v>
      </c>
      <c r="D33" s="94" t="e">
        <f>+#REF!</f>
        <v>#REF!</v>
      </c>
      <c r="E33" s="94" t="e">
        <f>+#REF!</f>
        <v>#REF!</v>
      </c>
      <c r="F33" s="94" t="e">
        <f>+#REF!</f>
        <v>#REF!</v>
      </c>
      <c r="G33" s="94" t="e">
        <f>+#REF!</f>
        <v>#REF!</v>
      </c>
      <c r="H33" s="94" t="e">
        <f>+#REF!</f>
        <v>#REF!</v>
      </c>
      <c r="I33" s="94" t="e">
        <f>+#REF!</f>
        <v>#REF!</v>
      </c>
      <c r="J33" s="18" t="s">
        <v>125</v>
      </c>
      <c r="K33" s="550"/>
      <c r="L33" s="551"/>
      <c r="M33" s="551"/>
      <c r="N33" s="551"/>
      <c r="O33" s="551"/>
      <c r="P33" s="551"/>
      <c r="Q33" s="551"/>
      <c r="R33" s="551"/>
      <c r="S33" s="551"/>
      <c r="T33" s="552"/>
      <c r="U33" s="550"/>
      <c r="V33" s="551"/>
      <c r="W33" s="551"/>
      <c r="X33" s="551"/>
      <c r="Y33" s="551"/>
      <c r="Z33" s="551"/>
      <c r="AA33" s="551"/>
      <c r="AB33" s="551"/>
      <c r="AC33" s="551"/>
      <c r="AD33" s="552"/>
      <c r="AE33" s="550"/>
      <c r="AF33" s="551"/>
      <c r="AG33" s="551"/>
      <c r="AH33" s="551"/>
      <c r="AI33" s="551"/>
      <c r="AJ33" s="551"/>
      <c r="AK33" s="551"/>
      <c r="AL33" s="551"/>
      <c r="AM33" s="551"/>
      <c r="AN33" s="552"/>
      <c r="AO33" s="550"/>
      <c r="AP33" s="551"/>
      <c r="AQ33" s="551"/>
      <c r="AR33" s="551"/>
      <c r="AS33" s="551"/>
      <c r="AT33" s="551"/>
      <c r="AU33" s="551"/>
      <c r="AV33" s="551"/>
      <c r="AW33" s="551"/>
      <c r="AX33" s="552"/>
      <c r="AY33" s="550"/>
      <c r="AZ33" s="551"/>
      <c r="BA33" s="551"/>
      <c r="BB33" s="551"/>
      <c r="BC33" s="551"/>
      <c r="BD33" s="551"/>
      <c r="BE33" s="551"/>
      <c r="BF33" s="551"/>
      <c r="BG33" s="551"/>
      <c r="BH33" s="552"/>
      <c r="BI33" s="550"/>
      <c r="BJ33" s="551"/>
      <c r="BK33" s="551"/>
      <c r="BL33" s="551"/>
      <c r="BM33" s="551"/>
      <c r="BN33" s="551"/>
      <c r="BO33" s="551"/>
      <c r="BP33" s="551"/>
      <c r="BQ33" s="551"/>
      <c r="BR33" s="552"/>
      <c r="BS33" s="550"/>
      <c r="BT33" s="551"/>
      <c r="BU33" s="551"/>
      <c r="BV33" s="551"/>
      <c r="BW33" s="551"/>
      <c r="BX33" s="551"/>
      <c r="BY33" s="551"/>
      <c r="BZ33" s="551"/>
      <c r="CA33" s="551"/>
      <c r="CB33" s="552"/>
      <c r="CC33" s="550"/>
      <c r="CD33" s="551"/>
      <c r="CE33" s="551"/>
      <c r="CF33" s="551"/>
      <c r="CG33" s="551"/>
      <c r="CH33" s="551"/>
      <c r="CI33" s="551"/>
      <c r="CJ33" s="551"/>
      <c r="CK33" s="551"/>
      <c r="CL33" s="552"/>
      <c r="CM33" s="550"/>
      <c r="CN33" s="551"/>
      <c r="CO33" s="551"/>
      <c r="CP33" s="551"/>
      <c r="CQ33" s="551"/>
      <c r="CR33" s="551"/>
      <c r="CS33" s="551"/>
      <c r="CT33" s="551"/>
      <c r="CU33" s="551"/>
      <c r="CV33" s="552"/>
      <c r="CW33" s="550"/>
      <c r="CX33" s="551"/>
      <c r="CY33" s="551"/>
      <c r="CZ33" s="551"/>
      <c r="DA33" s="551"/>
      <c r="DB33" s="551"/>
      <c r="DC33" s="551"/>
      <c r="DD33" s="551"/>
      <c r="DE33" s="551"/>
      <c r="DF33" s="552"/>
      <c r="DG33" s="550"/>
      <c r="DH33" s="551"/>
      <c r="DI33" s="551"/>
      <c r="DJ33" s="551"/>
      <c r="DK33" s="551"/>
      <c r="DL33" s="551"/>
      <c r="DM33" s="551"/>
      <c r="DN33" s="551"/>
      <c r="DO33" s="551"/>
      <c r="DP33" s="552"/>
      <c r="DQ33" s="550"/>
      <c r="DR33" s="551"/>
      <c r="DS33" s="551"/>
      <c r="DT33" s="551"/>
      <c r="DU33" s="551"/>
      <c r="DV33" s="551"/>
      <c r="DW33" s="551"/>
      <c r="DX33" s="551"/>
      <c r="DY33" s="551"/>
      <c r="DZ33" s="552"/>
      <c r="EA33" s="550"/>
      <c r="EB33" s="551"/>
      <c r="EC33" s="551"/>
      <c r="ED33" s="551"/>
      <c r="EE33" s="551"/>
      <c r="EF33" s="551"/>
      <c r="EG33" s="551"/>
      <c r="EH33" s="551"/>
      <c r="EI33" s="551"/>
      <c r="EJ33" s="552"/>
      <c r="EK33" s="550"/>
      <c r="EL33" s="551"/>
      <c r="EM33" s="551"/>
      <c r="EN33" s="551"/>
      <c r="EO33" s="551"/>
      <c r="EP33" s="551"/>
      <c r="EQ33" s="551"/>
      <c r="ER33" s="551"/>
      <c r="ES33" s="551"/>
      <c r="ET33" s="552"/>
      <c r="EU33" s="550"/>
      <c r="EV33" s="551"/>
      <c r="EW33" s="551"/>
      <c r="EX33" s="551"/>
      <c r="EY33" s="551"/>
      <c r="EZ33" s="551"/>
      <c r="FA33" s="551"/>
      <c r="FB33" s="551"/>
      <c r="FC33" s="551"/>
      <c r="FD33" s="552"/>
      <c r="FE33" s="550"/>
      <c r="FF33" s="551"/>
      <c r="FG33" s="551"/>
      <c r="FH33" s="551"/>
      <c r="FI33" s="551"/>
      <c r="FJ33" s="551"/>
      <c r="FK33" s="551"/>
      <c r="FL33" s="551"/>
      <c r="FM33" s="551"/>
      <c r="FN33" s="552"/>
      <c r="FO33" s="550"/>
      <c r="FP33" s="551"/>
      <c r="FQ33" s="551"/>
      <c r="FR33" s="551"/>
      <c r="FS33" s="551"/>
      <c r="FT33" s="551"/>
      <c r="FU33" s="551"/>
      <c r="FV33" s="551"/>
      <c r="FW33" s="551"/>
      <c r="FX33" s="552"/>
      <c r="FY33" s="550"/>
      <c r="FZ33" s="551"/>
      <c r="GA33" s="551"/>
      <c r="GB33" s="551"/>
      <c r="GC33" s="551"/>
      <c r="GD33" s="551"/>
      <c r="GE33" s="551"/>
      <c r="GF33" s="551"/>
      <c r="GG33" s="551"/>
      <c r="GH33" s="552"/>
      <c r="GI33" s="550"/>
      <c r="GJ33" s="551"/>
      <c r="GK33" s="551"/>
      <c r="GL33" s="551"/>
      <c r="GM33" s="551"/>
      <c r="GN33" s="551"/>
      <c r="GO33" s="551"/>
      <c r="GP33" s="551"/>
      <c r="GQ33" s="551"/>
      <c r="GR33" s="552"/>
      <c r="GS33" s="550"/>
      <c r="GT33" s="551"/>
      <c r="GU33" s="551"/>
      <c r="GV33" s="551"/>
      <c r="GW33" s="551"/>
      <c r="GX33" s="551"/>
      <c r="GY33" s="551"/>
      <c r="GZ33" s="551"/>
      <c r="HA33" s="551"/>
      <c r="HB33" s="552"/>
      <c r="HC33" s="77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77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77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77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77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77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77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77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77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77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0">
        <f t="shared" si="73"/>
        <v>0</v>
      </c>
      <c r="HN33" s="79">
        <f t="shared" si="85"/>
        <v>0</v>
      </c>
      <c r="HO33" s="80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79" t="e">
        <f t="shared" si="86"/>
        <v>#REF!</v>
      </c>
      <c r="HQ33" s="80"/>
      <c r="HR33" s="81">
        <f t="shared" si="74"/>
        <v>0</v>
      </c>
      <c r="HS33" s="81">
        <f t="shared" si="75"/>
        <v>0</v>
      </c>
      <c r="HT33" s="81">
        <f t="shared" si="76"/>
        <v>0</v>
      </c>
      <c r="HU33" s="81">
        <f t="shared" si="77"/>
        <v>0</v>
      </c>
      <c r="HV33" s="81">
        <f t="shared" si="78"/>
        <v>0</v>
      </c>
      <c r="HW33" s="81">
        <f t="shared" si="79"/>
        <v>0</v>
      </c>
      <c r="HX33" s="81">
        <f t="shared" si="80"/>
        <v>0</v>
      </c>
      <c r="HY33" s="81">
        <f t="shared" si="81"/>
        <v>0</v>
      </c>
      <c r="HZ33" s="81">
        <f t="shared" si="82"/>
        <v>0</v>
      </c>
      <c r="IA33" s="81">
        <f t="shared" si="83"/>
        <v>0</v>
      </c>
      <c r="IK33" s="94" t="e">
        <f t="shared" si="84"/>
        <v>#REF!</v>
      </c>
    </row>
    <row r="34" spans="1:245" s="30" customFormat="1" ht="21.95" hidden="1" customHeight="1">
      <c r="A34" s="4"/>
      <c r="B34" s="94" t="e">
        <f>+#REF!</f>
        <v>#REF!</v>
      </c>
      <c r="C34" s="94" t="e">
        <f>+#REF!</f>
        <v>#REF!</v>
      </c>
      <c r="D34" s="94" t="e">
        <f>+#REF!</f>
        <v>#REF!</v>
      </c>
      <c r="E34" s="94" t="e">
        <f>+#REF!</f>
        <v>#REF!</v>
      </c>
      <c r="F34" s="94" t="e">
        <f>+#REF!</f>
        <v>#REF!</v>
      </c>
      <c r="G34" s="94" t="e">
        <f>+#REF!</f>
        <v>#REF!</v>
      </c>
      <c r="H34" s="94" t="e">
        <f>+#REF!</f>
        <v>#REF!</v>
      </c>
      <c r="I34" s="94" t="e">
        <f>+#REF!</f>
        <v>#REF!</v>
      </c>
      <c r="J34" s="18" t="s">
        <v>126</v>
      </c>
      <c r="K34" s="550"/>
      <c r="L34" s="551"/>
      <c r="M34" s="551"/>
      <c r="N34" s="551"/>
      <c r="O34" s="551"/>
      <c r="P34" s="551"/>
      <c r="Q34" s="551"/>
      <c r="R34" s="551"/>
      <c r="S34" s="551"/>
      <c r="T34" s="552"/>
      <c r="U34" s="550"/>
      <c r="V34" s="551"/>
      <c r="W34" s="551"/>
      <c r="X34" s="551"/>
      <c r="Y34" s="551"/>
      <c r="Z34" s="551"/>
      <c r="AA34" s="551"/>
      <c r="AB34" s="551"/>
      <c r="AC34" s="551"/>
      <c r="AD34" s="552"/>
      <c r="AE34" s="550"/>
      <c r="AF34" s="551"/>
      <c r="AG34" s="551"/>
      <c r="AH34" s="551"/>
      <c r="AI34" s="551"/>
      <c r="AJ34" s="551"/>
      <c r="AK34" s="551"/>
      <c r="AL34" s="551"/>
      <c r="AM34" s="551"/>
      <c r="AN34" s="552"/>
      <c r="AO34" s="550"/>
      <c r="AP34" s="551"/>
      <c r="AQ34" s="551"/>
      <c r="AR34" s="551"/>
      <c r="AS34" s="551"/>
      <c r="AT34" s="551"/>
      <c r="AU34" s="551"/>
      <c r="AV34" s="551"/>
      <c r="AW34" s="551"/>
      <c r="AX34" s="552"/>
      <c r="AY34" s="550"/>
      <c r="AZ34" s="551"/>
      <c r="BA34" s="551"/>
      <c r="BB34" s="551"/>
      <c r="BC34" s="551"/>
      <c r="BD34" s="551"/>
      <c r="BE34" s="551"/>
      <c r="BF34" s="551"/>
      <c r="BG34" s="551"/>
      <c r="BH34" s="552"/>
      <c r="BI34" s="550"/>
      <c r="BJ34" s="551"/>
      <c r="BK34" s="551"/>
      <c r="BL34" s="551"/>
      <c r="BM34" s="551"/>
      <c r="BN34" s="551"/>
      <c r="BO34" s="551"/>
      <c r="BP34" s="551"/>
      <c r="BQ34" s="551"/>
      <c r="BR34" s="552"/>
      <c r="BS34" s="550"/>
      <c r="BT34" s="551"/>
      <c r="BU34" s="551"/>
      <c r="BV34" s="551"/>
      <c r="BW34" s="551"/>
      <c r="BX34" s="551"/>
      <c r="BY34" s="551"/>
      <c r="BZ34" s="551"/>
      <c r="CA34" s="551"/>
      <c r="CB34" s="552"/>
      <c r="CC34" s="550"/>
      <c r="CD34" s="551"/>
      <c r="CE34" s="551"/>
      <c r="CF34" s="551"/>
      <c r="CG34" s="551"/>
      <c r="CH34" s="551"/>
      <c r="CI34" s="551"/>
      <c r="CJ34" s="551"/>
      <c r="CK34" s="551"/>
      <c r="CL34" s="552"/>
      <c r="CM34" s="550"/>
      <c r="CN34" s="551"/>
      <c r="CO34" s="551"/>
      <c r="CP34" s="551"/>
      <c r="CQ34" s="551"/>
      <c r="CR34" s="551"/>
      <c r="CS34" s="551"/>
      <c r="CT34" s="551"/>
      <c r="CU34" s="551"/>
      <c r="CV34" s="552"/>
      <c r="CW34" s="550"/>
      <c r="CX34" s="551"/>
      <c r="CY34" s="551"/>
      <c r="CZ34" s="551"/>
      <c r="DA34" s="551"/>
      <c r="DB34" s="551"/>
      <c r="DC34" s="551"/>
      <c r="DD34" s="551"/>
      <c r="DE34" s="551"/>
      <c r="DF34" s="552"/>
      <c r="DG34" s="550"/>
      <c r="DH34" s="551"/>
      <c r="DI34" s="551"/>
      <c r="DJ34" s="551"/>
      <c r="DK34" s="551"/>
      <c r="DL34" s="551"/>
      <c r="DM34" s="551"/>
      <c r="DN34" s="551"/>
      <c r="DO34" s="551"/>
      <c r="DP34" s="552"/>
      <c r="DQ34" s="550"/>
      <c r="DR34" s="551"/>
      <c r="DS34" s="551"/>
      <c r="DT34" s="551"/>
      <c r="DU34" s="551"/>
      <c r="DV34" s="551"/>
      <c r="DW34" s="551"/>
      <c r="DX34" s="551"/>
      <c r="DY34" s="551"/>
      <c r="DZ34" s="552"/>
      <c r="EA34" s="550"/>
      <c r="EB34" s="551"/>
      <c r="EC34" s="551"/>
      <c r="ED34" s="551"/>
      <c r="EE34" s="551"/>
      <c r="EF34" s="551"/>
      <c r="EG34" s="551"/>
      <c r="EH34" s="551"/>
      <c r="EI34" s="551"/>
      <c r="EJ34" s="552"/>
      <c r="EK34" s="550"/>
      <c r="EL34" s="551"/>
      <c r="EM34" s="551"/>
      <c r="EN34" s="551"/>
      <c r="EO34" s="551"/>
      <c r="EP34" s="551"/>
      <c r="EQ34" s="551"/>
      <c r="ER34" s="551"/>
      <c r="ES34" s="551"/>
      <c r="ET34" s="552"/>
      <c r="EU34" s="550"/>
      <c r="EV34" s="551"/>
      <c r="EW34" s="551"/>
      <c r="EX34" s="551"/>
      <c r="EY34" s="551"/>
      <c r="EZ34" s="551"/>
      <c r="FA34" s="551"/>
      <c r="FB34" s="551"/>
      <c r="FC34" s="551"/>
      <c r="FD34" s="552"/>
      <c r="FE34" s="550"/>
      <c r="FF34" s="551"/>
      <c r="FG34" s="551"/>
      <c r="FH34" s="551"/>
      <c r="FI34" s="551"/>
      <c r="FJ34" s="551"/>
      <c r="FK34" s="551"/>
      <c r="FL34" s="551"/>
      <c r="FM34" s="551"/>
      <c r="FN34" s="552"/>
      <c r="FO34" s="550"/>
      <c r="FP34" s="551"/>
      <c r="FQ34" s="551"/>
      <c r="FR34" s="551"/>
      <c r="FS34" s="551"/>
      <c r="FT34" s="551"/>
      <c r="FU34" s="551"/>
      <c r="FV34" s="551"/>
      <c r="FW34" s="551"/>
      <c r="FX34" s="552"/>
      <c r="FY34" s="550"/>
      <c r="FZ34" s="551"/>
      <c r="GA34" s="551"/>
      <c r="GB34" s="551"/>
      <c r="GC34" s="551"/>
      <c r="GD34" s="551"/>
      <c r="GE34" s="551"/>
      <c r="GF34" s="551"/>
      <c r="GG34" s="551"/>
      <c r="GH34" s="552"/>
      <c r="GI34" s="550"/>
      <c r="GJ34" s="551"/>
      <c r="GK34" s="551"/>
      <c r="GL34" s="551"/>
      <c r="GM34" s="551"/>
      <c r="GN34" s="551"/>
      <c r="GO34" s="551"/>
      <c r="GP34" s="551"/>
      <c r="GQ34" s="551"/>
      <c r="GR34" s="552"/>
      <c r="GS34" s="550"/>
      <c r="GT34" s="551"/>
      <c r="GU34" s="551"/>
      <c r="GV34" s="551"/>
      <c r="GW34" s="551"/>
      <c r="GX34" s="551"/>
      <c r="GY34" s="551"/>
      <c r="GZ34" s="551"/>
      <c r="HA34" s="551"/>
      <c r="HB34" s="552"/>
      <c r="HC34" s="77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77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77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77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77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77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77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77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77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77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0">
        <f t="shared" si="73"/>
        <v>0</v>
      </c>
      <c r="HN34" s="79">
        <f t="shared" si="85"/>
        <v>0</v>
      </c>
      <c r="HO34" s="80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79" t="e">
        <f t="shared" si="86"/>
        <v>#REF!</v>
      </c>
      <c r="HQ34" s="80"/>
      <c r="HR34" s="81">
        <f t="shared" si="74"/>
        <v>0</v>
      </c>
      <c r="HS34" s="81">
        <f t="shared" si="75"/>
        <v>0</v>
      </c>
      <c r="HT34" s="81">
        <f t="shared" si="76"/>
        <v>0</v>
      </c>
      <c r="HU34" s="81">
        <f t="shared" si="77"/>
        <v>0</v>
      </c>
      <c r="HV34" s="81">
        <f t="shared" si="78"/>
        <v>0</v>
      </c>
      <c r="HW34" s="81">
        <f t="shared" si="79"/>
        <v>0</v>
      </c>
      <c r="HX34" s="81">
        <f t="shared" si="80"/>
        <v>0</v>
      </c>
      <c r="HY34" s="81">
        <f t="shared" si="81"/>
        <v>0</v>
      </c>
      <c r="HZ34" s="81">
        <f t="shared" si="82"/>
        <v>0</v>
      </c>
      <c r="IA34" s="81">
        <f t="shared" si="83"/>
        <v>0</v>
      </c>
      <c r="IK34" s="94" t="e">
        <f t="shared" si="84"/>
        <v>#REF!</v>
      </c>
    </row>
    <row r="35" spans="1:245" s="30" customFormat="1" ht="21.95" hidden="1" customHeight="1">
      <c r="A35" s="4"/>
      <c r="B35" s="94" t="e">
        <f>+#REF!</f>
        <v>#REF!</v>
      </c>
      <c r="C35" s="94" t="e">
        <f>+#REF!</f>
        <v>#REF!</v>
      </c>
      <c r="D35" s="94" t="e">
        <f>+#REF!</f>
        <v>#REF!</v>
      </c>
      <c r="E35" s="94" t="e">
        <f>+#REF!</f>
        <v>#REF!</v>
      </c>
      <c r="F35" s="94" t="e">
        <f>+#REF!</f>
        <v>#REF!</v>
      </c>
      <c r="G35" s="94" t="e">
        <f>+#REF!</f>
        <v>#REF!</v>
      </c>
      <c r="H35" s="94" t="e">
        <f>+#REF!</f>
        <v>#REF!</v>
      </c>
      <c r="I35" s="94" t="e">
        <f>+#REF!</f>
        <v>#REF!</v>
      </c>
      <c r="J35" s="303" t="s">
        <v>127</v>
      </c>
      <c r="K35" s="553"/>
      <c r="L35" s="554"/>
      <c r="M35" s="554"/>
      <c r="N35" s="554"/>
      <c r="O35" s="554"/>
      <c r="P35" s="554"/>
      <c r="Q35" s="554"/>
      <c r="R35" s="554"/>
      <c r="S35" s="554"/>
      <c r="T35" s="555"/>
      <c r="U35" s="553"/>
      <c r="V35" s="554"/>
      <c r="W35" s="554"/>
      <c r="X35" s="554"/>
      <c r="Y35" s="554"/>
      <c r="Z35" s="554"/>
      <c r="AA35" s="554"/>
      <c r="AB35" s="554"/>
      <c r="AC35" s="554"/>
      <c r="AD35" s="555"/>
      <c r="AE35" s="553"/>
      <c r="AF35" s="554"/>
      <c r="AG35" s="554"/>
      <c r="AH35" s="554"/>
      <c r="AI35" s="554"/>
      <c r="AJ35" s="554"/>
      <c r="AK35" s="554"/>
      <c r="AL35" s="554"/>
      <c r="AM35" s="554"/>
      <c r="AN35" s="555"/>
      <c r="AO35" s="553"/>
      <c r="AP35" s="554"/>
      <c r="AQ35" s="554"/>
      <c r="AR35" s="554"/>
      <c r="AS35" s="554"/>
      <c r="AT35" s="554"/>
      <c r="AU35" s="554"/>
      <c r="AV35" s="554"/>
      <c r="AW35" s="554"/>
      <c r="AX35" s="555"/>
      <c r="AY35" s="553"/>
      <c r="AZ35" s="554"/>
      <c r="BA35" s="554"/>
      <c r="BB35" s="554"/>
      <c r="BC35" s="554"/>
      <c r="BD35" s="554"/>
      <c r="BE35" s="554"/>
      <c r="BF35" s="554"/>
      <c r="BG35" s="554"/>
      <c r="BH35" s="555"/>
      <c r="BI35" s="553"/>
      <c r="BJ35" s="554"/>
      <c r="BK35" s="554"/>
      <c r="BL35" s="554"/>
      <c r="BM35" s="554"/>
      <c r="BN35" s="554"/>
      <c r="BO35" s="554"/>
      <c r="BP35" s="554"/>
      <c r="BQ35" s="554"/>
      <c r="BR35" s="555"/>
      <c r="BS35" s="553"/>
      <c r="BT35" s="554"/>
      <c r="BU35" s="554"/>
      <c r="BV35" s="554"/>
      <c r="BW35" s="554"/>
      <c r="BX35" s="554"/>
      <c r="BY35" s="554"/>
      <c r="BZ35" s="554"/>
      <c r="CA35" s="554"/>
      <c r="CB35" s="555"/>
      <c r="CC35" s="553"/>
      <c r="CD35" s="554"/>
      <c r="CE35" s="554"/>
      <c r="CF35" s="554"/>
      <c r="CG35" s="554"/>
      <c r="CH35" s="554"/>
      <c r="CI35" s="554"/>
      <c r="CJ35" s="554"/>
      <c r="CK35" s="554"/>
      <c r="CL35" s="555"/>
      <c r="CM35" s="553"/>
      <c r="CN35" s="554"/>
      <c r="CO35" s="554"/>
      <c r="CP35" s="554"/>
      <c r="CQ35" s="554"/>
      <c r="CR35" s="554"/>
      <c r="CS35" s="554"/>
      <c r="CT35" s="554"/>
      <c r="CU35" s="554"/>
      <c r="CV35" s="555"/>
      <c r="CW35" s="553"/>
      <c r="CX35" s="554"/>
      <c r="CY35" s="554"/>
      <c r="CZ35" s="554"/>
      <c r="DA35" s="554"/>
      <c r="DB35" s="554"/>
      <c r="DC35" s="554"/>
      <c r="DD35" s="554"/>
      <c r="DE35" s="554"/>
      <c r="DF35" s="555"/>
      <c r="DG35" s="553"/>
      <c r="DH35" s="554"/>
      <c r="DI35" s="554"/>
      <c r="DJ35" s="554"/>
      <c r="DK35" s="554"/>
      <c r="DL35" s="554"/>
      <c r="DM35" s="554"/>
      <c r="DN35" s="554"/>
      <c r="DO35" s="554"/>
      <c r="DP35" s="555"/>
      <c r="DQ35" s="553"/>
      <c r="DR35" s="554"/>
      <c r="DS35" s="554"/>
      <c r="DT35" s="554"/>
      <c r="DU35" s="554"/>
      <c r="DV35" s="554"/>
      <c r="DW35" s="554"/>
      <c r="DX35" s="554"/>
      <c r="DY35" s="554"/>
      <c r="DZ35" s="555"/>
      <c r="EA35" s="553"/>
      <c r="EB35" s="554"/>
      <c r="EC35" s="554"/>
      <c r="ED35" s="554"/>
      <c r="EE35" s="554"/>
      <c r="EF35" s="554"/>
      <c r="EG35" s="554"/>
      <c r="EH35" s="554"/>
      <c r="EI35" s="554"/>
      <c r="EJ35" s="555"/>
      <c r="EK35" s="553"/>
      <c r="EL35" s="554"/>
      <c r="EM35" s="554"/>
      <c r="EN35" s="554"/>
      <c r="EO35" s="554"/>
      <c r="EP35" s="554"/>
      <c r="EQ35" s="554"/>
      <c r="ER35" s="554"/>
      <c r="ES35" s="554"/>
      <c r="ET35" s="555"/>
      <c r="EU35" s="553"/>
      <c r="EV35" s="554"/>
      <c r="EW35" s="554"/>
      <c r="EX35" s="554"/>
      <c r="EY35" s="554"/>
      <c r="EZ35" s="554"/>
      <c r="FA35" s="554"/>
      <c r="FB35" s="554"/>
      <c r="FC35" s="554"/>
      <c r="FD35" s="555"/>
      <c r="FE35" s="553"/>
      <c r="FF35" s="554"/>
      <c r="FG35" s="554"/>
      <c r="FH35" s="554"/>
      <c r="FI35" s="554"/>
      <c r="FJ35" s="554"/>
      <c r="FK35" s="554"/>
      <c r="FL35" s="554"/>
      <c r="FM35" s="554"/>
      <c r="FN35" s="555"/>
      <c r="FO35" s="553"/>
      <c r="FP35" s="554"/>
      <c r="FQ35" s="554"/>
      <c r="FR35" s="554"/>
      <c r="FS35" s="554"/>
      <c r="FT35" s="554"/>
      <c r="FU35" s="554"/>
      <c r="FV35" s="554"/>
      <c r="FW35" s="554"/>
      <c r="FX35" s="555"/>
      <c r="FY35" s="553"/>
      <c r="FZ35" s="554"/>
      <c r="GA35" s="554"/>
      <c r="GB35" s="554"/>
      <c r="GC35" s="554"/>
      <c r="GD35" s="554"/>
      <c r="GE35" s="554"/>
      <c r="GF35" s="554"/>
      <c r="GG35" s="554"/>
      <c r="GH35" s="555"/>
      <c r="GI35" s="553"/>
      <c r="GJ35" s="554"/>
      <c r="GK35" s="554"/>
      <c r="GL35" s="554"/>
      <c r="GM35" s="554"/>
      <c r="GN35" s="554"/>
      <c r="GO35" s="554"/>
      <c r="GP35" s="554"/>
      <c r="GQ35" s="554"/>
      <c r="GR35" s="555"/>
      <c r="GS35" s="553"/>
      <c r="GT35" s="554"/>
      <c r="GU35" s="554"/>
      <c r="GV35" s="554"/>
      <c r="GW35" s="554"/>
      <c r="GX35" s="554"/>
      <c r="GY35" s="554"/>
      <c r="GZ35" s="554"/>
      <c r="HA35" s="554"/>
      <c r="HB35" s="555"/>
      <c r="HC35" s="271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1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1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1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1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1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1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1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1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1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2">
        <f t="shared" si="73"/>
        <v>0</v>
      </c>
      <c r="HN35" s="279">
        <f t="shared" si="85"/>
        <v>0</v>
      </c>
      <c r="HO35" s="272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79" t="e">
        <f t="shared" si="86"/>
        <v>#REF!</v>
      </c>
      <c r="HQ35" s="80"/>
      <c r="HR35" s="280">
        <f t="shared" si="74"/>
        <v>0</v>
      </c>
      <c r="HS35" s="280">
        <f t="shared" si="75"/>
        <v>0</v>
      </c>
      <c r="HT35" s="280">
        <f t="shared" si="76"/>
        <v>0</v>
      </c>
      <c r="HU35" s="280">
        <f t="shared" si="77"/>
        <v>0</v>
      </c>
      <c r="HV35" s="280">
        <f t="shared" si="78"/>
        <v>0</v>
      </c>
      <c r="HW35" s="280">
        <f t="shared" si="79"/>
        <v>0</v>
      </c>
      <c r="HX35" s="280">
        <f t="shared" si="80"/>
        <v>0</v>
      </c>
      <c r="HY35" s="280">
        <f t="shared" si="81"/>
        <v>0</v>
      </c>
      <c r="HZ35" s="280">
        <f t="shared" si="82"/>
        <v>0</v>
      </c>
      <c r="IA35" s="280">
        <f t="shared" si="83"/>
        <v>0</v>
      </c>
      <c r="IK35" s="94" t="e">
        <f t="shared" si="84"/>
        <v>#REF!</v>
      </c>
    </row>
    <row r="36" spans="1:245" s="30" customFormat="1" ht="21.95" hidden="1" customHeight="1">
      <c r="A36" s="4"/>
      <c r="B36" s="94" t="e">
        <f>+#REF!</f>
        <v>#REF!</v>
      </c>
      <c r="C36" s="94" t="e">
        <f>+#REF!</f>
        <v>#REF!</v>
      </c>
      <c r="D36" s="94" t="e">
        <f>+#REF!</f>
        <v>#REF!</v>
      </c>
      <c r="E36" s="94" t="e">
        <f>+#REF!</f>
        <v>#REF!</v>
      </c>
      <c r="F36" s="94" t="e">
        <f>+#REF!</f>
        <v>#REF!</v>
      </c>
      <c r="G36" s="94" t="e">
        <f>+#REF!</f>
        <v>#REF!</v>
      </c>
      <c r="H36" s="94" t="e">
        <f>+#REF!</f>
        <v>#REF!</v>
      </c>
      <c r="I36" s="94" t="e">
        <f>+#REF!</f>
        <v>#REF!</v>
      </c>
      <c r="J36" s="302" t="s">
        <v>128</v>
      </c>
      <c r="K36" s="556"/>
      <c r="L36" s="557"/>
      <c r="M36" s="557"/>
      <c r="N36" s="557"/>
      <c r="O36" s="557"/>
      <c r="P36" s="557"/>
      <c r="Q36" s="557"/>
      <c r="R36" s="557"/>
      <c r="S36" s="557"/>
      <c r="T36" s="558"/>
      <c r="U36" s="556"/>
      <c r="V36" s="557"/>
      <c r="W36" s="557"/>
      <c r="X36" s="557"/>
      <c r="Y36" s="557"/>
      <c r="Z36" s="557"/>
      <c r="AA36" s="557"/>
      <c r="AB36" s="557"/>
      <c r="AC36" s="557"/>
      <c r="AD36" s="558"/>
      <c r="AE36" s="556"/>
      <c r="AF36" s="557"/>
      <c r="AG36" s="557"/>
      <c r="AH36" s="557"/>
      <c r="AI36" s="557"/>
      <c r="AJ36" s="557"/>
      <c r="AK36" s="557"/>
      <c r="AL36" s="557"/>
      <c r="AM36" s="557"/>
      <c r="AN36" s="558"/>
      <c r="AO36" s="556"/>
      <c r="AP36" s="557"/>
      <c r="AQ36" s="557"/>
      <c r="AR36" s="557"/>
      <c r="AS36" s="557"/>
      <c r="AT36" s="557"/>
      <c r="AU36" s="557"/>
      <c r="AV36" s="557"/>
      <c r="AW36" s="557"/>
      <c r="AX36" s="558"/>
      <c r="AY36" s="556"/>
      <c r="AZ36" s="557"/>
      <c r="BA36" s="557"/>
      <c r="BB36" s="557"/>
      <c r="BC36" s="557"/>
      <c r="BD36" s="557"/>
      <c r="BE36" s="557"/>
      <c r="BF36" s="557"/>
      <c r="BG36" s="557"/>
      <c r="BH36" s="558"/>
      <c r="BI36" s="556"/>
      <c r="BJ36" s="557"/>
      <c r="BK36" s="557"/>
      <c r="BL36" s="557"/>
      <c r="BM36" s="557"/>
      <c r="BN36" s="557"/>
      <c r="BO36" s="557"/>
      <c r="BP36" s="557"/>
      <c r="BQ36" s="557"/>
      <c r="BR36" s="558"/>
      <c r="BS36" s="556"/>
      <c r="BT36" s="557"/>
      <c r="BU36" s="557"/>
      <c r="BV36" s="557"/>
      <c r="BW36" s="557"/>
      <c r="BX36" s="557"/>
      <c r="BY36" s="557"/>
      <c r="BZ36" s="557"/>
      <c r="CA36" s="557"/>
      <c r="CB36" s="558"/>
      <c r="CC36" s="556"/>
      <c r="CD36" s="557"/>
      <c r="CE36" s="557"/>
      <c r="CF36" s="557"/>
      <c r="CG36" s="557"/>
      <c r="CH36" s="557"/>
      <c r="CI36" s="557"/>
      <c r="CJ36" s="557"/>
      <c r="CK36" s="557"/>
      <c r="CL36" s="558"/>
      <c r="CM36" s="556"/>
      <c r="CN36" s="557"/>
      <c r="CO36" s="557"/>
      <c r="CP36" s="557"/>
      <c r="CQ36" s="557"/>
      <c r="CR36" s="557"/>
      <c r="CS36" s="557"/>
      <c r="CT36" s="557"/>
      <c r="CU36" s="557"/>
      <c r="CV36" s="558"/>
      <c r="CW36" s="556"/>
      <c r="CX36" s="557"/>
      <c r="CY36" s="557"/>
      <c r="CZ36" s="557"/>
      <c r="DA36" s="557"/>
      <c r="DB36" s="557"/>
      <c r="DC36" s="557"/>
      <c r="DD36" s="557"/>
      <c r="DE36" s="557"/>
      <c r="DF36" s="558"/>
      <c r="DG36" s="556"/>
      <c r="DH36" s="557"/>
      <c r="DI36" s="557"/>
      <c r="DJ36" s="557"/>
      <c r="DK36" s="557"/>
      <c r="DL36" s="557"/>
      <c r="DM36" s="557"/>
      <c r="DN36" s="557"/>
      <c r="DO36" s="557"/>
      <c r="DP36" s="558"/>
      <c r="DQ36" s="556"/>
      <c r="DR36" s="557"/>
      <c r="DS36" s="557"/>
      <c r="DT36" s="557"/>
      <c r="DU36" s="557"/>
      <c r="DV36" s="557"/>
      <c r="DW36" s="557"/>
      <c r="DX36" s="557"/>
      <c r="DY36" s="557"/>
      <c r="DZ36" s="558"/>
      <c r="EA36" s="556"/>
      <c r="EB36" s="557"/>
      <c r="EC36" s="557"/>
      <c r="ED36" s="557"/>
      <c r="EE36" s="557"/>
      <c r="EF36" s="557"/>
      <c r="EG36" s="557"/>
      <c r="EH36" s="557"/>
      <c r="EI36" s="557"/>
      <c r="EJ36" s="558"/>
      <c r="EK36" s="556"/>
      <c r="EL36" s="557"/>
      <c r="EM36" s="557"/>
      <c r="EN36" s="557"/>
      <c r="EO36" s="557"/>
      <c r="EP36" s="557"/>
      <c r="EQ36" s="557"/>
      <c r="ER36" s="557"/>
      <c r="ES36" s="557"/>
      <c r="ET36" s="558"/>
      <c r="EU36" s="556"/>
      <c r="EV36" s="557"/>
      <c r="EW36" s="557"/>
      <c r="EX36" s="557"/>
      <c r="EY36" s="557"/>
      <c r="EZ36" s="557"/>
      <c r="FA36" s="557"/>
      <c r="FB36" s="557"/>
      <c r="FC36" s="557"/>
      <c r="FD36" s="558"/>
      <c r="FE36" s="556"/>
      <c r="FF36" s="557"/>
      <c r="FG36" s="557"/>
      <c r="FH36" s="557"/>
      <c r="FI36" s="557"/>
      <c r="FJ36" s="557"/>
      <c r="FK36" s="557"/>
      <c r="FL36" s="557"/>
      <c r="FM36" s="557"/>
      <c r="FN36" s="558"/>
      <c r="FO36" s="556"/>
      <c r="FP36" s="557"/>
      <c r="FQ36" s="557"/>
      <c r="FR36" s="557"/>
      <c r="FS36" s="557"/>
      <c r="FT36" s="557"/>
      <c r="FU36" s="557"/>
      <c r="FV36" s="557"/>
      <c r="FW36" s="557"/>
      <c r="FX36" s="558"/>
      <c r="FY36" s="556"/>
      <c r="FZ36" s="557"/>
      <c r="GA36" s="557"/>
      <c r="GB36" s="557"/>
      <c r="GC36" s="557"/>
      <c r="GD36" s="557"/>
      <c r="GE36" s="557"/>
      <c r="GF36" s="557"/>
      <c r="GG36" s="557"/>
      <c r="GH36" s="558"/>
      <c r="GI36" s="556"/>
      <c r="GJ36" s="557"/>
      <c r="GK36" s="557"/>
      <c r="GL36" s="557"/>
      <c r="GM36" s="557"/>
      <c r="GN36" s="557"/>
      <c r="GO36" s="557"/>
      <c r="GP36" s="557"/>
      <c r="GQ36" s="557"/>
      <c r="GR36" s="558"/>
      <c r="GS36" s="556"/>
      <c r="GT36" s="557"/>
      <c r="GU36" s="557"/>
      <c r="GV36" s="557"/>
      <c r="GW36" s="557"/>
      <c r="GX36" s="557"/>
      <c r="GY36" s="557"/>
      <c r="GZ36" s="557"/>
      <c r="HA36" s="557"/>
      <c r="HB36" s="558"/>
      <c r="HC36" s="274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4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4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4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4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4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4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4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4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4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75">
        <f t="shared" si="73"/>
        <v>0</v>
      </c>
      <c r="HN36" s="277">
        <f t="shared" si="85"/>
        <v>0</v>
      </c>
      <c r="HO36" s="275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77" t="e">
        <f t="shared" si="86"/>
        <v>#REF!</v>
      </c>
      <c r="HQ36" s="80"/>
      <c r="HR36" s="278">
        <f t="shared" si="74"/>
        <v>0</v>
      </c>
      <c r="HS36" s="278">
        <f t="shared" si="75"/>
        <v>0</v>
      </c>
      <c r="HT36" s="278">
        <f t="shared" si="76"/>
        <v>0</v>
      </c>
      <c r="HU36" s="278">
        <f t="shared" si="77"/>
        <v>0</v>
      </c>
      <c r="HV36" s="278">
        <f t="shared" si="78"/>
        <v>0</v>
      </c>
      <c r="HW36" s="278">
        <f t="shared" si="79"/>
        <v>0</v>
      </c>
      <c r="HX36" s="278">
        <f t="shared" si="80"/>
        <v>0</v>
      </c>
      <c r="HY36" s="278">
        <f t="shared" si="81"/>
        <v>0</v>
      </c>
      <c r="HZ36" s="278">
        <f t="shared" si="82"/>
        <v>0</v>
      </c>
      <c r="IA36" s="278">
        <f t="shared" si="83"/>
        <v>0</v>
      </c>
      <c r="IK36" s="94" t="e">
        <f t="shared" si="84"/>
        <v>#REF!</v>
      </c>
    </row>
    <row r="37" spans="1:245" s="30" customFormat="1" ht="21.95" hidden="1" customHeight="1">
      <c r="A37" s="4"/>
      <c r="B37" s="94" t="e">
        <f>+#REF!</f>
        <v>#REF!</v>
      </c>
      <c r="C37" s="94" t="e">
        <f>+#REF!</f>
        <v>#REF!</v>
      </c>
      <c r="D37" s="94" t="e">
        <f>+#REF!</f>
        <v>#REF!</v>
      </c>
      <c r="E37" s="94" t="e">
        <f>+#REF!</f>
        <v>#REF!</v>
      </c>
      <c r="F37" s="94" t="e">
        <f>+#REF!</f>
        <v>#REF!</v>
      </c>
      <c r="G37" s="94" t="e">
        <f>+#REF!</f>
        <v>#REF!</v>
      </c>
      <c r="H37" s="94" t="e">
        <f>+#REF!</f>
        <v>#REF!</v>
      </c>
      <c r="I37" s="94" t="e">
        <f>+#REF!</f>
        <v>#REF!</v>
      </c>
      <c r="J37" s="18" t="s">
        <v>129</v>
      </c>
      <c r="K37" s="559"/>
      <c r="L37" s="560"/>
      <c r="M37" s="560"/>
      <c r="N37" s="560"/>
      <c r="O37" s="560"/>
      <c r="P37" s="560"/>
      <c r="Q37" s="560"/>
      <c r="R37" s="560"/>
      <c r="S37" s="560"/>
      <c r="T37" s="561"/>
      <c r="U37" s="559"/>
      <c r="V37" s="560"/>
      <c r="W37" s="560"/>
      <c r="X37" s="560"/>
      <c r="Y37" s="560"/>
      <c r="Z37" s="560"/>
      <c r="AA37" s="560"/>
      <c r="AB37" s="560"/>
      <c r="AC37" s="560"/>
      <c r="AD37" s="561"/>
      <c r="AE37" s="559"/>
      <c r="AF37" s="560"/>
      <c r="AG37" s="560"/>
      <c r="AH37" s="560"/>
      <c r="AI37" s="560"/>
      <c r="AJ37" s="560"/>
      <c r="AK37" s="560"/>
      <c r="AL37" s="560"/>
      <c r="AM37" s="560"/>
      <c r="AN37" s="561"/>
      <c r="AO37" s="559"/>
      <c r="AP37" s="560"/>
      <c r="AQ37" s="560"/>
      <c r="AR37" s="560"/>
      <c r="AS37" s="560"/>
      <c r="AT37" s="560"/>
      <c r="AU37" s="560"/>
      <c r="AV37" s="560"/>
      <c r="AW37" s="560"/>
      <c r="AX37" s="561"/>
      <c r="AY37" s="559"/>
      <c r="AZ37" s="560"/>
      <c r="BA37" s="560"/>
      <c r="BB37" s="560"/>
      <c r="BC37" s="560"/>
      <c r="BD37" s="560"/>
      <c r="BE37" s="560"/>
      <c r="BF37" s="560"/>
      <c r="BG37" s="560"/>
      <c r="BH37" s="561"/>
      <c r="BI37" s="559"/>
      <c r="BJ37" s="560"/>
      <c r="BK37" s="560"/>
      <c r="BL37" s="560"/>
      <c r="BM37" s="560"/>
      <c r="BN37" s="560"/>
      <c r="BO37" s="560"/>
      <c r="BP37" s="560"/>
      <c r="BQ37" s="560"/>
      <c r="BR37" s="561"/>
      <c r="BS37" s="559"/>
      <c r="BT37" s="560"/>
      <c r="BU37" s="560"/>
      <c r="BV37" s="560"/>
      <c r="BW37" s="560"/>
      <c r="BX37" s="560"/>
      <c r="BY37" s="560"/>
      <c r="BZ37" s="560"/>
      <c r="CA37" s="560"/>
      <c r="CB37" s="561"/>
      <c r="CC37" s="559"/>
      <c r="CD37" s="560"/>
      <c r="CE37" s="560"/>
      <c r="CF37" s="560"/>
      <c r="CG37" s="560"/>
      <c r="CH37" s="560"/>
      <c r="CI37" s="560"/>
      <c r="CJ37" s="560"/>
      <c r="CK37" s="560"/>
      <c r="CL37" s="561"/>
      <c r="CM37" s="559"/>
      <c r="CN37" s="560"/>
      <c r="CO37" s="560"/>
      <c r="CP37" s="560"/>
      <c r="CQ37" s="560"/>
      <c r="CR37" s="560"/>
      <c r="CS37" s="560"/>
      <c r="CT37" s="560"/>
      <c r="CU37" s="560"/>
      <c r="CV37" s="561"/>
      <c r="CW37" s="559"/>
      <c r="CX37" s="560"/>
      <c r="CY37" s="560"/>
      <c r="CZ37" s="560"/>
      <c r="DA37" s="560"/>
      <c r="DB37" s="560"/>
      <c r="DC37" s="560"/>
      <c r="DD37" s="560"/>
      <c r="DE37" s="560"/>
      <c r="DF37" s="561"/>
      <c r="DG37" s="559"/>
      <c r="DH37" s="560"/>
      <c r="DI37" s="560"/>
      <c r="DJ37" s="560"/>
      <c r="DK37" s="560"/>
      <c r="DL37" s="560"/>
      <c r="DM37" s="560"/>
      <c r="DN37" s="560"/>
      <c r="DO37" s="560"/>
      <c r="DP37" s="561"/>
      <c r="DQ37" s="559"/>
      <c r="DR37" s="560"/>
      <c r="DS37" s="560"/>
      <c r="DT37" s="560"/>
      <c r="DU37" s="560"/>
      <c r="DV37" s="560"/>
      <c r="DW37" s="560"/>
      <c r="DX37" s="560"/>
      <c r="DY37" s="560"/>
      <c r="DZ37" s="561"/>
      <c r="EA37" s="559"/>
      <c r="EB37" s="560"/>
      <c r="EC37" s="560"/>
      <c r="ED37" s="560"/>
      <c r="EE37" s="560"/>
      <c r="EF37" s="560"/>
      <c r="EG37" s="560"/>
      <c r="EH37" s="560"/>
      <c r="EI37" s="560"/>
      <c r="EJ37" s="561"/>
      <c r="EK37" s="559"/>
      <c r="EL37" s="560"/>
      <c r="EM37" s="560"/>
      <c r="EN37" s="560"/>
      <c r="EO37" s="560"/>
      <c r="EP37" s="560"/>
      <c r="EQ37" s="560"/>
      <c r="ER37" s="560"/>
      <c r="ES37" s="560"/>
      <c r="ET37" s="561"/>
      <c r="EU37" s="559"/>
      <c r="EV37" s="560"/>
      <c r="EW37" s="560"/>
      <c r="EX37" s="560"/>
      <c r="EY37" s="560"/>
      <c r="EZ37" s="560"/>
      <c r="FA37" s="560"/>
      <c r="FB37" s="560"/>
      <c r="FC37" s="560"/>
      <c r="FD37" s="561"/>
      <c r="FE37" s="559"/>
      <c r="FF37" s="560"/>
      <c r="FG37" s="560"/>
      <c r="FH37" s="560"/>
      <c r="FI37" s="560"/>
      <c r="FJ37" s="560"/>
      <c r="FK37" s="560"/>
      <c r="FL37" s="560"/>
      <c r="FM37" s="560"/>
      <c r="FN37" s="561"/>
      <c r="FO37" s="559"/>
      <c r="FP37" s="560"/>
      <c r="FQ37" s="560"/>
      <c r="FR37" s="560"/>
      <c r="FS37" s="560"/>
      <c r="FT37" s="560"/>
      <c r="FU37" s="560"/>
      <c r="FV37" s="560"/>
      <c r="FW37" s="560"/>
      <c r="FX37" s="561"/>
      <c r="FY37" s="559"/>
      <c r="FZ37" s="560"/>
      <c r="GA37" s="560"/>
      <c r="GB37" s="560"/>
      <c r="GC37" s="560"/>
      <c r="GD37" s="560"/>
      <c r="GE37" s="560"/>
      <c r="GF37" s="560"/>
      <c r="GG37" s="560"/>
      <c r="GH37" s="561"/>
      <c r="GI37" s="559"/>
      <c r="GJ37" s="560"/>
      <c r="GK37" s="560"/>
      <c r="GL37" s="560"/>
      <c r="GM37" s="560"/>
      <c r="GN37" s="560"/>
      <c r="GO37" s="560"/>
      <c r="GP37" s="560"/>
      <c r="GQ37" s="560"/>
      <c r="GR37" s="561"/>
      <c r="GS37" s="559"/>
      <c r="GT37" s="560"/>
      <c r="GU37" s="560"/>
      <c r="GV37" s="560"/>
      <c r="GW37" s="560"/>
      <c r="GX37" s="560"/>
      <c r="GY37" s="560"/>
      <c r="GZ37" s="560"/>
      <c r="HA37" s="560"/>
      <c r="HB37" s="561"/>
      <c r="HC37" s="77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77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77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77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77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77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77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77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77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77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0">
        <f t="shared" si="73"/>
        <v>0</v>
      </c>
      <c r="HN37" s="79">
        <f t="shared" si="85"/>
        <v>0</v>
      </c>
      <c r="HO37" s="80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79" t="e">
        <f t="shared" si="86"/>
        <v>#REF!</v>
      </c>
      <c r="HQ37" s="80"/>
      <c r="HR37" s="81">
        <f t="shared" si="74"/>
        <v>0</v>
      </c>
      <c r="HS37" s="81">
        <f t="shared" si="75"/>
        <v>0</v>
      </c>
      <c r="HT37" s="81">
        <f t="shared" si="76"/>
        <v>0</v>
      </c>
      <c r="HU37" s="81">
        <f t="shared" si="77"/>
        <v>0</v>
      </c>
      <c r="HV37" s="81">
        <f t="shared" si="78"/>
        <v>0</v>
      </c>
      <c r="HW37" s="81">
        <f t="shared" si="79"/>
        <v>0</v>
      </c>
      <c r="HX37" s="81">
        <f t="shared" si="80"/>
        <v>0</v>
      </c>
      <c r="HY37" s="81">
        <f t="shared" si="81"/>
        <v>0</v>
      </c>
      <c r="HZ37" s="81">
        <f t="shared" si="82"/>
        <v>0</v>
      </c>
      <c r="IA37" s="81">
        <f t="shared" si="83"/>
        <v>0</v>
      </c>
      <c r="IK37" s="94" t="e">
        <f t="shared" si="84"/>
        <v>#REF!</v>
      </c>
    </row>
    <row r="38" spans="1:245" s="30" customFormat="1" ht="21.95" hidden="1" customHeight="1">
      <c r="A38" s="4"/>
      <c r="B38" s="94" t="e">
        <f>+#REF!</f>
        <v>#REF!</v>
      </c>
      <c r="C38" s="94" t="e">
        <f>+#REF!</f>
        <v>#REF!</v>
      </c>
      <c r="D38" s="94" t="e">
        <f>+#REF!</f>
        <v>#REF!</v>
      </c>
      <c r="E38" s="94" t="e">
        <f>+#REF!</f>
        <v>#REF!</v>
      </c>
      <c r="F38" s="94" t="e">
        <f>+#REF!</f>
        <v>#REF!</v>
      </c>
      <c r="G38" s="94" t="e">
        <f>+#REF!</f>
        <v>#REF!</v>
      </c>
      <c r="H38" s="94" t="e">
        <f>+#REF!</f>
        <v>#REF!</v>
      </c>
      <c r="I38" s="94" t="e">
        <f>+#REF!</f>
        <v>#REF!</v>
      </c>
      <c r="J38" s="18" t="s">
        <v>130</v>
      </c>
      <c r="K38" s="559"/>
      <c r="L38" s="560"/>
      <c r="M38" s="560"/>
      <c r="N38" s="560"/>
      <c r="O38" s="560"/>
      <c r="P38" s="560"/>
      <c r="Q38" s="560"/>
      <c r="R38" s="560"/>
      <c r="S38" s="560"/>
      <c r="T38" s="561"/>
      <c r="U38" s="559"/>
      <c r="V38" s="560"/>
      <c r="W38" s="560"/>
      <c r="X38" s="560"/>
      <c r="Y38" s="560"/>
      <c r="Z38" s="560"/>
      <c r="AA38" s="560"/>
      <c r="AB38" s="560"/>
      <c r="AC38" s="560"/>
      <c r="AD38" s="561"/>
      <c r="AE38" s="559"/>
      <c r="AF38" s="560"/>
      <c r="AG38" s="560"/>
      <c r="AH38" s="560"/>
      <c r="AI38" s="560"/>
      <c r="AJ38" s="560"/>
      <c r="AK38" s="560"/>
      <c r="AL38" s="560"/>
      <c r="AM38" s="560"/>
      <c r="AN38" s="561"/>
      <c r="AO38" s="559"/>
      <c r="AP38" s="560"/>
      <c r="AQ38" s="560"/>
      <c r="AR38" s="560"/>
      <c r="AS38" s="560"/>
      <c r="AT38" s="560"/>
      <c r="AU38" s="560"/>
      <c r="AV38" s="560"/>
      <c r="AW38" s="560"/>
      <c r="AX38" s="561"/>
      <c r="AY38" s="559"/>
      <c r="AZ38" s="560"/>
      <c r="BA38" s="560"/>
      <c r="BB38" s="560"/>
      <c r="BC38" s="560"/>
      <c r="BD38" s="560"/>
      <c r="BE38" s="560"/>
      <c r="BF38" s="560"/>
      <c r="BG38" s="560"/>
      <c r="BH38" s="561"/>
      <c r="BI38" s="559"/>
      <c r="BJ38" s="560"/>
      <c r="BK38" s="560"/>
      <c r="BL38" s="560"/>
      <c r="BM38" s="560"/>
      <c r="BN38" s="560"/>
      <c r="BO38" s="560"/>
      <c r="BP38" s="560"/>
      <c r="BQ38" s="560"/>
      <c r="BR38" s="561"/>
      <c r="BS38" s="559"/>
      <c r="BT38" s="560"/>
      <c r="BU38" s="560"/>
      <c r="BV38" s="560"/>
      <c r="BW38" s="560"/>
      <c r="BX38" s="560"/>
      <c r="BY38" s="560"/>
      <c r="BZ38" s="560"/>
      <c r="CA38" s="560"/>
      <c r="CB38" s="561"/>
      <c r="CC38" s="559"/>
      <c r="CD38" s="560"/>
      <c r="CE38" s="560"/>
      <c r="CF38" s="560"/>
      <c r="CG38" s="560"/>
      <c r="CH38" s="560"/>
      <c r="CI38" s="560"/>
      <c r="CJ38" s="560"/>
      <c r="CK38" s="560"/>
      <c r="CL38" s="561"/>
      <c r="CM38" s="559"/>
      <c r="CN38" s="560"/>
      <c r="CO38" s="560"/>
      <c r="CP38" s="560"/>
      <c r="CQ38" s="560"/>
      <c r="CR38" s="560"/>
      <c r="CS38" s="560"/>
      <c r="CT38" s="560"/>
      <c r="CU38" s="560"/>
      <c r="CV38" s="561"/>
      <c r="CW38" s="559"/>
      <c r="CX38" s="560"/>
      <c r="CY38" s="560"/>
      <c r="CZ38" s="560"/>
      <c r="DA38" s="560"/>
      <c r="DB38" s="560"/>
      <c r="DC38" s="560"/>
      <c r="DD38" s="560"/>
      <c r="DE38" s="560"/>
      <c r="DF38" s="561"/>
      <c r="DG38" s="559"/>
      <c r="DH38" s="560"/>
      <c r="DI38" s="560"/>
      <c r="DJ38" s="560"/>
      <c r="DK38" s="560"/>
      <c r="DL38" s="560"/>
      <c r="DM38" s="560"/>
      <c r="DN38" s="560"/>
      <c r="DO38" s="560"/>
      <c r="DP38" s="561"/>
      <c r="DQ38" s="559"/>
      <c r="DR38" s="560"/>
      <c r="DS38" s="560"/>
      <c r="DT38" s="560"/>
      <c r="DU38" s="560"/>
      <c r="DV38" s="560"/>
      <c r="DW38" s="560"/>
      <c r="DX38" s="560"/>
      <c r="DY38" s="560"/>
      <c r="DZ38" s="561"/>
      <c r="EA38" s="559"/>
      <c r="EB38" s="560"/>
      <c r="EC38" s="560"/>
      <c r="ED38" s="560"/>
      <c r="EE38" s="560"/>
      <c r="EF38" s="560"/>
      <c r="EG38" s="560"/>
      <c r="EH38" s="560"/>
      <c r="EI38" s="560"/>
      <c r="EJ38" s="561"/>
      <c r="EK38" s="559"/>
      <c r="EL38" s="560"/>
      <c r="EM38" s="560"/>
      <c r="EN38" s="560"/>
      <c r="EO38" s="560"/>
      <c r="EP38" s="560"/>
      <c r="EQ38" s="560"/>
      <c r="ER38" s="560"/>
      <c r="ES38" s="560"/>
      <c r="ET38" s="561"/>
      <c r="EU38" s="559"/>
      <c r="EV38" s="560"/>
      <c r="EW38" s="560"/>
      <c r="EX38" s="560"/>
      <c r="EY38" s="560"/>
      <c r="EZ38" s="560"/>
      <c r="FA38" s="560"/>
      <c r="FB38" s="560"/>
      <c r="FC38" s="560"/>
      <c r="FD38" s="561"/>
      <c r="FE38" s="559"/>
      <c r="FF38" s="560"/>
      <c r="FG38" s="560"/>
      <c r="FH38" s="560"/>
      <c r="FI38" s="560"/>
      <c r="FJ38" s="560"/>
      <c r="FK38" s="560"/>
      <c r="FL38" s="560"/>
      <c r="FM38" s="560"/>
      <c r="FN38" s="561"/>
      <c r="FO38" s="559"/>
      <c r="FP38" s="560"/>
      <c r="FQ38" s="560"/>
      <c r="FR38" s="560"/>
      <c r="FS38" s="560"/>
      <c r="FT38" s="560"/>
      <c r="FU38" s="560"/>
      <c r="FV38" s="560"/>
      <c r="FW38" s="560"/>
      <c r="FX38" s="561"/>
      <c r="FY38" s="559"/>
      <c r="FZ38" s="560"/>
      <c r="GA38" s="560"/>
      <c r="GB38" s="560"/>
      <c r="GC38" s="560"/>
      <c r="GD38" s="560"/>
      <c r="GE38" s="560"/>
      <c r="GF38" s="560"/>
      <c r="GG38" s="560"/>
      <c r="GH38" s="561"/>
      <c r="GI38" s="559"/>
      <c r="GJ38" s="560"/>
      <c r="GK38" s="560"/>
      <c r="GL38" s="560"/>
      <c r="GM38" s="560"/>
      <c r="GN38" s="560"/>
      <c r="GO38" s="560"/>
      <c r="GP38" s="560"/>
      <c r="GQ38" s="560"/>
      <c r="GR38" s="561"/>
      <c r="GS38" s="559"/>
      <c r="GT38" s="560"/>
      <c r="GU38" s="560"/>
      <c r="GV38" s="560"/>
      <c r="GW38" s="560"/>
      <c r="GX38" s="560"/>
      <c r="GY38" s="560"/>
      <c r="GZ38" s="560"/>
      <c r="HA38" s="560"/>
      <c r="HB38" s="561"/>
      <c r="HC38" s="77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77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77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77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77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77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77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77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77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77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0">
        <f t="shared" si="73"/>
        <v>0</v>
      </c>
      <c r="HN38" s="79">
        <f t="shared" si="85"/>
        <v>0</v>
      </c>
      <c r="HO38" s="80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79" t="e">
        <f t="shared" si="86"/>
        <v>#REF!</v>
      </c>
      <c r="HQ38" s="80"/>
      <c r="HR38" s="81">
        <f t="shared" si="74"/>
        <v>0</v>
      </c>
      <c r="HS38" s="81">
        <f t="shared" si="75"/>
        <v>0</v>
      </c>
      <c r="HT38" s="81">
        <f t="shared" si="76"/>
        <v>0</v>
      </c>
      <c r="HU38" s="81">
        <f t="shared" si="77"/>
        <v>0</v>
      </c>
      <c r="HV38" s="81">
        <f t="shared" si="78"/>
        <v>0</v>
      </c>
      <c r="HW38" s="81">
        <f t="shared" si="79"/>
        <v>0</v>
      </c>
      <c r="HX38" s="81">
        <f t="shared" si="80"/>
        <v>0</v>
      </c>
      <c r="HY38" s="81">
        <f t="shared" si="81"/>
        <v>0</v>
      </c>
      <c r="HZ38" s="81">
        <f t="shared" si="82"/>
        <v>0</v>
      </c>
      <c r="IA38" s="81">
        <f t="shared" si="83"/>
        <v>0</v>
      </c>
      <c r="IK38" s="94" t="e">
        <f t="shared" si="84"/>
        <v>#REF!</v>
      </c>
    </row>
    <row r="39" spans="1:245" s="30" customFormat="1" ht="21.95" hidden="1" customHeight="1">
      <c r="A39" s="4"/>
      <c r="B39" s="94" t="e">
        <f>+#REF!</f>
        <v>#REF!</v>
      </c>
      <c r="C39" s="94" t="e">
        <f>+#REF!</f>
        <v>#REF!</v>
      </c>
      <c r="D39" s="94" t="e">
        <f>+#REF!</f>
        <v>#REF!</v>
      </c>
      <c r="E39" s="94" t="e">
        <f>+#REF!</f>
        <v>#REF!</v>
      </c>
      <c r="F39" s="94" t="e">
        <f>+#REF!</f>
        <v>#REF!</v>
      </c>
      <c r="G39" s="94" t="e">
        <f>+#REF!</f>
        <v>#REF!</v>
      </c>
      <c r="H39" s="94" t="e">
        <f>+#REF!</f>
        <v>#REF!</v>
      </c>
      <c r="I39" s="94" t="e">
        <f>+#REF!</f>
        <v>#REF!</v>
      </c>
      <c r="J39" s="303" t="s">
        <v>131</v>
      </c>
      <c r="K39" s="562"/>
      <c r="L39" s="563"/>
      <c r="M39" s="563"/>
      <c r="N39" s="563"/>
      <c r="O39" s="563"/>
      <c r="P39" s="563"/>
      <c r="Q39" s="563"/>
      <c r="R39" s="563"/>
      <c r="S39" s="563"/>
      <c r="T39" s="564"/>
      <c r="U39" s="562"/>
      <c r="V39" s="563"/>
      <c r="W39" s="563"/>
      <c r="X39" s="563"/>
      <c r="Y39" s="563"/>
      <c r="Z39" s="563"/>
      <c r="AA39" s="563"/>
      <c r="AB39" s="563"/>
      <c r="AC39" s="563"/>
      <c r="AD39" s="564"/>
      <c r="AE39" s="562"/>
      <c r="AF39" s="563"/>
      <c r="AG39" s="563"/>
      <c r="AH39" s="563"/>
      <c r="AI39" s="563"/>
      <c r="AJ39" s="563"/>
      <c r="AK39" s="563"/>
      <c r="AL39" s="563"/>
      <c r="AM39" s="563"/>
      <c r="AN39" s="564"/>
      <c r="AO39" s="562"/>
      <c r="AP39" s="563"/>
      <c r="AQ39" s="563"/>
      <c r="AR39" s="563"/>
      <c r="AS39" s="563"/>
      <c r="AT39" s="563"/>
      <c r="AU39" s="563"/>
      <c r="AV39" s="563"/>
      <c r="AW39" s="563"/>
      <c r="AX39" s="564"/>
      <c r="AY39" s="562"/>
      <c r="AZ39" s="563"/>
      <c r="BA39" s="563"/>
      <c r="BB39" s="563"/>
      <c r="BC39" s="563"/>
      <c r="BD39" s="563"/>
      <c r="BE39" s="563"/>
      <c r="BF39" s="563"/>
      <c r="BG39" s="563"/>
      <c r="BH39" s="564"/>
      <c r="BI39" s="562"/>
      <c r="BJ39" s="563"/>
      <c r="BK39" s="563"/>
      <c r="BL39" s="563"/>
      <c r="BM39" s="563"/>
      <c r="BN39" s="563"/>
      <c r="BO39" s="563"/>
      <c r="BP39" s="563"/>
      <c r="BQ39" s="563"/>
      <c r="BR39" s="564"/>
      <c r="BS39" s="562"/>
      <c r="BT39" s="563"/>
      <c r="BU39" s="563"/>
      <c r="BV39" s="563"/>
      <c r="BW39" s="563"/>
      <c r="BX39" s="563"/>
      <c r="BY39" s="563"/>
      <c r="BZ39" s="563"/>
      <c r="CA39" s="563"/>
      <c r="CB39" s="564"/>
      <c r="CC39" s="562"/>
      <c r="CD39" s="563"/>
      <c r="CE39" s="563"/>
      <c r="CF39" s="563"/>
      <c r="CG39" s="563"/>
      <c r="CH39" s="563"/>
      <c r="CI39" s="563"/>
      <c r="CJ39" s="563"/>
      <c r="CK39" s="563"/>
      <c r="CL39" s="564"/>
      <c r="CM39" s="562"/>
      <c r="CN39" s="563"/>
      <c r="CO39" s="563"/>
      <c r="CP39" s="563"/>
      <c r="CQ39" s="563"/>
      <c r="CR39" s="563"/>
      <c r="CS39" s="563"/>
      <c r="CT39" s="563"/>
      <c r="CU39" s="563"/>
      <c r="CV39" s="564"/>
      <c r="CW39" s="562"/>
      <c r="CX39" s="563"/>
      <c r="CY39" s="563"/>
      <c r="CZ39" s="563"/>
      <c r="DA39" s="563"/>
      <c r="DB39" s="563"/>
      <c r="DC39" s="563"/>
      <c r="DD39" s="563"/>
      <c r="DE39" s="563"/>
      <c r="DF39" s="564"/>
      <c r="DG39" s="562"/>
      <c r="DH39" s="563"/>
      <c r="DI39" s="563"/>
      <c r="DJ39" s="563"/>
      <c r="DK39" s="563"/>
      <c r="DL39" s="563"/>
      <c r="DM39" s="563"/>
      <c r="DN39" s="563"/>
      <c r="DO39" s="563"/>
      <c r="DP39" s="564"/>
      <c r="DQ39" s="562"/>
      <c r="DR39" s="563"/>
      <c r="DS39" s="563"/>
      <c r="DT39" s="563"/>
      <c r="DU39" s="563"/>
      <c r="DV39" s="563"/>
      <c r="DW39" s="563"/>
      <c r="DX39" s="563"/>
      <c r="DY39" s="563"/>
      <c r="DZ39" s="564"/>
      <c r="EA39" s="562"/>
      <c r="EB39" s="563"/>
      <c r="EC39" s="563"/>
      <c r="ED39" s="563"/>
      <c r="EE39" s="563"/>
      <c r="EF39" s="563"/>
      <c r="EG39" s="563"/>
      <c r="EH39" s="563"/>
      <c r="EI39" s="563"/>
      <c r="EJ39" s="564"/>
      <c r="EK39" s="562"/>
      <c r="EL39" s="563"/>
      <c r="EM39" s="563"/>
      <c r="EN39" s="563"/>
      <c r="EO39" s="563"/>
      <c r="EP39" s="563"/>
      <c r="EQ39" s="563"/>
      <c r="ER39" s="563"/>
      <c r="ES39" s="563"/>
      <c r="ET39" s="564"/>
      <c r="EU39" s="562"/>
      <c r="EV39" s="563"/>
      <c r="EW39" s="563"/>
      <c r="EX39" s="563"/>
      <c r="EY39" s="563"/>
      <c r="EZ39" s="563"/>
      <c r="FA39" s="563"/>
      <c r="FB39" s="563"/>
      <c r="FC39" s="563"/>
      <c r="FD39" s="564"/>
      <c r="FE39" s="562"/>
      <c r="FF39" s="563"/>
      <c r="FG39" s="563"/>
      <c r="FH39" s="563"/>
      <c r="FI39" s="563"/>
      <c r="FJ39" s="563"/>
      <c r="FK39" s="563"/>
      <c r="FL39" s="563"/>
      <c r="FM39" s="563"/>
      <c r="FN39" s="564"/>
      <c r="FO39" s="562"/>
      <c r="FP39" s="563"/>
      <c r="FQ39" s="563"/>
      <c r="FR39" s="563"/>
      <c r="FS39" s="563"/>
      <c r="FT39" s="563"/>
      <c r="FU39" s="563"/>
      <c r="FV39" s="563"/>
      <c r="FW39" s="563"/>
      <c r="FX39" s="564"/>
      <c r="FY39" s="562"/>
      <c r="FZ39" s="563"/>
      <c r="GA39" s="563"/>
      <c r="GB39" s="563"/>
      <c r="GC39" s="563"/>
      <c r="GD39" s="563"/>
      <c r="GE39" s="563"/>
      <c r="GF39" s="563"/>
      <c r="GG39" s="563"/>
      <c r="GH39" s="564"/>
      <c r="GI39" s="562"/>
      <c r="GJ39" s="563"/>
      <c r="GK39" s="563"/>
      <c r="GL39" s="563"/>
      <c r="GM39" s="563"/>
      <c r="GN39" s="563"/>
      <c r="GO39" s="563"/>
      <c r="GP39" s="563"/>
      <c r="GQ39" s="563"/>
      <c r="GR39" s="564"/>
      <c r="GS39" s="562"/>
      <c r="GT39" s="563"/>
      <c r="GU39" s="563"/>
      <c r="GV39" s="563"/>
      <c r="GW39" s="563"/>
      <c r="GX39" s="563"/>
      <c r="GY39" s="563"/>
      <c r="GZ39" s="563"/>
      <c r="HA39" s="563"/>
      <c r="HB39" s="564"/>
      <c r="HC39" s="271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1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1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1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1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1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1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1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1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1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2">
        <f t="shared" si="73"/>
        <v>0</v>
      </c>
      <c r="HN39" s="279">
        <f t="shared" si="85"/>
        <v>0</v>
      </c>
      <c r="HO39" s="272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79" t="e">
        <f t="shared" si="86"/>
        <v>#REF!</v>
      </c>
      <c r="HQ39" s="80"/>
      <c r="HR39" s="280">
        <f t="shared" si="74"/>
        <v>0</v>
      </c>
      <c r="HS39" s="280">
        <f t="shared" si="75"/>
        <v>0</v>
      </c>
      <c r="HT39" s="280">
        <f t="shared" si="76"/>
        <v>0</v>
      </c>
      <c r="HU39" s="280">
        <f t="shared" si="77"/>
        <v>0</v>
      </c>
      <c r="HV39" s="280">
        <f t="shared" si="78"/>
        <v>0</v>
      </c>
      <c r="HW39" s="280">
        <f t="shared" si="79"/>
        <v>0</v>
      </c>
      <c r="HX39" s="280">
        <f t="shared" si="80"/>
        <v>0</v>
      </c>
      <c r="HY39" s="280">
        <f t="shared" si="81"/>
        <v>0</v>
      </c>
      <c r="HZ39" s="280">
        <f t="shared" si="82"/>
        <v>0</v>
      </c>
      <c r="IA39" s="280">
        <f t="shared" si="83"/>
        <v>0</v>
      </c>
      <c r="IK39" s="94" t="e">
        <f t="shared" si="84"/>
        <v>#REF!</v>
      </c>
    </row>
    <row r="40" spans="1:245" s="30" customFormat="1" ht="21.95" customHeight="1">
      <c r="A40" s="4"/>
      <c r="B40" s="94" t="e">
        <f>+#REF!</f>
        <v>#REF!</v>
      </c>
      <c r="C40" s="94" t="e">
        <f>+#REF!</f>
        <v>#REF!</v>
      </c>
      <c r="D40" s="94" t="e">
        <f>+#REF!</f>
        <v>#REF!</v>
      </c>
      <c r="E40" s="94" t="e">
        <f>+#REF!</f>
        <v>#REF!</v>
      </c>
      <c r="F40" s="94" t="e">
        <f>+#REF!</f>
        <v>#REF!</v>
      </c>
      <c r="G40" s="94" t="e">
        <f>+#REF!</f>
        <v>#REF!</v>
      </c>
      <c r="H40" s="94" t="e">
        <f>+#REF!</f>
        <v>#REF!</v>
      </c>
      <c r="I40" s="94" t="e">
        <f>+#REF!</f>
        <v>#REF!</v>
      </c>
      <c r="J40" s="302" t="s">
        <v>82</v>
      </c>
      <c r="K40" s="565">
        <v>4</v>
      </c>
      <c r="L40" s="566">
        <v>27</v>
      </c>
      <c r="M40" s="566">
        <v>0</v>
      </c>
      <c r="N40" s="566">
        <v>0</v>
      </c>
      <c r="O40" s="566">
        <v>2</v>
      </c>
      <c r="P40" s="566">
        <v>0</v>
      </c>
      <c r="Q40" s="566">
        <v>4</v>
      </c>
      <c r="R40" s="566">
        <v>0</v>
      </c>
      <c r="S40" s="566">
        <v>0</v>
      </c>
      <c r="T40" s="567">
        <v>0</v>
      </c>
      <c r="U40" s="565">
        <v>2</v>
      </c>
      <c r="V40" s="566">
        <v>16</v>
      </c>
      <c r="W40" s="566">
        <v>0</v>
      </c>
      <c r="X40" s="566">
        <v>0</v>
      </c>
      <c r="Y40" s="566">
        <v>2</v>
      </c>
      <c r="Z40" s="566">
        <v>0</v>
      </c>
      <c r="AA40" s="566">
        <v>2</v>
      </c>
      <c r="AB40" s="566">
        <v>0</v>
      </c>
      <c r="AC40" s="566">
        <v>0</v>
      </c>
      <c r="AD40" s="567">
        <v>0</v>
      </c>
      <c r="AE40" s="565">
        <v>1</v>
      </c>
      <c r="AF40" s="566">
        <v>8</v>
      </c>
      <c r="AG40" s="566">
        <v>0</v>
      </c>
      <c r="AH40" s="566">
        <v>0</v>
      </c>
      <c r="AI40" s="566">
        <v>0</v>
      </c>
      <c r="AJ40" s="566">
        <v>0</v>
      </c>
      <c r="AK40" s="566">
        <v>0</v>
      </c>
      <c r="AL40" s="566">
        <v>0</v>
      </c>
      <c r="AM40" s="566">
        <v>0</v>
      </c>
      <c r="AN40" s="567">
        <v>0</v>
      </c>
      <c r="AO40" s="565">
        <v>1</v>
      </c>
      <c r="AP40" s="566">
        <v>7</v>
      </c>
      <c r="AQ40" s="566">
        <v>0</v>
      </c>
      <c r="AR40" s="566">
        <v>0</v>
      </c>
      <c r="AS40" s="566">
        <v>0</v>
      </c>
      <c r="AT40" s="566">
        <v>0</v>
      </c>
      <c r="AU40" s="566">
        <v>0</v>
      </c>
      <c r="AV40" s="566">
        <v>0</v>
      </c>
      <c r="AW40" s="566">
        <v>0</v>
      </c>
      <c r="AX40" s="567">
        <v>0</v>
      </c>
      <c r="AY40" s="565">
        <v>1</v>
      </c>
      <c r="AZ40" s="566">
        <v>7</v>
      </c>
      <c r="BA40" s="566">
        <v>0</v>
      </c>
      <c r="BB40" s="566">
        <v>0</v>
      </c>
      <c r="BC40" s="566">
        <v>0</v>
      </c>
      <c r="BD40" s="566">
        <v>0</v>
      </c>
      <c r="BE40" s="566">
        <v>0</v>
      </c>
      <c r="BF40" s="566">
        <v>0</v>
      </c>
      <c r="BG40" s="566">
        <v>0</v>
      </c>
      <c r="BH40" s="567">
        <v>0</v>
      </c>
      <c r="BI40" s="565">
        <v>0</v>
      </c>
      <c r="BJ40" s="566">
        <v>0</v>
      </c>
      <c r="BK40" s="566">
        <v>0</v>
      </c>
      <c r="BL40" s="566">
        <v>0</v>
      </c>
      <c r="BM40" s="566">
        <v>0</v>
      </c>
      <c r="BN40" s="566">
        <v>0</v>
      </c>
      <c r="BO40" s="566">
        <v>1</v>
      </c>
      <c r="BP40" s="566">
        <v>0</v>
      </c>
      <c r="BQ40" s="566">
        <v>0</v>
      </c>
      <c r="BR40" s="567">
        <v>0</v>
      </c>
      <c r="BS40" s="565">
        <v>0</v>
      </c>
      <c r="BT40" s="566">
        <v>0</v>
      </c>
      <c r="BU40" s="566">
        <v>0</v>
      </c>
      <c r="BV40" s="566">
        <v>0</v>
      </c>
      <c r="BW40" s="566">
        <v>2</v>
      </c>
      <c r="BX40" s="566">
        <v>1</v>
      </c>
      <c r="BY40" s="566">
        <v>3</v>
      </c>
      <c r="BZ40" s="566">
        <v>0</v>
      </c>
      <c r="CA40" s="566">
        <v>0</v>
      </c>
      <c r="CB40" s="567">
        <v>0</v>
      </c>
      <c r="CC40" s="565">
        <v>0</v>
      </c>
      <c r="CD40" s="566">
        <v>2</v>
      </c>
      <c r="CE40" s="566">
        <v>0</v>
      </c>
      <c r="CF40" s="566">
        <v>0</v>
      </c>
      <c r="CG40" s="566">
        <v>0</v>
      </c>
      <c r="CH40" s="566">
        <v>0</v>
      </c>
      <c r="CI40" s="566">
        <v>1</v>
      </c>
      <c r="CJ40" s="566">
        <v>0</v>
      </c>
      <c r="CK40" s="566">
        <v>0</v>
      </c>
      <c r="CL40" s="567">
        <v>0</v>
      </c>
      <c r="CM40" s="565">
        <v>0</v>
      </c>
      <c r="CN40" s="566">
        <v>2</v>
      </c>
      <c r="CO40" s="566">
        <v>0</v>
      </c>
      <c r="CP40" s="566">
        <v>0</v>
      </c>
      <c r="CQ40" s="566">
        <v>0</v>
      </c>
      <c r="CR40" s="566">
        <v>0</v>
      </c>
      <c r="CS40" s="566">
        <v>1</v>
      </c>
      <c r="CT40" s="566">
        <v>0</v>
      </c>
      <c r="CU40" s="566">
        <v>0</v>
      </c>
      <c r="CV40" s="567">
        <v>0</v>
      </c>
      <c r="CW40" s="565">
        <v>0</v>
      </c>
      <c r="CX40" s="566">
        <v>0</v>
      </c>
      <c r="CY40" s="566">
        <v>0</v>
      </c>
      <c r="CZ40" s="566">
        <v>0</v>
      </c>
      <c r="DA40" s="566">
        <v>0</v>
      </c>
      <c r="DB40" s="566">
        <v>0</v>
      </c>
      <c r="DC40" s="566">
        <v>0</v>
      </c>
      <c r="DD40" s="566">
        <v>0</v>
      </c>
      <c r="DE40" s="566">
        <v>0</v>
      </c>
      <c r="DF40" s="567">
        <v>0</v>
      </c>
      <c r="DG40" s="565">
        <v>0</v>
      </c>
      <c r="DH40" s="566">
        <v>0</v>
      </c>
      <c r="DI40" s="566">
        <v>0</v>
      </c>
      <c r="DJ40" s="566">
        <v>0</v>
      </c>
      <c r="DK40" s="566">
        <v>0</v>
      </c>
      <c r="DL40" s="566">
        <v>0</v>
      </c>
      <c r="DM40" s="566">
        <v>0</v>
      </c>
      <c r="DN40" s="565">
        <f t="shared" ref="BJ40:DU40" si="87">INT(DN135*0.7)</f>
        <v>0</v>
      </c>
      <c r="DO40" s="565">
        <f t="shared" si="87"/>
        <v>0</v>
      </c>
      <c r="DP40" s="565">
        <f t="shared" si="87"/>
        <v>0</v>
      </c>
      <c r="DQ40" s="565">
        <f t="shared" si="87"/>
        <v>0</v>
      </c>
      <c r="DR40" s="565">
        <f t="shared" si="87"/>
        <v>0</v>
      </c>
      <c r="DS40" s="565">
        <f t="shared" si="87"/>
        <v>0</v>
      </c>
      <c r="DT40" s="565">
        <f t="shared" si="87"/>
        <v>0</v>
      </c>
      <c r="DU40" s="565">
        <f t="shared" si="87"/>
        <v>0</v>
      </c>
      <c r="DV40" s="565">
        <f t="shared" ref="DV40:GG40" si="88">INT(DV135*0.7)</f>
        <v>0</v>
      </c>
      <c r="DW40" s="565">
        <f t="shared" si="88"/>
        <v>0</v>
      </c>
      <c r="DX40" s="565">
        <f t="shared" si="88"/>
        <v>0</v>
      </c>
      <c r="DY40" s="565">
        <f t="shared" si="88"/>
        <v>0</v>
      </c>
      <c r="DZ40" s="565">
        <f t="shared" si="88"/>
        <v>0</v>
      </c>
      <c r="EA40" s="565">
        <f t="shared" si="88"/>
        <v>0</v>
      </c>
      <c r="EB40" s="565">
        <f t="shared" si="88"/>
        <v>0</v>
      </c>
      <c r="EC40" s="565">
        <f t="shared" si="88"/>
        <v>0</v>
      </c>
      <c r="ED40" s="565">
        <f t="shared" si="88"/>
        <v>0</v>
      </c>
      <c r="EE40" s="565">
        <f t="shared" si="88"/>
        <v>0</v>
      </c>
      <c r="EF40" s="565">
        <f t="shared" si="88"/>
        <v>0</v>
      </c>
      <c r="EG40" s="565">
        <f t="shared" si="88"/>
        <v>0</v>
      </c>
      <c r="EH40" s="565">
        <f t="shared" si="88"/>
        <v>0</v>
      </c>
      <c r="EI40" s="565">
        <f t="shared" si="88"/>
        <v>0</v>
      </c>
      <c r="EJ40" s="565">
        <f t="shared" si="88"/>
        <v>0</v>
      </c>
      <c r="EK40" s="565">
        <f t="shared" si="88"/>
        <v>0</v>
      </c>
      <c r="EL40" s="565">
        <f t="shared" si="88"/>
        <v>0</v>
      </c>
      <c r="EM40" s="565">
        <f t="shared" si="88"/>
        <v>0</v>
      </c>
      <c r="EN40" s="565">
        <f t="shared" si="88"/>
        <v>0</v>
      </c>
      <c r="EO40" s="565">
        <f t="shared" si="88"/>
        <v>0</v>
      </c>
      <c r="EP40" s="565">
        <f t="shared" si="88"/>
        <v>0</v>
      </c>
      <c r="EQ40" s="565">
        <f t="shared" si="88"/>
        <v>0</v>
      </c>
      <c r="ER40" s="565">
        <f t="shared" si="88"/>
        <v>0</v>
      </c>
      <c r="ES40" s="565">
        <f t="shared" si="88"/>
        <v>0</v>
      </c>
      <c r="ET40" s="565">
        <f t="shared" si="88"/>
        <v>0</v>
      </c>
      <c r="EU40" s="565">
        <f t="shared" si="88"/>
        <v>0</v>
      </c>
      <c r="EV40" s="565">
        <f t="shared" si="88"/>
        <v>0</v>
      </c>
      <c r="EW40" s="565">
        <f t="shared" si="88"/>
        <v>0</v>
      </c>
      <c r="EX40" s="565">
        <f t="shared" si="88"/>
        <v>0</v>
      </c>
      <c r="EY40" s="565">
        <f t="shared" si="88"/>
        <v>0</v>
      </c>
      <c r="EZ40" s="565">
        <f t="shared" si="88"/>
        <v>0</v>
      </c>
      <c r="FA40" s="565">
        <f t="shared" si="88"/>
        <v>0</v>
      </c>
      <c r="FB40" s="565">
        <f t="shared" si="88"/>
        <v>0</v>
      </c>
      <c r="FC40" s="565">
        <f t="shared" si="88"/>
        <v>0</v>
      </c>
      <c r="FD40" s="565">
        <f t="shared" si="88"/>
        <v>0</v>
      </c>
      <c r="FE40" s="565">
        <f t="shared" si="88"/>
        <v>0</v>
      </c>
      <c r="FF40" s="565">
        <f t="shared" si="88"/>
        <v>0</v>
      </c>
      <c r="FG40" s="565">
        <f t="shared" si="88"/>
        <v>0</v>
      </c>
      <c r="FH40" s="565">
        <f t="shared" si="88"/>
        <v>0</v>
      </c>
      <c r="FI40" s="565">
        <f t="shared" si="88"/>
        <v>0</v>
      </c>
      <c r="FJ40" s="565">
        <f t="shared" si="88"/>
        <v>0</v>
      </c>
      <c r="FK40" s="565">
        <f t="shared" si="88"/>
        <v>0</v>
      </c>
      <c r="FL40" s="565">
        <f t="shared" si="88"/>
        <v>0</v>
      </c>
      <c r="FM40" s="565">
        <f t="shared" si="88"/>
        <v>0</v>
      </c>
      <c r="FN40" s="565">
        <f t="shared" si="88"/>
        <v>0</v>
      </c>
      <c r="FO40" s="565">
        <f t="shared" si="88"/>
        <v>0</v>
      </c>
      <c r="FP40" s="565">
        <f t="shared" si="88"/>
        <v>0</v>
      </c>
      <c r="FQ40" s="565">
        <f t="shared" si="88"/>
        <v>0</v>
      </c>
      <c r="FR40" s="565">
        <f t="shared" si="88"/>
        <v>0</v>
      </c>
      <c r="FS40" s="565">
        <f t="shared" si="88"/>
        <v>0</v>
      </c>
      <c r="FT40" s="565">
        <f t="shared" si="88"/>
        <v>0</v>
      </c>
      <c r="FU40" s="565">
        <f t="shared" si="88"/>
        <v>0</v>
      </c>
      <c r="FV40" s="565">
        <f t="shared" si="88"/>
        <v>0</v>
      </c>
      <c r="FW40" s="565">
        <f t="shared" si="88"/>
        <v>0</v>
      </c>
      <c r="FX40" s="565">
        <f t="shared" si="88"/>
        <v>0</v>
      </c>
      <c r="FY40" s="565">
        <f t="shared" si="88"/>
        <v>0</v>
      </c>
      <c r="FZ40" s="565">
        <f t="shared" si="88"/>
        <v>0</v>
      </c>
      <c r="GA40" s="565">
        <f t="shared" si="88"/>
        <v>0</v>
      </c>
      <c r="GB40" s="565">
        <f t="shared" si="88"/>
        <v>0</v>
      </c>
      <c r="GC40" s="565">
        <f t="shared" si="88"/>
        <v>0</v>
      </c>
      <c r="GD40" s="565">
        <f t="shared" si="88"/>
        <v>0</v>
      </c>
      <c r="GE40" s="565">
        <f t="shared" si="88"/>
        <v>0</v>
      </c>
      <c r="GF40" s="565">
        <f t="shared" si="88"/>
        <v>0</v>
      </c>
      <c r="GG40" s="565">
        <f t="shared" si="88"/>
        <v>0</v>
      </c>
      <c r="GH40" s="565">
        <f t="shared" ref="GH40:HB40" si="89">INT(GH135*0.7)</f>
        <v>0</v>
      </c>
      <c r="GI40" s="565">
        <f t="shared" si="89"/>
        <v>0</v>
      </c>
      <c r="GJ40" s="565">
        <f t="shared" si="89"/>
        <v>0</v>
      </c>
      <c r="GK40" s="565">
        <f t="shared" si="89"/>
        <v>0</v>
      </c>
      <c r="GL40" s="565">
        <f t="shared" si="89"/>
        <v>0</v>
      </c>
      <c r="GM40" s="565">
        <f t="shared" si="89"/>
        <v>0</v>
      </c>
      <c r="GN40" s="565">
        <f t="shared" si="89"/>
        <v>0</v>
      </c>
      <c r="GO40" s="565">
        <f t="shared" si="89"/>
        <v>0</v>
      </c>
      <c r="GP40" s="565">
        <f t="shared" si="89"/>
        <v>0</v>
      </c>
      <c r="GQ40" s="565">
        <f t="shared" si="89"/>
        <v>0</v>
      </c>
      <c r="GR40" s="565">
        <f t="shared" si="89"/>
        <v>0</v>
      </c>
      <c r="GS40" s="565">
        <f t="shared" si="89"/>
        <v>0</v>
      </c>
      <c r="GT40" s="565">
        <f t="shared" si="89"/>
        <v>0</v>
      </c>
      <c r="GU40" s="565">
        <f t="shared" si="89"/>
        <v>0</v>
      </c>
      <c r="GV40" s="565">
        <f t="shared" si="89"/>
        <v>0</v>
      </c>
      <c r="GW40" s="565">
        <f t="shared" si="89"/>
        <v>0</v>
      </c>
      <c r="GX40" s="565">
        <f t="shared" si="89"/>
        <v>0</v>
      </c>
      <c r="GY40" s="565">
        <f t="shared" si="89"/>
        <v>0</v>
      </c>
      <c r="GZ40" s="565">
        <f t="shared" si="89"/>
        <v>0</v>
      </c>
      <c r="HA40" s="565">
        <f t="shared" si="89"/>
        <v>0</v>
      </c>
      <c r="HB40" s="565">
        <f t="shared" si="89"/>
        <v>0</v>
      </c>
      <c r="HC40" s="274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4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4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4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4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4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4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4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4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4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75">
        <f t="shared" si="73"/>
        <v>97</v>
      </c>
      <c r="HN40" s="277">
        <f t="shared" si="85"/>
        <v>97</v>
      </c>
      <c r="HO40" s="275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77" t="e">
        <f t="shared" si="86"/>
        <v>#REF!</v>
      </c>
      <c r="HQ40" s="80"/>
      <c r="HR40" s="278">
        <f t="shared" si="74"/>
        <v>9</v>
      </c>
      <c r="HS40" s="278">
        <f t="shared" si="75"/>
        <v>69</v>
      </c>
      <c r="HT40" s="278">
        <f t="shared" si="76"/>
        <v>0</v>
      </c>
      <c r="HU40" s="278">
        <f t="shared" si="77"/>
        <v>0</v>
      </c>
      <c r="HV40" s="278">
        <f t="shared" si="78"/>
        <v>6</v>
      </c>
      <c r="HW40" s="278">
        <f t="shared" si="79"/>
        <v>1</v>
      </c>
      <c r="HX40" s="278">
        <f t="shared" si="80"/>
        <v>12</v>
      </c>
      <c r="HY40" s="278">
        <f t="shared" si="81"/>
        <v>0</v>
      </c>
      <c r="HZ40" s="278">
        <f t="shared" si="82"/>
        <v>0</v>
      </c>
      <c r="IA40" s="278">
        <f t="shared" si="83"/>
        <v>0</v>
      </c>
      <c r="IK40" s="94" t="e">
        <f t="shared" si="84"/>
        <v>#REF!</v>
      </c>
    </row>
    <row r="41" spans="1:245" s="30" customFormat="1" ht="21.95" customHeight="1">
      <c r="A41" s="4"/>
      <c r="B41" s="94" t="e">
        <f>+#REF!</f>
        <v>#REF!</v>
      </c>
      <c r="C41" s="94" t="e">
        <f>+#REF!</f>
        <v>#REF!</v>
      </c>
      <c r="D41" s="94" t="e">
        <f>+#REF!</f>
        <v>#REF!</v>
      </c>
      <c r="E41" s="94" t="e">
        <f>+#REF!</f>
        <v>#REF!</v>
      </c>
      <c r="F41" s="94" t="e">
        <f>+#REF!</f>
        <v>#REF!</v>
      </c>
      <c r="G41" s="94" t="e">
        <f>+#REF!</f>
        <v>#REF!</v>
      </c>
      <c r="H41" s="94" t="e">
        <f>+#REF!</f>
        <v>#REF!</v>
      </c>
      <c r="I41" s="94" t="e">
        <f>+#REF!</f>
        <v>#REF!</v>
      </c>
      <c r="J41" s="18" t="s">
        <v>83</v>
      </c>
      <c r="K41" s="568">
        <v>4</v>
      </c>
      <c r="L41" s="882">
        <v>28</v>
      </c>
      <c r="M41" s="882">
        <v>1</v>
      </c>
      <c r="N41" s="882">
        <v>1</v>
      </c>
      <c r="O41" s="882">
        <v>3</v>
      </c>
      <c r="P41" s="882">
        <v>0</v>
      </c>
      <c r="Q41" s="882">
        <v>4</v>
      </c>
      <c r="R41" s="882">
        <v>0</v>
      </c>
      <c r="S41" s="882">
        <v>0</v>
      </c>
      <c r="T41" s="570">
        <v>0</v>
      </c>
      <c r="U41" s="568">
        <v>2</v>
      </c>
      <c r="V41" s="882">
        <v>11</v>
      </c>
      <c r="W41" s="882">
        <v>0</v>
      </c>
      <c r="X41" s="882">
        <v>0</v>
      </c>
      <c r="Y41" s="882">
        <v>2</v>
      </c>
      <c r="Z41" s="882">
        <v>0</v>
      </c>
      <c r="AA41" s="882">
        <v>4</v>
      </c>
      <c r="AB41" s="882">
        <v>0</v>
      </c>
      <c r="AC41" s="882">
        <v>0</v>
      </c>
      <c r="AD41" s="570">
        <v>0</v>
      </c>
      <c r="AE41" s="568">
        <v>1</v>
      </c>
      <c r="AF41" s="882">
        <v>5</v>
      </c>
      <c r="AG41" s="882">
        <v>0</v>
      </c>
      <c r="AH41" s="882">
        <v>0</v>
      </c>
      <c r="AI41" s="882">
        <v>0</v>
      </c>
      <c r="AJ41" s="882">
        <v>0</v>
      </c>
      <c r="AK41" s="882">
        <v>0</v>
      </c>
      <c r="AL41" s="882">
        <v>0</v>
      </c>
      <c r="AM41" s="882">
        <v>0</v>
      </c>
      <c r="AN41" s="570">
        <v>0</v>
      </c>
      <c r="AO41" s="568">
        <v>1</v>
      </c>
      <c r="AP41" s="882">
        <v>7</v>
      </c>
      <c r="AQ41" s="882">
        <v>0</v>
      </c>
      <c r="AR41" s="882">
        <v>0</v>
      </c>
      <c r="AS41" s="882">
        <v>0</v>
      </c>
      <c r="AT41" s="882">
        <v>0</v>
      </c>
      <c r="AU41" s="882">
        <v>0</v>
      </c>
      <c r="AV41" s="882">
        <v>0</v>
      </c>
      <c r="AW41" s="882">
        <v>0</v>
      </c>
      <c r="AX41" s="570">
        <v>0</v>
      </c>
      <c r="AY41" s="568">
        <v>1</v>
      </c>
      <c r="AZ41" s="882">
        <v>8</v>
      </c>
      <c r="BA41" s="882">
        <v>0</v>
      </c>
      <c r="BB41" s="882">
        <v>0</v>
      </c>
      <c r="BC41" s="882">
        <v>0</v>
      </c>
      <c r="BD41" s="882">
        <v>0</v>
      </c>
      <c r="BE41" s="882">
        <v>0</v>
      </c>
      <c r="BF41" s="882">
        <v>0</v>
      </c>
      <c r="BG41" s="882">
        <v>0</v>
      </c>
      <c r="BH41" s="570">
        <v>0</v>
      </c>
      <c r="BI41" s="568">
        <v>0</v>
      </c>
      <c r="BJ41" s="882">
        <v>4</v>
      </c>
      <c r="BK41" s="882">
        <v>0</v>
      </c>
      <c r="BL41" s="882">
        <v>0</v>
      </c>
      <c r="BM41" s="882">
        <v>0</v>
      </c>
      <c r="BN41" s="882">
        <v>0</v>
      </c>
      <c r="BO41" s="882">
        <v>1</v>
      </c>
      <c r="BP41" s="882">
        <v>0</v>
      </c>
      <c r="BQ41" s="882">
        <v>0</v>
      </c>
      <c r="BR41" s="570">
        <v>0</v>
      </c>
      <c r="BS41" s="568">
        <v>0</v>
      </c>
      <c r="BT41" s="882">
        <v>0</v>
      </c>
      <c r="BU41" s="882">
        <v>0</v>
      </c>
      <c r="BV41" s="882">
        <v>1</v>
      </c>
      <c r="BW41" s="882">
        <v>4</v>
      </c>
      <c r="BX41" s="882">
        <v>0</v>
      </c>
      <c r="BY41" s="882">
        <v>5</v>
      </c>
      <c r="BZ41" s="882">
        <v>0</v>
      </c>
      <c r="CA41" s="882">
        <v>0</v>
      </c>
      <c r="CB41" s="570">
        <v>0</v>
      </c>
      <c r="CC41" s="568">
        <v>0</v>
      </c>
      <c r="CD41" s="882">
        <v>0</v>
      </c>
      <c r="CE41" s="882">
        <v>0</v>
      </c>
      <c r="CF41" s="882">
        <v>1</v>
      </c>
      <c r="CG41" s="882">
        <v>2</v>
      </c>
      <c r="CH41" s="882">
        <v>0</v>
      </c>
      <c r="CI41" s="882">
        <v>2</v>
      </c>
      <c r="CJ41" s="882">
        <v>0</v>
      </c>
      <c r="CK41" s="882">
        <v>0</v>
      </c>
      <c r="CL41" s="570">
        <v>0</v>
      </c>
      <c r="CM41" s="568">
        <v>1</v>
      </c>
      <c r="CN41" s="882">
        <v>5</v>
      </c>
      <c r="CO41" s="882">
        <v>0</v>
      </c>
      <c r="CP41" s="882">
        <v>0</v>
      </c>
      <c r="CQ41" s="882">
        <v>0</v>
      </c>
      <c r="CR41" s="882">
        <v>0</v>
      </c>
      <c r="CS41" s="882">
        <v>1</v>
      </c>
      <c r="CT41" s="882">
        <v>0</v>
      </c>
      <c r="CU41" s="882">
        <v>0</v>
      </c>
      <c r="CV41" s="570">
        <v>0</v>
      </c>
      <c r="CW41" s="568">
        <v>0</v>
      </c>
      <c r="CX41" s="882">
        <v>1</v>
      </c>
      <c r="CY41" s="882">
        <v>0</v>
      </c>
      <c r="CZ41" s="882">
        <v>0</v>
      </c>
      <c r="DA41" s="882">
        <v>0</v>
      </c>
      <c r="DB41" s="882">
        <v>0</v>
      </c>
      <c r="DC41" s="882">
        <v>0</v>
      </c>
      <c r="DD41" s="882">
        <v>0</v>
      </c>
      <c r="DE41" s="882">
        <v>0</v>
      </c>
      <c r="DF41" s="570">
        <v>0</v>
      </c>
      <c r="DG41" s="568">
        <v>0</v>
      </c>
      <c r="DH41" s="882">
        <v>1</v>
      </c>
      <c r="DI41" s="882">
        <v>0</v>
      </c>
      <c r="DJ41" s="882">
        <v>0</v>
      </c>
      <c r="DK41" s="882">
        <v>0</v>
      </c>
      <c r="DL41" s="882">
        <v>0</v>
      </c>
      <c r="DM41" s="882">
        <v>0</v>
      </c>
      <c r="DN41" s="569"/>
      <c r="DO41" s="569"/>
      <c r="DP41" s="570"/>
      <c r="DQ41" s="568"/>
      <c r="DR41" s="569"/>
      <c r="DS41" s="569"/>
      <c r="DT41" s="569"/>
      <c r="DU41" s="569"/>
      <c r="DV41" s="569"/>
      <c r="DW41" s="569"/>
      <c r="DX41" s="569"/>
      <c r="DY41" s="569"/>
      <c r="DZ41" s="570"/>
      <c r="EA41" s="568"/>
      <c r="EB41" s="569"/>
      <c r="EC41" s="569"/>
      <c r="ED41" s="569"/>
      <c r="EE41" s="569"/>
      <c r="EF41" s="569"/>
      <c r="EG41" s="569"/>
      <c r="EH41" s="569"/>
      <c r="EI41" s="569"/>
      <c r="EJ41" s="570"/>
      <c r="EK41" s="568"/>
      <c r="EL41" s="569"/>
      <c r="EM41" s="569"/>
      <c r="EN41" s="569"/>
      <c r="EO41" s="569"/>
      <c r="EP41" s="569"/>
      <c r="EQ41" s="569"/>
      <c r="ER41" s="569"/>
      <c r="ES41" s="569"/>
      <c r="ET41" s="570"/>
      <c r="EU41" s="568"/>
      <c r="EV41" s="569"/>
      <c r="EW41" s="569"/>
      <c r="EX41" s="569"/>
      <c r="EY41" s="569"/>
      <c r="EZ41" s="569"/>
      <c r="FA41" s="569"/>
      <c r="FB41" s="569"/>
      <c r="FC41" s="569"/>
      <c r="FD41" s="570"/>
      <c r="FE41" s="568"/>
      <c r="FF41" s="569"/>
      <c r="FG41" s="569"/>
      <c r="FH41" s="569"/>
      <c r="FI41" s="569"/>
      <c r="FJ41" s="569"/>
      <c r="FK41" s="569"/>
      <c r="FL41" s="569"/>
      <c r="FM41" s="569"/>
      <c r="FN41" s="570"/>
      <c r="FO41" s="568"/>
      <c r="FP41" s="569"/>
      <c r="FQ41" s="569"/>
      <c r="FR41" s="569"/>
      <c r="FS41" s="569"/>
      <c r="FT41" s="569"/>
      <c r="FU41" s="569"/>
      <c r="FV41" s="569"/>
      <c r="FW41" s="569"/>
      <c r="FX41" s="570"/>
      <c r="FY41" s="568"/>
      <c r="FZ41" s="569"/>
      <c r="GA41" s="569"/>
      <c r="GB41" s="569"/>
      <c r="GC41" s="569"/>
      <c r="GD41" s="569"/>
      <c r="GE41" s="569"/>
      <c r="GF41" s="569"/>
      <c r="GG41" s="569"/>
      <c r="GH41" s="570"/>
      <c r="GI41" s="568"/>
      <c r="GJ41" s="569"/>
      <c r="GK41" s="569"/>
      <c r="GL41" s="569"/>
      <c r="GM41" s="569"/>
      <c r="GN41" s="569"/>
      <c r="GO41" s="569"/>
      <c r="GP41" s="569"/>
      <c r="GQ41" s="569"/>
      <c r="GR41" s="570"/>
      <c r="GS41" s="568"/>
      <c r="GT41" s="569"/>
      <c r="GU41" s="569"/>
      <c r="GV41" s="569"/>
      <c r="GW41" s="569"/>
      <c r="GX41" s="569"/>
      <c r="GY41" s="569"/>
      <c r="GZ41" s="569"/>
      <c r="HA41" s="569"/>
      <c r="HB41" s="570"/>
      <c r="HC41" s="77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77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77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77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77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77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77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77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77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77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0">
        <f t="shared" si="73"/>
        <v>112</v>
      </c>
      <c r="HN41" s="79">
        <f t="shared" si="85"/>
        <v>209</v>
      </c>
      <c r="HO41" s="80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79" t="e">
        <f t="shared" si="86"/>
        <v>#REF!</v>
      </c>
      <c r="HQ41" s="80"/>
      <c r="HR41" s="81">
        <f t="shared" si="74"/>
        <v>10</v>
      </c>
      <c r="HS41" s="81">
        <f t="shared" si="75"/>
        <v>69</v>
      </c>
      <c r="HT41" s="81">
        <f t="shared" si="76"/>
        <v>2</v>
      </c>
      <c r="HU41" s="81">
        <f t="shared" si="77"/>
        <v>3</v>
      </c>
      <c r="HV41" s="81">
        <f t="shared" si="78"/>
        <v>11</v>
      </c>
      <c r="HW41" s="81">
        <f t="shared" si="79"/>
        <v>0</v>
      </c>
      <c r="HX41" s="81">
        <f t="shared" si="80"/>
        <v>17</v>
      </c>
      <c r="HY41" s="81">
        <f t="shared" si="81"/>
        <v>0</v>
      </c>
      <c r="HZ41" s="81">
        <f t="shared" si="82"/>
        <v>0</v>
      </c>
      <c r="IA41" s="81">
        <f t="shared" si="83"/>
        <v>0</v>
      </c>
      <c r="IK41" s="94" t="e">
        <f t="shared" si="84"/>
        <v>#REF!</v>
      </c>
    </row>
    <row r="42" spans="1:245" s="30" customFormat="1" ht="21.95" customHeight="1">
      <c r="A42" s="4"/>
      <c r="B42" s="94" t="e">
        <f>+#REF!</f>
        <v>#REF!</v>
      </c>
      <c r="C42" s="94" t="e">
        <f>+#REF!</f>
        <v>#REF!</v>
      </c>
      <c r="D42" s="94" t="e">
        <f>+#REF!</f>
        <v>#REF!</v>
      </c>
      <c r="E42" s="94" t="e">
        <f>+#REF!</f>
        <v>#REF!</v>
      </c>
      <c r="F42" s="94" t="e">
        <f>+#REF!</f>
        <v>#REF!</v>
      </c>
      <c r="G42" s="94" t="e">
        <f>+#REF!</f>
        <v>#REF!</v>
      </c>
      <c r="H42" s="94" t="e">
        <f>+#REF!</f>
        <v>#REF!</v>
      </c>
      <c r="I42" s="94" t="e">
        <f>+#REF!</f>
        <v>#REF!</v>
      </c>
      <c r="J42" s="18" t="s">
        <v>84</v>
      </c>
      <c r="K42" s="571">
        <v>4</v>
      </c>
      <c r="L42" s="883">
        <v>28</v>
      </c>
      <c r="M42" s="883">
        <v>0</v>
      </c>
      <c r="N42" s="882">
        <v>1</v>
      </c>
      <c r="O42" s="882">
        <v>5</v>
      </c>
      <c r="P42" s="882">
        <v>0</v>
      </c>
      <c r="Q42" s="882">
        <v>7</v>
      </c>
      <c r="R42" s="882">
        <v>0</v>
      </c>
      <c r="S42" s="882">
        <v>0</v>
      </c>
      <c r="T42" s="570">
        <v>0</v>
      </c>
      <c r="U42" s="571">
        <v>2</v>
      </c>
      <c r="V42" s="883">
        <v>12</v>
      </c>
      <c r="W42" s="883">
        <v>0</v>
      </c>
      <c r="X42" s="882">
        <v>0</v>
      </c>
      <c r="Y42" s="882">
        <v>2</v>
      </c>
      <c r="Z42" s="882">
        <v>0</v>
      </c>
      <c r="AA42" s="882">
        <v>4</v>
      </c>
      <c r="AB42" s="882">
        <v>0</v>
      </c>
      <c r="AC42" s="882">
        <v>0</v>
      </c>
      <c r="AD42" s="570">
        <v>0</v>
      </c>
      <c r="AE42" s="571">
        <v>1</v>
      </c>
      <c r="AF42" s="883">
        <v>9</v>
      </c>
      <c r="AG42" s="883">
        <v>0</v>
      </c>
      <c r="AH42" s="882">
        <v>0</v>
      </c>
      <c r="AI42" s="882">
        <v>0</v>
      </c>
      <c r="AJ42" s="882">
        <v>0</v>
      </c>
      <c r="AK42" s="882">
        <v>0</v>
      </c>
      <c r="AL42" s="882">
        <v>0</v>
      </c>
      <c r="AM42" s="882">
        <v>0</v>
      </c>
      <c r="AN42" s="570">
        <v>0</v>
      </c>
      <c r="AO42" s="571">
        <v>1</v>
      </c>
      <c r="AP42" s="883">
        <v>8</v>
      </c>
      <c r="AQ42" s="883">
        <v>0</v>
      </c>
      <c r="AR42" s="882">
        <v>0</v>
      </c>
      <c r="AS42" s="882">
        <v>0</v>
      </c>
      <c r="AT42" s="882">
        <v>0</v>
      </c>
      <c r="AU42" s="882">
        <v>0</v>
      </c>
      <c r="AV42" s="882">
        <v>0</v>
      </c>
      <c r="AW42" s="882">
        <v>0</v>
      </c>
      <c r="AX42" s="570">
        <v>0</v>
      </c>
      <c r="AY42" s="571">
        <v>1</v>
      </c>
      <c r="AZ42" s="883">
        <v>5</v>
      </c>
      <c r="BA42" s="883">
        <v>0</v>
      </c>
      <c r="BB42" s="882">
        <v>0</v>
      </c>
      <c r="BC42" s="882">
        <v>1</v>
      </c>
      <c r="BD42" s="882">
        <v>0</v>
      </c>
      <c r="BE42" s="882">
        <v>0</v>
      </c>
      <c r="BF42" s="882">
        <v>0</v>
      </c>
      <c r="BG42" s="882">
        <v>0</v>
      </c>
      <c r="BH42" s="570">
        <v>0</v>
      </c>
      <c r="BI42" s="571">
        <v>0</v>
      </c>
      <c r="BJ42" s="883">
        <v>2</v>
      </c>
      <c r="BK42" s="883">
        <v>0</v>
      </c>
      <c r="BL42" s="882">
        <v>0</v>
      </c>
      <c r="BM42" s="882">
        <v>0</v>
      </c>
      <c r="BN42" s="882">
        <v>0</v>
      </c>
      <c r="BO42" s="882">
        <v>1</v>
      </c>
      <c r="BP42" s="882">
        <v>0</v>
      </c>
      <c r="BQ42" s="882">
        <v>0</v>
      </c>
      <c r="BR42" s="570">
        <v>0</v>
      </c>
      <c r="BS42" s="571">
        <v>0</v>
      </c>
      <c r="BT42" s="883">
        <v>1</v>
      </c>
      <c r="BU42" s="883">
        <v>0</v>
      </c>
      <c r="BV42" s="882">
        <v>0</v>
      </c>
      <c r="BW42" s="882">
        <v>2</v>
      </c>
      <c r="BX42" s="882">
        <v>0</v>
      </c>
      <c r="BY42" s="882">
        <v>2</v>
      </c>
      <c r="BZ42" s="882">
        <v>0</v>
      </c>
      <c r="CA42" s="882">
        <v>0</v>
      </c>
      <c r="CB42" s="570">
        <v>0</v>
      </c>
      <c r="CC42" s="571">
        <v>0</v>
      </c>
      <c r="CD42" s="883">
        <v>1</v>
      </c>
      <c r="CE42" s="883">
        <v>0</v>
      </c>
      <c r="CF42" s="882">
        <v>0</v>
      </c>
      <c r="CG42" s="882">
        <v>1</v>
      </c>
      <c r="CH42" s="882">
        <v>0</v>
      </c>
      <c r="CI42" s="882">
        <v>1</v>
      </c>
      <c r="CJ42" s="882">
        <v>0</v>
      </c>
      <c r="CK42" s="882">
        <v>0</v>
      </c>
      <c r="CL42" s="570">
        <v>0</v>
      </c>
      <c r="CM42" s="571">
        <v>0</v>
      </c>
      <c r="CN42" s="883">
        <v>4</v>
      </c>
      <c r="CO42" s="883">
        <v>0</v>
      </c>
      <c r="CP42" s="882">
        <v>0</v>
      </c>
      <c r="CQ42" s="882">
        <v>0</v>
      </c>
      <c r="CR42" s="882">
        <v>0</v>
      </c>
      <c r="CS42" s="882">
        <v>1</v>
      </c>
      <c r="CT42" s="882">
        <v>0</v>
      </c>
      <c r="CU42" s="882">
        <v>0</v>
      </c>
      <c r="CV42" s="570">
        <v>0</v>
      </c>
      <c r="CW42" s="571">
        <v>0</v>
      </c>
      <c r="CX42" s="883">
        <v>1</v>
      </c>
      <c r="CY42" s="883">
        <v>0</v>
      </c>
      <c r="CZ42" s="882">
        <v>0</v>
      </c>
      <c r="DA42" s="882">
        <v>0</v>
      </c>
      <c r="DB42" s="882">
        <v>0</v>
      </c>
      <c r="DC42" s="882">
        <v>0</v>
      </c>
      <c r="DD42" s="882">
        <v>0</v>
      </c>
      <c r="DE42" s="882">
        <v>0</v>
      </c>
      <c r="DF42" s="570">
        <v>0</v>
      </c>
      <c r="DG42" s="571">
        <v>0</v>
      </c>
      <c r="DH42" s="883">
        <v>0</v>
      </c>
      <c r="DI42" s="883">
        <v>0</v>
      </c>
      <c r="DJ42" s="882">
        <v>0</v>
      </c>
      <c r="DK42" s="882">
        <v>0</v>
      </c>
      <c r="DL42" s="882">
        <v>0</v>
      </c>
      <c r="DM42" s="882">
        <v>0</v>
      </c>
      <c r="DN42" s="569"/>
      <c r="DO42" s="569"/>
      <c r="DP42" s="570"/>
      <c r="DQ42" s="571"/>
      <c r="DR42" s="572"/>
      <c r="DS42" s="572"/>
      <c r="DT42" s="569"/>
      <c r="DU42" s="569"/>
      <c r="DV42" s="569"/>
      <c r="DW42" s="569"/>
      <c r="DX42" s="569"/>
      <c r="DY42" s="569"/>
      <c r="DZ42" s="570"/>
      <c r="EA42" s="571"/>
      <c r="EB42" s="572"/>
      <c r="EC42" s="572"/>
      <c r="ED42" s="569"/>
      <c r="EE42" s="569"/>
      <c r="EF42" s="569"/>
      <c r="EG42" s="569"/>
      <c r="EH42" s="569"/>
      <c r="EI42" s="569"/>
      <c r="EJ42" s="570"/>
      <c r="EK42" s="571"/>
      <c r="EL42" s="572"/>
      <c r="EM42" s="572"/>
      <c r="EN42" s="569"/>
      <c r="EO42" s="569"/>
      <c r="EP42" s="569"/>
      <c r="EQ42" s="569"/>
      <c r="ER42" s="569"/>
      <c r="ES42" s="569"/>
      <c r="ET42" s="570"/>
      <c r="EU42" s="571"/>
      <c r="EV42" s="572"/>
      <c r="EW42" s="572"/>
      <c r="EX42" s="569"/>
      <c r="EY42" s="569"/>
      <c r="EZ42" s="569"/>
      <c r="FA42" s="569"/>
      <c r="FB42" s="569"/>
      <c r="FC42" s="569"/>
      <c r="FD42" s="570"/>
      <c r="FE42" s="571"/>
      <c r="FF42" s="572"/>
      <c r="FG42" s="572"/>
      <c r="FH42" s="569"/>
      <c r="FI42" s="569"/>
      <c r="FJ42" s="569"/>
      <c r="FK42" s="569"/>
      <c r="FL42" s="569"/>
      <c r="FM42" s="569"/>
      <c r="FN42" s="570"/>
      <c r="FO42" s="571"/>
      <c r="FP42" s="572"/>
      <c r="FQ42" s="572"/>
      <c r="FR42" s="569"/>
      <c r="FS42" s="569"/>
      <c r="FT42" s="569"/>
      <c r="FU42" s="569"/>
      <c r="FV42" s="569"/>
      <c r="FW42" s="569"/>
      <c r="FX42" s="570"/>
      <c r="FY42" s="571"/>
      <c r="FZ42" s="572"/>
      <c r="GA42" s="572"/>
      <c r="GB42" s="569"/>
      <c r="GC42" s="569"/>
      <c r="GD42" s="569"/>
      <c r="GE42" s="569"/>
      <c r="GF42" s="569"/>
      <c r="GG42" s="569"/>
      <c r="GH42" s="570"/>
      <c r="GI42" s="571"/>
      <c r="GJ42" s="572"/>
      <c r="GK42" s="572"/>
      <c r="GL42" s="569"/>
      <c r="GM42" s="569"/>
      <c r="GN42" s="569"/>
      <c r="GO42" s="569"/>
      <c r="GP42" s="569"/>
      <c r="GQ42" s="569"/>
      <c r="GR42" s="570"/>
      <c r="GS42" s="571"/>
      <c r="GT42" s="572"/>
      <c r="GU42" s="572"/>
      <c r="GV42" s="569"/>
      <c r="GW42" s="569"/>
      <c r="GX42" s="569"/>
      <c r="GY42" s="569"/>
      <c r="GZ42" s="569"/>
      <c r="HA42" s="569"/>
      <c r="HB42" s="570"/>
      <c r="HC42" s="77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77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77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77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77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77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77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77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77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77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0">
        <f t="shared" si="73"/>
        <v>108</v>
      </c>
      <c r="HN42" s="79">
        <f t="shared" si="85"/>
        <v>317</v>
      </c>
      <c r="HO42" s="80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79" t="e">
        <f t="shared" si="86"/>
        <v>#REF!</v>
      </c>
      <c r="HQ42" s="80"/>
      <c r="HR42" s="81">
        <f t="shared" si="74"/>
        <v>9</v>
      </c>
      <c r="HS42" s="81">
        <f t="shared" si="75"/>
        <v>71</v>
      </c>
      <c r="HT42" s="81">
        <f t="shared" si="76"/>
        <v>0</v>
      </c>
      <c r="HU42" s="81">
        <f t="shared" si="77"/>
        <v>1</v>
      </c>
      <c r="HV42" s="81">
        <f t="shared" si="78"/>
        <v>11</v>
      </c>
      <c r="HW42" s="81">
        <f t="shared" si="79"/>
        <v>0</v>
      </c>
      <c r="HX42" s="81">
        <f t="shared" si="80"/>
        <v>16</v>
      </c>
      <c r="HY42" s="81">
        <f t="shared" si="81"/>
        <v>0</v>
      </c>
      <c r="HZ42" s="81">
        <f t="shared" si="82"/>
        <v>0</v>
      </c>
      <c r="IA42" s="81">
        <f t="shared" si="83"/>
        <v>0</v>
      </c>
      <c r="IK42" s="94" t="e">
        <f t="shared" si="84"/>
        <v>#REF!</v>
      </c>
    </row>
    <row r="43" spans="1:245" s="30" customFormat="1" ht="21.95" customHeight="1">
      <c r="A43" s="4"/>
      <c r="B43" s="94" t="e">
        <f>+#REF!</f>
        <v>#REF!</v>
      </c>
      <c r="C43" s="94" t="e">
        <f>+#REF!</f>
        <v>#REF!</v>
      </c>
      <c r="D43" s="94" t="e">
        <f>+#REF!</f>
        <v>#REF!</v>
      </c>
      <c r="E43" s="94" t="e">
        <f>+#REF!</f>
        <v>#REF!</v>
      </c>
      <c r="F43" s="94" t="e">
        <f>+#REF!</f>
        <v>#REF!</v>
      </c>
      <c r="G43" s="94" t="e">
        <f>+#REF!</f>
        <v>#REF!</v>
      </c>
      <c r="H43" s="94" t="e">
        <f>+#REF!</f>
        <v>#REF!</v>
      </c>
      <c r="I43" s="94" t="e">
        <f>+#REF!</f>
        <v>#REF!</v>
      </c>
      <c r="J43" s="303" t="s">
        <v>85</v>
      </c>
      <c r="K43" s="573">
        <v>8</v>
      </c>
      <c r="L43" s="574">
        <v>44</v>
      </c>
      <c r="M43" s="574">
        <v>0</v>
      </c>
      <c r="N43" s="574">
        <v>1</v>
      </c>
      <c r="O43" s="574">
        <v>6</v>
      </c>
      <c r="P43" s="574">
        <v>0</v>
      </c>
      <c r="Q43" s="574">
        <v>8</v>
      </c>
      <c r="R43" s="574">
        <v>0</v>
      </c>
      <c r="S43" s="574">
        <v>0</v>
      </c>
      <c r="T43" s="575">
        <v>0</v>
      </c>
      <c r="U43" s="573">
        <v>2</v>
      </c>
      <c r="V43" s="574">
        <v>9</v>
      </c>
      <c r="W43" s="574">
        <v>0</v>
      </c>
      <c r="X43" s="576">
        <v>0</v>
      </c>
      <c r="Y43" s="576">
        <v>1</v>
      </c>
      <c r="Z43" s="576">
        <v>0</v>
      </c>
      <c r="AA43" s="576">
        <v>2</v>
      </c>
      <c r="AB43" s="576">
        <v>0</v>
      </c>
      <c r="AC43" s="576">
        <v>0</v>
      </c>
      <c r="AD43" s="575">
        <v>0</v>
      </c>
      <c r="AE43" s="573">
        <v>1</v>
      </c>
      <c r="AF43" s="574">
        <v>9</v>
      </c>
      <c r="AG43" s="574">
        <v>0</v>
      </c>
      <c r="AH43" s="576">
        <v>0</v>
      </c>
      <c r="AI43" s="576">
        <v>0</v>
      </c>
      <c r="AJ43" s="576">
        <v>0</v>
      </c>
      <c r="AK43" s="576">
        <v>0</v>
      </c>
      <c r="AL43" s="576">
        <v>0</v>
      </c>
      <c r="AM43" s="576">
        <v>0</v>
      </c>
      <c r="AN43" s="575">
        <v>0</v>
      </c>
      <c r="AO43" s="573">
        <v>2</v>
      </c>
      <c r="AP43" s="574">
        <v>11</v>
      </c>
      <c r="AQ43" s="574">
        <v>0</v>
      </c>
      <c r="AR43" s="576">
        <v>0</v>
      </c>
      <c r="AS43" s="576">
        <v>0</v>
      </c>
      <c r="AT43" s="576">
        <v>0</v>
      </c>
      <c r="AU43" s="576">
        <v>0</v>
      </c>
      <c r="AV43" s="576">
        <v>0</v>
      </c>
      <c r="AW43" s="576">
        <v>0</v>
      </c>
      <c r="AX43" s="575">
        <v>0</v>
      </c>
      <c r="AY43" s="573">
        <v>1</v>
      </c>
      <c r="AZ43" s="574">
        <v>6</v>
      </c>
      <c r="BA43" s="574">
        <v>0</v>
      </c>
      <c r="BB43" s="576">
        <v>0</v>
      </c>
      <c r="BC43" s="576">
        <v>0</v>
      </c>
      <c r="BD43" s="576">
        <v>0</v>
      </c>
      <c r="BE43" s="576">
        <v>0</v>
      </c>
      <c r="BF43" s="576">
        <v>0</v>
      </c>
      <c r="BG43" s="576">
        <v>0</v>
      </c>
      <c r="BH43" s="575">
        <v>0</v>
      </c>
      <c r="BI43" s="573">
        <v>0</v>
      </c>
      <c r="BJ43" s="574">
        <v>3</v>
      </c>
      <c r="BK43" s="574">
        <v>0</v>
      </c>
      <c r="BL43" s="576">
        <v>0</v>
      </c>
      <c r="BM43" s="576">
        <v>1</v>
      </c>
      <c r="BN43" s="576">
        <v>0</v>
      </c>
      <c r="BO43" s="576">
        <v>0</v>
      </c>
      <c r="BP43" s="576">
        <v>0</v>
      </c>
      <c r="BQ43" s="576">
        <v>0</v>
      </c>
      <c r="BR43" s="575">
        <v>0</v>
      </c>
      <c r="BS43" s="573">
        <v>0</v>
      </c>
      <c r="BT43" s="574">
        <v>1</v>
      </c>
      <c r="BU43" s="574">
        <v>0</v>
      </c>
      <c r="BV43" s="576">
        <v>1</v>
      </c>
      <c r="BW43" s="576">
        <v>3</v>
      </c>
      <c r="BX43" s="576">
        <v>0</v>
      </c>
      <c r="BY43" s="576">
        <v>4</v>
      </c>
      <c r="BZ43" s="576">
        <v>0</v>
      </c>
      <c r="CA43" s="576">
        <v>0</v>
      </c>
      <c r="CB43" s="575">
        <v>0</v>
      </c>
      <c r="CC43" s="573">
        <v>0</v>
      </c>
      <c r="CD43" s="574">
        <v>0</v>
      </c>
      <c r="CE43" s="574">
        <v>0</v>
      </c>
      <c r="CF43" s="576">
        <v>0</v>
      </c>
      <c r="CG43" s="576">
        <v>2</v>
      </c>
      <c r="CH43" s="576">
        <v>0</v>
      </c>
      <c r="CI43" s="576">
        <v>2</v>
      </c>
      <c r="CJ43" s="576">
        <v>0</v>
      </c>
      <c r="CK43" s="576">
        <v>0</v>
      </c>
      <c r="CL43" s="575">
        <v>0</v>
      </c>
      <c r="CM43" s="573">
        <v>0</v>
      </c>
      <c r="CN43" s="574">
        <v>2</v>
      </c>
      <c r="CO43" s="574">
        <v>0</v>
      </c>
      <c r="CP43" s="576">
        <v>0</v>
      </c>
      <c r="CQ43" s="576">
        <v>0</v>
      </c>
      <c r="CR43" s="576">
        <v>0</v>
      </c>
      <c r="CS43" s="576">
        <v>1</v>
      </c>
      <c r="CT43" s="576">
        <v>0</v>
      </c>
      <c r="CU43" s="576">
        <v>0</v>
      </c>
      <c r="CV43" s="575">
        <v>0</v>
      </c>
      <c r="CW43" s="573">
        <v>0</v>
      </c>
      <c r="CX43" s="574">
        <v>0</v>
      </c>
      <c r="CY43" s="574">
        <v>0</v>
      </c>
      <c r="CZ43" s="576">
        <v>0</v>
      </c>
      <c r="DA43" s="576">
        <v>0</v>
      </c>
      <c r="DB43" s="576">
        <v>0</v>
      </c>
      <c r="DC43" s="576">
        <v>0</v>
      </c>
      <c r="DD43" s="576">
        <v>0</v>
      </c>
      <c r="DE43" s="576">
        <v>0</v>
      </c>
      <c r="DF43" s="575">
        <v>0</v>
      </c>
      <c r="DG43" s="573">
        <v>0</v>
      </c>
      <c r="DH43" s="574">
        <v>0</v>
      </c>
      <c r="DI43" s="574">
        <v>0</v>
      </c>
      <c r="DJ43" s="576">
        <v>0</v>
      </c>
      <c r="DK43" s="576">
        <v>0</v>
      </c>
      <c r="DL43" s="576">
        <v>0</v>
      </c>
      <c r="DM43" s="576">
        <v>0</v>
      </c>
      <c r="DN43" s="576"/>
      <c r="DO43" s="576"/>
      <c r="DP43" s="575"/>
      <c r="DQ43" s="573"/>
      <c r="DR43" s="574"/>
      <c r="DS43" s="574"/>
      <c r="DT43" s="576"/>
      <c r="DU43" s="576"/>
      <c r="DV43" s="576"/>
      <c r="DW43" s="576"/>
      <c r="DX43" s="576"/>
      <c r="DY43" s="576"/>
      <c r="DZ43" s="575"/>
      <c r="EA43" s="573"/>
      <c r="EB43" s="574"/>
      <c r="EC43" s="574"/>
      <c r="ED43" s="576"/>
      <c r="EE43" s="576"/>
      <c r="EF43" s="576"/>
      <c r="EG43" s="576"/>
      <c r="EH43" s="576"/>
      <c r="EI43" s="576"/>
      <c r="EJ43" s="575"/>
      <c r="EK43" s="573"/>
      <c r="EL43" s="574"/>
      <c r="EM43" s="574"/>
      <c r="EN43" s="576"/>
      <c r="EO43" s="576"/>
      <c r="EP43" s="576"/>
      <c r="EQ43" s="576"/>
      <c r="ER43" s="576"/>
      <c r="ES43" s="576"/>
      <c r="ET43" s="575"/>
      <c r="EU43" s="573"/>
      <c r="EV43" s="574"/>
      <c r="EW43" s="574"/>
      <c r="EX43" s="576"/>
      <c r="EY43" s="576"/>
      <c r="EZ43" s="576"/>
      <c r="FA43" s="576"/>
      <c r="FB43" s="576"/>
      <c r="FC43" s="576"/>
      <c r="FD43" s="575"/>
      <c r="FE43" s="573"/>
      <c r="FF43" s="574"/>
      <c r="FG43" s="574"/>
      <c r="FH43" s="576"/>
      <c r="FI43" s="576"/>
      <c r="FJ43" s="576"/>
      <c r="FK43" s="576"/>
      <c r="FL43" s="576"/>
      <c r="FM43" s="576"/>
      <c r="FN43" s="575"/>
      <c r="FO43" s="573"/>
      <c r="FP43" s="574"/>
      <c r="FQ43" s="574"/>
      <c r="FR43" s="576"/>
      <c r="FS43" s="576"/>
      <c r="FT43" s="576"/>
      <c r="FU43" s="576"/>
      <c r="FV43" s="576"/>
      <c r="FW43" s="576"/>
      <c r="FX43" s="575"/>
      <c r="FY43" s="573"/>
      <c r="FZ43" s="574"/>
      <c r="GA43" s="574"/>
      <c r="GB43" s="576"/>
      <c r="GC43" s="576"/>
      <c r="GD43" s="576"/>
      <c r="GE43" s="576"/>
      <c r="GF43" s="576"/>
      <c r="GG43" s="576"/>
      <c r="GH43" s="575"/>
      <c r="GI43" s="573"/>
      <c r="GJ43" s="574"/>
      <c r="GK43" s="574"/>
      <c r="GL43" s="576"/>
      <c r="GM43" s="576"/>
      <c r="GN43" s="576"/>
      <c r="GO43" s="576"/>
      <c r="GP43" s="576"/>
      <c r="GQ43" s="576"/>
      <c r="GR43" s="575"/>
      <c r="GS43" s="573"/>
      <c r="GT43" s="574"/>
      <c r="GU43" s="574"/>
      <c r="GV43" s="576"/>
      <c r="GW43" s="576"/>
      <c r="GX43" s="576"/>
      <c r="GY43" s="576"/>
      <c r="GZ43" s="576"/>
      <c r="HA43" s="576"/>
      <c r="HB43" s="575"/>
      <c r="HC43" s="271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1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1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1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1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1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1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1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1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1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2">
        <f t="shared" si="73"/>
        <v>131</v>
      </c>
      <c r="HN43" s="279">
        <f t="shared" si="85"/>
        <v>448</v>
      </c>
      <c r="HO43" s="272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79" t="e">
        <f t="shared" si="86"/>
        <v>#REF!</v>
      </c>
      <c r="HQ43" s="80"/>
      <c r="HR43" s="280">
        <f t="shared" si="74"/>
        <v>14</v>
      </c>
      <c r="HS43" s="280">
        <f t="shared" si="75"/>
        <v>85</v>
      </c>
      <c r="HT43" s="280">
        <f t="shared" si="76"/>
        <v>0</v>
      </c>
      <c r="HU43" s="280">
        <f t="shared" si="77"/>
        <v>2</v>
      </c>
      <c r="HV43" s="280">
        <f t="shared" si="78"/>
        <v>13</v>
      </c>
      <c r="HW43" s="280">
        <f t="shared" si="79"/>
        <v>0</v>
      </c>
      <c r="HX43" s="280">
        <f t="shared" si="80"/>
        <v>17</v>
      </c>
      <c r="HY43" s="280">
        <f t="shared" si="81"/>
        <v>0</v>
      </c>
      <c r="HZ43" s="280">
        <f t="shared" si="82"/>
        <v>0</v>
      </c>
      <c r="IA43" s="280">
        <f t="shared" si="83"/>
        <v>0</v>
      </c>
      <c r="IK43" s="94" t="e">
        <f t="shared" si="84"/>
        <v>#REF!</v>
      </c>
    </row>
    <row r="44" spans="1:245" s="30" customFormat="1" ht="21.95" customHeight="1">
      <c r="A44" s="4"/>
      <c r="B44" s="94" t="e">
        <f>+#REF!</f>
        <v>#REF!</v>
      </c>
      <c r="C44" s="94" t="e">
        <f>+#REF!</f>
        <v>#REF!</v>
      </c>
      <c r="D44" s="94" t="e">
        <f>+#REF!</f>
        <v>#REF!</v>
      </c>
      <c r="E44" s="94" t="e">
        <f>+#REF!</f>
        <v>#REF!</v>
      </c>
      <c r="F44" s="94" t="e">
        <f>+#REF!</f>
        <v>#REF!</v>
      </c>
      <c r="G44" s="94" t="e">
        <f>+#REF!</f>
        <v>#REF!</v>
      </c>
      <c r="H44" s="94" t="e">
        <f>+#REF!</f>
        <v>#REF!</v>
      </c>
      <c r="I44" s="94" t="e">
        <f>+#REF!</f>
        <v>#REF!</v>
      </c>
      <c r="J44" s="302" t="s">
        <v>26</v>
      </c>
      <c r="K44" s="577">
        <v>4</v>
      </c>
      <c r="L44" s="578">
        <v>27</v>
      </c>
      <c r="M44" s="578">
        <v>0</v>
      </c>
      <c r="N44" s="578">
        <v>2</v>
      </c>
      <c r="O44" s="578">
        <v>7</v>
      </c>
      <c r="P44" s="578">
        <v>0</v>
      </c>
      <c r="Q44" s="578">
        <v>5</v>
      </c>
      <c r="R44" s="578">
        <v>0</v>
      </c>
      <c r="S44" s="578">
        <v>0</v>
      </c>
      <c r="T44" s="531">
        <v>0</v>
      </c>
      <c r="U44" s="577">
        <v>1</v>
      </c>
      <c r="V44" s="578">
        <v>7</v>
      </c>
      <c r="W44" s="578">
        <v>1</v>
      </c>
      <c r="X44" s="530">
        <v>1</v>
      </c>
      <c r="Y44" s="530">
        <v>2</v>
      </c>
      <c r="Z44" s="530">
        <v>0</v>
      </c>
      <c r="AA44" s="530">
        <v>3</v>
      </c>
      <c r="AB44" s="530">
        <v>0</v>
      </c>
      <c r="AC44" s="530">
        <v>0</v>
      </c>
      <c r="AD44" s="531">
        <v>0</v>
      </c>
      <c r="AE44" s="577">
        <v>1</v>
      </c>
      <c r="AF44" s="578">
        <v>8</v>
      </c>
      <c r="AG44" s="579">
        <v>0</v>
      </c>
      <c r="AH44" s="578">
        <v>0</v>
      </c>
      <c r="AI44" s="530">
        <v>0</v>
      </c>
      <c r="AJ44" s="530">
        <v>0</v>
      </c>
      <c r="AK44" s="530">
        <v>0</v>
      </c>
      <c r="AL44" s="530">
        <v>0</v>
      </c>
      <c r="AM44" s="530">
        <v>0</v>
      </c>
      <c r="AN44" s="531">
        <v>0</v>
      </c>
      <c r="AO44" s="577">
        <v>2</v>
      </c>
      <c r="AP44" s="578">
        <v>11</v>
      </c>
      <c r="AQ44" s="578">
        <v>0</v>
      </c>
      <c r="AR44" s="530">
        <v>0</v>
      </c>
      <c r="AS44" s="530">
        <v>0</v>
      </c>
      <c r="AT44" s="530">
        <v>0</v>
      </c>
      <c r="AU44" s="530">
        <v>0</v>
      </c>
      <c r="AV44" s="530">
        <v>0</v>
      </c>
      <c r="AW44" s="530">
        <v>0</v>
      </c>
      <c r="AX44" s="531">
        <v>0</v>
      </c>
      <c r="AY44" s="577">
        <v>0</v>
      </c>
      <c r="AZ44" s="578">
        <v>2</v>
      </c>
      <c r="BA44" s="578">
        <v>0</v>
      </c>
      <c r="BB44" s="578">
        <v>0</v>
      </c>
      <c r="BC44" s="530">
        <v>0</v>
      </c>
      <c r="BD44" s="530">
        <v>0</v>
      </c>
      <c r="BE44" s="530">
        <v>1</v>
      </c>
      <c r="BF44" s="530">
        <v>0</v>
      </c>
      <c r="BG44" s="530">
        <v>0</v>
      </c>
      <c r="BH44" s="531">
        <v>0</v>
      </c>
      <c r="BI44" s="577">
        <v>0</v>
      </c>
      <c r="BJ44" s="578">
        <v>4</v>
      </c>
      <c r="BK44" s="578">
        <v>0</v>
      </c>
      <c r="BL44" s="530">
        <v>1</v>
      </c>
      <c r="BM44" s="530">
        <v>0</v>
      </c>
      <c r="BN44" s="530">
        <v>0</v>
      </c>
      <c r="BO44" s="530">
        <v>1</v>
      </c>
      <c r="BP44" s="530">
        <v>0</v>
      </c>
      <c r="BQ44" s="530">
        <v>0</v>
      </c>
      <c r="BR44" s="531">
        <v>0</v>
      </c>
      <c r="BS44" s="577">
        <v>0</v>
      </c>
      <c r="BT44" s="578">
        <v>0</v>
      </c>
      <c r="BU44" s="578">
        <v>0</v>
      </c>
      <c r="BV44" s="530">
        <v>0</v>
      </c>
      <c r="BW44" s="530">
        <v>5</v>
      </c>
      <c r="BX44" s="530">
        <v>0</v>
      </c>
      <c r="BY44" s="530">
        <v>7</v>
      </c>
      <c r="BZ44" s="530">
        <v>0</v>
      </c>
      <c r="CA44" s="530">
        <v>0</v>
      </c>
      <c r="CB44" s="531">
        <v>0</v>
      </c>
      <c r="CC44" s="577">
        <v>0</v>
      </c>
      <c r="CD44" s="578">
        <v>0</v>
      </c>
      <c r="CE44" s="578">
        <v>0</v>
      </c>
      <c r="CF44" s="530">
        <v>0</v>
      </c>
      <c r="CG44" s="530">
        <v>2</v>
      </c>
      <c r="CH44" s="530">
        <v>0</v>
      </c>
      <c r="CI44" s="530">
        <v>2</v>
      </c>
      <c r="CJ44" s="530">
        <v>0</v>
      </c>
      <c r="CK44" s="530">
        <v>0</v>
      </c>
      <c r="CL44" s="531">
        <v>0</v>
      </c>
      <c r="CM44" s="577">
        <v>0</v>
      </c>
      <c r="CN44" s="578">
        <v>2</v>
      </c>
      <c r="CO44" s="578">
        <v>0</v>
      </c>
      <c r="CP44" s="530">
        <v>0</v>
      </c>
      <c r="CQ44" s="530">
        <v>1</v>
      </c>
      <c r="CR44" s="530">
        <v>0</v>
      </c>
      <c r="CS44" s="530">
        <v>2</v>
      </c>
      <c r="CT44" s="530">
        <v>0</v>
      </c>
      <c r="CU44" s="530">
        <v>0</v>
      </c>
      <c r="CV44" s="531">
        <v>0</v>
      </c>
      <c r="CW44" s="577">
        <v>0</v>
      </c>
      <c r="CX44" s="578">
        <v>0</v>
      </c>
      <c r="CY44" s="578">
        <v>0</v>
      </c>
      <c r="CZ44" s="530">
        <v>0</v>
      </c>
      <c r="DA44" s="530">
        <v>0</v>
      </c>
      <c r="DB44" s="530">
        <v>0</v>
      </c>
      <c r="DC44" s="530">
        <v>0</v>
      </c>
      <c r="DD44" s="530">
        <v>0</v>
      </c>
      <c r="DE44" s="530">
        <v>0</v>
      </c>
      <c r="DF44" s="531">
        <v>0</v>
      </c>
      <c r="DG44" s="577">
        <v>0</v>
      </c>
      <c r="DH44" s="578">
        <v>1</v>
      </c>
      <c r="DI44" s="578">
        <v>0</v>
      </c>
      <c r="DJ44" s="530">
        <v>0</v>
      </c>
      <c r="DK44" s="530">
        <v>0</v>
      </c>
      <c r="DL44" s="530">
        <v>0</v>
      </c>
      <c r="DM44" s="530">
        <v>0</v>
      </c>
      <c r="DN44" s="530"/>
      <c r="DO44" s="530"/>
      <c r="DP44" s="531"/>
      <c r="DQ44" s="577"/>
      <c r="DR44" s="578"/>
      <c r="DS44" s="578"/>
      <c r="DT44" s="530"/>
      <c r="DU44" s="530"/>
      <c r="DV44" s="530"/>
      <c r="DW44" s="530"/>
      <c r="DX44" s="530"/>
      <c r="DY44" s="530"/>
      <c r="DZ44" s="531"/>
      <c r="EA44" s="577"/>
      <c r="EB44" s="578"/>
      <c r="EC44" s="578"/>
      <c r="ED44" s="530"/>
      <c r="EE44" s="530"/>
      <c r="EF44" s="530"/>
      <c r="EG44" s="530"/>
      <c r="EH44" s="530"/>
      <c r="EI44" s="530"/>
      <c r="EJ44" s="531"/>
      <c r="EK44" s="577"/>
      <c r="EL44" s="578"/>
      <c r="EM44" s="578"/>
      <c r="EN44" s="530"/>
      <c r="EO44" s="530"/>
      <c r="EP44" s="530"/>
      <c r="EQ44" s="530"/>
      <c r="ER44" s="530"/>
      <c r="ES44" s="530"/>
      <c r="ET44" s="531"/>
      <c r="EU44" s="577"/>
      <c r="EV44" s="578"/>
      <c r="EW44" s="578"/>
      <c r="EX44" s="530"/>
      <c r="EY44" s="530"/>
      <c r="EZ44" s="530"/>
      <c r="FA44" s="530"/>
      <c r="FB44" s="530"/>
      <c r="FC44" s="530"/>
      <c r="FD44" s="531"/>
      <c r="FE44" s="577"/>
      <c r="FF44" s="578"/>
      <c r="FG44" s="578"/>
      <c r="FH44" s="530"/>
      <c r="FI44" s="530"/>
      <c r="FJ44" s="530"/>
      <c r="FK44" s="530"/>
      <c r="FL44" s="530"/>
      <c r="FM44" s="530"/>
      <c r="FN44" s="531"/>
      <c r="FO44" s="577"/>
      <c r="FP44" s="578"/>
      <c r="FQ44" s="578"/>
      <c r="FR44" s="530"/>
      <c r="FS44" s="530"/>
      <c r="FT44" s="530"/>
      <c r="FU44" s="530"/>
      <c r="FV44" s="530"/>
      <c r="FW44" s="530"/>
      <c r="FX44" s="531"/>
      <c r="FY44" s="577"/>
      <c r="FZ44" s="578"/>
      <c r="GA44" s="578"/>
      <c r="GB44" s="530"/>
      <c r="GC44" s="530"/>
      <c r="GD44" s="530"/>
      <c r="GE44" s="530"/>
      <c r="GF44" s="530"/>
      <c r="GG44" s="530"/>
      <c r="GH44" s="531"/>
      <c r="GI44" s="577"/>
      <c r="GJ44" s="578"/>
      <c r="GK44" s="578"/>
      <c r="GL44" s="530"/>
      <c r="GM44" s="530"/>
      <c r="GN44" s="530"/>
      <c r="GO44" s="530"/>
      <c r="GP44" s="530"/>
      <c r="GQ44" s="530"/>
      <c r="GR44" s="531"/>
      <c r="GS44" s="577"/>
      <c r="GT44" s="578"/>
      <c r="GU44" s="578"/>
      <c r="GV44" s="530"/>
      <c r="GW44" s="530"/>
      <c r="GX44" s="530"/>
      <c r="GY44" s="530"/>
      <c r="GZ44" s="530"/>
      <c r="HA44" s="530"/>
      <c r="HB44" s="531"/>
      <c r="HC44" s="274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4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4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4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4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4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4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4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4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4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75">
        <f t="shared" si="73"/>
        <v>113</v>
      </c>
      <c r="HN44" s="277">
        <f t="shared" si="85"/>
        <v>464</v>
      </c>
      <c r="HO44" s="275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77" t="e">
        <f t="shared" si="86"/>
        <v>#REF!</v>
      </c>
      <c r="HQ44" s="80"/>
      <c r="HR44" s="278">
        <f t="shared" si="74"/>
        <v>8</v>
      </c>
      <c r="HS44" s="278">
        <f t="shared" si="75"/>
        <v>61</v>
      </c>
      <c r="HT44" s="278">
        <f t="shared" si="76"/>
        <v>2</v>
      </c>
      <c r="HU44" s="278">
        <f t="shared" si="77"/>
        <v>4</v>
      </c>
      <c r="HV44" s="278">
        <f t="shared" si="78"/>
        <v>17</v>
      </c>
      <c r="HW44" s="278">
        <f t="shared" si="79"/>
        <v>0</v>
      </c>
      <c r="HX44" s="278">
        <f t="shared" si="80"/>
        <v>21</v>
      </c>
      <c r="HY44" s="278">
        <f t="shared" si="81"/>
        <v>0</v>
      </c>
      <c r="HZ44" s="278">
        <f t="shared" si="82"/>
        <v>0</v>
      </c>
      <c r="IA44" s="278">
        <f t="shared" si="83"/>
        <v>0</v>
      </c>
      <c r="IK44" s="94" t="e">
        <f t="shared" si="84"/>
        <v>#REF!</v>
      </c>
    </row>
    <row r="45" spans="1:245" s="30" customFormat="1" ht="21.95" customHeight="1">
      <c r="A45" s="4"/>
      <c r="B45" s="94" t="e">
        <f>+#REF!</f>
        <v>#REF!</v>
      </c>
      <c r="C45" s="94" t="e">
        <f>+#REF!</f>
        <v>#REF!</v>
      </c>
      <c r="D45" s="94" t="e">
        <f>+#REF!</f>
        <v>#REF!</v>
      </c>
      <c r="E45" s="94" t="e">
        <f>+#REF!</f>
        <v>#REF!</v>
      </c>
      <c r="F45" s="94" t="e">
        <f>+#REF!</f>
        <v>#REF!</v>
      </c>
      <c r="G45" s="94" t="e">
        <f>+#REF!</f>
        <v>#REF!</v>
      </c>
      <c r="H45" s="94" t="e">
        <f>+#REF!</f>
        <v>#REF!</v>
      </c>
      <c r="I45" s="94" t="e">
        <f>+#REF!</f>
        <v>#REF!</v>
      </c>
      <c r="J45" s="18" t="s">
        <v>27</v>
      </c>
      <c r="K45" s="580">
        <v>4</v>
      </c>
      <c r="L45" s="884">
        <v>28</v>
      </c>
      <c r="M45" s="884">
        <v>0</v>
      </c>
      <c r="N45" s="884">
        <v>1</v>
      </c>
      <c r="O45" s="884">
        <v>5</v>
      </c>
      <c r="P45" s="884">
        <v>0</v>
      </c>
      <c r="Q45" s="884">
        <v>5</v>
      </c>
      <c r="R45" s="884">
        <v>0</v>
      </c>
      <c r="S45" s="884">
        <v>0</v>
      </c>
      <c r="T45" s="534">
        <v>0</v>
      </c>
      <c r="U45" s="580">
        <v>1</v>
      </c>
      <c r="V45" s="884">
        <v>9</v>
      </c>
      <c r="W45" s="884">
        <v>0</v>
      </c>
      <c r="X45" s="885">
        <v>1</v>
      </c>
      <c r="Y45" s="885">
        <v>4</v>
      </c>
      <c r="Z45" s="885">
        <v>0</v>
      </c>
      <c r="AA45" s="885">
        <v>4</v>
      </c>
      <c r="AB45" s="885">
        <v>0</v>
      </c>
      <c r="AC45" s="885">
        <v>0</v>
      </c>
      <c r="AD45" s="534">
        <v>0</v>
      </c>
      <c r="AE45" s="580">
        <v>2</v>
      </c>
      <c r="AF45" s="884">
        <v>12</v>
      </c>
      <c r="AG45" s="886">
        <v>0</v>
      </c>
      <c r="AH45" s="884">
        <v>0</v>
      </c>
      <c r="AI45" s="885">
        <v>0</v>
      </c>
      <c r="AJ45" s="885">
        <v>0</v>
      </c>
      <c r="AK45" s="885">
        <v>0</v>
      </c>
      <c r="AL45" s="885">
        <v>0</v>
      </c>
      <c r="AM45" s="885">
        <v>0</v>
      </c>
      <c r="AN45" s="534">
        <v>0</v>
      </c>
      <c r="AO45" s="580">
        <v>2</v>
      </c>
      <c r="AP45" s="884">
        <v>12</v>
      </c>
      <c r="AQ45" s="884">
        <v>0</v>
      </c>
      <c r="AR45" s="885">
        <v>0</v>
      </c>
      <c r="AS45" s="885">
        <v>0</v>
      </c>
      <c r="AT45" s="885">
        <v>0</v>
      </c>
      <c r="AU45" s="885">
        <v>0</v>
      </c>
      <c r="AV45" s="885">
        <v>0</v>
      </c>
      <c r="AW45" s="885">
        <v>0</v>
      </c>
      <c r="AX45" s="534">
        <v>0</v>
      </c>
      <c r="AY45" s="580">
        <v>0</v>
      </c>
      <c r="AZ45" s="884">
        <v>2</v>
      </c>
      <c r="BA45" s="884">
        <v>0</v>
      </c>
      <c r="BB45" s="884">
        <v>0</v>
      </c>
      <c r="BC45" s="885">
        <v>0</v>
      </c>
      <c r="BD45" s="885">
        <v>0</v>
      </c>
      <c r="BE45" s="885">
        <v>0</v>
      </c>
      <c r="BF45" s="885">
        <v>0</v>
      </c>
      <c r="BG45" s="885">
        <v>0</v>
      </c>
      <c r="BH45" s="534">
        <v>0</v>
      </c>
      <c r="BI45" s="580">
        <v>0</v>
      </c>
      <c r="BJ45" s="884">
        <v>5</v>
      </c>
      <c r="BK45" s="884">
        <v>0</v>
      </c>
      <c r="BL45" s="885">
        <v>0</v>
      </c>
      <c r="BM45" s="885">
        <v>1</v>
      </c>
      <c r="BN45" s="885">
        <v>1</v>
      </c>
      <c r="BO45" s="885">
        <v>0</v>
      </c>
      <c r="BP45" s="885">
        <v>0</v>
      </c>
      <c r="BQ45" s="885">
        <v>0</v>
      </c>
      <c r="BR45" s="534">
        <v>0</v>
      </c>
      <c r="BS45" s="580">
        <v>0</v>
      </c>
      <c r="BT45" s="884">
        <v>1</v>
      </c>
      <c r="BU45" s="884">
        <v>0</v>
      </c>
      <c r="BV45" s="885">
        <v>0</v>
      </c>
      <c r="BW45" s="885">
        <v>4</v>
      </c>
      <c r="BX45" s="885">
        <v>0</v>
      </c>
      <c r="BY45" s="885">
        <v>5</v>
      </c>
      <c r="BZ45" s="885">
        <v>0</v>
      </c>
      <c r="CA45" s="885">
        <v>0</v>
      </c>
      <c r="CB45" s="534">
        <v>0</v>
      </c>
      <c r="CC45" s="580">
        <v>1</v>
      </c>
      <c r="CD45" s="884">
        <v>0</v>
      </c>
      <c r="CE45" s="884">
        <v>0</v>
      </c>
      <c r="CF45" s="885">
        <v>0</v>
      </c>
      <c r="CG45" s="885">
        <v>4</v>
      </c>
      <c r="CH45" s="885">
        <v>0</v>
      </c>
      <c r="CI45" s="885">
        <v>6</v>
      </c>
      <c r="CJ45" s="885">
        <v>0</v>
      </c>
      <c r="CK45" s="885">
        <v>0</v>
      </c>
      <c r="CL45" s="534">
        <v>0</v>
      </c>
      <c r="CM45" s="580">
        <v>0</v>
      </c>
      <c r="CN45" s="884">
        <v>4</v>
      </c>
      <c r="CO45" s="884">
        <v>0</v>
      </c>
      <c r="CP45" s="885">
        <v>0</v>
      </c>
      <c r="CQ45" s="885">
        <v>1</v>
      </c>
      <c r="CR45" s="885">
        <v>0</v>
      </c>
      <c r="CS45" s="885">
        <v>2</v>
      </c>
      <c r="CT45" s="885">
        <v>0</v>
      </c>
      <c r="CU45" s="885">
        <v>0</v>
      </c>
      <c r="CV45" s="534">
        <v>0</v>
      </c>
      <c r="CW45" s="580">
        <v>0</v>
      </c>
      <c r="CX45" s="884">
        <v>1</v>
      </c>
      <c r="CY45" s="884">
        <v>0</v>
      </c>
      <c r="CZ45" s="885">
        <v>0</v>
      </c>
      <c r="DA45" s="885">
        <v>0</v>
      </c>
      <c r="DB45" s="885">
        <v>0</v>
      </c>
      <c r="DC45" s="885">
        <v>0</v>
      </c>
      <c r="DD45" s="885">
        <v>0</v>
      </c>
      <c r="DE45" s="885">
        <v>0</v>
      </c>
      <c r="DF45" s="534">
        <v>0</v>
      </c>
      <c r="DG45" s="580">
        <v>0</v>
      </c>
      <c r="DH45" s="884">
        <v>0</v>
      </c>
      <c r="DI45" s="884">
        <v>0</v>
      </c>
      <c r="DJ45" s="885">
        <v>0</v>
      </c>
      <c r="DK45" s="885">
        <v>0</v>
      </c>
      <c r="DL45" s="885">
        <v>0</v>
      </c>
      <c r="DM45" s="885">
        <v>0</v>
      </c>
      <c r="DN45" s="533"/>
      <c r="DO45" s="533"/>
      <c r="DP45" s="534"/>
      <c r="DQ45" s="580"/>
      <c r="DR45" s="581"/>
      <c r="DS45" s="581"/>
      <c r="DT45" s="533"/>
      <c r="DU45" s="533"/>
      <c r="DV45" s="533"/>
      <c r="DW45" s="533"/>
      <c r="DX45" s="533"/>
      <c r="DY45" s="533"/>
      <c r="DZ45" s="534"/>
      <c r="EA45" s="580"/>
      <c r="EB45" s="581"/>
      <c r="EC45" s="581"/>
      <c r="ED45" s="533"/>
      <c r="EE45" s="533"/>
      <c r="EF45" s="533"/>
      <c r="EG45" s="533"/>
      <c r="EH45" s="533"/>
      <c r="EI45" s="533"/>
      <c r="EJ45" s="534"/>
      <c r="EK45" s="580"/>
      <c r="EL45" s="581"/>
      <c r="EM45" s="581"/>
      <c r="EN45" s="533"/>
      <c r="EO45" s="533"/>
      <c r="EP45" s="533"/>
      <c r="EQ45" s="533"/>
      <c r="ER45" s="533"/>
      <c r="ES45" s="533"/>
      <c r="ET45" s="534"/>
      <c r="EU45" s="580"/>
      <c r="EV45" s="581"/>
      <c r="EW45" s="581"/>
      <c r="EX45" s="533"/>
      <c r="EY45" s="533"/>
      <c r="EZ45" s="533"/>
      <c r="FA45" s="533"/>
      <c r="FB45" s="533"/>
      <c r="FC45" s="533"/>
      <c r="FD45" s="534"/>
      <c r="FE45" s="580"/>
      <c r="FF45" s="581"/>
      <c r="FG45" s="581"/>
      <c r="FH45" s="533"/>
      <c r="FI45" s="533"/>
      <c r="FJ45" s="533"/>
      <c r="FK45" s="533"/>
      <c r="FL45" s="533"/>
      <c r="FM45" s="533"/>
      <c r="FN45" s="534"/>
      <c r="FO45" s="580"/>
      <c r="FP45" s="581"/>
      <c r="FQ45" s="581"/>
      <c r="FR45" s="533"/>
      <c r="FS45" s="533"/>
      <c r="FT45" s="533"/>
      <c r="FU45" s="533"/>
      <c r="FV45" s="533"/>
      <c r="FW45" s="533"/>
      <c r="FX45" s="534"/>
      <c r="FY45" s="580"/>
      <c r="FZ45" s="581"/>
      <c r="GA45" s="581"/>
      <c r="GB45" s="533"/>
      <c r="GC45" s="533"/>
      <c r="GD45" s="533"/>
      <c r="GE45" s="533"/>
      <c r="GF45" s="533"/>
      <c r="GG45" s="533"/>
      <c r="GH45" s="534"/>
      <c r="GI45" s="580"/>
      <c r="GJ45" s="581"/>
      <c r="GK45" s="581"/>
      <c r="GL45" s="533"/>
      <c r="GM45" s="533"/>
      <c r="GN45" s="533"/>
      <c r="GO45" s="533"/>
      <c r="GP45" s="533"/>
      <c r="GQ45" s="533"/>
      <c r="GR45" s="534"/>
      <c r="GS45" s="580"/>
      <c r="GT45" s="581"/>
      <c r="GU45" s="581"/>
      <c r="GV45" s="533"/>
      <c r="GW45" s="533"/>
      <c r="GX45" s="533"/>
      <c r="GY45" s="533"/>
      <c r="GZ45" s="533"/>
      <c r="HA45" s="533"/>
      <c r="HB45" s="534"/>
      <c r="HC45" s="77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77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77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77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77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77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77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77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77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77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0">
        <f t="shared" si="73"/>
        <v>128</v>
      </c>
      <c r="HN45" s="79">
        <f t="shared" si="85"/>
        <v>480</v>
      </c>
      <c r="HO45" s="80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79" t="e">
        <f t="shared" si="86"/>
        <v>#REF!</v>
      </c>
      <c r="HQ45" s="80"/>
      <c r="HR45" s="81">
        <f t="shared" si="74"/>
        <v>10</v>
      </c>
      <c r="HS45" s="81">
        <f t="shared" si="75"/>
        <v>74</v>
      </c>
      <c r="HT45" s="81">
        <f t="shared" si="76"/>
        <v>0</v>
      </c>
      <c r="HU45" s="81">
        <f t="shared" si="77"/>
        <v>2</v>
      </c>
      <c r="HV45" s="81">
        <f t="shared" si="78"/>
        <v>19</v>
      </c>
      <c r="HW45" s="81">
        <f t="shared" si="79"/>
        <v>1</v>
      </c>
      <c r="HX45" s="81">
        <f t="shared" si="80"/>
        <v>22</v>
      </c>
      <c r="HY45" s="81">
        <f t="shared" si="81"/>
        <v>0</v>
      </c>
      <c r="HZ45" s="81">
        <f t="shared" si="82"/>
        <v>0</v>
      </c>
      <c r="IA45" s="81">
        <f t="shared" si="83"/>
        <v>0</v>
      </c>
      <c r="IK45" s="94" t="e">
        <f t="shared" si="84"/>
        <v>#REF!</v>
      </c>
    </row>
    <row r="46" spans="1:245" s="30" customFormat="1" ht="21.95" customHeight="1">
      <c r="A46" s="4"/>
      <c r="B46" s="94" t="e">
        <f>+#REF!</f>
        <v>#REF!</v>
      </c>
      <c r="C46" s="94" t="e">
        <f>+#REF!</f>
        <v>#REF!</v>
      </c>
      <c r="D46" s="94" t="e">
        <f>+#REF!</f>
        <v>#REF!</v>
      </c>
      <c r="E46" s="94" t="e">
        <f>+#REF!</f>
        <v>#REF!</v>
      </c>
      <c r="F46" s="94" t="e">
        <f>+#REF!</f>
        <v>#REF!</v>
      </c>
      <c r="G46" s="94" t="e">
        <f>+#REF!</f>
        <v>#REF!</v>
      </c>
      <c r="H46" s="94" t="e">
        <f>+#REF!</f>
        <v>#REF!</v>
      </c>
      <c r="I46" s="94" t="e">
        <f>+#REF!</f>
        <v>#REF!</v>
      </c>
      <c r="J46" s="18" t="s">
        <v>28</v>
      </c>
      <c r="K46" s="580">
        <v>4</v>
      </c>
      <c r="L46" s="884">
        <v>36</v>
      </c>
      <c r="M46" s="884">
        <v>1</v>
      </c>
      <c r="N46" s="884">
        <v>0</v>
      </c>
      <c r="O46" s="884">
        <v>4</v>
      </c>
      <c r="P46" s="884">
        <v>0</v>
      </c>
      <c r="Q46" s="884">
        <v>4</v>
      </c>
      <c r="R46" s="884">
        <v>0</v>
      </c>
      <c r="S46" s="884">
        <v>0</v>
      </c>
      <c r="T46" s="534">
        <v>0</v>
      </c>
      <c r="U46" s="580">
        <v>2</v>
      </c>
      <c r="V46" s="884">
        <v>11</v>
      </c>
      <c r="W46" s="884">
        <v>0</v>
      </c>
      <c r="X46" s="885">
        <v>0</v>
      </c>
      <c r="Y46" s="885">
        <v>4</v>
      </c>
      <c r="Z46" s="885">
        <v>0</v>
      </c>
      <c r="AA46" s="885">
        <v>5</v>
      </c>
      <c r="AB46" s="885">
        <v>0</v>
      </c>
      <c r="AC46" s="885">
        <v>0</v>
      </c>
      <c r="AD46" s="534">
        <v>0</v>
      </c>
      <c r="AE46" s="580">
        <v>2</v>
      </c>
      <c r="AF46" s="884">
        <v>9</v>
      </c>
      <c r="AG46" s="886">
        <v>0</v>
      </c>
      <c r="AH46" s="884">
        <v>0</v>
      </c>
      <c r="AI46" s="885">
        <v>0</v>
      </c>
      <c r="AJ46" s="885">
        <v>0</v>
      </c>
      <c r="AK46" s="885">
        <v>0</v>
      </c>
      <c r="AL46" s="885">
        <v>0</v>
      </c>
      <c r="AM46" s="885">
        <v>0</v>
      </c>
      <c r="AN46" s="534">
        <v>0</v>
      </c>
      <c r="AO46" s="580">
        <v>2</v>
      </c>
      <c r="AP46" s="884">
        <v>14</v>
      </c>
      <c r="AQ46" s="884">
        <v>0</v>
      </c>
      <c r="AR46" s="885">
        <v>0</v>
      </c>
      <c r="AS46" s="885">
        <v>0</v>
      </c>
      <c r="AT46" s="885">
        <v>0</v>
      </c>
      <c r="AU46" s="885">
        <v>0</v>
      </c>
      <c r="AV46" s="885">
        <v>0</v>
      </c>
      <c r="AW46" s="885">
        <v>0</v>
      </c>
      <c r="AX46" s="534">
        <v>0</v>
      </c>
      <c r="AY46" s="580">
        <v>0</v>
      </c>
      <c r="AZ46" s="884">
        <v>4</v>
      </c>
      <c r="BA46" s="884">
        <v>0</v>
      </c>
      <c r="BB46" s="884">
        <v>0</v>
      </c>
      <c r="BC46" s="885">
        <v>0</v>
      </c>
      <c r="BD46" s="885">
        <v>0</v>
      </c>
      <c r="BE46" s="885">
        <v>0</v>
      </c>
      <c r="BF46" s="885">
        <v>0</v>
      </c>
      <c r="BG46" s="885">
        <v>0</v>
      </c>
      <c r="BH46" s="534">
        <v>0</v>
      </c>
      <c r="BI46" s="580">
        <v>0</v>
      </c>
      <c r="BJ46" s="884">
        <v>5</v>
      </c>
      <c r="BK46" s="884">
        <v>0</v>
      </c>
      <c r="BL46" s="885">
        <v>0</v>
      </c>
      <c r="BM46" s="885">
        <v>0</v>
      </c>
      <c r="BN46" s="885">
        <v>0</v>
      </c>
      <c r="BO46" s="885">
        <v>1</v>
      </c>
      <c r="BP46" s="885">
        <v>0</v>
      </c>
      <c r="BQ46" s="885">
        <v>0</v>
      </c>
      <c r="BR46" s="534">
        <v>0</v>
      </c>
      <c r="BS46" s="580">
        <v>0</v>
      </c>
      <c r="BT46" s="884">
        <v>0</v>
      </c>
      <c r="BU46" s="884">
        <v>0</v>
      </c>
      <c r="BV46" s="885">
        <v>1</v>
      </c>
      <c r="BW46" s="885">
        <v>3</v>
      </c>
      <c r="BX46" s="885">
        <v>0</v>
      </c>
      <c r="BY46" s="885">
        <v>4</v>
      </c>
      <c r="BZ46" s="885">
        <v>0</v>
      </c>
      <c r="CA46" s="885">
        <v>0</v>
      </c>
      <c r="CB46" s="534">
        <v>0</v>
      </c>
      <c r="CC46" s="580">
        <v>0</v>
      </c>
      <c r="CD46" s="884">
        <v>0</v>
      </c>
      <c r="CE46" s="884">
        <v>0</v>
      </c>
      <c r="CF46" s="885">
        <v>0</v>
      </c>
      <c r="CG46" s="885">
        <v>2</v>
      </c>
      <c r="CH46" s="885">
        <v>0</v>
      </c>
      <c r="CI46" s="885">
        <v>3</v>
      </c>
      <c r="CJ46" s="885">
        <v>0</v>
      </c>
      <c r="CK46" s="885">
        <v>0</v>
      </c>
      <c r="CL46" s="534">
        <v>0</v>
      </c>
      <c r="CM46" s="580">
        <v>0</v>
      </c>
      <c r="CN46" s="884">
        <v>3</v>
      </c>
      <c r="CO46" s="884">
        <v>0</v>
      </c>
      <c r="CP46" s="885">
        <v>0</v>
      </c>
      <c r="CQ46" s="885">
        <v>1</v>
      </c>
      <c r="CR46" s="885">
        <v>0</v>
      </c>
      <c r="CS46" s="885">
        <v>2</v>
      </c>
      <c r="CT46" s="885">
        <v>0</v>
      </c>
      <c r="CU46" s="885">
        <v>0</v>
      </c>
      <c r="CV46" s="534">
        <v>0</v>
      </c>
      <c r="CW46" s="580">
        <v>0</v>
      </c>
      <c r="CX46" s="884">
        <v>2</v>
      </c>
      <c r="CY46" s="884">
        <v>0</v>
      </c>
      <c r="CZ46" s="885">
        <v>0</v>
      </c>
      <c r="DA46" s="885">
        <v>0</v>
      </c>
      <c r="DB46" s="885">
        <v>0</v>
      </c>
      <c r="DC46" s="885">
        <v>0</v>
      </c>
      <c r="DD46" s="885">
        <v>0</v>
      </c>
      <c r="DE46" s="885">
        <v>0</v>
      </c>
      <c r="DF46" s="534">
        <v>0</v>
      </c>
      <c r="DG46" s="580">
        <v>0</v>
      </c>
      <c r="DH46" s="884">
        <v>0</v>
      </c>
      <c r="DI46" s="884">
        <v>0</v>
      </c>
      <c r="DJ46" s="885">
        <v>0</v>
      </c>
      <c r="DK46" s="885">
        <v>0</v>
      </c>
      <c r="DL46" s="885">
        <v>0</v>
      </c>
      <c r="DM46" s="885">
        <v>0</v>
      </c>
      <c r="DN46" s="533"/>
      <c r="DO46" s="533"/>
      <c r="DP46" s="534"/>
      <c r="DQ46" s="580"/>
      <c r="DR46" s="581"/>
      <c r="DS46" s="581"/>
      <c r="DT46" s="533"/>
      <c r="DU46" s="533"/>
      <c r="DV46" s="533"/>
      <c r="DW46" s="533"/>
      <c r="DX46" s="533"/>
      <c r="DY46" s="533"/>
      <c r="DZ46" s="534"/>
      <c r="EA46" s="580"/>
      <c r="EB46" s="581"/>
      <c r="EC46" s="581"/>
      <c r="ED46" s="533"/>
      <c r="EE46" s="533"/>
      <c r="EF46" s="533"/>
      <c r="EG46" s="533"/>
      <c r="EH46" s="533"/>
      <c r="EI46" s="533"/>
      <c r="EJ46" s="534"/>
      <c r="EK46" s="580"/>
      <c r="EL46" s="581"/>
      <c r="EM46" s="581"/>
      <c r="EN46" s="533"/>
      <c r="EO46" s="533"/>
      <c r="EP46" s="533"/>
      <c r="EQ46" s="533"/>
      <c r="ER46" s="533"/>
      <c r="ES46" s="533"/>
      <c r="ET46" s="534"/>
      <c r="EU46" s="580"/>
      <c r="EV46" s="581"/>
      <c r="EW46" s="581"/>
      <c r="EX46" s="533"/>
      <c r="EY46" s="533"/>
      <c r="EZ46" s="533"/>
      <c r="FA46" s="533"/>
      <c r="FB46" s="533"/>
      <c r="FC46" s="533"/>
      <c r="FD46" s="534"/>
      <c r="FE46" s="580"/>
      <c r="FF46" s="581"/>
      <c r="FG46" s="581"/>
      <c r="FH46" s="533"/>
      <c r="FI46" s="533"/>
      <c r="FJ46" s="533"/>
      <c r="FK46" s="533"/>
      <c r="FL46" s="533"/>
      <c r="FM46" s="533"/>
      <c r="FN46" s="534"/>
      <c r="FO46" s="580"/>
      <c r="FP46" s="581"/>
      <c r="FQ46" s="581"/>
      <c r="FR46" s="533"/>
      <c r="FS46" s="533"/>
      <c r="FT46" s="533"/>
      <c r="FU46" s="533"/>
      <c r="FV46" s="533"/>
      <c r="FW46" s="533"/>
      <c r="FX46" s="534"/>
      <c r="FY46" s="580"/>
      <c r="FZ46" s="581"/>
      <c r="GA46" s="581"/>
      <c r="GB46" s="533"/>
      <c r="GC46" s="533"/>
      <c r="GD46" s="533"/>
      <c r="GE46" s="533"/>
      <c r="GF46" s="533"/>
      <c r="GG46" s="533"/>
      <c r="GH46" s="534"/>
      <c r="GI46" s="580"/>
      <c r="GJ46" s="581"/>
      <c r="GK46" s="581"/>
      <c r="GL46" s="533"/>
      <c r="GM46" s="533"/>
      <c r="GN46" s="533"/>
      <c r="GO46" s="533"/>
      <c r="GP46" s="533"/>
      <c r="GQ46" s="533"/>
      <c r="GR46" s="534"/>
      <c r="GS46" s="580"/>
      <c r="GT46" s="581"/>
      <c r="GU46" s="581"/>
      <c r="GV46" s="533"/>
      <c r="GW46" s="533"/>
      <c r="GX46" s="533"/>
      <c r="GY46" s="533"/>
      <c r="GZ46" s="533"/>
      <c r="HA46" s="533"/>
      <c r="HB46" s="534"/>
      <c r="HC46" s="77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77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77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77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77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77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77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77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77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77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0">
        <f t="shared" si="73"/>
        <v>129</v>
      </c>
      <c r="HN46" s="79">
        <f t="shared" si="85"/>
        <v>501</v>
      </c>
      <c r="HO46" s="80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79" t="e">
        <f t="shared" si="86"/>
        <v>#REF!</v>
      </c>
      <c r="HQ46" s="80"/>
      <c r="HR46" s="81">
        <f t="shared" si="74"/>
        <v>10</v>
      </c>
      <c r="HS46" s="81">
        <f t="shared" si="75"/>
        <v>84</v>
      </c>
      <c r="HT46" s="81">
        <f t="shared" si="76"/>
        <v>1</v>
      </c>
      <c r="HU46" s="81">
        <f t="shared" si="77"/>
        <v>1</v>
      </c>
      <c r="HV46" s="81">
        <f t="shared" si="78"/>
        <v>14</v>
      </c>
      <c r="HW46" s="81">
        <f t="shared" si="79"/>
        <v>0</v>
      </c>
      <c r="HX46" s="81">
        <f t="shared" si="80"/>
        <v>19</v>
      </c>
      <c r="HY46" s="81">
        <f t="shared" si="81"/>
        <v>0</v>
      </c>
      <c r="HZ46" s="81">
        <f t="shared" si="82"/>
        <v>0</v>
      </c>
      <c r="IA46" s="81">
        <f t="shared" si="83"/>
        <v>0</v>
      </c>
      <c r="IK46" s="94" t="e">
        <f t="shared" si="84"/>
        <v>#REF!</v>
      </c>
    </row>
    <row r="47" spans="1:245" s="30" customFormat="1" ht="21.95" customHeight="1">
      <c r="A47" s="4"/>
      <c r="B47" s="94" t="e">
        <f>+#REF!</f>
        <v>#REF!</v>
      </c>
      <c r="C47" s="94" t="e">
        <f>+#REF!</f>
        <v>#REF!</v>
      </c>
      <c r="D47" s="94" t="e">
        <f>+#REF!</f>
        <v>#REF!</v>
      </c>
      <c r="E47" s="94" t="e">
        <f>+#REF!</f>
        <v>#REF!</v>
      </c>
      <c r="F47" s="94" t="e">
        <f>+#REF!</f>
        <v>#REF!</v>
      </c>
      <c r="G47" s="94" t="e">
        <f>+#REF!</f>
        <v>#REF!</v>
      </c>
      <c r="H47" s="94" t="e">
        <f>+#REF!</f>
        <v>#REF!</v>
      </c>
      <c r="I47" s="94" t="e">
        <f>+#REF!</f>
        <v>#REF!</v>
      </c>
      <c r="J47" s="303" t="s">
        <v>29</v>
      </c>
      <c r="K47" s="582">
        <v>4</v>
      </c>
      <c r="L47" s="583">
        <v>28</v>
      </c>
      <c r="M47" s="583">
        <v>0</v>
      </c>
      <c r="N47" s="583">
        <v>1</v>
      </c>
      <c r="O47" s="583">
        <v>5</v>
      </c>
      <c r="P47" s="583">
        <v>0</v>
      </c>
      <c r="Q47" s="583">
        <v>5</v>
      </c>
      <c r="R47" s="583">
        <v>0</v>
      </c>
      <c r="S47" s="583">
        <v>0</v>
      </c>
      <c r="T47" s="537">
        <v>0</v>
      </c>
      <c r="U47" s="582">
        <v>2</v>
      </c>
      <c r="V47" s="583">
        <v>9</v>
      </c>
      <c r="W47" s="583">
        <v>0</v>
      </c>
      <c r="X47" s="536">
        <v>1</v>
      </c>
      <c r="Y47" s="536">
        <v>3</v>
      </c>
      <c r="Z47" s="536">
        <v>0</v>
      </c>
      <c r="AA47" s="536">
        <v>4</v>
      </c>
      <c r="AB47" s="536">
        <v>0</v>
      </c>
      <c r="AC47" s="536">
        <v>0</v>
      </c>
      <c r="AD47" s="537">
        <v>0</v>
      </c>
      <c r="AE47" s="582">
        <v>1</v>
      </c>
      <c r="AF47" s="583">
        <v>9</v>
      </c>
      <c r="AG47" s="584">
        <v>0</v>
      </c>
      <c r="AH47" s="583">
        <v>0</v>
      </c>
      <c r="AI47" s="536">
        <v>0</v>
      </c>
      <c r="AJ47" s="536">
        <v>0</v>
      </c>
      <c r="AK47" s="536">
        <v>0</v>
      </c>
      <c r="AL47" s="536">
        <v>0</v>
      </c>
      <c r="AM47" s="536">
        <v>0</v>
      </c>
      <c r="AN47" s="537">
        <v>0</v>
      </c>
      <c r="AO47" s="582">
        <v>2</v>
      </c>
      <c r="AP47" s="583">
        <v>11</v>
      </c>
      <c r="AQ47" s="583">
        <v>0</v>
      </c>
      <c r="AR47" s="536">
        <v>0</v>
      </c>
      <c r="AS47" s="536">
        <v>0</v>
      </c>
      <c r="AT47" s="536">
        <v>0</v>
      </c>
      <c r="AU47" s="536">
        <v>0</v>
      </c>
      <c r="AV47" s="536">
        <v>0</v>
      </c>
      <c r="AW47" s="536">
        <v>0</v>
      </c>
      <c r="AX47" s="537">
        <v>0</v>
      </c>
      <c r="AY47" s="582">
        <v>0</v>
      </c>
      <c r="AZ47" s="583">
        <v>4</v>
      </c>
      <c r="BA47" s="583">
        <v>0</v>
      </c>
      <c r="BB47" s="583">
        <v>0</v>
      </c>
      <c r="BC47" s="536">
        <v>0</v>
      </c>
      <c r="BD47" s="536">
        <v>0</v>
      </c>
      <c r="BE47" s="536">
        <v>1</v>
      </c>
      <c r="BF47" s="536">
        <v>0</v>
      </c>
      <c r="BG47" s="536">
        <v>0</v>
      </c>
      <c r="BH47" s="537">
        <v>0</v>
      </c>
      <c r="BI47" s="582">
        <v>0</v>
      </c>
      <c r="BJ47" s="583">
        <v>5</v>
      </c>
      <c r="BK47" s="583">
        <v>0</v>
      </c>
      <c r="BL47" s="536">
        <v>0</v>
      </c>
      <c r="BM47" s="536">
        <v>0</v>
      </c>
      <c r="BN47" s="536">
        <v>0</v>
      </c>
      <c r="BO47" s="536">
        <v>1</v>
      </c>
      <c r="BP47" s="536">
        <v>0</v>
      </c>
      <c r="BQ47" s="536">
        <v>0</v>
      </c>
      <c r="BR47" s="537">
        <v>0</v>
      </c>
      <c r="BS47" s="582">
        <v>0</v>
      </c>
      <c r="BT47" s="583">
        <v>1</v>
      </c>
      <c r="BU47" s="583">
        <v>0</v>
      </c>
      <c r="BV47" s="536">
        <v>0</v>
      </c>
      <c r="BW47" s="536">
        <v>2</v>
      </c>
      <c r="BX47" s="536">
        <v>1</v>
      </c>
      <c r="BY47" s="536">
        <v>3</v>
      </c>
      <c r="BZ47" s="536">
        <v>0</v>
      </c>
      <c r="CA47" s="536">
        <v>0</v>
      </c>
      <c r="CB47" s="537">
        <v>0</v>
      </c>
      <c r="CC47" s="582">
        <v>0</v>
      </c>
      <c r="CD47" s="583">
        <v>1</v>
      </c>
      <c r="CE47" s="583">
        <v>0</v>
      </c>
      <c r="CF47" s="536">
        <v>0</v>
      </c>
      <c r="CG47" s="536">
        <v>1</v>
      </c>
      <c r="CH47" s="536">
        <v>1</v>
      </c>
      <c r="CI47" s="536">
        <v>1</v>
      </c>
      <c r="CJ47" s="536">
        <v>0</v>
      </c>
      <c r="CK47" s="536">
        <v>0</v>
      </c>
      <c r="CL47" s="537">
        <v>0</v>
      </c>
      <c r="CM47" s="582">
        <v>0</v>
      </c>
      <c r="CN47" s="583">
        <v>2</v>
      </c>
      <c r="CO47" s="583">
        <v>0</v>
      </c>
      <c r="CP47" s="536">
        <v>0</v>
      </c>
      <c r="CQ47" s="536">
        <v>1</v>
      </c>
      <c r="CR47" s="536">
        <v>0</v>
      </c>
      <c r="CS47" s="536">
        <v>1</v>
      </c>
      <c r="CT47" s="536">
        <v>0</v>
      </c>
      <c r="CU47" s="536">
        <v>0</v>
      </c>
      <c r="CV47" s="537">
        <v>0</v>
      </c>
      <c r="CW47" s="582">
        <v>0</v>
      </c>
      <c r="CX47" s="583">
        <v>2</v>
      </c>
      <c r="CY47" s="583">
        <v>0</v>
      </c>
      <c r="CZ47" s="536">
        <v>0</v>
      </c>
      <c r="DA47" s="536">
        <v>0</v>
      </c>
      <c r="DB47" s="536">
        <v>0</v>
      </c>
      <c r="DC47" s="536">
        <v>0</v>
      </c>
      <c r="DD47" s="536">
        <v>0</v>
      </c>
      <c r="DE47" s="536">
        <v>0</v>
      </c>
      <c r="DF47" s="537">
        <v>0</v>
      </c>
      <c r="DG47" s="582">
        <v>0</v>
      </c>
      <c r="DH47" s="583">
        <v>0</v>
      </c>
      <c r="DI47" s="583">
        <v>0</v>
      </c>
      <c r="DJ47" s="536">
        <v>0</v>
      </c>
      <c r="DK47" s="536">
        <v>0</v>
      </c>
      <c r="DL47" s="536">
        <v>0</v>
      </c>
      <c r="DM47" s="536">
        <v>0</v>
      </c>
      <c r="DN47" s="536"/>
      <c r="DO47" s="536"/>
      <c r="DP47" s="537"/>
      <c r="DQ47" s="582"/>
      <c r="DR47" s="583"/>
      <c r="DS47" s="583"/>
      <c r="DT47" s="536"/>
      <c r="DU47" s="536"/>
      <c r="DV47" s="536"/>
      <c r="DW47" s="536"/>
      <c r="DX47" s="536"/>
      <c r="DY47" s="536"/>
      <c r="DZ47" s="537"/>
      <c r="EA47" s="582"/>
      <c r="EB47" s="583"/>
      <c r="EC47" s="583"/>
      <c r="ED47" s="536"/>
      <c r="EE47" s="536"/>
      <c r="EF47" s="536"/>
      <c r="EG47" s="536"/>
      <c r="EH47" s="536"/>
      <c r="EI47" s="536"/>
      <c r="EJ47" s="537"/>
      <c r="EK47" s="582"/>
      <c r="EL47" s="583"/>
      <c r="EM47" s="583"/>
      <c r="EN47" s="536"/>
      <c r="EO47" s="536"/>
      <c r="EP47" s="536"/>
      <c r="EQ47" s="536"/>
      <c r="ER47" s="536"/>
      <c r="ES47" s="536"/>
      <c r="ET47" s="537"/>
      <c r="EU47" s="582"/>
      <c r="EV47" s="583"/>
      <c r="EW47" s="583"/>
      <c r="EX47" s="536"/>
      <c r="EY47" s="536"/>
      <c r="EZ47" s="536"/>
      <c r="FA47" s="536"/>
      <c r="FB47" s="536"/>
      <c r="FC47" s="536"/>
      <c r="FD47" s="537"/>
      <c r="FE47" s="582"/>
      <c r="FF47" s="583"/>
      <c r="FG47" s="583"/>
      <c r="FH47" s="536"/>
      <c r="FI47" s="536"/>
      <c r="FJ47" s="536"/>
      <c r="FK47" s="536"/>
      <c r="FL47" s="536"/>
      <c r="FM47" s="536"/>
      <c r="FN47" s="537"/>
      <c r="FO47" s="582"/>
      <c r="FP47" s="583"/>
      <c r="FQ47" s="583"/>
      <c r="FR47" s="536"/>
      <c r="FS47" s="536"/>
      <c r="FT47" s="536"/>
      <c r="FU47" s="536"/>
      <c r="FV47" s="536"/>
      <c r="FW47" s="536"/>
      <c r="FX47" s="537"/>
      <c r="FY47" s="582"/>
      <c r="FZ47" s="583"/>
      <c r="GA47" s="583"/>
      <c r="GB47" s="536"/>
      <c r="GC47" s="536"/>
      <c r="GD47" s="536"/>
      <c r="GE47" s="536"/>
      <c r="GF47" s="536"/>
      <c r="GG47" s="536"/>
      <c r="GH47" s="537"/>
      <c r="GI47" s="582"/>
      <c r="GJ47" s="583"/>
      <c r="GK47" s="583"/>
      <c r="GL47" s="536"/>
      <c r="GM47" s="536"/>
      <c r="GN47" s="536"/>
      <c r="GO47" s="536"/>
      <c r="GP47" s="536"/>
      <c r="GQ47" s="536"/>
      <c r="GR47" s="537"/>
      <c r="GS47" s="582"/>
      <c r="GT47" s="583"/>
      <c r="GU47" s="583"/>
      <c r="GV47" s="536"/>
      <c r="GW47" s="536"/>
      <c r="GX47" s="536"/>
      <c r="GY47" s="536"/>
      <c r="GZ47" s="536"/>
      <c r="HA47" s="536"/>
      <c r="HB47" s="537"/>
      <c r="HC47" s="271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1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1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1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1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1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1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1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1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1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2">
        <f t="shared" si="73"/>
        <v>113</v>
      </c>
      <c r="HN47" s="279">
        <f t="shared" si="85"/>
        <v>483</v>
      </c>
      <c r="HO47" s="272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79" t="e">
        <f>+SUM(HO44:HO47)</f>
        <v>#REF!</v>
      </c>
      <c r="HQ47" s="80"/>
      <c r="HR47" s="280">
        <f t="shared" si="74"/>
        <v>9</v>
      </c>
      <c r="HS47" s="280">
        <f t="shared" si="75"/>
        <v>72</v>
      </c>
      <c r="HT47" s="280">
        <f t="shared" si="76"/>
        <v>0</v>
      </c>
      <c r="HU47" s="280">
        <f t="shared" si="77"/>
        <v>2</v>
      </c>
      <c r="HV47" s="280">
        <f t="shared" si="78"/>
        <v>12</v>
      </c>
      <c r="HW47" s="280">
        <f t="shared" si="79"/>
        <v>2</v>
      </c>
      <c r="HX47" s="280">
        <f t="shared" si="80"/>
        <v>16</v>
      </c>
      <c r="HY47" s="280">
        <f t="shared" si="81"/>
        <v>0</v>
      </c>
      <c r="HZ47" s="280">
        <f t="shared" si="82"/>
        <v>0</v>
      </c>
      <c r="IA47" s="280">
        <f t="shared" si="83"/>
        <v>0</v>
      </c>
      <c r="IK47" s="94" t="e">
        <f t="shared" si="84"/>
        <v>#REF!</v>
      </c>
    </row>
    <row r="48" spans="1:245" s="30" customFormat="1" ht="21.95" customHeight="1">
      <c r="A48" s="4"/>
      <c r="B48" s="94" t="e">
        <f>+#REF!</f>
        <v>#REF!</v>
      </c>
      <c r="C48" s="94" t="e">
        <f>+#REF!</f>
        <v>#REF!</v>
      </c>
      <c r="D48" s="94" t="e">
        <f>+#REF!</f>
        <v>#REF!</v>
      </c>
      <c r="E48" s="94" t="e">
        <f>+#REF!</f>
        <v>#REF!</v>
      </c>
      <c r="F48" s="94" t="e">
        <f>+#REF!</f>
        <v>#REF!</v>
      </c>
      <c r="G48" s="94" t="e">
        <f>+#REF!</f>
        <v>#REF!</v>
      </c>
      <c r="H48" s="94" t="e">
        <f>+#REF!</f>
        <v>#REF!</v>
      </c>
      <c r="I48" s="94" t="e">
        <f>+#REF!</f>
        <v>#REF!</v>
      </c>
      <c r="J48" s="302" t="s">
        <v>30</v>
      </c>
      <c r="K48" s="585">
        <v>8</v>
      </c>
      <c r="L48" s="586">
        <v>30</v>
      </c>
      <c r="M48" s="586">
        <v>0</v>
      </c>
      <c r="N48" s="586">
        <v>2</v>
      </c>
      <c r="O48" s="586">
        <v>7</v>
      </c>
      <c r="P48" s="586">
        <v>0</v>
      </c>
      <c r="Q48" s="586">
        <v>5</v>
      </c>
      <c r="R48" s="586">
        <v>0</v>
      </c>
      <c r="S48" s="586">
        <v>0</v>
      </c>
      <c r="T48" s="587">
        <v>0</v>
      </c>
      <c r="U48" s="585">
        <v>1</v>
      </c>
      <c r="V48" s="586">
        <v>8</v>
      </c>
      <c r="W48" s="586">
        <v>0</v>
      </c>
      <c r="X48" s="586">
        <v>0</v>
      </c>
      <c r="Y48" s="586">
        <v>3</v>
      </c>
      <c r="Z48" s="586">
        <v>0</v>
      </c>
      <c r="AA48" s="586">
        <v>4</v>
      </c>
      <c r="AB48" s="586">
        <v>0</v>
      </c>
      <c r="AC48" s="586">
        <v>0</v>
      </c>
      <c r="AD48" s="587">
        <v>0</v>
      </c>
      <c r="AE48" s="585">
        <v>1</v>
      </c>
      <c r="AF48" s="586">
        <v>9</v>
      </c>
      <c r="AG48" s="586">
        <v>0</v>
      </c>
      <c r="AH48" s="586">
        <v>0</v>
      </c>
      <c r="AI48" s="586">
        <v>0</v>
      </c>
      <c r="AJ48" s="586">
        <v>0</v>
      </c>
      <c r="AK48" s="586">
        <v>0</v>
      </c>
      <c r="AL48" s="586">
        <v>0</v>
      </c>
      <c r="AM48" s="586">
        <v>0</v>
      </c>
      <c r="AN48" s="587">
        <v>0</v>
      </c>
      <c r="AO48" s="585">
        <v>2</v>
      </c>
      <c r="AP48" s="586">
        <v>11</v>
      </c>
      <c r="AQ48" s="586">
        <v>0</v>
      </c>
      <c r="AR48" s="586">
        <v>0</v>
      </c>
      <c r="AS48" s="586">
        <v>0</v>
      </c>
      <c r="AT48" s="586">
        <v>0</v>
      </c>
      <c r="AU48" s="586">
        <v>0</v>
      </c>
      <c r="AV48" s="586">
        <v>0</v>
      </c>
      <c r="AW48" s="586">
        <v>0</v>
      </c>
      <c r="AX48" s="587">
        <v>0</v>
      </c>
      <c r="AY48" s="585">
        <v>0</v>
      </c>
      <c r="AZ48" s="586">
        <v>4</v>
      </c>
      <c r="BA48" s="586">
        <v>0</v>
      </c>
      <c r="BB48" s="586">
        <v>0</v>
      </c>
      <c r="BC48" s="586">
        <v>0</v>
      </c>
      <c r="BD48" s="586">
        <v>0</v>
      </c>
      <c r="BE48" s="586">
        <v>0</v>
      </c>
      <c r="BF48" s="586">
        <v>0</v>
      </c>
      <c r="BG48" s="586">
        <v>0</v>
      </c>
      <c r="BH48" s="587">
        <v>0</v>
      </c>
      <c r="BI48" s="585">
        <v>0</v>
      </c>
      <c r="BJ48" s="586">
        <v>2</v>
      </c>
      <c r="BK48" s="586">
        <v>0</v>
      </c>
      <c r="BL48" s="586">
        <v>0</v>
      </c>
      <c r="BM48" s="586">
        <v>1</v>
      </c>
      <c r="BN48" s="586">
        <v>0</v>
      </c>
      <c r="BO48" s="586">
        <v>2</v>
      </c>
      <c r="BP48" s="586">
        <v>0</v>
      </c>
      <c r="BQ48" s="586">
        <v>0</v>
      </c>
      <c r="BR48" s="587">
        <v>0</v>
      </c>
      <c r="BS48" s="585">
        <v>0</v>
      </c>
      <c r="BT48" s="586">
        <v>0</v>
      </c>
      <c r="BU48" s="586">
        <v>0</v>
      </c>
      <c r="BV48" s="586">
        <v>1</v>
      </c>
      <c r="BW48" s="586">
        <v>15</v>
      </c>
      <c r="BX48" s="586">
        <v>2</v>
      </c>
      <c r="BY48" s="586">
        <v>19</v>
      </c>
      <c r="BZ48" s="586">
        <v>0</v>
      </c>
      <c r="CA48" s="586">
        <v>0</v>
      </c>
      <c r="CB48" s="587">
        <v>0</v>
      </c>
      <c r="CC48" s="585">
        <v>0</v>
      </c>
      <c r="CD48" s="586">
        <v>0</v>
      </c>
      <c r="CE48" s="586">
        <v>0</v>
      </c>
      <c r="CF48" s="586">
        <v>0</v>
      </c>
      <c r="CG48" s="586">
        <v>2</v>
      </c>
      <c r="CH48" s="586">
        <v>0</v>
      </c>
      <c r="CI48" s="586">
        <v>2</v>
      </c>
      <c r="CJ48" s="586">
        <v>0</v>
      </c>
      <c r="CK48" s="586">
        <v>0</v>
      </c>
      <c r="CL48" s="587">
        <v>0</v>
      </c>
      <c r="CM48" s="585">
        <v>0</v>
      </c>
      <c r="CN48" s="586">
        <v>2</v>
      </c>
      <c r="CO48" s="586">
        <v>0</v>
      </c>
      <c r="CP48" s="586">
        <v>0</v>
      </c>
      <c r="CQ48" s="586">
        <v>2</v>
      </c>
      <c r="CR48" s="586">
        <v>0</v>
      </c>
      <c r="CS48" s="586">
        <v>3</v>
      </c>
      <c r="CT48" s="586">
        <v>0</v>
      </c>
      <c r="CU48" s="586">
        <v>0</v>
      </c>
      <c r="CV48" s="587">
        <v>0</v>
      </c>
      <c r="CW48" s="585">
        <v>0</v>
      </c>
      <c r="CX48" s="586">
        <v>3</v>
      </c>
      <c r="CY48" s="586">
        <v>0</v>
      </c>
      <c r="CZ48" s="586">
        <v>0</v>
      </c>
      <c r="DA48" s="586">
        <v>0</v>
      </c>
      <c r="DB48" s="586">
        <v>0</v>
      </c>
      <c r="DC48" s="586">
        <v>0</v>
      </c>
      <c r="DD48" s="586">
        <v>0</v>
      </c>
      <c r="DE48" s="586">
        <v>0</v>
      </c>
      <c r="DF48" s="587">
        <v>0</v>
      </c>
      <c r="DG48" s="585">
        <v>0</v>
      </c>
      <c r="DH48" s="586">
        <v>0</v>
      </c>
      <c r="DI48" s="586">
        <v>0</v>
      </c>
      <c r="DJ48" s="586">
        <v>0</v>
      </c>
      <c r="DK48" s="586">
        <v>0</v>
      </c>
      <c r="DL48" s="586">
        <v>0</v>
      </c>
      <c r="DM48" s="586">
        <v>0</v>
      </c>
      <c r="DN48" s="586"/>
      <c r="DO48" s="586"/>
      <c r="DP48" s="587"/>
      <c r="DQ48" s="585"/>
      <c r="DR48" s="586"/>
      <c r="DS48" s="586"/>
      <c r="DT48" s="586"/>
      <c r="DU48" s="586"/>
      <c r="DV48" s="586"/>
      <c r="DW48" s="586"/>
      <c r="DX48" s="586"/>
      <c r="DY48" s="586"/>
      <c r="DZ48" s="587"/>
      <c r="EA48" s="585"/>
      <c r="EB48" s="586"/>
      <c r="EC48" s="586"/>
      <c r="ED48" s="586"/>
      <c r="EE48" s="586"/>
      <c r="EF48" s="586"/>
      <c r="EG48" s="586"/>
      <c r="EH48" s="586"/>
      <c r="EI48" s="586"/>
      <c r="EJ48" s="587"/>
      <c r="EK48" s="585"/>
      <c r="EL48" s="586"/>
      <c r="EM48" s="586"/>
      <c r="EN48" s="586"/>
      <c r="EO48" s="586"/>
      <c r="EP48" s="586"/>
      <c r="EQ48" s="586"/>
      <c r="ER48" s="586"/>
      <c r="ES48" s="586"/>
      <c r="ET48" s="587"/>
      <c r="EU48" s="585"/>
      <c r="EV48" s="586"/>
      <c r="EW48" s="586"/>
      <c r="EX48" s="586"/>
      <c r="EY48" s="586"/>
      <c r="EZ48" s="586"/>
      <c r="FA48" s="586"/>
      <c r="FB48" s="586"/>
      <c r="FC48" s="586"/>
      <c r="FD48" s="587"/>
      <c r="FE48" s="585"/>
      <c r="FF48" s="586"/>
      <c r="FG48" s="586"/>
      <c r="FH48" s="586"/>
      <c r="FI48" s="586"/>
      <c r="FJ48" s="586"/>
      <c r="FK48" s="586"/>
      <c r="FL48" s="586"/>
      <c r="FM48" s="586"/>
      <c r="FN48" s="587"/>
      <c r="FO48" s="585"/>
      <c r="FP48" s="586"/>
      <c r="FQ48" s="586"/>
      <c r="FR48" s="586"/>
      <c r="FS48" s="586"/>
      <c r="FT48" s="586"/>
      <c r="FU48" s="586"/>
      <c r="FV48" s="586"/>
      <c r="FW48" s="586"/>
      <c r="FX48" s="587"/>
      <c r="FY48" s="585"/>
      <c r="FZ48" s="586"/>
      <c r="GA48" s="586"/>
      <c r="GB48" s="586"/>
      <c r="GC48" s="586"/>
      <c r="GD48" s="586"/>
      <c r="GE48" s="586"/>
      <c r="GF48" s="586"/>
      <c r="GG48" s="586"/>
      <c r="GH48" s="587"/>
      <c r="GI48" s="585"/>
      <c r="GJ48" s="586"/>
      <c r="GK48" s="586"/>
      <c r="GL48" s="586"/>
      <c r="GM48" s="586"/>
      <c r="GN48" s="586"/>
      <c r="GO48" s="586"/>
      <c r="GP48" s="586"/>
      <c r="GQ48" s="586"/>
      <c r="GR48" s="587"/>
      <c r="GS48" s="585"/>
      <c r="GT48" s="586"/>
      <c r="GU48" s="586"/>
      <c r="GV48" s="586"/>
      <c r="GW48" s="586"/>
      <c r="GX48" s="586"/>
      <c r="GY48" s="586"/>
      <c r="GZ48" s="586"/>
      <c r="HA48" s="586"/>
      <c r="HB48" s="587"/>
      <c r="HC48" s="274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4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4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4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4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4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4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4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4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4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75">
        <f t="shared" si="73"/>
        <v>151</v>
      </c>
      <c r="HN48" s="277">
        <f t="shared" si="85"/>
        <v>521</v>
      </c>
      <c r="HO48" s="275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77" t="e">
        <f t="shared" si="86"/>
        <v>#REF!</v>
      </c>
      <c r="HQ48" s="80"/>
      <c r="HR48" s="278">
        <f t="shared" si="74"/>
        <v>12</v>
      </c>
      <c r="HS48" s="278">
        <f t="shared" si="75"/>
        <v>69</v>
      </c>
      <c r="HT48" s="278">
        <f t="shared" si="76"/>
        <v>0</v>
      </c>
      <c r="HU48" s="278">
        <f t="shared" si="77"/>
        <v>3</v>
      </c>
      <c r="HV48" s="278">
        <f t="shared" si="78"/>
        <v>30</v>
      </c>
      <c r="HW48" s="278">
        <f t="shared" si="79"/>
        <v>2</v>
      </c>
      <c r="HX48" s="278">
        <f t="shared" si="80"/>
        <v>35</v>
      </c>
      <c r="HY48" s="278">
        <f t="shared" si="81"/>
        <v>0</v>
      </c>
      <c r="HZ48" s="278">
        <f t="shared" si="82"/>
        <v>0</v>
      </c>
      <c r="IA48" s="278">
        <f t="shared" si="83"/>
        <v>0</v>
      </c>
      <c r="IK48" s="94" t="e">
        <f t="shared" si="84"/>
        <v>#REF!</v>
      </c>
    </row>
    <row r="49" spans="1:245" s="30" customFormat="1" ht="21.95" customHeight="1">
      <c r="A49" s="4"/>
      <c r="B49" s="94" t="e">
        <f>+#REF!</f>
        <v>#REF!</v>
      </c>
      <c r="C49" s="94" t="e">
        <f>+#REF!</f>
        <v>#REF!</v>
      </c>
      <c r="D49" s="94" t="e">
        <f>+#REF!</f>
        <v>#REF!</v>
      </c>
      <c r="E49" s="94" t="e">
        <f>+#REF!</f>
        <v>#REF!</v>
      </c>
      <c r="F49" s="94" t="e">
        <f>+#REF!</f>
        <v>#REF!</v>
      </c>
      <c r="G49" s="94" t="e">
        <f>+#REF!</f>
        <v>#REF!</v>
      </c>
      <c r="H49" s="94" t="e">
        <f>+#REF!</f>
        <v>#REF!</v>
      </c>
      <c r="I49" s="94" t="e">
        <f>+#REF!</f>
        <v>#REF!</v>
      </c>
      <c r="J49" s="18" t="s">
        <v>31</v>
      </c>
      <c r="K49" s="588">
        <v>5</v>
      </c>
      <c r="L49" s="887">
        <v>28</v>
      </c>
      <c r="M49" s="887">
        <v>1</v>
      </c>
      <c r="N49" s="887">
        <v>1</v>
      </c>
      <c r="O49" s="887">
        <v>8</v>
      </c>
      <c r="P49" s="887">
        <v>1</v>
      </c>
      <c r="Q49" s="887">
        <v>11</v>
      </c>
      <c r="R49" s="887">
        <v>0</v>
      </c>
      <c r="S49" s="887">
        <v>0</v>
      </c>
      <c r="T49" s="590">
        <v>0</v>
      </c>
      <c r="U49" s="588">
        <v>1</v>
      </c>
      <c r="V49" s="887">
        <v>9</v>
      </c>
      <c r="W49" s="887">
        <v>0</v>
      </c>
      <c r="X49" s="887">
        <v>0</v>
      </c>
      <c r="Y49" s="887">
        <v>4</v>
      </c>
      <c r="Z49" s="887">
        <v>0</v>
      </c>
      <c r="AA49" s="887">
        <v>5</v>
      </c>
      <c r="AB49" s="887">
        <v>0</v>
      </c>
      <c r="AC49" s="887">
        <v>0</v>
      </c>
      <c r="AD49" s="590">
        <v>0</v>
      </c>
      <c r="AE49" s="588">
        <v>1</v>
      </c>
      <c r="AF49" s="887">
        <v>7</v>
      </c>
      <c r="AG49" s="887">
        <v>0</v>
      </c>
      <c r="AH49" s="887">
        <v>0</v>
      </c>
      <c r="AI49" s="887">
        <v>0</v>
      </c>
      <c r="AJ49" s="887">
        <v>0</v>
      </c>
      <c r="AK49" s="887">
        <v>0</v>
      </c>
      <c r="AL49" s="887">
        <v>0</v>
      </c>
      <c r="AM49" s="887">
        <v>0</v>
      </c>
      <c r="AN49" s="590">
        <v>0</v>
      </c>
      <c r="AO49" s="588">
        <v>1</v>
      </c>
      <c r="AP49" s="887">
        <v>9</v>
      </c>
      <c r="AQ49" s="887">
        <v>0</v>
      </c>
      <c r="AR49" s="887">
        <v>0</v>
      </c>
      <c r="AS49" s="887">
        <v>0</v>
      </c>
      <c r="AT49" s="887">
        <v>0</v>
      </c>
      <c r="AU49" s="887">
        <v>0</v>
      </c>
      <c r="AV49" s="887">
        <v>0</v>
      </c>
      <c r="AW49" s="887">
        <v>0</v>
      </c>
      <c r="AX49" s="590">
        <v>0</v>
      </c>
      <c r="AY49" s="588">
        <v>0</v>
      </c>
      <c r="AZ49" s="887">
        <v>2</v>
      </c>
      <c r="BA49" s="887">
        <v>0</v>
      </c>
      <c r="BB49" s="887">
        <v>0</v>
      </c>
      <c r="BC49" s="887">
        <v>0</v>
      </c>
      <c r="BD49" s="887">
        <v>0</v>
      </c>
      <c r="BE49" s="887">
        <v>0</v>
      </c>
      <c r="BF49" s="887">
        <v>0</v>
      </c>
      <c r="BG49" s="887">
        <v>0</v>
      </c>
      <c r="BH49" s="590">
        <v>0</v>
      </c>
      <c r="BI49" s="588">
        <v>0</v>
      </c>
      <c r="BJ49" s="887">
        <v>1</v>
      </c>
      <c r="BK49" s="887">
        <v>0</v>
      </c>
      <c r="BL49" s="887">
        <v>0</v>
      </c>
      <c r="BM49" s="887">
        <v>2</v>
      </c>
      <c r="BN49" s="887">
        <v>0</v>
      </c>
      <c r="BO49" s="887">
        <v>2</v>
      </c>
      <c r="BP49" s="887">
        <v>0</v>
      </c>
      <c r="BQ49" s="887">
        <v>0</v>
      </c>
      <c r="BR49" s="590">
        <v>0</v>
      </c>
      <c r="BS49" s="588">
        <v>0</v>
      </c>
      <c r="BT49" s="887">
        <v>2</v>
      </c>
      <c r="BU49" s="887">
        <v>0</v>
      </c>
      <c r="BV49" s="887">
        <v>0</v>
      </c>
      <c r="BW49" s="887">
        <v>7</v>
      </c>
      <c r="BX49" s="887">
        <v>0</v>
      </c>
      <c r="BY49" s="887">
        <v>9</v>
      </c>
      <c r="BZ49" s="887">
        <v>0</v>
      </c>
      <c r="CA49" s="887">
        <v>0</v>
      </c>
      <c r="CB49" s="590">
        <v>0</v>
      </c>
      <c r="CC49" s="588">
        <v>0</v>
      </c>
      <c r="CD49" s="887">
        <v>1</v>
      </c>
      <c r="CE49" s="887">
        <v>0</v>
      </c>
      <c r="CF49" s="887">
        <v>1</v>
      </c>
      <c r="CG49" s="887">
        <v>2</v>
      </c>
      <c r="CH49" s="887">
        <v>0</v>
      </c>
      <c r="CI49" s="887">
        <v>3</v>
      </c>
      <c r="CJ49" s="887">
        <v>0</v>
      </c>
      <c r="CK49" s="887">
        <v>0</v>
      </c>
      <c r="CL49" s="590">
        <v>0</v>
      </c>
      <c r="CM49" s="588">
        <v>0</v>
      </c>
      <c r="CN49" s="887">
        <v>1</v>
      </c>
      <c r="CO49" s="887">
        <v>0</v>
      </c>
      <c r="CP49" s="887">
        <v>0</v>
      </c>
      <c r="CQ49" s="887">
        <v>0</v>
      </c>
      <c r="CR49" s="887">
        <v>0</v>
      </c>
      <c r="CS49" s="887">
        <v>0</v>
      </c>
      <c r="CT49" s="887">
        <v>0</v>
      </c>
      <c r="CU49" s="887">
        <v>0</v>
      </c>
      <c r="CV49" s="590">
        <v>0</v>
      </c>
      <c r="CW49" s="588">
        <v>0</v>
      </c>
      <c r="CX49" s="887">
        <v>2</v>
      </c>
      <c r="CY49" s="887">
        <v>0</v>
      </c>
      <c r="CZ49" s="887">
        <v>0</v>
      </c>
      <c r="DA49" s="887">
        <v>0</v>
      </c>
      <c r="DB49" s="887">
        <v>0</v>
      </c>
      <c r="DC49" s="887">
        <v>0</v>
      </c>
      <c r="DD49" s="887">
        <v>0</v>
      </c>
      <c r="DE49" s="887">
        <v>0</v>
      </c>
      <c r="DF49" s="590">
        <v>0</v>
      </c>
      <c r="DG49" s="588">
        <v>0</v>
      </c>
      <c r="DH49" s="887">
        <v>0</v>
      </c>
      <c r="DI49" s="887">
        <v>0</v>
      </c>
      <c r="DJ49" s="887">
        <v>0</v>
      </c>
      <c r="DK49" s="887">
        <v>0</v>
      </c>
      <c r="DL49" s="887">
        <v>0</v>
      </c>
      <c r="DM49" s="887">
        <v>0</v>
      </c>
      <c r="DN49" s="589"/>
      <c r="DO49" s="589"/>
      <c r="DP49" s="590"/>
      <c r="DQ49" s="588"/>
      <c r="DR49" s="589"/>
      <c r="DS49" s="589"/>
      <c r="DT49" s="589"/>
      <c r="DU49" s="589"/>
      <c r="DV49" s="589"/>
      <c r="DW49" s="589"/>
      <c r="DX49" s="589"/>
      <c r="DY49" s="589"/>
      <c r="DZ49" s="590"/>
      <c r="EA49" s="588"/>
      <c r="EB49" s="589"/>
      <c r="EC49" s="589"/>
      <c r="ED49" s="589"/>
      <c r="EE49" s="589"/>
      <c r="EF49" s="589"/>
      <c r="EG49" s="589"/>
      <c r="EH49" s="589"/>
      <c r="EI49" s="589"/>
      <c r="EJ49" s="590"/>
      <c r="EK49" s="588"/>
      <c r="EL49" s="589"/>
      <c r="EM49" s="589"/>
      <c r="EN49" s="589"/>
      <c r="EO49" s="589"/>
      <c r="EP49" s="589"/>
      <c r="EQ49" s="589"/>
      <c r="ER49" s="589"/>
      <c r="ES49" s="589"/>
      <c r="ET49" s="590"/>
      <c r="EU49" s="588"/>
      <c r="EV49" s="589"/>
      <c r="EW49" s="589"/>
      <c r="EX49" s="589"/>
      <c r="EY49" s="589"/>
      <c r="EZ49" s="589"/>
      <c r="FA49" s="589"/>
      <c r="FB49" s="589"/>
      <c r="FC49" s="589"/>
      <c r="FD49" s="590"/>
      <c r="FE49" s="588"/>
      <c r="FF49" s="589"/>
      <c r="FG49" s="589"/>
      <c r="FH49" s="589"/>
      <c r="FI49" s="589"/>
      <c r="FJ49" s="589"/>
      <c r="FK49" s="589"/>
      <c r="FL49" s="589"/>
      <c r="FM49" s="589"/>
      <c r="FN49" s="590"/>
      <c r="FO49" s="588"/>
      <c r="FP49" s="589"/>
      <c r="FQ49" s="589"/>
      <c r="FR49" s="589"/>
      <c r="FS49" s="589"/>
      <c r="FT49" s="589"/>
      <c r="FU49" s="589"/>
      <c r="FV49" s="589"/>
      <c r="FW49" s="589"/>
      <c r="FX49" s="590"/>
      <c r="FY49" s="588"/>
      <c r="FZ49" s="589"/>
      <c r="GA49" s="589"/>
      <c r="GB49" s="589"/>
      <c r="GC49" s="589"/>
      <c r="GD49" s="589"/>
      <c r="GE49" s="589"/>
      <c r="GF49" s="589"/>
      <c r="GG49" s="589"/>
      <c r="GH49" s="590"/>
      <c r="GI49" s="588"/>
      <c r="GJ49" s="589"/>
      <c r="GK49" s="589"/>
      <c r="GL49" s="589"/>
      <c r="GM49" s="589"/>
      <c r="GN49" s="589"/>
      <c r="GO49" s="589"/>
      <c r="GP49" s="589"/>
      <c r="GQ49" s="589"/>
      <c r="GR49" s="590"/>
      <c r="GS49" s="588"/>
      <c r="GT49" s="589"/>
      <c r="GU49" s="589"/>
      <c r="GV49" s="589"/>
      <c r="GW49" s="589"/>
      <c r="GX49" s="589"/>
      <c r="GY49" s="589"/>
      <c r="GZ49" s="589"/>
      <c r="HA49" s="589"/>
      <c r="HB49" s="590"/>
      <c r="HC49" s="77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77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77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77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77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77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77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77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77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77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0">
        <f t="shared" si="73"/>
        <v>127</v>
      </c>
      <c r="HN49" s="79">
        <f t="shared" si="85"/>
        <v>520</v>
      </c>
      <c r="HO49" s="80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79" t="e">
        <f t="shared" si="86"/>
        <v>#REF!</v>
      </c>
      <c r="HQ49" s="80"/>
      <c r="HR49" s="81">
        <f t="shared" si="74"/>
        <v>8</v>
      </c>
      <c r="HS49" s="81">
        <f t="shared" si="75"/>
        <v>62</v>
      </c>
      <c r="HT49" s="81">
        <f t="shared" si="76"/>
        <v>1</v>
      </c>
      <c r="HU49" s="81">
        <f t="shared" si="77"/>
        <v>2</v>
      </c>
      <c r="HV49" s="81">
        <f t="shared" si="78"/>
        <v>23</v>
      </c>
      <c r="HW49" s="81">
        <f t="shared" si="79"/>
        <v>1</v>
      </c>
      <c r="HX49" s="81">
        <f t="shared" si="80"/>
        <v>30</v>
      </c>
      <c r="HY49" s="81">
        <f t="shared" si="81"/>
        <v>0</v>
      </c>
      <c r="HZ49" s="81">
        <f t="shared" si="82"/>
        <v>0</v>
      </c>
      <c r="IA49" s="81">
        <f t="shared" si="83"/>
        <v>0</v>
      </c>
      <c r="IK49" s="94" t="e">
        <f t="shared" si="84"/>
        <v>#REF!</v>
      </c>
    </row>
    <row r="50" spans="1:245" s="30" customFormat="1" ht="21.95" customHeight="1">
      <c r="A50" s="4"/>
      <c r="B50" s="94" t="e">
        <f>+#REF!</f>
        <v>#REF!</v>
      </c>
      <c r="C50" s="94" t="e">
        <f>+#REF!</f>
        <v>#REF!</v>
      </c>
      <c r="D50" s="94" t="e">
        <f>+#REF!</f>
        <v>#REF!</v>
      </c>
      <c r="E50" s="94" t="e">
        <f>+#REF!</f>
        <v>#REF!</v>
      </c>
      <c r="F50" s="94" t="e">
        <f>+#REF!</f>
        <v>#REF!</v>
      </c>
      <c r="G50" s="94" t="e">
        <f>+#REF!</f>
        <v>#REF!</v>
      </c>
      <c r="H50" s="94" t="e">
        <f>+#REF!</f>
        <v>#REF!</v>
      </c>
      <c r="I50" s="94" t="e">
        <f>+#REF!</f>
        <v>#REF!</v>
      </c>
      <c r="J50" s="18" t="s">
        <v>32</v>
      </c>
      <c r="K50" s="591">
        <v>4</v>
      </c>
      <c r="L50" s="888">
        <v>27</v>
      </c>
      <c r="M50" s="888">
        <v>0</v>
      </c>
      <c r="N50" s="887">
        <v>2</v>
      </c>
      <c r="O50" s="887">
        <v>6</v>
      </c>
      <c r="P50" s="887">
        <v>0</v>
      </c>
      <c r="Q50" s="887">
        <v>7</v>
      </c>
      <c r="R50" s="887">
        <v>0</v>
      </c>
      <c r="S50" s="887">
        <v>0</v>
      </c>
      <c r="T50" s="590">
        <v>0</v>
      </c>
      <c r="U50" s="591">
        <v>1</v>
      </c>
      <c r="V50" s="888">
        <v>7</v>
      </c>
      <c r="W50" s="888">
        <v>0</v>
      </c>
      <c r="X50" s="887">
        <v>0</v>
      </c>
      <c r="Y50" s="887">
        <v>3</v>
      </c>
      <c r="Z50" s="887">
        <v>0</v>
      </c>
      <c r="AA50" s="887">
        <v>4</v>
      </c>
      <c r="AB50" s="887">
        <v>0</v>
      </c>
      <c r="AC50" s="887">
        <v>0</v>
      </c>
      <c r="AD50" s="590">
        <v>0</v>
      </c>
      <c r="AE50" s="591">
        <v>1</v>
      </c>
      <c r="AF50" s="888">
        <v>7</v>
      </c>
      <c r="AG50" s="888">
        <v>0</v>
      </c>
      <c r="AH50" s="887">
        <v>0</v>
      </c>
      <c r="AI50" s="887">
        <v>0</v>
      </c>
      <c r="AJ50" s="887">
        <v>0</v>
      </c>
      <c r="AK50" s="887">
        <v>0</v>
      </c>
      <c r="AL50" s="887">
        <v>0</v>
      </c>
      <c r="AM50" s="887">
        <v>0</v>
      </c>
      <c r="AN50" s="590">
        <v>0</v>
      </c>
      <c r="AO50" s="591">
        <v>1</v>
      </c>
      <c r="AP50" s="888">
        <v>9</v>
      </c>
      <c r="AQ50" s="888">
        <v>0</v>
      </c>
      <c r="AR50" s="887">
        <v>0</v>
      </c>
      <c r="AS50" s="887">
        <v>0</v>
      </c>
      <c r="AT50" s="887">
        <v>0</v>
      </c>
      <c r="AU50" s="887">
        <v>0</v>
      </c>
      <c r="AV50" s="887">
        <v>0</v>
      </c>
      <c r="AW50" s="887">
        <v>0</v>
      </c>
      <c r="AX50" s="590">
        <v>0</v>
      </c>
      <c r="AY50" s="591">
        <v>0</v>
      </c>
      <c r="AZ50" s="888">
        <v>2</v>
      </c>
      <c r="BA50" s="888">
        <v>0</v>
      </c>
      <c r="BB50" s="887">
        <v>0</v>
      </c>
      <c r="BC50" s="887">
        <v>1</v>
      </c>
      <c r="BD50" s="887">
        <v>0</v>
      </c>
      <c r="BE50" s="887">
        <v>0</v>
      </c>
      <c r="BF50" s="887">
        <v>0</v>
      </c>
      <c r="BG50" s="887">
        <v>0</v>
      </c>
      <c r="BH50" s="590">
        <v>0</v>
      </c>
      <c r="BI50" s="591">
        <v>0</v>
      </c>
      <c r="BJ50" s="888">
        <v>1</v>
      </c>
      <c r="BK50" s="888">
        <v>0</v>
      </c>
      <c r="BL50" s="887">
        <v>0</v>
      </c>
      <c r="BM50" s="887">
        <v>2</v>
      </c>
      <c r="BN50" s="887">
        <v>1</v>
      </c>
      <c r="BO50" s="887">
        <v>3</v>
      </c>
      <c r="BP50" s="887">
        <v>0</v>
      </c>
      <c r="BQ50" s="887">
        <v>0</v>
      </c>
      <c r="BR50" s="590">
        <v>0</v>
      </c>
      <c r="BS50" s="591">
        <v>0</v>
      </c>
      <c r="BT50" s="888">
        <v>0</v>
      </c>
      <c r="BU50" s="888">
        <v>0</v>
      </c>
      <c r="BV50" s="887">
        <v>0</v>
      </c>
      <c r="BW50" s="887">
        <v>8</v>
      </c>
      <c r="BX50" s="887">
        <v>0</v>
      </c>
      <c r="BY50" s="887">
        <v>10</v>
      </c>
      <c r="BZ50" s="887">
        <v>0</v>
      </c>
      <c r="CA50" s="887">
        <v>0</v>
      </c>
      <c r="CB50" s="590">
        <v>0</v>
      </c>
      <c r="CC50" s="591">
        <v>0</v>
      </c>
      <c r="CD50" s="888">
        <v>2</v>
      </c>
      <c r="CE50" s="888">
        <v>0</v>
      </c>
      <c r="CF50" s="887">
        <v>0</v>
      </c>
      <c r="CG50" s="887">
        <v>0</v>
      </c>
      <c r="CH50" s="887">
        <v>0</v>
      </c>
      <c r="CI50" s="887">
        <v>1</v>
      </c>
      <c r="CJ50" s="887">
        <v>0</v>
      </c>
      <c r="CK50" s="887">
        <v>0</v>
      </c>
      <c r="CL50" s="590">
        <v>0</v>
      </c>
      <c r="CM50" s="591">
        <v>0</v>
      </c>
      <c r="CN50" s="888">
        <v>0</v>
      </c>
      <c r="CO50" s="888">
        <v>0</v>
      </c>
      <c r="CP50" s="887">
        <v>0</v>
      </c>
      <c r="CQ50" s="887">
        <v>2</v>
      </c>
      <c r="CR50" s="887">
        <v>0</v>
      </c>
      <c r="CS50" s="887">
        <v>4</v>
      </c>
      <c r="CT50" s="887">
        <v>0</v>
      </c>
      <c r="CU50" s="887">
        <v>0</v>
      </c>
      <c r="CV50" s="590">
        <v>0</v>
      </c>
      <c r="CW50" s="591">
        <v>0</v>
      </c>
      <c r="CX50" s="888">
        <v>4</v>
      </c>
      <c r="CY50" s="888">
        <v>0</v>
      </c>
      <c r="CZ50" s="887">
        <v>0</v>
      </c>
      <c r="DA50" s="887">
        <v>0</v>
      </c>
      <c r="DB50" s="887">
        <v>0</v>
      </c>
      <c r="DC50" s="887">
        <v>0</v>
      </c>
      <c r="DD50" s="887">
        <v>0</v>
      </c>
      <c r="DE50" s="887">
        <v>0</v>
      </c>
      <c r="DF50" s="590">
        <v>0</v>
      </c>
      <c r="DG50" s="591">
        <v>0</v>
      </c>
      <c r="DH50" s="888">
        <v>0</v>
      </c>
      <c r="DI50" s="888">
        <v>0</v>
      </c>
      <c r="DJ50" s="887">
        <v>0</v>
      </c>
      <c r="DK50" s="887">
        <v>0</v>
      </c>
      <c r="DL50" s="887">
        <v>0</v>
      </c>
      <c r="DM50" s="887">
        <v>0</v>
      </c>
      <c r="DN50" s="589"/>
      <c r="DO50" s="589"/>
      <c r="DP50" s="590"/>
      <c r="DQ50" s="591"/>
      <c r="DR50" s="592"/>
      <c r="DS50" s="592"/>
      <c r="DT50" s="589"/>
      <c r="DU50" s="589"/>
      <c r="DV50" s="589"/>
      <c r="DW50" s="589"/>
      <c r="DX50" s="589"/>
      <c r="DY50" s="589"/>
      <c r="DZ50" s="590"/>
      <c r="EA50" s="591"/>
      <c r="EB50" s="592"/>
      <c r="EC50" s="592"/>
      <c r="ED50" s="589"/>
      <c r="EE50" s="589"/>
      <c r="EF50" s="589"/>
      <c r="EG50" s="589"/>
      <c r="EH50" s="589"/>
      <c r="EI50" s="589"/>
      <c r="EJ50" s="590"/>
      <c r="EK50" s="591"/>
      <c r="EL50" s="592"/>
      <c r="EM50" s="592"/>
      <c r="EN50" s="589"/>
      <c r="EO50" s="589"/>
      <c r="EP50" s="589"/>
      <c r="EQ50" s="589"/>
      <c r="ER50" s="589"/>
      <c r="ES50" s="589"/>
      <c r="ET50" s="590"/>
      <c r="EU50" s="591"/>
      <c r="EV50" s="592"/>
      <c r="EW50" s="592"/>
      <c r="EX50" s="589"/>
      <c r="EY50" s="589"/>
      <c r="EZ50" s="589"/>
      <c r="FA50" s="589"/>
      <c r="FB50" s="589"/>
      <c r="FC50" s="589"/>
      <c r="FD50" s="590"/>
      <c r="FE50" s="591"/>
      <c r="FF50" s="592"/>
      <c r="FG50" s="592"/>
      <c r="FH50" s="589"/>
      <c r="FI50" s="589"/>
      <c r="FJ50" s="589"/>
      <c r="FK50" s="589"/>
      <c r="FL50" s="589"/>
      <c r="FM50" s="589"/>
      <c r="FN50" s="590"/>
      <c r="FO50" s="591"/>
      <c r="FP50" s="592"/>
      <c r="FQ50" s="592"/>
      <c r="FR50" s="589"/>
      <c r="FS50" s="589"/>
      <c r="FT50" s="589"/>
      <c r="FU50" s="589"/>
      <c r="FV50" s="589"/>
      <c r="FW50" s="589"/>
      <c r="FX50" s="590"/>
      <c r="FY50" s="591"/>
      <c r="FZ50" s="592"/>
      <c r="GA50" s="592"/>
      <c r="GB50" s="589"/>
      <c r="GC50" s="589"/>
      <c r="GD50" s="589"/>
      <c r="GE50" s="589"/>
      <c r="GF50" s="589"/>
      <c r="GG50" s="589"/>
      <c r="GH50" s="590"/>
      <c r="GI50" s="591"/>
      <c r="GJ50" s="592"/>
      <c r="GK50" s="592"/>
      <c r="GL50" s="589"/>
      <c r="GM50" s="589"/>
      <c r="GN50" s="589"/>
      <c r="GO50" s="589"/>
      <c r="GP50" s="589"/>
      <c r="GQ50" s="589"/>
      <c r="GR50" s="590"/>
      <c r="GS50" s="591"/>
      <c r="GT50" s="592"/>
      <c r="GU50" s="592"/>
      <c r="GV50" s="589"/>
      <c r="GW50" s="589"/>
      <c r="GX50" s="589"/>
      <c r="GY50" s="589"/>
      <c r="GZ50" s="589"/>
      <c r="HA50" s="589"/>
      <c r="HB50" s="590"/>
      <c r="HC50" s="77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77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77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77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77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77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77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77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77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77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0">
        <f t="shared" si="73"/>
        <v>120</v>
      </c>
      <c r="HN50" s="79">
        <f t="shared" si="85"/>
        <v>511</v>
      </c>
      <c r="HO50" s="80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79" t="e">
        <f t="shared" si="86"/>
        <v>#REF!</v>
      </c>
      <c r="HQ50" s="80"/>
      <c r="HR50" s="81">
        <f t="shared" si="74"/>
        <v>7</v>
      </c>
      <c r="HS50" s="81">
        <f t="shared" si="75"/>
        <v>59</v>
      </c>
      <c r="HT50" s="81">
        <f t="shared" si="76"/>
        <v>0</v>
      </c>
      <c r="HU50" s="81">
        <f t="shared" si="77"/>
        <v>2</v>
      </c>
      <c r="HV50" s="81">
        <f t="shared" si="78"/>
        <v>22</v>
      </c>
      <c r="HW50" s="81">
        <f t="shared" si="79"/>
        <v>1</v>
      </c>
      <c r="HX50" s="81">
        <f t="shared" si="80"/>
        <v>29</v>
      </c>
      <c r="HY50" s="81">
        <f t="shared" si="81"/>
        <v>0</v>
      </c>
      <c r="HZ50" s="81">
        <f t="shared" si="82"/>
        <v>0</v>
      </c>
      <c r="IA50" s="81">
        <f t="shared" si="83"/>
        <v>0</v>
      </c>
      <c r="IK50" s="94" t="e">
        <f t="shared" si="84"/>
        <v>#REF!</v>
      </c>
    </row>
    <row r="51" spans="1:245" s="30" customFormat="1" ht="21.95" customHeight="1">
      <c r="A51" s="4"/>
      <c r="B51" s="94" t="e">
        <f>+#REF!</f>
        <v>#REF!</v>
      </c>
      <c r="C51" s="94" t="e">
        <f>+#REF!</f>
        <v>#REF!</v>
      </c>
      <c r="D51" s="94" t="e">
        <f>+#REF!</f>
        <v>#REF!</v>
      </c>
      <c r="E51" s="94" t="e">
        <f>+#REF!</f>
        <v>#REF!</v>
      </c>
      <c r="F51" s="94" t="e">
        <f>+#REF!</f>
        <v>#REF!</v>
      </c>
      <c r="G51" s="94" t="e">
        <f>+#REF!</f>
        <v>#REF!</v>
      </c>
      <c r="H51" s="94" t="e">
        <f>+#REF!</f>
        <v>#REF!</v>
      </c>
      <c r="I51" s="94" t="e">
        <f>+#REF!</f>
        <v>#REF!</v>
      </c>
      <c r="J51" s="303" t="s">
        <v>33</v>
      </c>
      <c r="K51" s="593">
        <v>5</v>
      </c>
      <c r="L51" s="594">
        <v>29</v>
      </c>
      <c r="M51" s="594">
        <v>0</v>
      </c>
      <c r="N51" s="594">
        <v>1</v>
      </c>
      <c r="O51" s="594">
        <v>4</v>
      </c>
      <c r="P51" s="594">
        <v>0</v>
      </c>
      <c r="Q51" s="594">
        <v>6</v>
      </c>
      <c r="R51" s="594">
        <v>0</v>
      </c>
      <c r="S51" s="594">
        <v>0</v>
      </c>
      <c r="T51" s="595">
        <v>0</v>
      </c>
      <c r="U51" s="593">
        <v>1</v>
      </c>
      <c r="V51" s="594">
        <v>7</v>
      </c>
      <c r="W51" s="594">
        <v>0</v>
      </c>
      <c r="X51" s="596">
        <v>0</v>
      </c>
      <c r="Y51" s="596">
        <v>6</v>
      </c>
      <c r="Z51" s="596">
        <v>0</v>
      </c>
      <c r="AA51" s="596">
        <v>7</v>
      </c>
      <c r="AB51" s="596">
        <v>0</v>
      </c>
      <c r="AC51" s="596">
        <v>0</v>
      </c>
      <c r="AD51" s="595">
        <v>0</v>
      </c>
      <c r="AE51" s="593">
        <v>1</v>
      </c>
      <c r="AF51" s="594">
        <v>5</v>
      </c>
      <c r="AG51" s="594">
        <v>0</v>
      </c>
      <c r="AH51" s="596">
        <v>0</v>
      </c>
      <c r="AI51" s="596">
        <v>0</v>
      </c>
      <c r="AJ51" s="596">
        <v>0</v>
      </c>
      <c r="AK51" s="596">
        <v>0</v>
      </c>
      <c r="AL51" s="596">
        <v>0</v>
      </c>
      <c r="AM51" s="596">
        <v>0</v>
      </c>
      <c r="AN51" s="595">
        <v>0</v>
      </c>
      <c r="AO51" s="593">
        <v>1</v>
      </c>
      <c r="AP51" s="594">
        <v>7</v>
      </c>
      <c r="AQ51" s="594">
        <v>0</v>
      </c>
      <c r="AR51" s="596">
        <v>0</v>
      </c>
      <c r="AS51" s="596">
        <v>0</v>
      </c>
      <c r="AT51" s="596">
        <v>0</v>
      </c>
      <c r="AU51" s="596">
        <v>0</v>
      </c>
      <c r="AV51" s="596">
        <v>0</v>
      </c>
      <c r="AW51" s="596">
        <v>0</v>
      </c>
      <c r="AX51" s="595">
        <v>0</v>
      </c>
      <c r="AY51" s="593">
        <v>0</v>
      </c>
      <c r="AZ51" s="594">
        <v>2</v>
      </c>
      <c r="BA51" s="594">
        <v>0</v>
      </c>
      <c r="BB51" s="596">
        <v>0</v>
      </c>
      <c r="BC51" s="596">
        <v>0</v>
      </c>
      <c r="BD51" s="596">
        <v>0</v>
      </c>
      <c r="BE51" s="596">
        <v>1</v>
      </c>
      <c r="BF51" s="596">
        <v>0</v>
      </c>
      <c r="BG51" s="596">
        <v>0</v>
      </c>
      <c r="BH51" s="595">
        <v>0</v>
      </c>
      <c r="BI51" s="593">
        <v>0</v>
      </c>
      <c r="BJ51" s="594">
        <v>2</v>
      </c>
      <c r="BK51" s="594">
        <v>0</v>
      </c>
      <c r="BL51" s="596">
        <v>0</v>
      </c>
      <c r="BM51" s="596">
        <v>1</v>
      </c>
      <c r="BN51" s="596">
        <v>0</v>
      </c>
      <c r="BO51" s="596">
        <v>1</v>
      </c>
      <c r="BP51" s="596">
        <v>0</v>
      </c>
      <c r="BQ51" s="596">
        <v>0</v>
      </c>
      <c r="BR51" s="595">
        <v>0</v>
      </c>
      <c r="BS51" s="593">
        <v>0</v>
      </c>
      <c r="BT51" s="594">
        <v>1</v>
      </c>
      <c r="BU51" s="594">
        <v>0</v>
      </c>
      <c r="BV51" s="596">
        <v>0</v>
      </c>
      <c r="BW51" s="596">
        <v>7</v>
      </c>
      <c r="BX51" s="596">
        <v>0</v>
      </c>
      <c r="BY51" s="596">
        <v>9</v>
      </c>
      <c r="BZ51" s="596">
        <v>0</v>
      </c>
      <c r="CA51" s="596">
        <v>0</v>
      </c>
      <c r="CB51" s="595">
        <v>0</v>
      </c>
      <c r="CC51" s="593">
        <v>1</v>
      </c>
      <c r="CD51" s="594">
        <v>0</v>
      </c>
      <c r="CE51" s="594">
        <v>0</v>
      </c>
      <c r="CF51" s="596">
        <v>0</v>
      </c>
      <c r="CG51" s="596">
        <v>2</v>
      </c>
      <c r="CH51" s="596">
        <v>0</v>
      </c>
      <c r="CI51" s="596">
        <v>2</v>
      </c>
      <c r="CJ51" s="596">
        <v>0</v>
      </c>
      <c r="CK51" s="596">
        <v>0</v>
      </c>
      <c r="CL51" s="595">
        <v>0</v>
      </c>
      <c r="CM51" s="593">
        <v>0</v>
      </c>
      <c r="CN51" s="594">
        <v>0</v>
      </c>
      <c r="CO51" s="594">
        <v>0</v>
      </c>
      <c r="CP51" s="596">
        <v>0</v>
      </c>
      <c r="CQ51" s="596">
        <v>1</v>
      </c>
      <c r="CR51" s="596">
        <v>0</v>
      </c>
      <c r="CS51" s="596">
        <v>2</v>
      </c>
      <c r="CT51" s="596">
        <v>0</v>
      </c>
      <c r="CU51" s="596">
        <v>0</v>
      </c>
      <c r="CV51" s="595">
        <v>0</v>
      </c>
      <c r="CW51" s="593">
        <v>0</v>
      </c>
      <c r="CX51" s="594">
        <v>3</v>
      </c>
      <c r="CY51" s="594">
        <v>0</v>
      </c>
      <c r="CZ51" s="596">
        <v>0</v>
      </c>
      <c r="DA51" s="596">
        <v>0</v>
      </c>
      <c r="DB51" s="596">
        <v>0</v>
      </c>
      <c r="DC51" s="596">
        <v>0</v>
      </c>
      <c r="DD51" s="596">
        <v>0</v>
      </c>
      <c r="DE51" s="596">
        <v>0</v>
      </c>
      <c r="DF51" s="595">
        <v>0</v>
      </c>
      <c r="DG51" s="593">
        <v>0</v>
      </c>
      <c r="DH51" s="594">
        <v>1</v>
      </c>
      <c r="DI51" s="594">
        <v>0</v>
      </c>
      <c r="DJ51" s="596">
        <v>0</v>
      </c>
      <c r="DK51" s="596">
        <v>0</v>
      </c>
      <c r="DL51" s="596">
        <v>0</v>
      </c>
      <c r="DM51" s="596">
        <v>0</v>
      </c>
      <c r="DN51" s="596"/>
      <c r="DO51" s="596"/>
      <c r="DP51" s="595"/>
      <c r="DQ51" s="593"/>
      <c r="DR51" s="594"/>
      <c r="DS51" s="594"/>
      <c r="DT51" s="596"/>
      <c r="DU51" s="596"/>
      <c r="DV51" s="596"/>
      <c r="DW51" s="596"/>
      <c r="DX51" s="596"/>
      <c r="DY51" s="596"/>
      <c r="DZ51" s="595"/>
      <c r="EA51" s="593"/>
      <c r="EB51" s="594"/>
      <c r="EC51" s="594"/>
      <c r="ED51" s="596"/>
      <c r="EE51" s="596"/>
      <c r="EF51" s="596"/>
      <c r="EG51" s="596"/>
      <c r="EH51" s="596"/>
      <c r="EI51" s="596"/>
      <c r="EJ51" s="595"/>
      <c r="EK51" s="593"/>
      <c r="EL51" s="594"/>
      <c r="EM51" s="594"/>
      <c r="EN51" s="596"/>
      <c r="EO51" s="596"/>
      <c r="EP51" s="596"/>
      <c r="EQ51" s="596"/>
      <c r="ER51" s="596"/>
      <c r="ES51" s="596"/>
      <c r="ET51" s="595"/>
      <c r="EU51" s="593"/>
      <c r="EV51" s="594"/>
      <c r="EW51" s="594"/>
      <c r="EX51" s="596"/>
      <c r="EY51" s="596"/>
      <c r="EZ51" s="596"/>
      <c r="FA51" s="596"/>
      <c r="FB51" s="596"/>
      <c r="FC51" s="596"/>
      <c r="FD51" s="595"/>
      <c r="FE51" s="593"/>
      <c r="FF51" s="594"/>
      <c r="FG51" s="594"/>
      <c r="FH51" s="596"/>
      <c r="FI51" s="596"/>
      <c r="FJ51" s="596"/>
      <c r="FK51" s="596"/>
      <c r="FL51" s="596"/>
      <c r="FM51" s="596"/>
      <c r="FN51" s="595"/>
      <c r="FO51" s="593"/>
      <c r="FP51" s="594"/>
      <c r="FQ51" s="594"/>
      <c r="FR51" s="596"/>
      <c r="FS51" s="596"/>
      <c r="FT51" s="596"/>
      <c r="FU51" s="596"/>
      <c r="FV51" s="596"/>
      <c r="FW51" s="596"/>
      <c r="FX51" s="595"/>
      <c r="FY51" s="593"/>
      <c r="FZ51" s="594"/>
      <c r="GA51" s="594"/>
      <c r="GB51" s="596"/>
      <c r="GC51" s="596"/>
      <c r="GD51" s="596"/>
      <c r="GE51" s="596"/>
      <c r="GF51" s="596"/>
      <c r="GG51" s="596"/>
      <c r="GH51" s="595"/>
      <c r="GI51" s="593"/>
      <c r="GJ51" s="594"/>
      <c r="GK51" s="594"/>
      <c r="GL51" s="596"/>
      <c r="GM51" s="596"/>
      <c r="GN51" s="596"/>
      <c r="GO51" s="596"/>
      <c r="GP51" s="596"/>
      <c r="GQ51" s="596"/>
      <c r="GR51" s="595"/>
      <c r="GS51" s="593"/>
      <c r="GT51" s="594"/>
      <c r="GU51" s="594"/>
      <c r="GV51" s="596"/>
      <c r="GW51" s="596"/>
      <c r="GX51" s="596"/>
      <c r="GY51" s="596"/>
      <c r="GZ51" s="596"/>
      <c r="HA51" s="596"/>
      <c r="HB51" s="595"/>
      <c r="HC51" s="271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1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1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1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1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1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1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1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1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1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2">
        <f t="shared" si="73"/>
        <v>116</v>
      </c>
      <c r="HN51" s="279">
        <f t="shared" ref="HN51:HN82" si="90">+SUM(HM48:HM51)</f>
        <v>514</v>
      </c>
      <c r="HO51" s="272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79" t="e">
        <f t="shared" si="86"/>
        <v>#REF!</v>
      </c>
      <c r="HQ51" s="80"/>
      <c r="HR51" s="280">
        <f t="shared" si="74"/>
        <v>9</v>
      </c>
      <c r="HS51" s="280">
        <f t="shared" si="75"/>
        <v>56</v>
      </c>
      <c r="HT51" s="280">
        <f t="shared" si="76"/>
        <v>1</v>
      </c>
      <c r="HU51" s="280">
        <f t="shared" si="77"/>
        <v>1</v>
      </c>
      <c r="HV51" s="280">
        <f t="shared" si="78"/>
        <v>21</v>
      </c>
      <c r="HW51" s="280">
        <f t="shared" si="79"/>
        <v>0</v>
      </c>
      <c r="HX51" s="280">
        <f t="shared" si="80"/>
        <v>28</v>
      </c>
      <c r="HY51" s="280">
        <f t="shared" si="81"/>
        <v>0</v>
      </c>
      <c r="HZ51" s="280">
        <f t="shared" si="82"/>
        <v>0</v>
      </c>
      <c r="IA51" s="280">
        <f t="shared" si="83"/>
        <v>0</v>
      </c>
      <c r="IK51" s="94" t="e">
        <f t="shared" si="84"/>
        <v>#REF!</v>
      </c>
    </row>
    <row r="52" spans="1:245" s="30" customFormat="1" ht="21.95" hidden="1" customHeight="1">
      <c r="A52" s="4"/>
      <c r="B52" s="94" t="e">
        <f>+#REF!</f>
        <v>#REF!</v>
      </c>
      <c r="C52" s="94" t="e">
        <f>+#REF!</f>
        <v>#REF!</v>
      </c>
      <c r="D52" s="94" t="e">
        <f>+#REF!</f>
        <v>#REF!</v>
      </c>
      <c r="E52" s="94" t="e">
        <f>+#REF!</f>
        <v>#REF!</v>
      </c>
      <c r="F52" s="94" t="e">
        <f>+#REF!</f>
        <v>#REF!</v>
      </c>
      <c r="G52" s="94" t="e">
        <f>+#REF!</f>
        <v>#REF!</v>
      </c>
      <c r="H52" s="94" t="e">
        <f>+#REF!</f>
        <v>#REF!</v>
      </c>
      <c r="I52" s="94" t="e">
        <f>+#REF!</f>
        <v>#REF!</v>
      </c>
      <c r="J52" s="302" t="s">
        <v>34</v>
      </c>
      <c r="K52" s="597">
        <v>0</v>
      </c>
      <c r="L52" s="598">
        <v>0</v>
      </c>
      <c r="M52" s="598">
        <v>0</v>
      </c>
      <c r="N52" s="566">
        <v>0</v>
      </c>
      <c r="O52" s="566">
        <v>0</v>
      </c>
      <c r="P52" s="566">
        <v>0</v>
      </c>
      <c r="Q52" s="566">
        <v>0</v>
      </c>
      <c r="R52" s="566">
        <v>0</v>
      </c>
      <c r="S52" s="566">
        <v>0</v>
      </c>
      <c r="T52" s="567">
        <v>0</v>
      </c>
      <c r="U52" s="597">
        <v>0</v>
      </c>
      <c r="V52" s="598">
        <v>0</v>
      </c>
      <c r="W52" s="598">
        <v>0</v>
      </c>
      <c r="X52" s="566">
        <v>0</v>
      </c>
      <c r="Y52" s="566">
        <v>0</v>
      </c>
      <c r="Z52" s="566">
        <v>0</v>
      </c>
      <c r="AA52" s="566">
        <v>0</v>
      </c>
      <c r="AB52" s="566">
        <v>0</v>
      </c>
      <c r="AC52" s="566">
        <v>0</v>
      </c>
      <c r="AD52" s="567">
        <v>0</v>
      </c>
      <c r="AE52" s="597">
        <v>0</v>
      </c>
      <c r="AF52" s="598">
        <v>0</v>
      </c>
      <c r="AG52" s="599">
        <v>0</v>
      </c>
      <c r="AH52" s="598">
        <v>0</v>
      </c>
      <c r="AI52" s="566">
        <v>0</v>
      </c>
      <c r="AJ52" s="566">
        <v>0</v>
      </c>
      <c r="AK52" s="566">
        <v>0</v>
      </c>
      <c r="AL52" s="566">
        <v>0</v>
      </c>
      <c r="AM52" s="566">
        <v>0</v>
      </c>
      <c r="AN52" s="567">
        <v>0</v>
      </c>
      <c r="AO52" s="597">
        <v>0</v>
      </c>
      <c r="AP52" s="598">
        <v>0</v>
      </c>
      <c r="AQ52" s="598">
        <v>0</v>
      </c>
      <c r="AR52" s="566">
        <v>0</v>
      </c>
      <c r="AS52" s="566">
        <v>0</v>
      </c>
      <c r="AT52" s="566">
        <v>0</v>
      </c>
      <c r="AU52" s="566">
        <v>0</v>
      </c>
      <c r="AV52" s="566">
        <v>0</v>
      </c>
      <c r="AW52" s="566">
        <v>0</v>
      </c>
      <c r="AX52" s="567">
        <v>0</v>
      </c>
      <c r="AY52" s="597">
        <v>0</v>
      </c>
      <c r="AZ52" s="598">
        <v>0</v>
      </c>
      <c r="BA52" s="598">
        <v>0</v>
      </c>
      <c r="BB52" s="598">
        <v>0</v>
      </c>
      <c r="BC52" s="566">
        <v>0</v>
      </c>
      <c r="BD52" s="566">
        <v>0</v>
      </c>
      <c r="BE52" s="566">
        <v>0</v>
      </c>
      <c r="BF52" s="566">
        <v>0</v>
      </c>
      <c r="BG52" s="566">
        <v>0</v>
      </c>
      <c r="BH52" s="567">
        <v>0</v>
      </c>
      <c r="BI52" s="597">
        <v>0</v>
      </c>
      <c r="BJ52" s="598">
        <v>0</v>
      </c>
      <c r="BK52" s="598">
        <v>0</v>
      </c>
      <c r="BL52" s="566">
        <v>0</v>
      </c>
      <c r="BM52" s="566">
        <v>0</v>
      </c>
      <c r="BN52" s="566">
        <v>0</v>
      </c>
      <c r="BO52" s="566">
        <v>0</v>
      </c>
      <c r="BP52" s="566">
        <v>0</v>
      </c>
      <c r="BQ52" s="566">
        <v>0</v>
      </c>
      <c r="BR52" s="567">
        <v>0</v>
      </c>
      <c r="BS52" s="597">
        <v>0</v>
      </c>
      <c r="BT52" s="598">
        <v>0</v>
      </c>
      <c r="BU52" s="598">
        <v>0</v>
      </c>
      <c r="BV52" s="566">
        <v>0</v>
      </c>
      <c r="BW52" s="566">
        <v>0</v>
      </c>
      <c r="BX52" s="566">
        <v>0</v>
      </c>
      <c r="BY52" s="566">
        <v>0</v>
      </c>
      <c r="BZ52" s="566">
        <v>0</v>
      </c>
      <c r="CA52" s="566">
        <v>0</v>
      </c>
      <c r="CB52" s="567">
        <v>0</v>
      </c>
      <c r="CC52" s="597">
        <v>0</v>
      </c>
      <c r="CD52" s="598">
        <v>0</v>
      </c>
      <c r="CE52" s="598">
        <v>0</v>
      </c>
      <c r="CF52" s="566">
        <v>0</v>
      </c>
      <c r="CG52" s="566">
        <v>0</v>
      </c>
      <c r="CH52" s="566">
        <v>0</v>
      </c>
      <c r="CI52" s="566">
        <v>0</v>
      </c>
      <c r="CJ52" s="566">
        <v>0</v>
      </c>
      <c r="CK52" s="566">
        <v>0</v>
      </c>
      <c r="CL52" s="567">
        <v>0</v>
      </c>
      <c r="CM52" s="597">
        <v>0</v>
      </c>
      <c r="CN52" s="598">
        <v>0</v>
      </c>
      <c r="CO52" s="598">
        <v>0</v>
      </c>
      <c r="CP52" s="566">
        <v>0</v>
      </c>
      <c r="CQ52" s="566">
        <v>0</v>
      </c>
      <c r="CR52" s="566">
        <v>0</v>
      </c>
      <c r="CS52" s="566">
        <v>0</v>
      </c>
      <c r="CT52" s="566">
        <v>0</v>
      </c>
      <c r="CU52" s="566">
        <v>0</v>
      </c>
      <c r="CV52" s="567">
        <v>0</v>
      </c>
      <c r="CW52" s="597">
        <v>0</v>
      </c>
      <c r="CX52" s="598">
        <v>0</v>
      </c>
      <c r="CY52" s="598">
        <v>0</v>
      </c>
      <c r="CZ52" s="566">
        <v>0</v>
      </c>
      <c r="DA52" s="566">
        <v>0</v>
      </c>
      <c r="DB52" s="566">
        <v>0</v>
      </c>
      <c r="DC52" s="566">
        <v>0</v>
      </c>
      <c r="DD52" s="566">
        <v>0</v>
      </c>
      <c r="DE52" s="566">
        <v>0</v>
      </c>
      <c r="DF52" s="567">
        <v>0</v>
      </c>
      <c r="DG52" s="597">
        <v>0</v>
      </c>
      <c r="DH52" s="598">
        <v>0</v>
      </c>
      <c r="DI52" s="598">
        <v>0</v>
      </c>
      <c r="DJ52" s="566">
        <v>0</v>
      </c>
      <c r="DK52" s="566">
        <v>0</v>
      </c>
      <c r="DL52" s="566">
        <v>0</v>
      </c>
      <c r="DM52" s="566">
        <v>0</v>
      </c>
      <c r="DN52" s="566"/>
      <c r="DO52" s="566"/>
      <c r="DP52" s="567"/>
      <c r="DQ52" s="597"/>
      <c r="DR52" s="598"/>
      <c r="DS52" s="598"/>
      <c r="DT52" s="566"/>
      <c r="DU52" s="566"/>
      <c r="DV52" s="566"/>
      <c r="DW52" s="566"/>
      <c r="DX52" s="566"/>
      <c r="DY52" s="566"/>
      <c r="DZ52" s="567"/>
      <c r="EA52" s="597"/>
      <c r="EB52" s="598"/>
      <c r="EC52" s="598"/>
      <c r="ED52" s="566"/>
      <c r="EE52" s="566"/>
      <c r="EF52" s="566"/>
      <c r="EG52" s="566"/>
      <c r="EH52" s="566"/>
      <c r="EI52" s="566"/>
      <c r="EJ52" s="567"/>
      <c r="EK52" s="597"/>
      <c r="EL52" s="598"/>
      <c r="EM52" s="598"/>
      <c r="EN52" s="566"/>
      <c r="EO52" s="566"/>
      <c r="EP52" s="566"/>
      <c r="EQ52" s="566"/>
      <c r="ER52" s="566"/>
      <c r="ES52" s="566"/>
      <c r="ET52" s="567"/>
      <c r="EU52" s="597"/>
      <c r="EV52" s="598"/>
      <c r="EW52" s="598"/>
      <c r="EX52" s="566"/>
      <c r="EY52" s="566"/>
      <c r="EZ52" s="566"/>
      <c r="FA52" s="566"/>
      <c r="FB52" s="566"/>
      <c r="FC52" s="566"/>
      <c r="FD52" s="567"/>
      <c r="FE52" s="597"/>
      <c r="FF52" s="598"/>
      <c r="FG52" s="598"/>
      <c r="FH52" s="566"/>
      <c r="FI52" s="566"/>
      <c r="FJ52" s="566"/>
      <c r="FK52" s="566"/>
      <c r="FL52" s="566"/>
      <c r="FM52" s="566"/>
      <c r="FN52" s="567"/>
      <c r="FO52" s="597"/>
      <c r="FP52" s="598"/>
      <c r="FQ52" s="598"/>
      <c r="FR52" s="566"/>
      <c r="FS52" s="566"/>
      <c r="FT52" s="566"/>
      <c r="FU52" s="566"/>
      <c r="FV52" s="566"/>
      <c r="FW52" s="566"/>
      <c r="FX52" s="567"/>
      <c r="FY52" s="597"/>
      <c r="FZ52" s="598"/>
      <c r="GA52" s="598"/>
      <c r="GB52" s="566"/>
      <c r="GC52" s="566"/>
      <c r="GD52" s="566"/>
      <c r="GE52" s="566"/>
      <c r="GF52" s="566"/>
      <c r="GG52" s="566"/>
      <c r="GH52" s="567"/>
      <c r="GI52" s="597"/>
      <c r="GJ52" s="598"/>
      <c r="GK52" s="598"/>
      <c r="GL52" s="566"/>
      <c r="GM52" s="566"/>
      <c r="GN52" s="566"/>
      <c r="GO52" s="566"/>
      <c r="GP52" s="566"/>
      <c r="GQ52" s="566"/>
      <c r="GR52" s="567"/>
      <c r="GS52" s="597"/>
      <c r="GT52" s="598"/>
      <c r="GU52" s="598"/>
      <c r="GV52" s="566"/>
      <c r="GW52" s="566"/>
      <c r="GX52" s="566"/>
      <c r="GY52" s="566"/>
      <c r="GZ52" s="566"/>
      <c r="HA52" s="566"/>
      <c r="HB52" s="567"/>
      <c r="HC52" s="274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4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4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4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4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4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4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4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4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4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75">
        <f t="shared" si="73"/>
        <v>0</v>
      </c>
      <c r="HN52" s="277">
        <f t="shared" si="90"/>
        <v>363</v>
      </c>
      <c r="HO52" s="275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77" t="e">
        <f t="shared" si="86"/>
        <v>#REF!</v>
      </c>
      <c r="HQ52" s="80"/>
      <c r="HR52" s="278">
        <f t="shared" si="74"/>
        <v>0</v>
      </c>
      <c r="HS52" s="278">
        <f t="shared" si="75"/>
        <v>0</v>
      </c>
      <c r="HT52" s="278">
        <f t="shared" si="76"/>
        <v>0</v>
      </c>
      <c r="HU52" s="278">
        <f t="shared" si="77"/>
        <v>0</v>
      </c>
      <c r="HV52" s="278">
        <f t="shared" si="78"/>
        <v>0</v>
      </c>
      <c r="HW52" s="278">
        <f t="shared" si="79"/>
        <v>0</v>
      </c>
      <c r="HX52" s="278">
        <f t="shared" si="80"/>
        <v>0</v>
      </c>
      <c r="HY52" s="278">
        <f t="shared" si="81"/>
        <v>0</v>
      </c>
      <c r="HZ52" s="278">
        <f t="shared" si="82"/>
        <v>0</v>
      </c>
      <c r="IA52" s="278">
        <f t="shared" si="83"/>
        <v>0</v>
      </c>
      <c r="IK52" s="94" t="e">
        <f t="shared" si="84"/>
        <v>#REF!</v>
      </c>
    </row>
    <row r="53" spans="1:245" s="30" customFormat="1" ht="21.95" hidden="1" customHeight="1">
      <c r="A53" s="4"/>
      <c r="B53" s="94" t="e">
        <f>+#REF!</f>
        <v>#REF!</v>
      </c>
      <c r="C53" s="94" t="e">
        <f>+#REF!</f>
        <v>#REF!</v>
      </c>
      <c r="D53" s="94" t="e">
        <f>+#REF!</f>
        <v>#REF!</v>
      </c>
      <c r="E53" s="94" t="e">
        <f>+#REF!</f>
        <v>#REF!</v>
      </c>
      <c r="F53" s="94" t="e">
        <f>+#REF!</f>
        <v>#REF!</v>
      </c>
      <c r="G53" s="94" t="e">
        <f>+#REF!</f>
        <v>#REF!</v>
      </c>
      <c r="H53" s="94" t="e">
        <f>+#REF!</f>
        <v>#REF!</v>
      </c>
      <c r="I53" s="94" t="e">
        <f>+#REF!</f>
        <v>#REF!</v>
      </c>
      <c r="J53" s="18" t="s">
        <v>35</v>
      </c>
      <c r="K53" s="571">
        <v>0</v>
      </c>
      <c r="L53" s="883">
        <v>0</v>
      </c>
      <c r="M53" s="883">
        <v>0</v>
      </c>
      <c r="N53" s="882">
        <v>0</v>
      </c>
      <c r="O53" s="882">
        <v>0</v>
      </c>
      <c r="P53" s="882">
        <v>0</v>
      </c>
      <c r="Q53" s="882">
        <v>0</v>
      </c>
      <c r="R53" s="882">
        <v>0</v>
      </c>
      <c r="S53" s="882">
        <v>0</v>
      </c>
      <c r="T53" s="570">
        <v>0</v>
      </c>
      <c r="U53" s="571">
        <v>0</v>
      </c>
      <c r="V53" s="883">
        <v>0</v>
      </c>
      <c r="W53" s="883">
        <v>0</v>
      </c>
      <c r="X53" s="882">
        <v>0</v>
      </c>
      <c r="Y53" s="882">
        <v>0</v>
      </c>
      <c r="Z53" s="882">
        <v>0</v>
      </c>
      <c r="AA53" s="882">
        <v>0</v>
      </c>
      <c r="AB53" s="882">
        <v>0</v>
      </c>
      <c r="AC53" s="882">
        <v>0</v>
      </c>
      <c r="AD53" s="570">
        <v>0</v>
      </c>
      <c r="AE53" s="571">
        <v>0</v>
      </c>
      <c r="AF53" s="883">
        <v>0</v>
      </c>
      <c r="AG53" s="889">
        <v>0</v>
      </c>
      <c r="AH53" s="883">
        <v>0</v>
      </c>
      <c r="AI53" s="882">
        <v>0</v>
      </c>
      <c r="AJ53" s="882">
        <v>0</v>
      </c>
      <c r="AK53" s="882">
        <v>0</v>
      </c>
      <c r="AL53" s="882">
        <v>0</v>
      </c>
      <c r="AM53" s="882">
        <v>0</v>
      </c>
      <c r="AN53" s="570">
        <v>0</v>
      </c>
      <c r="AO53" s="571">
        <v>0</v>
      </c>
      <c r="AP53" s="883">
        <v>0</v>
      </c>
      <c r="AQ53" s="883">
        <v>0</v>
      </c>
      <c r="AR53" s="882">
        <v>0</v>
      </c>
      <c r="AS53" s="882">
        <v>0</v>
      </c>
      <c r="AT53" s="882">
        <v>0</v>
      </c>
      <c r="AU53" s="882">
        <v>0</v>
      </c>
      <c r="AV53" s="882">
        <v>0</v>
      </c>
      <c r="AW53" s="882">
        <v>0</v>
      </c>
      <c r="AX53" s="570">
        <v>0</v>
      </c>
      <c r="AY53" s="571">
        <v>0</v>
      </c>
      <c r="AZ53" s="883">
        <v>0</v>
      </c>
      <c r="BA53" s="883">
        <v>0</v>
      </c>
      <c r="BB53" s="883">
        <v>0</v>
      </c>
      <c r="BC53" s="882">
        <v>0</v>
      </c>
      <c r="BD53" s="882">
        <v>0</v>
      </c>
      <c r="BE53" s="882">
        <v>0</v>
      </c>
      <c r="BF53" s="882">
        <v>0</v>
      </c>
      <c r="BG53" s="882">
        <v>0</v>
      </c>
      <c r="BH53" s="570">
        <v>0</v>
      </c>
      <c r="BI53" s="571">
        <v>0</v>
      </c>
      <c r="BJ53" s="883">
        <v>0</v>
      </c>
      <c r="BK53" s="883">
        <v>0</v>
      </c>
      <c r="BL53" s="882">
        <v>0</v>
      </c>
      <c r="BM53" s="882">
        <v>0</v>
      </c>
      <c r="BN53" s="882">
        <v>0</v>
      </c>
      <c r="BO53" s="882">
        <v>0</v>
      </c>
      <c r="BP53" s="882">
        <v>0</v>
      </c>
      <c r="BQ53" s="882">
        <v>0</v>
      </c>
      <c r="BR53" s="570">
        <v>0</v>
      </c>
      <c r="BS53" s="571">
        <v>0</v>
      </c>
      <c r="BT53" s="883">
        <v>0</v>
      </c>
      <c r="BU53" s="883">
        <v>0</v>
      </c>
      <c r="BV53" s="882">
        <v>0</v>
      </c>
      <c r="BW53" s="882">
        <v>0</v>
      </c>
      <c r="BX53" s="882">
        <v>0</v>
      </c>
      <c r="BY53" s="882">
        <v>0</v>
      </c>
      <c r="BZ53" s="882">
        <v>0</v>
      </c>
      <c r="CA53" s="882">
        <v>0</v>
      </c>
      <c r="CB53" s="570">
        <v>0</v>
      </c>
      <c r="CC53" s="571">
        <v>0</v>
      </c>
      <c r="CD53" s="883">
        <v>0</v>
      </c>
      <c r="CE53" s="883">
        <v>0</v>
      </c>
      <c r="CF53" s="882">
        <v>0</v>
      </c>
      <c r="CG53" s="882">
        <v>0</v>
      </c>
      <c r="CH53" s="882">
        <v>0</v>
      </c>
      <c r="CI53" s="882">
        <v>0</v>
      </c>
      <c r="CJ53" s="882">
        <v>0</v>
      </c>
      <c r="CK53" s="882">
        <v>0</v>
      </c>
      <c r="CL53" s="570">
        <v>0</v>
      </c>
      <c r="CM53" s="571">
        <v>0</v>
      </c>
      <c r="CN53" s="883">
        <v>0</v>
      </c>
      <c r="CO53" s="883">
        <v>0</v>
      </c>
      <c r="CP53" s="882">
        <v>0</v>
      </c>
      <c r="CQ53" s="882">
        <v>0</v>
      </c>
      <c r="CR53" s="882">
        <v>0</v>
      </c>
      <c r="CS53" s="882">
        <v>0</v>
      </c>
      <c r="CT53" s="882">
        <v>0</v>
      </c>
      <c r="CU53" s="882">
        <v>0</v>
      </c>
      <c r="CV53" s="570">
        <v>0</v>
      </c>
      <c r="CW53" s="571">
        <v>0</v>
      </c>
      <c r="CX53" s="883">
        <v>0</v>
      </c>
      <c r="CY53" s="883">
        <v>0</v>
      </c>
      <c r="CZ53" s="882">
        <v>0</v>
      </c>
      <c r="DA53" s="882">
        <v>0</v>
      </c>
      <c r="DB53" s="882">
        <v>0</v>
      </c>
      <c r="DC53" s="882">
        <v>0</v>
      </c>
      <c r="DD53" s="882">
        <v>0</v>
      </c>
      <c r="DE53" s="882">
        <v>0</v>
      </c>
      <c r="DF53" s="570">
        <v>0</v>
      </c>
      <c r="DG53" s="571">
        <v>0</v>
      </c>
      <c r="DH53" s="883">
        <v>0</v>
      </c>
      <c r="DI53" s="883">
        <v>0</v>
      </c>
      <c r="DJ53" s="882">
        <v>0</v>
      </c>
      <c r="DK53" s="882">
        <v>0</v>
      </c>
      <c r="DL53" s="882">
        <v>0</v>
      </c>
      <c r="DM53" s="882">
        <v>0</v>
      </c>
      <c r="DN53" s="569"/>
      <c r="DO53" s="569"/>
      <c r="DP53" s="570"/>
      <c r="DQ53" s="571"/>
      <c r="DR53" s="572"/>
      <c r="DS53" s="572"/>
      <c r="DT53" s="569"/>
      <c r="DU53" s="569"/>
      <c r="DV53" s="569"/>
      <c r="DW53" s="569"/>
      <c r="DX53" s="569"/>
      <c r="DY53" s="569"/>
      <c r="DZ53" s="570"/>
      <c r="EA53" s="571"/>
      <c r="EB53" s="572"/>
      <c r="EC53" s="572"/>
      <c r="ED53" s="569"/>
      <c r="EE53" s="569"/>
      <c r="EF53" s="569"/>
      <c r="EG53" s="569"/>
      <c r="EH53" s="569"/>
      <c r="EI53" s="569"/>
      <c r="EJ53" s="570"/>
      <c r="EK53" s="571"/>
      <c r="EL53" s="572"/>
      <c r="EM53" s="572"/>
      <c r="EN53" s="569"/>
      <c r="EO53" s="569"/>
      <c r="EP53" s="569"/>
      <c r="EQ53" s="569"/>
      <c r="ER53" s="569"/>
      <c r="ES53" s="569"/>
      <c r="ET53" s="570"/>
      <c r="EU53" s="571"/>
      <c r="EV53" s="572"/>
      <c r="EW53" s="572"/>
      <c r="EX53" s="569"/>
      <c r="EY53" s="569"/>
      <c r="EZ53" s="569"/>
      <c r="FA53" s="569"/>
      <c r="FB53" s="569"/>
      <c r="FC53" s="569"/>
      <c r="FD53" s="570"/>
      <c r="FE53" s="571"/>
      <c r="FF53" s="572"/>
      <c r="FG53" s="572"/>
      <c r="FH53" s="569"/>
      <c r="FI53" s="569"/>
      <c r="FJ53" s="569"/>
      <c r="FK53" s="569"/>
      <c r="FL53" s="569"/>
      <c r="FM53" s="569"/>
      <c r="FN53" s="570"/>
      <c r="FO53" s="571"/>
      <c r="FP53" s="572"/>
      <c r="FQ53" s="572"/>
      <c r="FR53" s="569"/>
      <c r="FS53" s="569"/>
      <c r="FT53" s="569"/>
      <c r="FU53" s="569"/>
      <c r="FV53" s="569"/>
      <c r="FW53" s="569"/>
      <c r="FX53" s="570"/>
      <c r="FY53" s="571"/>
      <c r="FZ53" s="572"/>
      <c r="GA53" s="572"/>
      <c r="GB53" s="569"/>
      <c r="GC53" s="569"/>
      <c r="GD53" s="569"/>
      <c r="GE53" s="569"/>
      <c r="GF53" s="569"/>
      <c r="GG53" s="569"/>
      <c r="GH53" s="570"/>
      <c r="GI53" s="571"/>
      <c r="GJ53" s="572"/>
      <c r="GK53" s="572"/>
      <c r="GL53" s="569"/>
      <c r="GM53" s="569"/>
      <c r="GN53" s="569"/>
      <c r="GO53" s="569"/>
      <c r="GP53" s="569"/>
      <c r="GQ53" s="569"/>
      <c r="GR53" s="570"/>
      <c r="GS53" s="571"/>
      <c r="GT53" s="572"/>
      <c r="GU53" s="572"/>
      <c r="GV53" s="569"/>
      <c r="GW53" s="569"/>
      <c r="GX53" s="569"/>
      <c r="GY53" s="569"/>
      <c r="GZ53" s="569"/>
      <c r="HA53" s="569"/>
      <c r="HB53" s="570"/>
      <c r="HC53" s="77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77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77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77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77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77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77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77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77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77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0">
        <f t="shared" si="73"/>
        <v>0</v>
      </c>
      <c r="HN53" s="79">
        <f t="shared" si="90"/>
        <v>236</v>
      </c>
      <c r="HO53" s="80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79" t="e">
        <f t="shared" si="86"/>
        <v>#REF!</v>
      </c>
      <c r="HQ53" s="80"/>
      <c r="HR53" s="81">
        <f t="shared" si="74"/>
        <v>0</v>
      </c>
      <c r="HS53" s="81">
        <f t="shared" si="75"/>
        <v>0</v>
      </c>
      <c r="HT53" s="81">
        <f t="shared" si="76"/>
        <v>0</v>
      </c>
      <c r="HU53" s="81">
        <f t="shared" si="77"/>
        <v>0</v>
      </c>
      <c r="HV53" s="81">
        <f t="shared" si="78"/>
        <v>0</v>
      </c>
      <c r="HW53" s="81">
        <f t="shared" si="79"/>
        <v>0</v>
      </c>
      <c r="HX53" s="81">
        <f t="shared" si="80"/>
        <v>0</v>
      </c>
      <c r="HY53" s="81">
        <f t="shared" si="81"/>
        <v>0</v>
      </c>
      <c r="HZ53" s="81">
        <f t="shared" si="82"/>
        <v>0</v>
      </c>
      <c r="IA53" s="81">
        <f t="shared" si="83"/>
        <v>0</v>
      </c>
      <c r="IK53" s="94" t="e">
        <f t="shared" si="84"/>
        <v>#REF!</v>
      </c>
    </row>
    <row r="54" spans="1:245" s="30" customFormat="1" ht="21.95" hidden="1" customHeight="1">
      <c r="A54" s="4"/>
      <c r="B54" s="94" t="e">
        <f>+#REF!</f>
        <v>#REF!</v>
      </c>
      <c r="C54" s="94" t="e">
        <f>+#REF!</f>
        <v>#REF!</v>
      </c>
      <c r="D54" s="94" t="e">
        <f>+#REF!</f>
        <v>#REF!</v>
      </c>
      <c r="E54" s="94" t="e">
        <f>+#REF!</f>
        <v>#REF!</v>
      </c>
      <c r="F54" s="94" t="e">
        <f>+#REF!</f>
        <v>#REF!</v>
      </c>
      <c r="G54" s="94" t="e">
        <f>+#REF!</f>
        <v>#REF!</v>
      </c>
      <c r="H54" s="94" t="e">
        <f>+#REF!</f>
        <v>#REF!</v>
      </c>
      <c r="I54" s="94" t="e">
        <f>+#REF!</f>
        <v>#REF!</v>
      </c>
      <c r="J54" s="18" t="s">
        <v>36</v>
      </c>
      <c r="K54" s="571">
        <v>0</v>
      </c>
      <c r="L54" s="883">
        <v>0</v>
      </c>
      <c r="M54" s="883">
        <v>0</v>
      </c>
      <c r="N54" s="882">
        <v>0</v>
      </c>
      <c r="O54" s="882">
        <v>0</v>
      </c>
      <c r="P54" s="882">
        <v>0</v>
      </c>
      <c r="Q54" s="882">
        <v>0</v>
      </c>
      <c r="R54" s="882">
        <v>0</v>
      </c>
      <c r="S54" s="882">
        <v>0</v>
      </c>
      <c r="T54" s="570">
        <v>0</v>
      </c>
      <c r="U54" s="571">
        <v>0</v>
      </c>
      <c r="V54" s="883">
        <v>0</v>
      </c>
      <c r="W54" s="883">
        <v>0</v>
      </c>
      <c r="X54" s="882">
        <v>0</v>
      </c>
      <c r="Y54" s="882">
        <v>0</v>
      </c>
      <c r="Z54" s="882">
        <v>0</v>
      </c>
      <c r="AA54" s="882">
        <v>0</v>
      </c>
      <c r="AB54" s="882">
        <v>0</v>
      </c>
      <c r="AC54" s="882">
        <v>0</v>
      </c>
      <c r="AD54" s="570">
        <v>0</v>
      </c>
      <c r="AE54" s="571">
        <v>0</v>
      </c>
      <c r="AF54" s="883">
        <v>0</v>
      </c>
      <c r="AG54" s="889">
        <v>0</v>
      </c>
      <c r="AH54" s="883">
        <v>0</v>
      </c>
      <c r="AI54" s="882">
        <v>0</v>
      </c>
      <c r="AJ54" s="882">
        <v>0</v>
      </c>
      <c r="AK54" s="882">
        <v>0</v>
      </c>
      <c r="AL54" s="882">
        <v>0</v>
      </c>
      <c r="AM54" s="882">
        <v>0</v>
      </c>
      <c r="AN54" s="570">
        <v>0</v>
      </c>
      <c r="AO54" s="571">
        <v>0</v>
      </c>
      <c r="AP54" s="883">
        <v>0</v>
      </c>
      <c r="AQ54" s="883">
        <v>0</v>
      </c>
      <c r="AR54" s="882">
        <v>0</v>
      </c>
      <c r="AS54" s="882">
        <v>0</v>
      </c>
      <c r="AT54" s="882">
        <v>0</v>
      </c>
      <c r="AU54" s="882">
        <v>0</v>
      </c>
      <c r="AV54" s="882">
        <v>0</v>
      </c>
      <c r="AW54" s="882">
        <v>0</v>
      </c>
      <c r="AX54" s="570">
        <v>0</v>
      </c>
      <c r="AY54" s="571">
        <v>0</v>
      </c>
      <c r="AZ54" s="883">
        <v>0</v>
      </c>
      <c r="BA54" s="883">
        <v>0</v>
      </c>
      <c r="BB54" s="883">
        <v>0</v>
      </c>
      <c r="BC54" s="882">
        <v>0</v>
      </c>
      <c r="BD54" s="882">
        <v>0</v>
      </c>
      <c r="BE54" s="882">
        <v>0</v>
      </c>
      <c r="BF54" s="882">
        <v>0</v>
      </c>
      <c r="BG54" s="882">
        <v>0</v>
      </c>
      <c r="BH54" s="570">
        <v>0</v>
      </c>
      <c r="BI54" s="571">
        <v>0</v>
      </c>
      <c r="BJ54" s="883">
        <v>0</v>
      </c>
      <c r="BK54" s="883">
        <v>0</v>
      </c>
      <c r="BL54" s="882">
        <v>0</v>
      </c>
      <c r="BM54" s="882">
        <v>0</v>
      </c>
      <c r="BN54" s="882">
        <v>0</v>
      </c>
      <c r="BO54" s="882">
        <v>0</v>
      </c>
      <c r="BP54" s="882">
        <v>0</v>
      </c>
      <c r="BQ54" s="882">
        <v>0</v>
      </c>
      <c r="BR54" s="570">
        <v>0</v>
      </c>
      <c r="BS54" s="571">
        <v>0</v>
      </c>
      <c r="BT54" s="883">
        <v>0</v>
      </c>
      <c r="BU54" s="883">
        <v>0</v>
      </c>
      <c r="BV54" s="882">
        <v>0</v>
      </c>
      <c r="BW54" s="882">
        <v>0</v>
      </c>
      <c r="BX54" s="882">
        <v>0</v>
      </c>
      <c r="BY54" s="882">
        <v>0</v>
      </c>
      <c r="BZ54" s="882">
        <v>0</v>
      </c>
      <c r="CA54" s="882">
        <v>0</v>
      </c>
      <c r="CB54" s="570">
        <v>0</v>
      </c>
      <c r="CC54" s="571">
        <v>0</v>
      </c>
      <c r="CD54" s="883">
        <v>0</v>
      </c>
      <c r="CE54" s="883">
        <v>0</v>
      </c>
      <c r="CF54" s="882">
        <v>0</v>
      </c>
      <c r="CG54" s="882">
        <v>0</v>
      </c>
      <c r="CH54" s="882">
        <v>0</v>
      </c>
      <c r="CI54" s="882">
        <v>0</v>
      </c>
      <c r="CJ54" s="882">
        <v>0</v>
      </c>
      <c r="CK54" s="882">
        <v>0</v>
      </c>
      <c r="CL54" s="570">
        <v>0</v>
      </c>
      <c r="CM54" s="571">
        <v>0</v>
      </c>
      <c r="CN54" s="883">
        <v>0</v>
      </c>
      <c r="CO54" s="883">
        <v>0</v>
      </c>
      <c r="CP54" s="882">
        <v>0</v>
      </c>
      <c r="CQ54" s="882">
        <v>0</v>
      </c>
      <c r="CR54" s="882">
        <v>0</v>
      </c>
      <c r="CS54" s="882">
        <v>0</v>
      </c>
      <c r="CT54" s="882">
        <v>0</v>
      </c>
      <c r="CU54" s="882">
        <v>0</v>
      </c>
      <c r="CV54" s="570">
        <v>0</v>
      </c>
      <c r="CW54" s="571">
        <v>0</v>
      </c>
      <c r="CX54" s="883">
        <v>0</v>
      </c>
      <c r="CY54" s="883">
        <v>0</v>
      </c>
      <c r="CZ54" s="882">
        <v>0</v>
      </c>
      <c r="DA54" s="882">
        <v>0</v>
      </c>
      <c r="DB54" s="882">
        <v>0</v>
      </c>
      <c r="DC54" s="882">
        <v>0</v>
      </c>
      <c r="DD54" s="882">
        <v>0</v>
      </c>
      <c r="DE54" s="882">
        <v>0</v>
      </c>
      <c r="DF54" s="570">
        <v>0</v>
      </c>
      <c r="DG54" s="571">
        <v>0</v>
      </c>
      <c r="DH54" s="883">
        <v>0</v>
      </c>
      <c r="DI54" s="883">
        <v>0</v>
      </c>
      <c r="DJ54" s="882">
        <v>0</v>
      </c>
      <c r="DK54" s="882">
        <v>0</v>
      </c>
      <c r="DL54" s="882">
        <v>0</v>
      </c>
      <c r="DM54" s="882">
        <v>0</v>
      </c>
      <c r="DN54" s="569"/>
      <c r="DO54" s="569"/>
      <c r="DP54" s="570"/>
      <c r="DQ54" s="571"/>
      <c r="DR54" s="572"/>
      <c r="DS54" s="572"/>
      <c r="DT54" s="569"/>
      <c r="DU54" s="569"/>
      <c r="DV54" s="569"/>
      <c r="DW54" s="569"/>
      <c r="DX54" s="569"/>
      <c r="DY54" s="569"/>
      <c r="DZ54" s="570"/>
      <c r="EA54" s="571"/>
      <c r="EB54" s="572"/>
      <c r="EC54" s="572"/>
      <c r="ED54" s="569"/>
      <c r="EE54" s="569"/>
      <c r="EF54" s="569"/>
      <c r="EG54" s="569"/>
      <c r="EH54" s="569"/>
      <c r="EI54" s="569"/>
      <c r="EJ54" s="570"/>
      <c r="EK54" s="571"/>
      <c r="EL54" s="572"/>
      <c r="EM54" s="572"/>
      <c r="EN54" s="569"/>
      <c r="EO54" s="569"/>
      <c r="EP54" s="569"/>
      <c r="EQ54" s="569"/>
      <c r="ER54" s="569"/>
      <c r="ES54" s="569"/>
      <c r="ET54" s="570"/>
      <c r="EU54" s="571"/>
      <c r="EV54" s="572"/>
      <c r="EW54" s="572"/>
      <c r="EX54" s="569"/>
      <c r="EY54" s="569"/>
      <c r="EZ54" s="569"/>
      <c r="FA54" s="569"/>
      <c r="FB54" s="569"/>
      <c r="FC54" s="569"/>
      <c r="FD54" s="570"/>
      <c r="FE54" s="571"/>
      <c r="FF54" s="572"/>
      <c r="FG54" s="572"/>
      <c r="FH54" s="569"/>
      <c r="FI54" s="569"/>
      <c r="FJ54" s="569"/>
      <c r="FK54" s="569"/>
      <c r="FL54" s="569"/>
      <c r="FM54" s="569"/>
      <c r="FN54" s="570"/>
      <c r="FO54" s="571"/>
      <c r="FP54" s="572"/>
      <c r="FQ54" s="572"/>
      <c r="FR54" s="569"/>
      <c r="FS54" s="569"/>
      <c r="FT54" s="569"/>
      <c r="FU54" s="569"/>
      <c r="FV54" s="569"/>
      <c r="FW54" s="569"/>
      <c r="FX54" s="570"/>
      <c r="FY54" s="571"/>
      <c r="FZ54" s="572"/>
      <c r="GA54" s="572"/>
      <c r="GB54" s="569"/>
      <c r="GC54" s="569"/>
      <c r="GD54" s="569"/>
      <c r="GE54" s="569"/>
      <c r="GF54" s="569"/>
      <c r="GG54" s="569"/>
      <c r="GH54" s="570"/>
      <c r="GI54" s="571"/>
      <c r="GJ54" s="572"/>
      <c r="GK54" s="572"/>
      <c r="GL54" s="569"/>
      <c r="GM54" s="569"/>
      <c r="GN54" s="569"/>
      <c r="GO54" s="569"/>
      <c r="GP54" s="569"/>
      <c r="GQ54" s="569"/>
      <c r="GR54" s="570"/>
      <c r="GS54" s="571"/>
      <c r="GT54" s="572"/>
      <c r="GU54" s="572"/>
      <c r="GV54" s="569"/>
      <c r="GW54" s="569"/>
      <c r="GX54" s="569"/>
      <c r="GY54" s="569"/>
      <c r="GZ54" s="569"/>
      <c r="HA54" s="569"/>
      <c r="HB54" s="570"/>
      <c r="HC54" s="77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77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77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77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77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77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77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77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77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77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0">
        <f t="shared" si="73"/>
        <v>0</v>
      </c>
      <c r="HN54" s="79">
        <f t="shared" si="90"/>
        <v>116</v>
      </c>
      <c r="HO54" s="80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79" t="e">
        <f t="shared" si="86"/>
        <v>#REF!</v>
      </c>
      <c r="HQ54" s="80"/>
      <c r="HR54" s="81">
        <f t="shared" si="74"/>
        <v>0</v>
      </c>
      <c r="HS54" s="81">
        <f t="shared" si="75"/>
        <v>0</v>
      </c>
      <c r="HT54" s="81">
        <f t="shared" si="76"/>
        <v>0</v>
      </c>
      <c r="HU54" s="81">
        <f t="shared" si="77"/>
        <v>0</v>
      </c>
      <c r="HV54" s="81">
        <f t="shared" si="78"/>
        <v>0</v>
      </c>
      <c r="HW54" s="81">
        <f t="shared" si="79"/>
        <v>0</v>
      </c>
      <c r="HX54" s="81">
        <f t="shared" si="80"/>
        <v>0</v>
      </c>
      <c r="HY54" s="81">
        <f t="shared" si="81"/>
        <v>0</v>
      </c>
      <c r="HZ54" s="81">
        <f t="shared" si="82"/>
        <v>0</v>
      </c>
      <c r="IA54" s="81">
        <f t="shared" si="83"/>
        <v>0</v>
      </c>
      <c r="IK54" s="94" t="e">
        <f t="shared" si="84"/>
        <v>#REF!</v>
      </c>
    </row>
    <row r="55" spans="1:245" s="30" customFormat="1" ht="21.95" hidden="1" customHeight="1">
      <c r="A55" s="4"/>
      <c r="B55" s="94" t="e">
        <f>+#REF!</f>
        <v>#REF!</v>
      </c>
      <c r="C55" s="94" t="e">
        <f>+#REF!</f>
        <v>#REF!</v>
      </c>
      <c r="D55" s="94" t="e">
        <f>+#REF!</f>
        <v>#REF!</v>
      </c>
      <c r="E55" s="94" t="e">
        <f>+#REF!</f>
        <v>#REF!</v>
      </c>
      <c r="F55" s="94" t="e">
        <f>+#REF!</f>
        <v>#REF!</v>
      </c>
      <c r="G55" s="94" t="e">
        <f>+#REF!</f>
        <v>#REF!</v>
      </c>
      <c r="H55" s="94" t="e">
        <f>+#REF!</f>
        <v>#REF!</v>
      </c>
      <c r="I55" s="94" t="e">
        <f>+#REF!</f>
        <v>#REF!</v>
      </c>
      <c r="J55" s="303" t="s">
        <v>37</v>
      </c>
      <c r="K55" s="573">
        <v>0</v>
      </c>
      <c r="L55" s="574">
        <v>0</v>
      </c>
      <c r="M55" s="574">
        <v>0</v>
      </c>
      <c r="N55" s="576">
        <v>0</v>
      </c>
      <c r="O55" s="576">
        <v>0</v>
      </c>
      <c r="P55" s="576">
        <v>0</v>
      </c>
      <c r="Q55" s="576">
        <v>0</v>
      </c>
      <c r="R55" s="576">
        <v>0</v>
      </c>
      <c r="S55" s="576">
        <v>0</v>
      </c>
      <c r="T55" s="575">
        <v>0</v>
      </c>
      <c r="U55" s="573">
        <v>0</v>
      </c>
      <c r="V55" s="574">
        <v>0</v>
      </c>
      <c r="W55" s="574">
        <v>0</v>
      </c>
      <c r="X55" s="576">
        <v>0</v>
      </c>
      <c r="Y55" s="576">
        <v>0</v>
      </c>
      <c r="Z55" s="576">
        <v>0</v>
      </c>
      <c r="AA55" s="576">
        <v>0</v>
      </c>
      <c r="AB55" s="576">
        <v>0</v>
      </c>
      <c r="AC55" s="576">
        <v>0</v>
      </c>
      <c r="AD55" s="575">
        <v>0</v>
      </c>
      <c r="AE55" s="573">
        <v>0</v>
      </c>
      <c r="AF55" s="574">
        <v>0</v>
      </c>
      <c r="AG55" s="600">
        <v>0</v>
      </c>
      <c r="AH55" s="574">
        <v>0</v>
      </c>
      <c r="AI55" s="576">
        <v>0</v>
      </c>
      <c r="AJ55" s="576">
        <v>0</v>
      </c>
      <c r="AK55" s="576">
        <v>0</v>
      </c>
      <c r="AL55" s="576">
        <v>0</v>
      </c>
      <c r="AM55" s="576">
        <v>0</v>
      </c>
      <c r="AN55" s="575">
        <v>0</v>
      </c>
      <c r="AO55" s="573">
        <v>0</v>
      </c>
      <c r="AP55" s="574">
        <v>0</v>
      </c>
      <c r="AQ55" s="574">
        <v>0</v>
      </c>
      <c r="AR55" s="576">
        <v>0</v>
      </c>
      <c r="AS55" s="576">
        <v>0</v>
      </c>
      <c r="AT55" s="576">
        <v>0</v>
      </c>
      <c r="AU55" s="576">
        <v>0</v>
      </c>
      <c r="AV55" s="576">
        <v>0</v>
      </c>
      <c r="AW55" s="576">
        <v>0</v>
      </c>
      <c r="AX55" s="575">
        <v>0</v>
      </c>
      <c r="AY55" s="573">
        <v>0</v>
      </c>
      <c r="AZ55" s="574">
        <v>0</v>
      </c>
      <c r="BA55" s="574">
        <v>0</v>
      </c>
      <c r="BB55" s="574">
        <v>0</v>
      </c>
      <c r="BC55" s="576">
        <v>0</v>
      </c>
      <c r="BD55" s="576">
        <v>0</v>
      </c>
      <c r="BE55" s="576">
        <v>0</v>
      </c>
      <c r="BF55" s="576">
        <v>0</v>
      </c>
      <c r="BG55" s="576">
        <v>0</v>
      </c>
      <c r="BH55" s="575">
        <v>0</v>
      </c>
      <c r="BI55" s="573">
        <v>0</v>
      </c>
      <c r="BJ55" s="574">
        <v>0</v>
      </c>
      <c r="BK55" s="574">
        <v>0</v>
      </c>
      <c r="BL55" s="576">
        <v>0</v>
      </c>
      <c r="BM55" s="576">
        <v>0</v>
      </c>
      <c r="BN55" s="576">
        <v>0</v>
      </c>
      <c r="BO55" s="576">
        <v>0</v>
      </c>
      <c r="BP55" s="576">
        <v>0</v>
      </c>
      <c r="BQ55" s="576">
        <v>0</v>
      </c>
      <c r="BR55" s="575">
        <v>0</v>
      </c>
      <c r="BS55" s="573">
        <v>0</v>
      </c>
      <c r="BT55" s="574">
        <v>0</v>
      </c>
      <c r="BU55" s="574">
        <v>0</v>
      </c>
      <c r="BV55" s="576">
        <v>0</v>
      </c>
      <c r="BW55" s="576">
        <v>0</v>
      </c>
      <c r="BX55" s="576">
        <v>0</v>
      </c>
      <c r="BY55" s="576">
        <v>0</v>
      </c>
      <c r="BZ55" s="576">
        <v>0</v>
      </c>
      <c r="CA55" s="576">
        <v>0</v>
      </c>
      <c r="CB55" s="575">
        <v>0</v>
      </c>
      <c r="CC55" s="573">
        <v>0</v>
      </c>
      <c r="CD55" s="574">
        <v>0</v>
      </c>
      <c r="CE55" s="574">
        <v>0</v>
      </c>
      <c r="CF55" s="576">
        <v>0</v>
      </c>
      <c r="CG55" s="576">
        <v>0</v>
      </c>
      <c r="CH55" s="576">
        <v>0</v>
      </c>
      <c r="CI55" s="576">
        <v>0</v>
      </c>
      <c r="CJ55" s="576">
        <v>0</v>
      </c>
      <c r="CK55" s="576">
        <v>0</v>
      </c>
      <c r="CL55" s="575">
        <v>0</v>
      </c>
      <c r="CM55" s="573">
        <v>0</v>
      </c>
      <c r="CN55" s="574">
        <v>0</v>
      </c>
      <c r="CO55" s="574">
        <v>0</v>
      </c>
      <c r="CP55" s="576">
        <v>0</v>
      </c>
      <c r="CQ55" s="576">
        <v>0</v>
      </c>
      <c r="CR55" s="576">
        <v>0</v>
      </c>
      <c r="CS55" s="576">
        <v>0</v>
      </c>
      <c r="CT55" s="576">
        <v>0</v>
      </c>
      <c r="CU55" s="576">
        <v>0</v>
      </c>
      <c r="CV55" s="575">
        <v>0</v>
      </c>
      <c r="CW55" s="573">
        <v>0</v>
      </c>
      <c r="CX55" s="574">
        <v>0</v>
      </c>
      <c r="CY55" s="574">
        <v>0</v>
      </c>
      <c r="CZ55" s="576">
        <v>0</v>
      </c>
      <c r="DA55" s="576">
        <v>0</v>
      </c>
      <c r="DB55" s="576">
        <v>0</v>
      </c>
      <c r="DC55" s="576">
        <v>0</v>
      </c>
      <c r="DD55" s="576">
        <v>0</v>
      </c>
      <c r="DE55" s="576">
        <v>0</v>
      </c>
      <c r="DF55" s="575">
        <v>0</v>
      </c>
      <c r="DG55" s="573">
        <v>0</v>
      </c>
      <c r="DH55" s="574">
        <v>0</v>
      </c>
      <c r="DI55" s="574">
        <v>0</v>
      </c>
      <c r="DJ55" s="576">
        <v>0</v>
      </c>
      <c r="DK55" s="576">
        <v>0</v>
      </c>
      <c r="DL55" s="576">
        <v>0</v>
      </c>
      <c r="DM55" s="576">
        <v>0</v>
      </c>
      <c r="DN55" s="576"/>
      <c r="DO55" s="576"/>
      <c r="DP55" s="575"/>
      <c r="DQ55" s="573"/>
      <c r="DR55" s="574"/>
      <c r="DS55" s="574"/>
      <c r="DT55" s="576"/>
      <c r="DU55" s="576"/>
      <c r="DV55" s="576"/>
      <c r="DW55" s="576"/>
      <c r="DX55" s="576"/>
      <c r="DY55" s="576"/>
      <c r="DZ55" s="575"/>
      <c r="EA55" s="573"/>
      <c r="EB55" s="574"/>
      <c r="EC55" s="574"/>
      <c r="ED55" s="576"/>
      <c r="EE55" s="576"/>
      <c r="EF55" s="576"/>
      <c r="EG55" s="576"/>
      <c r="EH55" s="576"/>
      <c r="EI55" s="576"/>
      <c r="EJ55" s="575"/>
      <c r="EK55" s="573"/>
      <c r="EL55" s="574"/>
      <c r="EM55" s="574"/>
      <c r="EN55" s="576"/>
      <c r="EO55" s="576"/>
      <c r="EP55" s="576"/>
      <c r="EQ55" s="576"/>
      <c r="ER55" s="576"/>
      <c r="ES55" s="576"/>
      <c r="ET55" s="575"/>
      <c r="EU55" s="573"/>
      <c r="EV55" s="574"/>
      <c r="EW55" s="574"/>
      <c r="EX55" s="576"/>
      <c r="EY55" s="576"/>
      <c r="EZ55" s="576"/>
      <c r="FA55" s="576"/>
      <c r="FB55" s="576"/>
      <c r="FC55" s="576"/>
      <c r="FD55" s="575"/>
      <c r="FE55" s="573"/>
      <c r="FF55" s="574"/>
      <c r="FG55" s="574"/>
      <c r="FH55" s="576"/>
      <c r="FI55" s="576"/>
      <c r="FJ55" s="576"/>
      <c r="FK55" s="576"/>
      <c r="FL55" s="576"/>
      <c r="FM55" s="576"/>
      <c r="FN55" s="575"/>
      <c r="FO55" s="573"/>
      <c r="FP55" s="574"/>
      <c r="FQ55" s="574"/>
      <c r="FR55" s="576"/>
      <c r="FS55" s="576"/>
      <c r="FT55" s="576"/>
      <c r="FU55" s="576"/>
      <c r="FV55" s="576"/>
      <c r="FW55" s="576"/>
      <c r="FX55" s="575"/>
      <c r="FY55" s="573"/>
      <c r="FZ55" s="574"/>
      <c r="GA55" s="574"/>
      <c r="GB55" s="576"/>
      <c r="GC55" s="576"/>
      <c r="GD55" s="576"/>
      <c r="GE55" s="576"/>
      <c r="GF55" s="576"/>
      <c r="GG55" s="576"/>
      <c r="GH55" s="575"/>
      <c r="GI55" s="573"/>
      <c r="GJ55" s="574"/>
      <c r="GK55" s="574"/>
      <c r="GL55" s="576"/>
      <c r="GM55" s="576"/>
      <c r="GN55" s="576"/>
      <c r="GO55" s="576"/>
      <c r="GP55" s="576"/>
      <c r="GQ55" s="576"/>
      <c r="GR55" s="575"/>
      <c r="GS55" s="573"/>
      <c r="GT55" s="574"/>
      <c r="GU55" s="574"/>
      <c r="GV55" s="576"/>
      <c r="GW55" s="576"/>
      <c r="GX55" s="576"/>
      <c r="GY55" s="576"/>
      <c r="GZ55" s="576"/>
      <c r="HA55" s="576"/>
      <c r="HB55" s="575"/>
      <c r="HC55" s="271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1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1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1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1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1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1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1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1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1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2">
        <f t="shared" si="73"/>
        <v>0</v>
      </c>
      <c r="HN55" s="279">
        <f t="shared" si="90"/>
        <v>0</v>
      </c>
      <c r="HO55" s="272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79" t="e">
        <f t="shared" si="86"/>
        <v>#REF!</v>
      </c>
      <c r="HQ55" s="80"/>
      <c r="HR55" s="280">
        <f t="shared" si="74"/>
        <v>0</v>
      </c>
      <c r="HS55" s="280">
        <f t="shared" si="75"/>
        <v>0</v>
      </c>
      <c r="HT55" s="280">
        <f t="shared" si="76"/>
        <v>0</v>
      </c>
      <c r="HU55" s="280">
        <f t="shared" si="77"/>
        <v>0</v>
      </c>
      <c r="HV55" s="280">
        <f t="shared" si="78"/>
        <v>0</v>
      </c>
      <c r="HW55" s="280">
        <f t="shared" si="79"/>
        <v>0</v>
      </c>
      <c r="HX55" s="280">
        <f t="shared" si="80"/>
        <v>0</v>
      </c>
      <c r="HY55" s="280">
        <f t="shared" si="81"/>
        <v>0</v>
      </c>
      <c r="HZ55" s="280">
        <f t="shared" si="82"/>
        <v>0</v>
      </c>
      <c r="IA55" s="280">
        <f t="shared" si="83"/>
        <v>0</v>
      </c>
      <c r="IK55" s="94" t="e">
        <f t="shared" si="84"/>
        <v>#REF!</v>
      </c>
    </row>
    <row r="56" spans="1:245" s="30" customFormat="1" ht="21.95" hidden="1" customHeight="1">
      <c r="A56" s="4"/>
      <c r="B56" s="94" t="e">
        <f>+#REF!</f>
        <v>#REF!</v>
      </c>
      <c r="C56" s="94" t="e">
        <f>+#REF!</f>
        <v>#REF!</v>
      </c>
      <c r="D56" s="94" t="e">
        <f>+#REF!</f>
        <v>#REF!</v>
      </c>
      <c r="E56" s="94" t="e">
        <f>+#REF!</f>
        <v>#REF!</v>
      </c>
      <c r="F56" s="94" t="e">
        <f>+#REF!</f>
        <v>#REF!</v>
      </c>
      <c r="G56" s="94" t="e">
        <f>+#REF!</f>
        <v>#REF!</v>
      </c>
      <c r="H56" s="94" t="e">
        <f>+#REF!</f>
        <v>#REF!</v>
      </c>
      <c r="I56" s="94" t="e">
        <f>+#REF!</f>
        <v>#REF!</v>
      </c>
      <c r="J56" s="302" t="s">
        <v>38</v>
      </c>
      <c r="K56" s="601">
        <v>0</v>
      </c>
      <c r="L56" s="602">
        <v>0</v>
      </c>
      <c r="M56" s="603">
        <v>0</v>
      </c>
      <c r="N56" s="557">
        <v>0</v>
      </c>
      <c r="O56" s="557">
        <v>0</v>
      </c>
      <c r="P56" s="557">
        <v>0</v>
      </c>
      <c r="Q56" s="557">
        <v>0</v>
      </c>
      <c r="R56" s="557">
        <v>0</v>
      </c>
      <c r="S56" s="557">
        <v>0</v>
      </c>
      <c r="T56" s="558">
        <v>0</v>
      </c>
      <c r="U56" s="601">
        <v>0</v>
      </c>
      <c r="V56" s="603">
        <v>0</v>
      </c>
      <c r="W56" s="603">
        <v>0</v>
      </c>
      <c r="X56" s="557">
        <v>0</v>
      </c>
      <c r="Y56" s="557">
        <v>0</v>
      </c>
      <c r="Z56" s="557">
        <v>0</v>
      </c>
      <c r="AA56" s="557">
        <v>0</v>
      </c>
      <c r="AB56" s="557">
        <v>0</v>
      </c>
      <c r="AC56" s="557">
        <v>0</v>
      </c>
      <c r="AD56" s="558">
        <v>0</v>
      </c>
      <c r="AE56" s="601">
        <v>0</v>
      </c>
      <c r="AF56" s="603">
        <v>0</v>
      </c>
      <c r="AG56" s="602">
        <v>0</v>
      </c>
      <c r="AH56" s="603">
        <v>0</v>
      </c>
      <c r="AI56" s="557">
        <v>0</v>
      </c>
      <c r="AJ56" s="557">
        <v>0</v>
      </c>
      <c r="AK56" s="557">
        <v>0</v>
      </c>
      <c r="AL56" s="557">
        <v>0</v>
      </c>
      <c r="AM56" s="557">
        <v>0</v>
      </c>
      <c r="AN56" s="558">
        <v>0</v>
      </c>
      <c r="AO56" s="601">
        <v>0</v>
      </c>
      <c r="AP56" s="603">
        <v>0</v>
      </c>
      <c r="AQ56" s="603">
        <v>0</v>
      </c>
      <c r="AR56" s="557">
        <v>0</v>
      </c>
      <c r="AS56" s="557">
        <v>0</v>
      </c>
      <c r="AT56" s="557">
        <v>0</v>
      </c>
      <c r="AU56" s="557">
        <v>0</v>
      </c>
      <c r="AV56" s="557">
        <v>0</v>
      </c>
      <c r="AW56" s="557">
        <v>0</v>
      </c>
      <c r="AX56" s="558">
        <v>0</v>
      </c>
      <c r="AY56" s="601">
        <v>0</v>
      </c>
      <c r="AZ56" s="603">
        <v>0</v>
      </c>
      <c r="BA56" s="603">
        <v>0</v>
      </c>
      <c r="BB56" s="603">
        <v>0</v>
      </c>
      <c r="BC56" s="557">
        <v>0</v>
      </c>
      <c r="BD56" s="557">
        <v>0</v>
      </c>
      <c r="BE56" s="557">
        <v>0</v>
      </c>
      <c r="BF56" s="557">
        <v>0</v>
      </c>
      <c r="BG56" s="557">
        <v>0</v>
      </c>
      <c r="BH56" s="558">
        <v>0</v>
      </c>
      <c r="BI56" s="601">
        <v>0</v>
      </c>
      <c r="BJ56" s="603">
        <v>0</v>
      </c>
      <c r="BK56" s="603">
        <v>0</v>
      </c>
      <c r="BL56" s="557">
        <v>0</v>
      </c>
      <c r="BM56" s="557">
        <v>0</v>
      </c>
      <c r="BN56" s="557">
        <v>0</v>
      </c>
      <c r="BO56" s="557">
        <v>0</v>
      </c>
      <c r="BP56" s="557">
        <v>0</v>
      </c>
      <c r="BQ56" s="557">
        <v>0</v>
      </c>
      <c r="BR56" s="558">
        <v>0</v>
      </c>
      <c r="BS56" s="601">
        <v>0</v>
      </c>
      <c r="BT56" s="603">
        <v>0</v>
      </c>
      <c r="BU56" s="603">
        <v>0</v>
      </c>
      <c r="BV56" s="557">
        <v>0</v>
      </c>
      <c r="BW56" s="557">
        <v>0</v>
      </c>
      <c r="BX56" s="557">
        <v>0</v>
      </c>
      <c r="BY56" s="557">
        <v>0</v>
      </c>
      <c r="BZ56" s="557">
        <v>0</v>
      </c>
      <c r="CA56" s="557">
        <v>0</v>
      </c>
      <c r="CB56" s="558">
        <v>0</v>
      </c>
      <c r="CC56" s="601">
        <v>0</v>
      </c>
      <c r="CD56" s="603">
        <v>0</v>
      </c>
      <c r="CE56" s="603">
        <v>0</v>
      </c>
      <c r="CF56" s="557">
        <v>0</v>
      </c>
      <c r="CG56" s="557">
        <v>0</v>
      </c>
      <c r="CH56" s="557">
        <v>0</v>
      </c>
      <c r="CI56" s="557">
        <v>0</v>
      </c>
      <c r="CJ56" s="557">
        <v>0</v>
      </c>
      <c r="CK56" s="557">
        <v>0</v>
      </c>
      <c r="CL56" s="558">
        <v>0</v>
      </c>
      <c r="CM56" s="601">
        <v>0</v>
      </c>
      <c r="CN56" s="603">
        <v>0</v>
      </c>
      <c r="CO56" s="603">
        <v>0</v>
      </c>
      <c r="CP56" s="557">
        <v>0</v>
      </c>
      <c r="CQ56" s="557">
        <v>0</v>
      </c>
      <c r="CR56" s="557">
        <v>0</v>
      </c>
      <c r="CS56" s="557">
        <v>0</v>
      </c>
      <c r="CT56" s="557">
        <v>0</v>
      </c>
      <c r="CU56" s="557">
        <v>0</v>
      </c>
      <c r="CV56" s="558">
        <v>0</v>
      </c>
      <c r="CW56" s="601">
        <v>0</v>
      </c>
      <c r="CX56" s="603">
        <v>0</v>
      </c>
      <c r="CY56" s="603">
        <v>0</v>
      </c>
      <c r="CZ56" s="557">
        <v>0</v>
      </c>
      <c r="DA56" s="557">
        <v>0</v>
      </c>
      <c r="DB56" s="557">
        <v>0</v>
      </c>
      <c r="DC56" s="557">
        <v>0</v>
      </c>
      <c r="DD56" s="557">
        <v>0</v>
      </c>
      <c r="DE56" s="557">
        <v>0</v>
      </c>
      <c r="DF56" s="558">
        <v>0</v>
      </c>
      <c r="DG56" s="601">
        <v>0</v>
      </c>
      <c r="DH56" s="603">
        <v>0</v>
      </c>
      <c r="DI56" s="603">
        <v>0</v>
      </c>
      <c r="DJ56" s="557">
        <v>0</v>
      </c>
      <c r="DK56" s="557">
        <v>0</v>
      </c>
      <c r="DL56" s="557">
        <v>0</v>
      </c>
      <c r="DM56" s="557">
        <v>0</v>
      </c>
      <c r="DN56" s="557"/>
      <c r="DO56" s="557"/>
      <c r="DP56" s="558"/>
      <c r="DQ56" s="601"/>
      <c r="DR56" s="603"/>
      <c r="DS56" s="603"/>
      <c r="DT56" s="557"/>
      <c r="DU56" s="557"/>
      <c r="DV56" s="557"/>
      <c r="DW56" s="557"/>
      <c r="DX56" s="557"/>
      <c r="DY56" s="557"/>
      <c r="DZ56" s="558"/>
      <c r="EA56" s="601"/>
      <c r="EB56" s="603"/>
      <c r="EC56" s="603"/>
      <c r="ED56" s="557"/>
      <c r="EE56" s="557"/>
      <c r="EF56" s="557"/>
      <c r="EG56" s="557"/>
      <c r="EH56" s="557"/>
      <c r="EI56" s="557"/>
      <c r="EJ56" s="558"/>
      <c r="EK56" s="601"/>
      <c r="EL56" s="603"/>
      <c r="EM56" s="603"/>
      <c r="EN56" s="557"/>
      <c r="EO56" s="557"/>
      <c r="EP56" s="557"/>
      <c r="EQ56" s="557"/>
      <c r="ER56" s="557"/>
      <c r="ES56" s="557"/>
      <c r="ET56" s="558"/>
      <c r="EU56" s="601"/>
      <c r="EV56" s="603"/>
      <c r="EW56" s="603"/>
      <c r="EX56" s="557"/>
      <c r="EY56" s="557"/>
      <c r="EZ56" s="557"/>
      <c r="FA56" s="557"/>
      <c r="FB56" s="557"/>
      <c r="FC56" s="557"/>
      <c r="FD56" s="558"/>
      <c r="FE56" s="601"/>
      <c r="FF56" s="603"/>
      <c r="FG56" s="603"/>
      <c r="FH56" s="557"/>
      <c r="FI56" s="557"/>
      <c r="FJ56" s="557"/>
      <c r="FK56" s="557"/>
      <c r="FL56" s="557"/>
      <c r="FM56" s="557"/>
      <c r="FN56" s="558"/>
      <c r="FO56" s="601"/>
      <c r="FP56" s="603"/>
      <c r="FQ56" s="603"/>
      <c r="FR56" s="557"/>
      <c r="FS56" s="557"/>
      <c r="FT56" s="557"/>
      <c r="FU56" s="557"/>
      <c r="FV56" s="557"/>
      <c r="FW56" s="557"/>
      <c r="FX56" s="558"/>
      <c r="FY56" s="601"/>
      <c r="FZ56" s="603"/>
      <c r="GA56" s="603"/>
      <c r="GB56" s="557"/>
      <c r="GC56" s="557"/>
      <c r="GD56" s="557"/>
      <c r="GE56" s="557"/>
      <c r="GF56" s="557"/>
      <c r="GG56" s="557"/>
      <c r="GH56" s="558"/>
      <c r="GI56" s="601"/>
      <c r="GJ56" s="603"/>
      <c r="GK56" s="603"/>
      <c r="GL56" s="557"/>
      <c r="GM56" s="557"/>
      <c r="GN56" s="557"/>
      <c r="GO56" s="557"/>
      <c r="GP56" s="557"/>
      <c r="GQ56" s="557"/>
      <c r="GR56" s="558"/>
      <c r="GS56" s="601"/>
      <c r="GT56" s="603"/>
      <c r="GU56" s="603"/>
      <c r="GV56" s="557"/>
      <c r="GW56" s="557"/>
      <c r="GX56" s="557"/>
      <c r="GY56" s="557"/>
      <c r="GZ56" s="557"/>
      <c r="HA56" s="557"/>
      <c r="HB56" s="558"/>
      <c r="HC56" s="274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4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4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4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4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4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4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4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4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4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75">
        <f t="shared" si="73"/>
        <v>0</v>
      </c>
      <c r="HN56" s="277">
        <f t="shared" si="90"/>
        <v>0</v>
      </c>
      <c r="HO56" s="275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77" t="e">
        <f t="shared" si="86"/>
        <v>#REF!</v>
      </c>
      <c r="HQ56" s="80"/>
      <c r="HR56" s="278">
        <f t="shared" si="74"/>
        <v>0</v>
      </c>
      <c r="HS56" s="278">
        <f t="shared" si="75"/>
        <v>0</v>
      </c>
      <c r="HT56" s="278">
        <f t="shared" si="76"/>
        <v>0</v>
      </c>
      <c r="HU56" s="278">
        <f t="shared" si="77"/>
        <v>0</v>
      </c>
      <c r="HV56" s="278">
        <f t="shared" si="78"/>
        <v>0</v>
      </c>
      <c r="HW56" s="278">
        <f t="shared" si="79"/>
        <v>0</v>
      </c>
      <c r="HX56" s="278">
        <f t="shared" si="80"/>
        <v>0</v>
      </c>
      <c r="HY56" s="278">
        <f t="shared" si="81"/>
        <v>0</v>
      </c>
      <c r="HZ56" s="278">
        <f t="shared" si="82"/>
        <v>0</v>
      </c>
      <c r="IA56" s="278">
        <f t="shared" si="83"/>
        <v>0</v>
      </c>
      <c r="IK56" s="94" t="e">
        <f t="shared" si="84"/>
        <v>#REF!</v>
      </c>
    </row>
    <row r="57" spans="1:245" s="30" customFormat="1" ht="21.95" hidden="1" customHeight="1">
      <c r="A57" s="4"/>
      <c r="B57" s="94" t="e">
        <f>+#REF!</f>
        <v>#REF!</v>
      </c>
      <c r="C57" s="94" t="e">
        <f>+#REF!</f>
        <v>#REF!</v>
      </c>
      <c r="D57" s="94" t="e">
        <f>+#REF!</f>
        <v>#REF!</v>
      </c>
      <c r="E57" s="94" t="e">
        <f>+#REF!</f>
        <v>#REF!</v>
      </c>
      <c r="F57" s="94" t="e">
        <f>+#REF!</f>
        <v>#REF!</v>
      </c>
      <c r="G57" s="94" t="e">
        <f>+#REF!</f>
        <v>#REF!</v>
      </c>
      <c r="H57" s="94" t="e">
        <f>+#REF!</f>
        <v>#REF!</v>
      </c>
      <c r="I57" s="94" t="e">
        <f>+#REF!</f>
        <v>#REF!</v>
      </c>
      <c r="J57" s="18" t="s">
        <v>39</v>
      </c>
      <c r="K57" s="604">
        <v>0</v>
      </c>
      <c r="L57" s="890">
        <v>0</v>
      </c>
      <c r="M57" s="891">
        <v>0</v>
      </c>
      <c r="N57" s="892">
        <v>0</v>
      </c>
      <c r="O57" s="892">
        <v>0</v>
      </c>
      <c r="P57" s="892">
        <v>0</v>
      </c>
      <c r="Q57" s="892">
        <v>0</v>
      </c>
      <c r="R57" s="892">
        <v>0</v>
      </c>
      <c r="S57" s="892">
        <v>0</v>
      </c>
      <c r="T57" s="561">
        <v>0</v>
      </c>
      <c r="U57" s="604">
        <v>0</v>
      </c>
      <c r="V57" s="891">
        <v>0</v>
      </c>
      <c r="W57" s="891">
        <v>0</v>
      </c>
      <c r="X57" s="892">
        <v>0</v>
      </c>
      <c r="Y57" s="892">
        <v>0</v>
      </c>
      <c r="Z57" s="892">
        <v>0</v>
      </c>
      <c r="AA57" s="892">
        <v>0</v>
      </c>
      <c r="AB57" s="892">
        <v>0</v>
      </c>
      <c r="AC57" s="892">
        <v>0</v>
      </c>
      <c r="AD57" s="561">
        <v>0</v>
      </c>
      <c r="AE57" s="604">
        <v>0</v>
      </c>
      <c r="AF57" s="891">
        <v>0</v>
      </c>
      <c r="AG57" s="890">
        <v>0</v>
      </c>
      <c r="AH57" s="891">
        <v>0</v>
      </c>
      <c r="AI57" s="892">
        <v>0</v>
      </c>
      <c r="AJ57" s="892">
        <v>0</v>
      </c>
      <c r="AK57" s="892">
        <v>0</v>
      </c>
      <c r="AL57" s="892">
        <v>0</v>
      </c>
      <c r="AM57" s="892">
        <v>0</v>
      </c>
      <c r="AN57" s="561">
        <v>0</v>
      </c>
      <c r="AO57" s="604">
        <v>0</v>
      </c>
      <c r="AP57" s="891">
        <v>0</v>
      </c>
      <c r="AQ57" s="891">
        <v>0</v>
      </c>
      <c r="AR57" s="892">
        <v>0</v>
      </c>
      <c r="AS57" s="892">
        <v>0</v>
      </c>
      <c r="AT57" s="892">
        <v>0</v>
      </c>
      <c r="AU57" s="892">
        <v>0</v>
      </c>
      <c r="AV57" s="892">
        <v>0</v>
      </c>
      <c r="AW57" s="892">
        <v>0</v>
      </c>
      <c r="AX57" s="561">
        <v>0</v>
      </c>
      <c r="AY57" s="604">
        <v>0</v>
      </c>
      <c r="AZ57" s="891">
        <v>0</v>
      </c>
      <c r="BA57" s="891">
        <v>0</v>
      </c>
      <c r="BB57" s="891">
        <v>0</v>
      </c>
      <c r="BC57" s="892">
        <v>0</v>
      </c>
      <c r="BD57" s="892">
        <v>0</v>
      </c>
      <c r="BE57" s="892">
        <v>0</v>
      </c>
      <c r="BF57" s="892">
        <v>0</v>
      </c>
      <c r="BG57" s="892">
        <v>0</v>
      </c>
      <c r="BH57" s="561">
        <v>0</v>
      </c>
      <c r="BI57" s="604">
        <v>0</v>
      </c>
      <c r="BJ57" s="891">
        <v>0</v>
      </c>
      <c r="BK57" s="891">
        <v>0</v>
      </c>
      <c r="BL57" s="892">
        <v>0</v>
      </c>
      <c r="BM57" s="892">
        <v>0</v>
      </c>
      <c r="BN57" s="892">
        <v>0</v>
      </c>
      <c r="BO57" s="892">
        <v>0</v>
      </c>
      <c r="BP57" s="892">
        <v>0</v>
      </c>
      <c r="BQ57" s="892">
        <v>0</v>
      </c>
      <c r="BR57" s="561">
        <v>0</v>
      </c>
      <c r="BS57" s="604">
        <v>0</v>
      </c>
      <c r="BT57" s="891">
        <v>0</v>
      </c>
      <c r="BU57" s="891">
        <v>0</v>
      </c>
      <c r="BV57" s="892">
        <v>0</v>
      </c>
      <c r="BW57" s="892">
        <v>0</v>
      </c>
      <c r="BX57" s="892">
        <v>0</v>
      </c>
      <c r="BY57" s="892">
        <v>0</v>
      </c>
      <c r="BZ57" s="892">
        <v>0</v>
      </c>
      <c r="CA57" s="892">
        <v>0</v>
      </c>
      <c r="CB57" s="561">
        <v>0</v>
      </c>
      <c r="CC57" s="604">
        <v>0</v>
      </c>
      <c r="CD57" s="891">
        <v>0</v>
      </c>
      <c r="CE57" s="891">
        <v>0</v>
      </c>
      <c r="CF57" s="892">
        <v>0</v>
      </c>
      <c r="CG57" s="892">
        <v>0</v>
      </c>
      <c r="CH57" s="892">
        <v>0</v>
      </c>
      <c r="CI57" s="892">
        <v>0</v>
      </c>
      <c r="CJ57" s="892">
        <v>0</v>
      </c>
      <c r="CK57" s="892">
        <v>0</v>
      </c>
      <c r="CL57" s="561">
        <v>0</v>
      </c>
      <c r="CM57" s="604">
        <v>0</v>
      </c>
      <c r="CN57" s="891">
        <v>0</v>
      </c>
      <c r="CO57" s="891">
        <v>0</v>
      </c>
      <c r="CP57" s="892">
        <v>0</v>
      </c>
      <c r="CQ57" s="892">
        <v>0</v>
      </c>
      <c r="CR57" s="892">
        <v>0</v>
      </c>
      <c r="CS57" s="892">
        <v>0</v>
      </c>
      <c r="CT57" s="892">
        <v>0</v>
      </c>
      <c r="CU57" s="892">
        <v>0</v>
      </c>
      <c r="CV57" s="561">
        <v>0</v>
      </c>
      <c r="CW57" s="604">
        <v>0</v>
      </c>
      <c r="CX57" s="891">
        <v>0</v>
      </c>
      <c r="CY57" s="891">
        <v>0</v>
      </c>
      <c r="CZ57" s="892">
        <v>0</v>
      </c>
      <c r="DA57" s="892">
        <v>0</v>
      </c>
      <c r="DB57" s="892">
        <v>0</v>
      </c>
      <c r="DC57" s="892">
        <v>0</v>
      </c>
      <c r="DD57" s="892">
        <v>0</v>
      </c>
      <c r="DE57" s="892">
        <v>0</v>
      </c>
      <c r="DF57" s="561">
        <v>0</v>
      </c>
      <c r="DG57" s="604">
        <v>0</v>
      </c>
      <c r="DH57" s="891">
        <v>0</v>
      </c>
      <c r="DI57" s="891">
        <v>0</v>
      </c>
      <c r="DJ57" s="892">
        <v>0</v>
      </c>
      <c r="DK57" s="892">
        <v>0</v>
      </c>
      <c r="DL57" s="892">
        <v>0</v>
      </c>
      <c r="DM57" s="892">
        <v>0</v>
      </c>
      <c r="DN57" s="560"/>
      <c r="DO57" s="560"/>
      <c r="DP57" s="561"/>
      <c r="DQ57" s="604"/>
      <c r="DR57" s="606"/>
      <c r="DS57" s="606"/>
      <c r="DT57" s="560"/>
      <c r="DU57" s="560"/>
      <c r="DV57" s="560"/>
      <c r="DW57" s="560"/>
      <c r="DX57" s="560"/>
      <c r="DY57" s="560"/>
      <c r="DZ57" s="561"/>
      <c r="EA57" s="604"/>
      <c r="EB57" s="606"/>
      <c r="EC57" s="606"/>
      <c r="ED57" s="560"/>
      <c r="EE57" s="560"/>
      <c r="EF57" s="560"/>
      <c r="EG57" s="560"/>
      <c r="EH57" s="560"/>
      <c r="EI57" s="560"/>
      <c r="EJ57" s="561"/>
      <c r="EK57" s="604"/>
      <c r="EL57" s="606"/>
      <c r="EM57" s="606"/>
      <c r="EN57" s="560"/>
      <c r="EO57" s="560"/>
      <c r="EP57" s="560"/>
      <c r="EQ57" s="560"/>
      <c r="ER57" s="560"/>
      <c r="ES57" s="560"/>
      <c r="ET57" s="561"/>
      <c r="EU57" s="604"/>
      <c r="EV57" s="606"/>
      <c r="EW57" s="606"/>
      <c r="EX57" s="560"/>
      <c r="EY57" s="560"/>
      <c r="EZ57" s="560"/>
      <c r="FA57" s="560"/>
      <c r="FB57" s="560"/>
      <c r="FC57" s="560"/>
      <c r="FD57" s="561"/>
      <c r="FE57" s="604"/>
      <c r="FF57" s="606"/>
      <c r="FG57" s="606"/>
      <c r="FH57" s="560"/>
      <c r="FI57" s="560"/>
      <c r="FJ57" s="560"/>
      <c r="FK57" s="560"/>
      <c r="FL57" s="560"/>
      <c r="FM57" s="560"/>
      <c r="FN57" s="561"/>
      <c r="FO57" s="604"/>
      <c r="FP57" s="606"/>
      <c r="FQ57" s="606"/>
      <c r="FR57" s="560"/>
      <c r="FS57" s="560"/>
      <c r="FT57" s="560"/>
      <c r="FU57" s="560"/>
      <c r="FV57" s="560"/>
      <c r="FW57" s="560"/>
      <c r="FX57" s="561"/>
      <c r="FY57" s="604"/>
      <c r="FZ57" s="606"/>
      <c r="GA57" s="606"/>
      <c r="GB57" s="560"/>
      <c r="GC57" s="560"/>
      <c r="GD57" s="560"/>
      <c r="GE57" s="560"/>
      <c r="GF57" s="560"/>
      <c r="GG57" s="560"/>
      <c r="GH57" s="561"/>
      <c r="GI57" s="604"/>
      <c r="GJ57" s="606"/>
      <c r="GK57" s="606"/>
      <c r="GL57" s="560"/>
      <c r="GM57" s="560"/>
      <c r="GN57" s="560"/>
      <c r="GO57" s="560"/>
      <c r="GP57" s="560"/>
      <c r="GQ57" s="560"/>
      <c r="GR57" s="561"/>
      <c r="GS57" s="604"/>
      <c r="GT57" s="606"/>
      <c r="GU57" s="606"/>
      <c r="GV57" s="560"/>
      <c r="GW57" s="560"/>
      <c r="GX57" s="560"/>
      <c r="GY57" s="560"/>
      <c r="GZ57" s="560"/>
      <c r="HA57" s="560"/>
      <c r="HB57" s="561"/>
      <c r="HC57" s="77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77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77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77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77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77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77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77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77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77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0">
        <f t="shared" si="73"/>
        <v>0</v>
      </c>
      <c r="HN57" s="79">
        <f t="shared" si="90"/>
        <v>0</v>
      </c>
      <c r="HO57" s="80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79" t="e">
        <f t="shared" si="86"/>
        <v>#REF!</v>
      </c>
      <c r="HQ57" s="80"/>
      <c r="HR57" s="81">
        <f t="shared" si="74"/>
        <v>0</v>
      </c>
      <c r="HS57" s="81">
        <f t="shared" si="75"/>
        <v>0</v>
      </c>
      <c r="HT57" s="81">
        <f t="shared" si="76"/>
        <v>0</v>
      </c>
      <c r="HU57" s="81">
        <f t="shared" si="77"/>
        <v>0</v>
      </c>
      <c r="HV57" s="81">
        <f t="shared" si="78"/>
        <v>0</v>
      </c>
      <c r="HW57" s="81">
        <f t="shared" si="79"/>
        <v>0</v>
      </c>
      <c r="HX57" s="81">
        <f t="shared" si="80"/>
        <v>0</v>
      </c>
      <c r="HY57" s="81">
        <f t="shared" si="81"/>
        <v>0</v>
      </c>
      <c r="HZ57" s="81">
        <f t="shared" si="82"/>
        <v>0</v>
      </c>
      <c r="IA57" s="81">
        <f t="shared" si="83"/>
        <v>0</v>
      </c>
      <c r="IK57" s="94" t="e">
        <f t="shared" si="84"/>
        <v>#REF!</v>
      </c>
    </row>
    <row r="58" spans="1:245" s="30" customFormat="1" ht="21.95" hidden="1" customHeight="1">
      <c r="A58" s="4"/>
      <c r="B58" s="94" t="e">
        <f>+#REF!</f>
        <v>#REF!</v>
      </c>
      <c r="C58" s="94" t="e">
        <f>+#REF!</f>
        <v>#REF!</v>
      </c>
      <c r="D58" s="94" t="e">
        <f>+#REF!</f>
        <v>#REF!</v>
      </c>
      <c r="E58" s="94" t="e">
        <f>+#REF!</f>
        <v>#REF!</v>
      </c>
      <c r="F58" s="94" t="e">
        <f>+#REF!</f>
        <v>#REF!</v>
      </c>
      <c r="G58" s="94" t="e">
        <f>+#REF!</f>
        <v>#REF!</v>
      </c>
      <c r="H58" s="94" t="e">
        <f>+#REF!</f>
        <v>#REF!</v>
      </c>
      <c r="I58" s="94" t="e">
        <f>+#REF!</f>
        <v>#REF!</v>
      </c>
      <c r="J58" s="18" t="s">
        <v>40</v>
      </c>
      <c r="K58" s="604">
        <v>0</v>
      </c>
      <c r="L58" s="890">
        <v>0</v>
      </c>
      <c r="M58" s="891">
        <v>0</v>
      </c>
      <c r="N58" s="892">
        <v>0</v>
      </c>
      <c r="O58" s="892">
        <v>0</v>
      </c>
      <c r="P58" s="892">
        <v>0</v>
      </c>
      <c r="Q58" s="892">
        <v>0</v>
      </c>
      <c r="R58" s="892">
        <v>0</v>
      </c>
      <c r="S58" s="892">
        <v>0</v>
      </c>
      <c r="T58" s="561">
        <v>0</v>
      </c>
      <c r="U58" s="604">
        <v>0</v>
      </c>
      <c r="V58" s="891">
        <v>0</v>
      </c>
      <c r="W58" s="891">
        <v>0</v>
      </c>
      <c r="X58" s="892">
        <v>0</v>
      </c>
      <c r="Y58" s="892">
        <v>0</v>
      </c>
      <c r="Z58" s="892">
        <v>0</v>
      </c>
      <c r="AA58" s="892">
        <v>0</v>
      </c>
      <c r="AB58" s="892">
        <v>0</v>
      </c>
      <c r="AC58" s="892">
        <v>0</v>
      </c>
      <c r="AD58" s="561">
        <v>0</v>
      </c>
      <c r="AE58" s="604">
        <v>0</v>
      </c>
      <c r="AF58" s="891">
        <v>0</v>
      </c>
      <c r="AG58" s="890">
        <v>0</v>
      </c>
      <c r="AH58" s="891">
        <v>0</v>
      </c>
      <c r="AI58" s="892">
        <v>0</v>
      </c>
      <c r="AJ58" s="892">
        <v>0</v>
      </c>
      <c r="AK58" s="892">
        <v>0</v>
      </c>
      <c r="AL58" s="892">
        <v>0</v>
      </c>
      <c r="AM58" s="892">
        <v>0</v>
      </c>
      <c r="AN58" s="561">
        <v>0</v>
      </c>
      <c r="AO58" s="604">
        <v>0</v>
      </c>
      <c r="AP58" s="891">
        <v>0</v>
      </c>
      <c r="AQ58" s="891">
        <v>0</v>
      </c>
      <c r="AR58" s="892">
        <v>0</v>
      </c>
      <c r="AS58" s="892">
        <v>0</v>
      </c>
      <c r="AT58" s="892">
        <v>0</v>
      </c>
      <c r="AU58" s="892">
        <v>0</v>
      </c>
      <c r="AV58" s="892">
        <v>0</v>
      </c>
      <c r="AW58" s="892">
        <v>0</v>
      </c>
      <c r="AX58" s="561">
        <v>0</v>
      </c>
      <c r="AY58" s="604">
        <v>0</v>
      </c>
      <c r="AZ58" s="891">
        <v>0</v>
      </c>
      <c r="BA58" s="891">
        <v>0</v>
      </c>
      <c r="BB58" s="891">
        <v>0</v>
      </c>
      <c r="BC58" s="892">
        <v>0</v>
      </c>
      <c r="BD58" s="892">
        <v>0</v>
      </c>
      <c r="BE58" s="892">
        <v>0</v>
      </c>
      <c r="BF58" s="892">
        <v>0</v>
      </c>
      <c r="BG58" s="892">
        <v>0</v>
      </c>
      <c r="BH58" s="561">
        <v>0</v>
      </c>
      <c r="BI58" s="604">
        <v>0</v>
      </c>
      <c r="BJ58" s="891">
        <v>0</v>
      </c>
      <c r="BK58" s="891">
        <v>0</v>
      </c>
      <c r="BL58" s="892">
        <v>0</v>
      </c>
      <c r="BM58" s="892">
        <v>0</v>
      </c>
      <c r="BN58" s="892">
        <v>0</v>
      </c>
      <c r="BO58" s="892">
        <v>0</v>
      </c>
      <c r="BP58" s="892">
        <v>0</v>
      </c>
      <c r="BQ58" s="892">
        <v>0</v>
      </c>
      <c r="BR58" s="561">
        <v>0</v>
      </c>
      <c r="BS58" s="604">
        <v>0</v>
      </c>
      <c r="BT58" s="891">
        <v>0</v>
      </c>
      <c r="BU58" s="891">
        <v>0</v>
      </c>
      <c r="BV58" s="892">
        <v>0</v>
      </c>
      <c r="BW58" s="892">
        <v>0</v>
      </c>
      <c r="BX58" s="892">
        <v>0</v>
      </c>
      <c r="BY58" s="892">
        <v>0</v>
      </c>
      <c r="BZ58" s="892">
        <v>0</v>
      </c>
      <c r="CA58" s="892">
        <v>0</v>
      </c>
      <c r="CB58" s="561">
        <v>0</v>
      </c>
      <c r="CC58" s="604">
        <v>0</v>
      </c>
      <c r="CD58" s="891">
        <v>0</v>
      </c>
      <c r="CE58" s="891">
        <v>0</v>
      </c>
      <c r="CF58" s="892">
        <v>0</v>
      </c>
      <c r="CG58" s="892">
        <v>0</v>
      </c>
      <c r="CH58" s="892">
        <v>0</v>
      </c>
      <c r="CI58" s="892">
        <v>0</v>
      </c>
      <c r="CJ58" s="892">
        <v>0</v>
      </c>
      <c r="CK58" s="892">
        <v>0</v>
      </c>
      <c r="CL58" s="561">
        <v>0</v>
      </c>
      <c r="CM58" s="604">
        <v>0</v>
      </c>
      <c r="CN58" s="891">
        <v>0</v>
      </c>
      <c r="CO58" s="891">
        <v>0</v>
      </c>
      <c r="CP58" s="892">
        <v>0</v>
      </c>
      <c r="CQ58" s="892">
        <v>0</v>
      </c>
      <c r="CR58" s="892">
        <v>0</v>
      </c>
      <c r="CS58" s="892">
        <v>0</v>
      </c>
      <c r="CT58" s="892">
        <v>0</v>
      </c>
      <c r="CU58" s="892">
        <v>0</v>
      </c>
      <c r="CV58" s="561">
        <v>0</v>
      </c>
      <c r="CW58" s="604">
        <v>0</v>
      </c>
      <c r="CX58" s="891">
        <v>0</v>
      </c>
      <c r="CY58" s="891">
        <v>0</v>
      </c>
      <c r="CZ58" s="892">
        <v>0</v>
      </c>
      <c r="DA58" s="892">
        <v>0</v>
      </c>
      <c r="DB58" s="892">
        <v>0</v>
      </c>
      <c r="DC58" s="892">
        <v>0</v>
      </c>
      <c r="DD58" s="892">
        <v>0</v>
      </c>
      <c r="DE58" s="892">
        <v>0</v>
      </c>
      <c r="DF58" s="561">
        <v>0</v>
      </c>
      <c r="DG58" s="604">
        <v>0</v>
      </c>
      <c r="DH58" s="891">
        <v>0</v>
      </c>
      <c r="DI58" s="891">
        <v>0</v>
      </c>
      <c r="DJ58" s="892">
        <v>0</v>
      </c>
      <c r="DK58" s="892">
        <v>0</v>
      </c>
      <c r="DL58" s="892">
        <v>0</v>
      </c>
      <c r="DM58" s="892">
        <v>0</v>
      </c>
      <c r="DN58" s="560"/>
      <c r="DO58" s="560"/>
      <c r="DP58" s="561"/>
      <c r="DQ58" s="604"/>
      <c r="DR58" s="606"/>
      <c r="DS58" s="606"/>
      <c r="DT58" s="560"/>
      <c r="DU58" s="560"/>
      <c r="DV58" s="560"/>
      <c r="DW58" s="560"/>
      <c r="DX58" s="560"/>
      <c r="DY58" s="560"/>
      <c r="DZ58" s="561"/>
      <c r="EA58" s="604"/>
      <c r="EB58" s="606"/>
      <c r="EC58" s="606"/>
      <c r="ED58" s="560"/>
      <c r="EE58" s="560"/>
      <c r="EF58" s="560"/>
      <c r="EG58" s="560"/>
      <c r="EH58" s="560"/>
      <c r="EI58" s="560"/>
      <c r="EJ58" s="561"/>
      <c r="EK58" s="604"/>
      <c r="EL58" s="606"/>
      <c r="EM58" s="606"/>
      <c r="EN58" s="560"/>
      <c r="EO58" s="560"/>
      <c r="EP58" s="560"/>
      <c r="EQ58" s="560"/>
      <c r="ER58" s="560"/>
      <c r="ES58" s="560"/>
      <c r="ET58" s="561"/>
      <c r="EU58" s="604"/>
      <c r="EV58" s="606"/>
      <c r="EW58" s="606"/>
      <c r="EX58" s="560"/>
      <c r="EY58" s="560"/>
      <c r="EZ58" s="560"/>
      <c r="FA58" s="560"/>
      <c r="FB58" s="560"/>
      <c r="FC58" s="560"/>
      <c r="FD58" s="561"/>
      <c r="FE58" s="604"/>
      <c r="FF58" s="606"/>
      <c r="FG58" s="606"/>
      <c r="FH58" s="560"/>
      <c r="FI58" s="560"/>
      <c r="FJ58" s="560"/>
      <c r="FK58" s="560"/>
      <c r="FL58" s="560"/>
      <c r="FM58" s="560"/>
      <c r="FN58" s="561"/>
      <c r="FO58" s="604"/>
      <c r="FP58" s="606"/>
      <c r="FQ58" s="606"/>
      <c r="FR58" s="560"/>
      <c r="FS58" s="560"/>
      <c r="FT58" s="560"/>
      <c r="FU58" s="560"/>
      <c r="FV58" s="560"/>
      <c r="FW58" s="560"/>
      <c r="FX58" s="561"/>
      <c r="FY58" s="604"/>
      <c r="FZ58" s="606"/>
      <c r="GA58" s="606"/>
      <c r="GB58" s="560"/>
      <c r="GC58" s="560"/>
      <c r="GD58" s="560"/>
      <c r="GE58" s="560"/>
      <c r="GF58" s="560"/>
      <c r="GG58" s="560"/>
      <c r="GH58" s="561"/>
      <c r="GI58" s="604"/>
      <c r="GJ58" s="606"/>
      <c r="GK58" s="606"/>
      <c r="GL58" s="560"/>
      <c r="GM58" s="560"/>
      <c r="GN58" s="560"/>
      <c r="GO58" s="560"/>
      <c r="GP58" s="560"/>
      <c r="GQ58" s="560"/>
      <c r="GR58" s="561"/>
      <c r="GS58" s="604"/>
      <c r="GT58" s="606"/>
      <c r="GU58" s="606"/>
      <c r="GV58" s="560"/>
      <c r="GW58" s="560"/>
      <c r="GX58" s="560"/>
      <c r="GY58" s="560"/>
      <c r="GZ58" s="560"/>
      <c r="HA58" s="560"/>
      <c r="HB58" s="561"/>
      <c r="HC58" s="77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77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77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77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77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77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77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77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77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77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0">
        <f t="shared" si="73"/>
        <v>0</v>
      </c>
      <c r="HN58" s="79">
        <f t="shared" si="90"/>
        <v>0</v>
      </c>
      <c r="HO58" s="80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79" t="e">
        <f t="shared" si="86"/>
        <v>#REF!</v>
      </c>
      <c r="HQ58" s="80"/>
      <c r="HR58" s="81">
        <f t="shared" si="74"/>
        <v>0</v>
      </c>
      <c r="HS58" s="81">
        <f t="shared" si="75"/>
        <v>0</v>
      </c>
      <c r="HT58" s="81">
        <f t="shared" si="76"/>
        <v>0</v>
      </c>
      <c r="HU58" s="81">
        <f t="shared" si="77"/>
        <v>0</v>
      </c>
      <c r="HV58" s="81">
        <f t="shared" si="78"/>
        <v>0</v>
      </c>
      <c r="HW58" s="81">
        <f t="shared" si="79"/>
        <v>0</v>
      </c>
      <c r="HX58" s="81">
        <f t="shared" si="80"/>
        <v>0</v>
      </c>
      <c r="HY58" s="81">
        <f t="shared" si="81"/>
        <v>0</v>
      </c>
      <c r="HZ58" s="81">
        <f t="shared" si="82"/>
        <v>0</v>
      </c>
      <c r="IA58" s="81">
        <f t="shared" si="83"/>
        <v>0</v>
      </c>
      <c r="IK58" s="94" t="e">
        <f t="shared" si="84"/>
        <v>#REF!</v>
      </c>
    </row>
    <row r="59" spans="1:245" s="30" customFormat="1" ht="21.95" hidden="1" customHeight="1">
      <c r="A59" s="4"/>
      <c r="B59" s="94" t="e">
        <f>+#REF!</f>
        <v>#REF!</v>
      </c>
      <c r="C59" s="94" t="e">
        <f>+#REF!</f>
        <v>#REF!</v>
      </c>
      <c r="D59" s="94" t="e">
        <f>+#REF!</f>
        <v>#REF!</v>
      </c>
      <c r="E59" s="94" t="e">
        <f>+#REF!</f>
        <v>#REF!</v>
      </c>
      <c r="F59" s="94" t="e">
        <f>+#REF!</f>
        <v>#REF!</v>
      </c>
      <c r="G59" s="94" t="e">
        <f>+#REF!</f>
        <v>#REF!</v>
      </c>
      <c r="H59" s="94" t="e">
        <f>+#REF!</f>
        <v>#REF!</v>
      </c>
      <c r="I59" s="94" t="e">
        <f>+#REF!</f>
        <v>#REF!</v>
      </c>
      <c r="J59" s="303" t="s">
        <v>41</v>
      </c>
      <c r="K59" s="607">
        <v>0</v>
      </c>
      <c r="L59" s="608">
        <v>0</v>
      </c>
      <c r="M59" s="609">
        <v>0</v>
      </c>
      <c r="N59" s="563">
        <v>0</v>
      </c>
      <c r="O59" s="563">
        <v>0</v>
      </c>
      <c r="P59" s="563">
        <v>0</v>
      </c>
      <c r="Q59" s="563">
        <v>0</v>
      </c>
      <c r="R59" s="563">
        <v>0</v>
      </c>
      <c r="S59" s="563">
        <v>0</v>
      </c>
      <c r="T59" s="564">
        <v>0</v>
      </c>
      <c r="U59" s="607">
        <v>0</v>
      </c>
      <c r="V59" s="609">
        <v>0</v>
      </c>
      <c r="W59" s="609">
        <v>0</v>
      </c>
      <c r="X59" s="563">
        <v>0</v>
      </c>
      <c r="Y59" s="563">
        <v>0</v>
      </c>
      <c r="Z59" s="563">
        <v>0</v>
      </c>
      <c r="AA59" s="563">
        <v>0</v>
      </c>
      <c r="AB59" s="563">
        <v>0</v>
      </c>
      <c r="AC59" s="563">
        <v>0</v>
      </c>
      <c r="AD59" s="564">
        <v>0</v>
      </c>
      <c r="AE59" s="607">
        <v>0</v>
      </c>
      <c r="AF59" s="609">
        <v>0</v>
      </c>
      <c r="AG59" s="608">
        <v>0</v>
      </c>
      <c r="AH59" s="609">
        <v>0</v>
      </c>
      <c r="AI59" s="563">
        <v>0</v>
      </c>
      <c r="AJ59" s="563">
        <v>0</v>
      </c>
      <c r="AK59" s="563">
        <v>0</v>
      </c>
      <c r="AL59" s="563">
        <v>0</v>
      </c>
      <c r="AM59" s="563">
        <v>0</v>
      </c>
      <c r="AN59" s="564">
        <v>0</v>
      </c>
      <c r="AO59" s="607">
        <v>0</v>
      </c>
      <c r="AP59" s="609">
        <v>0</v>
      </c>
      <c r="AQ59" s="609">
        <v>0</v>
      </c>
      <c r="AR59" s="563">
        <v>0</v>
      </c>
      <c r="AS59" s="563">
        <v>0</v>
      </c>
      <c r="AT59" s="563">
        <v>0</v>
      </c>
      <c r="AU59" s="563">
        <v>0</v>
      </c>
      <c r="AV59" s="563">
        <v>0</v>
      </c>
      <c r="AW59" s="563">
        <v>0</v>
      </c>
      <c r="AX59" s="564">
        <v>0</v>
      </c>
      <c r="AY59" s="607">
        <v>0</v>
      </c>
      <c r="AZ59" s="609">
        <v>0</v>
      </c>
      <c r="BA59" s="609">
        <v>0</v>
      </c>
      <c r="BB59" s="609">
        <v>0</v>
      </c>
      <c r="BC59" s="563">
        <v>0</v>
      </c>
      <c r="BD59" s="563">
        <v>0</v>
      </c>
      <c r="BE59" s="563">
        <v>0</v>
      </c>
      <c r="BF59" s="563">
        <v>0</v>
      </c>
      <c r="BG59" s="563">
        <v>0</v>
      </c>
      <c r="BH59" s="564">
        <v>0</v>
      </c>
      <c r="BI59" s="607">
        <v>0</v>
      </c>
      <c r="BJ59" s="609">
        <v>0</v>
      </c>
      <c r="BK59" s="609">
        <v>0</v>
      </c>
      <c r="BL59" s="563">
        <v>0</v>
      </c>
      <c r="BM59" s="563">
        <v>0</v>
      </c>
      <c r="BN59" s="563">
        <v>0</v>
      </c>
      <c r="BO59" s="563">
        <v>0</v>
      </c>
      <c r="BP59" s="563">
        <v>0</v>
      </c>
      <c r="BQ59" s="563">
        <v>0</v>
      </c>
      <c r="BR59" s="564">
        <v>0</v>
      </c>
      <c r="BS59" s="607">
        <v>0</v>
      </c>
      <c r="BT59" s="609">
        <v>0</v>
      </c>
      <c r="BU59" s="609">
        <v>0</v>
      </c>
      <c r="BV59" s="563">
        <v>0</v>
      </c>
      <c r="BW59" s="563">
        <v>0</v>
      </c>
      <c r="BX59" s="563">
        <v>0</v>
      </c>
      <c r="BY59" s="563">
        <v>0</v>
      </c>
      <c r="BZ59" s="563">
        <v>0</v>
      </c>
      <c r="CA59" s="563">
        <v>0</v>
      </c>
      <c r="CB59" s="564">
        <v>0</v>
      </c>
      <c r="CC59" s="607">
        <v>0</v>
      </c>
      <c r="CD59" s="609">
        <v>0</v>
      </c>
      <c r="CE59" s="609">
        <v>0</v>
      </c>
      <c r="CF59" s="563">
        <v>0</v>
      </c>
      <c r="CG59" s="563">
        <v>0</v>
      </c>
      <c r="CH59" s="563">
        <v>0</v>
      </c>
      <c r="CI59" s="563">
        <v>0</v>
      </c>
      <c r="CJ59" s="563">
        <v>0</v>
      </c>
      <c r="CK59" s="563">
        <v>0</v>
      </c>
      <c r="CL59" s="564">
        <v>0</v>
      </c>
      <c r="CM59" s="607">
        <v>0</v>
      </c>
      <c r="CN59" s="609">
        <v>0</v>
      </c>
      <c r="CO59" s="609">
        <v>0</v>
      </c>
      <c r="CP59" s="563">
        <v>0</v>
      </c>
      <c r="CQ59" s="563">
        <v>0</v>
      </c>
      <c r="CR59" s="563">
        <v>0</v>
      </c>
      <c r="CS59" s="563">
        <v>0</v>
      </c>
      <c r="CT59" s="563">
        <v>0</v>
      </c>
      <c r="CU59" s="563">
        <v>0</v>
      </c>
      <c r="CV59" s="564">
        <v>0</v>
      </c>
      <c r="CW59" s="607">
        <v>0</v>
      </c>
      <c r="CX59" s="609">
        <v>0</v>
      </c>
      <c r="CY59" s="609">
        <v>0</v>
      </c>
      <c r="CZ59" s="563">
        <v>0</v>
      </c>
      <c r="DA59" s="563">
        <v>0</v>
      </c>
      <c r="DB59" s="563">
        <v>0</v>
      </c>
      <c r="DC59" s="563">
        <v>0</v>
      </c>
      <c r="DD59" s="563">
        <v>0</v>
      </c>
      <c r="DE59" s="563">
        <v>0</v>
      </c>
      <c r="DF59" s="564">
        <v>0</v>
      </c>
      <c r="DG59" s="607">
        <v>0</v>
      </c>
      <c r="DH59" s="609">
        <v>0</v>
      </c>
      <c r="DI59" s="609">
        <v>0</v>
      </c>
      <c r="DJ59" s="563">
        <v>0</v>
      </c>
      <c r="DK59" s="563">
        <v>0</v>
      </c>
      <c r="DL59" s="563">
        <v>0</v>
      </c>
      <c r="DM59" s="563">
        <v>0</v>
      </c>
      <c r="DN59" s="563"/>
      <c r="DO59" s="563"/>
      <c r="DP59" s="564"/>
      <c r="DQ59" s="607"/>
      <c r="DR59" s="609"/>
      <c r="DS59" s="609"/>
      <c r="DT59" s="563"/>
      <c r="DU59" s="563"/>
      <c r="DV59" s="563"/>
      <c r="DW59" s="563"/>
      <c r="DX59" s="563"/>
      <c r="DY59" s="563"/>
      <c r="DZ59" s="564"/>
      <c r="EA59" s="607"/>
      <c r="EB59" s="609"/>
      <c r="EC59" s="609"/>
      <c r="ED59" s="563"/>
      <c r="EE59" s="563"/>
      <c r="EF59" s="563"/>
      <c r="EG59" s="563"/>
      <c r="EH59" s="563"/>
      <c r="EI59" s="563"/>
      <c r="EJ59" s="564"/>
      <c r="EK59" s="607"/>
      <c r="EL59" s="609"/>
      <c r="EM59" s="609"/>
      <c r="EN59" s="563"/>
      <c r="EO59" s="563"/>
      <c r="EP59" s="563"/>
      <c r="EQ59" s="563"/>
      <c r="ER59" s="563"/>
      <c r="ES59" s="563"/>
      <c r="ET59" s="564"/>
      <c r="EU59" s="607"/>
      <c r="EV59" s="609"/>
      <c r="EW59" s="609"/>
      <c r="EX59" s="563"/>
      <c r="EY59" s="563"/>
      <c r="EZ59" s="563"/>
      <c r="FA59" s="563"/>
      <c r="FB59" s="563"/>
      <c r="FC59" s="563"/>
      <c r="FD59" s="564"/>
      <c r="FE59" s="607"/>
      <c r="FF59" s="609"/>
      <c r="FG59" s="609"/>
      <c r="FH59" s="563"/>
      <c r="FI59" s="563"/>
      <c r="FJ59" s="563"/>
      <c r="FK59" s="563"/>
      <c r="FL59" s="563"/>
      <c r="FM59" s="563"/>
      <c r="FN59" s="564"/>
      <c r="FO59" s="607"/>
      <c r="FP59" s="609"/>
      <c r="FQ59" s="609"/>
      <c r="FR59" s="563"/>
      <c r="FS59" s="563"/>
      <c r="FT59" s="563"/>
      <c r="FU59" s="563"/>
      <c r="FV59" s="563"/>
      <c r="FW59" s="563"/>
      <c r="FX59" s="564"/>
      <c r="FY59" s="607"/>
      <c r="FZ59" s="609"/>
      <c r="GA59" s="609"/>
      <c r="GB59" s="563"/>
      <c r="GC59" s="563"/>
      <c r="GD59" s="563"/>
      <c r="GE59" s="563"/>
      <c r="GF59" s="563"/>
      <c r="GG59" s="563"/>
      <c r="GH59" s="564"/>
      <c r="GI59" s="607"/>
      <c r="GJ59" s="609"/>
      <c r="GK59" s="609"/>
      <c r="GL59" s="563"/>
      <c r="GM59" s="563"/>
      <c r="GN59" s="563"/>
      <c r="GO59" s="563"/>
      <c r="GP59" s="563"/>
      <c r="GQ59" s="563"/>
      <c r="GR59" s="564"/>
      <c r="GS59" s="607"/>
      <c r="GT59" s="609"/>
      <c r="GU59" s="609"/>
      <c r="GV59" s="563"/>
      <c r="GW59" s="563"/>
      <c r="GX59" s="563"/>
      <c r="GY59" s="563"/>
      <c r="GZ59" s="563"/>
      <c r="HA59" s="563"/>
      <c r="HB59" s="564"/>
      <c r="HC59" s="271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1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1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1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1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1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1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1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1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1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2">
        <f t="shared" si="73"/>
        <v>0</v>
      </c>
      <c r="HN59" s="279">
        <f t="shared" si="90"/>
        <v>0</v>
      </c>
      <c r="HO59" s="272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79" t="e">
        <f t="shared" si="86"/>
        <v>#REF!</v>
      </c>
      <c r="HQ59" s="80"/>
      <c r="HR59" s="280">
        <f t="shared" si="74"/>
        <v>0</v>
      </c>
      <c r="HS59" s="280">
        <f t="shared" si="75"/>
        <v>0</v>
      </c>
      <c r="HT59" s="280">
        <f t="shared" si="76"/>
        <v>0</v>
      </c>
      <c r="HU59" s="280">
        <f t="shared" si="77"/>
        <v>0</v>
      </c>
      <c r="HV59" s="280">
        <f t="shared" si="78"/>
        <v>0</v>
      </c>
      <c r="HW59" s="280">
        <f t="shared" si="79"/>
        <v>0</v>
      </c>
      <c r="HX59" s="280">
        <f t="shared" si="80"/>
        <v>0</v>
      </c>
      <c r="HY59" s="280">
        <f t="shared" si="81"/>
        <v>0</v>
      </c>
      <c r="HZ59" s="280">
        <f t="shared" si="82"/>
        <v>0</v>
      </c>
      <c r="IA59" s="280">
        <f t="shared" si="83"/>
        <v>0</v>
      </c>
      <c r="IK59" s="94" t="e">
        <f t="shared" si="84"/>
        <v>#REF!</v>
      </c>
    </row>
    <row r="60" spans="1:245" s="30" customFormat="1" ht="21.95" hidden="1" customHeight="1">
      <c r="A60" s="4"/>
      <c r="B60" s="94" t="e">
        <f>+#REF!</f>
        <v>#REF!</v>
      </c>
      <c r="C60" s="94" t="e">
        <f>+#REF!</f>
        <v>#REF!</v>
      </c>
      <c r="D60" s="94" t="e">
        <f>+#REF!</f>
        <v>#REF!</v>
      </c>
      <c r="E60" s="94" t="e">
        <f>+#REF!</f>
        <v>#REF!</v>
      </c>
      <c r="F60" s="94" t="e">
        <f>+#REF!</f>
        <v>#REF!</v>
      </c>
      <c r="G60" s="94" t="e">
        <f>+#REF!</f>
        <v>#REF!</v>
      </c>
      <c r="H60" s="94" t="e">
        <f>+#REF!</f>
        <v>#REF!</v>
      </c>
      <c r="I60" s="94" t="e">
        <f>+#REF!</f>
        <v>#REF!</v>
      </c>
      <c r="J60" s="18" t="s">
        <v>157</v>
      </c>
      <c r="K60" s="523">
        <v>0</v>
      </c>
      <c r="L60" s="893">
        <v>0</v>
      </c>
      <c r="M60" s="893">
        <v>0</v>
      </c>
      <c r="N60" s="893">
        <v>0</v>
      </c>
      <c r="O60" s="893">
        <v>0</v>
      </c>
      <c r="P60" s="893">
        <v>0</v>
      </c>
      <c r="Q60" s="893">
        <v>0</v>
      </c>
      <c r="R60" s="893">
        <v>0</v>
      </c>
      <c r="S60" s="893">
        <v>0</v>
      </c>
      <c r="T60" s="525">
        <v>0</v>
      </c>
      <c r="U60" s="523">
        <v>0</v>
      </c>
      <c r="V60" s="893">
        <v>0</v>
      </c>
      <c r="W60" s="893">
        <v>0</v>
      </c>
      <c r="X60" s="893">
        <v>0</v>
      </c>
      <c r="Y60" s="893">
        <v>0</v>
      </c>
      <c r="Z60" s="893">
        <v>0</v>
      </c>
      <c r="AA60" s="893">
        <v>0</v>
      </c>
      <c r="AB60" s="893">
        <v>0</v>
      </c>
      <c r="AC60" s="893">
        <v>0</v>
      </c>
      <c r="AD60" s="525">
        <v>0</v>
      </c>
      <c r="AE60" s="523">
        <v>0</v>
      </c>
      <c r="AF60" s="893">
        <v>0</v>
      </c>
      <c r="AG60" s="893">
        <v>0</v>
      </c>
      <c r="AH60" s="893">
        <v>0</v>
      </c>
      <c r="AI60" s="893">
        <v>0</v>
      </c>
      <c r="AJ60" s="893">
        <v>0</v>
      </c>
      <c r="AK60" s="893">
        <v>0</v>
      </c>
      <c r="AL60" s="893">
        <v>0</v>
      </c>
      <c r="AM60" s="893">
        <v>0</v>
      </c>
      <c r="AN60" s="525">
        <v>0</v>
      </c>
      <c r="AO60" s="523">
        <v>0</v>
      </c>
      <c r="AP60" s="893">
        <v>0</v>
      </c>
      <c r="AQ60" s="893">
        <v>0</v>
      </c>
      <c r="AR60" s="893">
        <v>0</v>
      </c>
      <c r="AS60" s="893">
        <v>0</v>
      </c>
      <c r="AT60" s="893">
        <v>0</v>
      </c>
      <c r="AU60" s="893">
        <v>0</v>
      </c>
      <c r="AV60" s="893">
        <v>0</v>
      </c>
      <c r="AW60" s="893">
        <v>0</v>
      </c>
      <c r="AX60" s="525">
        <v>0</v>
      </c>
      <c r="AY60" s="523">
        <v>0</v>
      </c>
      <c r="AZ60" s="893">
        <v>0</v>
      </c>
      <c r="BA60" s="893">
        <v>0</v>
      </c>
      <c r="BB60" s="893">
        <v>0</v>
      </c>
      <c r="BC60" s="893">
        <v>0</v>
      </c>
      <c r="BD60" s="893">
        <v>0</v>
      </c>
      <c r="BE60" s="893">
        <v>0</v>
      </c>
      <c r="BF60" s="893">
        <v>0</v>
      </c>
      <c r="BG60" s="893">
        <v>0</v>
      </c>
      <c r="BH60" s="525">
        <v>0</v>
      </c>
      <c r="BI60" s="523">
        <v>0</v>
      </c>
      <c r="BJ60" s="893">
        <v>0</v>
      </c>
      <c r="BK60" s="893">
        <v>0</v>
      </c>
      <c r="BL60" s="893">
        <v>0</v>
      </c>
      <c r="BM60" s="893">
        <v>0</v>
      </c>
      <c r="BN60" s="893">
        <v>0</v>
      </c>
      <c r="BO60" s="893">
        <v>0</v>
      </c>
      <c r="BP60" s="893">
        <v>0</v>
      </c>
      <c r="BQ60" s="893">
        <v>0</v>
      </c>
      <c r="BR60" s="525">
        <v>0</v>
      </c>
      <c r="BS60" s="523">
        <v>0</v>
      </c>
      <c r="BT60" s="893">
        <v>0</v>
      </c>
      <c r="BU60" s="893">
        <v>0</v>
      </c>
      <c r="BV60" s="893">
        <v>0</v>
      </c>
      <c r="BW60" s="893">
        <v>0</v>
      </c>
      <c r="BX60" s="893">
        <v>0</v>
      </c>
      <c r="BY60" s="893">
        <v>0</v>
      </c>
      <c r="BZ60" s="893">
        <v>0</v>
      </c>
      <c r="CA60" s="893">
        <v>0</v>
      </c>
      <c r="CB60" s="525">
        <v>0</v>
      </c>
      <c r="CC60" s="523">
        <v>0</v>
      </c>
      <c r="CD60" s="893">
        <v>0</v>
      </c>
      <c r="CE60" s="893">
        <v>0</v>
      </c>
      <c r="CF60" s="893">
        <v>0</v>
      </c>
      <c r="CG60" s="893">
        <v>0</v>
      </c>
      <c r="CH60" s="893">
        <v>0</v>
      </c>
      <c r="CI60" s="893">
        <v>0</v>
      </c>
      <c r="CJ60" s="893">
        <v>0</v>
      </c>
      <c r="CK60" s="893">
        <v>0</v>
      </c>
      <c r="CL60" s="525">
        <v>0</v>
      </c>
      <c r="CM60" s="523">
        <v>0</v>
      </c>
      <c r="CN60" s="893">
        <v>0</v>
      </c>
      <c r="CO60" s="893">
        <v>0</v>
      </c>
      <c r="CP60" s="893">
        <v>0</v>
      </c>
      <c r="CQ60" s="893">
        <v>0</v>
      </c>
      <c r="CR60" s="893">
        <v>0</v>
      </c>
      <c r="CS60" s="893">
        <v>0</v>
      </c>
      <c r="CT60" s="893">
        <v>0</v>
      </c>
      <c r="CU60" s="893">
        <v>0</v>
      </c>
      <c r="CV60" s="525">
        <v>0</v>
      </c>
      <c r="CW60" s="523">
        <v>0</v>
      </c>
      <c r="CX60" s="893">
        <v>0</v>
      </c>
      <c r="CY60" s="893">
        <v>0</v>
      </c>
      <c r="CZ60" s="893">
        <v>0</v>
      </c>
      <c r="DA60" s="893">
        <v>0</v>
      </c>
      <c r="DB60" s="893">
        <v>0</v>
      </c>
      <c r="DC60" s="893">
        <v>0</v>
      </c>
      <c r="DD60" s="893">
        <v>0</v>
      </c>
      <c r="DE60" s="893">
        <v>0</v>
      </c>
      <c r="DF60" s="525">
        <v>0</v>
      </c>
      <c r="DG60" s="523">
        <v>0</v>
      </c>
      <c r="DH60" s="893">
        <v>0</v>
      </c>
      <c r="DI60" s="893">
        <v>0</v>
      </c>
      <c r="DJ60" s="893">
        <v>0</v>
      </c>
      <c r="DK60" s="893">
        <v>0</v>
      </c>
      <c r="DL60" s="893">
        <v>0</v>
      </c>
      <c r="DM60" s="893">
        <v>0</v>
      </c>
      <c r="DN60" s="524"/>
      <c r="DO60" s="524"/>
      <c r="DP60" s="525"/>
      <c r="DQ60" s="523"/>
      <c r="DR60" s="524"/>
      <c r="DS60" s="524"/>
      <c r="DT60" s="524"/>
      <c r="DU60" s="524"/>
      <c r="DV60" s="524"/>
      <c r="DW60" s="524"/>
      <c r="DX60" s="524"/>
      <c r="DY60" s="524"/>
      <c r="DZ60" s="525"/>
      <c r="EA60" s="523"/>
      <c r="EB60" s="524"/>
      <c r="EC60" s="524"/>
      <c r="ED60" s="524"/>
      <c r="EE60" s="524"/>
      <c r="EF60" s="524"/>
      <c r="EG60" s="524"/>
      <c r="EH60" s="524"/>
      <c r="EI60" s="524"/>
      <c r="EJ60" s="525"/>
      <c r="EK60" s="523"/>
      <c r="EL60" s="524"/>
      <c r="EM60" s="524"/>
      <c r="EN60" s="524"/>
      <c r="EO60" s="524"/>
      <c r="EP60" s="524"/>
      <c r="EQ60" s="524"/>
      <c r="ER60" s="524"/>
      <c r="ES60" s="524"/>
      <c r="ET60" s="525"/>
      <c r="EU60" s="523"/>
      <c r="EV60" s="524"/>
      <c r="EW60" s="524"/>
      <c r="EX60" s="524"/>
      <c r="EY60" s="524"/>
      <c r="EZ60" s="524"/>
      <c r="FA60" s="524"/>
      <c r="FB60" s="524"/>
      <c r="FC60" s="524"/>
      <c r="FD60" s="525"/>
      <c r="FE60" s="523"/>
      <c r="FF60" s="524"/>
      <c r="FG60" s="524"/>
      <c r="FH60" s="524"/>
      <c r="FI60" s="524"/>
      <c r="FJ60" s="524"/>
      <c r="FK60" s="524"/>
      <c r="FL60" s="524"/>
      <c r="FM60" s="524"/>
      <c r="FN60" s="525"/>
      <c r="FO60" s="523"/>
      <c r="FP60" s="524"/>
      <c r="FQ60" s="524"/>
      <c r="FR60" s="524"/>
      <c r="FS60" s="524"/>
      <c r="FT60" s="524"/>
      <c r="FU60" s="524"/>
      <c r="FV60" s="524"/>
      <c r="FW60" s="524"/>
      <c r="FX60" s="525"/>
      <c r="FY60" s="523"/>
      <c r="FZ60" s="524"/>
      <c r="GA60" s="524"/>
      <c r="GB60" s="524"/>
      <c r="GC60" s="524"/>
      <c r="GD60" s="524"/>
      <c r="GE60" s="524"/>
      <c r="GF60" s="524"/>
      <c r="GG60" s="524"/>
      <c r="GH60" s="525"/>
      <c r="GI60" s="523"/>
      <c r="GJ60" s="524"/>
      <c r="GK60" s="524"/>
      <c r="GL60" s="524"/>
      <c r="GM60" s="524"/>
      <c r="GN60" s="524"/>
      <c r="GO60" s="524"/>
      <c r="GP60" s="524"/>
      <c r="GQ60" s="524"/>
      <c r="GR60" s="525"/>
      <c r="GS60" s="523"/>
      <c r="GT60" s="524"/>
      <c r="GU60" s="524"/>
      <c r="GV60" s="524"/>
      <c r="GW60" s="524"/>
      <c r="GX60" s="524"/>
      <c r="GY60" s="524"/>
      <c r="GZ60" s="524"/>
      <c r="HA60" s="524"/>
      <c r="HB60" s="525"/>
      <c r="HC60" s="77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77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77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77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77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77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77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77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77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77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0">
        <f t="shared" si="73"/>
        <v>0</v>
      </c>
      <c r="HN60" s="277">
        <f t="shared" si="90"/>
        <v>0</v>
      </c>
      <c r="HO60" s="80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77" t="e">
        <f t="shared" si="86"/>
        <v>#REF!</v>
      </c>
      <c r="HQ60" s="80"/>
      <c r="HR60" s="278">
        <f t="shared" si="74"/>
        <v>0</v>
      </c>
      <c r="HS60" s="278">
        <f t="shared" si="75"/>
        <v>0</v>
      </c>
      <c r="HT60" s="278">
        <f t="shared" si="76"/>
        <v>0</v>
      </c>
      <c r="HU60" s="278">
        <f t="shared" si="77"/>
        <v>0</v>
      </c>
      <c r="HV60" s="278">
        <f t="shared" si="78"/>
        <v>0</v>
      </c>
      <c r="HW60" s="278">
        <f t="shared" si="79"/>
        <v>0</v>
      </c>
      <c r="HX60" s="278">
        <f t="shared" si="80"/>
        <v>0</v>
      </c>
      <c r="HY60" s="278">
        <f t="shared" si="81"/>
        <v>0</v>
      </c>
      <c r="HZ60" s="278">
        <f t="shared" si="82"/>
        <v>0</v>
      </c>
      <c r="IA60" s="278">
        <f t="shared" si="83"/>
        <v>0</v>
      </c>
      <c r="IK60" s="94" t="e">
        <f t="shared" si="84"/>
        <v>#REF!</v>
      </c>
    </row>
    <row r="61" spans="1:245" s="30" customFormat="1" ht="21.95" hidden="1" customHeight="1">
      <c r="A61" s="4"/>
      <c r="B61" s="94" t="e">
        <f>+#REF!</f>
        <v>#REF!</v>
      </c>
      <c r="C61" s="94" t="e">
        <f>+#REF!</f>
        <v>#REF!</v>
      </c>
      <c r="D61" s="94" t="e">
        <f>+#REF!</f>
        <v>#REF!</v>
      </c>
      <c r="E61" s="94" t="e">
        <f>+#REF!</f>
        <v>#REF!</v>
      </c>
      <c r="F61" s="94" t="e">
        <f>+#REF!</f>
        <v>#REF!</v>
      </c>
      <c r="G61" s="94" t="e">
        <f>+#REF!</f>
        <v>#REF!</v>
      </c>
      <c r="H61" s="94" t="e">
        <f>+#REF!</f>
        <v>#REF!</v>
      </c>
      <c r="I61" s="94" t="e">
        <f>+#REF!</f>
        <v>#REF!</v>
      </c>
      <c r="J61" s="18" t="s">
        <v>43</v>
      </c>
      <c r="K61" s="523">
        <v>0</v>
      </c>
      <c r="L61" s="893">
        <v>0</v>
      </c>
      <c r="M61" s="893">
        <v>0</v>
      </c>
      <c r="N61" s="893">
        <v>0</v>
      </c>
      <c r="O61" s="893">
        <v>0</v>
      </c>
      <c r="P61" s="893">
        <v>0</v>
      </c>
      <c r="Q61" s="893">
        <v>0</v>
      </c>
      <c r="R61" s="893">
        <v>0</v>
      </c>
      <c r="S61" s="893">
        <v>0</v>
      </c>
      <c r="T61" s="525">
        <v>0</v>
      </c>
      <c r="U61" s="523">
        <v>0</v>
      </c>
      <c r="V61" s="893">
        <v>0</v>
      </c>
      <c r="W61" s="893">
        <v>0</v>
      </c>
      <c r="X61" s="893">
        <v>0</v>
      </c>
      <c r="Y61" s="893">
        <v>0</v>
      </c>
      <c r="Z61" s="893">
        <v>0</v>
      </c>
      <c r="AA61" s="893">
        <v>0</v>
      </c>
      <c r="AB61" s="893">
        <v>0</v>
      </c>
      <c r="AC61" s="893">
        <v>0</v>
      </c>
      <c r="AD61" s="525">
        <v>0</v>
      </c>
      <c r="AE61" s="523">
        <v>0</v>
      </c>
      <c r="AF61" s="893">
        <v>0</v>
      </c>
      <c r="AG61" s="893">
        <v>0</v>
      </c>
      <c r="AH61" s="893">
        <v>0</v>
      </c>
      <c r="AI61" s="893">
        <v>0</v>
      </c>
      <c r="AJ61" s="893">
        <v>0</v>
      </c>
      <c r="AK61" s="893">
        <v>0</v>
      </c>
      <c r="AL61" s="893">
        <v>0</v>
      </c>
      <c r="AM61" s="893">
        <v>0</v>
      </c>
      <c r="AN61" s="525">
        <v>0</v>
      </c>
      <c r="AO61" s="523">
        <v>0</v>
      </c>
      <c r="AP61" s="893">
        <v>0</v>
      </c>
      <c r="AQ61" s="893">
        <v>0</v>
      </c>
      <c r="AR61" s="893">
        <v>0</v>
      </c>
      <c r="AS61" s="893">
        <v>0</v>
      </c>
      <c r="AT61" s="893">
        <v>0</v>
      </c>
      <c r="AU61" s="893">
        <v>0</v>
      </c>
      <c r="AV61" s="893">
        <v>0</v>
      </c>
      <c r="AW61" s="893">
        <v>0</v>
      </c>
      <c r="AX61" s="525">
        <v>0</v>
      </c>
      <c r="AY61" s="523">
        <v>0</v>
      </c>
      <c r="AZ61" s="893">
        <v>0</v>
      </c>
      <c r="BA61" s="893">
        <v>0</v>
      </c>
      <c r="BB61" s="893">
        <v>0</v>
      </c>
      <c r="BC61" s="893">
        <v>0</v>
      </c>
      <c r="BD61" s="893">
        <v>0</v>
      </c>
      <c r="BE61" s="893">
        <v>0</v>
      </c>
      <c r="BF61" s="893">
        <v>0</v>
      </c>
      <c r="BG61" s="893">
        <v>0</v>
      </c>
      <c r="BH61" s="525">
        <v>0</v>
      </c>
      <c r="BI61" s="523">
        <v>0</v>
      </c>
      <c r="BJ61" s="893">
        <v>0</v>
      </c>
      <c r="BK61" s="893">
        <v>0</v>
      </c>
      <c r="BL61" s="893">
        <v>0</v>
      </c>
      <c r="BM61" s="893">
        <v>0</v>
      </c>
      <c r="BN61" s="893">
        <v>0</v>
      </c>
      <c r="BO61" s="893">
        <v>0</v>
      </c>
      <c r="BP61" s="893">
        <v>0</v>
      </c>
      <c r="BQ61" s="893">
        <v>0</v>
      </c>
      <c r="BR61" s="525">
        <v>0</v>
      </c>
      <c r="BS61" s="523">
        <v>0</v>
      </c>
      <c r="BT61" s="893">
        <v>0</v>
      </c>
      <c r="BU61" s="893">
        <v>0</v>
      </c>
      <c r="BV61" s="893">
        <v>0</v>
      </c>
      <c r="BW61" s="893">
        <v>0</v>
      </c>
      <c r="BX61" s="893">
        <v>0</v>
      </c>
      <c r="BY61" s="893">
        <v>0</v>
      </c>
      <c r="BZ61" s="893">
        <v>0</v>
      </c>
      <c r="CA61" s="893">
        <v>0</v>
      </c>
      <c r="CB61" s="525">
        <v>0</v>
      </c>
      <c r="CC61" s="523">
        <v>0</v>
      </c>
      <c r="CD61" s="893">
        <v>0</v>
      </c>
      <c r="CE61" s="893">
        <v>0</v>
      </c>
      <c r="CF61" s="893">
        <v>0</v>
      </c>
      <c r="CG61" s="893">
        <v>0</v>
      </c>
      <c r="CH61" s="893">
        <v>0</v>
      </c>
      <c r="CI61" s="893">
        <v>0</v>
      </c>
      <c r="CJ61" s="893">
        <v>0</v>
      </c>
      <c r="CK61" s="893">
        <v>0</v>
      </c>
      <c r="CL61" s="525">
        <v>0</v>
      </c>
      <c r="CM61" s="523">
        <v>0</v>
      </c>
      <c r="CN61" s="893">
        <v>0</v>
      </c>
      <c r="CO61" s="893">
        <v>0</v>
      </c>
      <c r="CP61" s="893">
        <v>0</v>
      </c>
      <c r="CQ61" s="893">
        <v>0</v>
      </c>
      <c r="CR61" s="893">
        <v>0</v>
      </c>
      <c r="CS61" s="893">
        <v>0</v>
      </c>
      <c r="CT61" s="893">
        <v>0</v>
      </c>
      <c r="CU61" s="893">
        <v>0</v>
      </c>
      <c r="CV61" s="525">
        <v>0</v>
      </c>
      <c r="CW61" s="523">
        <v>0</v>
      </c>
      <c r="CX61" s="893">
        <v>0</v>
      </c>
      <c r="CY61" s="893">
        <v>0</v>
      </c>
      <c r="CZ61" s="893">
        <v>0</v>
      </c>
      <c r="DA61" s="893">
        <v>0</v>
      </c>
      <c r="DB61" s="893">
        <v>0</v>
      </c>
      <c r="DC61" s="893">
        <v>0</v>
      </c>
      <c r="DD61" s="893">
        <v>0</v>
      </c>
      <c r="DE61" s="893">
        <v>0</v>
      </c>
      <c r="DF61" s="525">
        <v>0</v>
      </c>
      <c r="DG61" s="523">
        <v>0</v>
      </c>
      <c r="DH61" s="893">
        <v>0</v>
      </c>
      <c r="DI61" s="893">
        <v>0</v>
      </c>
      <c r="DJ61" s="893">
        <v>0</v>
      </c>
      <c r="DK61" s="893">
        <v>0</v>
      </c>
      <c r="DL61" s="893">
        <v>0</v>
      </c>
      <c r="DM61" s="893">
        <v>0</v>
      </c>
      <c r="DN61" s="524"/>
      <c r="DO61" s="524"/>
      <c r="DP61" s="525"/>
      <c r="DQ61" s="523"/>
      <c r="DR61" s="524"/>
      <c r="DS61" s="524"/>
      <c r="DT61" s="524"/>
      <c r="DU61" s="524"/>
      <c r="DV61" s="524"/>
      <c r="DW61" s="524"/>
      <c r="DX61" s="524"/>
      <c r="DY61" s="524"/>
      <c r="DZ61" s="525"/>
      <c r="EA61" s="523"/>
      <c r="EB61" s="524"/>
      <c r="EC61" s="524"/>
      <c r="ED61" s="524"/>
      <c r="EE61" s="524"/>
      <c r="EF61" s="524"/>
      <c r="EG61" s="524"/>
      <c r="EH61" s="524"/>
      <c r="EI61" s="524"/>
      <c r="EJ61" s="525"/>
      <c r="EK61" s="523"/>
      <c r="EL61" s="524"/>
      <c r="EM61" s="524"/>
      <c r="EN61" s="524"/>
      <c r="EO61" s="524"/>
      <c r="EP61" s="524"/>
      <c r="EQ61" s="524"/>
      <c r="ER61" s="524"/>
      <c r="ES61" s="524"/>
      <c r="ET61" s="525"/>
      <c r="EU61" s="523"/>
      <c r="EV61" s="524"/>
      <c r="EW61" s="524"/>
      <c r="EX61" s="524"/>
      <c r="EY61" s="524"/>
      <c r="EZ61" s="524"/>
      <c r="FA61" s="524"/>
      <c r="FB61" s="524"/>
      <c r="FC61" s="524"/>
      <c r="FD61" s="525"/>
      <c r="FE61" s="523"/>
      <c r="FF61" s="524"/>
      <c r="FG61" s="524"/>
      <c r="FH61" s="524"/>
      <c r="FI61" s="524"/>
      <c r="FJ61" s="524"/>
      <c r="FK61" s="524"/>
      <c r="FL61" s="524"/>
      <c r="FM61" s="524"/>
      <c r="FN61" s="525"/>
      <c r="FO61" s="523"/>
      <c r="FP61" s="524"/>
      <c r="FQ61" s="524"/>
      <c r="FR61" s="524"/>
      <c r="FS61" s="524"/>
      <c r="FT61" s="524"/>
      <c r="FU61" s="524"/>
      <c r="FV61" s="524"/>
      <c r="FW61" s="524"/>
      <c r="FX61" s="525"/>
      <c r="FY61" s="523"/>
      <c r="FZ61" s="524"/>
      <c r="GA61" s="524"/>
      <c r="GB61" s="524"/>
      <c r="GC61" s="524"/>
      <c r="GD61" s="524"/>
      <c r="GE61" s="524"/>
      <c r="GF61" s="524"/>
      <c r="GG61" s="524"/>
      <c r="GH61" s="525"/>
      <c r="GI61" s="523"/>
      <c r="GJ61" s="524"/>
      <c r="GK61" s="524"/>
      <c r="GL61" s="524"/>
      <c r="GM61" s="524"/>
      <c r="GN61" s="524"/>
      <c r="GO61" s="524"/>
      <c r="GP61" s="524"/>
      <c r="GQ61" s="524"/>
      <c r="GR61" s="525"/>
      <c r="GS61" s="523"/>
      <c r="GT61" s="524"/>
      <c r="GU61" s="524"/>
      <c r="GV61" s="524"/>
      <c r="GW61" s="524"/>
      <c r="GX61" s="524"/>
      <c r="GY61" s="524"/>
      <c r="GZ61" s="524"/>
      <c r="HA61" s="524"/>
      <c r="HB61" s="525"/>
      <c r="HC61" s="77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77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77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77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77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77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77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77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77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77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0">
        <f t="shared" si="73"/>
        <v>0</v>
      </c>
      <c r="HN61" s="79">
        <f t="shared" si="90"/>
        <v>0</v>
      </c>
      <c r="HO61" s="80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79" t="e">
        <f t="shared" si="86"/>
        <v>#REF!</v>
      </c>
      <c r="HQ61" s="80"/>
      <c r="HR61" s="81">
        <f t="shared" si="74"/>
        <v>0</v>
      </c>
      <c r="HS61" s="81">
        <f t="shared" si="75"/>
        <v>0</v>
      </c>
      <c r="HT61" s="81">
        <f t="shared" si="76"/>
        <v>0</v>
      </c>
      <c r="HU61" s="81">
        <f t="shared" si="77"/>
        <v>0</v>
      </c>
      <c r="HV61" s="81">
        <f t="shared" si="78"/>
        <v>0</v>
      </c>
      <c r="HW61" s="81">
        <f t="shared" si="79"/>
        <v>0</v>
      </c>
      <c r="HX61" s="81">
        <f t="shared" si="80"/>
        <v>0</v>
      </c>
      <c r="HY61" s="81">
        <f t="shared" si="81"/>
        <v>0</v>
      </c>
      <c r="HZ61" s="81">
        <f t="shared" si="82"/>
        <v>0</v>
      </c>
      <c r="IA61" s="81">
        <f t="shared" si="83"/>
        <v>0</v>
      </c>
      <c r="IK61" s="94" t="e">
        <f t="shared" si="84"/>
        <v>#REF!</v>
      </c>
    </row>
    <row r="62" spans="1:245" s="30" customFormat="1" ht="21.95" hidden="1" customHeight="1">
      <c r="A62" s="4"/>
      <c r="B62" s="94" t="e">
        <f>+#REF!</f>
        <v>#REF!</v>
      </c>
      <c r="C62" s="94" t="e">
        <f>+#REF!</f>
        <v>#REF!</v>
      </c>
      <c r="D62" s="94" t="e">
        <f>+#REF!</f>
        <v>#REF!</v>
      </c>
      <c r="E62" s="94" t="e">
        <f>+#REF!</f>
        <v>#REF!</v>
      </c>
      <c r="F62" s="94" t="e">
        <f>+#REF!</f>
        <v>#REF!</v>
      </c>
      <c r="G62" s="94" t="e">
        <f>+#REF!</f>
        <v>#REF!</v>
      </c>
      <c r="H62" s="94" t="e">
        <f>+#REF!</f>
        <v>#REF!</v>
      </c>
      <c r="I62" s="94" t="e">
        <f>+#REF!</f>
        <v>#REF!</v>
      </c>
      <c r="J62" s="18" t="s">
        <v>44</v>
      </c>
      <c r="K62" s="523">
        <v>0</v>
      </c>
      <c r="L62" s="893">
        <v>0</v>
      </c>
      <c r="M62" s="893">
        <v>0</v>
      </c>
      <c r="N62" s="893">
        <v>0</v>
      </c>
      <c r="O62" s="893">
        <v>0</v>
      </c>
      <c r="P62" s="893">
        <v>0</v>
      </c>
      <c r="Q62" s="893">
        <v>0</v>
      </c>
      <c r="R62" s="893">
        <v>0</v>
      </c>
      <c r="S62" s="893">
        <v>0</v>
      </c>
      <c r="T62" s="525">
        <v>0</v>
      </c>
      <c r="U62" s="523">
        <v>0</v>
      </c>
      <c r="V62" s="893">
        <v>0</v>
      </c>
      <c r="W62" s="893">
        <v>0</v>
      </c>
      <c r="X62" s="893">
        <v>0</v>
      </c>
      <c r="Y62" s="893">
        <v>0</v>
      </c>
      <c r="Z62" s="893">
        <v>0</v>
      </c>
      <c r="AA62" s="893">
        <v>0</v>
      </c>
      <c r="AB62" s="893">
        <v>0</v>
      </c>
      <c r="AC62" s="893">
        <v>0</v>
      </c>
      <c r="AD62" s="525">
        <v>0</v>
      </c>
      <c r="AE62" s="523">
        <v>0</v>
      </c>
      <c r="AF62" s="893">
        <v>0</v>
      </c>
      <c r="AG62" s="893">
        <v>0</v>
      </c>
      <c r="AH62" s="893">
        <v>0</v>
      </c>
      <c r="AI62" s="893">
        <v>0</v>
      </c>
      <c r="AJ62" s="893">
        <v>0</v>
      </c>
      <c r="AK62" s="893">
        <v>0</v>
      </c>
      <c r="AL62" s="893">
        <v>0</v>
      </c>
      <c r="AM62" s="893">
        <v>0</v>
      </c>
      <c r="AN62" s="525">
        <v>0</v>
      </c>
      <c r="AO62" s="523">
        <v>0</v>
      </c>
      <c r="AP62" s="893">
        <v>0</v>
      </c>
      <c r="AQ62" s="893">
        <v>0</v>
      </c>
      <c r="AR62" s="893">
        <v>0</v>
      </c>
      <c r="AS62" s="893">
        <v>0</v>
      </c>
      <c r="AT62" s="893">
        <v>0</v>
      </c>
      <c r="AU62" s="893">
        <v>0</v>
      </c>
      <c r="AV62" s="893">
        <v>0</v>
      </c>
      <c r="AW62" s="893">
        <v>0</v>
      </c>
      <c r="AX62" s="525">
        <v>0</v>
      </c>
      <c r="AY62" s="523">
        <v>0</v>
      </c>
      <c r="AZ62" s="893">
        <v>0</v>
      </c>
      <c r="BA62" s="893">
        <v>0</v>
      </c>
      <c r="BB62" s="893">
        <v>0</v>
      </c>
      <c r="BC62" s="893">
        <v>0</v>
      </c>
      <c r="BD62" s="893">
        <v>0</v>
      </c>
      <c r="BE62" s="893">
        <v>0</v>
      </c>
      <c r="BF62" s="893">
        <v>0</v>
      </c>
      <c r="BG62" s="893">
        <v>0</v>
      </c>
      <c r="BH62" s="525">
        <v>0</v>
      </c>
      <c r="BI62" s="523">
        <v>0</v>
      </c>
      <c r="BJ62" s="893">
        <v>0</v>
      </c>
      <c r="BK62" s="893">
        <v>0</v>
      </c>
      <c r="BL62" s="893">
        <v>0</v>
      </c>
      <c r="BM62" s="893">
        <v>0</v>
      </c>
      <c r="BN62" s="893">
        <v>0</v>
      </c>
      <c r="BO62" s="893">
        <v>0</v>
      </c>
      <c r="BP62" s="893">
        <v>0</v>
      </c>
      <c r="BQ62" s="893">
        <v>0</v>
      </c>
      <c r="BR62" s="525">
        <v>0</v>
      </c>
      <c r="BS62" s="523">
        <v>0</v>
      </c>
      <c r="BT62" s="893">
        <v>0</v>
      </c>
      <c r="BU62" s="893">
        <v>0</v>
      </c>
      <c r="BV62" s="893">
        <v>0</v>
      </c>
      <c r="BW62" s="893">
        <v>0</v>
      </c>
      <c r="BX62" s="893">
        <v>0</v>
      </c>
      <c r="BY62" s="893">
        <v>0</v>
      </c>
      <c r="BZ62" s="893">
        <v>0</v>
      </c>
      <c r="CA62" s="893">
        <v>0</v>
      </c>
      <c r="CB62" s="525">
        <v>0</v>
      </c>
      <c r="CC62" s="523">
        <v>0</v>
      </c>
      <c r="CD62" s="893">
        <v>0</v>
      </c>
      <c r="CE62" s="893">
        <v>0</v>
      </c>
      <c r="CF62" s="893">
        <v>0</v>
      </c>
      <c r="CG62" s="893">
        <v>0</v>
      </c>
      <c r="CH62" s="893">
        <v>0</v>
      </c>
      <c r="CI62" s="893">
        <v>0</v>
      </c>
      <c r="CJ62" s="893">
        <v>0</v>
      </c>
      <c r="CK62" s="893">
        <v>0</v>
      </c>
      <c r="CL62" s="525">
        <v>0</v>
      </c>
      <c r="CM62" s="523">
        <v>0</v>
      </c>
      <c r="CN62" s="893">
        <v>0</v>
      </c>
      <c r="CO62" s="893">
        <v>0</v>
      </c>
      <c r="CP62" s="893">
        <v>0</v>
      </c>
      <c r="CQ62" s="893">
        <v>0</v>
      </c>
      <c r="CR62" s="893">
        <v>0</v>
      </c>
      <c r="CS62" s="893">
        <v>0</v>
      </c>
      <c r="CT62" s="893">
        <v>0</v>
      </c>
      <c r="CU62" s="893">
        <v>0</v>
      </c>
      <c r="CV62" s="525">
        <v>0</v>
      </c>
      <c r="CW62" s="523">
        <v>0</v>
      </c>
      <c r="CX62" s="893">
        <v>0</v>
      </c>
      <c r="CY62" s="893">
        <v>0</v>
      </c>
      <c r="CZ62" s="893">
        <v>0</v>
      </c>
      <c r="DA62" s="893">
        <v>0</v>
      </c>
      <c r="DB62" s="893">
        <v>0</v>
      </c>
      <c r="DC62" s="893">
        <v>0</v>
      </c>
      <c r="DD62" s="893">
        <v>0</v>
      </c>
      <c r="DE62" s="893">
        <v>0</v>
      </c>
      <c r="DF62" s="525">
        <v>0</v>
      </c>
      <c r="DG62" s="523">
        <v>0</v>
      </c>
      <c r="DH62" s="893">
        <v>0</v>
      </c>
      <c r="DI62" s="893">
        <v>0</v>
      </c>
      <c r="DJ62" s="893">
        <v>0</v>
      </c>
      <c r="DK62" s="893">
        <v>0</v>
      </c>
      <c r="DL62" s="893">
        <v>0</v>
      </c>
      <c r="DM62" s="893">
        <v>0</v>
      </c>
      <c r="DN62" s="524"/>
      <c r="DO62" s="524"/>
      <c r="DP62" s="525"/>
      <c r="DQ62" s="523"/>
      <c r="DR62" s="524"/>
      <c r="DS62" s="524"/>
      <c r="DT62" s="524"/>
      <c r="DU62" s="524"/>
      <c r="DV62" s="524"/>
      <c r="DW62" s="524"/>
      <c r="DX62" s="524"/>
      <c r="DY62" s="524"/>
      <c r="DZ62" s="525"/>
      <c r="EA62" s="523"/>
      <c r="EB62" s="524"/>
      <c r="EC62" s="524"/>
      <c r="ED62" s="524"/>
      <c r="EE62" s="524"/>
      <c r="EF62" s="524"/>
      <c r="EG62" s="524"/>
      <c r="EH62" s="524"/>
      <c r="EI62" s="524"/>
      <c r="EJ62" s="525"/>
      <c r="EK62" s="523"/>
      <c r="EL62" s="524"/>
      <c r="EM62" s="524"/>
      <c r="EN62" s="524"/>
      <c r="EO62" s="524"/>
      <c r="EP62" s="524"/>
      <c r="EQ62" s="524"/>
      <c r="ER62" s="524"/>
      <c r="ES62" s="524"/>
      <c r="ET62" s="525"/>
      <c r="EU62" s="523"/>
      <c r="EV62" s="524"/>
      <c r="EW62" s="524"/>
      <c r="EX62" s="524"/>
      <c r="EY62" s="524"/>
      <c r="EZ62" s="524"/>
      <c r="FA62" s="524"/>
      <c r="FB62" s="524"/>
      <c r="FC62" s="524"/>
      <c r="FD62" s="525"/>
      <c r="FE62" s="523"/>
      <c r="FF62" s="524"/>
      <c r="FG62" s="524"/>
      <c r="FH62" s="524"/>
      <c r="FI62" s="524"/>
      <c r="FJ62" s="524"/>
      <c r="FK62" s="524"/>
      <c r="FL62" s="524"/>
      <c r="FM62" s="524"/>
      <c r="FN62" s="525"/>
      <c r="FO62" s="523"/>
      <c r="FP62" s="524"/>
      <c r="FQ62" s="524"/>
      <c r="FR62" s="524"/>
      <c r="FS62" s="524"/>
      <c r="FT62" s="524"/>
      <c r="FU62" s="524"/>
      <c r="FV62" s="524"/>
      <c r="FW62" s="524"/>
      <c r="FX62" s="525"/>
      <c r="FY62" s="523"/>
      <c r="FZ62" s="524"/>
      <c r="GA62" s="524"/>
      <c r="GB62" s="524"/>
      <c r="GC62" s="524"/>
      <c r="GD62" s="524"/>
      <c r="GE62" s="524"/>
      <c r="GF62" s="524"/>
      <c r="GG62" s="524"/>
      <c r="GH62" s="525"/>
      <c r="GI62" s="523"/>
      <c r="GJ62" s="524"/>
      <c r="GK62" s="524"/>
      <c r="GL62" s="524"/>
      <c r="GM62" s="524"/>
      <c r="GN62" s="524"/>
      <c r="GO62" s="524"/>
      <c r="GP62" s="524"/>
      <c r="GQ62" s="524"/>
      <c r="GR62" s="525"/>
      <c r="GS62" s="523"/>
      <c r="GT62" s="524"/>
      <c r="GU62" s="524"/>
      <c r="GV62" s="524"/>
      <c r="GW62" s="524"/>
      <c r="GX62" s="524"/>
      <c r="GY62" s="524"/>
      <c r="GZ62" s="524"/>
      <c r="HA62" s="524"/>
      <c r="HB62" s="525"/>
      <c r="HC62" s="77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77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77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77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77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77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77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77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77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77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0">
        <f t="shared" si="73"/>
        <v>0</v>
      </c>
      <c r="HN62" s="79">
        <f t="shared" si="90"/>
        <v>0</v>
      </c>
      <c r="HO62" s="80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79" t="e">
        <f t="shared" si="86"/>
        <v>#REF!</v>
      </c>
      <c r="HQ62" s="80"/>
      <c r="HR62" s="81">
        <f t="shared" si="74"/>
        <v>0</v>
      </c>
      <c r="HS62" s="81">
        <f t="shared" si="75"/>
        <v>0</v>
      </c>
      <c r="HT62" s="81">
        <f t="shared" si="76"/>
        <v>0</v>
      </c>
      <c r="HU62" s="81">
        <f t="shared" si="77"/>
        <v>0</v>
      </c>
      <c r="HV62" s="81">
        <f t="shared" si="78"/>
        <v>0</v>
      </c>
      <c r="HW62" s="81">
        <f t="shared" si="79"/>
        <v>0</v>
      </c>
      <c r="HX62" s="81">
        <f t="shared" si="80"/>
        <v>0</v>
      </c>
      <c r="HY62" s="81">
        <f t="shared" si="81"/>
        <v>0</v>
      </c>
      <c r="HZ62" s="81">
        <f t="shared" si="82"/>
        <v>0</v>
      </c>
      <c r="IA62" s="81">
        <f t="shared" si="83"/>
        <v>0</v>
      </c>
      <c r="IK62" s="94" t="e">
        <f t="shared" si="84"/>
        <v>#REF!</v>
      </c>
    </row>
    <row r="63" spans="1:245" s="30" customFormat="1" ht="21.95" hidden="1" customHeight="1">
      <c r="A63" s="4"/>
      <c r="B63" s="94" t="e">
        <f>+#REF!</f>
        <v>#REF!</v>
      </c>
      <c r="C63" s="94" t="e">
        <f>+#REF!</f>
        <v>#REF!</v>
      </c>
      <c r="D63" s="94" t="e">
        <f>+#REF!</f>
        <v>#REF!</v>
      </c>
      <c r="E63" s="94" t="e">
        <f>+#REF!</f>
        <v>#REF!</v>
      </c>
      <c r="F63" s="94" t="e">
        <f>+#REF!</f>
        <v>#REF!</v>
      </c>
      <c r="G63" s="94" t="e">
        <f>+#REF!</f>
        <v>#REF!</v>
      </c>
      <c r="H63" s="94" t="e">
        <f>+#REF!</f>
        <v>#REF!</v>
      </c>
      <c r="I63" s="94" t="e">
        <f>+#REF!</f>
        <v>#REF!</v>
      </c>
      <c r="J63" s="18" t="s">
        <v>45</v>
      </c>
      <c r="K63" s="523">
        <v>0</v>
      </c>
      <c r="L63" s="893">
        <v>0</v>
      </c>
      <c r="M63" s="893">
        <v>0</v>
      </c>
      <c r="N63" s="893">
        <v>0</v>
      </c>
      <c r="O63" s="893">
        <v>0</v>
      </c>
      <c r="P63" s="893">
        <v>0</v>
      </c>
      <c r="Q63" s="893">
        <v>0</v>
      </c>
      <c r="R63" s="893">
        <v>0</v>
      </c>
      <c r="S63" s="893">
        <v>0</v>
      </c>
      <c r="T63" s="525">
        <v>0</v>
      </c>
      <c r="U63" s="523">
        <v>0</v>
      </c>
      <c r="V63" s="893">
        <v>0</v>
      </c>
      <c r="W63" s="893">
        <v>0</v>
      </c>
      <c r="X63" s="893">
        <v>0</v>
      </c>
      <c r="Y63" s="893">
        <v>0</v>
      </c>
      <c r="Z63" s="893">
        <v>0</v>
      </c>
      <c r="AA63" s="893">
        <v>0</v>
      </c>
      <c r="AB63" s="893">
        <v>0</v>
      </c>
      <c r="AC63" s="893">
        <v>0</v>
      </c>
      <c r="AD63" s="525">
        <v>0</v>
      </c>
      <c r="AE63" s="523">
        <v>0</v>
      </c>
      <c r="AF63" s="893">
        <v>0</v>
      </c>
      <c r="AG63" s="893">
        <v>0</v>
      </c>
      <c r="AH63" s="893">
        <v>0</v>
      </c>
      <c r="AI63" s="893">
        <v>0</v>
      </c>
      <c r="AJ63" s="893">
        <v>0</v>
      </c>
      <c r="AK63" s="893">
        <v>0</v>
      </c>
      <c r="AL63" s="893">
        <v>0</v>
      </c>
      <c r="AM63" s="893">
        <v>0</v>
      </c>
      <c r="AN63" s="525">
        <v>0</v>
      </c>
      <c r="AO63" s="523">
        <v>0</v>
      </c>
      <c r="AP63" s="893">
        <v>0</v>
      </c>
      <c r="AQ63" s="893">
        <v>0</v>
      </c>
      <c r="AR63" s="893">
        <v>0</v>
      </c>
      <c r="AS63" s="893">
        <v>0</v>
      </c>
      <c r="AT63" s="893">
        <v>0</v>
      </c>
      <c r="AU63" s="893">
        <v>0</v>
      </c>
      <c r="AV63" s="893">
        <v>0</v>
      </c>
      <c r="AW63" s="893">
        <v>0</v>
      </c>
      <c r="AX63" s="525">
        <v>0</v>
      </c>
      <c r="AY63" s="523">
        <v>0</v>
      </c>
      <c r="AZ63" s="893">
        <v>0</v>
      </c>
      <c r="BA63" s="893">
        <v>0</v>
      </c>
      <c r="BB63" s="893">
        <v>0</v>
      </c>
      <c r="BC63" s="893">
        <v>0</v>
      </c>
      <c r="BD63" s="893">
        <v>0</v>
      </c>
      <c r="BE63" s="893">
        <v>0</v>
      </c>
      <c r="BF63" s="893">
        <v>0</v>
      </c>
      <c r="BG63" s="893">
        <v>0</v>
      </c>
      <c r="BH63" s="525">
        <v>0</v>
      </c>
      <c r="BI63" s="523">
        <v>0</v>
      </c>
      <c r="BJ63" s="893">
        <v>0</v>
      </c>
      <c r="BK63" s="893">
        <v>0</v>
      </c>
      <c r="BL63" s="893">
        <v>0</v>
      </c>
      <c r="BM63" s="893">
        <v>0</v>
      </c>
      <c r="BN63" s="893">
        <v>0</v>
      </c>
      <c r="BO63" s="893">
        <v>0</v>
      </c>
      <c r="BP63" s="893">
        <v>0</v>
      </c>
      <c r="BQ63" s="893">
        <v>0</v>
      </c>
      <c r="BR63" s="525">
        <v>0</v>
      </c>
      <c r="BS63" s="523">
        <v>0</v>
      </c>
      <c r="BT63" s="893">
        <v>0</v>
      </c>
      <c r="BU63" s="893">
        <v>0</v>
      </c>
      <c r="BV63" s="893">
        <v>0</v>
      </c>
      <c r="BW63" s="893">
        <v>0</v>
      </c>
      <c r="BX63" s="893">
        <v>0</v>
      </c>
      <c r="BY63" s="893">
        <v>0</v>
      </c>
      <c r="BZ63" s="893">
        <v>0</v>
      </c>
      <c r="CA63" s="893">
        <v>0</v>
      </c>
      <c r="CB63" s="525">
        <v>0</v>
      </c>
      <c r="CC63" s="523">
        <v>0</v>
      </c>
      <c r="CD63" s="893">
        <v>0</v>
      </c>
      <c r="CE63" s="893">
        <v>0</v>
      </c>
      <c r="CF63" s="893">
        <v>0</v>
      </c>
      <c r="CG63" s="893">
        <v>0</v>
      </c>
      <c r="CH63" s="893">
        <v>0</v>
      </c>
      <c r="CI63" s="893">
        <v>0</v>
      </c>
      <c r="CJ63" s="893">
        <v>0</v>
      </c>
      <c r="CK63" s="893">
        <v>0</v>
      </c>
      <c r="CL63" s="525">
        <v>0</v>
      </c>
      <c r="CM63" s="523">
        <v>0</v>
      </c>
      <c r="CN63" s="893">
        <v>0</v>
      </c>
      <c r="CO63" s="893">
        <v>0</v>
      </c>
      <c r="CP63" s="893">
        <v>0</v>
      </c>
      <c r="CQ63" s="893">
        <v>0</v>
      </c>
      <c r="CR63" s="893">
        <v>0</v>
      </c>
      <c r="CS63" s="893">
        <v>0</v>
      </c>
      <c r="CT63" s="893">
        <v>0</v>
      </c>
      <c r="CU63" s="893">
        <v>0</v>
      </c>
      <c r="CV63" s="525">
        <v>0</v>
      </c>
      <c r="CW63" s="523">
        <v>0</v>
      </c>
      <c r="CX63" s="893">
        <v>0</v>
      </c>
      <c r="CY63" s="893">
        <v>0</v>
      </c>
      <c r="CZ63" s="893">
        <v>0</v>
      </c>
      <c r="DA63" s="893">
        <v>0</v>
      </c>
      <c r="DB63" s="893">
        <v>0</v>
      </c>
      <c r="DC63" s="893">
        <v>0</v>
      </c>
      <c r="DD63" s="893">
        <v>0</v>
      </c>
      <c r="DE63" s="893">
        <v>0</v>
      </c>
      <c r="DF63" s="525">
        <v>0</v>
      </c>
      <c r="DG63" s="523">
        <v>0</v>
      </c>
      <c r="DH63" s="893">
        <v>0</v>
      </c>
      <c r="DI63" s="893">
        <v>0</v>
      </c>
      <c r="DJ63" s="893">
        <v>0</v>
      </c>
      <c r="DK63" s="893">
        <v>0</v>
      </c>
      <c r="DL63" s="893">
        <v>0</v>
      </c>
      <c r="DM63" s="893">
        <v>0</v>
      </c>
      <c r="DN63" s="524"/>
      <c r="DO63" s="524"/>
      <c r="DP63" s="525"/>
      <c r="DQ63" s="523"/>
      <c r="DR63" s="524"/>
      <c r="DS63" s="524"/>
      <c r="DT63" s="524"/>
      <c r="DU63" s="524"/>
      <c r="DV63" s="524"/>
      <c r="DW63" s="524"/>
      <c r="DX63" s="524"/>
      <c r="DY63" s="524"/>
      <c r="DZ63" s="525"/>
      <c r="EA63" s="523"/>
      <c r="EB63" s="524"/>
      <c r="EC63" s="524"/>
      <c r="ED63" s="524"/>
      <c r="EE63" s="524"/>
      <c r="EF63" s="524"/>
      <c r="EG63" s="524"/>
      <c r="EH63" s="524"/>
      <c r="EI63" s="524"/>
      <c r="EJ63" s="525"/>
      <c r="EK63" s="523"/>
      <c r="EL63" s="524"/>
      <c r="EM63" s="524"/>
      <c r="EN63" s="524"/>
      <c r="EO63" s="524"/>
      <c r="EP63" s="524"/>
      <c r="EQ63" s="524"/>
      <c r="ER63" s="524"/>
      <c r="ES63" s="524"/>
      <c r="ET63" s="525"/>
      <c r="EU63" s="523"/>
      <c r="EV63" s="524"/>
      <c r="EW63" s="524"/>
      <c r="EX63" s="524"/>
      <c r="EY63" s="524"/>
      <c r="EZ63" s="524"/>
      <c r="FA63" s="524"/>
      <c r="FB63" s="524"/>
      <c r="FC63" s="524"/>
      <c r="FD63" s="525"/>
      <c r="FE63" s="523"/>
      <c r="FF63" s="524"/>
      <c r="FG63" s="524"/>
      <c r="FH63" s="524"/>
      <c r="FI63" s="524"/>
      <c r="FJ63" s="524"/>
      <c r="FK63" s="524"/>
      <c r="FL63" s="524"/>
      <c r="FM63" s="524"/>
      <c r="FN63" s="525"/>
      <c r="FO63" s="523"/>
      <c r="FP63" s="524"/>
      <c r="FQ63" s="524"/>
      <c r="FR63" s="524"/>
      <c r="FS63" s="524"/>
      <c r="FT63" s="524"/>
      <c r="FU63" s="524"/>
      <c r="FV63" s="524"/>
      <c r="FW63" s="524"/>
      <c r="FX63" s="525"/>
      <c r="FY63" s="523"/>
      <c r="FZ63" s="524"/>
      <c r="GA63" s="524"/>
      <c r="GB63" s="524"/>
      <c r="GC63" s="524"/>
      <c r="GD63" s="524"/>
      <c r="GE63" s="524"/>
      <c r="GF63" s="524"/>
      <c r="GG63" s="524"/>
      <c r="GH63" s="525"/>
      <c r="GI63" s="523"/>
      <c r="GJ63" s="524"/>
      <c r="GK63" s="524"/>
      <c r="GL63" s="524"/>
      <c r="GM63" s="524"/>
      <c r="GN63" s="524"/>
      <c r="GO63" s="524"/>
      <c r="GP63" s="524"/>
      <c r="GQ63" s="524"/>
      <c r="GR63" s="525"/>
      <c r="GS63" s="523"/>
      <c r="GT63" s="524"/>
      <c r="GU63" s="524"/>
      <c r="GV63" s="524"/>
      <c r="GW63" s="524"/>
      <c r="GX63" s="524"/>
      <c r="GY63" s="524"/>
      <c r="GZ63" s="524"/>
      <c r="HA63" s="524"/>
      <c r="HB63" s="525"/>
      <c r="HC63" s="77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77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77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77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77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77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77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77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77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77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0">
        <f t="shared" si="73"/>
        <v>0</v>
      </c>
      <c r="HN63" s="279">
        <f t="shared" si="90"/>
        <v>0</v>
      </c>
      <c r="HO63" s="80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79" t="e">
        <f t="shared" si="86"/>
        <v>#REF!</v>
      </c>
      <c r="HQ63" s="80"/>
      <c r="HR63" s="280">
        <f t="shared" si="74"/>
        <v>0</v>
      </c>
      <c r="HS63" s="280">
        <f t="shared" si="75"/>
        <v>0</v>
      </c>
      <c r="HT63" s="280">
        <f t="shared" si="76"/>
        <v>0</v>
      </c>
      <c r="HU63" s="280">
        <f t="shared" si="77"/>
        <v>0</v>
      </c>
      <c r="HV63" s="280">
        <f t="shared" si="78"/>
        <v>0</v>
      </c>
      <c r="HW63" s="280">
        <f t="shared" si="79"/>
        <v>0</v>
      </c>
      <c r="HX63" s="280">
        <f t="shared" si="80"/>
        <v>0</v>
      </c>
      <c r="HY63" s="280">
        <f t="shared" si="81"/>
        <v>0</v>
      </c>
      <c r="HZ63" s="280">
        <f t="shared" si="82"/>
        <v>0</v>
      </c>
      <c r="IA63" s="280">
        <f t="shared" si="83"/>
        <v>0</v>
      </c>
      <c r="IK63" s="94" t="e">
        <f t="shared" si="84"/>
        <v>#REF!</v>
      </c>
    </row>
    <row r="64" spans="1:245" s="30" customFormat="1" ht="21.95" hidden="1" customHeight="1">
      <c r="A64" s="4"/>
      <c r="B64" s="94" t="e">
        <f>+#REF!</f>
        <v>#REF!</v>
      </c>
      <c r="C64" s="94" t="e">
        <f>+#REF!</f>
        <v>#REF!</v>
      </c>
      <c r="D64" s="94" t="e">
        <f>+#REF!</f>
        <v>#REF!</v>
      </c>
      <c r="E64" s="94" t="e">
        <f>+#REF!</f>
        <v>#REF!</v>
      </c>
      <c r="F64" s="94" t="e">
        <f>+#REF!</f>
        <v>#REF!</v>
      </c>
      <c r="G64" s="94" t="e">
        <f>+#REF!</f>
        <v>#REF!</v>
      </c>
      <c r="H64" s="94" t="e">
        <f>+#REF!</f>
        <v>#REF!</v>
      </c>
      <c r="I64" s="94" t="e">
        <f>+#REF!</f>
        <v>#REF!</v>
      </c>
      <c r="J64" s="302" t="s">
        <v>46</v>
      </c>
      <c r="K64" s="529">
        <v>0</v>
      </c>
      <c r="L64" s="530">
        <v>0</v>
      </c>
      <c r="M64" s="530">
        <v>0</v>
      </c>
      <c r="N64" s="530">
        <v>0</v>
      </c>
      <c r="O64" s="530">
        <v>0</v>
      </c>
      <c r="P64" s="530">
        <v>0</v>
      </c>
      <c r="Q64" s="530">
        <v>0</v>
      </c>
      <c r="R64" s="530">
        <v>0</v>
      </c>
      <c r="S64" s="530">
        <v>0</v>
      </c>
      <c r="T64" s="531">
        <v>0</v>
      </c>
      <c r="U64" s="529">
        <v>0</v>
      </c>
      <c r="V64" s="530">
        <v>0</v>
      </c>
      <c r="W64" s="530">
        <v>0</v>
      </c>
      <c r="X64" s="530">
        <v>0</v>
      </c>
      <c r="Y64" s="530">
        <v>0</v>
      </c>
      <c r="Z64" s="530">
        <v>0</v>
      </c>
      <c r="AA64" s="530">
        <v>0</v>
      </c>
      <c r="AB64" s="530">
        <v>0</v>
      </c>
      <c r="AC64" s="530">
        <v>0</v>
      </c>
      <c r="AD64" s="531">
        <v>0</v>
      </c>
      <c r="AE64" s="529">
        <v>0</v>
      </c>
      <c r="AF64" s="530">
        <v>0</v>
      </c>
      <c r="AG64" s="530">
        <v>0</v>
      </c>
      <c r="AH64" s="530">
        <v>0</v>
      </c>
      <c r="AI64" s="530">
        <v>0</v>
      </c>
      <c r="AJ64" s="530">
        <v>0</v>
      </c>
      <c r="AK64" s="530">
        <v>0</v>
      </c>
      <c r="AL64" s="530">
        <v>0</v>
      </c>
      <c r="AM64" s="530">
        <v>0</v>
      </c>
      <c r="AN64" s="531">
        <v>0</v>
      </c>
      <c r="AO64" s="529">
        <v>0</v>
      </c>
      <c r="AP64" s="530">
        <v>0</v>
      </c>
      <c r="AQ64" s="530">
        <v>0</v>
      </c>
      <c r="AR64" s="530">
        <v>0</v>
      </c>
      <c r="AS64" s="530">
        <v>0</v>
      </c>
      <c r="AT64" s="530">
        <v>0</v>
      </c>
      <c r="AU64" s="530">
        <v>0</v>
      </c>
      <c r="AV64" s="530">
        <v>0</v>
      </c>
      <c r="AW64" s="530">
        <v>0</v>
      </c>
      <c r="AX64" s="531">
        <v>0</v>
      </c>
      <c r="AY64" s="529">
        <v>0</v>
      </c>
      <c r="AZ64" s="530">
        <v>0</v>
      </c>
      <c r="BA64" s="530">
        <v>0</v>
      </c>
      <c r="BB64" s="530">
        <v>0</v>
      </c>
      <c r="BC64" s="530">
        <v>0</v>
      </c>
      <c r="BD64" s="530">
        <v>0</v>
      </c>
      <c r="BE64" s="530">
        <v>0</v>
      </c>
      <c r="BF64" s="530">
        <v>0</v>
      </c>
      <c r="BG64" s="530">
        <v>0</v>
      </c>
      <c r="BH64" s="531">
        <v>0</v>
      </c>
      <c r="BI64" s="529">
        <v>0</v>
      </c>
      <c r="BJ64" s="530">
        <v>0</v>
      </c>
      <c r="BK64" s="530">
        <v>0</v>
      </c>
      <c r="BL64" s="530">
        <v>0</v>
      </c>
      <c r="BM64" s="530">
        <v>0</v>
      </c>
      <c r="BN64" s="530">
        <v>0</v>
      </c>
      <c r="BO64" s="530">
        <v>0</v>
      </c>
      <c r="BP64" s="530">
        <v>0</v>
      </c>
      <c r="BQ64" s="530">
        <v>0</v>
      </c>
      <c r="BR64" s="531">
        <v>0</v>
      </c>
      <c r="BS64" s="529">
        <v>0</v>
      </c>
      <c r="BT64" s="530">
        <v>0</v>
      </c>
      <c r="BU64" s="530">
        <v>0</v>
      </c>
      <c r="BV64" s="530">
        <v>0</v>
      </c>
      <c r="BW64" s="530">
        <v>0</v>
      </c>
      <c r="BX64" s="530">
        <v>0</v>
      </c>
      <c r="BY64" s="530">
        <v>0</v>
      </c>
      <c r="BZ64" s="530">
        <v>0</v>
      </c>
      <c r="CA64" s="530">
        <v>0</v>
      </c>
      <c r="CB64" s="531">
        <v>0</v>
      </c>
      <c r="CC64" s="529">
        <v>0</v>
      </c>
      <c r="CD64" s="530">
        <v>0</v>
      </c>
      <c r="CE64" s="530">
        <v>0</v>
      </c>
      <c r="CF64" s="530">
        <v>0</v>
      </c>
      <c r="CG64" s="530">
        <v>0</v>
      </c>
      <c r="CH64" s="530">
        <v>0</v>
      </c>
      <c r="CI64" s="530">
        <v>0</v>
      </c>
      <c r="CJ64" s="530">
        <v>0</v>
      </c>
      <c r="CK64" s="530">
        <v>0</v>
      </c>
      <c r="CL64" s="531">
        <v>0</v>
      </c>
      <c r="CM64" s="529">
        <v>0</v>
      </c>
      <c r="CN64" s="530">
        <v>0</v>
      </c>
      <c r="CO64" s="530">
        <v>0</v>
      </c>
      <c r="CP64" s="530">
        <v>0</v>
      </c>
      <c r="CQ64" s="530">
        <v>0</v>
      </c>
      <c r="CR64" s="530">
        <v>0</v>
      </c>
      <c r="CS64" s="530">
        <v>0</v>
      </c>
      <c r="CT64" s="530">
        <v>0</v>
      </c>
      <c r="CU64" s="530">
        <v>0</v>
      </c>
      <c r="CV64" s="531">
        <v>0</v>
      </c>
      <c r="CW64" s="529">
        <v>0</v>
      </c>
      <c r="CX64" s="530">
        <v>0</v>
      </c>
      <c r="CY64" s="530">
        <v>0</v>
      </c>
      <c r="CZ64" s="530">
        <v>0</v>
      </c>
      <c r="DA64" s="530">
        <v>0</v>
      </c>
      <c r="DB64" s="530">
        <v>0</v>
      </c>
      <c r="DC64" s="530">
        <v>0</v>
      </c>
      <c r="DD64" s="530">
        <v>0</v>
      </c>
      <c r="DE64" s="530">
        <v>0</v>
      </c>
      <c r="DF64" s="531">
        <v>0</v>
      </c>
      <c r="DG64" s="529">
        <v>0</v>
      </c>
      <c r="DH64" s="530">
        <v>0</v>
      </c>
      <c r="DI64" s="530">
        <v>0</v>
      </c>
      <c r="DJ64" s="530">
        <v>0</v>
      </c>
      <c r="DK64" s="530">
        <v>0</v>
      </c>
      <c r="DL64" s="530">
        <v>0</v>
      </c>
      <c r="DM64" s="530">
        <v>0</v>
      </c>
      <c r="DN64" s="530"/>
      <c r="DO64" s="530"/>
      <c r="DP64" s="531"/>
      <c r="DQ64" s="529"/>
      <c r="DR64" s="530"/>
      <c r="DS64" s="530"/>
      <c r="DT64" s="530"/>
      <c r="DU64" s="530"/>
      <c r="DV64" s="530"/>
      <c r="DW64" s="530"/>
      <c r="DX64" s="530"/>
      <c r="DY64" s="530"/>
      <c r="DZ64" s="531"/>
      <c r="EA64" s="529"/>
      <c r="EB64" s="530"/>
      <c r="EC64" s="530"/>
      <c r="ED64" s="530"/>
      <c r="EE64" s="530"/>
      <c r="EF64" s="530"/>
      <c r="EG64" s="530"/>
      <c r="EH64" s="530"/>
      <c r="EI64" s="530"/>
      <c r="EJ64" s="531"/>
      <c r="EK64" s="529"/>
      <c r="EL64" s="530"/>
      <c r="EM64" s="530"/>
      <c r="EN64" s="530"/>
      <c r="EO64" s="530"/>
      <c r="EP64" s="530"/>
      <c r="EQ64" s="530"/>
      <c r="ER64" s="530"/>
      <c r="ES64" s="530"/>
      <c r="ET64" s="531"/>
      <c r="EU64" s="529"/>
      <c r="EV64" s="530"/>
      <c r="EW64" s="530"/>
      <c r="EX64" s="530"/>
      <c r="EY64" s="530"/>
      <c r="EZ64" s="530"/>
      <c r="FA64" s="530"/>
      <c r="FB64" s="530"/>
      <c r="FC64" s="530"/>
      <c r="FD64" s="531"/>
      <c r="FE64" s="529"/>
      <c r="FF64" s="530"/>
      <c r="FG64" s="530"/>
      <c r="FH64" s="530"/>
      <c r="FI64" s="530"/>
      <c r="FJ64" s="530"/>
      <c r="FK64" s="530"/>
      <c r="FL64" s="530"/>
      <c r="FM64" s="530"/>
      <c r="FN64" s="531"/>
      <c r="FO64" s="529"/>
      <c r="FP64" s="530"/>
      <c r="FQ64" s="530"/>
      <c r="FR64" s="530"/>
      <c r="FS64" s="530"/>
      <c r="FT64" s="530"/>
      <c r="FU64" s="530"/>
      <c r="FV64" s="530"/>
      <c r="FW64" s="530"/>
      <c r="FX64" s="531"/>
      <c r="FY64" s="529"/>
      <c r="FZ64" s="530"/>
      <c r="GA64" s="530"/>
      <c r="GB64" s="530"/>
      <c r="GC64" s="530"/>
      <c r="GD64" s="530"/>
      <c r="GE64" s="530"/>
      <c r="GF64" s="530"/>
      <c r="GG64" s="530"/>
      <c r="GH64" s="531"/>
      <c r="GI64" s="529"/>
      <c r="GJ64" s="530"/>
      <c r="GK64" s="530"/>
      <c r="GL64" s="530"/>
      <c r="GM64" s="530"/>
      <c r="GN64" s="530"/>
      <c r="GO64" s="530"/>
      <c r="GP64" s="530"/>
      <c r="GQ64" s="530"/>
      <c r="GR64" s="531"/>
      <c r="GS64" s="529"/>
      <c r="GT64" s="530"/>
      <c r="GU64" s="530"/>
      <c r="GV64" s="530"/>
      <c r="GW64" s="530"/>
      <c r="GX64" s="530"/>
      <c r="GY64" s="530"/>
      <c r="GZ64" s="530"/>
      <c r="HA64" s="530"/>
      <c r="HB64" s="531"/>
      <c r="HC64" s="274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4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4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4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4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4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4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4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4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4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75">
        <f t="shared" si="73"/>
        <v>0</v>
      </c>
      <c r="HN64" s="277">
        <f t="shared" si="90"/>
        <v>0</v>
      </c>
      <c r="HO64" s="275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77" t="e">
        <f t="shared" si="86"/>
        <v>#REF!</v>
      </c>
      <c r="HQ64" s="80"/>
      <c r="HR64" s="278">
        <f t="shared" si="74"/>
        <v>0</v>
      </c>
      <c r="HS64" s="278">
        <f>+L64+V64+AF64+AP64+AZ64+BJ64+BT64+CD64+CN64+CX64+DG64</f>
        <v>0</v>
      </c>
      <c r="HT64" s="278">
        <f t="shared" si="76"/>
        <v>0</v>
      </c>
      <c r="HU64" s="278">
        <f t="shared" si="77"/>
        <v>0</v>
      </c>
      <c r="HV64" s="278">
        <f t="shared" si="78"/>
        <v>0</v>
      </c>
      <c r="HW64" s="278">
        <f t="shared" si="79"/>
        <v>0</v>
      </c>
      <c r="HX64" s="278">
        <f t="shared" si="80"/>
        <v>0</v>
      </c>
      <c r="HY64" s="278">
        <f t="shared" si="81"/>
        <v>0</v>
      </c>
      <c r="HZ64" s="278">
        <f t="shared" si="82"/>
        <v>0</v>
      </c>
      <c r="IA64" s="278">
        <f t="shared" si="83"/>
        <v>0</v>
      </c>
      <c r="IK64" s="94" t="e">
        <f t="shared" si="84"/>
        <v>#REF!</v>
      </c>
    </row>
    <row r="65" spans="1:245" s="30" customFormat="1" ht="21.95" hidden="1" customHeight="1">
      <c r="A65" s="4"/>
      <c r="B65" s="94" t="e">
        <f>+#REF!</f>
        <v>#REF!</v>
      </c>
      <c r="C65" s="94" t="e">
        <f>+#REF!</f>
        <v>#REF!</v>
      </c>
      <c r="D65" s="94" t="e">
        <f>+#REF!</f>
        <v>#REF!</v>
      </c>
      <c r="E65" s="94" t="e">
        <f>+#REF!</f>
        <v>#REF!</v>
      </c>
      <c r="F65" s="94" t="e">
        <f>+#REF!</f>
        <v>#REF!</v>
      </c>
      <c r="G65" s="94" t="e">
        <f>+#REF!</f>
        <v>#REF!</v>
      </c>
      <c r="H65" s="94" t="e">
        <f>+#REF!</f>
        <v>#REF!</v>
      </c>
      <c r="I65" s="94" t="e">
        <f>+#REF!</f>
        <v>#REF!</v>
      </c>
      <c r="J65" s="18" t="s">
        <v>47</v>
      </c>
      <c r="K65" s="532">
        <v>0</v>
      </c>
      <c r="L65" s="885">
        <v>0</v>
      </c>
      <c r="M65" s="885">
        <v>0</v>
      </c>
      <c r="N65" s="885">
        <v>0</v>
      </c>
      <c r="O65" s="885">
        <v>0</v>
      </c>
      <c r="P65" s="885">
        <v>0</v>
      </c>
      <c r="Q65" s="885">
        <v>0</v>
      </c>
      <c r="R65" s="885">
        <v>0</v>
      </c>
      <c r="S65" s="885">
        <v>0</v>
      </c>
      <c r="T65" s="534">
        <v>0</v>
      </c>
      <c r="U65" s="532">
        <v>0</v>
      </c>
      <c r="V65" s="885">
        <v>0</v>
      </c>
      <c r="W65" s="885">
        <v>0</v>
      </c>
      <c r="X65" s="885">
        <v>0</v>
      </c>
      <c r="Y65" s="885">
        <v>0</v>
      </c>
      <c r="Z65" s="885">
        <v>0</v>
      </c>
      <c r="AA65" s="885">
        <v>0</v>
      </c>
      <c r="AB65" s="885">
        <v>0</v>
      </c>
      <c r="AC65" s="885">
        <v>0</v>
      </c>
      <c r="AD65" s="534">
        <v>0</v>
      </c>
      <c r="AE65" s="532">
        <v>0</v>
      </c>
      <c r="AF65" s="885">
        <v>0</v>
      </c>
      <c r="AG65" s="885">
        <v>0</v>
      </c>
      <c r="AH65" s="885">
        <v>0</v>
      </c>
      <c r="AI65" s="885">
        <v>0</v>
      </c>
      <c r="AJ65" s="885">
        <v>0</v>
      </c>
      <c r="AK65" s="885">
        <v>0</v>
      </c>
      <c r="AL65" s="885">
        <v>0</v>
      </c>
      <c r="AM65" s="885">
        <v>0</v>
      </c>
      <c r="AN65" s="534">
        <v>0</v>
      </c>
      <c r="AO65" s="532">
        <v>0</v>
      </c>
      <c r="AP65" s="885">
        <v>0</v>
      </c>
      <c r="AQ65" s="885">
        <v>0</v>
      </c>
      <c r="AR65" s="885">
        <v>0</v>
      </c>
      <c r="AS65" s="885">
        <v>0</v>
      </c>
      <c r="AT65" s="885">
        <v>0</v>
      </c>
      <c r="AU65" s="885">
        <v>0</v>
      </c>
      <c r="AV65" s="885">
        <v>0</v>
      </c>
      <c r="AW65" s="885">
        <v>0</v>
      </c>
      <c r="AX65" s="534">
        <v>0</v>
      </c>
      <c r="AY65" s="532">
        <v>0</v>
      </c>
      <c r="AZ65" s="885">
        <v>0</v>
      </c>
      <c r="BA65" s="885">
        <v>0</v>
      </c>
      <c r="BB65" s="885">
        <v>0</v>
      </c>
      <c r="BC65" s="885">
        <v>0</v>
      </c>
      <c r="BD65" s="885">
        <v>0</v>
      </c>
      <c r="BE65" s="885">
        <v>0</v>
      </c>
      <c r="BF65" s="885">
        <v>0</v>
      </c>
      <c r="BG65" s="885">
        <v>0</v>
      </c>
      <c r="BH65" s="534">
        <v>0</v>
      </c>
      <c r="BI65" s="532">
        <v>0</v>
      </c>
      <c r="BJ65" s="885">
        <v>0</v>
      </c>
      <c r="BK65" s="885">
        <v>0</v>
      </c>
      <c r="BL65" s="885">
        <v>0</v>
      </c>
      <c r="BM65" s="885">
        <v>0</v>
      </c>
      <c r="BN65" s="885">
        <v>0</v>
      </c>
      <c r="BO65" s="885">
        <v>0</v>
      </c>
      <c r="BP65" s="885">
        <v>0</v>
      </c>
      <c r="BQ65" s="885">
        <v>0</v>
      </c>
      <c r="BR65" s="534">
        <v>0</v>
      </c>
      <c r="BS65" s="532">
        <v>0</v>
      </c>
      <c r="BT65" s="885">
        <v>0</v>
      </c>
      <c r="BU65" s="885">
        <v>0</v>
      </c>
      <c r="BV65" s="885">
        <v>0</v>
      </c>
      <c r="BW65" s="885">
        <v>0</v>
      </c>
      <c r="BX65" s="885">
        <v>0</v>
      </c>
      <c r="BY65" s="885">
        <v>0</v>
      </c>
      <c r="BZ65" s="885">
        <v>0</v>
      </c>
      <c r="CA65" s="885">
        <v>0</v>
      </c>
      <c r="CB65" s="534">
        <v>0</v>
      </c>
      <c r="CC65" s="532">
        <v>0</v>
      </c>
      <c r="CD65" s="885">
        <v>0</v>
      </c>
      <c r="CE65" s="885">
        <v>0</v>
      </c>
      <c r="CF65" s="885">
        <v>0</v>
      </c>
      <c r="CG65" s="885">
        <v>0</v>
      </c>
      <c r="CH65" s="885">
        <v>0</v>
      </c>
      <c r="CI65" s="885">
        <v>0</v>
      </c>
      <c r="CJ65" s="885">
        <v>0</v>
      </c>
      <c r="CK65" s="885">
        <v>0</v>
      </c>
      <c r="CL65" s="534">
        <v>0</v>
      </c>
      <c r="CM65" s="532">
        <v>0</v>
      </c>
      <c r="CN65" s="885">
        <v>0</v>
      </c>
      <c r="CO65" s="885">
        <v>0</v>
      </c>
      <c r="CP65" s="885">
        <v>0</v>
      </c>
      <c r="CQ65" s="885">
        <v>0</v>
      </c>
      <c r="CR65" s="885">
        <v>0</v>
      </c>
      <c r="CS65" s="885">
        <v>0</v>
      </c>
      <c r="CT65" s="885">
        <v>0</v>
      </c>
      <c r="CU65" s="885">
        <v>0</v>
      </c>
      <c r="CV65" s="534">
        <v>0</v>
      </c>
      <c r="CW65" s="532">
        <v>0</v>
      </c>
      <c r="CX65" s="885">
        <v>0</v>
      </c>
      <c r="CY65" s="885">
        <v>0</v>
      </c>
      <c r="CZ65" s="885">
        <v>0</v>
      </c>
      <c r="DA65" s="885">
        <v>0</v>
      </c>
      <c r="DB65" s="885">
        <v>0</v>
      </c>
      <c r="DC65" s="885">
        <v>0</v>
      </c>
      <c r="DD65" s="885">
        <v>0</v>
      </c>
      <c r="DE65" s="885">
        <v>0</v>
      </c>
      <c r="DF65" s="534">
        <v>0</v>
      </c>
      <c r="DG65" s="532">
        <v>0</v>
      </c>
      <c r="DH65" s="885">
        <v>0</v>
      </c>
      <c r="DI65" s="885">
        <v>0</v>
      </c>
      <c r="DJ65" s="885">
        <v>0</v>
      </c>
      <c r="DK65" s="885">
        <v>0</v>
      </c>
      <c r="DL65" s="885">
        <v>0</v>
      </c>
      <c r="DM65" s="885">
        <v>0</v>
      </c>
      <c r="DN65" s="533"/>
      <c r="DO65" s="533"/>
      <c r="DP65" s="534"/>
      <c r="DQ65" s="532"/>
      <c r="DR65" s="533"/>
      <c r="DS65" s="533"/>
      <c r="DT65" s="533"/>
      <c r="DU65" s="533"/>
      <c r="DV65" s="533"/>
      <c r="DW65" s="533"/>
      <c r="DX65" s="533"/>
      <c r="DY65" s="533"/>
      <c r="DZ65" s="534"/>
      <c r="EA65" s="532"/>
      <c r="EB65" s="533"/>
      <c r="EC65" s="533"/>
      <c r="ED65" s="533"/>
      <c r="EE65" s="533"/>
      <c r="EF65" s="533"/>
      <c r="EG65" s="533"/>
      <c r="EH65" s="533"/>
      <c r="EI65" s="533"/>
      <c r="EJ65" s="534"/>
      <c r="EK65" s="532"/>
      <c r="EL65" s="533"/>
      <c r="EM65" s="533"/>
      <c r="EN65" s="533"/>
      <c r="EO65" s="533"/>
      <c r="EP65" s="533"/>
      <c r="EQ65" s="533"/>
      <c r="ER65" s="533"/>
      <c r="ES65" s="533"/>
      <c r="ET65" s="534"/>
      <c r="EU65" s="532"/>
      <c r="EV65" s="533"/>
      <c r="EW65" s="533"/>
      <c r="EX65" s="533"/>
      <c r="EY65" s="533"/>
      <c r="EZ65" s="533"/>
      <c r="FA65" s="533"/>
      <c r="FB65" s="533"/>
      <c r="FC65" s="533"/>
      <c r="FD65" s="534"/>
      <c r="FE65" s="532"/>
      <c r="FF65" s="533"/>
      <c r="FG65" s="533"/>
      <c r="FH65" s="533"/>
      <c r="FI65" s="533"/>
      <c r="FJ65" s="533"/>
      <c r="FK65" s="533"/>
      <c r="FL65" s="533"/>
      <c r="FM65" s="533"/>
      <c r="FN65" s="534"/>
      <c r="FO65" s="532"/>
      <c r="FP65" s="533"/>
      <c r="FQ65" s="533"/>
      <c r="FR65" s="533"/>
      <c r="FS65" s="533"/>
      <c r="FT65" s="533"/>
      <c r="FU65" s="533"/>
      <c r="FV65" s="533"/>
      <c r="FW65" s="533"/>
      <c r="FX65" s="534"/>
      <c r="FY65" s="532"/>
      <c r="FZ65" s="533"/>
      <c r="GA65" s="533"/>
      <c r="GB65" s="533"/>
      <c r="GC65" s="533"/>
      <c r="GD65" s="533"/>
      <c r="GE65" s="533"/>
      <c r="GF65" s="533"/>
      <c r="GG65" s="533"/>
      <c r="GH65" s="534"/>
      <c r="GI65" s="532"/>
      <c r="GJ65" s="533"/>
      <c r="GK65" s="533"/>
      <c r="GL65" s="533"/>
      <c r="GM65" s="533"/>
      <c r="GN65" s="533"/>
      <c r="GO65" s="533"/>
      <c r="GP65" s="533"/>
      <c r="GQ65" s="533"/>
      <c r="GR65" s="534"/>
      <c r="GS65" s="532"/>
      <c r="GT65" s="533"/>
      <c r="GU65" s="533"/>
      <c r="GV65" s="533"/>
      <c r="GW65" s="533"/>
      <c r="GX65" s="533"/>
      <c r="GY65" s="533"/>
      <c r="GZ65" s="533"/>
      <c r="HA65" s="533"/>
      <c r="HB65" s="534"/>
      <c r="HC65" s="77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77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77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77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77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77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77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77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77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77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0">
        <f t="shared" si="73"/>
        <v>0</v>
      </c>
      <c r="HN65" s="79">
        <f t="shared" si="90"/>
        <v>0</v>
      </c>
      <c r="HO65" s="80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79" t="e">
        <f t="shared" si="86"/>
        <v>#REF!</v>
      </c>
      <c r="HQ65" s="80"/>
      <c r="HR65" s="81">
        <f t="shared" si="74"/>
        <v>0</v>
      </c>
      <c r="HS65" s="81">
        <f>+L65+V65+AF65+AP65+AZ65+BJ65+BT65+CD65+CN65+CX65+DG65</f>
        <v>0</v>
      </c>
      <c r="HT65" s="81">
        <f t="shared" si="76"/>
        <v>0</v>
      </c>
      <c r="HU65" s="81">
        <f t="shared" si="77"/>
        <v>0</v>
      </c>
      <c r="HV65" s="81">
        <f t="shared" si="78"/>
        <v>0</v>
      </c>
      <c r="HW65" s="81">
        <f t="shared" si="79"/>
        <v>0</v>
      </c>
      <c r="HX65" s="81">
        <f t="shared" si="80"/>
        <v>0</v>
      </c>
      <c r="HY65" s="81">
        <f t="shared" si="81"/>
        <v>0</v>
      </c>
      <c r="HZ65" s="81">
        <f t="shared" si="82"/>
        <v>0</v>
      </c>
      <c r="IA65" s="81">
        <f t="shared" si="83"/>
        <v>0</v>
      </c>
      <c r="IK65" s="94" t="e">
        <f t="shared" si="84"/>
        <v>#REF!</v>
      </c>
    </row>
    <row r="66" spans="1:245" s="30" customFormat="1" ht="21.75" hidden="1" customHeight="1">
      <c r="A66" s="4"/>
      <c r="B66" s="94" t="e">
        <f>+#REF!</f>
        <v>#REF!</v>
      </c>
      <c r="C66" s="94" t="e">
        <f>+#REF!</f>
        <v>#REF!</v>
      </c>
      <c r="D66" s="94" t="e">
        <f>+#REF!</f>
        <v>#REF!</v>
      </c>
      <c r="E66" s="94" t="e">
        <f>+#REF!</f>
        <v>#REF!</v>
      </c>
      <c r="F66" s="94" t="e">
        <f>+#REF!</f>
        <v>#REF!</v>
      </c>
      <c r="G66" s="94" t="e">
        <f>+#REF!</f>
        <v>#REF!</v>
      </c>
      <c r="H66" s="94" t="e">
        <f>+#REF!</f>
        <v>#REF!</v>
      </c>
      <c r="I66" s="94" t="e">
        <f>+#REF!</f>
        <v>#REF!</v>
      </c>
      <c r="J66" s="18" t="s">
        <v>48</v>
      </c>
      <c r="K66" s="532">
        <v>0</v>
      </c>
      <c r="L66" s="885">
        <v>0</v>
      </c>
      <c r="M66" s="885">
        <v>0</v>
      </c>
      <c r="N66" s="885">
        <v>0</v>
      </c>
      <c r="O66" s="885">
        <v>0</v>
      </c>
      <c r="P66" s="885">
        <v>0</v>
      </c>
      <c r="Q66" s="885">
        <v>0</v>
      </c>
      <c r="R66" s="885">
        <v>0</v>
      </c>
      <c r="S66" s="885">
        <v>0</v>
      </c>
      <c r="T66" s="534">
        <v>0</v>
      </c>
      <c r="U66" s="532">
        <v>0</v>
      </c>
      <c r="V66" s="885">
        <v>0</v>
      </c>
      <c r="W66" s="885">
        <v>0</v>
      </c>
      <c r="X66" s="885">
        <v>0</v>
      </c>
      <c r="Y66" s="885">
        <v>0</v>
      </c>
      <c r="Z66" s="885">
        <v>0</v>
      </c>
      <c r="AA66" s="885">
        <v>0</v>
      </c>
      <c r="AB66" s="885">
        <v>0</v>
      </c>
      <c r="AC66" s="885">
        <v>0</v>
      </c>
      <c r="AD66" s="534">
        <v>0</v>
      </c>
      <c r="AE66" s="532">
        <v>0</v>
      </c>
      <c r="AF66" s="885">
        <v>0</v>
      </c>
      <c r="AG66" s="885">
        <v>0</v>
      </c>
      <c r="AH66" s="885">
        <v>0</v>
      </c>
      <c r="AI66" s="885">
        <v>0</v>
      </c>
      <c r="AJ66" s="885">
        <v>0</v>
      </c>
      <c r="AK66" s="885">
        <v>0</v>
      </c>
      <c r="AL66" s="885">
        <v>0</v>
      </c>
      <c r="AM66" s="885">
        <v>0</v>
      </c>
      <c r="AN66" s="534">
        <v>0</v>
      </c>
      <c r="AO66" s="532">
        <v>0</v>
      </c>
      <c r="AP66" s="885">
        <v>0</v>
      </c>
      <c r="AQ66" s="885">
        <v>0</v>
      </c>
      <c r="AR66" s="885">
        <v>0</v>
      </c>
      <c r="AS66" s="885">
        <v>0</v>
      </c>
      <c r="AT66" s="885">
        <v>0</v>
      </c>
      <c r="AU66" s="885">
        <v>0</v>
      </c>
      <c r="AV66" s="885">
        <v>0</v>
      </c>
      <c r="AW66" s="885">
        <v>0</v>
      </c>
      <c r="AX66" s="534">
        <v>0</v>
      </c>
      <c r="AY66" s="532">
        <v>0</v>
      </c>
      <c r="AZ66" s="885">
        <v>0</v>
      </c>
      <c r="BA66" s="885">
        <v>0</v>
      </c>
      <c r="BB66" s="885">
        <v>0</v>
      </c>
      <c r="BC66" s="885">
        <v>0</v>
      </c>
      <c r="BD66" s="885">
        <v>0</v>
      </c>
      <c r="BE66" s="885">
        <v>0</v>
      </c>
      <c r="BF66" s="885">
        <v>0</v>
      </c>
      <c r="BG66" s="885">
        <v>0</v>
      </c>
      <c r="BH66" s="534">
        <v>0</v>
      </c>
      <c r="BI66" s="532">
        <v>0</v>
      </c>
      <c r="BJ66" s="885">
        <v>0</v>
      </c>
      <c r="BK66" s="885">
        <v>0</v>
      </c>
      <c r="BL66" s="885">
        <v>0</v>
      </c>
      <c r="BM66" s="885">
        <v>0</v>
      </c>
      <c r="BN66" s="885">
        <v>0</v>
      </c>
      <c r="BO66" s="885">
        <v>0</v>
      </c>
      <c r="BP66" s="885">
        <v>0</v>
      </c>
      <c r="BQ66" s="885">
        <v>0</v>
      </c>
      <c r="BR66" s="534">
        <v>0</v>
      </c>
      <c r="BS66" s="532">
        <v>0</v>
      </c>
      <c r="BT66" s="885">
        <v>0</v>
      </c>
      <c r="BU66" s="885">
        <v>0</v>
      </c>
      <c r="BV66" s="885">
        <v>0</v>
      </c>
      <c r="BW66" s="885">
        <v>0</v>
      </c>
      <c r="BX66" s="885">
        <v>0</v>
      </c>
      <c r="BY66" s="885">
        <v>0</v>
      </c>
      <c r="BZ66" s="885">
        <v>0</v>
      </c>
      <c r="CA66" s="885">
        <v>0</v>
      </c>
      <c r="CB66" s="534">
        <v>0</v>
      </c>
      <c r="CC66" s="532">
        <v>0</v>
      </c>
      <c r="CD66" s="885">
        <v>0</v>
      </c>
      <c r="CE66" s="885">
        <v>0</v>
      </c>
      <c r="CF66" s="885">
        <v>0</v>
      </c>
      <c r="CG66" s="885">
        <v>0</v>
      </c>
      <c r="CH66" s="885">
        <v>0</v>
      </c>
      <c r="CI66" s="885">
        <v>0</v>
      </c>
      <c r="CJ66" s="885">
        <v>0</v>
      </c>
      <c r="CK66" s="885">
        <v>0</v>
      </c>
      <c r="CL66" s="534">
        <v>0</v>
      </c>
      <c r="CM66" s="532">
        <v>0</v>
      </c>
      <c r="CN66" s="885">
        <v>0</v>
      </c>
      <c r="CO66" s="885">
        <v>0</v>
      </c>
      <c r="CP66" s="885">
        <v>0</v>
      </c>
      <c r="CQ66" s="885">
        <v>0</v>
      </c>
      <c r="CR66" s="885">
        <v>0</v>
      </c>
      <c r="CS66" s="885">
        <v>0</v>
      </c>
      <c r="CT66" s="885">
        <v>0</v>
      </c>
      <c r="CU66" s="885">
        <v>0</v>
      </c>
      <c r="CV66" s="534">
        <v>0</v>
      </c>
      <c r="CW66" s="532">
        <v>0</v>
      </c>
      <c r="CX66" s="885">
        <v>0</v>
      </c>
      <c r="CY66" s="885">
        <v>0</v>
      </c>
      <c r="CZ66" s="885">
        <v>0</v>
      </c>
      <c r="DA66" s="885">
        <v>0</v>
      </c>
      <c r="DB66" s="885">
        <v>0</v>
      </c>
      <c r="DC66" s="885">
        <v>0</v>
      </c>
      <c r="DD66" s="885">
        <v>0</v>
      </c>
      <c r="DE66" s="885">
        <v>0</v>
      </c>
      <c r="DF66" s="534">
        <v>0</v>
      </c>
      <c r="DG66" s="532">
        <v>0</v>
      </c>
      <c r="DH66" s="885">
        <v>0</v>
      </c>
      <c r="DI66" s="885">
        <v>0</v>
      </c>
      <c r="DJ66" s="885">
        <v>0</v>
      </c>
      <c r="DK66" s="885">
        <v>0</v>
      </c>
      <c r="DL66" s="885">
        <v>0</v>
      </c>
      <c r="DM66" s="885">
        <v>0</v>
      </c>
      <c r="DN66" s="533"/>
      <c r="DO66" s="533"/>
      <c r="DP66" s="534"/>
      <c r="DQ66" s="532"/>
      <c r="DR66" s="533"/>
      <c r="DS66" s="533"/>
      <c r="DT66" s="533"/>
      <c r="DU66" s="533"/>
      <c r="DV66" s="533"/>
      <c r="DW66" s="533"/>
      <c r="DX66" s="533"/>
      <c r="DY66" s="533"/>
      <c r="DZ66" s="534"/>
      <c r="EA66" s="532"/>
      <c r="EB66" s="533"/>
      <c r="EC66" s="533"/>
      <c r="ED66" s="533"/>
      <c r="EE66" s="533"/>
      <c r="EF66" s="533"/>
      <c r="EG66" s="533"/>
      <c r="EH66" s="533"/>
      <c r="EI66" s="533"/>
      <c r="EJ66" s="534"/>
      <c r="EK66" s="532"/>
      <c r="EL66" s="533"/>
      <c r="EM66" s="533"/>
      <c r="EN66" s="533"/>
      <c r="EO66" s="533"/>
      <c r="EP66" s="533"/>
      <c r="EQ66" s="533"/>
      <c r="ER66" s="533"/>
      <c r="ES66" s="533"/>
      <c r="ET66" s="534"/>
      <c r="EU66" s="532"/>
      <c r="EV66" s="533"/>
      <c r="EW66" s="533"/>
      <c r="EX66" s="533"/>
      <c r="EY66" s="533"/>
      <c r="EZ66" s="533"/>
      <c r="FA66" s="533"/>
      <c r="FB66" s="533"/>
      <c r="FC66" s="533"/>
      <c r="FD66" s="534"/>
      <c r="FE66" s="532"/>
      <c r="FF66" s="533"/>
      <c r="FG66" s="533"/>
      <c r="FH66" s="533"/>
      <c r="FI66" s="533"/>
      <c r="FJ66" s="533"/>
      <c r="FK66" s="533"/>
      <c r="FL66" s="533"/>
      <c r="FM66" s="533"/>
      <c r="FN66" s="534"/>
      <c r="FO66" s="532"/>
      <c r="FP66" s="533"/>
      <c r="FQ66" s="533"/>
      <c r="FR66" s="533"/>
      <c r="FS66" s="533"/>
      <c r="FT66" s="533"/>
      <c r="FU66" s="533"/>
      <c r="FV66" s="533"/>
      <c r="FW66" s="533"/>
      <c r="FX66" s="534"/>
      <c r="FY66" s="532"/>
      <c r="FZ66" s="533"/>
      <c r="GA66" s="533"/>
      <c r="GB66" s="533"/>
      <c r="GC66" s="533"/>
      <c r="GD66" s="533"/>
      <c r="GE66" s="533"/>
      <c r="GF66" s="533"/>
      <c r="GG66" s="533"/>
      <c r="GH66" s="534"/>
      <c r="GI66" s="532"/>
      <c r="GJ66" s="533"/>
      <c r="GK66" s="533"/>
      <c r="GL66" s="533"/>
      <c r="GM66" s="533"/>
      <c r="GN66" s="533"/>
      <c r="GO66" s="533"/>
      <c r="GP66" s="533"/>
      <c r="GQ66" s="533"/>
      <c r="GR66" s="534"/>
      <c r="GS66" s="532"/>
      <c r="GT66" s="533"/>
      <c r="GU66" s="533"/>
      <c r="GV66" s="533"/>
      <c r="GW66" s="533"/>
      <c r="GX66" s="533"/>
      <c r="GY66" s="533"/>
      <c r="GZ66" s="533"/>
      <c r="HA66" s="533"/>
      <c r="HB66" s="534"/>
      <c r="HC66" s="77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77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77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77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77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77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77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77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77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77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0">
        <f t="shared" si="73"/>
        <v>0</v>
      </c>
      <c r="HN66" s="79">
        <f t="shared" si="90"/>
        <v>0</v>
      </c>
      <c r="HO66" s="80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79" t="e">
        <f t="shared" si="86"/>
        <v>#REF!</v>
      </c>
      <c r="HQ66" s="80"/>
      <c r="HR66" s="81">
        <f t="shared" si="74"/>
        <v>0</v>
      </c>
      <c r="HS66" s="81">
        <f>+L66+V66+AF66+AP66+AZ66+BJ66+BT66+CD66+CN66+CX66+DG66</f>
        <v>0</v>
      </c>
      <c r="HT66" s="81">
        <f t="shared" si="76"/>
        <v>0</v>
      </c>
      <c r="HU66" s="81">
        <f t="shared" si="77"/>
        <v>0</v>
      </c>
      <c r="HV66" s="81">
        <f t="shared" si="78"/>
        <v>0</v>
      </c>
      <c r="HW66" s="81">
        <f t="shared" si="79"/>
        <v>0</v>
      </c>
      <c r="HX66" s="81">
        <f t="shared" si="80"/>
        <v>0</v>
      </c>
      <c r="HY66" s="81">
        <f t="shared" si="81"/>
        <v>0</v>
      </c>
      <c r="HZ66" s="81">
        <f t="shared" si="82"/>
        <v>0</v>
      </c>
      <c r="IA66" s="81">
        <f t="shared" si="83"/>
        <v>0</v>
      </c>
      <c r="IK66" s="94" t="e">
        <f t="shared" si="84"/>
        <v>#REF!</v>
      </c>
    </row>
    <row r="67" spans="1:245" s="30" customFormat="1" ht="21.75" hidden="1" customHeight="1">
      <c r="A67" s="4"/>
      <c r="B67" s="94" t="e">
        <f>+#REF!</f>
        <v>#REF!</v>
      </c>
      <c r="C67" s="94" t="e">
        <f>+#REF!</f>
        <v>#REF!</v>
      </c>
      <c r="D67" s="94" t="e">
        <f>+#REF!</f>
        <v>#REF!</v>
      </c>
      <c r="E67" s="94" t="e">
        <f>+#REF!</f>
        <v>#REF!</v>
      </c>
      <c r="F67" s="94" t="e">
        <f>+#REF!</f>
        <v>#REF!</v>
      </c>
      <c r="G67" s="94" t="e">
        <f>+#REF!</f>
        <v>#REF!</v>
      </c>
      <c r="H67" s="94" t="e">
        <f>+#REF!</f>
        <v>#REF!</v>
      </c>
      <c r="I67" s="94" t="e">
        <f>+#REF!</f>
        <v>#REF!</v>
      </c>
      <c r="J67" s="303" t="s">
        <v>49</v>
      </c>
      <c r="K67" s="535">
        <v>0</v>
      </c>
      <c r="L67" s="536">
        <v>0</v>
      </c>
      <c r="M67" s="536">
        <v>0</v>
      </c>
      <c r="N67" s="536">
        <v>0</v>
      </c>
      <c r="O67" s="536">
        <v>0</v>
      </c>
      <c r="P67" s="536">
        <v>0</v>
      </c>
      <c r="Q67" s="536">
        <v>0</v>
      </c>
      <c r="R67" s="536">
        <v>0</v>
      </c>
      <c r="S67" s="536">
        <v>0</v>
      </c>
      <c r="T67" s="537">
        <v>0</v>
      </c>
      <c r="U67" s="535">
        <v>0</v>
      </c>
      <c r="V67" s="536">
        <v>0</v>
      </c>
      <c r="W67" s="536">
        <v>0</v>
      </c>
      <c r="X67" s="536">
        <v>0</v>
      </c>
      <c r="Y67" s="536">
        <v>0</v>
      </c>
      <c r="Z67" s="536">
        <v>0</v>
      </c>
      <c r="AA67" s="536">
        <v>0</v>
      </c>
      <c r="AB67" s="536">
        <v>0</v>
      </c>
      <c r="AC67" s="536">
        <v>0</v>
      </c>
      <c r="AD67" s="537">
        <v>0</v>
      </c>
      <c r="AE67" s="535">
        <v>0</v>
      </c>
      <c r="AF67" s="536">
        <v>0</v>
      </c>
      <c r="AG67" s="536">
        <v>0</v>
      </c>
      <c r="AH67" s="536">
        <v>0</v>
      </c>
      <c r="AI67" s="536">
        <v>0</v>
      </c>
      <c r="AJ67" s="536">
        <v>0</v>
      </c>
      <c r="AK67" s="536">
        <v>0</v>
      </c>
      <c r="AL67" s="536">
        <v>0</v>
      </c>
      <c r="AM67" s="536">
        <v>0</v>
      </c>
      <c r="AN67" s="537">
        <v>0</v>
      </c>
      <c r="AO67" s="535">
        <v>0</v>
      </c>
      <c r="AP67" s="536">
        <v>0</v>
      </c>
      <c r="AQ67" s="536">
        <v>0</v>
      </c>
      <c r="AR67" s="536">
        <v>0</v>
      </c>
      <c r="AS67" s="536">
        <v>0</v>
      </c>
      <c r="AT67" s="536">
        <v>0</v>
      </c>
      <c r="AU67" s="536">
        <v>0</v>
      </c>
      <c r="AV67" s="536">
        <v>0</v>
      </c>
      <c r="AW67" s="536">
        <v>0</v>
      </c>
      <c r="AX67" s="537">
        <v>0</v>
      </c>
      <c r="AY67" s="535">
        <v>0</v>
      </c>
      <c r="AZ67" s="536">
        <v>0</v>
      </c>
      <c r="BA67" s="536">
        <v>0</v>
      </c>
      <c r="BB67" s="536">
        <v>0</v>
      </c>
      <c r="BC67" s="536">
        <v>0</v>
      </c>
      <c r="BD67" s="536">
        <v>0</v>
      </c>
      <c r="BE67" s="536">
        <v>0</v>
      </c>
      <c r="BF67" s="536">
        <v>0</v>
      </c>
      <c r="BG67" s="536">
        <v>0</v>
      </c>
      <c r="BH67" s="537">
        <v>0</v>
      </c>
      <c r="BI67" s="535">
        <v>0</v>
      </c>
      <c r="BJ67" s="536">
        <v>0</v>
      </c>
      <c r="BK67" s="536">
        <v>0</v>
      </c>
      <c r="BL67" s="536">
        <v>0</v>
      </c>
      <c r="BM67" s="536">
        <v>0</v>
      </c>
      <c r="BN67" s="536">
        <v>0</v>
      </c>
      <c r="BO67" s="536">
        <v>0</v>
      </c>
      <c r="BP67" s="536">
        <v>0</v>
      </c>
      <c r="BQ67" s="536">
        <v>0</v>
      </c>
      <c r="BR67" s="537">
        <v>0</v>
      </c>
      <c r="BS67" s="535">
        <v>0</v>
      </c>
      <c r="BT67" s="536">
        <v>0</v>
      </c>
      <c r="BU67" s="536">
        <v>0</v>
      </c>
      <c r="BV67" s="536">
        <v>0</v>
      </c>
      <c r="BW67" s="536">
        <v>0</v>
      </c>
      <c r="BX67" s="536">
        <v>0</v>
      </c>
      <c r="BY67" s="536">
        <v>0</v>
      </c>
      <c r="BZ67" s="536">
        <v>0</v>
      </c>
      <c r="CA67" s="536">
        <v>0</v>
      </c>
      <c r="CB67" s="537">
        <v>0</v>
      </c>
      <c r="CC67" s="535">
        <v>0</v>
      </c>
      <c r="CD67" s="536">
        <v>0</v>
      </c>
      <c r="CE67" s="536">
        <v>0</v>
      </c>
      <c r="CF67" s="536">
        <v>0</v>
      </c>
      <c r="CG67" s="536">
        <v>0</v>
      </c>
      <c r="CH67" s="536">
        <v>0</v>
      </c>
      <c r="CI67" s="536">
        <v>0</v>
      </c>
      <c r="CJ67" s="536">
        <v>0</v>
      </c>
      <c r="CK67" s="536">
        <v>0</v>
      </c>
      <c r="CL67" s="537">
        <v>0</v>
      </c>
      <c r="CM67" s="535">
        <v>0</v>
      </c>
      <c r="CN67" s="536">
        <v>0</v>
      </c>
      <c r="CO67" s="536">
        <v>0</v>
      </c>
      <c r="CP67" s="536">
        <v>0</v>
      </c>
      <c r="CQ67" s="536">
        <v>0</v>
      </c>
      <c r="CR67" s="536">
        <v>0</v>
      </c>
      <c r="CS67" s="536">
        <v>0</v>
      </c>
      <c r="CT67" s="536">
        <v>0</v>
      </c>
      <c r="CU67" s="536">
        <v>0</v>
      </c>
      <c r="CV67" s="537">
        <v>0</v>
      </c>
      <c r="CW67" s="535">
        <v>0</v>
      </c>
      <c r="CX67" s="536">
        <v>0</v>
      </c>
      <c r="CY67" s="536">
        <v>0</v>
      </c>
      <c r="CZ67" s="536">
        <v>0</v>
      </c>
      <c r="DA67" s="536">
        <v>0</v>
      </c>
      <c r="DB67" s="536">
        <v>0</v>
      </c>
      <c r="DC67" s="536">
        <v>0</v>
      </c>
      <c r="DD67" s="536">
        <v>0</v>
      </c>
      <c r="DE67" s="536">
        <v>0</v>
      </c>
      <c r="DF67" s="537">
        <v>0</v>
      </c>
      <c r="DG67" s="535">
        <v>0</v>
      </c>
      <c r="DH67" s="536">
        <v>0</v>
      </c>
      <c r="DI67" s="536">
        <v>0</v>
      </c>
      <c r="DJ67" s="536">
        <v>0</v>
      </c>
      <c r="DK67" s="536">
        <v>0</v>
      </c>
      <c r="DL67" s="536">
        <v>0</v>
      </c>
      <c r="DM67" s="536">
        <v>0</v>
      </c>
      <c r="DN67" s="536"/>
      <c r="DO67" s="536"/>
      <c r="DP67" s="537"/>
      <c r="DQ67" s="535"/>
      <c r="DR67" s="536"/>
      <c r="DS67" s="536"/>
      <c r="DT67" s="536"/>
      <c r="DU67" s="536"/>
      <c r="DV67" s="536"/>
      <c r="DW67" s="536"/>
      <c r="DX67" s="536"/>
      <c r="DY67" s="536"/>
      <c r="DZ67" s="537"/>
      <c r="EA67" s="535"/>
      <c r="EB67" s="536"/>
      <c r="EC67" s="536"/>
      <c r="ED67" s="536"/>
      <c r="EE67" s="536"/>
      <c r="EF67" s="536"/>
      <c r="EG67" s="536"/>
      <c r="EH67" s="536"/>
      <c r="EI67" s="536"/>
      <c r="EJ67" s="537"/>
      <c r="EK67" s="535"/>
      <c r="EL67" s="536"/>
      <c r="EM67" s="536"/>
      <c r="EN67" s="536"/>
      <c r="EO67" s="536"/>
      <c r="EP67" s="536"/>
      <c r="EQ67" s="536"/>
      <c r="ER67" s="536"/>
      <c r="ES67" s="536"/>
      <c r="ET67" s="537"/>
      <c r="EU67" s="535"/>
      <c r="EV67" s="536"/>
      <c r="EW67" s="536"/>
      <c r="EX67" s="536"/>
      <c r="EY67" s="536"/>
      <c r="EZ67" s="536"/>
      <c r="FA67" s="536"/>
      <c r="FB67" s="536"/>
      <c r="FC67" s="536"/>
      <c r="FD67" s="537"/>
      <c r="FE67" s="535"/>
      <c r="FF67" s="536"/>
      <c r="FG67" s="536"/>
      <c r="FH67" s="536"/>
      <c r="FI67" s="536"/>
      <c r="FJ67" s="536"/>
      <c r="FK67" s="536"/>
      <c r="FL67" s="536"/>
      <c r="FM67" s="536"/>
      <c r="FN67" s="537"/>
      <c r="FO67" s="535"/>
      <c r="FP67" s="536"/>
      <c r="FQ67" s="536"/>
      <c r="FR67" s="536"/>
      <c r="FS67" s="536"/>
      <c r="FT67" s="536"/>
      <c r="FU67" s="536"/>
      <c r="FV67" s="536"/>
      <c r="FW67" s="536"/>
      <c r="FX67" s="537"/>
      <c r="FY67" s="535"/>
      <c r="FZ67" s="536"/>
      <c r="GA67" s="536"/>
      <c r="GB67" s="536"/>
      <c r="GC67" s="536"/>
      <c r="GD67" s="536"/>
      <c r="GE67" s="536"/>
      <c r="GF67" s="536"/>
      <c r="GG67" s="536"/>
      <c r="GH67" s="537"/>
      <c r="GI67" s="535"/>
      <c r="GJ67" s="536"/>
      <c r="GK67" s="536"/>
      <c r="GL67" s="536"/>
      <c r="GM67" s="536"/>
      <c r="GN67" s="536"/>
      <c r="GO67" s="536"/>
      <c r="GP67" s="536"/>
      <c r="GQ67" s="536"/>
      <c r="GR67" s="537"/>
      <c r="GS67" s="535"/>
      <c r="GT67" s="536"/>
      <c r="GU67" s="536"/>
      <c r="GV67" s="536"/>
      <c r="GW67" s="536"/>
      <c r="GX67" s="536"/>
      <c r="GY67" s="536"/>
      <c r="GZ67" s="536"/>
      <c r="HA67" s="536"/>
      <c r="HB67" s="537"/>
      <c r="HC67" s="271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1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1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1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1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1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1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1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1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1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2">
        <f t="shared" si="73"/>
        <v>0</v>
      </c>
      <c r="HN67" s="279">
        <f t="shared" si="90"/>
        <v>0</v>
      </c>
      <c r="HO67" s="272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79" t="e">
        <f t="shared" si="86"/>
        <v>#REF!</v>
      </c>
      <c r="HQ67" s="80"/>
      <c r="HR67" s="280">
        <f t="shared" si="74"/>
        <v>0</v>
      </c>
      <c r="HS67" s="280">
        <f>+L67+V67+AF67+AP67+AZ67+BJ67+BT67+CD67+CN67+CX67+DG67</f>
        <v>0</v>
      </c>
      <c r="HT67" s="280">
        <f t="shared" si="76"/>
        <v>0</v>
      </c>
      <c r="HU67" s="280">
        <f t="shared" si="77"/>
        <v>0</v>
      </c>
      <c r="HV67" s="280">
        <f t="shared" si="78"/>
        <v>0</v>
      </c>
      <c r="HW67" s="280">
        <f t="shared" si="79"/>
        <v>0</v>
      </c>
      <c r="HX67" s="280">
        <f t="shared" si="80"/>
        <v>0</v>
      </c>
      <c r="HY67" s="280">
        <f t="shared" si="81"/>
        <v>0</v>
      </c>
      <c r="HZ67" s="280">
        <f t="shared" si="82"/>
        <v>0</v>
      </c>
      <c r="IA67" s="280">
        <f t="shared" si="83"/>
        <v>0</v>
      </c>
      <c r="IK67" s="94" t="e">
        <f t="shared" si="84"/>
        <v>#REF!</v>
      </c>
    </row>
    <row r="68" spans="1:245" s="30" customFormat="1" ht="21.95" hidden="1" customHeight="1">
      <c r="A68" s="4"/>
      <c r="B68" s="94" t="e">
        <f>+#REF!</f>
        <v>#REF!</v>
      </c>
      <c r="C68" s="94" t="e">
        <f>+#REF!</f>
        <v>#REF!</v>
      </c>
      <c r="D68" s="94" t="e">
        <f>+#REF!</f>
        <v>#REF!</v>
      </c>
      <c r="E68" s="94" t="e">
        <f>+#REF!</f>
        <v>#REF!</v>
      </c>
      <c r="F68" s="94" t="e">
        <f>+#REF!</f>
        <v>#REF!</v>
      </c>
      <c r="G68" s="94" t="e">
        <f>+#REF!</f>
        <v>#REF!</v>
      </c>
      <c r="H68" s="94" t="e">
        <f>+#REF!</f>
        <v>#REF!</v>
      </c>
      <c r="I68" s="94" t="e">
        <f>+#REF!</f>
        <v>#REF!</v>
      </c>
      <c r="J68" s="302" t="s">
        <v>50</v>
      </c>
      <c r="K68" s="538">
        <v>0</v>
      </c>
      <c r="L68" s="539">
        <v>0</v>
      </c>
      <c r="M68" s="539">
        <v>0</v>
      </c>
      <c r="N68" s="539">
        <v>0</v>
      </c>
      <c r="O68" s="539">
        <v>0</v>
      </c>
      <c r="P68" s="539">
        <v>0</v>
      </c>
      <c r="Q68" s="539">
        <v>0</v>
      </c>
      <c r="R68" s="539">
        <v>0</v>
      </c>
      <c r="S68" s="539">
        <v>0</v>
      </c>
      <c r="T68" s="540">
        <v>0</v>
      </c>
      <c r="U68" s="538">
        <v>0</v>
      </c>
      <c r="V68" s="539">
        <v>0</v>
      </c>
      <c r="W68" s="539">
        <v>0</v>
      </c>
      <c r="X68" s="539">
        <v>0</v>
      </c>
      <c r="Y68" s="539">
        <v>0</v>
      </c>
      <c r="Z68" s="539">
        <v>0</v>
      </c>
      <c r="AA68" s="539">
        <v>0</v>
      </c>
      <c r="AB68" s="539">
        <v>0</v>
      </c>
      <c r="AC68" s="539">
        <v>0</v>
      </c>
      <c r="AD68" s="540">
        <v>0</v>
      </c>
      <c r="AE68" s="538">
        <v>0</v>
      </c>
      <c r="AF68" s="539">
        <v>0</v>
      </c>
      <c r="AG68" s="539">
        <v>0</v>
      </c>
      <c r="AH68" s="539">
        <v>0</v>
      </c>
      <c r="AI68" s="539">
        <v>0</v>
      </c>
      <c r="AJ68" s="539">
        <v>0</v>
      </c>
      <c r="AK68" s="539">
        <v>0</v>
      </c>
      <c r="AL68" s="539">
        <v>0</v>
      </c>
      <c r="AM68" s="539">
        <v>0</v>
      </c>
      <c r="AN68" s="540">
        <v>0</v>
      </c>
      <c r="AO68" s="538">
        <v>0</v>
      </c>
      <c r="AP68" s="539">
        <v>0</v>
      </c>
      <c r="AQ68" s="539">
        <v>0</v>
      </c>
      <c r="AR68" s="539">
        <v>0</v>
      </c>
      <c r="AS68" s="539">
        <v>0</v>
      </c>
      <c r="AT68" s="539">
        <v>0</v>
      </c>
      <c r="AU68" s="539">
        <v>0</v>
      </c>
      <c r="AV68" s="539">
        <v>0</v>
      </c>
      <c r="AW68" s="539">
        <v>0</v>
      </c>
      <c r="AX68" s="540">
        <v>0</v>
      </c>
      <c r="AY68" s="538">
        <v>0</v>
      </c>
      <c r="AZ68" s="539">
        <v>0</v>
      </c>
      <c r="BA68" s="539">
        <v>0</v>
      </c>
      <c r="BB68" s="539">
        <v>0</v>
      </c>
      <c r="BC68" s="539">
        <v>0</v>
      </c>
      <c r="BD68" s="539">
        <v>0</v>
      </c>
      <c r="BE68" s="539">
        <v>0</v>
      </c>
      <c r="BF68" s="539">
        <v>0</v>
      </c>
      <c r="BG68" s="539">
        <v>0</v>
      </c>
      <c r="BH68" s="540">
        <v>0</v>
      </c>
      <c r="BI68" s="538">
        <v>0</v>
      </c>
      <c r="BJ68" s="539">
        <v>0</v>
      </c>
      <c r="BK68" s="539">
        <v>0</v>
      </c>
      <c r="BL68" s="539">
        <v>0</v>
      </c>
      <c r="BM68" s="539">
        <v>0</v>
      </c>
      <c r="BN68" s="539">
        <v>0</v>
      </c>
      <c r="BO68" s="539">
        <v>0</v>
      </c>
      <c r="BP68" s="539">
        <v>0</v>
      </c>
      <c r="BQ68" s="539">
        <v>0</v>
      </c>
      <c r="BR68" s="540">
        <v>0</v>
      </c>
      <c r="BS68" s="538">
        <v>0</v>
      </c>
      <c r="BT68" s="539">
        <v>0</v>
      </c>
      <c r="BU68" s="539">
        <v>0</v>
      </c>
      <c r="BV68" s="539">
        <v>0</v>
      </c>
      <c r="BW68" s="539">
        <v>0</v>
      </c>
      <c r="BX68" s="539">
        <v>0</v>
      </c>
      <c r="BY68" s="539">
        <v>0</v>
      </c>
      <c r="BZ68" s="539">
        <v>0</v>
      </c>
      <c r="CA68" s="539">
        <v>0</v>
      </c>
      <c r="CB68" s="540">
        <v>0</v>
      </c>
      <c r="CC68" s="538">
        <v>0</v>
      </c>
      <c r="CD68" s="539">
        <v>0</v>
      </c>
      <c r="CE68" s="539">
        <v>0</v>
      </c>
      <c r="CF68" s="539">
        <v>0</v>
      </c>
      <c r="CG68" s="539">
        <v>0</v>
      </c>
      <c r="CH68" s="539">
        <v>0</v>
      </c>
      <c r="CI68" s="539">
        <v>0</v>
      </c>
      <c r="CJ68" s="539">
        <v>0</v>
      </c>
      <c r="CK68" s="539">
        <v>0</v>
      </c>
      <c r="CL68" s="540">
        <v>0</v>
      </c>
      <c r="CM68" s="538">
        <v>0</v>
      </c>
      <c r="CN68" s="539">
        <v>0</v>
      </c>
      <c r="CO68" s="539">
        <v>0</v>
      </c>
      <c r="CP68" s="539">
        <v>0</v>
      </c>
      <c r="CQ68" s="539">
        <v>0</v>
      </c>
      <c r="CR68" s="539">
        <v>0</v>
      </c>
      <c r="CS68" s="539">
        <v>0</v>
      </c>
      <c r="CT68" s="539">
        <v>0</v>
      </c>
      <c r="CU68" s="539">
        <v>0</v>
      </c>
      <c r="CV68" s="540">
        <v>0</v>
      </c>
      <c r="CW68" s="538">
        <v>0</v>
      </c>
      <c r="CX68" s="539">
        <v>0</v>
      </c>
      <c r="CY68" s="539">
        <v>0</v>
      </c>
      <c r="CZ68" s="539">
        <v>0</v>
      </c>
      <c r="DA68" s="539">
        <v>0</v>
      </c>
      <c r="DB68" s="539">
        <v>0</v>
      </c>
      <c r="DC68" s="539">
        <v>0</v>
      </c>
      <c r="DD68" s="539">
        <v>0</v>
      </c>
      <c r="DE68" s="539">
        <v>0</v>
      </c>
      <c r="DF68" s="540">
        <v>0</v>
      </c>
      <c r="DG68" s="538">
        <v>0</v>
      </c>
      <c r="DH68" s="539">
        <v>0</v>
      </c>
      <c r="DI68" s="539">
        <v>0</v>
      </c>
      <c r="DJ68" s="539">
        <v>0</v>
      </c>
      <c r="DK68" s="539">
        <v>0</v>
      </c>
      <c r="DL68" s="539">
        <v>0</v>
      </c>
      <c r="DM68" s="539">
        <v>0</v>
      </c>
      <c r="DN68" s="539"/>
      <c r="DO68" s="539"/>
      <c r="DP68" s="540"/>
      <c r="DQ68" s="538"/>
      <c r="DR68" s="539"/>
      <c r="DS68" s="539"/>
      <c r="DT68" s="539"/>
      <c r="DU68" s="539"/>
      <c r="DV68" s="539"/>
      <c r="DW68" s="539"/>
      <c r="DX68" s="539"/>
      <c r="DY68" s="539"/>
      <c r="DZ68" s="540"/>
      <c r="EA68" s="538"/>
      <c r="EB68" s="539"/>
      <c r="EC68" s="539"/>
      <c r="ED68" s="539"/>
      <c r="EE68" s="539"/>
      <c r="EF68" s="539"/>
      <c r="EG68" s="539"/>
      <c r="EH68" s="539"/>
      <c r="EI68" s="539"/>
      <c r="EJ68" s="540"/>
      <c r="EK68" s="538"/>
      <c r="EL68" s="539"/>
      <c r="EM68" s="539"/>
      <c r="EN68" s="539"/>
      <c r="EO68" s="539"/>
      <c r="EP68" s="539"/>
      <c r="EQ68" s="539"/>
      <c r="ER68" s="539"/>
      <c r="ES68" s="539"/>
      <c r="ET68" s="540"/>
      <c r="EU68" s="538"/>
      <c r="EV68" s="539"/>
      <c r="EW68" s="539"/>
      <c r="EX68" s="539"/>
      <c r="EY68" s="539"/>
      <c r="EZ68" s="539"/>
      <c r="FA68" s="539"/>
      <c r="FB68" s="539"/>
      <c r="FC68" s="539"/>
      <c r="FD68" s="540"/>
      <c r="FE68" s="538"/>
      <c r="FF68" s="539"/>
      <c r="FG68" s="539"/>
      <c r="FH68" s="539"/>
      <c r="FI68" s="539"/>
      <c r="FJ68" s="539"/>
      <c r="FK68" s="539"/>
      <c r="FL68" s="539"/>
      <c r="FM68" s="539"/>
      <c r="FN68" s="540"/>
      <c r="FO68" s="538"/>
      <c r="FP68" s="539"/>
      <c r="FQ68" s="539"/>
      <c r="FR68" s="539"/>
      <c r="FS68" s="539"/>
      <c r="FT68" s="539"/>
      <c r="FU68" s="539"/>
      <c r="FV68" s="539"/>
      <c r="FW68" s="539"/>
      <c r="FX68" s="540"/>
      <c r="FY68" s="538"/>
      <c r="FZ68" s="539"/>
      <c r="GA68" s="539"/>
      <c r="GB68" s="539"/>
      <c r="GC68" s="539"/>
      <c r="GD68" s="539"/>
      <c r="GE68" s="539"/>
      <c r="GF68" s="539"/>
      <c r="GG68" s="539"/>
      <c r="GH68" s="540"/>
      <c r="GI68" s="538"/>
      <c r="GJ68" s="539"/>
      <c r="GK68" s="539"/>
      <c r="GL68" s="539"/>
      <c r="GM68" s="539"/>
      <c r="GN68" s="539"/>
      <c r="GO68" s="539"/>
      <c r="GP68" s="539"/>
      <c r="GQ68" s="539"/>
      <c r="GR68" s="540"/>
      <c r="GS68" s="538"/>
      <c r="GT68" s="539"/>
      <c r="GU68" s="539"/>
      <c r="GV68" s="539"/>
      <c r="GW68" s="539"/>
      <c r="GX68" s="539"/>
      <c r="GY68" s="539"/>
      <c r="GZ68" s="539"/>
      <c r="HA68" s="539"/>
      <c r="HB68" s="540"/>
      <c r="HC68" s="274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4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4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4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4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4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4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4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4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4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75">
        <f t="shared" si="73"/>
        <v>0</v>
      </c>
      <c r="HN68" s="277">
        <f t="shared" si="90"/>
        <v>0</v>
      </c>
      <c r="HO68" s="275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77" t="e">
        <f t="shared" si="86"/>
        <v>#REF!</v>
      </c>
      <c r="HQ68" s="80"/>
      <c r="HR68" s="278">
        <f t="shared" si="74"/>
        <v>0</v>
      </c>
      <c r="HS68" s="278">
        <f>+L68+V68+AF68+AP68+AZ68+BJ68+BT68+CD68+CN68+CX68+DG68</f>
        <v>0</v>
      </c>
      <c r="HT68" s="278">
        <f t="shared" si="76"/>
        <v>0</v>
      </c>
      <c r="HU68" s="278">
        <f t="shared" si="77"/>
        <v>0</v>
      </c>
      <c r="HV68" s="278">
        <f t="shared" si="78"/>
        <v>0</v>
      </c>
      <c r="HW68" s="278">
        <f t="shared" si="79"/>
        <v>0</v>
      </c>
      <c r="HX68" s="278">
        <f t="shared" si="80"/>
        <v>0</v>
      </c>
      <c r="HY68" s="278">
        <f t="shared" si="81"/>
        <v>0</v>
      </c>
      <c r="HZ68" s="278">
        <f t="shared" si="82"/>
        <v>0</v>
      </c>
      <c r="IA68" s="278">
        <f t="shared" si="83"/>
        <v>0</v>
      </c>
      <c r="IK68" s="94" t="e">
        <f t="shared" si="84"/>
        <v>#REF!</v>
      </c>
    </row>
    <row r="69" spans="1:245" s="30" customFormat="1" ht="21.95" hidden="1" customHeight="1">
      <c r="A69" s="4"/>
      <c r="B69" s="94" t="e">
        <f>+#REF!</f>
        <v>#REF!</v>
      </c>
      <c r="C69" s="94" t="e">
        <f>+#REF!</f>
        <v>#REF!</v>
      </c>
      <c r="D69" s="94" t="e">
        <f>+#REF!</f>
        <v>#REF!</v>
      </c>
      <c r="E69" s="94" t="e">
        <f>+#REF!</f>
        <v>#REF!</v>
      </c>
      <c r="F69" s="94" t="e">
        <f>+#REF!</f>
        <v>#REF!</v>
      </c>
      <c r="G69" s="94" t="e">
        <f>+#REF!</f>
        <v>#REF!</v>
      </c>
      <c r="H69" s="94" t="e">
        <f>+#REF!</f>
        <v>#REF!</v>
      </c>
      <c r="I69" s="94" t="e">
        <f>+#REF!</f>
        <v>#REF!</v>
      </c>
      <c r="J69" s="18" t="s">
        <v>51</v>
      </c>
      <c r="K69" s="541">
        <v>0</v>
      </c>
      <c r="L69" s="894">
        <v>0</v>
      </c>
      <c r="M69" s="894">
        <v>0</v>
      </c>
      <c r="N69" s="894">
        <v>0</v>
      </c>
      <c r="O69" s="894">
        <v>0</v>
      </c>
      <c r="P69" s="894">
        <v>0</v>
      </c>
      <c r="Q69" s="894">
        <v>0</v>
      </c>
      <c r="R69" s="894">
        <v>0</v>
      </c>
      <c r="S69" s="894">
        <v>0</v>
      </c>
      <c r="T69" s="543">
        <v>0</v>
      </c>
      <c r="U69" s="541">
        <v>0</v>
      </c>
      <c r="V69" s="894">
        <v>0</v>
      </c>
      <c r="W69" s="894">
        <v>0</v>
      </c>
      <c r="X69" s="894">
        <v>0</v>
      </c>
      <c r="Y69" s="894">
        <v>0</v>
      </c>
      <c r="Z69" s="894">
        <v>0</v>
      </c>
      <c r="AA69" s="894">
        <v>0</v>
      </c>
      <c r="AB69" s="894">
        <v>0</v>
      </c>
      <c r="AC69" s="894">
        <v>0</v>
      </c>
      <c r="AD69" s="543">
        <v>0</v>
      </c>
      <c r="AE69" s="541">
        <v>0</v>
      </c>
      <c r="AF69" s="894">
        <v>0</v>
      </c>
      <c r="AG69" s="894">
        <v>0</v>
      </c>
      <c r="AH69" s="894">
        <v>0</v>
      </c>
      <c r="AI69" s="894">
        <v>0</v>
      </c>
      <c r="AJ69" s="894">
        <v>0</v>
      </c>
      <c r="AK69" s="894">
        <v>0</v>
      </c>
      <c r="AL69" s="894">
        <v>0</v>
      </c>
      <c r="AM69" s="894">
        <v>0</v>
      </c>
      <c r="AN69" s="543">
        <v>0</v>
      </c>
      <c r="AO69" s="541">
        <v>0</v>
      </c>
      <c r="AP69" s="894">
        <v>0</v>
      </c>
      <c r="AQ69" s="894">
        <v>0</v>
      </c>
      <c r="AR69" s="894">
        <v>0</v>
      </c>
      <c r="AS69" s="894">
        <v>0</v>
      </c>
      <c r="AT69" s="894">
        <v>0</v>
      </c>
      <c r="AU69" s="894">
        <v>0</v>
      </c>
      <c r="AV69" s="894">
        <v>0</v>
      </c>
      <c r="AW69" s="894">
        <v>0</v>
      </c>
      <c r="AX69" s="543">
        <v>0</v>
      </c>
      <c r="AY69" s="541">
        <v>0</v>
      </c>
      <c r="AZ69" s="894">
        <v>0</v>
      </c>
      <c r="BA69" s="894">
        <v>0</v>
      </c>
      <c r="BB69" s="894">
        <v>0</v>
      </c>
      <c r="BC69" s="894">
        <v>0</v>
      </c>
      <c r="BD69" s="894">
        <v>0</v>
      </c>
      <c r="BE69" s="894">
        <v>0</v>
      </c>
      <c r="BF69" s="894">
        <v>0</v>
      </c>
      <c r="BG69" s="894">
        <v>0</v>
      </c>
      <c r="BH69" s="543">
        <v>0</v>
      </c>
      <c r="BI69" s="541">
        <v>0</v>
      </c>
      <c r="BJ69" s="894">
        <v>0</v>
      </c>
      <c r="BK69" s="894">
        <v>0</v>
      </c>
      <c r="BL69" s="894">
        <v>0</v>
      </c>
      <c r="BM69" s="894">
        <v>0</v>
      </c>
      <c r="BN69" s="894">
        <v>0</v>
      </c>
      <c r="BO69" s="894">
        <v>0</v>
      </c>
      <c r="BP69" s="894">
        <v>0</v>
      </c>
      <c r="BQ69" s="894">
        <v>0</v>
      </c>
      <c r="BR69" s="543">
        <v>0</v>
      </c>
      <c r="BS69" s="541">
        <v>0</v>
      </c>
      <c r="BT69" s="894">
        <v>0</v>
      </c>
      <c r="BU69" s="894">
        <v>0</v>
      </c>
      <c r="BV69" s="894">
        <v>0</v>
      </c>
      <c r="BW69" s="894">
        <v>0</v>
      </c>
      <c r="BX69" s="894">
        <v>0</v>
      </c>
      <c r="BY69" s="894">
        <v>0</v>
      </c>
      <c r="BZ69" s="894">
        <v>0</v>
      </c>
      <c r="CA69" s="894">
        <v>0</v>
      </c>
      <c r="CB69" s="543">
        <v>0</v>
      </c>
      <c r="CC69" s="541">
        <v>0</v>
      </c>
      <c r="CD69" s="894">
        <v>0</v>
      </c>
      <c r="CE69" s="894">
        <v>0</v>
      </c>
      <c r="CF69" s="894">
        <v>0</v>
      </c>
      <c r="CG69" s="894">
        <v>0</v>
      </c>
      <c r="CH69" s="894">
        <v>0</v>
      </c>
      <c r="CI69" s="894">
        <v>0</v>
      </c>
      <c r="CJ69" s="894">
        <v>0</v>
      </c>
      <c r="CK69" s="894">
        <v>0</v>
      </c>
      <c r="CL69" s="543">
        <v>0</v>
      </c>
      <c r="CM69" s="541">
        <v>0</v>
      </c>
      <c r="CN69" s="894">
        <v>0</v>
      </c>
      <c r="CO69" s="894">
        <v>0</v>
      </c>
      <c r="CP69" s="894">
        <v>0</v>
      </c>
      <c r="CQ69" s="894">
        <v>0</v>
      </c>
      <c r="CR69" s="894">
        <v>0</v>
      </c>
      <c r="CS69" s="894">
        <v>0</v>
      </c>
      <c r="CT69" s="894">
        <v>0</v>
      </c>
      <c r="CU69" s="894">
        <v>0</v>
      </c>
      <c r="CV69" s="543">
        <v>0</v>
      </c>
      <c r="CW69" s="541">
        <v>0</v>
      </c>
      <c r="CX69" s="894">
        <v>0</v>
      </c>
      <c r="CY69" s="894">
        <v>0</v>
      </c>
      <c r="CZ69" s="894">
        <v>0</v>
      </c>
      <c r="DA69" s="894">
        <v>0</v>
      </c>
      <c r="DB69" s="894">
        <v>0</v>
      </c>
      <c r="DC69" s="894">
        <v>0</v>
      </c>
      <c r="DD69" s="894">
        <v>0</v>
      </c>
      <c r="DE69" s="894">
        <v>0</v>
      </c>
      <c r="DF69" s="543">
        <v>0</v>
      </c>
      <c r="DG69" s="541">
        <v>0</v>
      </c>
      <c r="DH69" s="894">
        <v>0</v>
      </c>
      <c r="DI69" s="894">
        <v>0</v>
      </c>
      <c r="DJ69" s="894">
        <v>0</v>
      </c>
      <c r="DK69" s="894">
        <v>0</v>
      </c>
      <c r="DL69" s="894">
        <v>0</v>
      </c>
      <c r="DM69" s="894">
        <v>0</v>
      </c>
      <c r="DN69" s="542"/>
      <c r="DO69" s="542"/>
      <c r="DP69" s="543"/>
      <c r="DQ69" s="541"/>
      <c r="DR69" s="542"/>
      <c r="DS69" s="542"/>
      <c r="DT69" s="542"/>
      <c r="DU69" s="542"/>
      <c r="DV69" s="542"/>
      <c r="DW69" s="542"/>
      <c r="DX69" s="542"/>
      <c r="DY69" s="542"/>
      <c r="DZ69" s="543"/>
      <c r="EA69" s="541"/>
      <c r="EB69" s="542"/>
      <c r="EC69" s="542"/>
      <c r="ED69" s="542"/>
      <c r="EE69" s="542"/>
      <c r="EF69" s="542"/>
      <c r="EG69" s="542"/>
      <c r="EH69" s="542"/>
      <c r="EI69" s="542"/>
      <c r="EJ69" s="543"/>
      <c r="EK69" s="541"/>
      <c r="EL69" s="542"/>
      <c r="EM69" s="542"/>
      <c r="EN69" s="542"/>
      <c r="EO69" s="542"/>
      <c r="EP69" s="542"/>
      <c r="EQ69" s="542"/>
      <c r="ER69" s="542"/>
      <c r="ES69" s="542"/>
      <c r="ET69" s="543"/>
      <c r="EU69" s="541"/>
      <c r="EV69" s="542"/>
      <c r="EW69" s="542"/>
      <c r="EX69" s="542"/>
      <c r="EY69" s="542"/>
      <c r="EZ69" s="542"/>
      <c r="FA69" s="542"/>
      <c r="FB69" s="542"/>
      <c r="FC69" s="542"/>
      <c r="FD69" s="543"/>
      <c r="FE69" s="541"/>
      <c r="FF69" s="542"/>
      <c r="FG69" s="542"/>
      <c r="FH69" s="542"/>
      <c r="FI69" s="542"/>
      <c r="FJ69" s="542"/>
      <c r="FK69" s="542"/>
      <c r="FL69" s="542"/>
      <c r="FM69" s="542"/>
      <c r="FN69" s="543"/>
      <c r="FO69" s="541"/>
      <c r="FP69" s="542"/>
      <c r="FQ69" s="542"/>
      <c r="FR69" s="542"/>
      <c r="FS69" s="542"/>
      <c r="FT69" s="542"/>
      <c r="FU69" s="542"/>
      <c r="FV69" s="542"/>
      <c r="FW69" s="542"/>
      <c r="FX69" s="543"/>
      <c r="FY69" s="541"/>
      <c r="FZ69" s="542"/>
      <c r="GA69" s="542"/>
      <c r="GB69" s="542"/>
      <c r="GC69" s="542"/>
      <c r="GD69" s="542"/>
      <c r="GE69" s="542"/>
      <c r="GF69" s="542"/>
      <c r="GG69" s="542"/>
      <c r="GH69" s="543"/>
      <c r="GI69" s="541"/>
      <c r="GJ69" s="542"/>
      <c r="GK69" s="542"/>
      <c r="GL69" s="542"/>
      <c r="GM69" s="542"/>
      <c r="GN69" s="542"/>
      <c r="GO69" s="542"/>
      <c r="GP69" s="542"/>
      <c r="GQ69" s="542"/>
      <c r="GR69" s="543"/>
      <c r="GS69" s="541"/>
      <c r="GT69" s="542"/>
      <c r="GU69" s="542"/>
      <c r="GV69" s="542"/>
      <c r="GW69" s="542"/>
      <c r="GX69" s="542"/>
      <c r="GY69" s="542"/>
      <c r="GZ69" s="542"/>
      <c r="HA69" s="542"/>
      <c r="HB69" s="543"/>
      <c r="HC69" s="77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77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77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77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77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77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77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77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77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77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0">
        <f t="shared" si="73"/>
        <v>0</v>
      </c>
      <c r="HN69" s="79">
        <f t="shared" si="90"/>
        <v>0</v>
      </c>
      <c r="HO69" s="80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79" t="e">
        <f t="shared" si="86"/>
        <v>#REF!</v>
      </c>
      <c r="HQ69" s="80"/>
      <c r="HR69" s="81">
        <f t="shared" si="74"/>
        <v>0</v>
      </c>
      <c r="HS69" s="81">
        <f t="shared" si="75"/>
        <v>0</v>
      </c>
      <c r="HT69" s="81">
        <f t="shared" si="76"/>
        <v>0</v>
      </c>
      <c r="HU69" s="81">
        <f t="shared" si="77"/>
        <v>0</v>
      </c>
      <c r="HV69" s="81">
        <f t="shared" si="78"/>
        <v>0</v>
      </c>
      <c r="HW69" s="81">
        <f t="shared" si="79"/>
        <v>0</v>
      </c>
      <c r="HX69" s="81">
        <f t="shared" si="80"/>
        <v>0</v>
      </c>
      <c r="HY69" s="81">
        <f t="shared" si="81"/>
        <v>0</v>
      </c>
      <c r="HZ69" s="81">
        <f t="shared" si="82"/>
        <v>0</v>
      </c>
      <c r="IA69" s="81">
        <f t="shared" si="83"/>
        <v>0</v>
      </c>
      <c r="IK69" s="94" t="e">
        <f t="shared" si="84"/>
        <v>#REF!</v>
      </c>
    </row>
    <row r="70" spans="1:245" s="30" customFormat="1" ht="21.95" hidden="1" customHeight="1">
      <c r="A70" s="4"/>
      <c r="B70" s="94" t="e">
        <f>+#REF!</f>
        <v>#REF!</v>
      </c>
      <c r="C70" s="94" t="e">
        <f>+#REF!</f>
        <v>#REF!</v>
      </c>
      <c r="D70" s="94" t="e">
        <f>+#REF!</f>
        <v>#REF!</v>
      </c>
      <c r="E70" s="94" t="e">
        <f>+#REF!</f>
        <v>#REF!</v>
      </c>
      <c r="F70" s="94" t="e">
        <f>+#REF!</f>
        <v>#REF!</v>
      </c>
      <c r="G70" s="94" t="e">
        <f>+#REF!</f>
        <v>#REF!</v>
      </c>
      <c r="H70" s="94" t="e">
        <f>+#REF!</f>
        <v>#REF!</v>
      </c>
      <c r="I70" s="94" t="e">
        <f>+#REF!</f>
        <v>#REF!</v>
      </c>
      <c r="J70" s="18" t="s">
        <v>52</v>
      </c>
      <c r="K70" s="541">
        <v>0</v>
      </c>
      <c r="L70" s="894">
        <v>0</v>
      </c>
      <c r="M70" s="894">
        <v>0</v>
      </c>
      <c r="N70" s="894">
        <v>0</v>
      </c>
      <c r="O70" s="894">
        <v>0</v>
      </c>
      <c r="P70" s="894">
        <v>0</v>
      </c>
      <c r="Q70" s="894">
        <v>0</v>
      </c>
      <c r="R70" s="894">
        <v>0</v>
      </c>
      <c r="S70" s="894">
        <v>0</v>
      </c>
      <c r="T70" s="543">
        <v>0</v>
      </c>
      <c r="U70" s="541">
        <v>0</v>
      </c>
      <c r="V70" s="894">
        <v>0</v>
      </c>
      <c r="W70" s="894">
        <v>0</v>
      </c>
      <c r="X70" s="894">
        <v>0</v>
      </c>
      <c r="Y70" s="894">
        <v>0</v>
      </c>
      <c r="Z70" s="894">
        <v>0</v>
      </c>
      <c r="AA70" s="894">
        <v>0</v>
      </c>
      <c r="AB70" s="894">
        <v>0</v>
      </c>
      <c r="AC70" s="894">
        <v>0</v>
      </c>
      <c r="AD70" s="543">
        <v>0</v>
      </c>
      <c r="AE70" s="541">
        <v>0</v>
      </c>
      <c r="AF70" s="894">
        <v>0</v>
      </c>
      <c r="AG70" s="894">
        <v>0</v>
      </c>
      <c r="AH70" s="894">
        <v>0</v>
      </c>
      <c r="AI70" s="894">
        <v>0</v>
      </c>
      <c r="AJ70" s="894">
        <v>0</v>
      </c>
      <c r="AK70" s="894">
        <v>0</v>
      </c>
      <c r="AL70" s="894">
        <v>0</v>
      </c>
      <c r="AM70" s="894">
        <v>0</v>
      </c>
      <c r="AN70" s="543">
        <v>0</v>
      </c>
      <c r="AO70" s="541">
        <v>0</v>
      </c>
      <c r="AP70" s="894">
        <v>0</v>
      </c>
      <c r="AQ70" s="894">
        <v>0</v>
      </c>
      <c r="AR70" s="894">
        <v>0</v>
      </c>
      <c r="AS70" s="894">
        <v>0</v>
      </c>
      <c r="AT70" s="894">
        <v>0</v>
      </c>
      <c r="AU70" s="894">
        <v>0</v>
      </c>
      <c r="AV70" s="894">
        <v>0</v>
      </c>
      <c r="AW70" s="894">
        <v>0</v>
      </c>
      <c r="AX70" s="543">
        <v>0</v>
      </c>
      <c r="AY70" s="541">
        <v>0</v>
      </c>
      <c r="AZ70" s="894">
        <v>0</v>
      </c>
      <c r="BA70" s="894">
        <v>0</v>
      </c>
      <c r="BB70" s="894">
        <v>0</v>
      </c>
      <c r="BC70" s="894">
        <v>0</v>
      </c>
      <c r="BD70" s="894">
        <v>0</v>
      </c>
      <c r="BE70" s="894">
        <v>0</v>
      </c>
      <c r="BF70" s="894">
        <v>0</v>
      </c>
      <c r="BG70" s="894">
        <v>0</v>
      </c>
      <c r="BH70" s="543">
        <v>0</v>
      </c>
      <c r="BI70" s="541">
        <v>0</v>
      </c>
      <c r="BJ70" s="894">
        <v>0</v>
      </c>
      <c r="BK70" s="894">
        <v>0</v>
      </c>
      <c r="BL70" s="894">
        <v>0</v>
      </c>
      <c r="BM70" s="894">
        <v>0</v>
      </c>
      <c r="BN70" s="894">
        <v>0</v>
      </c>
      <c r="BO70" s="894">
        <v>0</v>
      </c>
      <c r="BP70" s="894">
        <v>0</v>
      </c>
      <c r="BQ70" s="894">
        <v>0</v>
      </c>
      <c r="BR70" s="543">
        <v>0</v>
      </c>
      <c r="BS70" s="541">
        <v>0</v>
      </c>
      <c r="BT70" s="894">
        <v>0</v>
      </c>
      <c r="BU70" s="894">
        <v>0</v>
      </c>
      <c r="BV70" s="894">
        <v>0</v>
      </c>
      <c r="BW70" s="894">
        <v>0</v>
      </c>
      <c r="BX70" s="894">
        <v>0</v>
      </c>
      <c r="BY70" s="894">
        <v>0</v>
      </c>
      <c r="BZ70" s="894">
        <v>0</v>
      </c>
      <c r="CA70" s="894">
        <v>0</v>
      </c>
      <c r="CB70" s="543">
        <v>0</v>
      </c>
      <c r="CC70" s="541">
        <v>0</v>
      </c>
      <c r="CD70" s="894">
        <v>0</v>
      </c>
      <c r="CE70" s="894">
        <v>0</v>
      </c>
      <c r="CF70" s="894">
        <v>0</v>
      </c>
      <c r="CG70" s="894">
        <v>0</v>
      </c>
      <c r="CH70" s="894">
        <v>0</v>
      </c>
      <c r="CI70" s="894">
        <v>0</v>
      </c>
      <c r="CJ70" s="894">
        <v>0</v>
      </c>
      <c r="CK70" s="894">
        <v>0</v>
      </c>
      <c r="CL70" s="543">
        <v>0</v>
      </c>
      <c r="CM70" s="541">
        <v>0</v>
      </c>
      <c r="CN70" s="894">
        <v>0</v>
      </c>
      <c r="CO70" s="894">
        <v>0</v>
      </c>
      <c r="CP70" s="894">
        <v>0</v>
      </c>
      <c r="CQ70" s="894">
        <v>0</v>
      </c>
      <c r="CR70" s="894">
        <v>0</v>
      </c>
      <c r="CS70" s="894">
        <v>0</v>
      </c>
      <c r="CT70" s="894">
        <v>0</v>
      </c>
      <c r="CU70" s="894">
        <v>0</v>
      </c>
      <c r="CV70" s="543">
        <v>0</v>
      </c>
      <c r="CW70" s="541">
        <v>0</v>
      </c>
      <c r="CX70" s="894">
        <v>0</v>
      </c>
      <c r="CY70" s="894">
        <v>0</v>
      </c>
      <c r="CZ70" s="894">
        <v>0</v>
      </c>
      <c r="DA70" s="894">
        <v>0</v>
      </c>
      <c r="DB70" s="894">
        <v>0</v>
      </c>
      <c r="DC70" s="894">
        <v>0</v>
      </c>
      <c r="DD70" s="894">
        <v>0</v>
      </c>
      <c r="DE70" s="894">
        <v>0</v>
      </c>
      <c r="DF70" s="543">
        <v>0</v>
      </c>
      <c r="DG70" s="541">
        <v>0</v>
      </c>
      <c r="DH70" s="894">
        <v>0</v>
      </c>
      <c r="DI70" s="894">
        <v>0</v>
      </c>
      <c r="DJ70" s="894">
        <v>0</v>
      </c>
      <c r="DK70" s="894">
        <v>0</v>
      </c>
      <c r="DL70" s="894">
        <v>0</v>
      </c>
      <c r="DM70" s="894">
        <v>0</v>
      </c>
      <c r="DN70" s="542"/>
      <c r="DO70" s="542"/>
      <c r="DP70" s="543"/>
      <c r="DQ70" s="541"/>
      <c r="DR70" s="542"/>
      <c r="DS70" s="542"/>
      <c r="DT70" s="542"/>
      <c r="DU70" s="542"/>
      <c r="DV70" s="542"/>
      <c r="DW70" s="542"/>
      <c r="DX70" s="542"/>
      <c r="DY70" s="542"/>
      <c r="DZ70" s="543"/>
      <c r="EA70" s="541"/>
      <c r="EB70" s="542"/>
      <c r="EC70" s="542"/>
      <c r="ED70" s="542"/>
      <c r="EE70" s="542"/>
      <c r="EF70" s="542"/>
      <c r="EG70" s="542"/>
      <c r="EH70" s="542"/>
      <c r="EI70" s="542"/>
      <c r="EJ70" s="543"/>
      <c r="EK70" s="541"/>
      <c r="EL70" s="542"/>
      <c r="EM70" s="542"/>
      <c r="EN70" s="542"/>
      <c r="EO70" s="542"/>
      <c r="EP70" s="542"/>
      <c r="EQ70" s="542"/>
      <c r="ER70" s="542"/>
      <c r="ES70" s="542"/>
      <c r="ET70" s="543"/>
      <c r="EU70" s="541"/>
      <c r="EV70" s="542"/>
      <c r="EW70" s="542"/>
      <c r="EX70" s="542"/>
      <c r="EY70" s="542"/>
      <c r="EZ70" s="542"/>
      <c r="FA70" s="542"/>
      <c r="FB70" s="542"/>
      <c r="FC70" s="542"/>
      <c r="FD70" s="543"/>
      <c r="FE70" s="541"/>
      <c r="FF70" s="542"/>
      <c r="FG70" s="542"/>
      <c r="FH70" s="542"/>
      <c r="FI70" s="542"/>
      <c r="FJ70" s="542"/>
      <c r="FK70" s="542"/>
      <c r="FL70" s="542"/>
      <c r="FM70" s="542"/>
      <c r="FN70" s="543"/>
      <c r="FO70" s="541"/>
      <c r="FP70" s="542"/>
      <c r="FQ70" s="542"/>
      <c r="FR70" s="542"/>
      <c r="FS70" s="542"/>
      <c r="FT70" s="542"/>
      <c r="FU70" s="542"/>
      <c r="FV70" s="542"/>
      <c r="FW70" s="542"/>
      <c r="FX70" s="543"/>
      <c r="FY70" s="541"/>
      <c r="FZ70" s="542"/>
      <c r="GA70" s="542"/>
      <c r="GB70" s="542"/>
      <c r="GC70" s="542"/>
      <c r="GD70" s="542"/>
      <c r="GE70" s="542"/>
      <c r="GF70" s="542"/>
      <c r="GG70" s="542"/>
      <c r="GH70" s="543"/>
      <c r="GI70" s="541"/>
      <c r="GJ70" s="542"/>
      <c r="GK70" s="542"/>
      <c r="GL70" s="542"/>
      <c r="GM70" s="542"/>
      <c r="GN70" s="542"/>
      <c r="GO70" s="542"/>
      <c r="GP70" s="542"/>
      <c r="GQ70" s="542"/>
      <c r="GR70" s="543"/>
      <c r="GS70" s="541"/>
      <c r="GT70" s="542"/>
      <c r="GU70" s="542"/>
      <c r="GV70" s="542"/>
      <c r="GW70" s="542"/>
      <c r="GX70" s="542"/>
      <c r="GY70" s="542"/>
      <c r="GZ70" s="542"/>
      <c r="HA70" s="542"/>
      <c r="HB70" s="543"/>
      <c r="HC70" s="77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77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77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77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77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77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77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77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77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77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0">
        <f t="shared" si="73"/>
        <v>0</v>
      </c>
      <c r="HN70" s="79">
        <f t="shared" si="90"/>
        <v>0</v>
      </c>
      <c r="HO70" s="80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79" t="e">
        <f t="shared" si="86"/>
        <v>#REF!</v>
      </c>
      <c r="HQ70" s="80"/>
      <c r="HR70" s="81">
        <f t="shared" si="74"/>
        <v>0</v>
      </c>
      <c r="HS70" s="81">
        <f t="shared" si="75"/>
        <v>0</v>
      </c>
      <c r="HT70" s="81">
        <f t="shared" si="76"/>
        <v>0</v>
      </c>
      <c r="HU70" s="81">
        <f t="shared" si="77"/>
        <v>0</v>
      </c>
      <c r="HV70" s="81">
        <f t="shared" si="78"/>
        <v>0</v>
      </c>
      <c r="HW70" s="81">
        <f t="shared" si="79"/>
        <v>0</v>
      </c>
      <c r="HX70" s="81">
        <f t="shared" si="80"/>
        <v>0</v>
      </c>
      <c r="HY70" s="81">
        <f t="shared" si="81"/>
        <v>0</v>
      </c>
      <c r="HZ70" s="81">
        <f t="shared" si="82"/>
        <v>0</v>
      </c>
      <c r="IA70" s="81">
        <f t="shared" si="83"/>
        <v>0</v>
      </c>
      <c r="IK70" s="94" t="e">
        <f t="shared" si="84"/>
        <v>#REF!</v>
      </c>
    </row>
    <row r="71" spans="1:245" s="30" customFormat="1" ht="21.95" hidden="1" customHeight="1">
      <c r="A71" s="4"/>
      <c r="B71" s="94" t="e">
        <f>+#REF!</f>
        <v>#REF!</v>
      </c>
      <c r="C71" s="94" t="e">
        <f>+#REF!</f>
        <v>#REF!</v>
      </c>
      <c r="D71" s="94" t="e">
        <f>+#REF!</f>
        <v>#REF!</v>
      </c>
      <c r="E71" s="94" t="e">
        <f>+#REF!</f>
        <v>#REF!</v>
      </c>
      <c r="F71" s="94" t="e">
        <f>+#REF!</f>
        <v>#REF!</v>
      </c>
      <c r="G71" s="94" t="e">
        <f>+#REF!</f>
        <v>#REF!</v>
      </c>
      <c r="H71" s="94" t="e">
        <f>+#REF!</f>
        <v>#REF!</v>
      </c>
      <c r="I71" s="94" t="e">
        <f>+#REF!</f>
        <v>#REF!</v>
      </c>
      <c r="J71" s="303" t="s">
        <v>53</v>
      </c>
      <c r="K71" s="544">
        <v>0</v>
      </c>
      <c r="L71" s="545">
        <v>0</v>
      </c>
      <c r="M71" s="545">
        <v>0</v>
      </c>
      <c r="N71" s="545">
        <v>0</v>
      </c>
      <c r="O71" s="545">
        <v>0</v>
      </c>
      <c r="P71" s="545">
        <v>0</v>
      </c>
      <c r="Q71" s="545">
        <v>0</v>
      </c>
      <c r="R71" s="545">
        <v>0</v>
      </c>
      <c r="S71" s="545">
        <v>0</v>
      </c>
      <c r="T71" s="546">
        <v>0</v>
      </c>
      <c r="U71" s="544">
        <v>0</v>
      </c>
      <c r="V71" s="545">
        <v>0</v>
      </c>
      <c r="W71" s="545">
        <v>0</v>
      </c>
      <c r="X71" s="545">
        <v>0</v>
      </c>
      <c r="Y71" s="545">
        <v>0</v>
      </c>
      <c r="Z71" s="545">
        <v>0</v>
      </c>
      <c r="AA71" s="545">
        <v>0</v>
      </c>
      <c r="AB71" s="545">
        <v>0</v>
      </c>
      <c r="AC71" s="545">
        <v>0</v>
      </c>
      <c r="AD71" s="546">
        <v>0</v>
      </c>
      <c r="AE71" s="544">
        <v>0</v>
      </c>
      <c r="AF71" s="545">
        <v>0</v>
      </c>
      <c r="AG71" s="545">
        <v>0</v>
      </c>
      <c r="AH71" s="545">
        <v>0</v>
      </c>
      <c r="AI71" s="545">
        <v>0</v>
      </c>
      <c r="AJ71" s="545">
        <v>0</v>
      </c>
      <c r="AK71" s="545">
        <v>0</v>
      </c>
      <c r="AL71" s="545">
        <v>0</v>
      </c>
      <c r="AM71" s="545">
        <v>0</v>
      </c>
      <c r="AN71" s="546">
        <v>0</v>
      </c>
      <c r="AO71" s="544">
        <v>0</v>
      </c>
      <c r="AP71" s="545">
        <v>0</v>
      </c>
      <c r="AQ71" s="545">
        <v>0</v>
      </c>
      <c r="AR71" s="545">
        <v>0</v>
      </c>
      <c r="AS71" s="545">
        <v>0</v>
      </c>
      <c r="AT71" s="545">
        <v>0</v>
      </c>
      <c r="AU71" s="545">
        <v>0</v>
      </c>
      <c r="AV71" s="545">
        <v>0</v>
      </c>
      <c r="AW71" s="545">
        <v>0</v>
      </c>
      <c r="AX71" s="546">
        <v>0</v>
      </c>
      <c r="AY71" s="544">
        <v>0</v>
      </c>
      <c r="AZ71" s="545">
        <v>0</v>
      </c>
      <c r="BA71" s="545">
        <v>0</v>
      </c>
      <c r="BB71" s="545">
        <v>0</v>
      </c>
      <c r="BC71" s="545">
        <v>0</v>
      </c>
      <c r="BD71" s="545">
        <v>0</v>
      </c>
      <c r="BE71" s="545">
        <v>0</v>
      </c>
      <c r="BF71" s="545">
        <v>0</v>
      </c>
      <c r="BG71" s="545">
        <v>0</v>
      </c>
      <c r="BH71" s="546">
        <v>0</v>
      </c>
      <c r="BI71" s="544">
        <v>0</v>
      </c>
      <c r="BJ71" s="545">
        <v>0</v>
      </c>
      <c r="BK71" s="545">
        <v>0</v>
      </c>
      <c r="BL71" s="545">
        <v>0</v>
      </c>
      <c r="BM71" s="545">
        <v>0</v>
      </c>
      <c r="BN71" s="545">
        <v>0</v>
      </c>
      <c r="BO71" s="545">
        <v>0</v>
      </c>
      <c r="BP71" s="545">
        <v>0</v>
      </c>
      <c r="BQ71" s="545">
        <v>0</v>
      </c>
      <c r="BR71" s="546">
        <v>0</v>
      </c>
      <c r="BS71" s="544">
        <v>0</v>
      </c>
      <c r="BT71" s="545">
        <v>0</v>
      </c>
      <c r="BU71" s="545">
        <v>0</v>
      </c>
      <c r="BV71" s="545">
        <v>0</v>
      </c>
      <c r="BW71" s="545">
        <v>0</v>
      </c>
      <c r="BX71" s="545">
        <v>0</v>
      </c>
      <c r="BY71" s="545">
        <v>0</v>
      </c>
      <c r="BZ71" s="545">
        <v>0</v>
      </c>
      <c r="CA71" s="545">
        <v>0</v>
      </c>
      <c r="CB71" s="546">
        <v>0</v>
      </c>
      <c r="CC71" s="544">
        <v>0</v>
      </c>
      <c r="CD71" s="545">
        <v>0</v>
      </c>
      <c r="CE71" s="545">
        <v>0</v>
      </c>
      <c r="CF71" s="545">
        <v>0</v>
      </c>
      <c r="CG71" s="545">
        <v>0</v>
      </c>
      <c r="CH71" s="545">
        <v>0</v>
      </c>
      <c r="CI71" s="545">
        <v>0</v>
      </c>
      <c r="CJ71" s="545">
        <v>0</v>
      </c>
      <c r="CK71" s="545">
        <v>0</v>
      </c>
      <c r="CL71" s="546">
        <v>0</v>
      </c>
      <c r="CM71" s="544">
        <v>0</v>
      </c>
      <c r="CN71" s="545">
        <v>0</v>
      </c>
      <c r="CO71" s="545">
        <v>0</v>
      </c>
      <c r="CP71" s="545">
        <v>0</v>
      </c>
      <c r="CQ71" s="545">
        <v>0</v>
      </c>
      <c r="CR71" s="545">
        <v>0</v>
      </c>
      <c r="CS71" s="545">
        <v>0</v>
      </c>
      <c r="CT71" s="545">
        <v>0</v>
      </c>
      <c r="CU71" s="545">
        <v>0</v>
      </c>
      <c r="CV71" s="546">
        <v>0</v>
      </c>
      <c r="CW71" s="544">
        <v>0</v>
      </c>
      <c r="CX71" s="545">
        <v>0</v>
      </c>
      <c r="CY71" s="545">
        <v>0</v>
      </c>
      <c r="CZ71" s="545">
        <v>0</v>
      </c>
      <c r="DA71" s="545">
        <v>0</v>
      </c>
      <c r="DB71" s="545">
        <v>0</v>
      </c>
      <c r="DC71" s="545">
        <v>0</v>
      </c>
      <c r="DD71" s="545">
        <v>0</v>
      </c>
      <c r="DE71" s="545">
        <v>0</v>
      </c>
      <c r="DF71" s="546">
        <v>0</v>
      </c>
      <c r="DG71" s="544">
        <v>0</v>
      </c>
      <c r="DH71" s="545">
        <v>0</v>
      </c>
      <c r="DI71" s="545">
        <v>0</v>
      </c>
      <c r="DJ71" s="545">
        <v>0</v>
      </c>
      <c r="DK71" s="545">
        <v>0</v>
      </c>
      <c r="DL71" s="545">
        <v>0</v>
      </c>
      <c r="DM71" s="545">
        <v>0</v>
      </c>
      <c r="DN71" s="545"/>
      <c r="DO71" s="545"/>
      <c r="DP71" s="546"/>
      <c r="DQ71" s="544"/>
      <c r="DR71" s="545"/>
      <c r="DS71" s="545"/>
      <c r="DT71" s="545"/>
      <c r="DU71" s="545"/>
      <c r="DV71" s="545"/>
      <c r="DW71" s="545"/>
      <c r="DX71" s="545"/>
      <c r="DY71" s="545"/>
      <c r="DZ71" s="546"/>
      <c r="EA71" s="544"/>
      <c r="EB71" s="545"/>
      <c r="EC71" s="545"/>
      <c r="ED71" s="545"/>
      <c r="EE71" s="545"/>
      <c r="EF71" s="545"/>
      <c r="EG71" s="545"/>
      <c r="EH71" s="545"/>
      <c r="EI71" s="545"/>
      <c r="EJ71" s="546"/>
      <c r="EK71" s="544"/>
      <c r="EL71" s="545"/>
      <c r="EM71" s="545"/>
      <c r="EN71" s="545"/>
      <c r="EO71" s="545"/>
      <c r="EP71" s="545"/>
      <c r="EQ71" s="545"/>
      <c r="ER71" s="545"/>
      <c r="ES71" s="545"/>
      <c r="ET71" s="546"/>
      <c r="EU71" s="544"/>
      <c r="EV71" s="545"/>
      <c r="EW71" s="545"/>
      <c r="EX71" s="545"/>
      <c r="EY71" s="545"/>
      <c r="EZ71" s="545"/>
      <c r="FA71" s="545"/>
      <c r="FB71" s="545"/>
      <c r="FC71" s="545"/>
      <c r="FD71" s="546"/>
      <c r="FE71" s="544"/>
      <c r="FF71" s="545"/>
      <c r="FG71" s="545"/>
      <c r="FH71" s="545"/>
      <c r="FI71" s="545"/>
      <c r="FJ71" s="545"/>
      <c r="FK71" s="545"/>
      <c r="FL71" s="545"/>
      <c r="FM71" s="545"/>
      <c r="FN71" s="546"/>
      <c r="FO71" s="544"/>
      <c r="FP71" s="545"/>
      <c r="FQ71" s="545"/>
      <c r="FR71" s="545"/>
      <c r="FS71" s="545"/>
      <c r="FT71" s="545"/>
      <c r="FU71" s="545"/>
      <c r="FV71" s="545"/>
      <c r="FW71" s="545"/>
      <c r="FX71" s="546"/>
      <c r="FY71" s="544"/>
      <c r="FZ71" s="545"/>
      <c r="GA71" s="545"/>
      <c r="GB71" s="545"/>
      <c r="GC71" s="545"/>
      <c r="GD71" s="545"/>
      <c r="GE71" s="545"/>
      <c r="GF71" s="545"/>
      <c r="GG71" s="545"/>
      <c r="GH71" s="546"/>
      <c r="GI71" s="544"/>
      <c r="GJ71" s="545"/>
      <c r="GK71" s="545"/>
      <c r="GL71" s="545"/>
      <c r="GM71" s="545"/>
      <c r="GN71" s="545"/>
      <c r="GO71" s="545"/>
      <c r="GP71" s="545"/>
      <c r="GQ71" s="545"/>
      <c r="GR71" s="546"/>
      <c r="GS71" s="544"/>
      <c r="GT71" s="545"/>
      <c r="GU71" s="545"/>
      <c r="GV71" s="545"/>
      <c r="GW71" s="545"/>
      <c r="GX71" s="545"/>
      <c r="GY71" s="545"/>
      <c r="GZ71" s="545"/>
      <c r="HA71" s="545"/>
      <c r="HB71" s="546"/>
      <c r="HC71" s="271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1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1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1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1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1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1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1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1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1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2">
        <f t="shared" si="73"/>
        <v>0</v>
      </c>
      <c r="HN71" s="279">
        <f t="shared" si="90"/>
        <v>0</v>
      </c>
      <c r="HO71" s="272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79" t="e">
        <f t="shared" si="86"/>
        <v>#REF!</v>
      </c>
      <c r="HQ71" s="80"/>
      <c r="HR71" s="280">
        <f t="shared" si="74"/>
        <v>0</v>
      </c>
      <c r="HS71" s="280">
        <f t="shared" si="75"/>
        <v>0</v>
      </c>
      <c r="HT71" s="280">
        <f t="shared" si="76"/>
        <v>0</v>
      </c>
      <c r="HU71" s="280">
        <f t="shared" si="77"/>
        <v>0</v>
      </c>
      <c r="HV71" s="280">
        <f t="shared" si="78"/>
        <v>0</v>
      </c>
      <c r="HW71" s="280">
        <f t="shared" si="79"/>
        <v>0</v>
      </c>
      <c r="HX71" s="280">
        <f t="shared" si="80"/>
        <v>0</v>
      </c>
      <c r="HY71" s="280">
        <f t="shared" si="81"/>
        <v>0</v>
      </c>
      <c r="HZ71" s="280">
        <f t="shared" si="82"/>
        <v>0</v>
      </c>
      <c r="IA71" s="280">
        <f t="shared" si="83"/>
        <v>0</v>
      </c>
      <c r="IK71" s="94" t="e">
        <f t="shared" si="84"/>
        <v>#REF!</v>
      </c>
    </row>
    <row r="72" spans="1:245" s="30" customFormat="1" ht="21.95" hidden="1" customHeight="1">
      <c r="A72" s="4"/>
      <c r="B72" s="94" t="e">
        <f>+#REF!</f>
        <v>#REF!</v>
      </c>
      <c r="C72" s="94" t="e">
        <f>+#REF!</f>
        <v>#REF!</v>
      </c>
      <c r="D72" s="94" t="e">
        <f>+#REF!</f>
        <v>#REF!</v>
      </c>
      <c r="E72" s="94" t="e">
        <f>+#REF!</f>
        <v>#REF!</v>
      </c>
      <c r="F72" s="94" t="e">
        <f>+#REF!</f>
        <v>#REF!</v>
      </c>
      <c r="G72" s="94" t="e">
        <f>+#REF!</f>
        <v>#REF!</v>
      </c>
      <c r="H72" s="94" t="e">
        <f>+#REF!</f>
        <v>#REF!</v>
      </c>
      <c r="I72" s="94" t="e">
        <f>+#REF!</f>
        <v>#REF!</v>
      </c>
      <c r="J72" s="302" t="s">
        <v>54</v>
      </c>
      <c r="K72" s="547">
        <v>0</v>
      </c>
      <c r="L72" s="548">
        <v>0</v>
      </c>
      <c r="M72" s="548">
        <v>0</v>
      </c>
      <c r="N72" s="548">
        <v>0</v>
      </c>
      <c r="O72" s="548">
        <v>0</v>
      </c>
      <c r="P72" s="548">
        <v>0</v>
      </c>
      <c r="Q72" s="548">
        <v>0</v>
      </c>
      <c r="R72" s="548">
        <v>0</v>
      </c>
      <c r="S72" s="548">
        <v>0</v>
      </c>
      <c r="T72" s="549">
        <v>0</v>
      </c>
      <c r="U72" s="547">
        <v>0</v>
      </c>
      <c r="V72" s="548">
        <v>0</v>
      </c>
      <c r="W72" s="548">
        <v>0</v>
      </c>
      <c r="X72" s="548">
        <v>0</v>
      </c>
      <c r="Y72" s="548">
        <v>0</v>
      </c>
      <c r="Z72" s="548">
        <v>0</v>
      </c>
      <c r="AA72" s="548">
        <v>0</v>
      </c>
      <c r="AB72" s="548">
        <v>0</v>
      </c>
      <c r="AC72" s="548">
        <v>0</v>
      </c>
      <c r="AD72" s="549">
        <v>0</v>
      </c>
      <c r="AE72" s="547">
        <v>0</v>
      </c>
      <c r="AF72" s="548">
        <v>0</v>
      </c>
      <c r="AG72" s="548">
        <v>0</v>
      </c>
      <c r="AH72" s="548">
        <v>0</v>
      </c>
      <c r="AI72" s="548">
        <v>0</v>
      </c>
      <c r="AJ72" s="548">
        <v>0</v>
      </c>
      <c r="AK72" s="548">
        <v>0</v>
      </c>
      <c r="AL72" s="548">
        <v>0</v>
      </c>
      <c r="AM72" s="548">
        <v>0</v>
      </c>
      <c r="AN72" s="549">
        <v>0</v>
      </c>
      <c r="AO72" s="547">
        <v>0</v>
      </c>
      <c r="AP72" s="548">
        <v>0</v>
      </c>
      <c r="AQ72" s="548">
        <v>0</v>
      </c>
      <c r="AR72" s="548">
        <v>0</v>
      </c>
      <c r="AS72" s="548">
        <v>0</v>
      </c>
      <c r="AT72" s="548">
        <v>0</v>
      </c>
      <c r="AU72" s="548">
        <v>0</v>
      </c>
      <c r="AV72" s="548">
        <v>0</v>
      </c>
      <c r="AW72" s="548">
        <v>0</v>
      </c>
      <c r="AX72" s="549">
        <v>0</v>
      </c>
      <c r="AY72" s="547">
        <v>0</v>
      </c>
      <c r="AZ72" s="548">
        <v>0</v>
      </c>
      <c r="BA72" s="548">
        <v>0</v>
      </c>
      <c r="BB72" s="548">
        <v>0</v>
      </c>
      <c r="BC72" s="548">
        <v>0</v>
      </c>
      <c r="BD72" s="548">
        <v>0</v>
      </c>
      <c r="BE72" s="548">
        <v>0</v>
      </c>
      <c r="BF72" s="548">
        <v>0</v>
      </c>
      <c r="BG72" s="548">
        <v>0</v>
      </c>
      <c r="BH72" s="549">
        <v>0</v>
      </c>
      <c r="BI72" s="547">
        <v>0</v>
      </c>
      <c r="BJ72" s="548">
        <v>0</v>
      </c>
      <c r="BK72" s="548">
        <v>0</v>
      </c>
      <c r="BL72" s="548">
        <v>0</v>
      </c>
      <c r="BM72" s="548">
        <v>0</v>
      </c>
      <c r="BN72" s="548">
        <v>0</v>
      </c>
      <c r="BO72" s="548">
        <v>0</v>
      </c>
      <c r="BP72" s="548">
        <v>0</v>
      </c>
      <c r="BQ72" s="548">
        <v>0</v>
      </c>
      <c r="BR72" s="549">
        <v>0</v>
      </c>
      <c r="BS72" s="547">
        <v>0</v>
      </c>
      <c r="BT72" s="548">
        <v>0</v>
      </c>
      <c r="BU72" s="548">
        <v>0</v>
      </c>
      <c r="BV72" s="548">
        <v>0</v>
      </c>
      <c r="BW72" s="548">
        <v>0</v>
      </c>
      <c r="BX72" s="548">
        <v>0</v>
      </c>
      <c r="BY72" s="548">
        <v>0</v>
      </c>
      <c r="BZ72" s="548">
        <v>0</v>
      </c>
      <c r="CA72" s="548">
        <v>0</v>
      </c>
      <c r="CB72" s="549">
        <v>0</v>
      </c>
      <c r="CC72" s="547">
        <v>0</v>
      </c>
      <c r="CD72" s="548">
        <v>0</v>
      </c>
      <c r="CE72" s="548">
        <v>0</v>
      </c>
      <c r="CF72" s="548">
        <v>0</v>
      </c>
      <c r="CG72" s="548">
        <v>0</v>
      </c>
      <c r="CH72" s="548">
        <v>0</v>
      </c>
      <c r="CI72" s="548">
        <v>0</v>
      </c>
      <c r="CJ72" s="548">
        <v>0</v>
      </c>
      <c r="CK72" s="548">
        <v>0</v>
      </c>
      <c r="CL72" s="549">
        <v>0</v>
      </c>
      <c r="CM72" s="547">
        <v>0</v>
      </c>
      <c r="CN72" s="548">
        <v>0</v>
      </c>
      <c r="CO72" s="548">
        <v>0</v>
      </c>
      <c r="CP72" s="548">
        <v>0</v>
      </c>
      <c r="CQ72" s="548">
        <v>0</v>
      </c>
      <c r="CR72" s="548">
        <v>0</v>
      </c>
      <c r="CS72" s="548">
        <v>0</v>
      </c>
      <c r="CT72" s="548">
        <v>0</v>
      </c>
      <c r="CU72" s="548">
        <v>0</v>
      </c>
      <c r="CV72" s="549">
        <v>0</v>
      </c>
      <c r="CW72" s="547">
        <v>0</v>
      </c>
      <c r="CX72" s="548">
        <v>0</v>
      </c>
      <c r="CY72" s="548">
        <v>0</v>
      </c>
      <c r="CZ72" s="548">
        <v>0</v>
      </c>
      <c r="DA72" s="548">
        <v>0</v>
      </c>
      <c r="DB72" s="548">
        <v>0</v>
      </c>
      <c r="DC72" s="548">
        <v>0</v>
      </c>
      <c r="DD72" s="548">
        <v>0</v>
      </c>
      <c r="DE72" s="548">
        <v>0</v>
      </c>
      <c r="DF72" s="549">
        <v>0</v>
      </c>
      <c r="DG72" s="547">
        <v>0</v>
      </c>
      <c r="DH72" s="548">
        <v>0</v>
      </c>
      <c r="DI72" s="548">
        <v>0</v>
      </c>
      <c r="DJ72" s="548">
        <v>0</v>
      </c>
      <c r="DK72" s="548">
        <v>0</v>
      </c>
      <c r="DL72" s="548">
        <v>0</v>
      </c>
      <c r="DM72" s="548">
        <v>0</v>
      </c>
      <c r="DN72" s="548"/>
      <c r="DO72" s="548"/>
      <c r="DP72" s="549"/>
      <c r="DQ72" s="547"/>
      <c r="DR72" s="548"/>
      <c r="DS72" s="548"/>
      <c r="DT72" s="548"/>
      <c r="DU72" s="548"/>
      <c r="DV72" s="548"/>
      <c r="DW72" s="548"/>
      <c r="DX72" s="548"/>
      <c r="DY72" s="548"/>
      <c r="DZ72" s="549"/>
      <c r="EA72" s="547"/>
      <c r="EB72" s="548"/>
      <c r="EC72" s="548"/>
      <c r="ED72" s="548"/>
      <c r="EE72" s="548"/>
      <c r="EF72" s="548"/>
      <c r="EG72" s="548"/>
      <c r="EH72" s="548"/>
      <c r="EI72" s="548"/>
      <c r="EJ72" s="549"/>
      <c r="EK72" s="547"/>
      <c r="EL72" s="548"/>
      <c r="EM72" s="548"/>
      <c r="EN72" s="548"/>
      <c r="EO72" s="548"/>
      <c r="EP72" s="548"/>
      <c r="EQ72" s="548"/>
      <c r="ER72" s="548"/>
      <c r="ES72" s="548"/>
      <c r="ET72" s="549"/>
      <c r="EU72" s="547"/>
      <c r="EV72" s="548"/>
      <c r="EW72" s="548"/>
      <c r="EX72" s="548"/>
      <c r="EY72" s="548"/>
      <c r="EZ72" s="548"/>
      <c r="FA72" s="548"/>
      <c r="FB72" s="548"/>
      <c r="FC72" s="548"/>
      <c r="FD72" s="549"/>
      <c r="FE72" s="547"/>
      <c r="FF72" s="548"/>
      <c r="FG72" s="548"/>
      <c r="FH72" s="548"/>
      <c r="FI72" s="548"/>
      <c r="FJ72" s="548"/>
      <c r="FK72" s="548"/>
      <c r="FL72" s="548"/>
      <c r="FM72" s="548"/>
      <c r="FN72" s="549"/>
      <c r="FO72" s="547"/>
      <c r="FP72" s="548"/>
      <c r="FQ72" s="548"/>
      <c r="FR72" s="548"/>
      <c r="FS72" s="548"/>
      <c r="FT72" s="548"/>
      <c r="FU72" s="548"/>
      <c r="FV72" s="548"/>
      <c r="FW72" s="548"/>
      <c r="FX72" s="549"/>
      <c r="FY72" s="547"/>
      <c r="FZ72" s="548"/>
      <c r="GA72" s="548"/>
      <c r="GB72" s="548"/>
      <c r="GC72" s="548"/>
      <c r="GD72" s="548"/>
      <c r="GE72" s="548"/>
      <c r="GF72" s="548"/>
      <c r="GG72" s="548"/>
      <c r="GH72" s="549"/>
      <c r="GI72" s="547"/>
      <c r="GJ72" s="548"/>
      <c r="GK72" s="548"/>
      <c r="GL72" s="548"/>
      <c r="GM72" s="548"/>
      <c r="GN72" s="548"/>
      <c r="GO72" s="548"/>
      <c r="GP72" s="548"/>
      <c r="GQ72" s="548"/>
      <c r="GR72" s="549"/>
      <c r="GS72" s="547"/>
      <c r="GT72" s="548"/>
      <c r="GU72" s="548"/>
      <c r="GV72" s="548"/>
      <c r="GW72" s="548"/>
      <c r="GX72" s="548"/>
      <c r="GY72" s="548"/>
      <c r="GZ72" s="548"/>
      <c r="HA72" s="548"/>
      <c r="HB72" s="549"/>
      <c r="HC72" s="274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4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4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4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4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4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4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4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4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4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75">
        <f t="shared" si="73"/>
        <v>0</v>
      </c>
      <c r="HN72" s="277">
        <f t="shared" si="90"/>
        <v>0</v>
      </c>
      <c r="HO72" s="275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77" t="e">
        <f t="shared" si="86"/>
        <v>#REF!</v>
      </c>
      <c r="HQ72" s="80"/>
      <c r="HR72" s="278">
        <f t="shared" si="74"/>
        <v>0</v>
      </c>
      <c r="HS72" s="278">
        <f t="shared" si="75"/>
        <v>0</v>
      </c>
      <c r="HT72" s="278">
        <f t="shared" si="76"/>
        <v>0</v>
      </c>
      <c r="HU72" s="278">
        <f t="shared" si="77"/>
        <v>0</v>
      </c>
      <c r="HV72" s="278">
        <f t="shared" si="78"/>
        <v>0</v>
      </c>
      <c r="HW72" s="278">
        <f t="shared" si="79"/>
        <v>0</v>
      </c>
      <c r="HX72" s="278">
        <f t="shared" si="80"/>
        <v>0</v>
      </c>
      <c r="HY72" s="278">
        <f t="shared" si="81"/>
        <v>0</v>
      </c>
      <c r="HZ72" s="278">
        <f t="shared" si="82"/>
        <v>0</v>
      </c>
      <c r="IA72" s="278">
        <f t="shared" si="83"/>
        <v>0</v>
      </c>
      <c r="IK72" s="94" t="e">
        <f t="shared" si="84"/>
        <v>#REF!</v>
      </c>
    </row>
    <row r="73" spans="1:245" s="30" customFormat="1" ht="21.95" hidden="1" customHeight="1">
      <c r="A73" s="4"/>
      <c r="B73" s="94" t="e">
        <f>+#REF!</f>
        <v>#REF!</v>
      </c>
      <c r="C73" s="94" t="e">
        <f>+#REF!</f>
        <v>#REF!</v>
      </c>
      <c r="D73" s="94" t="e">
        <f>+#REF!</f>
        <v>#REF!</v>
      </c>
      <c r="E73" s="94" t="e">
        <f>+#REF!</f>
        <v>#REF!</v>
      </c>
      <c r="F73" s="94" t="e">
        <f>+#REF!</f>
        <v>#REF!</v>
      </c>
      <c r="G73" s="94" t="e">
        <f>+#REF!</f>
        <v>#REF!</v>
      </c>
      <c r="H73" s="94" t="e">
        <f>+#REF!</f>
        <v>#REF!</v>
      </c>
      <c r="I73" s="94" t="e">
        <f>+#REF!</f>
        <v>#REF!</v>
      </c>
      <c r="J73" s="18" t="s">
        <v>55</v>
      </c>
      <c r="K73" s="550">
        <v>0</v>
      </c>
      <c r="L73" s="895">
        <v>0</v>
      </c>
      <c r="M73" s="895">
        <v>0</v>
      </c>
      <c r="N73" s="895">
        <v>0</v>
      </c>
      <c r="O73" s="895">
        <v>0</v>
      </c>
      <c r="P73" s="895">
        <v>0</v>
      </c>
      <c r="Q73" s="895">
        <v>0</v>
      </c>
      <c r="R73" s="895">
        <v>0</v>
      </c>
      <c r="S73" s="895">
        <v>0</v>
      </c>
      <c r="T73" s="552">
        <v>0</v>
      </c>
      <c r="U73" s="550">
        <v>0</v>
      </c>
      <c r="V73" s="895">
        <v>0</v>
      </c>
      <c r="W73" s="895">
        <v>0</v>
      </c>
      <c r="X73" s="895">
        <v>0</v>
      </c>
      <c r="Y73" s="895">
        <v>0</v>
      </c>
      <c r="Z73" s="895">
        <v>0</v>
      </c>
      <c r="AA73" s="895">
        <v>0</v>
      </c>
      <c r="AB73" s="895">
        <v>0</v>
      </c>
      <c r="AC73" s="895">
        <v>0</v>
      </c>
      <c r="AD73" s="552">
        <v>0</v>
      </c>
      <c r="AE73" s="550">
        <v>0</v>
      </c>
      <c r="AF73" s="895">
        <v>0</v>
      </c>
      <c r="AG73" s="895">
        <v>0</v>
      </c>
      <c r="AH73" s="895">
        <v>0</v>
      </c>
      <c r="AI73" s="895">
        <v>0</v>
      </c>
      <c r="AJ73" s="895">
        <v>0</v>
      </c>
      <c r="AK73" s="895">
        <v>0</v>
      </c>
      <c r="AL73" s="895">
        <v>0</v>
      </c>
      <c r="AM73" s="895">
        <v>0</v>
      </c>
      <c r="AN73" s="552">
        <v>0</v>
      </c>
      <c r="AO73" s="550">
        <v>0</v>
      </c>
      <c r="AP73" s="895">
        <v>0</v>
      </c>
      <c r="AQ73" s="895">
        <v>0</v>
      </c>
      <c r="AR73" s="895">
        <v>0</v>
      </c>
      <c r="AS73" s="895">
        <v>0</v>
      </c>
      <c r="AT73" s="895">
        <v>0</v>
      </c>
      <c r="AU73" s="895">
        <v>0</v>
      </c>
      <c r="AV73" s="895">
        <v>0</v>
      </c>
      <c r="AW73" s="895">
        <v>0</v>
      </c>
      <c r="AX73" s="552">
        <v>0</v>
      </c>
      <c r="AY73" s="550">
        <v>0</v>
      </c>
      <c r="AZ73" s="895">
        <v>0</v>
      </c>
      <c r="BA73" s="895">
        <v>0</v>
      </c>
      <c r="BB73" s="895">
        <v>0</v>
      </c>
      <c r="BC73" s="895">
        <v>0</v>
      </c>
      <c r="BD73" s="895">
        <v>0</v>
      </c>
      <c r="BE73" s="895">
        <v>0</v>
      </c>
      <c r="BF73" s="895">
        <v>0</v>
      </c>
      <c r="BG73" s="895">
        <v>0</v>
      </c>
      <c r="BH73" s="552">
        <v>0</v>
      </c>
      <c r="BI73" s="550">
        <v>0</v>
      </c>
      <c r="BJ73" s="895">
        <v>0</v>
      </c>
      <c r="BK73" s="895">
        <v>0</v>
      </c>
      <c r="BL73" s="895">
        <v>0</v>
      </c>
      <c r="BM73" s="895">
        <v>0</v>
      </c>
      <c r="BN73" s="895">
        <v>0</v>
      </c>
      <c r="BO73" s="895">
        <v>0</v>
      </c>
      <c r="BP73" s="895">
        <v>0</v>
      </c>
      <c r="BQ73" s="895">
        <v>0</v>
      </c>
      <c r="BR73" s="552">
        <v>0</v>
      </c>
      <c r="BS73" s="550">
        <v>0</v>
      </c>
      <c r="BT73" s="895">
        <v>0</v>
      </c>
      <c r="BU73" s="895">
        <v>0</v>
      </c>
      <c r="BV73" s="895">
        <v>0</v>
      </c>
      <c r="BW73" s="895">
        <v>0</v>
      </c>
      <c r="BX73" s="895">
        <v>0</v>
      </c>
      <c r="BY73" s="895">
        <v>0</v>
      </c>
      <c r="BZ73" s="895">
        <v>0</v>
      </c>
      <c r="CA73" s="895">
        <v>0</v>
      </c>
      <c r="CB73" s="552">
        <v>0</v>
      </c>
      <c r="CC73" s="550">
        <v>0</v>
      </c>
      <c r="CD73" s="895">
        <v>0</v>
      </c>
      <c r="CE73" s="895">
        <v>0</v>
      </c>
      <c r="CF73" s="895">
        <v>0</v>
      </c>
      <c r="CG73" s="895">
        <v>0</v>
      </c>
      <c r="CH73" s="895">
        <v>0</v>
      </c>
      <c r="CI73" s="895">
        <v>0</v>
      </c>
      <c r="CJ73" s="895">
        <v>0</v>
      </c>
      <c r="CK73" s="895">
        <v>0</v>
      </c>
      <c r="CL73" s="552">
        <v>0</v>
      </c>
      <c r="CM73" s="550">
        <v>0</v>
      </c>
      <c r="CN73" s="895">
        <v>0</v>
      </c>
      <c r="CO73" s="895">
        <v>0</v>
      </c>
      <c r="CP73" s="895">
        <v>0</v>
      </c>
      <c r="CQ73" s="895">
        <v>0</v>
      </c>
      <c r="CR73" s="895">
        <v>0</v>
      </c>
      <c r="CS73" s="895">
        <v>0</v>
      </c>
      <c r="CT73" s="895">
        <v>0</v>
      </c>
      <c r="CU73" s="895">
        <v>0</v>
      </c>
      <c r="CV73" s="552">
        <v>0</v>
      </c>
      <c r="CW73" s="550">
        <v>0</v>
      </c>
      <c r="CX73" s="895">
        <v>0</v>
      </c>
      <c r="CY73" s="895">
        <v>0</v>
      </c>
      <c r="CZ73" s="895">
        <v>0</v>
      </c>
      <c r="DA73" s="895">
        <v>0</v>
      </c>
      <c r="DB73" s="895">
        <v>0</v>
      </c>
      <c r="DC73" s="895">
        <v>0</v>
      </c>
      <c r="DD73" s="895">
        <v>0</v>
      </c>
      <c r="DE73" s="895">
        <v>0</v>
      </c>
      <c r="DF73" s="552">
        <v>0</v>
      </c>
      <c r="DG73" s="550">
        <v>0</v>
      </c>
      <c r="DH73" s="895">
        <v>0</v>
      </c>
      <c r="DI73" s="895">
        <v>0</v>
      </c>
      <c r="DJ73" s="895">
        <v>0</v>
      </c>
      <c r="DK73" s="895">
        <v>0</v>
      </c>
      <c r="DL73" s="895">
        <v>0</v>
      </c>
      <c r="DM73" s="895">
        <v>0</v>
      </c>
      <c r="DN73" s="551"/>
      <c r="DO73" s="551"/>
      <c r="DP73" s="552"/>
      <c r="DQ73" s="550"/>
      <c r="DR73" s="551"/>
      <c r="DS73" s="551"/>
      <c r="DT73" s="551"/>
      <c r="DU73" s="551"/>
      <c r="DV73" s="551"/>
      <c r="DW73" s="551"/>
      <c r="DX73" s="551"/>
      <c r="DY73" s="551"/>
      <c r="DZ73" s="552"/>
      <c r="EA73" s="550"/>
      <c r="EB73" s="551"/>
      <c r="EC73" s="551"/>
      <c r="ED73" s="551"/>
      <c r="EE73" s="551"/>
      <c r="EF73" s="551"/>
      <c r="EG73" s="551"/>
      <c r="EH73" s="551"/>
      <c r="EI73" s="551"/>
      <c r="EJ73" s="552"/>
      <c r="EK73" s="550"/>
      <c r="EL73" s="551"/>
      <c r="EM73" s="551"/>
      <c r="EN73" s="551"/>
      <c r="EO73" s="551"/>
      <c r="EP73" s="551"/>
      <c r="EQ73" s="551"/>
      <c r="ER73" s="551"/>
      <c r="ES73" s="551"/>
      <c r="ET73" s="552"/>
      <c r="EU73" s="550"/>
      <c r="EV73" s="551"/>
      <c r="EW73" s="551"/>
      <c r="EX73" s="551"/>
      <c r="EY73" s="551"/>
      <c r="EZ73" s="551"/>
      <c r="FA73" s="551"/>
      <c r="FB73" s="551"/>
      <c r="FC73" s="551"/>
      <c r="FD73" s="552"/>
      <c r="FE73" s="550"/>
      <c r="FF73" s="551"/>
      <c r="FG73" s="551"/>
      <c r="FH73" s="551"/>
      <c r="FI73" s="551"/>
      <c r="FJ73" s="551"/>
      <c r="FK73" s="551"/>
      <c r="FL73" s="551"/>
      <c r="FM73" s="551"/>
      <c r="FN73" s="552"/>
      <c r="FO73" s="550"/>
      <c r="FP73" s="551"/>
      <c r="FQ73" s="551"/>
      <c r="FR73" s="551"/>
      <c r="FS73" s="551"/>
      <c r="FT73" s="551"/>
      <c r="FU73" s="551"/>
      <c r="FV73" s="551"/>
      <c r="FW73" s="551"/>
      <c r="FX73" s="552"/>
      <c r="FY73" s="550"/>
      <c r="FZ73" s="551"/>
      <c r="GA73" s="551"/>
      <c r="GB73" s="551"/>
      <c r="GC73" s="551"/>
      <c r="GD73" s="551"/>
      <c r="GE73" s="551"/>
      <c r="GF73" s="551"/>
      <c r="GG73" s="551"/>
      <c r="GH73" s="552"/>
      <c r="GI73" s="550"/>
      <c r="GJ73" s="551"/>
      <c r="GK73" s="551"/>
      <c r="GL73" s="551"/>
      <c r="GM73" s="551"/>
      <c r="GN73" s="551"/>
      <c r="GO73" s="551"/>
      <c r="GP73" s="551"/>
      <c r="GQ73" s="551"/>
      <c r="GR73" s="552"/>
      <c r="GS73" s="550"/>
      <c r="GT73" s="551"/>
      <c r="GU73" s="551"/>
      <c r="GV73" s="551"/>
      <c r="GW73" s="551"/>
      <c r="GX73" s="551"/>
      <c r="GY73" s="551"/>
      <c r="GZ73" s="551"/>
      <c r="HA73" s="551"/>
      <c r="HB73" s="552"/>
      <c r="HC73" s="77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77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77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77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77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77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77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77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77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77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0">
        <f t="shared" si="73"/>
        <v>0</v>
      </c>
      <c r="HN73" s="79">
        <f t="shared" si="90"/>
        <v>0</v>
      </c>
      <c r="HO73" s="80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79" t="e">
        <f t="shared" si="86"/>
        <v>#REF!</v>
      </c>
      <c r="HQ73" s="80"/>
      <c r="HR73" s="81">
        <f t="shared" si="74"/>
        <v>0</v>
      </c>
      <c r="HS73" s="81">
        <f t="shared" si="75"/>
        <v>0</v>
      </c>
      <c r="HT73" s="81">
        <f t="shared" si="76"/>
        <v>0</v>
      </c>
      <c r="HU73" s="81">
        <f t="shared" si="77"/>
        <v>0</v>
      </c>
      <c r="HV73" s="81">
        <f t="shared" si="78"/>
        <v>0</v>
      </c>
      <c r="HW73" s="81">
        <f t="shared" si="79"/>
        <v>0</v>
      </c>
      <c r="HX73" s="81">
        <f t="shared" si="80"/>
        <v>0</v>
      </c>
      <c r="HY73" s="81">
        <f t="shared" si="81"/>
        <v>0</v>
      </c>
      <c r="HZ73" s="81">
        <f t="shared" si="82"/>
        <v>0</v>
      </c>
      <c r="IA73" s="81">
        <f t="shared" si="83"/>
        <v>0</v>
      </c>
      <c r="IK73" s="94" t="e">
        <f t="shared" si="84"/>
        <v>#REF!</v>
      </c>
    </row>
    <row r="74" spans="1:245" s="30" customFormat="1" ht="21.95" hidden="1" customHeight="1">
      <c r="A74" s="4"/>
      <c r="B74" s="94" t="e">
        <f>+#REF!</f>
        <v>#REF!</v>
      </c>
      <c r="C74" s="94" t="e">
        <f>+#REF!</f>
        <v>#REF!</v>
      </c>
      <c r="D74" s="94" t="e">
        <f>+#REF!</f>
        <v>#REF!</v>
      </c>
      <c r="E74" s="94" t="e">
        <f>+#REF!</f>
        <v>#REF!</v>
      </c>
      <c r="F74" s="94" t="e">
        <f>+#REF!</f>
        <v>#REF!</v>
      </c>
      <c r="G74" s="94" t="e">
        <f>+#REF!</f>
        <v>#REF!</v>
      </c>
      <c r="H74" s="94" t="e">
        <f>+#REF!</f>
        <v>#REF!</v>
      </c>
      <c r="I74" s="94" t="e">
        <f>+#REF!</f>
        <v>#REF!</v>
      </c>
      <c r="J74" s="18" t="s">
        <v>56</v>
      </c>
      <c r="K74" s="550">
        <v>0</v>
      </c>
      <c r="L74" s="895">
        <v>0</v>
      </c>
      <c r="M74" s="895">
        <v>0</v>
      </c>
      <c r="N74" s="895">
        <v>0</v>
      </c>
      <c r="O74" s="895">
        <v>0</v>
      </c>
      <c r="P74" s="895">
        <v>0</v>
      </c>
      <c r="Q74" s="895">
        <v>0</v>
      </c>
      <c r="R74" s="895">
        <v>0</v>
      </c>
      <c r="S74" s="895">
        <v>0</v>
      </c>
      <c r="T74" s="552">
        <v>0</v>
      </c>
      <c r="U74" s="550">
        <v>0</v>
      </c>
      <c r="V74" s="895">
        <v>0</v>
      </c>
      <c r="W74" s="895">
        <v>0</v>
      </c>
      <c r="X74" s="895">
        <v>0</v>
      </c>
      <c r="Y74" s="895">
        <v>0</v>
      </c>
      <c r="Z74" s="895">
        <v>0</v>
      </c>
      <c r="AA74" s="895">
        <v>0</v>
      </c>
      <c r="AB74" s="895">
        <v>0</v>
      </c>
      <c r="AC74" s="895">
        <v>0</v>
      </c>
      <c r="AD74" s="552">
        <v>0</v>
      </c>
      <c r="AE74" s="550">
        <v>0</v>
      </c>
      <c r="AF74" s="895">
        <v>0</v>
      </c>
      <c r="AG74" s="895">
        <v>0</v>
      </c>
      <c r="AH74" s="895">
        <v>0</v>
      </c>
      <c r="AI74" s="895">
        <v>0</v>
      </c>
      <c r="AJ74" s="895">
        <v>0</v>
      </c>
      <c r="AK74" s="895">
        <v>0</v>
      </c>
      <c r="AL74" s="895">
        <v>0</v>
      </c>
      <c r="AM74" s="895">
        <v>0</v>
      </c>
      <c r="AN74" s="552">
        <v>0</v>
      </c>
      <c r="AO74" s="550">
        <v>0</v>
      </c>
      <c r="AP74" s="895">
        <v>0</v>
      </c>
      <c r="AQ74" s="895">
        <v>0</v>
      </c>
      <c r="AR74" s="895">
        <v>0</v>
      </c>
      <c r="AS74" s="895">
        <v>0</v>
      </c>
      <c r="AT74" s="895">
        <v>0</v>
      </c>
      <c r="AU74" s="895">
        <v>0</v>
      </c>
      <c r="AV74" s="895">
        <v>0</v>
      </c>
      <c r="AW74" s="895">
        <v>0</v>
      </c>
      <c r="AX74" s="552">
        <v>0</v>
      </c>
      <c r="AY74" s="550">
        <v>0</v>
      </c>
      <c r="AZ74" s="895">
        <v>0</v>
      </c>
      <c r="BA74" s="895">
        <v>0</v>
      </c>
      <c r="BB74" s="895">
        <v>0</v>
      </c>
      <c r="BC74" s="895">
        <v>0</v>
      </c>
      <c r="BD74" s="895">
        <v>0</v>
      </c>
      <c r="BE74" s="895">
        <v>0</v>
      </c>
      <c r="BF74" s="895">
        <v>0</v>
      </c>
      <c r="BG74" s="895">
        <v>0</v>
      </c>
      <c r="BH74" s="552">
        <v>0</v>
      </c>
      <c r="BI74" s="550">
        <v>0</v>
      </c>
      <c r="BJ74" s="895">
        <v>0</v>
      </c>
      <c r="BK74" s="895">
        <v>0</v>
      </c>
      <c r="BL74" s="895">
        <v>0</v>
      </c>
      <c r="BM74" s="895">
        <v>0</v>
      </c>
      <c r="BN74" s="895">
        <v>0</v>
      </c>
      <c r="BO74" s="895">
        <v>0</v>
      </c>
      <c r="BP74" s="895">
        <v>0</v>
      </c>
      <c r="BQ74" s="895">
        <v>0</v>
      </c>
      <c r="BR74" s="552">
        <v>0</v>
      </c>
      <c r="BS74" s="550">
        <v>0</v>
      </c>
      <c r="BT74" s="895">
        <v>0</v>
      </c>
      <c r="BU74" s="895">
        <v>0</v>
      </c>
      <c r="BV74" s="895">
        <v>0</v>
      </c>
      <c r="BW74" s="895">
        <v>0</v>
      </c>
      <c r="BX74" s="895">
        <v>0</v>
      </c>
      <c r="BY74" s="895">
        <v>0</v>
      </c>
      <c r="BZ74" s="895">
        <v>0</v>
      </c>
      <c r="CA74" s="895">
        <v>0</v>
      </c>
      <c r="CB74" s="552">
        <v>0</v>
      </c>
      <c r="CC74" s="550">
        <v>0</v>
      </c>
      <c r="CD74" s="895">
        <v>0</v>
      </c>
      <c r="CE74" s="895">
        <v>0</v>
      </c>
      <c r="CF74" s="895">
        <v>0</v>
      </c>
      <c r="CG74" s="895">
        <v>0</v>
      </c>
      <c r="CH74" s="895">
        <v>0</v>
      </c>
      <c r="CI74" s="895">
        <v>0</v>
      </c>
      <c r="CJ74" s="895">
        <v>0</v>
      </c>
      <c r="CK74" s="895">
        <v>0</v>
      </c>
      <c r="CL74" s="552">
        <v>0</v>
      </c>
      <c r="CM74" s="550">
        <v>0</v>
      </c>
      <c r="CN74" s="895">
        <v>0</v>
      </c>
      <c r="CO74" s="895">
        <v>0</v>
      </c>
      <c r="CP74" s="895">
        <v>0</v>
      </c>
      <c r="CQ74" s="895">
        <v>0</v>
      </c>
      <c r="CR74" s="895">
        <v>0</v>
      </c>
      <c r="CS74" s="895">
        <v>0</v>
      </c>
      <c r="CT74" s="895">
        <v>0</v>
      </c>
      <c r="CU74" s="895">
        <v>0</v>
      </c>
      <c r="CV74" s="552">
        <v>0</v>
      </c>
      <c r="CW74" s="550">
        <v>0</v>
      </c>
      <c r="CX74" s="895">
        <v>0</v>
      </c>
      <c r="CY74" s="895">
        <v>0</v>
      </c>
      <c r="CZ74" s="895">
        <v>0</v>
      </c>
      <c r="DA74" s="895">
        <v>0</v>
      </c>
      <c r="DB74" s="895">
        <v>0</v>
      </c>
      <c r="DC74" s="895">
        <v>0</v>
      </c>
      <c r="DD74" s="895">
        <v>0</v>
      </c>
      <c r="DE74" s="895">
        <v>0</v>
      </c>
      <c r="DF74" s="552">
        <v>0</v>
      </c>
      <c r="DG74" s="550">
        <v>0</v>
      </c>
      <c r="DH74" s="895">
        <v>0</v>
      </c>
      <c r="DI74" s="895">
        <v>0</v>
      </c>
      <c r="DJ74" s="895">
        <v>0</v>
      </c>
      <c r="DK74" s="895">
        <v>0</v>
      </c>
      <c r="DL74" s="895">
        <v>0</v>
      </c>
      <c r="DM74" s="895">
        <v>0</v>
      </c>
      <c r="DN74" s="551"/>
      <c r="DO74" s="551"/>
      <c r="DP74" s="552"/>
      <c r="DQ74" s="550"/>
      <c r="DR74" s="551"/>
      <c r="DS74" s="551"/>
      <c r="DT74" s="551"/>
      <c r="DU74" s="551"/>
      <c r="DV74" s="551"/>
      <c r="DW74" s="551"/>
      <c r="DX74" s="551"/>
      <c r="DY74" s="551"/>
      <c r="DZ74" s="552"/>
      <c r="EA74" s="550"/>
      <c r="EB74" s="551"/>
      <c r="EC74" s="551"/>
      <c r="ED74" s="551"/>
      <c r="EE74" s="551"/>
      <c r="EF74" s="551"/>
      <c r="EG74" s="551"/>
      <c r="EH74" s="551"/>
      <c r="EI74" s="551"/>
      <c r="EJ74" s="552"/>
      <c r="EK74" s="550"/>
      <c r="EL74" s="551"/>
      <c r="EM74" s="551"/>
      <c r="EN74" s="551"/>
      <c r="EO74" s="551"/>
      <c r="EP74" s="551"/>
      <c r="EQ74" s="551"/>
      <c r="ER74" s="551"/>
      <c r="ES74" s="551"/>
      <c r="ET74" s="552"/>
      <c r="EU74" s="550"/>
      <c r="EV74" s="551"/>
      <c r="EW74" s="551"/>
      <c r="EX74" s="551"/>
      <c r="EY74" s="551"/>
      <c r="EZ74" s="551"/>
      <c r="FA74" s="551"/>
      <c r="FB74" s="551"/>
      <c r="FC74" s="551"/>
      <c r="FD74" s="552"/>
      <c r="FE74" s="550"/>
      <c r="FF74" s="551"/>
      <c r="FG74" s="551"/>
      <c r="FH74" s="551"/>
      <c r="FI74" s="551"/>
      <c r="FJ74" s="551"/>
      <c r="FK74" s="551"/>
      <c r="FL74" s="551"/>
      <c r="FM74" s="551"/>
      <c r="FN74" s="552"/>
      <c r="FO74" s="550"/>
      <c r="FP74" s="551"/>
      <c r="FQ74" s="551"/>
      <c r="FR74" s="551"/>
      <c r="FS74" s="551"/>
      <c r="FT74" s="551"/>
      <c r="FU74" s="551"/>
      <c r="FV74" s="551"/>
      <c r="FW74" s="551"/>
      <c r="FX74" s="552"/>
      <c r="FY74" s="550"/>
      <c r="FZ74" s="551"/>
      <c r="GA74" s="551"/>
      <c r="GB74" s="551"/>
      <c r="GC74" s="551"/>
      <c r="GD74" s="551"/>
      <c r="GE74" s="551"/>
      <c r="GF74" s="551"/>
      <c r="GG74" s="551"/>
      <c r="GH74" s="552"/>
      <c r="GI74" s="550"/>
      <c r="GJ74" s="551"/>
      <c r="GK74" s="551"/>
      <c r="GL74" s="551"/>
      <c r="GM74" s="551"/>
      <c r="GN74" s="551"/>
      <c r="GO74" s="551"/>
      <c r="GP74" s="551"/>
      <c r="GQ74" s="551"/>
      <c r="GR74" s="552"/>
      <c r="GS74" s="550"/>
      <c r="GT74" s="551"/>
      <c r="GU74" s="551"/>
      <c r="GV74" s="551"/>
      <c r="GW74" s="551"/>
      <c r="GX74" s="551"/>
      <c r="GY74" s="551"/>
      <c r="GZ74" s="551"/>
      <c r="HA74" s="551"/>
      <c r="HB74" s="552"/>
      <c r="HC74" s="77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77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77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77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77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77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77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77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77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77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0">
        <f t="shared" si="73"/>
        <v>0</v>
      </c>
      <c r="HN74" s="79">
        <f t="shared" si="90"/>
        <v>0</v>
      </c>
      <c r="HO74" s="80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79" t="e">
        <f t="shared" si="86"/>
        <v>#REF!</v>
      </c>
      <c r="HQ74" s="80"/>
      <c r="HR74" s="81">
        <f t="shared" si="74"/>
        <v>0</v>
      </c>
      <c r="HS74" s="81">
        <f t="shared" si="75"/>
        <v>0</v>
      </c>
      <c r="HT74" s="81">
        <f t="shared" si="76"/>
        <v>0</v>
      </c>
      <c r="HU74" s="81">
        <f t="shared" si="77"/>
        <v>0</v>
      </c>
      <c r="HV74" s="81">
        <f t="shared" si="78"/>
        <v>0</v>
      </c>
      <c r="HW74" s="81">
        <f t="shared" si="79"/>
        <v>0</v>
      </c>
      <c r="HX74" s="81">
        <f t="shared" si="80"/>
        <v>0</v>
      </c>
      <c r="HY74" s="81">
        <f t="shared" si="81"/>
        <v>0</v>
      </c>
      <c r="HZ74" s="81">
        <f t="shared" si="82"/>
        <v>0</v>
      </c>
      <c r="IA74" s="81">
        <f t="shared" si="83"/>
        <v>0</v>
      </c>
      <c r="IK74" s="94" t="e">
        <f t="shared" si="84"/>
        <v>#REF!</v>
      </c>
    </row>
    <row r="75" spans="1:245" s="30" customFormat="1" ht="21.95" hidden="1" customHeight="1">
      <c r="A75" s="4"/>
      <c r="B75" s="94" t="e">
        <f>+#REF!</f>
        <v>#REF!</v>
      </c>
      <c r="C75" s="94" t="e">
        <f>+#REF!</f>
        <v>#REF!</v>
      </c>
      <c r="D75" s="94" t="e">
        <f>+#REF!</f>
        <v>#REF!</v>
      </c>
      <c r="E75" s="94" t="e">
        <f>+#REF!</f>
        <v>#REF!</v>
      </c>
      <c r="F75" s="94" t="e">
        <f>+#REF!</f>
        <v>#REF!</v>
      </c>
      <c r="G75" s="94" t="e">
        <f>+#REF!</f>
        <v>#REF!</v>
      </c>
      <c r="H75" s="94" t="e">
        <f>+#REF!</f>
        <v>#REF!</v>
      </c>
      <c r="I75" s="94" t="e">
        <f>+#REF!</f>
        <v>#REF!</v>
      </c>
      <c r="J75" s="303" t="s">
        <v>57</v>
      </c>
      <c r="K75" s="553">
        <v>0</v>
      </c>
      <c r="L75" s="554">
        <v>0</v>
      </c>
      <c r="M75" s="554">
        <v>0</v>
      </c>
      <c r="N75" s="554">
        <v>0</v>
      </c>
      <c r="O75" s="554">
        <v>0</v>
      </c>
      <c r="P75" s="554">
        <v>0</v>
      </c>
      <c r="Q75" s="554">
        <v>0</v>
      </c>
      <c r="R75" s="554">
        <v>0</v>
      </c>
      <c r="S75" s="554">
        <v>0</v>
      </c>
      <c r="T75" s="555">
        <v>0</v>
      </c>
      <c r="U75" s="553">
        <v>0</v>
      </c>
      <c r="V75" s="554">
        <v>0</v>
      </c>
      <c r="W75" s="554">
        <v>0</v>
      </c>
      <c r="X75" s="554">
        <v>0</v>
      </c>
      <c r="Y75" s="554">
        <v>0</v>
      </c>
      <c r="Z75" s="554">
        <v>0</v>
      </c>
      <c r="AA75" s="554">
        <v>0</v>
      </c>
      <c r="AB75" s="554">
        <v>0</v>
      </c>
      <c r="AC75" s="554">
        <v>0</v>
      </c>
      <c r="AD75" s="555">
        <v>0</v>
      </c>
      <c r="AE75" s="553">
        <v>0</v>
      </c>
      <c r="AF75" s="554">
        <v>0</v>
      </c>
      <c r="AG75" s="554">
        <v>0</v>
      </c>
      <c r="AH75" s="554">
        <v>0</v>
      </c>
      <c r="AI75" s="554">
        <v>0</v>
      </c>
      <c r="AJ75" s="554">
        <v>0</v>
      </c>
      <c r="AK75" s="554">
        <v>0</v>
      </c>
      <c r="AL75" s="554">
        <v>0</v>
      </c>
      <c r="AM75" s="554">
        <v>0</v>
      </c>
      <c r="AN75" s="555">
        <v>0</v>
      </c>
      <c r="AO75" s="553">
        <v>0</v>
      </c>
      <c r="AP75" s="554">
        <v>0</v>
      </c>
      <c r="AQ75" s="554">
        <v>0</v>
      </c>
      <c r="AR75" s="554">
        <v>0</v>
      </c>
      <c r="AS75" s="554">
        <v>0</v>
      </c>
      <c r="AT75" s="554">
        <v>0</v>
      </c>
      <c r="AU75" s="554">
        <v>0</v>
      </c>
      <c r="AV75" s="554">
        <v>0</v>
      </c>
      <c r="AW75" s="554">
        <v>0</v>
      </c>
      <c r="AX75" s="555">
        <v>0</v>
      </c>
      <c r="AY75" s="553">
        <v>0</v>
      </c>
      <c r="AZ75" s="554">
        <v>0</v>
      </c>
      <c r="BA75" s="554">
        <v>0</v>
      </c>
      <c r="BB75" s="554">
        <v>0</v>
      </c>
      <c r="BC75" s="554">
        <v>0</v>
      </c>
      <c r="BD75" s="554">
        <v>0</v>
      </c>
      <c r="BE75" s="554">
        <v>0</v>
      </c>
      <c r="BF75" s="554">
        <v>0</v>
      </c>
      <c r="BG75" s="554">
        <v>0</v>
      </c>
      <c r="BH75" s="555">
        <v>0</v>
      </c>
      <c r="BI75" s="553">
        <v>0</v>
      </c>
      <c r="BJ75" s="554">
        <v>0</v>
      </c>
      <c r="BK75" s="554">
        <v>0</v>
      </c>
      <c r="BL75" s="554">
        <v>0</v>
      </c>
      <c r="BM75" s="554">
        <v>0</v>
      </c>
      <c r="BN75" s="554">
        <v>0</v>
      </c>
      <c r="BO75" s="554">
        <v>0</v>
      </c>
      <c r="BP75" s="554">
        <v>0</v>
      </c>
      <c r="BQ75" s="554">
        <v>0</v>
      </c>
      <c r="BR75" s="555">
        <v>0</v>
      </c>
      <c r="BS75" s="553">
        <v>0</v>
      </c>
      <c r="BT75" s="554">
        <v>0</v>
      </c>
      <c r="BU75" s="554">
        <v>0</v>
      </c>
      <c r="BV75" s="554">
        <v>0</v>
      </c>
      <c r="BW75" s="554">
        <v>0</v>
      </c>
      <c r="BX75" s="554">
        <v>0</v>
      </c>
      <c r="BY75" s="554">
        <v>0</v>
      </c>
      <c r="BZ75" s="554">
        <v>0</v>
      </c>
      <c r="CA75" s="554">
        <v>0</v>
      </c>
      <c r="CB75" s="555">
        <v>0</v>
      </c>
      <c r="CC75" s="553">
        <v>0</v>
      </c>
      <c r="CD75" s="554">
        <v>0</v>
      </c>
      <c r="CE75" s="554">
        <v>0</v>
      </c>
      <c r="CF75" s="554">
        <v>0</v>
      </c>
      <c r="CG75" s="554">
        <v>0</v>
      </c>
      <c r="CH75" s="554">
        <v>0</v>
      </c>
      <c r="CI75" s="554">
        <v>0</v>
      </c>
      <c r="CJ75" s="554">
        <v>0</v>
      </c>
      <c r="CK75" s="554">
        <v>0</v>
      </c>
      <c r="CL75" s="555">
        <v>0</v>
      </c>
      <c r="CM75" s="553">
        <v>0</v>
      </c>
      <c r="CN75" s="554">
        <v>0</v>
      </c>
      <c r="CO75" s="554">
        <v>0</v>
      </c>
      <c r="CP75" s="554">
        <v>0</v>
      </c>
      <c r="CQ75" s="554">
        <v>0</v>
      </c>
      <c r="CR75" s="554">
        <v>0</v>
      </c>
      <c r="CS75" s="554">
        <v>0</v>
      </c>
      <c r="CT75" s="554">
        <v>0</v>
      </c>
      <c r="CU75" s="554">
        <v>0</v>
      </c>
      <c r="CV75" s="555">
        <v>0</v>
      </c>
      <c r="CW75" s="553">
        <v>0</v>
      </c>
      <c r="CX75" s="554">
        <v>0</v>
      </c>
      <c r="CY75" s="554">
        <v>0</v>
      </c>
      <c r="CZ75" s="554">
        <v>0</v>
      </c>
      <c r="DA75" s="554">
        <v>0</v>
      </c>
      <c r="DB75" s="554">
        <v>0</v>
      </c>
      <c r="DC75" s="554">
        <v>0</v>
      </c>
      <c r="DD75" s="554">
        <v>0</v>
      </c>
      <c r="DE75" s="554">
        <v>0</v>
      </c>
      <c r="DF75" s="555">
        <v>0</v>
      </c>
      <c r="DG75" s="553">
        <v>0</v>
      </c>
      <c r="DH75" s="554">
        <v>0</v>
      </c>
      <c r="DI75" s="554">
        <v>0</v>
      </c>
      <c r="DJ75" s="554">
        <v>0</v>
      </c>
      <c r="DK75" s="554">
        <v>0</v>
      </c>
      <c r="DL75" s="554">
        <v>0</v>
      </c>
      <c r="DM75" s="554">
        <v>0</v>
      </c>
      <c r="DN75" s="554"/>
      <c r="DO75" s="554"/>
      <c r="DP75" s="555"/>
      <c r="DQ75" s="553"/>
      <c r="DR75" s="554"/>
      <c r="DS75" s="554"/>
      <c r="DT75" s="554"/>
      <c r="DU75" s="554"/>
      <c r="DV75" s="554"/>
      <c r="DW75" s="554"/>
      <c r="DX75" s="554"/>
      <c r="DY75" s="554"/>
      <c r="DZ75" s="555"/>
      <c r="EA75" s="553"/>
      <c r="EB75" s="554"/>
      <c r="EC75" s="554"/>
      <c r="ED75" s="554"/>
      <c r="EE75" s="554"/>
      <c r="EF75" s="554"/>
      <c r="EG75" s="554"/>
      <c r="EH75" s="554"/>
      <c r="EI75" s="554"/>
      <c r="EJ75" s="555"/>
      <c r="EK75" s="553"/>
      <c r="EL75" s="554"/>
      <c r="EM75" s="554"/>
      <c r="EN75" s="554"/>
      <c r="EO75" s="554"/>
      <c r="EP75" s="554"/>
      <c r="EQ75" s="554"/>
      <c r="ER75" s="554"/>
      <c r="ES75" s="554"/>
      <c r="ET75" s="555"/>
      <c r="EU75" s="553"/>
      <c r="EV75" s="554"/>
      <c r="EW75" s="554"/>
      <c r="EX75" s="554"/>
      <c r="EY75" s="554"/>
      <c r="EZ75" s="554"/>
      <c r="FA75" s="554"/>
      <c r="FB75" s="554"/>
      <c r="FC75" s="554"/>
      <c r="FD75" s="555"/>
      <c r="FE75" s="553"/>
      <c r="FF75" s="554"/>
      <c r="FG75" s="554"/>
      <c r="FH75" s="554"/>
      <c r="FI75" s="554"/>
      <c r="FJ75" s="554"/>
      <c r="FK75" s="554"/>
      <c r="FL75" s="554"/>
      <c r="FM75" s="554"/>
      <c r="FN75" s="555"/>
      <c r="FO75" s="553"/>
      <c r="FP75" s="554"/>
      <c r="FQ75" s="554"/>
      <c r="FR75" s="554"/>
      <c r="FS75" s="554"/>
      <c r="FT75" s="554"/>
      <c r="FU75" s="554"/>
      <c r="FV75" s="554"/>
      <c r="FW75" s="554"/>
      <c r="FX75" s="555"/>
      <c r="FY75" s="553"/>
      <c r="FZ75" s="554"/>
      <c r="GA75" s="554"/>
      <c r="GB75" s="554"/>
      <c r="GC75" s="554"/>
      <c r="GD75" s="554"/>
      <c r="GE75" s="554"/>
      <c r="GF75" s="554"/>
      <c r="GG75" s="554"/>
      <c r="GH75" s="555"/>
      <c r="GI75" s="553"/>
      <c r="GJ75" s="554"/>
      <c r="GK75" s="554"/>
      <c r="GL75" s="554"/>
      <c r="GM75" s="554"/>
      <c r="GN75" s="554"/>
      <c r="GO75" s="554"/>
      <c r="GP75" s="554"/>
      <c r="GQ75" s="554"/>
      <c r="GR75" s="555"/>
      <c r="GS75" s="553"/>
      <c r="GT75" s="554"/>
      <c r="GU75" s="554"/>
      <c r="GV75" s="554"/>
      <c r="GW75" s="554"/>
      <c r="GX75" s="554"/>
      <c r="GY75" s="554"/>
      <c r="GZ75" s="554"/>
      <c r="HA75" s="554"/>
      <c r="HB75" s="555"/>
      <c r="HC75" s="271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1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1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1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1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1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1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1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1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1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2">
        <f t="shared" si="73"/>
        <v>0</v>
      </c>
      <c r="HN75" s="279">
        <f t="shared" si="90"/>
        <v>0</v>
      </c>
      <c r="HO75" s="272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79" t="e">
        <f t="shared" si="86"/>
        <v>#REF!</v>
      </c>
      <c r="HQ75" s="80"/>
      <c r="HR75" s="280">
        <f t="shared" si="74"/>
        <v>0</v>
      </c>
      <c r="HS75" s="280">
        <f t="shared" si="75"/>
        <v>0</v>
      </c>
      <c r="HT75" s="280">
        <f t="shared" si="76"/>
        <v>0</v>
      </c>
      <c r="HU75" s="280">
        <f t="shared" si="77"/>
        <v>0</v>
      </c>
      <c r="HV75" s="280">
        <f t="shared" si="78"/>
        <v>0</v>
      </c>
      <c r="HW75" s="280">
        <f t="shared" si="79"/>
        <v>0</v>
      </c>
      <c r="HX75" s="280">
        <f t="shared" si="80"/>
        <v>0</v>
      </c>
      <c r="HY75" s="280">
        <f t="shared" si="81"/>
        <v>0</v>
      </c>
      <c r="HZ75" s="280">
        <f t="shared" si="82"/>
        <v>0</v>
      </c>
      <c r="IA75" s="280">
        <f t="shared" si="83"/>
        <v>0</v>
      </c>
      <c r="IK75" s="94" t="e">
        <f t="shared" si="84"/>
        <v>#REF!</v>
      </c>
    </row>
    <row r="76" spans="1:245" s="30" customFormat="1" ht="21.95" customHeight="1">
      <c r="A76" s="4"/>
      <c r="B76" s="94" t="e">
        <f>+#REF!</f>
        <v>#REF!</v>
      </c>
      <c r="C76" s="94" t="e">
        <f>+#REF!</f>
        <v>#REF!</v>
      </c>
      <c r="D76" s="94" t="e">
        <f>+#REF!</f>
        <v>#REF!</v>
      </c>
      <c r="E76" s="94" t="e">
        <f>+#REF!</f>
        <v>#REF!</v>
      </c>
      <c r="F76" s="94" t="e">
        <f>+#REF!</f>
        <v>#REF!</v>
      </c>
      <c r="G76" s="94" t="e">
        <f>+#REF!</f>
        <v>#REF!</v>
      </c>
      <c r="H76" s="94" t="e">
        <f>+#REF!</f>
        <v>#REF!</v>
      </c>
      <c r="I76" s="94" t="e">
        <f>+#REF!</f>
        <v>#REF!</v>
      </c>
      <c r="J76" s="302" t="s">
        <v>58</v>
      </c>
      <c r="K76" s="610">
        <v>8</v>
      </c>
      <c r="L76" s="611">
        <v>42</v>
      </c>
      <c r="M76" s="611">
        <v>0</v>
      </c>
      <c r="N76" s="611">
        <v>2</v>
      </c>
      <c r="O76" s="611">
        <v>11</v>
      </c>
      <c r="P76" s="611">
        <v>1</v>
      </c>
      <c r="Q76" s="611">
        <v>14</v>
      </c>
      <c r="R76" s="611">
        <v>0</v>
      </c>
      <c r="S76" s="611">
        <v>0</v>
      </c>
      <c r="T76" s="612">
        <v>0</v>
      </c>
      <c r="U76" s="610">
        <v>4</v>
      </c>
      <c r="V76" s="611">
        <v>21</v>
      </c>
      <c r="W76" s="611">
        <v>0</v>
      </c>
      <c r="X76" s="611">
        <v>0</v>
      </c>
      <c r="Y76" s="611">
        <v>5</v>
      </c>
      <c r="Z76" s="611">
        <v>0</v>
      </c>
      <c r="AA76" s="611">
        <v>7</v>
      </c>
      <c r="AB76" s="611">
        <v>0</v>
      </c>
      <c r="AC76" s="611">
        <v>0</v>
      </c>
      <c r="AD76" s="612">
        <v>0</v>
      </c>
      <c r="AE76" s="610">
        <v>1</v>
      </c>
      <c r="AF76" s="611">
        <v>7</v>
      </c>
      <c r="AG76" s="611">
        <v>0</v>
      </c>
      <c r="AH76" s="611">
        <v>0</v>
      </c>
      <c r="AI76" s="611">
        <v>0</v>
      </c>
      <c r="AJ76" s="611">
        <v>0</v>
      </c>
      <c r="AK76" s="611">
        <v>0</v>
      </c>
      <c r="AL76" s="611">
        <v>0</v>
      </c>
      <c r="AM76" s="611">
        <v>0</v>
      </c>
      <c r="AN76" s="612">
        <v>0</v>
      </c>
      <c r="AO76" s="610">
        <v>1</v>
      </c>
      <c r="AP76" s="611">
        <v>9</v>
      </c>
      <c r="AQ76" s="611">
        <v>0</v>
      </c>
      <c r="AR76" s="611">
        <v>0</v>
      </c>
      <c r="AS76" s="611">
        <v>0</v>
      </c>
      <c r="AT76" s="611">
        <v>0</v>
      </c>
      <c r="AU76" s="611">
        <v>0</v>
      </c>
      <c r="AV76" s="611">
        <v>0</v>
      </c>
      <c r="AW76" s="611">
        <v>0</v>
      </c>
      <c r="AX76" s="612">
        <v>0</v>
      </c>
      <c r="AY76" s="610">
        <v>0</v>
      </c>
      <c r="AZ76" s="611">
        <v>2</v>
      </c>
      <c r="BA76" s="611">
        <v>0</v>
      </c>
      <c r="BB76" s="611">
        <v>0</v>
      </c>
      <c r="BC76" s="611">
        <v>0</v>
      </c>
      <c r="BD76" s="611">
        <v>0</v>
      </c>
      <c r="BE76" s="611">
        <v>1</v>
      </c>
      <c r="BF76" s="611">
        <v>0</v>
      </c>
      <c r="BG76" s="611">
        <v>0</v>
      </c>
      <c r="BH76" s="612">
        <v>0</v>
      </c>
      <c r="BI76" s="610">
        <v>2</v>
      </c>
      <c r="BJ76" s="611">
        <v>14</v>
      </c>
      <c r="BK76" s="611">
        <v>0</v>
      </c>
      <c r="BL76" s="611">
        <v>1</v>
      </c>
      <c r="BM76" s="611">
        <v>2</v>
      </c>
      <c r="BN76" s="611">
        <v>1</v>
      </c>
      <c r="BO76" s="611">
        <v>3</v>
      </c>
      <c r="BP76" s="611">
        <v>0</v>
      </c>
      <c r="BQ76" s="611">
        <v>0</v>
      </c>
      <c r="BR76" s="612">
        <v>0</v>
      </c>
      <c r="BS76" s="610">
        <v>0</v>
      </c>
      <c r="BT76" s="611">
        <v>0</v>
      </c>
      <c r="BU76" s="611">
        <v>0</v>
      </c>
      <c r="BV76" s="611">
        <v>0</v>
      </c>
      <c r="BW76" s="611">
        <v>5</v>
      </c>
      <c r="BX76" s="611">
        <v>0</v>
      </c>
      <c r="BY76" s="611">
        <v>7</v>
      </c>
      <c r="BZ76" s="611">
        <v>0</v>
      </c>
      <c r="CA76" s="611">
        <v>0</v>
      </c>
      <c r="CB76" s="612">
        <v>0</v>
      </c>
      <c r="CC76" s="610">
        <v>0</v>
      </c>
      <c r="CD76" s="611">
        <v>1</v>
      </c>
      <c r="CE76" s="611">
        <v>0</v>
      </c>
      <c r="CF76" s="611">
        <v>1</v>
      </c>
      <c r="CG76" s="611">
        <v>0</v>
      </c>
      <c r="CH76" s="611">
        <v>0</v>
      </c>
      <c r="CI76" s="611">
        <v>0</v>
      </c>
      <c r="CJ76" s="611">
        <v>0</v>
      </c>
      <c r="CK76" s="611">
        <v>0</v>
      </c>
      <c r="CL76" s="612">
        <v>0</v>
      </c>
      <c r="CM76" s="610">
        <v>0</v>
      </c>
      <c r="CN76" s="611">
        <v>2</v>
      </c>
      <c r="CO76" s="611">
        <v>0</v>
      </c>
      <c r="CP76" s="611">
        <v>0</v>
      </c>
      <c r="CQ76" s="611">
        <v>2</v>
      </c>
      <c r="CR76" s="611">
        <v>1</v>
      </c>
      <c r="CS76" s="611">
        <v>2</v>
      </c>
      <c r="CT76" s="611">
        <v>0</v>
      </c>
      <c r="CU76" s="611">
        <v>0</v>
      </c>
      <c r="CV76" s="612">
        <v>0</v>
      </c>
      <c r="CW76" s="610">
        <v>0</v>
      </c>
      <c r="CX76" s="611">
        <v>2</v>
      </c>
      <c r="CY76" s="611">
        <v>0</v>
      </c>
      <c r="CZ76" s="611">
        <v>0</v>
      </c>
      <c r="DA76" s="611">
        <v>0</v>
      </c>
      <c r="DB76" s="611">
        <v>0</v>
      </c>
      <c r="DC76" s="611">
        <v>0</v>
      </c>
      <c r="DD76" s="611">
        <v>0</v>
      </c>
      <c r="DE76" s="611">
        <v>0</v>
      </c>
      <c r="DF76" s="612">
        <v>0</v>
      </c>
      <c r="DG76" s="610">
        <v>0</v>
      </c>
      <c r="DH76" s="611">
        <v>0</v>
      </c>
      <c r="DI76" s="611">
        <v>0</v>
      </c>
      <c r="DJ76" s="611">
        <v>0</v>
      </c>
      <c r="DK76" s="611">
        <v>0</v>
      </c>
      <c r="DL76" s="611">
        <v>0</v>
      </c>
      <c r="DM76" s="611">
        <v>0</v>
      </c>
      <c r="DN76" s="611"/>
      <c r="DO76" s="611"/>
      <c r="DP76" s="612"/>
      <c r="DQ76" s="610"/>
      <c r="DR76" s="611"/>
      <c r="DS76" s="611"/>
      <c r="DT76" s="611"/>
      <c r="DU76" s="611"/>
      <c r="DV76" s="611"/>
      <c r="DW76" s="611"/>
      <c r="DX76" s="611"/>
      <c r="DY76" s="611"/>
      <c r="DZ76" s="612"/>
      <c r="EA76" s="610"/>
      <c r="EB76" s="611"/>
      <c r="EC76" s="611"/>
      <c r="ED76" s="611"/>
      <c r="EE76" s="611"/>
      <c r="EF76" s="611"/>
      <c r="EG76" s="611"/>
      <c r="EH76" s="611"/>
      <c r="EI76" s="611"/>
      <c r="EJ76" s="612"/>
      <c r="EK76" s="610"/>
      <c r="EL76" s="611"/>
      <c r="EM76" s="611"/>
      <c r="EN76" s="611"/>
      <c r="EO76" s="611"/>
      <c r="EP76" s="611"/>
      <c r="EQ76" s="611"/>
      <c r="ER76" s="611"/>
      <c r="ES76" s="611"/>
      <c r="ET76" s="612"/>
      <c r="EU76" s="610"/>
      <c r="EV76" s="611"/>
      <c r="EW76" s="611"/>
      <c r="EX76" s="611"/>
      <c r="EY76" s="611"/>
      <c r="EZ76" s="611"/>
      <c r="FA76" s="611"/>
      <c r="FB76" s="611"/>
      <c r="FC76" s="611"/>
      <c r="FD76" s="612"/>
      <c r="FE76" s="610"/>
      <c r="FF76" s="611"/>
      <c r="FG76" s="611"/>
      <c r="FH76" s="611"/>
      <c r="FI76" s="611"/>
      <c r="FJ76" s="611"/>
      <c r="FK76" s="611"/>
      <c r="FL76" s="611"/>
      <c r="FM76" s="611"/>
      <c r="FN76" s="612"/>
      <c r="FO76" s="610"/>
      <c r="FP76" s="611"/>
      <c r="FQ76" s="611"/>
      <c r="FR76" s="611"/>
      <c r="FS76" s="611"/>
      <c r="FT76" s="611"/>
      <c r="FU76" s="611"/>
      <c r="FV76" s="611"/>
      <c r="FW76" s="611"/>
      <c r="FX76" s="612"/>
      <c r="FY76" s="610"/>
      <c r="FZ76" s="611"/>
      <c r="GA76" s="611"/>
      <c r="GB76" s="611"/>
      <c r="GC76" s="611"/>
      <c r="GD76" s="611"/>
      <c r="GE76" s="611"/>
      <c r="GF76" s="611"/>
      <c r="GG76" s="611"/>
      <c r="GH76" s="612"/>
      <c r="GI76" s="610"/>
      <c r="GJ76" s="611"/>
      <c r="GK76" s="611"/>
      <c r="GL76" s="611"/>
      <c r="GM76" s="611"/>
      <c r="GN76" s="611"/>
      <c r="GO76" s="611"/>
      <c r="GP76" s="611"/>
      <c r="GQ76" s="611"/>
      <c r="GR76" s="612"/>
      <c r="GS76" s="610"/>
      <c r="GT76" s="611"/>
      <c r="GU76" s="611"/>
      <c r="GV76" s="611"/>
      <c r="GW76" s="611"/>
      <c r="GX76" s="611"/>
      <c r="GY76" s="611"/>
      <c r="GZ76" s="611"/>
      <c r="HA76" s="611"/>
      <c r="HB76" s="612"/>
      <c r="HC76" s="274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4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4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4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4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4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4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4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4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4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75">
        <f t="shared" si="73"/>
        <v>182</v>
      </c>
      <c r="HN76" s="277">
        <f t="shared" si="90"/>
        <v>182</v>
      </c>
      <c r="HO76" s="275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77" t="e">
        <f t="shared" si="86"/>
        <v>#REF!</v>
      </c>
      <c r="HQ76" s="80"/>
      <c r="HR76" s="278">
        <f t="shared" si="74"/>
        <v>16</v>
      </c>
      <c r="HS76" s="278">
        <f t="shared" si="75"/>
        <v>100</v>
      </c>
      <c r="HT76" s="278">
        <f t="shared" si="76"/>
        <v>0</v>
      </c>
      <c r="HU76" s="278">
        <f t="shared" si="77"/>
        <v>4</v>
      </c>
      <c r="HV76" s="278">
        <f t="shared" si="78"/>
        <v>25</v>
      </c>
      <c r="HW76" s="278">
        <f t="shared" si="79"/>
        <v>3</v>
      </c>
      <c r="HX76" s="278">
        <f t="shared" si="80"/>
        <v>34</v>
      </c>
      <c r="HY76" s="278">
        <f t="shared" si="81"/>
        <v>0</v>
      </c>
      <c r="HZ76" s="278">
        <f t="shared" si="82"/>
        <v>0</v>
      </c>
      <c r="IA76" s="278">
        <f t="shared" si="83"/>
        <v>0</v>
      </c>
      <c r="IK76" s="94" t="e">
        <f t="shared" si="84"/>
        <v>#REF!</v>
      </c>
    </row>
    <row r="77" spans="1:245" s="30" customFormat="1" ht="21.95" customHeight="1">
      <c r="A77" s="4"/>
      <c r="B77" s="94" t="e">
        <f>+#REF!</f>
        <v>#REF!</v>
      </c>
      <c r="C77" s="94" t="e">
        <f>+#REF!</f>
        <v>#REF!</v>
      </c>
      <c r="D77" s="94" t="e">
        <f>+#REF!</f>
        <v>#REF!</v>
      </c>
      <c r="E77" s="94" t="e">
        <f>+#REF!</f>
        <v>#REF!</v>
      </c>
      <c r="F77" s="94" t="e">
        <f>+#REF!</f>
        <v>#REF!</v>
      </c>
      <c r="G77" s="94" t="e">
        <f>+#REF!</f>
        <v>#REF!</v>
      </c>
      <c r="H77" s="94" t="e">
        <f>+#REF!</f>
        <v>#REF!</v>
      </c>
      <c r="I77" s="94" t="e">
        <f>+#REF!</f>
        <v>#REF!</v>
      </c>
      <c r="J77" s="18" t="s">
        <v>59</v>
      </c>
      <c r="K77" s="613">
        <v>8</v>
      </c>
      <c r="L77" s="896">
        <v>46</v>
      </c>
      <c r="M77" s="896">
        <v>0</v>
      </c>
      <c r="N77" s="896">
        <v>1</v>
      </c>
      <c r="O77" s="896">
        <v>4</v>
      </c>
      <c r="P77" s="896">
        <v>0</v>
      </c>
      <c r="Q77" s="896">
        <v>5</v>
      </c>
      <c r="R77" s="896">
        <v>0</v>
      </c>
      <c r="S77" s="896">
        <v>0</v>
      </c>
      <c r="T77" s="615">
        <v>0</v>
      </c>
      <c r="U77" s="613">
        <v>4</v>
      </c>
      <c r="V77" s="896">
        <v>24</v>
      </c>
      <c r="W77" s="896">
        <v>1</v>
      </c>
      <c r="X77" s="896">
        <v>0</v>
      </c>
      <c r="Y77" s="896">
        <v>5</v>
      </c>
      <c r="Z77" s="896">
        <v>0</v>
      </c>
      <c r="AA77" s="896">
        <v>7</v>
      </c>
      <c r="AB77" s="896">
        <v>0</v>
      </c>
      <c r="AC77" s="896">
        <v>0</v>
      </c>
      <c r="AD77" s="615">
        <v>0</v>
      </c>
      <c r="AE77" s="613">
        <v>2</v>
      </c>
      <c r="AF77" s="896">
        <v>9</v>
      </c>
      <c r="AG77" s="896">
        <v>0</v>
      </c>
      <c r="AH77" s="896">
        <v>0</v>
      </c>
      <c r="AI77" s="896">
        <v>0</v>
      </c>
      <c r="AJ77" s="896">
        <v>0</v>
      </c>
      <c r="AK77" s="896">
        <v>0</v>
      </c>
      <c r="AL77" s="896">
        <v>0</v>
      </c>
      <c r="AM77" s="896">
        <v>0</v>
      </c>
      <c r="AN77" s="615">
        <v>0</v>
      </c>
      <c r="AO77" s="613">
        <v>2</v>
      </c>
      <c r="AP77" s="896">
        <v>11</v>
      </c>
      <c r="AQ77" s="896">
        <v>0</v>
      </c>
      <c r="AR77" s="896">
        <v>0</v>
      </c>
      <c r="AS77" s="896">
        <v>0</v>
      </c>
      <c r="AT77" s="896">
        <v>0</v>
      </c>
      <c r="AU77" s="896">
        <v>0</v>
      </c>
      <c r="AV77" s="896">
        <v>0</v>
      </c>
      <c r="AW77" s="896">
        <v>0</v>
      </c>
      <c r="AX77" s="615">
        <v>0</v>
      </c>
      <c r="AY77" s="613">
        <v>0</v>
      </c>
      <c r="AZ77" s="896">
        <v>2</v>
      </c>
      <c r="BA77" s="896">
        <v>0</v>
      </c>
      <c r="BB77" s="896">
        <v>0</v>
      </c>
      <c r="BC77" s="896">
        <v>1</v>
      </c>
      <c r="BD77" s="896">
        <v>0</v>
      </c>
      <c r="BE77" s="896">
        <v>1</v>
      </c>
      <c r="BF77" s="896">
        <v>0</v>
      </c>
      <c r="BG77" s="896">
        <v>0</v>
      </c>
      <c r="BH77" s="615">
        <v>0</v>
      </c>
      <c r="BI77" s="613">
        <v>3</v>
      </c>
      <c r="BJ77" s="896">
        <v>18</v>
      </c>
      <c r="BK77" s="896">
        <v>0</v>
      </c>
      <c r="BL77" s="896">
        <v>0</v>
      </c>
      <c r="BM77" s="896">
        <v>4</v>
      </c>
      <c r="BN77" s="896">
        <v>0</v>
      </c>
      <c r="BO77" s="896">
        <v>5</v>
      </c>
      <c r="BP77" s="896">
        <v>0</v>
      </c>
      <c r="BQ77" s="896">
        <v>0</v>
      </c>
      <c r="BR77" s="615">
        <v>0</v>
      </c>
      <c r="BS77" s="613">
        <v>0</v>
      </c>
      <c r="BT77" s="896">
        <v>1</v>
      </c>
      <c r="BU77" s="896">
        <v>0</v>
      </c>
      <c r="BV77" s="896">
        <v>0</v>
      </c>
      <c r="BW77" s="896">
        <v>9</v>
      </c>
      <c r="BX77" s="896">
        <v>1</v>
      </c>
      <c r="BY77" s="896">
        <v>11</v>
      </c>
      <c r="BZ77" s="896">
        <v>0</v>
      </c>
      <c r="CA77" s="896">
        <v>0</v>
      </c>
      <c r="CB77" s="615">
        <v>0</v>
      </c>
      <c r="CC77" s="613">
        <v>1</v>
      </c>
      <c r="CD77" s="896">
        <v>1</v>
      </c>
      <c r="CE77" s="896">
        <v>0</v>
      </c>
      <c r="CF77" s="896">
        <v>0</v>
      </c>
      <c r="CG77" s="896">
        <v>2</v>
      </c>
      <c r="CH77" s="896">
        <v>0</v>
      </c>
      <c r="CI77" s="896">
        <v>2</v>
      </c>
      <c r="CJ77" s="896">
        <v>0</v>
      </c>
      <c r="CK77" s="896">
        <v>0</v>
      </c>
      <c r="CL77" s="615">
        <v>0</v>
      </c>
      <c r="CM77" s="613">
        <v>0</v>
      </c>
      <c r="CN77" s="896">
        <v>4</v>
      </c>
      <c r="CO77" s="896">
        <v>0</v>
      </c>
      <c r="CP77" s="896">
        <v>0</v>
      </c>
      <c r="CQ77" s="896">
        <v>1</v>
      </c>
      <c r="CR77" s="896">
        <v>0</v>
      </c>
      <c r="CS77" s="896">
        <v>1</v>
      </c>
      <c r="CT77" s="896">
        <v>0</v>
      </c>
      <c r="CU77" s="896">
        <v>0</v>
      </c>
      <c r="CV77" s="615">
        <v>0</v>
      </c>
      <c r="CW77" s="613">
        <v>0</v>
      </c>
      <c r="CX77" s="896">
        <v>1</v>
      </c>
      <c r="CY77" s="896">
        <v>0</v>
      </c>
      <c r="CZ77" s="896">
        <v>0</v>
      </c>
      <c r="DA77" s="896">
        <v>0</v>
      </c>
      <c r="DB77" s="896">
        <v>0</v>
      </c>
      <c r="DC77" s="896">
        <v>0</v>
      </c>
      <c r="DD77" s="896">
        <v>0</v>
      </c>
      <c r="DE77" s="896">
        <v>0</v>
      </c>
      <c r="DF77" s="615">
        <v>0</v>
      </c>
      <c r="DG77" s="613">
        <v>0</v>
      </c>
      <c r="DH77" s="896">
        <v>2</v>
      </c>
      <c r="DI77" s="896">
        <v>0</v>
      </c>
      <c r="DJ77" s="896">
        <v>0</v>
      </c>
      <c r="DK77" s="896">
        <v>0</v>
      </c>
      <c r="DL77" s="896">
        <v>0</v>
      </c>
      <c r="DM77" s="896">
        <v>0</v>
      </c>
      <c r="DN77" s="614"/>
      <c r="DO77" s="614"/>
      <c r="DP77" s="615"/>
      <c r="DQ77" s="613"/>
      <c r="DR77" s="614"/>
      <c r="DS77" s="614"/>
      <c r="DT77" s="614"/>
      <c r="DU77" s="614"/>
      <c r="DV77" s="614"/>
      <c r="DW77" s="614"/>
      <c r="DX77" s="614"/>
      <c r="DY77" s="614"/>
      <c r="DZ77" s="615"/>
      <c r="EA77" s="613"/>
      <c r="EB77" s="614"/>
      <c r="EC77" s="614"/>
      <c r="ED77" s="614"/>
      <c r="EE77" s="614"/>
      <c r="EF77" s="614"/>
      <c r="EG77" s="614"/>
      <c r="EH77" s="614"/>
      <c r="EI77" s="614"/>
      <c r="EJ77" s="615"/>
      <c r="EK77" s="613"/>
      <c r="EL77" s="614"/>
      <c r="EM77" s="614"/>
      <c r="EN77" s="614"/>
      <c r="EO77" s="614"/>
      <c r="EP77" s="614"/>
      <c r="EQ77" s="614"/>
      <c r="ER77" s="614"/>
      <c r="ES77" s="614"/>
      <c r="ET77" s="615"/>
      <c r="EU77" s="613"/>
      <c r="EV77" s="614"/>
      <c r="EW77" s="614"/>
      <c r="EX77" s="614"/>
      <c r="EY77" s="614"/>
      <c r="EZ77" s="614"/>
      <c r="FA77" s="614"/>
      <c r="FB77" s="614"/>
      <c r="FC77" s="614"/>
      <c r="FD77" s="615"/>
      <c r="FE77" s="613"/>
      <c r="FF77" s="614"/>
      <c r="FG77" s="614"/>
      <c r="FH77" s="614"/>
      <c r="FI77" s="614"/>
      <c r="FJ77" s="614"/>
      <c r="FK77" s="614"/>
      <c r="FL77" s="614"/>
      <c r="FM77" s="614"/>
      <c r="FN77" s="615"/>
      <c r="FO77" s="613"/>
      <c r="FP77" s="614"/>
      <c r="FQ77" s="614"/>
      <c r="FR77" s="614"/>
      <c r="FS77" s="614"/>
      <c r="FT77" s="614"/>
      <c r="FU77" s="614"/>
      <c r="FV77" s="614"/>
      <c r="FW77" s="614"/>
      <c r="FX77" s="615"/>
      <c r="FY77" s="613"/>
      <c r="FZ77" s="614"/>
      <c r="GA77" s="614"/>
      <c r="GB77" s="614"/>
      <c r="GC77" s="614"/>
      <c r="GD77" s="614"/>
      <c r="GE77" s="614"/>
      <c r="GF77" s="614"/>
      <c r="GG77" s="614"/>
      <c r="GH77" s="615"/>
      <c r="GI77" s="613"/>
      <c r="GJ77" s="614"/>
      <c r="GK77" s="614"/>
      <c r="GL77" s="614"/>
      <c r="GM77" s="614"/>
      <c r="GN77" s="614"/>
      <c r="GO77" s="614"/>
      <c r="GP77" s="614"/>
      <c r="GQ77" s="614"/>
      <c r="GR77" s="615"/>
      <c r="GS77" s="613"/>
      <c r="GT77" s="614"/>
      <c r="GU77" s="614"/>
      <c r="GV77" s="614"/>
      <c r="GW77" s="614"/>
      <c r="GX77" s="614"/>
      <c r="GY77" s="614"/>
      <c r="GZ77" s="614"/>
      <c r="HA77" s="614"/>
      <c r="HB77" s="615"/>
      <c r="HC77" s="77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77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77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77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77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77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77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77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77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77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0">
        <f t="shared" si="73"/>
        <v>200</v>
      </c>
      <c r="HN77" s="79">
        <f t="shared" si="90"/>
        <v>382</v>
      </c>
      <c r="HO77" s="80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79" t="e">
        <f t="shared" si="86"/>
        <v>#REF!</v>
      </c>
      <c r="HQ77" s="80"/>
      <c r="HR77" s="81">
        <f t="shared" si="74"/>
        <v>20</v>
      </c>
      <c r="HS77" s="81">
        <f t="shared" si="75"/>
        <v>117</v>
      </c>
      <c r="HT77" s="81">
        <f t="shared" si="76"/>
        <v>3</v>
      </c>
      <c r="HU77" s="81">
        <f t="shared" si="77"/>
        <v>1</v>
      </c>
      <c r="HV77" s="81">
        <f t="shared" si="78"/>
        <v>26</v>
      </c>
      <c r="HW77" s="81">
        <f t="shared" si="79"/>
        <v>1</v>
      </c>
      <c r="HX77" s="81">
        <f t="shared" si="80"/>
        <v>32</v>
      </c>
      <c r="HY77" s="81">
        <f t="shared" si="81"/>
        <v>0</v>
      </c>
      <c r="HZ77" s="81">
        <f t="shared" si="82"/>
        <v>0</v>
      </c>
      <c r="IA77" s="81">
        <f t="shared" si="83"/>
        <v>0</v>
      </c>
      <c r="IK77" s="94" t="e">
        <f t="shared" si="84"/>
        <v>#REF!</v>
      </c>
    </row>
    <row r="78" spans="1:245" s="30" customFormat="1" ht="21.95" customHeight="1">
      <c r="A78" s="4"/>
      <c r="B78" s="94" t="e">
        <f>+#REF!</f>
        <v>#REF!</v>
      </c>
      <c r="C78" s="94" t="e">
        <f>+#REF!</f>
        <v>#REF!</v>
      </c>
      <c r="D78" s="94" t="e">
        <f>+#REF!</f>
        <v>#REF!</v>
      </c>
      <c r="E78" s="94" t="e">
        <f>+#REF!</f>
        <v>#REF!</v>
      </c>
      <c r="F78" s="94" t="e">
        <f>+#REF!</f>
        <v>#REF!</v>
      </c>
      <c r="G78" s="94" t="e">
        <f>+#REF!</f>
        <v>#REF!</v>
      </c>
      <c r="H78" s="94" t="e">
        <f>+#REF!</f>
        <v>#REF!</v>
      </c>
      <c r="I78" s="94" t="e">
        <f>+#REF!</f>
        <v>#REF!</v>
      </c>
      <c r="J78" s="18" t="s">
        <v>60</v>
      </c>
      <c r="K78" s="613">
        <v>9</v>
      </c>
      <c r="L78" s="896">
        <v>47</v>
      </c>
      <c r="M78" s="896">
        <v>0</v>
      </c>
      <c r="N78" s="896">
        <v>1</v>
      </c>
      <c r="O78" s="896">
        <v>8</v>
      </c>
      <c r="P78" s="896">
        <v>1</v>
      </c>
      <c r="Q78" s="896">
        <v>11</v>
      </c>
      <c r="R78" s="896">
        <v>0</v>
      </c>
      <c r="S78" s="896">
        <v>0</v>
      </c>
      <c r="T78" s="615">
        <v>0</v>
      </c>
      <c r="U78" s="613">
        <v>3</v>
      </c>
      <c r="V78" s="896">
        <v>19</v>
      </c>
      <c r="W78" s="896">
        <v>0</v>
      </c>
      <c r="X78" s="896">
        <v>0</v>
      </c>
      <c r="Y78" s="896">
        <v>3</v>
      </c>
      <c r="Z78" s="896">
        <v>0</v>
      </c>
      <c r="AA78" s="896">
        <v>4</v>
      </c>
      <c r="AB78" s="896">
        <v>0</v>
      </c>
      <c r="AC78" s="896">
        <v>0</v>
      </c>
      <c r="AD78" s="615">
        <v>0</v>
      </c>
      <c r="AE78" s="613">
        <v>0</v>
      </c>
      <c r="AF78" s="896">
        <v>5</v>
      </c>
      <c r="AG78" s="896">
        <v>0</v>
      </c>
      <c r="AH78" s="896">
        <v>0</v>
      </c>
      <c r="AI78" s="896">
        <v>0</v>
      </c>
      <c r="AJ78" s="896">
        <v>0</v>
      </c>
      <c r="AK78" s="896">
        <v>0</v>
      </c>
      <c r="AL78" s="896">
        <v>0</v>
      </c>
      <c r="AM78" s="896">
        <v>0</v>
      </c>
      <c r="AN78" s="615">
        <v>0</v>
      </c>
      <c r="AO78" s="613">
        <v>2</v>
      </c>
      <c r="AP78" s="896">
        <v>10</v>
      </c>
      <c r="AQ78" s="896">
        <v>0</v>
      </c>
      <c r="AR78" s="896">
        <v>0</v>
      </c>
      <c r="AS78" s="896">
        <v>0</v>
      </c>
      <c r="AT78" s="896">
        <v>0</v>
      </c>
      <c r="AU78" s="896">
        <v>0</v>
      </c>
      <c r="AV78" s="896">
        <v>0</v>
      </c>
      <c r="AW78" s="896">
        <v>0</v>
      </c>
      <c r="AX78" s="615">
        <v>0</v>
      </c>
      <c r="AY78" s="613">
        <v>1</v>
      </c>
      <c r="AZ78" s="896">
        <v>5</v>
      </c>
      <c r="BA78" s="896">
        <v>0</v>
      </c>
      <c r="BB78" s="896">
        <v>0</v>
      </c>
      <c r="BC78" s="896">
        <v>0</v>
      </c>
      <c r="BD78" s="896">
        <v>0</v>
      </c>
      <c r="BE78" s="896">
        <v>0</v>
      </c>
      <c r="BF78" s="896">
        <v>0</v>
      </c>
      <c r="BG78" s="896">
        <v>0</v>
      </c>
      <c r="BH78" s="615">
        <v>0</v>
      </c>
      <c r="BI78" s="613">
        <v>1</v>
      </c>
      <c r="BJ78" s="896">
        <v>9</v>
      </c>
      <c r="BK78" s="896">
        <v>0</v>
      </c>
      <c r="BL78" s="896">
        <v>2</v>
      </c>
      <c r="BM78" s="896">
        <v>3</v>
      </c>
      <c r="BN78" s="896">
        <v>0</v>
      </c>
      <c r="BO78" s="896">
        <v>4</v>
      </c>
      <c r="BP78" s="896">
        <v>0</v>
      </c>
      <c r="BQ78" s="896">
        <v>0</v>
      </c>
      <c r="BR78" s="615">
        <v>0</v>
      </c>
      <c r="BS78" s="613">
        <v>0</v>
      </c>
      <c r="BT78" s="896">
        <v>1</v>
      </c>
      <c r="BU78" s="896">
        <v>0</v>
      </c>
      <c r="BV78" s="896">
        <v>0</v>
      </c>
      <c r="BW78" s="896">
        <v>7</v>
      </c>
      <c r="BX78" s="896">
        <v>0</v>
      </c>
      <c r="BY78" s="896">
        <v>9</v>
      </c>
      <c r="BZ78" s="896">
        <v>0</v>
      </c>
      <c r="CA78" s="896">
        <v>0</v>
      </c>
      <c r="CB78" s="615">
        <v>0</v>
      </c>
      <c r="CC78" s="613">
        <v>2</v>
      </c>
      <c r="CD78" s="896">
        <v>2</v>
      </c>
      <c r="CE78" s="896">
        <v>0</v>
      </c>
      <c r="CF78" s="896">
        <v>2</v>
      </c>
      <c r="CG78" s="896">
        <v>2</v>
      </c>
      <c r="CH78" s="896">
        <v>0</v>
      </c>
      <c r="CI78" s="896">
        <v>2</v>
      </c>
      <c r="CJ78" s="896">
        <v>0</v>
      </c>
      <c r="CK78" s="896">
        <v>0</v>
      </c>
      <c r="CL78" s="615">
        <v>0</v>
      </c>
      <c r="CM78" s="613">
        <v>1</v>
      </c>
      <c r="CN78" s="896">
        <v>7</v>
      </c>
      <c r="CO78" s="896">
        <v>0</v>
      </c>
      <c r="CP78" s="896">
        <v>0</v>
      </c>
      <c r="CQ78" s="896">
        <v>0</v>
      </c>
      <c r="CR78" s="896">
        <v>0</v>
      </c>
      <c r="CS78" s="896">
        <v>0</v>
      </c>
      <c r="CT78" s="896">
        <v>0</v>
      </c>
      <c r="CU78" s="896">
        <v>0</v>
      </c>
      <c r="CV78" s="615">
        <v>0</v>
      </c>
      <c r="CW78" s="613">
        <v>0</v>
      </c>
      <c r="CX78" s="896">
        <v>3</v>
      </c>
      <c r="CY78" s="896">
        <v>0</v>
      </c>
      <c r="CZ78" s="896">
        <v>0</v>
      </c>
      <c r="DA78" s="896">
        <v>0</v>
      </c>
      <c r="DB78" s="896">
        <v>0</v>
      </c>
      <c r="DC78" s="896">
        <v>0</v>
      </c>
      <c r="DD78" s="896">
        <v>0</v>
      </c>
      <c r="DE78" s="896">
        <v>0</v>
      </c>
      <c r="DF78" s="615">
        <v>0</v>
      </c>
      <c r="DG78" s="613">
        <v>0</v>
      </c>
      <c r="DH78" s="896">
        <v>2</v>
      </c>
      <c r="DI78" s="896">
        <v>0</v>
      </c>
      <c r="DJ78" s="896">
        <v>0</v>
      </c>
      <c r="DK78" s="896">
        <v>0</v>
      </c>
      <c r="DL78" s="896">
        <v>0</v>
      </c>
      <c r="DM78" s="896">
        <v>0</v>
      </c>
      <c r="DN78" s="614"/>
      <c r="DO78" s="614"/>
      <c r="DP78" s="615"/>
      <c r="DQ78" s="613"/>
      <c r="DR78" s="614"/>
      <c r="DS78" s="614"/>
      <c r="DT78" s="614"/>
      <c r="DU78" s="614"/>
      <c r="DV78" s="614"/>
      <c r="DW78" s="614"/>
      <c r="DX78" s="614"/>
      <c r="DY78" s="614"/>
      <c r="DZ78" s="615"/>
      <c r="EA78" s="613"/>
      <c r="EB78" s="614"/>
      <c r="EC78" s="614"/>
      <c r="ED78" s="614"/>
      <c r="EE78" s="614"/>
      <c r="EF78" s="614"/>
      <c r="EG78" s="614"/>
      <c r="EH78" s="614"/>
      <c r="EI78" s="614"/>
      <c r="EJ78" s="615"/>
      <c r="EK78" s="613"/>
      <c r="EL78" s="614"/>
      <c r="EM78" s="614"/>
      <c r="EN78" s="614"/>
      <c r="EO78" s="614"/>
      <c r="EP78" s="614"/>
      <c r="EQ78" s="614"/>
      <c r="ER78" s="614"/>
      <c r="ES78" s="614"/>
      <c r="ET78" s="615"/>
      <c r="EU78" s="613"/>
      <c r="EV78" s="614"/>
      <c r="EW78" s="614"/>
      <c r="EX78" s="614"/>
      <c r="EY78" s="614"/>
      <c r="EZ78" s="614"/>
      <c r="FA78" s="614"/>
      <c r="FB78" s="614"/>
      <c r="FC78" s="614"/>
      <c r="FD78" s="615"/>
      <c r="FE78" s="613"/>
      <c r="FF78" s="614"/>
      <c r="FG78" s="614"/>
      <c r="FH78" s="614"/>
      <c r="FI78" s="614"/>
      <c r="FJ78" s="614"/>
      <c r="FK78" s="614"/>
      <c r="FL78" s="614"/>
      <c r="FM78" s="614"/>
      <c r="FN78" s="615"/>
      <c r="FO78" s="613"/>
      <c r="FP78" s="614"/>
      <c r="FQ78" s="614"/>
      <c r="FR78" s="614"/>
      <c r="FS78" s="614"/>
      <c r="FT78" s="614"/>
      <c r="FU78" s="614"/>
      <c r="FV78" s="614"/>
      <c r="FW78" s="614"/>
      <c r="FX78" s="615"/>
      <c r="FY78" s="613"/>
      <c r="FZ78" s="614"/>
      <c r="GA78" s="614"/>
      <c r="GB78" s="614"/>
      <c r="GC78" s="614"/>
      <c r="GD78" s="614"/>
      <c r="GE78" s="614"/>
      <c r="GF78" s="614"/>
      <c r="GG78" s="614"/>
      <c r="GH78" s="615"/>
      <c r="GI78" s="613"/>
      <c r="GJ78" s="614"/>
      <c r="GK78" s="614"/>
      <c r="GL78" s="614"/>
      <c r="GM78" s="614"/>
      <c r="GN78" s="614"/>
      <c r="GO78" s="614"/>
      <c r="GP78" s="614"/>
      <c r="GQ78" s="614"/>
      <c r="GR78" s="615"/>
      <c r="GS78" s="613"/>
      <c r="GT78" s="614"/>
      <c r="GU78" s="614"/>
      <c r="GV78" s="614"/>
      <c r="GW78" s="614"/>
      <c r="GX78" s="614"/>
      <c r="GY78" s="614"/>
      <c r="GZ78" s="614"/>
      <c r="HA78" s="614"/>
      <c r="HB78" s="615"/>
      <c r="HC78" s="77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77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77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77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77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77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77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77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77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77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0">
        <f t="shared" si="73"/>
        <v>188</v>
      </c>
      <c r="HN78" s="79">
        <f t="shared" si="90"/>
        <v>570</v>
      </c>
      <c r="HO78" s="80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79" t="e">
        <f t="shared" si="86"/>
        <v>#REF!</v>
      </c>
      <c r="HQ78" s="80"/>
      <c r="HR78" s="81">
        <f t="shared" si="74"/>
        <v>19</v>
      </c>
      <c r="HS78" s="81">
        <f t="shared" si="75"/>
        <v>108</v>
      </c>
      <c r="HT78" s="81">
        <f t="shared" si="76"/>
        <v>2</v>
      </c>
      <c r="HU78" s="81">
        <f t="shared" si="77"/>
        <v>5</v>
      </c>
      <c r="HV78" s="81">
        <f t="shared" si="78"/>
        <v>23</v>
      </c>
      <c r="HW78" s="81">
        <f t="shared" si="79"/>
        <v>1</v>
      </c>
      <c r="HX78" s="81">
        <f t="shared" si="80"/>
        <v>30</v>
      </c>
      <c r="HY78" s="81">
        <f t="shared" si="81"/>
        <v>0</v>
      </c>
      <c r="HZ78" s="81">
        <f t="shared" si="82"/>
        <v>0</v>
      </c>
      <c r="IA78" s="81">
        <f t="shared" si="83"/>
        <v>0</v>
      </c>
      <c r="IK78" s="94" t="e">
        <f t="shared" si="84"/>
        <v>#REF!</v>
      </c>
    </row>
    <row r="79" spans="1:245" s="30" customFormat="1" ht="21.95" customHeight="1">
      <c r="A79" s="4"/>
      <c r="B79" s="94" t="e">
        <f>+#REF!</f>
        <v>#REF!</v>
      </c>
      <c r="C79" s="94" t="e">
        <f>+#REF!</f>
        <v>#REF!</v>
      </c>
      <c r="D79" s="94" t="e">
        <f>+#REF!</f>
        <v>#REF!</v>
      </c>
      <c r="E79" s="94" t="e">
        <f>+#REF!</f>
        <v>#REF!</v>
      </c>
      <c r="F79" s="94" t="e">
        <f>+#REF!</f>
        <v>#REF!</v>
      </c>
      <c r="G79" s="94" t="e">
        <f>+#REF!</f>
        <v>#REF!</v>
      </c>
      <c r="H79" s="94" t="e">
        <f>+#REF!</f>
        <v>#REF!</v>
      </c>
      <c r="I79" s="94" t="e">
        <f>+#REF!</f>
        <v>#REF!</v>
      </c>
      <c r="J79" s="303" t="s">
        <v>61</v>
      </c>
      <c r="K79" s="616">
        <v>7</v>
      </c>
      <c r="L79" s="617">
        <v>42</v>
      </c>
      <c r="M79" s="617">
        <v>0</v>
      </c>
      <c r="N79" s="617">
        <v>2</v>
      </c>
      <c r="O79" s="617">
        <v>12</v>
      </c>
      <c r="P79" s="617">
        <v>1</v>
      </c>
      <c r="Q79" s="617">
        <v>16</v>
      </c>
      <c r="R79" s="617">
        <v>0</v>
      </c>
      <c r="S79" s="617">
        <v>0</v>
      </c>
      <c r="T79" s="618">
        <v>0</v>
      </c>
      <c r="U79" s="616">
        <v>3</v>
      </c>
      <c r="V79" s="617">
        <v>19</v>
      </c>
      <c r="W79" s="617">
        <v>0</v>
      </c>
      <c r="X79" s="617">
        <v>0</v>
      </c>
      <c r="Y79" s="617">
        <v>4</v>
      </c>
      <c r="Z79" s="617">
        <v>0</v>
      </c>
      <c r="AA79" s="617">
        <v>5</v>
      </c>
      <c r="AB79" s="617">
        <v>0</v>
      </c>
      <c r="AC79" s="617">
        <v>0</v>
      </c>
      <c r="AD79" s="618">
        <v>0</v>
      </c>
      <c r="AE79" s="616">
        <v>1</v>
      </c>
      <c r="AF79" s="617">
        <v>7</v>
      </c>
      <c r="AG79" s="617">
        <v>0</v>
      </c>
      <c r="AH79" s="617">
        <v>0</v>
      </c>
      <c r="AI79" s="617">
        <v>0</v>
      </c>
      <c r="AJ79" s="617">
        <v>0</v>
      </c>
      <c r="AK79" s="617">
        <v>0</v>
      </c>
      <c r="AL79" s="617">
        <v>0</v>
      </c>
      <c r="AM79" s="617">
        <v>0</v>
      </c>
      <c r="AN79" s="618">
        <v>0</v>
      </c>
      <c r="AO79" s="616">
        <v>2</v>
      </c>
      <c r="AP79" s="617">
        <v>10</v>
      </c>
      <c r="AQ79" s="617">
        <v>0</v>
      </c>
      <c r="AR79" s="617">
        <v>0</v>
      </c>
      <c r="AS79" s="617">
        <v>0</v>
      </c>
      <c r="AT79" s="617">
        <v>0</v>
      </c>
      <c r="AU79" s="617">
        <v>0</v>
      </c>
      <c r="AV79" s="617">
        <v>0</v>
      </c>
      <c r="AW79" s="617">
        <v>0</v>
      </c>
      <c r="AX79" s="618">
        <v>0</v>
      </c>
      <c r="AY79" s="616">
        <v>0</v>
      </c>
      <c r="AZ79" s="617">
        <v>4</v>
      </c>
      <c r="BA79" s="617">
        <v>0</v>
      </c>
      <c r="BB79" s="617">
        <v>0</v>
      </c>
      <c r="BC79" s="617">
        <v>1</v>
      </c>
      <c r="BD79" s="617">
        <v>0</v>
      </c>
      <c r="BE79" s="617">
        <v>2</v>
      </c>
      <c r="BF79" s="617">
        <v>0</v>
      </c>
      <c r="BG79" s="617">
        <v>0</v>
      </c>
      <c r="BH79" s="618">
        <v>0</v>
      </c>
      <c r="BI79" s="616">
        <v>2</v>
      </c>
      <c r="BJ79" s="617">
        <v>14</v>
      </c>
      <c r="BK79" s="617">
        <v>0</v>
      </c>
      <c r="BL79" s="617">
        <v>0</v>
      </c>
      <c r="BM79" s="617">
        <v>3</v>
      </c>
      <c r="BN79" s="617">
        <v>0</v>
      </c>
      <c r="BO79" s="617">
        <v>4</v>
      </c>
      <c r="BP79" s="617">
        <v>0</v>
      </c>
      <c r="BQ79" s="617">
        <v>0</v>
      </c>
      <c r="BR79" s="618">
        <v>0</v>
      </c>
      <c r="BS79" s="616">
        <v>0</v>
      </c>
      <c r="BT79" s="617">
        <v>0</v>
      </c>
      <c r="BU79" s="617">
        <v>0</v>
      </c>
      <c r="BV79" s="617">
        <v>0</v>
      </c>
      <c r="BW79" s="617">
        <v>7</v>
      </c>
      <c r="BX79" s="617">
        <v>0</v>
      </c>
      <c r="BY79" s="617">
        <v>9</v>
      </c>
      <c r="BZ79" s="617">
        <v>0</v>
      </c>
      <c r="CA79" s="617">
        <v>0</v>
      </c>
      <c r="CB79" s="618">
        <v>0</v>
      </c>
      <c r="CC79" s="616">
        <v>0</v>
      </c>
      <c r="CD79" s="617">
        <v>1</v>
      </c>
      <c r="CE79" s="617">
        <v>0</v>
      </c>
      <c r="CF79" s="617">
        <v>1</v>
      </c>
      <c r="CG79" s="617">
        <v>1</v>
      </c>
      <c r="CH79" s="617">
        <v>1</v>
      </c>
      <c r="CI79" s="617">
        <v>2</v>
      </c>
      <c r="CJ79" s="617">
        <v>0</v>
      </c>
      <c r="CK79" s="617">
        <v>0</v>
      </c>
      <c r="CL79" s="618">
        <v>0</v>
      </c>
      <c r="CM79" s="616">
        <v>0</v>
      </c>
      <c r="CN79" s="617">
        <v>4</v>
      </c>
      <c r="CO79" s="617">
        <v>0</v>
      </c>
      <c r="CP79" s="617">
        <v>0</v>
      </c>
      <c r="CQ79" s="617">
        <v>1</v>
      </c>
      <c r="CR79" s="617">
        <v>0</v>
      </c>
      <c r="CS79" s="617">
        <v>1</v>
      </c>
      <c r="CT79" s="617">
        <v>0</v>
      </c>
      <c r="CU79" s="617">
        <v>0</v>
      </c>
      <c r="CV79" s="618">
        <v>0</v>
      </c>
      <c r="CW79" s="616">
        <v>0</v>
      </c>
      <c r="CX79" s="617">
        <v>4</v>
      </c>
      <c r="CY79" s="617">
        <v>0</v>
      </c>
      <c r="CZ79" s="617">
        <v>0</v>
      </c>
      <c r="DA79" s="617">
        <v>0</v>
      </c>
      <c r="DB79" s="617">
        <v>0</v>
      </c>
      <c r="DC79" s="617">
        <v>0</v>
      </c>
      <c r="DD79" s="617">
        <v>0</v>
      </c>
      <c r="DE79" s="617">
        <v>0</v>
      </c>
      <c r="DF79" s="618">
        <v>0</v>
      </c>
      <c r="DG79" s="616">
        <v>0</v>
      </c>
      <c r="DH79" s="617">
        <v>1</v>
      </c>
      <c r="DI79" s="617">
        <v>0</v>
      </c>
      <c r="DJ79" s="617">
        <v>0</v>
      </c>
      <c r="DK79" s="617">
        <v>0</v>
      </c>
      <c r="DL79" s="617">
        <v>0</v>
      </c>
      <c r="DM79" s="617">
        <v>0</v>
      </c>
      <c r="DN79" s="617"/>
      <c r="DO79" s="617"/>
      <c r="DP79" s="618"/>
      <c r="DQ79" s="616"/>
      <c r="DR79" s="617"/>
      <c r="DS79" s="617"/>
      <c r="DT79" s="617"/>
      <c r="DU79" s="617"/>
      <c r="DV79" s="617"/>
      <c r="DW79" s="617"/>
      <c r="DX79" s="617"/>
      <c r="DY79" s="617"/>
      <c r="DZ79" s="618"/>
      <c r="EA79" s="616"/>
      <c r="EB79" s="617"/>
      <c r="EC79" s="617"/>
      <c r="ED79" s="617"/>
      <c r="EE79" s="617"/>
      <c r="EF79" s="617"/>
      <c r="EG79" s="617"/>
      <c r="EH79" s="617"/>
      <c r="EI79" s="617"/>
      <c r="EJ79" s="618"/>
      <c r="EK79" s="616"/>
      <c r="EL79" s="617"/>
      <c r="EM79" s="617"/>
      <c r="EN79" s="617"/>
      <c r="EO79" s="617"/>
      <c r="EP79" s="617"/>
      <c r="EQ79" s="617"/>
      <c r="ER79" s="617"/>
      <c r="ES79" s="617"/>
      <c r="ET79" s="618"/>
      <c r="EU79" s="616"/>
      <c r="EV79" s="617"/>
      <c r="EW79" s="617"/>
      <c r="EX79" s="617"/>
      <c r="EY79" s="617"/>
      <c r="EZ79" s="617"/>
      <c r="FA79" s="617"/>
      <c r="FB79" s="617"/>
      <c r="FC79" s="617"/>
      <c r="FD79" s="618"/>
      <c r="FE79" s="616"/>
      <c r="FF79" s="617"/>
      <c r="FG79" s="617"/>
      <c r="FH79" s="617"/>
      <c r="FI79" s="617"/>
      <c r="FJ79" s="617"/>
      <c r="FK79" s="617"/>
      <c r="FL79" s="617"/>
      <c r="FM79" s="617"/>
      <c r="FN79" s="618"/>
      <c r="FO79" s="616"/>
      <c r="FP79" s="617"/>
      <c r="FQ79" s="617"/>
      <c r="FR79" s="617"/>
      <c r="FS79" s="617"/>
      <c r="FT79" s="617"/>
      <c r="FU79" s="617"/>
      <c r="FV79" s="617"/>
      <c r="FW79" s="617"/>
      <c r="FX79" s="618"/>
      <c r="FY79" s="616"/>
      <c r="FZ79" s="617"/>
      <c r="GA79" s="617"/>
      <c r="GB79" s="617"/>
      <c r="GC79" s="617"/>
      <c r="GD79" s="617"/>
      <c r="GE79" s="617"/>
      <c r="GF79" s="617"/>
      <c r="GG79" s="617"/>
      <c r="GH79" s="618"/>
      <c r="GI79" s="616"/>
      <c r="GJ79" s="617"/>
      <c r="GK79" s="617"/>
      <c r="GL79" s="617"/>
      <c r="GM79" s="617"/>
      <c r="GN79" s="617"/>
      <c r="GO79" s="617"/>
      <c r="GP79" s="617"/>
      <c r="GQ79" s="617"/>
      <c r="GR79" s="618"/>
      <c r="GS79" s="616"/>
      <c r="GT79" s="617"/>
      <c r="GU79" s="617"/>
      <c r="GV79" s="617"/>
      <c r="GW79" s="617"/>
      <c r="GX79" s="617"/>
      <c r="GY79" s="617"/>
      <c r="GZ79" s="617"/>
      <c r="HA79" s="617"/>
      <c r="HB79" s="618"/>
      <c r="HC79" s="271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1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1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1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1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1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1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1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1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1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2">
        <f t="shared" si="73"/>
        <v>194</v>
      </c>
      <c r="HN79" s="279">
        <f t="shared" si="90"/>
        <v>764</v>
      </c>
      <c r="HO79" s="272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79" t="e">
        <f t="shared" si="86"/>
        <v>#REF!</v>
      </c>
      <c r="HQ79" s="80"/>
      <c r="HR79" s="280">
        <f t="shared" si="74"/>
        <v>15</v>
      </c>
      <c r="HS79" s="280">
        <f t="shared" si="75"/>
        <v>105</v>
      </c>
      <c r="HT79" s="280">
        <f t="shared" si="76"/>
        <v>1</v>
      </c>
      <c r="HU79" s="280">
        <f t="shared" si="77"/>
        <v>3</v>
      </c>
      <c r="HV79" s="280">
        <f t="shared" si="78"/>
        <v>29</v>
      </c>
      <c r="HW79" s="280">
        <f t="shared" si="79"/>
        <v>2</v>
      </c>
      <c r="HX79" s="280">
        <f t="shared" si="80"/>
        <v>39</v>
      </c>
      <c r="HY79" s="280">
        <f t="shared" si="81"/>
        <v>0</v>
      </c>
      <c r="HZ79" s="280">
        <f t="shared" si="82"/>
        <v>0</v>
      </c>
      <c r="IA79" s="280">
        <f t="shared" si="83"/>
        <v>0</v>
      </c>
      <c r="IK79" s="94" t="e">
        <f t="shared" si="84"/>
        <v>#REF!</v>
      </c>
    </row>
    <row r="80" spans="1:245" s="30" customFormat="1" ht="21.95" customHeight="1">
      <c r="A80" s="4"/>
      <c r="B80" s="94" t="e">
        <f>+#REF!</f>
        <v>#REF!</v>
      </c>
      <c r="C80" s="94" t="e">
        <f>+#REF!</f>
        <v>#REF!</v>
      </c>
      <c r="D80" s="94" t="e">
        <f>+#REF!</f>
        <v>#REF!</v>
      </c>
      <c r="E80" s="94" t="e">
        <f>+#REF!</f>
        <v>#REF!</v>
      </c>
      <c r="F80" s="94" t="e">
        <f>+#REF!</f>
        <v>#REF!</v>
      </c>
      <c r="G80" s="94" t="e">
        <f>+#REF!</f>
        <v>#REF!</v>
      </c>
      <c r="H80" s="94" t="e">
        <f>+#REF!</f>
        <v>#REF!</v>
      </c>
      <c r="I80" s="94" t="e">
        <f>+#REF!</f>
        <v>#REF!</v>
      </c>
      <c r="J80" s="302" t="s">
        <v>62</v>
      </c>
      <c r="K80" s="619">
        <v>7</v>
      </c>
      <c r="L80" s="620">
        <v>46</v>
      </c>
      <c r="M80" s="620">
        <v>0</v>
      </c>
      <c r="N80" s="620">
        <v>2</v>
      </c>
      <c r="O80" s="620">
        <v>7</v>
      </c>
      <c r="P80" s="620">
        <v>0</v>
      </c>
      <c r="Q80" s="620">
        <v>8</v>
      </c>
      <c r="R80" s="620">
        <v>0</v>
      </c>
      <c r="S80" s="620">
        <v>0</v>
      </c>
      <c r="T80" s="621">
        <v>0</v>
      </c>
      <c r="U80" s="619">
        <v>2</v>
      </c>
      <c r="V80" s="620">
        <v>14</v>
      </c>
      <c r="W80" s="620">
        <v>1</v>
      </c>
      <c r="X80" s="620">
        <v>0</v>
      </c>
      <c r="Y80" s="620">
        <v>4</v>
      </c>
      <c r="Z80" s="620">
        <v>0</v>
      </c>
      <c r="AA80" s="620">
        <v>5</v>
      </c>
      <c r="AB80" s="620">
        <v>0</v>
      </c>
      <c r="AC80" s="620">
        <v>0</v>
      </c>
      <c r="AD80" s="621">
        <v>0</v>
      </c>
      <c r="AE80" s="619">
        <v>2</v>
      </c>
      <c r="AF80" s="620">
        <v>11</v>
      </c>
      <c r="AG80" s="620">
        <v>0</v>
      </c>
      <c r="AH80" s="620">
        <v>0</v>
      </c>
      <c r="AI80" s="620">
        <v>0</v>
      </c>
      <c r="AJ80" s="620">
        <v>0</v>
      </c>
      <c r="AK80" s="620">
        <v>0</v>
      </c>
      <c r="AL80" s="620">
        <v>0</v>
      </c>
      <c r="AM80" s="620">
        <v>0</v>
      </c>
      <c r="AN80" s="621">
        <v>0</v>
      </c>
      <c r="AO80" s="619">
        <v>2</v>
      </c>
      <c r="AP80" s="620">
        <v>10</v>
      </c>
      <c r="AQ80" s="620">
        <v>0</v>
      </c>
      <c r="AR80" s="620">
        <v>0</v>
      </c>
      <c r="AS80" s="620">
        <v>0</v>
      </c>
      <c r="AT80" s="620">
        <v>0</v>
      </c>
      <c r="AU80" s="620">
        <v>0</v>
      </c>
      <c r="AV80" s="620">
        <v>0</v>
      </c>
      <c r="AW80" s="620">
        <v>0</v>
      </c>
      <c r="AX80" s="621">
        <v>0</v>
      </c>
      <c r="AY80" s="619">
        <v>0</v>
      </c>
      <c r="AZ80" s="620">
        <v>2</v>
      </c>
      <c r="BA80" s="620">
        <v>0</v>
      </c>
      <c r="BB80" s="620">
        <v>0</v>
      </c>
      <c r="BC80" s="620">
        <v>1</v>
      </c>
      <c r="BD80" s="620">
        <v>0</v>
      </c>
      <c r="BE80" s="620">
        <v>1</v>
      </c>
      <c r="BF80" s="620">
        <v>0</v>
      </c>
      <c r="BG80" s="620">
        <v>0</v>
      </c>
      <c r="BH80" s="621">
        <v>0</v>
      </c>
      <c r="BI80" s="619">
        <v>3</v>
      </c>
      <c r="BJ80" s="620">
        <v>19</v>
      </c>
      <c r="BK80" s="620">
        <v>0</v>
      </c>
      <c r="BL80" s="620">
        <v>0</v>
      </c>
      <c r="BM80" s="620">
        <v>4</v>
      </c>
      <c r="BN80" s="620">
        <v>0</v>
      </c>
      <c r="BO80" s="620">
        <v>6</v>
      </c>
      <c r="BP80" s="620">
        <v>0</v>
      </c>
      <c r="BQ80" s="620">
        <v>0</v>
      </c>
      <c r="BR80" s="621">
        <v>0</v>
      </c>
      <c r="BS80" s="619">
        <v>0</v>
      </c>
      <c r="BT80" s="620">
        <v>0</v>
      </c>
      <c r="BU80" s="620">
        <v>0</v>
      </c>
      <c r="BV80" s="620">
        <v>0</v>
      </c>
      <c r="BW80" s="620">
        <v>9</v>
      </c>
      <c r="BX80" s="620">
        <v>1</v>
      </c>
      <c r="BY80" s="620">
        <v>11</v>
      </c>
      <c r="BZ80" s="620">
        <v>0</v>
      </c>
      <c r="CA80" s="620">
        <v>0</v>
      </c>
      <c r="CB80" s="621">
        <v>0</v>
      </c>
      <c r="CC80" s="619">
        <v>2</v>
      </c>
      <c r="CD80" s="620">
        <v>1</v>
      </c>
      <c r="CE80" s="620">
        <v>0</v>
      </c>
      <c r="CF80" s="620">
        <v>0</v>
      </c>
      <c r="CG80" s="620">
        <v>1</v>
      </c>
      <c r="CH80" s="620">
        <v>0</v>
      </c>
      <c r="CI80" s="620">
        <v>2</v>
      </c>
      <c r="CJ80" s="620">
        <v>0</v>
      </c>
      <c r="CK80" s="620">
        <v>0</v>
      </c>
      <c r="CL80" s="621">
        <v>0</v>
      </c>
      <c r="CM80" s="619">
        <v>0</v>
      </c>
      <c r="CN80" s="620">
        <v>2</v>
      </c>
      <c r="CO80" s="620">
        <v>0</v>
      </c>
      <c r="CP80" s="620">
        <v>0</v>
      </c>
      <c r="CQ80" s="620">
        <v>0</v>
      </c>
      <c r="CR80" s="620">
        <v>0</v>
      </c>
      <c r="CS80" s="620">
        <v>1</v>
      </c>
      <c r="CT80" s="620">
        <v>0</v>
      </c>
      <c r="CU80" s="620">
        <v>0</v>
      </c>
      <c r="CV80" s="621">
        <v>0</v>
      </c>
      <c r="CW80" s="619">
        <v>0</v>
      </c>
      <c r="CX80" s="620">
        <v>2</v>
      </c>
      <c r="CY80" s="620">
        <v>0</v>
      </c>
      <c r="CZ80" s="620">
        <v>0</v>
      </c>
      <c r="DA80" s="620">
        <v>0</v>
      </c>
      <c r="DB80" s="620">
        <v>0</v>
      </c>
      <c r="DC80" s="620">
        <v>0</v>
      </c>
      <c r="DD80" s="620">
        <v>0</v>
      </c>
      <c r="DE80" s="620">
        <v>0</v>
      </c>
      <c r="DF80" s="621">
        <v>0</v>
      </c>
      <c r="DG80" s="619">
        <v>0</v>
      </c>
      <c r="DH80" s="620">
        <v>0</v>
      </c>
      <c r="DI80" s="620">
        <v>0</v>
      </c>
      <c r="DJ80" s="620">
        <v>0</v>
      </c>
      <c r="DK80" s="620">
        <v>0</v>
      </c>
      <c r="DL80" s="620">
        <v>0</v>
      </c>
      <c r="DM80" s="620">
        <v>0</v>
      </c>
      <c r="DN80" s="620"/>
      <c r="DO80" s="620"/>
      <c r="DP80" s="621"/>
      <c r="DQ80" s="619"/>
      <c r="DR80" s="620"/>
      <c r="DS80" s="620"/>
      <c r="DT80" s="620"/>
      <c r="DU80" s="620"/>
      <c r="DV80" s="620"/>
      <c r="DW80" s="620"/>
      <c r="DX80" s="620"/>
      <c r="DY80" s="620"/>
      <c r="DZ80" s="621"/>
      <c r="EA80" s="619"/>
      <c r="EB80" s="620"/>
      <c r="EC80" s="620"/>
      <c r="ED80" s="620"/>
      <c r="EE80" s="620"/>
      <c r="EF80" s="620"/>
      <c r="EG80" s="620"/>
      <c r="EH80" s="620"/>
      <c r="EI80" s="620"/>
      <c r="EJ80" s="621"/>
      <c r="EK80" s="619"/>
      <c r="EL80" s="620"/>
      <c r="EM80" s="620"/>
      <c r="EN80" s="620"/>
      <c r="EO80" s="620"/>
      <c r="EP80" s="620"/>
      <c r="EQ80" s="620"/>
      <c r="ER80" s="620"/>
      <c r="ES80" s="620"/>
      <c r="ET80" s="621"/>
      <c r="EU80" s="619"/>
      <c r="EV80" s="620"/>
      <c r="EW80" s="620"/>
      <c r="EX80" s="620"/>
      <c r="EY80" s="620"/>
      <c r="EZ80" s="620"/>
      <c r="FA80" s="620"/>
      <c r="FB80" s="620"/>
      <c r="FC80" s="620"/>
      <c r="FD80" s="621"/>
      <c r="FE80" s="619"/>
      <c r="FF80" s="620"/>
      <c r="FG80" s="620"/>
      <c r="FH80" s="620"/>
      <c r="FI80" s="620"/>
      <c r="FJ80" s="620"/>
      <c r="FK80" s="620"/>
      <c r="FL80" s="620"/>
      <c r="FM80" s="620"/>
      <c r="FN80" s="621"/>
      <c r="FO80" s="619"/>
      <c r="FP80" s="620"/>
      <c r="FQ80" s="620"/>
      <c r="FR80" s="620"/>
      <c r="FS80" s="620"/>
      <c r="FT80" s="620"/>
      <c r="FU80" s="620"/>
      <c r="FV80" s="620"/>
      <c r="FW80" s="620"/>
      <c r="FX80" s="621"/>
      <c r="FY80" s="619"/>
      <c r="FZ80" s="620"/>
      <c r="GA80" s="620"/>
      <c r="GB80" s="620"/>
      <c r="GC80" s="620"/>
      <c r="GD80" s="620"/>
      <c r="GE80" s="620"/>
      <c r="GF80" s="620"/>
      <c r="GG80" s="620"/>
      <c r="GH80" s="621"/>
      <c r="GI80" s="619"/>
      <c r="GJ80" s="620"/>
      <c r="GK80" s="620"/>
      <c r="GL80" s="620"/>
      <c r="GM80" s="620"/>
      <c r="GN80" s="620"/>
      <c r="GO80" s="620"/>
      <c r="GP80" s="620"/>
      <c r="GQ80" s="620"/>
      <c r="GR80" s="621"/>
      <c r="GS80" s="619"/>
      <c r="GT80" s="620"/>
      <c r="GU80" s="620"/>
      <c r="GV80" s="620"/>
      <c r="GW80" s="620"/>
      <c r="GX80" s="620"/>
      <c r="GY80" s="620"/>
      <c r="GZ80" s="620"/>
      <c r="HA80" s="620"/>
      <c r="HB80" s="621"/>
      <c r="HC80" s="274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4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4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4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4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4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4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4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4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4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75">
        <f t="shared" si="73"/>
        <v>189</v>
      </c>
      <c r="HN80" s="277">
        <f t="shared" si="90"/>
        <v>771</v>
      </c>
      <c r="HO80" s="275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77" t="e">
        <f t="shared" si="86"/>
        <v>#REF!</v>
      </c>
      <c r="HQ80" s="80"/>
      <c r="HR80" s="278">
        <f t="shared" si="74"/>
        <v>18</v>
      </c>
      <c r="HS80" s="278">
        <f t="shared" si="75"/>
        <v>107</v>
      </c>
      <c r="HT80" s="278">
        <f t="shared" si="76"/>
        <v>1</v>
      </c>
      <c r="HU80" s="278">
        <f t="shared" si="77"/>
        <v>2</v>
      </c>
      <c r="HV80" s="278">
        <f t="shared" si="78"/>
        <v>26</v>
      </c>
      <c r="HW80" s="278">
        <f t="shared" si="79"/>
        <v>1</v>
      </c>
      <c r="HX80" s="278">
        <f t="shared" si="80"/>
        <v>34</v>
      </c>
      <c r="HY80" s="278">
        <f t="shared" si="81"/>
        <v>0</v>
      </c>
      <c r="HZ80" s="278">
        <f t="shared" si="82"/>
        <v>0</v>
      </c>
      <c r="IA80" s="278">
        <f t="shared" si="83"/>
        <v>0</v>
      </c>
      <c r="IK80" s="94" t="e">
        <f t="shared" si="84"/>
        <v>#REF!</v>
      </c>
    </row>
    <row r="81" spans="1:245" s="30" customFormat="1" ht="21.95" customHeight="1">
      <c r="A81" s="4"/>
      <c r="B81" s="94" t="e">
        <f>+#REF!</f>
        <v>#REF!</v>
      </c>
      <c r="C81" s="94" t="e">
        <f>+#REF!</f>
        <v>#REF!</v>
      </c>
      <c r="D81" s="94" t="e">
        <f>+#REF!</f>
        <v>#REF!</v>
      </c>
      <c r="E81" s="94" t="e">
        <f>+#REF!</f>
        <v>#REF!</v>
      </c>
      <c r="F81" s="94" t="e">
        <f>+#REF!</f>
        <v>#REF!</v>
      </c>
      <c r="G81" s="94" t="e">
        <f>+#REF!</f>
        <v>#REF!</v>
      </c>
      <c r="H81" s="94" t="e">
        <f>+#REF!</f>
        <v>#REF!</v>
      </c>
      <c r="I81" s="94" t="e">
        <f>+#REF!</f>
        <v>#REF!</v>
      </c>
      <c r="J81" s="18" t="s">
        <v>63</v>
      </c>
      <c r="K81" s="622">
        <v>8</v>
      </c>
      <c r="L81" s="897">
        <v>44</v>
      </c>
      <c r="M81" s="897">
        <v>0</v>
      </c>
      <c r="N81" s="897">
        <v>2</v>
      </c>
      <c r="O81" s="897">
        <v>9</v>
      </c>
      <c r="P81" s="897">
        <v>1</v>
      </c>
      <c r="Q81" s="897">
        <v>11</v>
      </c>
      <c r="R81" s="897">
        <v>0</v>
      </c>
      <c r="S81" s="897">
        <v>0</v>
      </c>
      <c r="T81" s="624">
        <v>0</v>
      </c>
      <c r="U81" s="622">
        <v>2</v>
      </c>
      <c r="V81" s="897">
        <v>12</v>
      </c>
      <c r="W81" s="897">
        <v>0</v>
      </c>
      <c r="X81" s="897">
        <v>0</v>
      </c>
      <c r="Y81" s="897">
        <v>6</v>
      </c>
      <c r="Z81" s="897">
        <v>0</v>
      </c>
      <c r="AA81" s="897">
        <v>8</v>
      </c>
      <c r="AB81" s="897">
        <v>0</v>
      </c>
      <c r="AC81" s="897">
        <v>0</v>
      </c>
      <c r="AD81" s="624">
        <v>0</v>
      </c>
      <c r="AE81" s="622">
        <v>1</v>
      </c>
      <c r="AF81" s="897">
        <v>8</v>
      </c>
      <c r="AG81" s="897">
        <v>0</v>
      </c>
      <c r="AH81" s="897">
        <v>0</v>
      </c>
      <c r="AI81" s="897">
        <v>0</v>
      </c>
      <c r="AJ81" s="897">
        <v>0</v>
      </c>
      <c r="AK81" s="897">
        <v>0</v>
      </c>
      <c r="AL81" s="897">
        <v>0</v>
      </c>
      <c r="AM81" s="897">
        <v>0</v>
      </c>
      <c r="AN81" s="624">
        <v>0</v>
      </c>
      <c r="AO81" s="622">
        <v>1</v>
      </c>
      <c r="AP81" s="897">
        <v>8</v>
      </c>
      <c r="AQ81" s="897">
        <v>0</v>
      </c>
      <c r="AR81" s="897">
        <v>0</v>
      </c>
      <c r="AS81" s="897">
        <v>0</v>
      </c>
      <c r="AT81" s="897">
        <v>0</v>
      </c>
      <c r="AU81" s="897">
        <v>0</v>
      </c>
      <c r="AV81" s="897">
        <v>0</v>
      </c>
      <c r="AW81" s="897">
        <v>0</v>
      </c>
      <c r="AX81" s="624">
        <v>0</v>
      </c>
      <c r="AY81" s="622">
        <v>0</v>
      </c>
      <c r="AZ81" s="897">
        <v>2</v>
      </c>
      <c r="BA81" s="897">
        <v>0</v>
      </c>
      <c r="BB81" s="897">
        <v>0</v>
      </c>
      <c r="BC81" s="897">
        <v>1</v>
      </c>
      <c r="BD81" s="897">
        <v>0</v>
      </c>
      <c r="BE81" s="897">
        <v>1</v>
      </c>
      <c r="BF81" s="897">
        <v>0</v>
      </c>
      <c r="BG81" s="897">
        <v>0</v>
      </c>
      <c r="BH81" s="624">
        <v>0</v>
      </c>
      <c r="BI81" s="622">
        <v>2</v>
      </c>
      <c r="BJ81" s="897">
        <v>16</v>
      </c>
      <c r="BK81" s="897">
        <v>0</v>
      </c>
      <c r="BL81" s="897">
        <v>1</v>
      </c>
      <c r="BM81" s="897">
        <v>2</v>
      </c>
      <c r="BN81" s="897">
        <v>0</v>
      </c>
      <c r="BO81" s="897">
        <v>4</v>
      </c>
      <c r="BP81" s="897">
        <v>0</v>
      </c>
      <c r="BQ81" s="897">
        <v>0</v>
      </c>
      <c r="BR81" s="624">
        <v>0</v>
      </c>
      <c r="BS81" s="622">
        <v>0</v>
      </c>
      <c r="BT81" s="897">
        <v>2</v>
      </c>
      <c r="BU81" s="897">
        <v>0</v>
      </c>
      <c r="BV81" s="897">
        <v>0</v>
      </c>
      <c r="BW81" s="897">
        <v>7</v>
      </c>
      <c r="BX81" s="897">
        <v>0</v>
      </c>
      <c r="BY81" s="897">
        <v>8</v>
      </c>
      <c r="BZ81" s="897">
        <v>0</v>
      </c>
      <c r="CA81" s="897">
        <v>0</v>
      </c>
      <c r="CB81" s="624">
        <v>0</v>
      </c>
      <c r="CC81" s="622">
        <v>1</v>
      </c>
      <c r="CD81" s="897">
        <v>0</v>
      </c>
      <c r="CE81" s="897">
        <v>0</v>
      </c>
      <c r="CF81" s="897">
        <v>0</v>
      </c>
      <c r="CG81" s="897">
        <v>2</v>
      </c>
      <c r="CH81" s="897">
        <v>0</v>
      </c>
      <c r="CI81" s="897">
        <v>2</v>
      </c>
      <c r="CJ81" s="897">
        <v>0</v>
      </c>
      <c r="CK81" s="897">
        <v>0</v>
      </c>
      <c r="CL81" s="624">
        <v>0</v>
      </c>
      <c r="CM81" s="622">
        <v>0</v>
      </c>
      <c r="CN81" s="897">
        <v>1</v>
      </c>
      <c r="CO81" s="897">
        <v>0</v>
      </c>
      <c r="CP81" s="897">
        <v>0</v>
      </c>
      <c r="CQ81" s="897">
        <v>1</v>
      </c>
      <c r="CR81" s="897">
        <v>0</v>
      </c>
      <c r="CS81" s="897">
        <v>2</v>
      </c>
      <c r="CT81" s="897">
        <v>0</v>
      </c>
      <c r="CU81" s="897">
        <v>0</v>
      </c>
      <c r="CV81" s="624">
        <v>0</v>
      </c>
      <c r="CW81" s="622">
        <v>0</v>
      </c>
      <c r="CX81" s="897">
        <v>3</v>
      </c>
      <c r="CY81" s="897">
        <v>0</v>
      </c>
      <c r="CZ81" s="897">
        <v>0</v>
      </c>
      <c r="DA81" s="897">
        <v>0</v>
      </c>
      <c r="DB81" s="897">
        <v>0</v>
      </c>
      <c r="DC81" s="897">
        <v>0</v>
      </c>
      <c r="DD81" s="897">
        <v>0</v>
      </c>
      <c r="DE81" s="897">
        <v>0</v>
      </c>
      <c r="DF81" s="624">
        <v>0</v>
      </c>
      <c r="DG81" s="622">
        <v>0</v>
      </c>
      <c r="DH81" s="897">
        <v>0</v>
      </c>
      <c r="DI81" s="897">
        <v>0</v>
      </c>
      <c r="DJ81" s="897">
        <v>0</v>
      </c>
      <c r="DK81" s="897">
        <v>0</v>
      </c>
      <c r="DL81" s="897">
        <v>0</v>
      </c>
      <c r="DM81" s="897">
        <v>0</v>
      </c>
      <c r="DN81" s="623"/>
      <c r="DO81" s="623"/>
      <c r="DP81" s="624"/>
      <c r="DQ81" s="622"/>
      <c r="DR81" s="623"/>
      <c r="DS81" s="623"/>
      <c r="DT81" s="623"/>
      <c r="DU81" s="623"/>
      <c r="DV81" s="623"/>
      <c r="DW81" s="623"/>
      <c r="DX81" s="623"/>
      <c r="DY81" s="623"/>
      <c r="DZ81" s="624"/>
      <c r="EA81" s="622"/>
      <c r="EB81" s="623"/>
      <c r="EC81" s="623"/>
      <c r="ED81" s="623"/>
      <c r="EE81" s="623"/>
      <c r="EF81" s="623"/>
      <c r="EG81" s="623"/>
      <c r="EH81" s="623"/>
      <c r="EI81" s="623"/>
      <c r="EJ81" s="624"/>
      <c r="EK81" s="622"/>
      <c r="EL81" s="623"/>
      <c r="EM81" s="623"/>
      <c r="EN81" s="623"/>
      <c r="EO81" s="623"/>
      <c r="EP81" s="623"/>
      <c r="EQ81" s="623"/>
      <c r="ER81" s="623"/>
      <c r="ES81" s="623"/>
      <c r="ET81" s="624"/>
      <c r="EU81" s="622"/>
      <c r="EV81" s="623"/>
      <c r="EW81" s="623"/>
      <c r="EX81" s="623"/>
      <c r="EY81" s="623"/>
      <c r="EZ81" s="623"/>
      <c r="FA81" s="623"/>
      <c r="FB81" s="623"/>
      <c r="FC81" s="623"/>
      <c r="FD81" s="624"/>
      <c r="FE81" s="622"/>
      <c r="FF81" s="623"/>
      <c r="FG81" s="623"/>
      <c r="FH81" s="623"/>
      <c r="FI81" s="623"/>
      <c r="FJ81" s="623"/>
      <c r="FK81" s="623"/>
      <c r="FL81" s="623"/>
      <c r="FM81" s="623"/>
      <c r="FN81" s="624"/>
      <c r="FO81" s="622"/>
      <c r="FP81" s="623"/>
      <c r="FQ81" s="623"/>
      <c r="FR81" s="623"/>
      <c r="FS81" s="623"/>
      <c r="FT81" s="623"/>
      <c r="FU81" s="623"/>
      <c r="FV81" s="623"/>
      <c r="FW81" s="623"/>
      <c r="FX81" s="624"/>
      <c r="FY81" s="622"/>
      <c r="FZ81" s="623"/>
      <c r="GA81" s="623"/>
      <c r="GB81" s="623"/>
      <c r="GC81" s="623"/>
      <c r="GD81" s="623"/>
      <c r="GE81" s="623"/>
      <c r="GF81" s="623"/>
      <c r="GG81" s="623"/>
      <c r="GH81" s="624"/>
      <c r="GI81" s="622"/>
      <c r="GJ81" s="623"/>
      <c r="GK81" s="623"/>
      <c r="GL81" s="623"/>
      <c r="GM81" s="623"/>
      <c r="GN81" s="623"/>
      <c r="GO81" s="623"/>
      <c r="GP81" s="623"/>
      <c r="GQ81" s="623"/>
      <c r="GR81" s="624"/>
      <c r="GS81" s="622"/>
      <c r="GT81" s="623"/>
      <c r="GU81" s="623"/>
      <c r="GV81" s="623"/>
      <c r="GW81" s="623"/>
      <c r="GX81" s="623"/>
      <c r="GY81" s="623"/>
      <c r="GZ81" s="623"/>
      <c r="HA81" s="623"/>
      <c r="HB81" s="624"/>
      <c r="HC81" s="77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77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77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77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77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77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77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77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77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77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0">
        <f t="shared" ref="HM81:HM111" si="91">+SUMIF($K$11:$HB$11,1,K81:HB81)</f>
        <v>179</v>
      </c>
      <c r="HN81" s="79">
        <f t="shared" si="90"/>
        <v>750</v>
      </c>
      <c r="HO81" s="80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79" t="e">
        <f t="shared" si="86"/>
        <v>#REF!</v>
      </c>
      <c r="HQ81" s="80"/>
      <c r="HR81" s="81">
        <f t="shared" ref="HR81:HR111" si="92">+K81+U81+AE81+AO81+AY81+BI81+BS81+CC81+CM81+CW81+DF81</f>
        <v>15</v>
      </c>
      <c r="HS81" s="81">
        <f t="shared" ref="HS81:HS111" si="93">+L81+V81+AF81+AP81+AZ81+BJ81+BT81+CD81+CN81+CX81+DG81</f>
        <v>96</v>
      </c>
      <c r="HT81" s="81">
        <f t="shared" ref="HT81:HT111" si="94">+M81+W81+AG81+AQ81+BA81+BK81+BU81+CE81+CO81+CY81+DH81</f>
        <v>0</v>
      </c>
      <c r="HU81" s="81">
        <f t="shared" ref="HU81:HU111" si="95">+N81+X81+AH81+AR81+BB81+BL81+BV81+CF81+CP81+CZ81+DI81</f>
        <v>3</v>
      </c>
      <c r="HV81" s="81">
        <f t="shared" ref="HV81:HV111" si="96">+O81+Y81+AI81+AS81+BC81+BM81+BW81+CG81+CQ81+DA81+DJ81</f>
        <v>28</v>
      </c>
      <c r="HW81" s="81">
        <f t="shared" ref="HW81:HW111" si="97">+P81+Z81+AJ81+AT81+BD81+BN81+BX81+CH81+CR81+DB81+DK81</f>
        <v>1</v>
      </c>
      <c r="HX81" s="81">
        <f t="shared" ref="HX81:HX111" si="98">+Q81+AA81+AK81+AU81+BE81+BO81+BY81+CI81+CS81+DC81+DL81</f>
        <v>36</v>
      </c>
      <c r="HY81" s="81">
        <f t="shared" ref="HY81:HY111" si="99">+R81+AB81+AL81+AV81+BF81+BP81+BZ81+CJ81+CT81+DD81+DM81</f>
        <v>0</v>
      </c>
      <c r="HZ81" s="81">
        <f t="shared" ref="HZ81:HZ111" si="100">+S81+AC81+AM81+AW81+BG81+BQ81+CA81+CK81+CU81+DE81+DN81</f>
        <v>0</v>
      </c>
      <c r="IA81" s="81">
        <f t="shared" ref="IA81:IA111" si="101">+T81+AD81+AN81+AX81+BH81+BR81+CB81+CL81+CV81+DF81+DO81</f>
        <v>0</v>
      </c>
      <c r="IK81" s="94" t="e">
        <f t="shared" ref="IK81:IK111" si="102">+IF(F81=1,1,IF(G81=1,1,IF(H81=1,1,IF(I81=1,1,0))))</f>
        <v>#REF!</v>
      </c>
    </row>
    <row r="82" spans="1:245" s="30" customFormat="1" ht="21.95" customHeight="1">
      <c r="A82" s="4"/>
      <c r="B82" s="94" t="e">
        <f>+#REF!</f>
        <v>#REF!</v>
      </c>
      <c r="C82" s="94" t="e">
        <f>+#REF!</f>
        <v>#REF!</v>
      </c>
      <c r="D82" s="94" t="e">
        <f>+#REF!</f>
        <v>#REF!</v>
      </c>
      <c r="E82" s="94" t="e">
        <f>+#REF!</f>
        <v>#REF!</v>
      </c>
      <c r="F82" s="94" t="e">
        <f>+#REF!</f>
        <v>#REF!</v>
      </c>
      <c r="G82" s="94" t="e">
        <f>+#REF!</f>
        <v>#REF!</v>
      </c>
      <c r="H82" s="94" t="e">
        <f>+#REF!</f>
        <v>#REF!</v>
      </c>
      <c r="I82" s="94" t="e">
        <f>+#REF!</f>
        <v>#REF!</v>
      </c>
      <c r="J82" s="18" t="s">
        <v>64</v>
      </c>
      <c r="K82" s="622">
        <v>9</v>
      </c>
      <c r="L82" s="897">
        <v>47</v>
      </c>
      <c r="M82" s="897">
        <v>0</v>
      </c>
      <c r="N82" s="897">
        <v>2</v>
      </c>
      <c r="O82" s="897">
        <v>9</v>
      </c>
      <c r="P82" s="897">
        <v>1</v>
      </c>
      <c r="Q82" s="897">
        <v>11</v>
      </c>
      <c r="R82" s="897">
        <v>0</v>
      </c>
      <c r="S82" s="897">
        <v>0</v>
      </c>
      <c r="T82" s="624">
        <v>0</v>
      </c>
      <c r="U82" s="622">
        <v>2</v>
      </c>
      <c r="V82" s="897">
        <v>16</v>
      </c>
      <c r="W82" s="897">
        <v>0</v>
      </c>
      <c r="X82" s="897">
        <v>0</v>
      </c>
      <c r="Y82" s="897">
        <v>4</v>
      </c>
      <c r="Z82" s="897">
        <v>0</v>
      </c>
      <c r="AA82" s="897">
        <v>5</v>
      </c>
      <c r="AB82" s="897">
        <v>0</v>
      </c>
      <c r="AC82" s="897">
        <v>0</v>
      </c>
      <c r="AD82" s="624">
        <v>0</v>
      </c>
      <c r="AE82" s="622">
        <v>1</v>
      </c>
      <c r="AF82" s="897">
        <v>9</v>
      </c>
      <c r="AG82" s="897">
        <v>0</v>
      </c>
      <c r="AH82" s="897">
        <v>0</v>
      </c>
      <c r="AI82" s="897">
        <v>0</v>
      </c>
      <c r="AJ82" s="897">
        <v>0</v>
      </c>
      <c r="AK82" s="897">
        <v>0</v>
      </c>
      <c r="AL82" s="897">
        <v>0</v>
      </c>
      <c r="AM82" s="897">
        <v>0</v>
      </c>
      <c r="AN82" s="624">
        <v>0</v>
      </c>
      <c r="AO82" s="622">
        <v>2</v>
      </c>
      <c r="AP82" s="897">
        <v>9</v>
      </c>
      <c r="AQ82" s="897">
        <v>0</v>
      </c>
      <c r="AR82" s="897">
        <v>0</v>
      </c>
      <c r="AS82" s="897">
        <v>0</v>
      </c>
      <c r="AT82" s="897">
        <v>0</v>
      </c>
      <c r="AU82" s="897">
        <v>0</v>
      </c>
      <c r="AV82" s="897">
        <v>0</v>
      </c>
      <c r="AW82" s="897">
        <v>0</v>
      </c>
      <c r="AX82" s="624">
        <v>0</v>
      </c>
      <c r="AY82" s="622">
        <v>0</v>
      </c>
      <c r="AZ82" s="897">
        <v>2</v>
      </c>
      <c r="BA82" s="897">
        <v>0</v>
      </c>
      <c r="BB82" s="897">
        <v>0</v>
      </c>
      <c r="BC82" s="897">
        <v>0</v>
      </c>
      <c r="BD82" s="897">
        <v>0</v>
      </c>
      <c r="BE82" s="897">
        <v>1</v>
      </c>
      <c r="BF82" s="897">
        <v>0</v>
      </c>
      <c r="BG82" s="897">
        <v>0</v>
      </c>
      <c r="BH82" s="624">
        <v>0</v>
      </c>
      <c r="BI82" s="622">
        <v>3</v>
      </c>
      <c r="BJ82" s="897">
        <v>17</v>
      </c>
      <c r="BK82" s="897">
        <v>0</v>
      </c>
      <c r="BL82" s="897">
        <v>2</v>
      </c>
      <c r="BM82" s="897">
        <v>5</v>
      </c>
      <c r="BN82" s="897">
        <v>0</v>
      </c>
      <c r="BO82" s="897">
        <v>7</v>
      </c>
      <c r="BP82" s="897">
        <v>0</v>
      </c>
      <c r="BQ82" s="897">
        <v>0</v>
      </c>
      <c r="BR82" s="624">
        <v>0</v>
      </c>
      <c r="BS82" s="622">
        <v>0</v>
      </c>
      <c r="BT82" s="897">
        <v>0</v>
      </c>
      <c r="BU82" s="897">
        <v>0</v>
      </c>
      <c r="BV82" s="897">
        <v>0</v>
      </c>
      <c r="BW82" s="897">
        <v>7</v>
      </c>
      <c r="BX82" s="897">
        <v>0</v>
      </c>
      <c r="BY82" s="897">
        <v>8</v>
      </c>
      <c r="BZ82" s="897">
        <v>0</v>
      </c>
      <c r="CA82" s="897">
        <v>0</v>
      </c>
      <c r="CB82" s="624">
        <v>0</v>
      </c>
      <c r="CC82" s="622">
        <v>0</v>
      </c>
      <c r="CD82" s="897">
        <v>0</v>
      </c>
      <c r="CE82" s="897">
        <v>0</v>
      </c>
      <c r="CF82" s="897">
        <v>1</v>
      </c>
      <c r="CG82" s="897">
        <v>1</v>
      </c>
      <c r="CH82" s="897">
        <v>0</v>
      </c>
      <c r="CI82" s="897">
        <v>2</v>
      </c>
      <c r="CJ82" s="897">
        <v>0</v>
      </c>
      <c r="CK82" s="897">
        <v>0</v>
      </c>
      <c r="CL82" s="624">
        <v>0</v>
      </c>
      <c r="CM82" s="622">
        <v>1</v>
      </c>
      <c r="CN82" s="897">
        <v>1</v>
      </c>
      <c r="CO82" s="897">
        <v>0</v>
      </c>
      <c r="CP82" s="897">
        <v>0</v>
      </c>
      <c r="CQ82" s="897">
        <v>1</v>
      </c>
      <c r="CR82" s="897">
        <v>0</v>
      </c>
      <c r="CS82" s="897">
        <v>2</v>
      </c>
      <c r="CT82" s="897">
        <v>0</v>
      </c>
      <c r="CU82" s="897">
        <v>0</v>
      </c>
      <c r="CV82" s="624">
        <v>0</v>
      </c>
      <c r="CW82" s="622">
        <v>0</v>
      </c>
      <c r="CX82" s="897">
        <v>1</v>
      </c>
      <c r="CY82" s="897">
        <v>0</v>
      </c>
      <c r="CZ82" s="897">
        <v>0</v>
      </c>
      <c r="DA82" s="897">
        <v>0</v>
      </c>
      <c r="DB82" s="897">
        <v>0</v>
      </c>
      <c r="DC82" s="897">
        <v>0</v>
      </c>
      <c r="DD82" s="897">
        <v>0</v>
      </c>
      <c r="DE82" s="897">
        <v>0</v>
      </c>
      <c r="DF82" s="624">
        <v>0</v>
      </c>
      <c r="DG82" s="622">
        <v>0</v>
      </c>
      <c r="DH82" s="897">
        <v>0</v>
      </c>
      <c r="DI82" s="897">
        <v>0</v>
      </c>
      <c r="DJ82" s="897">
        <v>0</v>
      </c>
      <c r="DK82" s="897">
        <v>0</v>
      </c>
      <c r="DL82" s="897">
        <v>0</v>
      </c>
      <c r="DM82" s="897">
        <v>0</v>
      </c>
      <c r="DN82" s="623"/>
      <c r="DO82" s="623"/>
      <c r="DP82" s="624"/>
      <c r="DQ82" s="622"/>
      <c r="DR82" s="623"/>
      <c r="DS82" s="623"/>
      <c r="DT82" s="623"/>
      <c r="DU82" s="623"/>
      <c r="DV82" s="623"/>
      <c r="DW82" s="623"/>
      <c r="DX82" s="623"/>
      <c r="DY82" s="623"/>
      <c r="DZ82" s="624"/>
      <c r="EA82" s="622"/>
      <c r="EB82" s="623"/>
      <c r="EC82" s="623"/>
      <c r="ED82" s="623"/>
      <c r="EE82" s="623"/>
      <c r="EF82" s="623"/>
      <c r="EG82" s="623"/>
      <c r="EH82" s="623"/>
      <c r="EI82" s="623"/>
      <c r="EJ82" s="624"/>
      <c r="EK82" s="622"/>
      <c r="EL82" s="623"/>
      <c r="EM82" s="623"/>
      <c r="EN82" s="623"/>
      <c r="EO82" s="623"/>
      <c r="EP82" s="623"/>
      <c r="EQ82" s="623"/>
      <c r="ER82" s="623"/>
      <c r="ES82" s="623"/>
      <c r="ET82" s="624"/>
      <c r="EU82" s="622"/>
      <c r="EV82" s="623"/>
      <c r="EW82" s="623"/>
      <c r="EX82" s="623"/>
      <c r="EY82" s="623"/>
      <c r="EZ82" s="623"/>
      <c r="FA82" s="623"/>
      <c r="FB82" s="623"/>
      <c r="FC82" s="623"/>
      <c r="FD82" s="624"/>
      <c r="FE82" s="622"/>
      <c r="FF82" s="623"/>
      <c r="FG82" s="623"/>
      <c r="FH82" s="623"/>
      <c r="FI82" s="623"/>
      <c r="FJ82" s="623"/>
      <c r="FK82" s="623"/>
      <c r="FL82" s="623"/>
      <c r="FM82" s="623"/>
      <c r="FN82" s="624"/>
      <c r="FO82" s="622"/>
      <c r="FP82" s="623"/>
      <c r="FQ82" s="623"/>
      <c r="FR82" s="623"/>
      <c r="FS82" s="623"/>
      <c r="FT82" s="623"/>
      <c r="FU82" s="623"/>
      <c r="FV82" s="623"/>
      <c r="FW82" s="623"/>
      <c r="FX82" s="624"/>
      <c r="FY82" s="622"/>
      <c r="FZ82" s="623"/>
      <c r="GA82" s="623"/>
      <c r="GB82" s="623"/>
      <c r="GC82" s="623"/>
      <c r="GD82" s="623"/>
      <c r="GE82" s="623"/>
      <c r="GF82" s="623"/>
      <c r="GG82" s="623"/>
      <c r="GH82" s="624"/>
      <c r="GI82" s="622"/>
      <c r="GJ82" s="623"/>
      <c r="GK82" s="623"/>
      <c r="GL82" s="623"/>
      <c r="GM82" s="623"/>
      <c r="GN82" s="623"/>
      <c r="GO82" s="623"/>
      <c r="GP82" s="623"/>
      <c r="GQ82" s="623"/>
      <c r="GR82" s="624"/>
      <c r="GS82" s="622"/>
      <c r="GT82" s="623"/>
      <c r="GU82" s="623"/>
      <c r="GV82" s="623"/>
      <c r="GW82" s="623"/>
      <c r="GX82" s="623"/>
      <c r="GY82" s="623"/>
      <c r="GZ82" s="623"/>
      <c r="HA82" s="623"/>
      <c r="HB82" s="624"/>
      <c r="HC82" s="77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77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77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77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77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77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77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77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77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77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0">
        <f t="shared" si="91"/>
        <v>189</v>
      </c>
      <c r="HN82" s="79">
        <f t="shared" si="90"/>
        <v>751</v>
      </c>
      <c r="HO82" s="80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79" t="e">
        <f t="shared" si="86"/>
        <v>#REF!</v>
      </c>
      <c r="HQ82" s="80"/>
      <c r="HR82" s="81">
        <f t="shared" si="92"/>
        <v>18</v>
      </c>
      <c r="HS82" s="81">
        <f t="shared" si="93"/>
        <v>102</v>
      </c>
      <c r="HT82" s="81">
        <f t="shared" si="94"/>
        <v>0</v>
      </c>
      <c r="HU82" s="81">
        <f t="shared" si="95"/>
        <v>5</v>
      </c>
      <c r="HV82" s="81">
        <f t="shared" si="96"/>
        <v>27</v>
      </c>
      <c r="HW82" s="81">
        <f t="shared" si="97"/>
        <v>1</v>
      </c>
      <c r="HX82" s="81">
        <f t="shared" si="98"/>
        <v>36</v>
      </c>
      <c r="HY82" s="81">
        <f t="shared" si="99"/>
        <v>0</v>
      </c>
      <c r="HZ82" s="81">
        <f t="shared" si="100"/>
        <v>0</v>
      </c>
      <c r="IA82" s="81">
        <f t="shared" si="101"/>
        <v>0</v>
      </c>
      <c r="IK82" s="94" t="e">
        <f t="shared" si="102"/>
        <v>#REF!</v>
      </c>
    </row>
    <row r="83" spans="1:245" s="30" customFormat="1" ht="21.95" customHeight="1">
      <c r="A83" s="4"/>
      <c r="B83" s="94" t="e">
        <f>+#REF!</f>
        <v>#REF!</v>
      </c>
      <c r="C83" s="94" t="e">
        <f>+#REF!</f>
        <v>#REF!</v>
      </c>
      <c r="D83" s="94" t="e">
        <f>+#REF!</f>
        <v>#REF!</v>
      </c>
      <c r="E83" s="94" t="e">
        <f>+#REF!</f>
        <v>#REF!</v>
      </c>
      <c r="F83" s="94" t="e">
        <f>+#REF!</f>
        <v>#REF!</v>
      </c>
      <c r="G83" s="94" t="e">
        <f>+#REF!</f>
        <v>#REF!</v>
      </c>
      <c r="H83" s="94" t="e">
        <f>+#REF!</f>
        <v>#REF!</v>
      </c>
      <c r="I83" s="94" t="e">
        <f>+#REF!</f>
        <v>#REF!</v>
      </c>
      <c r="J83" s="303" t="s">
        <v>65</v>
      </c>
      <c r="K83" s="625">
        <v>7</v>
      </c>
      <c r="L83" s="626">
        <v>41</v>
      </c>
      <c r="M83" s="626">
        <v>0</v>
      </c>
      <c r="N83" s="626">
        <v>1</v>
      </c>
      <c r="O83" s="626">
        <v>9</v>
      </c>
      <c r="P83" s="626">
        <v>1</v>
      </c>
      <c r="Q83" s="626">
        <v>11</v>
      </c>
      <c r="R83" s="626">
        <v>0</v>
      </c>
      <c r="S83" s="626">
        <v>0</v>
      </c>
      <c r="T83" s="627">
        <v>0</v>
      </c>
      <c r="U83" s="625">
        <v>2</v>
      </c>
      <c r="V83" s="626">
        <v>12</v>
      </c>
      <c r="W83" s="626">
        <v>0</v>
      </c>
      <c r="X83" s="626">
        <v>0</v>
      </c>
      <c r="Y83" s="626">
        <v>4</v>
      </c>
      <c r="Z83" s="626">
        <v>0</v>
      </c>
      <c r="AA83" s="626">
        <v>5</v>
      </c>
      <c r="AB83" s="626">
        <v>0</v>
      </c>
      <c r="AC83" s="626">
        <v>0</v>
      </c>
      <c r="AD83" s="627">
        <v>0</v>
      </c>
      <c r="AE83" s="625">
        <v>1</v>
      </c>
      <c r="AF83" s="626">
        <v>7</v>
      </c>
      <c r="AG83" s="626">
        <v>0</v>
      </c>
      <c r="AH83" s="626">
        <v>0</v>
      </c>
      <c r="AI83" s="626">
        <v>0</v>
      </c>
      <c r="AJ83" s="626">
        <v>0</v>
      </c>
      <c r="AK83" s="626">
        <v>0</v>
      </c>
      <c r="AL83" s="626">
        <v>0</v>
      </c>
      <c r="AM83" s="626">
        <v>0</v>
      </c>
      <c r="AN83" s="627">
        <v>0</v>
      </c>
      <c r="AO83" s="625">
        <v>1</v>
      </c>
      <c r="AP83" s="626">
        <v>9</v>
      </c>
      <c r="AQ83" s="626">
        <v>0</v>
      </c>
      <c r="AR83" s="626">
        <v>0</v>
      </c>
      <c r="AS83" s="626">
        <v>0</v>
      </c>
      <c r="AT83" s="626">
        <v>0</v>
      </c>
      <c r="AU83" s="626">
        <v>0</v>
      </c>
      <c r="AV83" s="626">
        <v>0</v>
      </c>
      <c r="AW83" s="626">
        <v>0</v>
      </c>
      <c r="AX83" s="627">
        <v>0</v>
      </c>
      <c r="AY83" s="625">
        <v>0</v>
      </c>
      <c r="AZ83" s="626">
        <v>0</v>
      </c>
      <c r="BA83" s="626">
        <v>0</v>
      </c>
      <c r="BB83" s="626">
        <v>0</v>
      </c>
      <c r="BC83" s="626">
        <v>1</v>
      </c>
      <c r="BD83" s="626">
        <v>0</v>
      </c>
      <c r="BE83" s="626">
        <v>0</v>
      </c>
      <c r="BF83" s="626">
        <v>0</v>
      </c>
      <c r="BG83" s="626">
        <v>0</v>
      </c>
      <c r="BH83" s="627">
        <v>0</v>
      </c>
      <c r="BI83" s="625">
        <v>2</v>
      </c>
      <c r="BJ83" s="626">
        <v>14</v>
      </c>
      <c r="BK83" s="626">
        <v>0</v>
      </c>
      <c r="BL83" s="626">
        <v>0</v>
      </c>
      <c r="BM83" s="626">
        <v>2</v>
      </c>
      <c r="BN83" s="626">
        <v>1</v>
      </c>
      <c r="BO83" s="626">
        <v>2</v>
      </c>
      <c r="BP83" s="626">
        <v>0</v>
      </c>
      <c r="BQ83" s="626">
        <v>0</v>
      </c>
      <c r="BR83" s="627">
        <v>0</v>
      </c>
      <c r="BS83" s="625">
        <v>0</v>
      </c>
      <c r="BT83" s="626">
        <v>2</v>
      </c>
      <c r="BU83" s="626">
        <v>0</v>
      </c>
      <c r="BV83" s="626">
        <v>0</v>
      </c>
      <c r="BW83" s="626">
        <v>4</v>
      </c>
      <c r="BX83" s="626">
        <v>0</v>
      </c>
      <c r="BY83" s="626">
        <v>6</v>
      </c>
      <c r="BZ83" s="626">
        <v>0</v>
      </c>
      <c r="CA83" s="626">
        <v>0</v>
      </c>
      <c r="CB83" s="627">
        <v>0</v>
      </c>
      <c r="CC83" s="625">
        <v>0</v>
      </c>
      <c r="CD83" s="626">
        <v>1</v>
      </c>
      <c r="CE83" s="626">
        <v>0</v>
      </c>
      <c r="CF83" s="626">
        <v>0</v>
      </c>
      <c r="CG83" s="626">
        <v>2</v>
      </c>
      <c r="CH83" s="626">
        <v>0</v>
      </c>
      <c r="CI83" s="626">
        <v>4</v>
      </c>
      <c r="CJ83" s="626">
        <v>0</v>
      </c>
      <c r="CK83" s="626">
        <v>0</v>
      </c>
      <c r="CL83" s="627">
        <v>0</v>
      </c>
      <c r="CM83" s="625">
        <v>0</v>
      </c>
      <c r="CN83" s="626">
        <v>4</v>
      </c>
      <c r="CO83" s="626">
        <v>0</v>
      </c>
      <c r="CP83" s="626">
        <v>0</v>
      </c>
      <c r="CQ83" s="626">
        <v>1</v>
      </c>
      <c r="CR83" s="626">
        <v>0</v>
      </c>
      <c r="CS83" s="626">
        <v>2</v>
      </c>
      <c r="CT83" s="626">
        <v>0</v>
      </c>
      <c r="CU83" s="626">
        <v>0</v>
      </c>
      <c r="CV83" s="627">
        <v>0</v>
      </c>
      <c r="CW83" s="625">
        <v>0</v>
      </c>
      <c r="CX83" s="626">
        <v>2</v>
      </c>
      <c r="CY83" s="626">
        <v>0</v>
      </c>
      <c r="CZ83" s="626">
        <v>0</v>
      </c>
      <c r="DA83" s="626">
        <v>0</v>
      </c>
      <c r="DB83" s="626">
        <v>0</v>
      </c>
      <c r="DC83" s="626">
        <v>0</v>
      </c>
      <c r="DD83" s="626">
        <v>0</v>
      </c>
      <c r="DE83" s="626">
        <v>0</v>
      </c>
      <c r="DF83" s="627">
        <v>0</v>
      </c>
      <c r="DG83" s="625">
        <v>0</v>
      </c>
      <c r="DH83" s="626">
        <v>0</v>
      </c>
      <c r="DI83" s="626">
        <v>0</v>
      </c>
      <c r="DJ83" s="626">
        <v>0</v>
      </c>
      <c r="DK83" s="626">
        <v>0</v>
      </c>
      <c r="DL83" s="626">
        <v>0</v>
      </c>
      <c r="DM83" s="626">
        <v>0</v>
      </c>
      <c r="DN83" s="626"/>
      <c r="DO83" s="626"/>
      <c r="DP83" s="627"/>
      <c r="DQ83" s="625"/>
      <c r="DR83" s="626"/>
      <c r="DS83" s="626"/>
      <c r="DT83" s="626"/>
      <c r="DU83" s="626"/>
      <c r="DV83" s="626"/>
      <c r="DW83" s="626"/>
      <c r="DX83" s="626"/>
      <c r="DY83" s="626"/>
      <c r="DZ83" s="627"/>
      <c r="EA83" s="625"/>
      <c r="EB83" s="626"/>
      <c r="EC83" s="626"/>
      <c r="ED83" s="626"/>
      <c r="EE83" s="626"/>
      <c r="EF83" s="626"/>
      <c r="EG83" s="626"/>
      <c r="EH83" s="626"/>
      <c r="EI83" s="626"/>
      <c r="EJ83" s="627"/>
      <c r="EK83" s="625"/>
      <c r="EL83" s="626"/>
      <c r="EM83" s="626"/>
      <c r="EN83" s="626"/>
      <c r="EO83" s="626"/>
      <c r="EP83" s="626"/>
      <c r="EQ83" s="626"/>
      <c r="ER83" s="626"/>
      <c r="ES83" s="626"/>
      <c r="ET83" s="627"/>
      <c r="EU83" s="625"/>
      <c r="EV83" s="626"/>
      <c r="EW83" s="626"/>
      <c r="EX83" s="626"/>
      <c r="EY83" s="626"/>
      <c r="EZ83" s="626"/>
      <c r="FA83" s="626"/>
      <c r="FB83" s="626"/>
      <c r="FC83" s="626"/>
      <c r="FD83" s="627"/>
      <c r="FE83" s="625"/>
      <c r="FF83" s="626"/>
      <c r="FG83" s="626"/>
      <c r="FH83" s="626"/>
      <c r="FI83" s="626"/>
      <c r="FJ83" s="626"/>
      <c r="FK83" s="626"/>
      <c r="FL83" s="626"/>
      <c r="FM83" s="626"/>
      <c r="FN83" s="627"/>
      <c r="FO83" s="625"/>
      <c r="FP83" s="626"/>
      <c r="FQ83" s="626"/>
      <c r="FR83" s="626"/>
      <c r="FS83" s="626"/>
      <c r="FT83" s="626"/>
      <c r="FU83" s="626"/>
      <c r="FV83" s="626"/>
      <c r="FW83" s="626"/>
      <c r="FX83" s="627"/>
      <c r="FY83" s="625"/>
      <c r="FZ83" s="626"/>
      <c r="GA83" s="626"/>
      <c r="GB83" s="626"/>
      <c r="GC83" s="626"/>
      <c r="GD83" s="626"/>
      <c r="GE83" s="626"/>
      <c r="GF83" s="626"/>
      <c r="GG83" s="626"/>
      <c r="GH83" s="627"/>
      <c r="GI83" s="625"/>
      <c r="GJ83" s="626"/>
      <c r="GK83" s="626"/>
      <c r="GL83" s="626"/>
      <c r="GM83" s="626"/>
      <c r="GN83" s="626"/>
      <c r="GO83" s="626"/>
      <c r="GP83" s="626"/>
      <c r="GQ83" s="626"/>
      <c r="GR83" s="627"/>
      <c r="GS83" s="625"/>
      <c r="GT83" s="626"/>
      <c r="GU83" s="626"/>
      <c r="GV83" s="626"/>
      <c r="GW83" s="626"/>
      <c r="GX83" s="626"/>
      <c r="GY83" s="626"/>
      <c r="GZ83" s="626"/>
      <c r="HA83" s="626"/>
      <c r="HB83" s="627"/>
      <c r="HC83" s="271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1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1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1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1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1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1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1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1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1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2">
        <f t="shared" si="91"/>
        <v>161</v>
      </c>
      <c r="HN83" s="279">
        <f t="shared" ref="HN83:HN111" si="103">+SUM(HM80:HM83)</f>
        <v>718</v>
      </c>
      <c r="HO83" s="272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79" t="e">
        <f t="shared" si="86"/>
        <v>#REF!</v>
      </c>
      <c r="HQ83" s="80"/>
      <c r="HR83" s="280">
        <f t="shared" si="92"/>
        <v>13</v>
      </c>
      <c r="HS83" s="280">
        <f t="shared" si="93"/>
        <v>92</v>
      </c>
      <c r="HT83" s="280">
        <f t="shared" si="94"/>
        <v>0</v>
      </c>
      <c r="HU83" s="280">
        <f t="shared" si="95"/>
        <v>1</v>
      </c>
      <c r="HV83" s="280">
        <f t="shared" si="96"/>
        <v>23</v>
      </c>
      <c r="HW83" s="280">
        <f t="shared" si="97"/>
        <v>2</v>
      </c>
      <c r="HX83" s="280">
        <f t="shared" si="98"/>
        <v>30</v>
      </c>
      <c r="HY83" s="280">
        <f t="shared" si="99"/>
        <v>0</v>
      </c>
      <c r="HZ83" s="280">
        <f t="shared" si="100"/>
        <v>0</v>
      </c>
      <c r="IA83" s="280">
        <f t="shared" si="101"/>
        <v>0</v>
      </c>
      <c r="IK83" s="94" t="e">
        <f t="shared" si="102"/>
        <v>#REF!</v>
      </c>
    </row>
    <row r="84" spans="1:245" s="30" customFormat="1" ht="21.95" customHeight="1">
      <c r="A84" s="4"/>
      <c r="B84" s="94" t="e">
        <f>+#REF!</f>
        <v>#REF!</v>
      </c>
      <c r="C84" s="94" t="e">
        <f>+#REF!</f>
        <v>#REF!</v>
      </c>
      <c r="D84" s="94" t="e">
        <f>+#REF!</f>
        <v>#REF!</v>
      </c>
      <c r="E84" s="94" t="e">
        <f>+#REF!</f>
        <v>#REF!</v>
      </c>
      <c r="F84" s="94" t="e">
        <f>+#REF!</f>
        <v>#REF!</v>
      </c>
      <c r="G84" s="94" t="e">
        <f>+#REF!</f>
        <v>#REF!</v>
      </c>
      <c r="H84" s="94" t="e">
        <f>+#REF!</f>
        <v>#REF!</v>
      </c>
      <c r="I84" s="94" t="e">
        <f>+#REF!</f>
        <v>#REF!</v>
      </c>
      <c r="J84" s="302" t="s">
        <v>66</v>
      </c>
      <c r="K84" s="529">
        <v>6</v>
      </c>
      <c r="L84" s="530">
        <v>35</v>
      </c>
      <c r="M84" s="530">
        <v>1</v>
      </c>
      <c r="N84" s="530">
        <v>3</v>
      </c>
      <c r="O84" s="530">
        <v>7</v>
      </c>
      <c r="P84" s="530">
        <v>0</v>
      </c>
      <c r="Q84" s="530">
        <v>8</v>
      </c>
      <c r="R84" s="530">
        <v>0</v>
      </c>
      <c r="S84" s="530">
        <v>0</v>
      </c>
      <c r="T84" s="531">
        <v>0</v>
      </c>
      <c r="U84" s="529">
        <v>2</v>
      </c>
      <c r="V84" s="530">
        <v>11</v>
      </c>
      <c r="W84" s="530">
        <v>0</v>
      </c>
      <c r="X84" s="530">
        <v>0</v>
      </c>
      <c r="Y84" s="530">
        <v>4</v>
      </c>
      <c r="Z84" s="530">
        <v>0</v>
      </c>
      <c r="AA84" s="530">
        <v>4</v>
      </c>
      <c r="AB84" s="530">
        <v>0</v>
      </c>
      <c r="AC84" s="530">
        <v>0</v>
      </c>
      <c r="AD84" s="531">
        <v>0</v>
      </c>
      <c r="AE84" s="529">
        <v>1</v>
      </c>
      <c r="AF84" s="530">
        <v>9</v>
      </c>
      <c r="AG84" s="530">
        <v>0</v>
      </c>
      <c r="AH84" s="530">
        <v>0</v>
      </c>
      <c r="AI84" s="530">
        <v>0</v>
      </c>
      <c r="AJ84" s="530">
        <v>0</v>
      </c>
      <c r="AK84" s="530">
        <v>0</v>
      </c>
      <c r="AL84" s="530">
        <v>0</v>
      </c>
      <c r="AM84" s="530">
        <v>0</v>
      </c>
      <c r="AN84" s="531">
        <v>0</v>
      </c>
      <c r="AO84" s="529">
        <v>2</v>
      </c>
      <c r="AP84" s="530">
        <v>11</v>
      </c>
      <c r="AQ84" s="530">
        <v>0</v>
      </c>
      <c r="AR84" s="530">
        <v>0</v>
      </c>
      <c r="AS84" s="530">
        <v>0</v>
      </c>
      <c r="AT84" s="530">
        <v>0</v>
      </c>
      <c r="AU84" s="530">
        <v>0</v>
      </c>
      <c r="AV84" s="530">
        <v>0</v>
      </c>
      <c r="AW84" s="530">
        <v>0</v>
      </c>
      <c r="AX84" s="531">
        <v>0</v>
      </c>
      <c r="AY84" s="529">
        <v>0</v>
      </c>
      <c r="AZ84" s="530">
        <v>2</v>
      </c>
      <c r="BA84" s="530">
        <v>0</v>
      </c>
      <c r="BB84" s="530">
        <v>0</v>
      </c>
      <c r="BC84" s="530">
        <v>0</v>
      </c>
      <c r="BD84" s="530">
        <v>0</v>
      </c>
      <c r="BE84" s="530">
        <v>1</v>
      </c>
      <c r="BF84" s="530">
        <v>0</v>
      </c>
      <c r="BG84" s="530">
        <v>0</v>
      </c>
      <c r="BH84" s="531">
        <v>0</v>
      </c>
      <c r="BI84" s="529">
        <v>2</v>
      </c>
      <c r="BJ84" s="530">
        <v>11</v>
      </c>
      <c r="BK84" s="530">
        <v>0</v>
      </c>
      <c r="BL84" s="530">
        <v>2</v>
      </c>
      <c r="BM84" s="530">
        <v>1</v>
      </c>
      <c r="BN84" s="530">
        <v>0</v>
      </c>
      <c r="BO84" s="530">
        <v>2</v>
      </c>
      <c r="BP84" s="530">
        <v>0</v>
      </c>
      <c r="BQ84" s="530">
        <v>0</v>
      </c>
      <c r="BR84" s="531">
        <v>0</v>
      </c>
      <c r="BS84" s="529">
        <v>0</v>
      </c>
      <c r="BT84" s="530">
        <v>1</v>
      </c>
      <c r="BU84" s="530">
        <v>0</v>
      </c>
      <c r="BV84" s="530">
        <v>0</v>
      </c>
      <c r="BW84" s="530">
        <v>4</v>
      </c>
      <c r="BX84" s="530">
        <v>0</v>
      </c>
      <c r="BY84" s="530">
        <v>4</v>
      </c>
      <c r="BZ84" s="530">
        <v>0</v>
      </c>
      <c r="CA84" s="530">
        <v>0</v>
      </c>
      <c r="CB84" s="531">
        <v>0</v>
      </c>
      <c r="CC84" s="529">
        <v>0</v>
      </c>
      <c r="CD84" s="530">
        <v>0</v>
      </c>
      <c r="CE84" s="530">
        <v>0</v>
      </c>
      <c r="CF84" s="530">
        <v>0</v>
      </c>
      <c r="CG84" s="530">
        <v>3</v>
      </c>
      <c r="CH84" s="530">
        <v>0</v>
      </c>
      <c r="CI84" s="530">
        <v>4</v>
      </c>
      <c r="CJ84" s="530">
        <v>0</v>
      </c>
      <c r="CK84" s="530">
        <v>0</v>
      </c>
      <c r="CL84" s="531">
        <v>0</v>
      </c>
      <c r="CM84" s="529">
        <v>0</v>
      </c>
      <c r="CN84" s="530">
        <v>2</v>
      </c>
      <c r="CO84" s="530">
        <v>0</v>
      </c>
      <c r="CP84" s="530">
        <v>0</v>
      </c>
      <c r="CQ84" s="530">
        <v>0</v>
      </c>
      <c r="CR84" s="530">
        <v>0</v>
      </c>
      <c r="CS84" s="530">
        <v>0</v>
      </c>
      <c r="CT84" s="530">
        <v>0</v>
      </c>
      <c r="CU84" s="530">
        <v>0</v>
      </c>
      <c r="CV84" s="531">
        <v>0</v>
      </c>
      <c r="CW84" s="529">
        <v>0</v>
      </c>
      <c r="CX84" s="530">
        <v>0</v>
      </c>
      <c r="CY84" s="530">
        <v>0</v>
      </c>
      <c r="CZ84" s="530">
        <v>0</v>
      </c>
      <c r="DA84" s="530">
        <v>0</v>
      </c>
      <c r="DB84" s="530">
        <v>0</v>
      </c>
      <c r="DC84" s="530">
        <v>0</v>
      </c>
      <c r="DD84" s="530">
        <v>0</v>
      </c>
      <c r="DE84" s="530">
        <v>0</v>
      </c>
      <c r="DF84" s="531">
        <v>0</v>
      </c>
      <c r="DG84" s="529">
        <v>0</v>
      </c>
      <c r="DH84" s="530">
        <v>1</v>
      </c>
      <c r="DI84" s="530">
        <v>0</v>
      </c>
      <c r="DJ84" s="530">
        <v>0</v>
      </c>
      <c r="DK84" s="530">
        <v>0</v>
      </c>
      <c r="DL84" s="530">
        <v>0</v>
      </c>
      <c r="DM84" s="530">
        <v>0</v>
      </c>
      <c r="DN84" s="530"/>
      <c r="DO84" s="530"/>
      <c r="DP84" s="531"/>
      <c r="DQ84" s="529"/>
      <c r="DR84" s="530"/>
      <c r="DS84" s="530"/>
      <c r="DT84" s="530"/>
      <c r="DU84" s="530"/>
      <c r="DV84" s="530"/>
      <c r="DW84" s="530"/>
      <c r="DX84" s="530"/>
      <c r="DY84" s="530"/>
      <c r="DZ84" s="531"/>
      <c r="EA84" s="529"/>
      <c r="EB84" s="530"/>
      <c r="EC84" s="530"/>
      <c r="ED84" s="530"/>
      <c r="EE84" s="530"/>
      <c r="EF84" s="530"/>
      <c r="EG84" s="530"/>
      <c r="EH84" s="530"/>
      <c r="EI84" s="530"/>
      <c r="EJ84" s="531"/>
      <c r="EK84" s="529"/>
      <c r="EL84" s="530"/>
      <c r="EM84" s="530"/>
      <c r="EN84" s="530"/>
      <c r="EO84" s="530"/>
      <c r="EP84" s="530"/>
      <c r="EQ84" s="530"/>
      <c r="ER84" s="530"/>
      <c r="ES84" s="530"/>
      <c r="ET84" s="531"/>
      <c r="EU84" s="529"/>
      <c r="EV84" s="530"/>
      <c r="EW84" s="530"/>
      <c r="EX84" s="530"/>
      <c r="EY84" s="530"/>
      <c r="EZ84" s="530"/>
      <c r="FA84" s="530"/>
      <c r="FB84" s="530"/>
      <c r="FC84" s="530"/>
      <c r="FD84" s="531"/>
      <c r="FE84" s="529"/>
      <c r="FF84" s="530"/>
      <c r="FG84" s="530"/>
      <c r="FH84" s="530"/>
      <c r="FI84" s="530"/>
      <c r="FJ84" s="530"/>
      <c r="FK84" s="530"/>
      <c r="FL84" s="530"/>
      <c r="FM84" s="530"/>
      <c r="FN84" s="531"/>
      <c r="FO84" s="529"/>
      <c r="FP84" s="530"/>
      <c r="FQ84" s="530"/>
      <c r="FR84" s="530"/>
      <c r="FS84" s="530"/>
      <c r="FT84" s="530"/>
      <c r="FU84" s="530"/>
      <c r="FV84" s="530"/>
      <c r="FW84" s="530"/>
      <c r="FX84" s="531"/>
      <c r="FY84" s="529"/>
      <c r="FZ84" s="530"/>
      <c r="GA84" s="530"/>
      <c r="GB84" s="530"/>
      <c r="GC84" s="530"/>
      <c r="GD84" s="530"/>
      <c r="GE84" s="530"/>
      <c r="GF84" s="530"/>
      <c r="GG84" s="530"/>
      <c r="GH84" s="531"/>
      <c r="GI84" s="529"/>
      <c r="GJ84" s="530"/>
      <c r="GK84" s="530"/>
      <c r="GL84" s="530"/>
      <c r="GM84" s="530"/>
      <c r="GN84" s="530"/>
      <c r="GO84" s="530"/>
      <c r="GP84" s="530"/>
      <c r="GQ84" s="530"/>
      <c r="GR84" s="531"/>
      <c r="GS84" s="529"/>
      <c r="GT84" s="530"/>
      <c r="GU84" s="530"/>
      <c r="GV84" s="530"/>
      <c r="GW84" s="530"/>
      <c r="GX84" s="530"/>
      <c r="GY84" s="530"/>
      <c r="GZ84" s="530"/>
      <c r="HA84" s="530"/>
      <c r="HB84" s="531"/>
      <c r="HC84" s="274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4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4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4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4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4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4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4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4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4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75">
        <f t="shared" si="91"/>
        <v>144</v>
      </c>
      <c r="HN84" s="277">
        <f t="shared" si="103"/>
        <v>673</v>
      </c>
      <c r="HO84" s="275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77" t="e">
        <f t="shared" ref="HP84:HP111" si="104">+SUM(HO81:HO84)</f>
        <v>#REF!</v>
      </c>
      <c r="HQ84" s="80"/>
      <c r="HR84" s="278">
        <f t="shared" si="92"/>
        <v>13</v>
      </c>
      <c r="HS84" s="278">
        <f t="shared" si="93"/>
        <v>82</v>
      </c>
      <c r="HT84" s="278">
        <f t="shared" si="94"/>
        <v>2</v>
      </c>
      <c r="HU84" s="278">
        <f t="shared" si="95"/>
        <v>5</v>
      </c>
      <c r="HV84" s="278">
        <f t="shared" si="96"/>
        <v>19</v>
      </c>
      <c r="HW84" s="278">
        <f t="shared" si="97"/>
        <v>0</v>
      </c>
      <c r="HX84" s="278">
        <f t="shared" si="98"/>
        <v>23</v>
      </c>
      <c r="HY84" s="278">
        <f t="shared" si="99"/>
        <v>0</v>
      </c>
      <c r="HZ84" s="278">
        <f t="shared" si="100"/>
        <v>0</v>
      </c>
      <c r="IA84" s="278">
        <f t="shared" si="101"/>
        <v>0</v>
      </c>
      <c r="IK84" s="94" t="e">
        <f t="shared" si="102"/>
        <v>#REF!</v>
      </c>
    </row>
    <row r="85" spans="1:245" s="30" customFormat="1" ht="21.95" customHeight="1">
      <c r="A85" s="4"/>
      <c r="B85" s="94" t="e">
        <f>+#REF!</f>
        <v>#REF!</v>
      </c>
      <c r="C85" s="94" t="e">
        <f>+#REF!</f>
        <v>#REF!</v>
      </c>
      <c r="D85" s="94" t="e">
        <f>+#REF!</f>
        <v>#REF!</v>
      </c>
      <c r="E85" s="94" t="e">
        <f>+#REF!</f>
        <v>#REF!</v>
      </c>
      <c r="F85" s="94" t="e">
        <f>+#REF!</f>
        <v>#REF!</v>
      </c>
      <c r="G85" s="94" t="e">
        <f>+#REF!</f>
        <v>#REF!</v>
      </c>
      <c r="H85" s="94" t="e">
        <f>+#REF!</f>
        <v>#REF!</v>
      </c>
      <c r="I85" s="94" t="e">
        <f>+#REF!</f>
        <v>#REF!</v>
      </c>
      <c r="J85" s="18" t="s">
        <v>67</v>
      </c>
      <c r="K85" s="532">
        <v>7</v>
      </c>
      <c r="L85" s="885">
        <v>37</v>
      </c>
      <c r="M85" s="885">
        <v>0</v>
      </c>
      <c r="N85" s="885">
        <v>2</v>
      </c>
      <c r="O85" s="885">
        <v>12</v>
      </c>
      <c r="P85" s="885">
        <v>1</v>
      </c>
      <c r="Q85" s="885">
        <v>16</v>
      </c>
      <c r="R85" s="885">
        <v>0</v>
      </c>
      <c r="S85" s="885">
        <v>0</v>
      </c>
      <c r="T85" s="534">
        <v>0</v>
      </c>
      <c r="U85" s="532">
        <v>2</v>
      </c>
      <c r="V85" s="885">
        <v>11</v>
      </c>
      <c r="W85" s="885">
        <v>0</v>
      </c>
      <c r="X85" s="885">
        <v>0</v>
      </c>
      <c r="Y85" s="885">
        <v>4</v>
      </c>
      <c r="Z85" s="885">
        <v>0</v>
      </c>
      <c r="AA85" s="885">
        <v>6</v>
      </c>
      <c r="AB85" s="885">
        <v>0</v>
      </c>
      <c r="AC85" s="885">
        <v>0</v>
      </c>
      <c r="AD85" s="534">
        <v>0</v>
      </c>
      <c r="AE85" s="532">
        <v>2</v>
      </c>
      <c r="AF85" s="885">
        <v>12</v>
      </c>
      <c r="AG85" s="885">
        <v>0</v>
      </c>
      <c r="AH85" s="885">
        <v>0</v>
      </c>
      <c r="AI85" s="885">
        <v>0</v>
      </c>
      <c r="AJ85" s="885">
        <v>0</v>
      </c>
      <c r="AK85" s="885">
        <v>0</v>
      </c>
      <c r="AL85" s="885">
        <v>0</v>
      </c>
      <c r="AM85" s="885">
        <v>0</v>
      </c>
      <c r="AN85" s="534">
        <v>0</v>
      </c>
      <c r="AO85" s="532">
        <v>2</v>
      </c>
      <c r="AP85" s="885">
        <v>9</v>
      </c>
      <c r="AQ85" s="885">
        <v>0</v>
      </c>
      <c r="AR85" s="885">
        <v>0</v>
      </c>
      <c r="AS85" s="885">
        <v>0</v>
      </c>
      <c r="AT85" s="885">
        <v>0</v>
      </c>
      <c r="AU85" s="885">
        <v>0</v>
      </c>
      <c r="AV85" s="885">
        <v>0</v>
      </c>
      <c r="AW85" s="885">
        <v>0</v>
      </c>
      <c r="AX85" s="534">
        <v>0</v>
      </c>
      <c r="AY85" s="532">
        <v>0</v>
      </c>
      <c r="AZ85" s="885">
        <v>1</v>
      </c>
      <c r="BA85" s="885">
        <v>0</v>
      </c>
      <c r="BB85" s="885">
        <v>0</v>
      </c>
      <c r="BC85" s="885">
        <v>1</v>
      </c>
      <c r="BD85" s="885">
        <v>0</v>
      </c>
      <c r="BE85" s="885">
        <v>1</v>
      </c>
      <c r="BF85" s="885">
        <v>0</v>
      </c>
      <c r="BG85" s="885">
        <v>0</v>
      </c>
      <c r="BH85" s="534">
        <v>0</v>
      </c>
      <c r="BI85" s="532">
        <v>2</v>
      </c>
      <c r="BJ85" s="885">
        <v>12</v>
      </c>
      <c r="BK85" s="885">
        <v>0</v>
      </c>
      <c r="BL85" s="885">
        <v>0</v>
      </c>
      <c r="BM85" s="885">
        <v>7</v>
      </c>
      <c r="BN85" s="885">
        <v>0</v>
      </c>
      <c r="BO85" s="885">
        <v>9</v>
      </c>
      <c r="BP85" s="885">
        <v>0</v>
      </c>
      <c r="BQ85" s="885">
        <v>0</v>
      </c>
      <c r="BR85" s="534">
        <v>0</v>
      </c>
      <c r="BS85" s="532">
        <v>0</v>
      </c>
      <c r="BT85" s="885">
        <v>0</v>
      </c>
      <c r="BU85" s="885">
        <v>0</v>
      </c>
      <c r="BV85" s="885">
        <v>0</v>
      </c>
      <c r="BW85" s="885">
        <v>5</v>
      </c>
      <c r="BX85" s="885">
        <v>0</v>
      </c>
      <c r="BY85" s="885">
        <v>7</v>
      </c>
      <c r="BZ85" s="885">
        <v>0</v>
      </c>
      <c r="CA85" s="885">
        <v>0</v>
      </c>
      <c r="CB85" s="534">
        <v>0</v>
      </c>
      <c r="CC85" s="532">
        <v>1</v>
      </c>
      <c r="CD85" s="885">
        <v>2</v>
      </c>
      <c r="CE85" s="885">
        <v>0</v>
      </c>
      <c r="CF85" s="885">
        <v>0</v>
      </c>
      <c r="CG85" s="885">
        <v>4</v>
      </c>
      <c r="CH85" s="885">
        <v>0</v>
      </c>
      <c r="CI85" s="885">
        <v>6</v>
      </c>
      <c r="CJ85" s="885">
        <v>0</v>
      </c>
      <c r="CK85" s="885">
        <v>0</v>
      </c>
      <c r="CL85" s="534">
        <v>0</v>
      </c>
      <c r="CM85" s="532">
        <v>0</v>
      </c>
      <c r="CN85" s="885">
        <v>2</v>
      </c>
      <c r="CO85" s="885">
        <v>0</v>
      </c>
      <c r="CP85" s="885">
        <v>0</v>
      </c>
      <c r="CQ85" s="885">
        <v>2</v>
      </c>
      <c r="CR85" s="885">
        <v>0</v>
      </c>
      <c r="CS85" s="885">
        <v>2</v>
      </c>
      <c r="CT85" s="885">
        <v>0</v>
      </c>
      <c r="CU85" s="885">
        <v>0</v>
      </c>
      <c r="CV85" s="534">
        <v>0</v>
      </c>
      <c r="CW85" s="532">
        <v>0</v>
      </c>
      <c r="CX85" s="885">
        <v>1</v>
      </c>
      <c r="CY85" s="885">
        <v>0</v>
      </c>
      <c r="CZ85" s="885">
        <v>0</v>
      </c>
      <c r="DA85" s="885">
        <v>0</v>
      </c>
      <c r="DB85" s="885">
        <v>0</v>
      </c>
      <c r="DC85" s="885">
        <v>0</v>
      </c>
      <c r="DD85" s="885">
        <v>0</v>
      </c>
      <c r="DE85" s="885">
        <v>0</v>
      </c>
      <c r="DF85" s="534">
        <v>0</v>
      </c>
      <c r="DG85" s="532">
        <v>0</v>
      </c>
      <c r="DH85" s="885">
        <v>2</v>
      </c>
      <c r="DI85" s="885">
        <v>0</v>
      </c>
      <c r="DJ85" s="885">
        <v>0</v>
      </c>
      <c r="DK85" s="885">
        <v>0</v>
      </c>
      <c r="DL85" s="885">
        <v>0</v>
      </c>
      <c r="DM85" s="885">
        <v>0</v>
      </c>
      <c r="DN85" s="533"/>
      <c r="DO85" s="533"/>
      <c r="DP85" s="534"/>
      <c r="DQ85" s="532"/>
      <c r="DR85" s="533"/>
      <c r="DS85" s="533"/>
      <c r="DT85" s="533"/>
      <c r="DU85" s="533"/>
      <c r="DV85" s="533"/>
      <c r="DW85" s="533"/>
      <c r="DX85" s="533"/>
      <c r="DY85" s="533"/>
      <c r="DZ85" s="534"/>
      <c r="EA85" s="532"/>
      <c r="EB85" s="533"/>
      <c r="EC85" s="533"/>
      <c r="ED85" s="533"/>
      <c r="EE85" s="533"/>
      <c r="EF85" s="533"/>
      <c r="EG85" s="533"/>
      <c r="EH85" s="533"/>
      <c r="EI85" s="533"/>
      <c r="EJ85" s="534"/>
      <c r="EK85" s="532"/>
      <c r="EL85" s="533"/>
      <c r="EM85" s="533"/>
      <c r="EN85" s="533"/>
      <c r="EO85" s="533"/>
      <c r="EP85" s="533"/>
      <c r="EQ85" s="533"/>
      <c r="ER85" s="533"/>
      <c r="ES85" s="533"/>
      <c r="ET85" s="534"/>
      <c r="EU85" s="532"/>
      <c r="EV85" s="533"/>
      <c r="EW85" s="533"/>
      <c r="EX85" s="533"/>
      <c r="EY85" s="533"/>
      <c r="EZ85" s="533"/>
      <c r="FA85" s="533"/>
      <c r="FB85" s="533"/>
      <c r="FC85" s="533"/>
      <c r="FD85" s="534"/>
      <c r="FE85" s="532"/>
      <c r="FF85" s="533"/>
      <c r="FG85" s="533"/>
      <c r="FH85" s="533"/>
      <c r="FI85" s="533"/>
      <c r="FJ85" s="533"/>
      <c r="FK85" s="533"/>
      <c r="FL85" s="533"/>
      <c r="FM85" s="533"/>
      <c r="FN85" s="534"/>
      <c r="FO85" s="532"/>
      <c r="FP85" s="533"/>
      <c r="FQ85" s="533"/>
      <c r="FR85" s="533"/>
      <c r="FS85" s="533"/>
      <c r="FT85" s="533"/>
      <c r="FU85" s="533"/>
      <c r="FV85" s="533"/>
      <c r="FW85" s="533"/>
      <c r="FX85" s="534"/>
      <c r="FY85" s="532"/>
      <c r="FZ85" s="533"/>
      <c r="GA85" s="533"/>
      <c r="GB85" s="533"/>
      <c r="GC85" s="533"/>
      <c r="GD85" s="533"/>
      <c r="GE85" s="533"/>
      <c r="GF85" s="533"/>
      <c r="GG85" s="533"/>
      <c r="GH85" s="534"/>
      <c r="GI85" s="532"/>
      <c r="GJ85" s="533"/>
      <c r="GK85" s="533"/>
      <c r="GL85" s="533"/>
      <c r="GM85" s="533"/>
      <c r="GN85" s="533"/>
      <c r="GO85" s="533"/>
      <c r="GP85" s="533"/>
      <c r="GQ85" s="533"/>
      <c r="GR85" s="534"/>
      <c r="GS85" s="532"/>
      <c r="GT85" s="533"/>
      <c r="GU85" s="533"/>
      <c r="GV85" s="533"/>
      <c r="GW85" s="533"/>
      <c r="GX85" s="533"/>
      <c r="GY85" s="533"/>
      <c r="GZ85" s="533"/>
      <c r="HA85" s="533"/>
      <c r="HB85" s="534"/>
      <c r="HC85" s="77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77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77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77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77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77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77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77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77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77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0">
        <f t="shared" si="91"/>
        <v>190</v>
      </c>
      <c r="HN85" s="79">
        <f t="shared" si="103"/>
        <v>684</v>
      </c>
      <c r="HO85" s="80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79" t="e">
        <f t="shared" si="104"/>
        <v>#REF!</v>
      </c>
      <c r="HQ85" s="80"/>
      <c r="HR85" s="81">
        <f t="shared" si="92"/>
        <v>16</v>
      </c>
      <c r="HS85" s="81">
        <f t="shared" si="93"/>
        <v>87</v>
      </c>
      <c r="HT85" s="81">
        <f t="shared" si="94"/>
        <v>2</v>
      </c>
      <c r="HU85" s="81">
        <f t="shared" si="95"/>
        <v>2</v>
      </c>
      <c r="HV85" s="81">
        <f t="shared" si="96"/>
        <v>35</v>
      </c>
      <c r="HW85" s="81">
        <f t="shared" si="97"/>
        <v>1</v>
      </c>
      <c r="HX85" s="81">
        <f t="shared" si="98"/>
        <v>47</v>
      </c>
      <c r="HY85" s="81">
        <f t="shared" si="99"/>
        <v>0</v>
      </c>
      <c r="HZ85" s="81">
        <f t="shared" si="100"/>
        <v>0</v>
      </c>
      <c r="IA85" s="81">
        <f t="shared" si="101"/>
        <v>0</v>
      </c>
      <c r="IK85" s="94" t="e">
        <f t="shared" si="102"/>
        <v>#REF!</v>
      </c>
    </row>
    <row r="86" spans="1:245" s="30" customFormat="1" ht="21.95" customHeight="1">
      <c r="A86" s="4"/>
      <c r="B86" s="94" t="e">
        <f>+#REF!</f>
        <v>#REF!</v>
      </c>
      <c r="C86" s="94" t="e">
        <f>+#REF!</f>
        <v>#REF!</v>
      </c>
      <c r="D86" s="94" t="e">
        <f>+#REF!</f>
        <v>#REF!</v>
      </c>
      <c r="E86" s="94" t="e">
        <f>+#REF!</f>
        <v>#REF!</v>
      </c>
      <c r="F86" s="94" t="e">
        <f>+#REF!</f>
        <v>#REF!</v>
      </c>
      <c r="G86" s="94" t="e">
        <f>+#REF!</f>
        <v>#REF!</v>
      </c>
      <c r="H86" s="94" t="e">
        <f>+#REF!</f>
        <v>#REF!</v>
      </c>
      <c r="I86" s="94" t="e">
        <f>+#REF!</f>
        <v>#REF!</v>
      </c>
      <c r="J86" s="19" t="s">
        <v>68</v>
      </c>
      <c r="K86" s="580">
        <v>9</v>
      </c>
      <c r="L86" s="884">
        <v>47</v>
      </c>
      <c r="M86" s="884">
        <v>0</v>
      </c>
      <c r="N86" s="885">
        <v>2</v>
      </c>
      <c r="O86" s="885">
        <v>11</v>
      </c>
      <c r="P86" s="885">
        <v>1</v>
      </c>
      <c r="Q86" s="885">
        <v>14</v>
      </c>
      <c r="R86" s="885">
        <v>0</v>
      </c>
      <c r="S86" s="885">
        <v>0</v>
      </c>
      <c r="T86" s="534">
        <v>0</v>
      </c>
      <c r="U86" s="580">
        <v>2</v>
      </c>
      <c r="V86" s="884">
        <v>16</v>
      </c>
      <c r="W86" s="884">
        <v>0</v>
      </c>
      <c r="X86" s="885">
        <v>0</v>
      </c>
      <c r="Y86" s="885">
        <v>3</v>
      </c>
      <c r="Z86" s="885">
        <v>0</v>
      </c>
      <c r="AA86" s="885">
        <v>4</v>
      </c>
      <c r="AB86" s="885">
        <v>0</v>
      </c>
      <c r="AC86" s="885">
        <v>0</v>
      </c>
      <c r="AD86" s="534">
        <v>0</v>
      </c>
      <c r="AE86" s="580">
        <v>2</v>
      </c>
      <c r="AF86" s="884">
        <v>9</v>
      </c>
      <c r="AG86" s="884">
        <v>0</v>
      </c>
      <c r="AH86" s="885">
        <v>0</v>
      </c>
      <c r="AI86" s="885">
        <v>0</v>
      </c>
      <c r="AJ86" s="885">
        <v>0</v>
      </c>
      <c r="AK86" s="885">
        <v>0</v>
      </c>
      <c r="AL86" s="885">
        <v>0</v>
      </c>
      <c r="AM86" s="885">
        <v>0</v>
      </c>
      <c r="AN86" s="534">
        <v>0</v>
      </c>
      <c r="AO86" s="580">
        <v>2</v>
      </c>
      <c r="AP86" s="884">
        <v>12</v>
      </c>
      <c r="AQ86" s="884">
        <v>0</v>
      </c>
      <c r="AR86" s="885">
        <v>0</v>
      </c>
      <c r="AS86" s="885">
        <v>0</v>
      </c>
      <c r="AT86" s="885">
        <v>0</v>
      </c>
      <c r="AU86" s="885">
        <v>0</v>
      </c>
      <c r="AV86" s="885">
        <v>0</v>
      </c>
      <c r="AW86" s="885">
        <v>0</v>
      </c>
      <c r="AX86" s="534">
        <v>0</v>
      </c>
      <c r="AY86" s="580">
        <v>0</v>
      </c>
      <c r="AZ86" s="884">
        <v>5</v>
      </c>
      <c r="BA86" s="884">
        <v>0</v>
      </c>
      <c r="BB86" s="885">
        <v>0</v>
      </c>
      <c r="BC86" s="885">
        <v>0</v>
      </c>
      <c r="BD86" s="885">
        <v>0</v>
      </c>
      <c r="BE86" s="885">
        <v>0</v>
      </c>
      <c r="BF86" s="885">
        <v>0</v>
      </c>
      <c r="BG86" s="885">
        <v>0</v>
      </c>
      <c r="BH86" s="534">
        <v>0</v>
      </c>
      <c r="BI86" s="580">
        <v>2</v>
      </c>
      <c r="BJ86" s="884">
        <v>14</v>
      </c>
      <c r="BK86" s="884">
        <v>0</v>
      </c>
      <c r="BL86" s="885">
        <v>0</v>
      </c>
      <c r="BM86" s="885">
        <v>5</v>
      </c>
      <c r="BN86" s="885">
        <v>0</v>
      </c>
      <c r="BO86" s="885">
        <v>7</v>
      </c>
      <c r="BP86" s="885">
        <v>0</v>
      </c>
      <c r="BQ86" s="885">
        <v>0</v>
      </c>
      <c r="BR86" s="534">
        <v>0</v>
      </c>
      <c r="BS86" s="580">
        <v>0</v>
      </c>
      <c r="BT86" s="884">
        <v>0</v>
      </c>
      <c r="BU86" s="884">
        <v>0</v>
      </c>
      <c r="BV86" s="885">
        <v>0</v>
      </c>
      <c r="BW86" s="885">
        <v>6</v>
      </c>
      <c r="BX86" s="885">
        <v>0</v>
      </c>
      <c r="BY86" s="885">
        <v>8</v>
      </c>
      <c r="BZ86" s="885">
        <v>0</v>
      </c>
      <c r="CA86" s="885">
        <v>0</v>
      </c>
      <c r="CB86" s="534">
        <v>0</v>
      </c>
      <c r="CC86" s="580">
        <v>0</v>
      </c>
      <c r="CD86" s="884">
        <v>0</v>
      </c>
      <c r="CE86" s="884">
        <v>0</v>
      </c>
      <c r="CF86" s="885">
        <v>0</v>
      </c>
      <c r="CG86" s="885">
        <v>6</v>
      </c>
      <c r="CH86" s="885">
        <v>0</v>
      </c>
      <c r="CI86" s="885">
        <v>8</v>
      </c>
      <c r="CJ86" s="885">
        <v>0</v>
      </c>
      <c r="CK86" s="885">
        <v>0</v>
      </c>
      <c r="CL86" s="534">
        <v>0</v>
      </c>
      <c r="CM86" s="580">
        <v>0</v>
      </c>
      <c r="CN86" s="884">
        <v>2</v>
      </c>
      <c r="CO86" s="884">
        <v>0</v>
      </c>
      <c r="CP86" s="885">
        <v>0</v>
      </c>
      <c r="CQ86" s="885">
        <v>1</v>
      </c>
      <c r="CR86" s="885">
        <v>0</v>
      </c>
      <c r="CS86" s="885">
        <v>2</v>
      </c>
      <c r="CT86" s="885">
        <v>0</v>
      </c>
      <c r="CU86" s="885">
        <v>0</v>
      </c>
      <c r="CV86" s="534">
        <v>0</v>
      </c>
      <c r="CW86" s="580">
        <v>0</v>
      </c>
      <c r="CX86" s="884">
        <v>2</v>
      </c>
      <c r="CY86" s="884">
        <v>0</v>
      </c>
      <c r="CZ86" s="885">
        <v>0</v>
      </c>
      <c r="DA86" s="885">
        <v>0</v>
      </c>
      <c r="DB86" s="885">
        <v>0</v>
      </c>
      <c r="DC86" s="885">
        <v>0</v>
      </c>
      <c r="DD86" s="885">
        <v>0</v>
      </c>
      <c r="DE86" s="885">
        <v>0</v>
      </c>
      <c r="DF86" s="534">
        <v>0</v>
      </c>
      <c r="DG86" s="580">
        <v>0</v>
      </c>
      <c r="DH86" s="884">
        <v>2</v>
      </c>
      <c r="DI86" s="884">
        <v>0</v>
      </c>
      <c r="DJ86" s="885">
        <v>0</v>
      </c>
      <c r="DK86" s="885">
        <v>0</v>
      </c>
      <c r="DL86" s="885">
        <v>0</v>
      </c>
      <c r="DM86" s="885">
        <v>0</v>
      </c>
      <c r="DN86" s="533"/>
      <c r="DO86" s="533"/>
      <c r="DP86" s="534"/>
      <c r="DQ86" s="580"/>
      <c r="DR86" s="581"/>
      <c r="DS86" s="581"/>
      <c r="DT86" s="533"/>
      <c r="DU86" s="533"/>
      <c r="DV86" s="533"/>
      <c r="DW86" s="533"/>
      <c r="DX86" s="533"/>
      <c r="DY86" s="533"/>
      <c r="DZ86" s="534"/>
      <c r="EA86" s="580"/>
      <c r="EB86" s="581"/>
      <c r="EC86" s="581"/>
      <c r="ED86" s="533"/>
      <c r="EE86" s="533"/>
      <c r="EF86" s="533"/>
      <c r="EG86" s="533"/>
      <c r="EH86" s="533"/>
      <c r="EI86" s="533"/>
      <c r="EJ86" s="534"/>
      <c r="EK86" s="580"/>
      <c r="EL86" s="581"/>
      <c r="EM86" s="581"/>
      <c r="EN86" s="533"/>
      <c r="EO86" s="533"/>
      <c r="EP86" s="533"/>
      <c r="EQ86" s="533"/>
      <c r="ER86" s="533"/>
      <c r="ES86" s="533"/>
      <c r="ET86" s="534"/>
      <c r="EU86" s="580"/>
      <c r="EV86" s="581"/>
      <c r="EW86" s="581"/>
      <c r="EX86" s="533"/>
      <c r="EY86" s="533"/>
      <c r="EZ86" s="533"/>
      <c r="FA86" s="533"/>
      <c r="FB86" s="533"/>
      <c r="FC86" s="533"/>
      <c r="FD86" s="534"/>
      <c r="FE86" s="580"/>
      <c r="FF86" s="581"/>
      <c r="FG86" s="581"/>
      <c r="FH86" s="533"/>
      <c r="FI86" s="533"/>
      <c r="FJ86" s="533"/>
      <c r="FK86" s="533"/>
      <c r="FL86" s="533"/>
      <c r="FM86" s="533"/>
      <c r="FN86" s="534"/>
      <c r="FO86" s="580"/>
      <c r="FP86" s="581"/>
      <c r="FQ86" s="581"/>
      <c r="FR86" s="533"/>
      <c r="FS86" s="533"/>
      <c r="FT86" s="533"/>
      <c r="FU86" s="533"/>
      <c r="FV86" s="533"/>
      <c r="FW86" s="533"/>
      <c r="FX86" s="534"/>
      <c r="FY86" s="580"/>
      <c r="FZ86" s="581"/>
      <c r="GA86" s="581"/>
      <c r="GB86" s="533"/>
      <c r="GC86" s="533"/>
      <c r="GD86" s="533"/>
      <c r="GE86" s="533"/>
      <c r="GF86" s="533"/>
      <c r="GG86" s="533"/>
      <c r="GH86" s="534"/>
      <c r="GI86" s="580"/>
      <c r="GJ86" s="581"/>
      <c r="GK86" s="581"/>
      <c r="GL86" s="533"/>
      <c r="GM86" s="533"/>
      <c r="GN86" s="533"/>
      <c r="GO86" s="533"/>
      <c r="GP86" s="533"/>
      <c r="GQ86" s="533"/>
      <c r="GR86" s="534"/>
      <c r="GS86" s="580"/>
      <c r="GT86" s="581"/>
      <c r="GU86" s="581"/>
      <c r="GV86" s="533"/>
      <c r="GW86" s="533"/>
      <c r="GX86" s="533"/>
      <c r="GY86" s="533"/>
      <c r="GZ86" s="533"/>
      <c r="HA86" s="533"/>
      <c r="HB86" s="534"/>
      <c r="HC86" s="77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77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77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77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77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77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77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77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77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77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0">
        <f t="shared" si="91"/>
        <v>204</v>
      </c>
      <c r="HN86" s="79">
        <f t="shared" si="103"/>
        <v>699</v>
      </c>
      <c r="HO86" s="80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79" t="e">
        <f t="shared" si="104"/>
        <v>#REF!</v>
      </c>
      <c r="HQ86" s="80"/>
      <c r="HR86" s="81">
        <f t="shared" si="92"/>
        <v>17</v>
      </c>
      <c r="HS86" s="81">
        <f t="shared" si="93"/>
        <v>107</v>
      </c>
      <c r="HT86" s="81">
        <f t="shared" si="94"/>
        <v>2</v>
      </c>
      <c r="HU86" s="81">
        <f t="shared" si="95"/>
        <v>2</v>
      </c>
      <c r="HV86" s="81">
        <f t="shared" si="96"/>
        <v>32</v>
      </c>
      <c r="HW86" s="81">
        <f t="shared" si="97"/>
        <v>1</v>
      </c>
      <c r="HX86" s="81">
        <f t="shared" si="98"/>
        <v>43</v>
      </c>
      <c r="HY86" s="81">
        <f t="shared" si="99"/>
        <v>0</v>
      </c>
      <c r="HZ86" s="81">
        <f t="shared" si="100"/>
        <v>0</v>
      </c>
      <c r="IA86" s="81">
        <f t="shared" si="101"/>
        <v>0</v>
      </c>
      <c r="IK86" s="94" t="e">
        <f t="shared" si="102"/>
        <v>#REF!</v>
      </c>
    </row>
    <row r="87" spans="1:245" s="30" customFormat="1" ht="21.95" customHeight="1">
      <c r="A87" s="4"/>
      <c r="B87" s="94" t="e">
        <f>+#REF!</f>
        <v>#REF!</v>
      </c>
      <c r="C87" s="94" t="e">
        <f>+#REF!</f>
        <v>#REF!</v>
      </c>
      <c r="D87" s="94" t="e">
        <f>+#REF!</f>
        <v>#REF!</v>
      </c>
      <c r="E87" s="94" t="e">
        <f>+#REF!</f>
        <v>#REF!</v>
      </c>
      <c r="F87" s="94" t="e">
        <f>+#REF!</f>
        <v>#REF!</v>
      </c>
      <c r="G87" s="94" t="e">
        <f>+#REF!</f>
        <v>#REF!</v>
      </c>
      <c r="H87" s="94" t="e">
        <f>+#REF!</f>
        <v>#REF!</v>
      </c>
      <c r="I87" s="94" t="e">
        <f>+#REF!</f>
        <v>#REF!</v>
      </c>
      <c r="J87" s="307" t="s">
        <v>69</v>
      </c>
      <c r="K87" s="582">
        <v>9</v>
      </c>
      <c r="L87" s="583">
        <v>52</v>
      </c>
      <c r="M87" s="583">
        <v>0</v>
      </c>
      <c r="N87" s="583">
        <v>1</v>
      </c>
      <c r="O87" s="583">
        <v>9</v>
      </c>
      <c r="P87" s="583">
        <v>1</v>
      </c>
      <c r="Q87" s="583">
        <v>12</v>
      </c>
      <c r="R87" s="583">
        <v>0</v>
      </c>
      <c r="S87" s="583">
        <v>0</v>
      </c>
      <c r="T87" s="537">
        <v>0</v>
      </c>
      <c r="U87" s="582">
        <v>4</v>
      </c>
      <c r="V87" s="583">
        <v>21</v>
      </c>
      <c r="W87" s="583">
        <v>0</v>
      </c>
      <c r="X87" s="536">
        <v>0</v>
      </c>
      <c r="Y87" s="536">
        <v>6</v>
      </c>
      <c r="Z87" s="536">
        <v>0</v>
      </c>
      <c r="AA87" s="536">
        <v>7</v>
      </c>
      <c r="AB87" s="536">
        <v>0</v>
      </c>
      <c r="AC87" s="536">
        <v>0</v>
      </c>
      <c r="AD87" s="537">
        <v>0</v>
      </c>
      <c r="AE87" s="582">
        <v>1</v>
      </c>
      <c r="AF87" s="583">
        <v>8</v>
      </c>
      <c r="AG87" s="583">
        <v>0</v>
      </c>
      <c r="AH87" s="536">
        <v>0</v>
      </c>
      <c r="AI87" s="536">
        <v>0</v>
      </c>
      <c r="AJ87" s="536">
        <v>0</v>
      </c>
      <c r="AK87" s="536">
        <v>0</v>
      </c>
      <c r="AL87" s="536">
        <v>0</v>
      </c>
      <c r="AM87" s="536">
        <v>0</v>
      </c>
      <c r="AN87" s="537">
        <v>0</v>
      </c>
      <c r="AO87" s="582">
        <v>2</v>
      </c>
      <c r="AP87" s="583">
        <v>14</v>
      </c>
      <c r="AQ87" s="583">
        <v>0</v>
      </c>
      <c r="AR87" s="536">
        <v>0</v>
      </c>
      <c r="AS87" s="536">
        <v>0</v>
      </c>
      <c r="AT87" s="536">
        <v>0</v>
      </c>
      <c r="AU87" s="536">
        <v>0</v>
      </c>
      <c r="AV87" s="536">
        <v>0</v>
      </c>
      <c r="AW87" s="536">
        <v>0</v>
      </c>
      <c r="AX87" s="537">
        <v>0</v>
      </c>
      <c r="AY87" s="582">
        <v>1</v>
      </c>
      <c r="AZ87" s="583">
        <v>5</v>
      </c>
      <c r="BA87" s="583">
        <v>0</v>
      </c>
      <c r="BB87" s="536">
        <v>0</v>
      </c>
      <c r="BC87" s="536">
        <v>0</v>
      </c>
      <c r="BD87" s="536">
        <v>0</v>
      </c>
      <c r="BE87" s="536">
        <v>1</v>
      </c>
      <c r="BF87" s="536">
        <v>0</v>
      </c>
      <c r="BG87" s="536">
        <v>0</v>
      </c>
      <c r="BH87" s="537">
        <v>0</v>
      </c>
      <c r="BI87" s="582">
        <v>3</v>
      </c>
      <c r="BJ87" s="583">
        <v>18</v>
      </c>
      <c r="BK87" s="583">
        <v>0</v>
      </c>
      <c r="BL87" s="536">
        <v>0</v>
      </c>
      <c r="BM87" s="536">
        <v>9</v>
      </c>
      <c r="BN87" s="536">
        <v>1</v>
      </c>
      <c r="BO87" s="536">
        <v>11</v>
      </c>
      <c r="BP87" s="536">
        <v>0</v>
      </c>
      <c r="BQ87" s="536">
        <v>0</v>
      </c>
      <c r="BR87" s="537">
        <v>0</v>
      </c>
      <c r="BS87" s="582">
        <v>0</v>
      </c>
      <c r="BT87" s="583">
        <v>0</v>
      </c>
      <c r="BU87" s="583">
        <v>0</v>
      </c>
      <c r="BV87" s="536">
        <v>0</v>
      </c>
      <c r="BW87" s="536">
        <v>8</v>
      </c>
      <c r="BX87" s="536">
        <v>1</v>
      </c>
      <c r="BY87" s="536">
        <v>11</v>
      </c>
      <c r="BZ87" s="536">
        <v>0</v>
      </c>
      <c r="CA87" s="536">
        <v>0</v>
      </c>
      <c r="CB87" s="537">
        <v>0</v>
      </c>
      <c r="CC87" s="582">
        <v>0</v>
      </c>
      <c r="CD87" s="583">
        <v>0</v>
      </c>
      <c r="CE87" s="583">
        <v>0</v>
      </c>
      <c r="CF87" s="536">
        <v>0</v>
      </c>
      <c r="CG87" s="536">
        <v>6</v>
      </c>
      <c r="CH87" s="536">
        <v>0</v>
      </c>
      <c r="CI87" s="536">
        <v>8</v>
      </c>
      <c r="CJ87" s="536">
        <v>0</v>
      </c>
      <c r="CK87" s="536">
        <v>0</v>
      </c>
      <c r="CL87" s="537">
        <v>0</v>
      </c>
      <c r="CM87" s="582">
        <v>0</v>
      </c>
      <c r="CN87" s="583">
        <v>1</v>
      </c>
      <c r="CO87" s="583">
        <v>0</v>
      </c>
      <c r="CP87" s="536">
        <v>0</v>
      </c>
      <c r="CQ87" s="536">
        <v>1</v>
      </c>
      <c r="CR87" s="536">
        <v>0</v>
      </c>
      <c r="CS87" s="536">
        <v>2</v>
      </c>
      <c r="CT87" s="536">
        <v>0</v>
      </c>
      <c r="CU87" s="536">
        <v>0</v>
      </c>
      <c r="CV87" s="537">
        <v>0</v>
      </c>
      <c r="CW87" s="582">
        <v>0</v>
      </c>
      <c r="CX87" s="583">
        <v>3</v>
      </c>
      <c r="CY87" s="583">
        <v>0</v>
      </c>
      <c r="CZ87" s="536">
        <v>0</v>
      </c>
      <c r="DA87" s="536">
        <v>0</v>
      </c>
      <c r="DB87" s="536">
        <v>0</v>
      </c>
      <c r="DC87" s="536">
        <v>0</v>
      </c>
      <c r="DD87" s="536">
        <v>0</v>
      </c>
      <c r="DE87" s="536">
        <v>0</v>
      </c>
      <c r="DF87" s="537">
        <v>0</v>
      </c>
      <c r="DG87" s="582">
        <v>0</v>
      </c>
      <c r="DH87" s="583">
        <v>0</v>
      </c>
      <c r="DI87" s="583">
        <v>0</v>
      </c>
      <c r="DJ87" s="536">
        <v>0</v>
      </c>
      <c r="DK87" s="536">
        <v>0</v>
      </c>
      <c r="DL87" s="536">
        <v>0</v>
      </c>
      <c r="DM87" s="536">
        <v>0</v>
      </c>
      <c r="DN87" s="536"/>
      <c r="DO87" s="536"/>
      <c r="DP87" s="537"/>
      <c r="DQ87" s="582"/>
      <c r="DR87" s="583"/>
      <c r="DS87" s="583"/>
      <c r="DT87" s="536"/>
      <c r="DU87" s="536"/>
      <c r="DV87" s="536"/>
      <c r="DW87" s="536"/>
      <c r="DX87" s="536"/>
      <c r="DY87" s="536"/>
      <c r="DZ87" s="537"/>
      <c r="EA87" s="582"/>
      <c r="EB87" s="583"/>
      <c r="EC87" s="583"/>
      <c r="ED87" s="536"/>
      <c r="EE87" s="536"/>
      <c r="EF87" s="536"/>
      <c r="EG87" s="536"/>
      <c r="EH87" s="536"/>
      <c r="EI87" s="536"/>
      <c r="EJ87" s="537"/>
      <c r="EK87" s="582"/>
      <c r="EL87" s="583"/>
      <c r="EM87" s="583"/>
      <c r="EN87" s="536"/>
      <c r="EO87" s="536"/>
      <c r="EP87" s="536"/>
      <c r="EQ87" s="536"/>
      <c r="ER87" s="536"/>
      <c r="ES87" s="536"/>
      <c r="ET87" s="537"/>
      <c r="EU87" s="582"/>
      <c r="EV87" s="583"/>
      <c r="EW87" s="583"/>
      <c r="EX87" s="536"/>
      <c r="EY87" s="536"/>
      <c r="EZ87" s="536"/>
      <c r="FA87" s="536"/>
      <c r="FB87" s="536"/>
      <c r="FC87" s="536"/>
      <c r="FD87" s="537"/>
      <c r="FE87" s="582"/>
      <c r="FF87" s="583"/>
      <c r="FG87" s="583"/>
      <c r="FH87" s="536"/>
      <c r="FI87" s="536"/>
      <c r="FJ87" s="536"/>
      <c r="FK87" s="536"/>
      <c r="FL87" s="536"/>
      <c r="FM87" s="536"/>
      <c r="FN87" s="537"/>
      <c r="FO87" s="582"/>
      <c r="FP87" s="583"/>
      <c r="FQ87" s="583"/>
      <c r="FR87" s="536"/>
      <c r="FS87" s="536"/>
      <c r="FT87" s="536"/>
      <c r="FU87" s="536"/>
      <c r="FV87" s="536"/>
      <c r="FW87" s="536"/>
      <c r="FX87" s="537"/>
      <c r="FY87" s="582"/>
      <c r="FZ87" s="583"/>
      <c r="GA87" s="583"/>
      <c r="GB87" s="536"/>
      <c r="GC87" s="536"/>
      <c r="GD87" s="536"/>
      <c r="GE87" s="536"/>
      <c r="GF87" s="536"/>
      <c r="GG87" s="536"/>
      <c r="GH87" s="537"/>
      <c r="GI87" s="582"/>
      <c r="GJ87" s="583"/>
      <c r="GK87" s="583"/>
      <c r="GL87" s="536"/>
      <c r="GM87" s="536"/>
      <c r="GN87" s="536"/>
      <c r="GO87" s="536"/>
      <c r="GP87" s="536"/>
      <c r="GQ87" s="536"/>
      <c r="GR87" s="537"/>
      <c r="GS87" s="582"/>
      <c r="GT87" s="583"/>
      <c r="GU87" s="583"/>
      <c r="GV87" s="536"/>
      <c r="GW87" s="536"/>
      <c r="GX87" s="536"/>
      <c r="GY87" s="536"/>
      <c r="GZ87" s="536"/>
      <c r="HA87" s="536"/>
      <c r="HB87" s="537"/>
      <c r="HC87" s="271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1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1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1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1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1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1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1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1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1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2">
        <f t="shared" si="91"/>
        <v>237</v>
      </c>
      <c r="HN87" s="279">
        <f t="shared" si="103"/>
        <v>775</v>
      </c>
      <c r="HO87" s="272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79" t="e">
        <f t="shared" si="104"/>
        <v>#REF!</v>
      </c>
      <c r="HQ87" s="80"/>
      <c r="HR87" s="280">
        <f t="shared" si="92"/>
        <v>20</v>
      </c>
      <c r="HS87" s="280">
        <f t="shared" si="93"/>
        <v>122</v>
      </c>
      <c r="HT87" s="280">
        <f t="shared" si="94"/>
        <v>0</v>
      </c>
      <c r="HU87" s="280">
        <f t="shared" si="95"/>
        <v>1</v>
      </c>
      <c r="HV87" s="280">
        <f t="shared" si="96"/>
        <v>39</v>
      </c>
      <c r="HW87" s="280">
        <f t="shared" si="97"/>
        <v>3</v>
      </c>
      <c r="HX87" s="280">
        <f t="shared" si="98"/>
        <v>52</v>
      </c>
      <c r="HY87" s="280">
        <f t="shared" si="99"/>
        <v>0</v>
      </c>
      <c r="HZ87" s="280">
        <f t="shared" si="100"/>
        <v>0</v>
      </c>
      <c r="IA87" s="280">
        <f t="shared" si="101"/>
        <v>0</v>
      </c>
      <c r="IK87" s="94" t="e">
        <f t="shared" si="102"/>
        <v>#REF!</v>
      </c>
    </row>
    <row r="88" spans="1:245" s="30" customFormat="1" ht="21.95" hidden="1" customHeight="1">
      <c r="A88" s="4"/>
      <c r="B88" s="94" t="e">
        <f>+#REF!</f>
        <v>#REF!</v>
      </c>
      <c r="C88" s="94" t="e">
        <f>+#REF!</f>
        <v>#REF!</v>
      </c>
      <c r="D88" s="94" t="e">
        <f>+#REF!</f>
        <v>#REF!</v>
      </c>
      <c r="E88" s="94" t="e">
        <f>+#REF!</f>
        <v>#REF!</v>
      </c>
      <c r="F88" s="94" t="e">
        <f>+#REF!</f>
        <v>#REF!</v>
      </c>
      <c r="G88" s="94" t="e">
        <f>+#REF!</f>
        <v>#REF!</v>
      </c>
      <c r="H88" s="94" t="e">
        <f>+#REF!</f>
        <v>#REF!</v>
      </c>
      <c r="I88" s="94" t="e">
        <f>+#REF!</f>
        <v>#REF!</v>
      </c>
      <c r="J88" s="308" t="s">
        <v>70</v>
      </c>
      <c r="K88" s="628"/>
      <c r="L88" s="629"/>
      <c r="M88" s="629"/>
      <c r="N88" s="629"/>
      <c r="O88" s="629"/>
      <c r="P88" s="629"/>
      <c r="Q88" s="629"/>
      <c r="R88" s="629"/>
      <c r="S88" s="629"/>
      <c r="T88" s="540"/>
      <c r="U88" s="628"/>
      <c r="V88" s="629"/>
      <c r="W88" s="629"/>
      <c r="X88" s="539"/>
      <c r="Y88" s="539"/>
      <c r="Z88" s="539"/>
      <c r="AA88" s="539"/>
      <c r="AB88" s="539"/>
      <c r="AC88" s="539"/>
      <c r="AD88" s="540"/>
      <c r="AE88" s="628"/>
      <c r="AF88" s="629"/>
      <c r="AG88" s="630"/>
      <c r="AH88" s="629"/>
      <c r="AI88" s="539"/>
      <c r="AJ88" s="539"/>
      <c r="AK88" s="539"/>
      <c r="AL88" s="539"/>
      <c r="AM88" s="539"/>
      <c r="AN88" s="540"/>
      <c r="AO88" s="628"/>
      <c r="AP88" s="629"/>
      <c r="AQ88" s="629"/>
      <c r="AR88" s="539"/>
      <c r="AS88" s="539"/>
      <c r="AT88" s="539"/>
      <c r="AU88" s="539"/>
      <c r="AV88" s="539"/>
      <c r="AW88" s="539"/>
      <c r="AX88" s="540"/>
      <c r="AY88" s="628"/>
      <c r="AZ88" s="629"/>
      <c r="BA88" s="629"/>
      <c r="BB88" s="629"/>
      <c r="BC88" s="539"/>
      <c r="BD88" s="539"/>
      <c r="BE88" s="539"/>
      <c r="BF88" s="539"/>
      <c r="BG88" s="539"/>
      <c r="BH88" s="540"/>
      <c r="BI88" s="628"/>
      <c r="BJ88" s="629"/>
      <c r="BK88" s="629"/>
      <c r="BL88" s="539"/>
      <c r="BM88" s="539"/>
      <c r="BN88" s="539"/>
      <c r="BO88" s="539"/>
      <c r="BP88" s="539"/>
      <c r="BQ88" s="539"/>
      <c r="BR88" s="540"/>
      <c r="BS88" s="628"/>
      <c r="BT88" s="629"/>
      <c r="BU88" s="629"/>
      <c r="BV88" s="539"/>
      <c r="BW88" s="539"/>
      <c r="BX88" s="539"/>
      <c r="BY88" s="539"/>
      <c r="BZ88" s="539"/>
      <c r="CA88" s="539"/>
      <c r="CB88" s="540"/>
      <c r="CC88" s="628"/>
      <c r="CD88" s="629"/>
      <c r="CE88" s="629"/>
      <c r="CF88" s="539"/>
      <c r="CG88" s="539"/>
      <c r="CH88" s="539"/>
      <c r="CI88" s="539"/>
      <c r="CJ88" s="539"/>
      <c r="CK88" s="539"/>
      <c r="CL88" s="540"/>
      <c r="CM88" s="628"/>
      <c r="CN88" s="629"/>
      <c r="CO88" s="629"/>
      <c r="CP88" s="539"/>
      <c r="CQ88" s="539"/>
      <c r="CR88" s="539"/>
      <c r="CS88" s="539"/>
      <c r="CT88" s="539"/>
      <c r="CU88" s="539"/>
      <c r="CV88" s="540"/>
      <c r="CW88" s="628"/>
      <c r="CX88" s="629"/>
      <c r="CY88" s="629"/>
      <c r="CZ88" s="539"/>
      <c r="DA88" s="539"/>
      <c r="DB88" s="539"/>
      <c r="DC88" s="539"/>
      <c r="DD88" s="539"/>
      <c r="DE88" s="539"/>
      <c r="DF88" s="540"/>
      <c r="DG88" s="628"/>
      <c r="DH88" s="629"/>
      <c r="DI88" s="629"/>
      <c r="DJ88" s="539"/>
      <c r="DK88" s="539"/>
      <c r="DL88" s="539"/>
      <c r="DM88" s="539"/>
      <c r="DN88" s="539"/>
      <c r="DO88" s="539"/>
      <c r="DP88" s="540"/>
      <c r="DQ88" s="628"/>
      <c r="DR88" s="629"/>
      <c r="DS88" s="629"/>
      <c r="DT88" s="539"/>
      <c r="DU88" s="539"/>
      <c r="DV88" s="539"/>
      <c r="DW88" s="539"/>
      <c r="DX88" s="539"/>
      <c r="DY88" s="539"/>
      <c r="DZ88" s="540"/>
      <c r="EA88" s="628"/>
      <c r="EB88" s="629"/>
      <c r="EC88" s="629"/>
      <c r="ED88" s="539"/>
      <c r="EE88" s="539"/>
      <c r="EF88" s="539"/>
      <c r="EG88" s="539"/>
      <c r="EH88" s="539"/>
      <c r="EI88" s="539"/>
      <c r="EJ88" s="540"/>
      <c r="EK88" s="628"/>
      <c r="EL88" s="629"/>
      <c r="EM88" s="629"/>
      <c r="EN88" s="539"/>
      <c r="EO88" s="539"/>
      <c r="EP88" s="539"/>
      <c r="EQ88" s="539"/>
      <c r="ER88" s="539"/>
      <c r="ES88" s="539"/>
      <c r="ET88" s="540"/>
      <c r="EU88" s="628"/>
      <c r="EV88" s="629"/>
      <c r="EW88" s="629"/>
      <c r="EX88" s="539"/>
      <c r="EY88" s="539"/>
      <c r="EZ88" s="539"/>
      <c r="FA88" s="539"/>
      <c r="FB88" s="539"/>
      <c r="FC88" s="539"/>
      <c r="FD88" s="540"/>
      <c r="FE88" s="628"/>
      <c r="FF88" s="629"/>
      <c r="FG88" s="629"/>
      <c r="FH88" s="539"/>
      <c r="FI88" s="539"/>
      <c r="FJ88" s="539"/>
      <c r="FK88" s="539"/>
      <c r="FL88" s="539"/>
      <c r="FM88" s="539"/>
      <c r="FN88" s="540"/>
      <c r="FO88" s="628"/>
      <c r="FP88" s="629"/>
      <c r="FQ88" s="629"/>
      <c r="FR88" s="539"/>
      <c r="FS88" s="539"/>
      <c r="FT88" s="539"/>
      <c r="FU88" s="539"/>
      <c r="FV88" s="539"/>
      <c r="FW88" s="539"/>
      <c r="FX88" s="540"/>
      <c r="FY88" s="628"/>
      <c r="FZ88" s="629"/>
      <c r="GA88" s="629"/>
      <c r="GB88" s="539"/>
      <c r="GC88" s="539"/>
      <c r="GD88" s="539"/>
      <c r="GE88" s="539"/>
      <c r="GF88" s="539"/>
      <c r="GG88" s="539"/>
      <c r="GH88" s="540"/>
      <c r="GI88" s="628"/>
      <c r="GJ88" s="629"/>
      <c r="GK88" s="629"/>
      <c r="GL88" s="539"/>
      <c r="GM88" s="539"/>
      <c r="GN88" s="539"/>
      <c r="GO88" s="539"/>
      <c r="GP88" s="539"/>
      <c r="GQ88" s="539"/>
      <c r="GR88" s="540"/>
      <c r="GS88" s="628"/>
      <c r="GT88" s="629"/>
      <c r="GU88" s="629"/>
      <c r="GV88" s="539"/>
      <c r="GW88" s="539"/>
      <c r="GX88" s="539"/>
      <c r="GY88" s="539"/>
      <c r="GZ88" s="539"/>
      <c r="HA88" s="539"/>
      <c r="HB88" s="540"/>
      <c r="HC88" s="274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4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4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4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4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4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4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4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4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4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75">
        <f t="shared" si="91"/>
        <v>0</v>
      </c>
      <c r="HN88" s="277">
        <f t="shared" si="103"/>
        <v>631</v>
      </c>
      <c r="HO88" s="275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77" t="e">
        <f t="shared" si="104"/>
        <v>#REF!</v>
      </c>
      <c r="HQ88" s="80"/>
      <c r="HR88" s="278">
        <f t="shared" si="92"/>
        <v>0</v>
      </c>
      <c r="HS88" s="278">
        <f t="shared" si="93"/>
        <v>0</v>
      </c>
      <c r="HT88" s="278">
        <f t="shared" si="94"/>
        <v>0</v>
      </c>
      <c r="HU88" s="278">
        <f t="shared" si="95"/>
        <v>0</v>
      </c>
      <c r="HV88" s="278">
        <f t="shared" si="96"/>
        <v>0</v>
      </c>
      <c r="HW88" s="278">
        <f t="shared" si="97"/>
        <v>0</v>
      </c>
      <c r="HX88" s="278">
        <f t="shared" si="98"/>
        <v>0</v>
      </c>
      <c r="HY88" s="278">
        <f t="shared" si="99"/>
        <v>0</v>
      </c>
      <c r="HZ88" s="278">
        <f t="shared" si="100"/>
        <v>0</v>
      </c>
      <c r="IA88" s="278">
        <f t="shared" si="101"/>
        <v>0</v>
      </c>
      <c r="IK88" s="94" t="e">
        <f t="shared" si="102"/>
        <v>#REF!</v>
      </c>
    </row>
    <row r="89" spans="1:245" s="30" customFormat="1" ht="21.95" hidden="1" customHeight="1">
      <c r="A89" s="4"/>
      <c r="B89" s="94" t="e">
        <f>+#REF!</f>
        <v>#REF!</v>
      </c>
      <c r="C89" s="94" t="e">
        <f>+#REF!</f>
        <v>#REF!</v>
      </c>
      <c r="D89" s="94" t="e">
        <f>+#REF!</f>
        <v>#REF!</v>
      </c>
      <c r="E89" s="94" t="e">
        <f>+#REF!</f>
        <v>#REF!</v>
      </c>
      <c r="F89" s="94" t="e">
        <f>+#REF!</f>
        <v>#REF!</v>
      </c>
      <c r="G89" s="94" t="e">
        <f>+#REF!</f>
        <v>#REF!</v>
      </c>
      <c r="H89" s="94" t="e">
        <f>+#REF!</f>
        <v>#REF!</v>
      </c>
      <c r="I89" s="94" t="e">
        <f>+#REF!</f>
        <v>#REF!</v>
      </c>
      <c r="J89" s="19" t="s">
        <v>71</v>
      </c>
      <c r="K89" s="631"/>
      <c r="L89" s="632"/>
      <c r="M89" s="632"/>
      <c r="N89" s="632"/>
      <c r="O89" s="632"/>
      <c r="P89" s="632"/>
      <c r="Q89" s="632"/>
      <c r="R89" s="632"/>
      <c r="S89" s="632"/>
      <c r="T89" s="543"/>
      <c r="U89" s="631"/>
      <c r="V89" s="632"/>
      <c r="W89" s="632"/>
      <c r="X89" s="542"/>
      <c r="Y89" s="542"/>
      <c r="Z89" s="542"/>
      <c r="AA89" s="542"/>
      <c r="AB89" s="542"/>
      <c r="AC89" s="542"/>
      <c r="AD89" s="543"/>
      <c r="AE89" s="631"/>
      <c r="AF89" s="632"/>
      <c r="AG89" s="633"/>
      <c r="AH89" s="632"/>
      <c r="AI89" s="542"/>
      <c r="AJ89" s="542"/>
      <c r="AK89" s="542"/>
      <c r="AL89" s="542"/>
      <c r="AM89" s="542"/>
      <c r="AN89" s="543"/>
      <c r="AO89" s="631"/>
      <c r="AP89" s="632"/>
      <c r="AQ89" s="632"/>
      <c r="AR89" s="542"/>
      <c r="AS89" s="542"/>
      <c r="AT89" s="542"/>
      <c r="AU89" s="542"/>
      <c r="AV89" s="542"/>
      <c r="AW89" s="542"/>
      <c r="AX89" s="543"/>
      <c r="AY89" s="631"/>
      <c r="AZ89" s="632"/>
      <c r="BA89" s="632"/>
      <c r="BB89" s="632"/>
      <c r="BC89" s="542"/>
      <c r="BD89" s="542"/>
      <c r="BE89" s="542"/>
      <c r="BF89" s="542"/>
      <c r="BG89" s="542"/>
      <c r="BH89" s="543"/>
      <c r="BI89" s="631"/>
      <c r="BJ89" s="632"/>
      <c r="BK89" s="632"/>
      <c r="BL89" s="542"/>
      <c r="BM89" s="542"/>
      <c r="BN89" s="542"/>
      <c r="BO89" s="542"/>
      <c r="BP89" s="542"/>
      <c r="BQ89" s="542"/>
      <c r="BR89" s="543"/>
      <c r="BS89" s="631"/>
      <c r="BT89" s="632"/>
      <c r="BU89" s="632"/>
      <c r="BV89" s="542"/>
      <c r="BW89" s="542"/>
      <c r="BX89" s="542"/>
      <c r="BY89" s="542"/>
      <c r="BZ89" s="542"/>
      <c r="CA89" s="542"/>
      <c r="CB89" s="543"/>
      <c r="CC89" s="631"/>
      <c r="CD89" s="632"/>
      <c r="CE89" s="632"/>
      <c r="CF89" s="542"/>
      <c r="CG89" s="542"/>
      <c r="CH89" s="542"/>
      <c r="CI89" s="542"/>
      <c r="CJ89" s="542"/>
      <c r="CK89" s="542"/>
      <c r="CL89" s="543"/>
      <c r="CM89" s="631"/>
      <c r="CN89" s="632"/>
      <c r="CO89" s="632"/>
      <c r="CP89" s="542"/>
      <c r="CQ89" s="542"/>
      <c r="CR89" s="542"/>
      <c r="CS89" s="542"/>
      <c r="CT89" s="542"/>
      <c r="CU89" s="542"/>
      <c r="CV89" s="543"/>
      <c r="CW89" s="631"/>
      <c r="CX89" s="632"/>
      <c r="CY89" s="632"/>
      <c r="CZ89" s="542"/>
      <c r="DA89" s="542"/>
      <c r="DB89" s="542"/>
      <c r="DC89" s="542"/>
      <c r="DD89" s="542"/>
      <c r="DE89" s="542"/>
      <c r="DF89" s="543"/>
      <c r="DG89" s="631"/>
      <c r="DH89" s="632"/>
      <c r="DI89" s="632"/>
      <c r="DJ89" s="542"/>
      <c r="DK89" s="542"/>
      <c r="DL89" s="542"/>
      <c r="DM89" s="542"/>
      <c r="DN89" s="542"/>
      <c r="DO89" s="542"/>
      <c r="DP89" s="543"/>
      <c r="DQ89" s="631"/>
      <c r="DR89" s="632"/>
      <c r="DS89" s="632"/>
      <c r="DT89" s="542"/>
      <c r="DU89" s="542"/>
      <c r="DV89" s="542"/>
      <c r="DW89" s="542"/>
      <c r="DX89" s="542"/>
      <c r="DY89" s="542"/>
      <c r="DZ89" s="543"/>
      <c r="EA89" s="631"/>
      <c r="EB89" s="632"/>
      <c r="EC89" s="632"/>
      <c r="ED89" s="542"/>
      <c r="EE89" s="542"/>
      <c r="EF89" s="542"/>
      <c r="EG89" s="542"/>
      <c r="EH89" s="542"/>
      <c r="EI89" s="542"/>
      <c r="EJ89" s="543"/>
      <c r="EK89" s="631"/>
      <c r="EL89" s="632"/>
      <c r="EM89" s="632"/>
      <c r="EN89" s="542"/>
      <c r="EO89" s="542"/>
      <c r="EP89" s="542"/>
      <c r="EQ89" s="542"/>
      <c r="ER89" s="542"/>
      <c r="ES89" s="542"/>
      <c r="ET89" s="543"/>
      <c r="EU89" s="631"/>
      <c r="EV89" s="632"/>
      <c r="EW89" s="632"/>
      <c r="EX89" s="542"/>
      <c r="EY89" s="542"/>
      <c r="EZ89" s="542"/>
      <c r="FA89" s="542"/>
      <c r="FB89" s="542"/>
      <c r="FC89" s="542"/>
      <c r="FD89" s="543"/>
      <c r="FE89" s="631"/>
      <c r="FF89" s="632"/>
      <c r="FG89" s="632"/>
      <c r="FH89" s="542"/>
      <c r="FI89" s="542"/>
      <c r="FJ89" s="542"/>
      <c r="FK89" s="542"/>
      <c r="FL89" s="542"/>
      <c r="FM89" s="542"/>
      <c r="FN89" s="543"/>
      <c r="FO89" s="631"/>
      <c r="FP89" s="632"/>
      <c r="FQ89" s="632"/>
      <c r="FR89" s="542"/>
      <c r="FS89" s="542"/>
      <c r="FT89" s="542"/>
      <c r="FU89" s="542"/>
      <c r="FV89" s="542"/>
      <c r="FW89" s="542"/>
      <c r="FX89" s="543"/>
      <c r="FY89" s="631"/>
      <c r="FZ89" s="632"/>
      <c r="GA89" s="632"/>
      <c r="GB89" s="542"/>
      <c r="GC89" s="542"/>
      <c r="GD89" s="542"/>
      <c r="GE89" s="542"/>
      <c r="GF89" s="542"/>
      <c r="GG89" s="542"/>
      <c r="GH89" s="543"/>
      <c r="GI89" s="631"/>
      <c r="GJ89" s="632"/>
      <c r="GK89" s="632"/>
      <c r="GL89" s="542"/>
      <c r="GM89" s="542"/>
      <c r="GN89" s="542"/>
      <c r="GO89" s="542"/>
      <c r="GP89" s="542"/>
      <c r="GQ89" s="542"/>
      <c r="GR89" s="543"/>
      <c r="GS89" s="631"/>
      <c r="GT89" s="632"/>
      <c r="GU89" s="632"/>
      <c r="GV89" s="542"/>
      <c r="GW89" s="542"/>
      <c r="GX89" s="542"/>
      <c r="GY89" s="542"/>
      <c r="GZ89" s="542"/>
      <c r="HA89" s="542"/>
      <c r="HB89" s="543"/>
      <c r="HC89" s="77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77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77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77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77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77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77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77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77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77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0">
        <f t="shared" si="91"/>
        <v>0</v>
      </c>
      <c r="HN89" s="79">
        <f t="shared" si="103"/>
        <v>441</v>
      </c>
      <c r="HO89" s="80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79" t="e">
        <f t="shared" si="104"/>
        <v>#REF!</v>
      </c>
      <c r="HQ89" s="80"/>
      <c r="HR89" s="81">
        <f t="shared" si="92"/>
        <v>0</v>
      </c>
      <c r="HS89" s="81">
        <f t="shared" si="93"/>
        <v>0</v>
      </c>
      <c r="HT89" s="81">
        <f t="shared" si="94"/>
        <v>0</v>
      </c>
      <c r="HU89" s="81">
        <f t="shared" si="95"/>
        <v>0</v>
      </c>
      <c r="HV89" s="81">
        <f t="shared" si="96"/>
        <v>0</v>
      </c>
      <c r="HW89" s="81">
        <f t="shared" si="97"/>
        <v>0</v>
      </c>
      <c r="HX89" s="81">
        <f t="shared" si="98"/>
        <v>0</v>
      </c>
      <c r="HY89" s="81">
        <f t="shared" si="99"/>
        <v>0</v>
      </c>
      <c r="HZ89" s="81">
        <f t="shared" si="100"/>
        <v>0</v>
      </c>
      <c r="IA89" s="81">
        <f t="shared" si="101"/>
        <v>0</v>
      </c>
      <c r="IK89" s="94" t="e">
        <f t="shared" si="102"/>
        <v>#REF!</v>
      </c>
    </row>
    <row r="90" spans="1:245" s="30" customFormat="1" ht="21.95" hidden="1" customHeight="1">
      <c r="A90" s="4"/>
      <c r="B90" s="94" t="e">
        <f>+#REF!</f>
        <v>#REF!</v>
      </c>
      <c r="C90" s="94" t="e">
        <f>+#REF!</f>
        <v>#REF!</v>
      </c>
      <c r="D90" s="94" t="e">
        <f>+#REF!</f>
        <v>#REF!</v>
      </c>
      <c r="E90" s="94" t="e">
        <f>+#REF!</f>
        <v>#REF!</v>
      </c>
      <c r="F90" s="94" t="e">
        <f>+#REF!</f>
        <v>#REF!</v>
      </c>
      <c r="G90" s="94" t="e">
        <f>+#REF!</f>
        <v>#REF!</v>
      </c>
      <c r="H90" s="94" t="e">
        <f>+#REF!</f>
        <v>#REF!</v>
      </c>
      <c r="I90" s="94" t="e">
        <f>+#REF!</f>
        <v>#REF!</v>
      </c>
      <c r="J90" s="19" t="s">
        <v>72</v>
      </c>
      <c r="K90" s="631"/>
      <c r="L90" s="632"/>
      <c r="M90" s="632"/>
      <c r="N90" s="632"/>
      <c r="O90" s="632"/>
      <c r="P90" s="632"/>
      <c r="Q90" s="632"/>
      <c r="R90" s="632"/>
      <c r="S90" s="632"/>
      <c r="T90" s="543"/>
      <c r="U90" s="631"/>
      <c r="V90" s="632"/>
      <c r="W90" s="632"/>
      <c r="X90" s="542"/>
      <c r="Y90" s="542"/>
      <c r="Z90" s="542"/>
      <c r="AA90" s="542"/>
      <c r="AB90" s="542"/>
      <c r="AC90" s="542"/>
      <c r="AD90" s="543"/>
      <c r="AE90" s="631"/>
      <c r="AF90" s="632"/>
      <c r="AG90" s="633"/>
      <c r="AH90" s="632"/>
      <c r="AI90" s="542"/>
      <c r="AJ90" s="542"/>
      <c r="AK90" s="542"/>
      <c r="AL90" s="542"/>
      <c r="AM90" s="542"/>
      <c r="AN90" s="543"/>
      <c r="AO90" s="631"/>
      <c r="AP90" s="632"/>
      <c r="AQ90" s="632"/>
      <c r="AR90" s="542"/>
      <c r="AS90" s="542"/>
      <c r="AT90" s="542"/>
      <c r="AU90" s="542"/>
      <c r="AV90" s="542"/>
      <c r="AW90" s="542"/>
      <c r="AX90" s="543"/>
      <c r="AY90" s="631"/>
      <c r="AZ90" s="632"/>
      <c r="BA90" s="632"/>
      <c r="BB90" s="632"/>
      <c r="BC90" s="542"/>
      <c r="BD90" s="542"/>
      <c r="BE90" s="542"/>
      <c r="BF90" s="542"/>
      <c r="BG90" s="542"/>
      <c r="BH90" s="543"/>
      <c r="BI90" s="631"/>
      <c r="BJ90" s="632"/>
      <c r="BK90" s="632"/>
      <c r="BL90" s="542"/>
      <c r="BM90" s="542"/>
      <c r="BN90" s="542"/>
      <c r="BO90" s="542"/>
      <c r="BP90" s="542"/>
      <c r="BQ90" s="542"/>
      <c r="BR90" s="543"/>
      <c r="BS90" s="631"/>
      <c r="BT90" s="632"/>
      <c r="BU90" s="632"/>
      <c r="BV90" s="542"/>
      <c r="BW90" s="542"/>
      <c r="BX90" s="542"/>
      <c r="BY90" s="542"/>
      <c r="BZ90" s="542"/>
      <c r="CA90" s="542"/>
      <c r="CB90" s="543"/>
      <c r="CC90" s="631"/>
      <c r="CD90" s="632"/>
      <c r="CE90" s="632"/>
      <c r="CF90" s="542"/>
      <c r="CG90" s="542"/>
      <c r="CH90" s="542"/>
      <c r="CI90" s="542"/>
      <c r="CJ90" s="542"/>
      <c r="CK90" s="542"/>
      <c r="CL90" s="543"/>
      <c r="CM90" s="631"/>
      <c r="CN90" s="632"/>
      <c r="CO90" s="632"/>
      <c r="CP90" s="542"/>
      <c r="CQ90" s="542"/>
      <c r="CR90" s="542"/>
      <c r="CS90" s="542"/>
      <c r="CT90" s="542"/>
      <c r="CU90" s="542"/>
      <c r="CV90" s="543"/>
      <c r="CW90" s="631"/>
      <c r="CX90" s="632"/>
      <c r="CY90" s="632"/>
      <c r="CZ90" s="542"/>
      <c r="DA90" s="542"/>
      <c r="DB90" s="542"/>
      <c r="DC90" s="542"/>
      <c r="DD90" s="542"/>
      <c r="DE90" s="542"/>
      <c r="DF90" s="543"/>
      <c r="DG90" s="631"/>
      <c r="DH90" s="632"/>
      <c r="DI90" s="632"/>
      <c r="DJ90" s="542"/>
      <c r="DK90" s="542"/>
      <c r="DL90" s="542"/>
      <c r="DM90" s="542"/>
      <c r="DN90" s="542"/>
      <c r="DO90" s="542"/>
      <c r="DP90" s="543"/>
      <c r="DQ90" s="631"/>
      <c r="DR90" s="632"/>
      <c r="DS90" s="632"/>
      <c r="DT90" s="542"/>
      <c r="DU90" s="542"/>
      <c r="DV90" s="542"/>
      <c r="DW90" s="542"/>
      <c r="DX90" s="542"/>
      <c r="DY90" s="542"/>
      <c r="DZ90" s="543"/>
      <c r="EA90" s="631"/>
      <c r="EB90" s="632"/>
      <c r="EC90" s="632"/>
      <c r="ED90" s="542"/>
      <c r="EE90" s="542"/>
      <c r="EF90" s="542"/>
      <c r="EG90" s="542"/>
      <c r="EH90" s="542"/>
      <c r="EI90" s="542"/>
      <c r="EJ90" s="543"/>
      <c r="EK90" s="631"/>
      <c r="EL90" s="632"/>
      <c r="EM90" s="632"/>
      <c r="EN90" s="542"/>
      <c r="EO90" s="542"/>
      <c r="EP90" s="542"/>
      <c r="EQ90" s="542"/>
      <c r="ER90" s="542"/>
      <c r="ES90" s="542"/>
      <c r="ET90" s="543"/>
      <c r="EU90" s="631"/>
      <c r="EV90" s="632"/>
      <c r="EW90" s="632"/>
      <c r="EX90" s="542"/>
      <c r="EY90" s="542"/>
      <c r="EZ90" s="542"/>
      <c r="FA90" s="542"/>
      <c r="FB90" s="542"/>
      <c r="FC90" s="542"/>
      <c r="FD90" s="543"/>
      <c r="FE90" s="631"/>
      <c r="FF90" s="632"/>
      <c r="FG90" s="632"/>
      <c r="FH90" s="542"/>
      <c r="FI90" s="542"/>
      <c r="FJ90" s="542"/>
      <c r="FK90" s="542"/>
      <c r="FL90" s="542"/>
      <c r="FM90" s="542"/>
      <c r="FN90" s="543"/>
      <c r="FO90" s="631"/>
      <c r="FP90" s="632"/>
      <c r="FQ90" s="632"/>
      <c r="FR90" s="542"/>
      <c r="FS90" s="542"/>
      <c r="FT90" s="542"/>
      <c r="FU90" s="542"/>
      <c r="FV90" s="542"/>
      <c r="FW90" s="542"/>
      <c r="FX90" s="543"/>
      <c r="FY90" s="631"/>
      <c r="FZ90" s="632"/>
      <c r="GA90" s="632"/>
      <c r="GB90" s="542"/>
      <c r="GC90" s="542"/>
      <c r="GD90" s="542"/>
      <c r="GE90" s="542"/>
      <c r="GF90" s="542"/>
      <c r="GG90" s="542"/>
      <c r="GH90" s="543"/>
      <c r="GI90" s="631"/>
      <c r="GJ90" s="632"/>
      <c r="GK90" s="632"/>
      <c r="GL90" s="542"/>
      <c r="GM90" s="542"/>
      <c r="GN90" s="542"/>
      <c r="GO90" s="542"/>
      <c r="GP90" s="542"/>
      <c r="GQ90" s="542"/>
      <c r="GR90" s="543"/>
      <c r="GS90" s="631"/>
      <c r="GT90" s="632"/>
      <c r="GU90" s="632"/>
      <c r="GV90" s="542"/>
      <c r="GW90" s="542"/>
      <c r="GX90" s="542"/>
      <c r="GY90" s="542"/>
      <c r="GZ90" s="542"/>
      <c r="HA90" s="542"/>
      <c r="HB90" s="543"/>
      <c r="HC90" s="77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77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77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77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77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77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77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77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77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77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0">
        <f t="shared" si="91"/>
        <v>0</v>
      </c>
      <c r="HN90" s="79">
        <f t="shared" si="103"/>
        <v>237</v>
      </c>
      <c r="HO90" s="80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79" t="e">
        <f t="shared" si="104"/>
        <v>#REF!</v>
      </c>
      <c r="HQ90" s="80"/>
      <c r="HR90" s="81">
        <f t="shared" si="92"/>
        <v>0</v>
      </c>
      <c r="HS90" s="81">
        <f t="shared" si="93"/>
        <v>0</v>
      </c>
      <c r="HT90" s="81">
        <f t="shared" si="94"/>
        <v>0</v>
      </c>
      <c r="HU90" s="81">
        <f t="shared" si="95"/>
        <v>0</v>
      </c>
      <c r="HV90" s="81">
        <f t="shared" si="96"/>
        <v>0</v>
      </c>
      <c r="HW90" s="81">
        <f t="shared" si="97"/>
        <v>0</v>
      </c>
      <c r="HX90" s="81">
        <f t="shared" si="98"/>
        <v>0</v>
      </c>
      <c r="HY90" s="81">
        <f t="shared" si="99"/>
        <v>0</v>
      </c>
      <c r="HZ90" s="81">
        <f t="shared" si="100"/>
        <v>0</v>
      </c>
      <c r="IA90" s="81">
        <f t="shared" si="101"/>
        <v>0</v>
      </c>
      <c r="IK90" s="94" t="e">
        <f t="shared" si="102"/>
        <v>#REF!</v>
      </c>
    </row>
    <row r="91" spans="1:245" s="30" customFormat="1" ht="21.95" hidden="1" customHeight="1">
      <c r="A91" s="4"/>
      <c r="B91" s="94" t="e">
        <f>+#REF!</f>
        <v>#REF!</v>
      </c>
      <c r="C91" s="94" t="e">
        <f>+#REF!</f>
        <v>#REF!</v>
      </c>
      <c r="D91" s="94" t="e">
        <f>+#REF!</f>
        <v>#REF!</v>
      </c>
      <c r="E91" s="94" t="e">
        <f>+#REF!</f>
        <v>#REF!</v>
      </c>
      <c r="F91" s="94" t="e">
        <f>+#REF!</f>
        <v>#REF!</v>
      </c>
      <c r="G91" s="94" t="e">
        <f>+#REF!</f>
        <v>#REF!</v>
      </c>
      <c r="H91" s="94" t="e">
        <f>+#REF!</f>
        <v>#REF!</v>
      </c>
      <c r="I91" s="94" t="e">
        <f>+#REF!</f>
        <v>#REF!</v>
      </c>
      <c r="J91" s="307" t="s">
        <v>73</v>
      </c>
      <c r="K91" s="634"/>
      <c r="L91" s="635"/>
      <c r="M91" s="635"/>
      <c r="N91" s="635"/>
      <c r="O91" s="635"/>
      <c r="P91" s="635"/>
      <c r="Q91" s="635"/>
      <c r="R91" s="635"/>
      <c r="S91" s="635"/>
      <c r="T91" s="546"/>
      <c r="U91" s="634"/>
      <c r="V91" s="635"/>
      <c r="W91" s="635"/>
      <c r="X91" s="545"/>
      <c r="Y91" s="545"/>
      <c r="Z91" s="545"/>
      <c r="AA91" s="545"/>
      <c r="AB91" s="545"/>
      <c r="AC91" s="545"/>
      <c r="AD91" s="546"/>
      <c r="AE91" s="634"/>
      <c r="AF91" s="635"/>
      <c r="AG91" s="636"/>
      <c r="AH91" s="635"/>
      <c r="AI91" s="545"/>
      <c r="AJ91" s="545"/>
      <c r="AK91" s="545"/>
      <c r="AL91" s="545"/>
      <c r="AM91" s="545"/>
      <c r="AN91" s="546"/>
      <c r="AO91" s="634"/>
      <c r="AP91" s="635"/>
      <c r="AQ91" s="635"/>
      <c r="AR91" s="545"/>
      <c r="AS91" s="545"/>
      <c r="AT91" s="545"/>
      <c r="AU91" s="545"/>
      <c r="AV91" s="545"/>
      <c r="AW91" s="545"/>
      <c r="AX91" s="546"/>
      <c r="AY91" s="634"/>
      <c r="AZ91" s="635"/>
      <c r="BA91" s="635"/>
      <c r="BB91" s="635"/>
      <c r="BC91" s="545"/>
      <c r="BD91" s="545"/>
      <c r="BE91" s="545"/>
      <c r="BF91" s="545"/>
      <c r="BG91" s="545"/>
      <c r="BH91" s="546"/>
      <c r="BI91" s="634"/>
      <c r="BJ91" s="635"/>
      <c r="BK91" s="635"/>
      <c r="BL91" s="545"/>
      <c r="BM91" s="545"/>
      <c r="BN91" s="545"/>
      <c r="BO91" s="545"/>
      <c r="BP91" s="545"/>
      <c r="BQ91" s="545"/>
      <c r="BR91" s="546"/>
      <c r="BS91" s="634"/>
      <c r="BT91" s="635"/>
      <c r="BU91" s="635"/>
      <c r="BV91" s="545"/>
      <c r="BW91" s="545"/>
      <c r="BX91" s="545"/>
      <c r="BY91" s="545"/>
      <c r="BZ91" s="545"/>
      <c r="CA91" s="545"/>
      <c r="CB91" s="546"/>
      <c r="CC91" s="634"/>
      <c r="CD91" s="635"/>
      <c r="CE91" s="635"/>
      <c r="CF91" s="545"/>
      <c r="CG91" s="545"/>
      <c r="CH91" s="545"/>
      <c r="CI91" s="545"/>
      <c r="CJ91" s="545"/>
      <c r="CK91" s="545"/>
      <c r="CL91" s="546"/>
      <c r="CM91" s="634"/>
      <c r="CN91" s="635"/>
      <c r="CO91" s="635"/>
      <c r="CP91" s="545"/>
      <c r="CQ91" s="545"/>
      <c r="CR91" s="545"/>
      <c r="CS91" s="545"/>
      <c r="CT91" s="545"/>
      <c r="CU91" s="545"/>
      <c r="CV91" s="546"/>
      <c r="CW91" s="634"/>
      <c r="CX91" s="635"/>
      <c r="CY91" s="635"/>
      <c r="CZ91" s="545"/>
      <c r="DA91" s="545"/>
      <c r="DB91" s="545"/>
      <c r="DC91" s="545"/>
      <c r="DD91" s="545"/>
      <c r="DE91" s="545"/>
      <c r="DF91" s="546"/>
      <c r="DG91" s="634"/>
      <c r="DH91" s="635"/>
      <c r="DI91" s="635"/>
      <c r="DJ91" s="545"/>
      <c r="DK91" s="545"/>
      <c r="DL91" s="545"/>
      <c r="DM91" s="545"/>
      <c r="DN91" s="545"/>
      <c r="DO91" s="545"/>
      <c r="DP91" s="546"/>
      <c r="DQ91" s="634"/>
      <c r="DR91" s="635"/>
      <c r="DS91" s="635"/>
      <c r="DT91" s="545"/>
      <c r="DU91" s="545"/>
      <c r="DV91" s="545"/>
      <c r="DW91" s="545"/>
      <c r="DX91" s="545"/>
      <c r="DY91" s="545"/>
      <c r="DZ91" s="546"/>
      <c r="EA91" s="634"/>
      <c r="EB91" s="635"/>
      <c r="EC91" s="635"/>
      <c r="ED91" s="545"/>
      <c r="EE91" s="545"/>
      <c r="EF91" s="545"/>
      <c r="EG91" s="545"/>
      <c r="EH91" s="545"/>
      <c r="EI91" s="545"/>
      <c r="EJ91" s="546"/>
      <c r="EK91" s="634"/>
      <c r="EL91" s="635"/>
      <c r="EM91" s="635"/>
      <c r="EN91" s="545"/>
      <c r="EO91" s="545"/>
      <c r="EP91" s="545"/>
      <c r="EQ91" s="545"/>
      <c r="ER91" s="545"/>
      <c r="ES91" s="545"/>
      <c r="ET91" s="546"/>
      <c r="EU91" s="634"/>
      <c r="EV91" s="635"/>
      <c r="EW91" s="635"/>
      <c r="EX91" s="545"/>
      <c r="EY91" s="545"/>
      <c r="EZ91" s="545"/>
      <c r="FA91" s="545"/>
      <c r="FB91" s="545"/>
      <c r="FC91" s="545"/>
      <c r="FD91" s="546"/>
      <c r="FE91" s="634"/>
      <c r="FF91" s="635"/>
      <c r="FG91" s="635"/>
      <c r="FH91" s="545"/>
      <c r="FI91" s="545"/>
      <c r="FJ91" s="545"/>
      <c r="FK91" s="545"/>
      <c r="FL91" s="545"/>
      <c r="FM91" s="545"/>
      <c r="FN91" s="546"/>
      <c r="FO91" s="634"/>
      <c r="FP91" s="635"/>
      <c r="FQ91" s="635"/>
      <c r="FR91" s="545"/>
      <c r="FS91" s="545"/>
      <c r="FT91" s="545"/>
      <c r="FU91" s="545"/>
      <c r="FV91" s="545"/>
      <c r="FW91" s="545"/>
      <c r="FX91" s="546"/>
      <c r="FY91" s="634"/>
      <c r="FZ91" s="635"/>
      <c r="GA91" s="635"/>
      <c r="GB91" s="545"/>
      <c r="GC91" s="545"/>
      <c r="GD91" s="545"/>
      <c r="GE91" s="545"/>
      <c r="GF91" s="545"/>
      <c r="GG91" s="545"/>
      <c r="GH91" s="546"/>
      <c r="GI91" s="634"/>
      <c r="GJ91" s="635"/>
      <c r="GK91" s="635"/>
      <c r="GL91" s="545"/>
      <c r="GM91" s="545"/>
      <c r="GN91" s="545"/>
      <c r="GO91" s="545"/>
      <c r="GP91" s="545"/>
      <c r="GQ91" s="545"/>
      <c r="GR91" s="546"/>
      <c r="GS91" s="634"/>
      <c r="GT91" s="635"/>
      <c r="GU91" s="635"/>
      <c r="GV91" s="545"/>
      <c r="GW91" s="545"/>
      <c r="GX91" s="545"/>
      <c r="GY91" s="545"/>
      <c r="GZ91" s="545"/>
      <c r="HA91" s="545"/>
      <c r="HB91" s="546"/>
      <c r="HC91" s="271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1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1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1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1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1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1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1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1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1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2">
        <f t="shared" si="91"/>
        <v>0</v>
      </c>
      <c r="HN91" s="279">
        <f t="shared" si="103"/>
        <v>0</v>
      </c>
      <c r="HO91" s="272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79" t="e">
        <f t="shared" si="104"/>
        <v>#REF!</v>
      </c>
      <c r="HQ91" s="80"/>
      <c r="HR91" s="280">
        <f t="shared" si="92"/>
        <v>0</v>
      </c>
      <c r="HS91" s="280">
        <f t="shared" si="93"/>
        <v>0</v>
      </c>
      <c r="HT91" s="280">
        <f t="shared" si="94"/>
        <v>0</v>
      </c>
      <c r="HU91" s="280">
        <f t="shared" si="95"/>
        <v>0</v>
      </c>
      <c r="HV91" s="280">
        <f t="shared" si="96"/>
        <v>0</v>
      </c>
      <c r="HW91" s="280">
        <f t="shared" si="97"/>
        <v>0</v>
      </c>
      <c r="HX91" s="280">
        <f t="shared" si="98"/>
        <v>0</v>
      </c>
      <c r="HY91" s="280">
        <f t="shared" si="99"/>
        <v>0</v>
      </c>
      <c r="HZ91" s="280">
        <f t="shared" si="100"/>
        <v>0</v>
      </c>
      <c r="IA91" s="280">
        <f t="shared" si="101"/>
        <v>0</v>
      </c>
      <c r="IK91" s="94" t="e">
        <f t="shared" si="102"/>
        <v>#REF!</v>
      </c>
    </row>
    <row r="92" spans="1:245" s="30" customFormat="1" ht="21.95" hidden="1" customHeight="1">
      <c r="A92" s="4"/>
      <c r="B92" s="94" t="e">
        <f>+#REF!</f>
        <v>#REF!</v>
      </c>
      <c r="C92" s="94" t="e">
        <f>+#REF!</f>
        <v>#REF!</v>
      </c>
      <c r="D92" s="94" t="e">
        <f>+#REF!</f>
        <v>#REF!</v>
      </c>
      <c r="E92" s="94" t="e">
        <f>+#REF!</f>
        <v>#REF!</v>
      </c>
      <c r="F92" s="94" t="e">
        <f>+#REF!</f>
        <v>#REF!</v>
      </c>
      <c r="G92" s="94" t="e">
        <f>+#REF!</f>
        <v>#REF!</v>
      </c>
      <c r="H92" s="94" t="e">
        <f>+#REF!</f>
        <v>#REF!</v>
      </c>
      <c r="I92" s="94" t="e">
        <f>+#REF!</f>
        <v>#REF!</v>
      </c>
      <c r="J92" s="308" t="s">
        <v>74</v>
      </c>
      <c r="K92" s="585"/>
      <c r="L92" s="586"/>
      <c r="M92" s="586"/>
      <c r="N92" s="586"/>
      <c r="O92" s="586"/>
      <c r="P92" s="586"/>
      <c r="Q92" s="586"/>
      <c r="R92" s="586"/>
      <c r="S92" s="586"/>
      <c r="T92" s="587"/>
      <c r="U92" s="585"/>
      <c r="V92" s="586"/>
      <c r="W92" s="586"/>
      <c r="X92" s="586"/>
      <c r="Y92" s="586"/>
      <c r="Z92" s="586"/>
      <c r="AA92" s="586"/>
      <c r="AB92" s="586"/>
      <c r="AC92" s="586"/>
      <c r="AD92" s="587"/>
      <c r="AE92" s="585"/>
      <c r="AF92" s="586"/>
      <c r="AG92" s="586"/>
      <c r="AH92" s="586"/>
      <c r="AI92" s="586"/>
      <c r="AJ92" s="586"/>
      <c r="AK92" s="586"/>
      <c r="AL92" s="586"/>
      <c r="AM92" s="586"/>
      <c r="AN92" s="587"/>
      <c r="AO92" s="585"/>
      <c r="AP92" s="586"/>
      <c r="AQ92" s="586"/>
      <c r="AR92" s="586"/>
      <c r="AS92" s="586"/>
      <c r="AT92" s="586"/>
      <c r="AU92" s="586"/>
      <c r="AV92" s="586"/>
      <c r="AW92" s="586"/>
      <c r="AX92" s="587"/>
      <c r="AY92" s="585"/>
      <c r="AZ92" s="586"/>
      <c r="BA92" s="586"/>
      <c r="BB92" s="586"/>
      <c r="BC92" s="586"/>
      <c r="BD92" s="586"/>
      <c r="BE92" s="586"/>
      <c r="BF92" s="586"/>
      <c r="BG92" s="586"/>
      <c r="BH92" s="587"/>
      <c r="BI92" s="585"/>
      <c r="BJ92" s="586"/>
      <c r="BK92" s="586"/>
      <c r="BL92" s="586"/>
      <c r="BM92" s="586"/>
      <c r="BN92" s="586"/>
      <c r="BO92" s="586"/>
      <c r="BP92" s="586"/>
      <c r="BQ92" s="586"/>
      <c r="BR92" s="587"/>
      <c r="BS92" s="585"/>
      <c r="BT92" s="586"/>
      <c r="BU92" s="586"/>
      <c r="BV92" s="586"/>
      <c r="BW92" s="586"/>
      <c r="BX92" s="586"/>
      <c r="BY92" s="586"/>
      <c r="BZ92" s="586"/>
      <c r="CA92" s="586"/>
      <c r="CB92" s="587"/>
      <c r="CC92" s="585"/>
      <c r="CD92" s="586"/>
      <c r="CE92" s="586"/>
      <c r="CF92" s="586"/>
      <c r="CG92" s="586"/>
      <c r="CH92" s="586"/>
      <c r="CI92" s="586"/>
      <c r="CJ92" s="586"/>
      <c r="CK92" s="586"/>
      <c r="CL92" s="587"/>
      <c r="CM92" s="585"/>
      <c r="CN92" s="586"/>
      <c r="CO92" s="586"/>
      <c r="CP92" s="586"/>
      <c r="CQ92" s="586"/>
      <c r="CR92" s="586"/>
      <c r="CS92" s="586"/>
      <c r="CT92" s="586"/>
      <c r="CU92" s="586"/>
      <c r="CV92" s="587"/>
      <c r="CW92" s="585"/>
      <c r="CX92" s="586"/>
      <c r="CY92" s="586"/>
      <c r="CZ92" s="586"/>
      <c r="DA92" s="586"/>
      <c r="DB92" s="586"/>
      <c r="DC92" s="586"/>
      <c r="DD92" s="586"/>
      <c r="DE92" s="586"/>
      <c r="DF92" s="587"/>
      <c r="DG92" s="585"/>
      <c r="DH92" s="586"/>
      <c r="DI92" s="586"/>
      <c r="DJ92" s="586"/>
      <c r="DK92" s="586"/>
      <c r="DL92" s="586"/>
      <c r="DM92" s="586"/>
      <c r="DN92" s="586"/>
      <c r="DO92" s="586"/>
      <c r="DP92" s="587"/>
      <c r="DQ92" s="585"/>
      <c r="DR92" s="586"/>
      <c r="DS92" s="586"/>
      <c r="DT92" s="586"/>
      <c r="DU92" s="586"/>
      <c r="DV92" s="586"/>
      <c r="DW92" s="586"/>
      <c r="DX92" s="586"/>
      <c r="DY92" s="586"/>
      <c r="DZ92" s="587"/>
      <c r="EA92" s="585"/>
      <c r="EB92" s="586"/>
      <c r="EC92" s="586"/>
      <c r="ED92" s="586"/>
      <c r="EE92" s="586"/>
      <c r="EF92" s="586"/>
      <c r="EG92" s="586"/>
      <c r="EH92" s="586"/>
      <c r="EI92" s="586"/>
      <c r="EJ92" s="587"/>
      <c r="EK92" s="585"/>
      <c r="EL92" s="586"/>
      <c r="EM92" s="586"/>
      <c r="EN92" s="586"/>
      <c r="EO92" s="586"/>
      <c r="EP92" s="586"/>
      <c r="EQ92" s="586"/>
      <c r="ER92" s="586"/>
      <c r="ES92" s="586"/>
      <c r="ET92" s="587"/>
      <c r="EU92" s="585"/>
      <c r="EV92" s="586"/>
      <c r="EW92" s="586"/>
      <c r="EX92" s="586"/>
      <c r="EY92" s="586"/>
      <c r="EZ92" s="586"/>
      <c r="FA92" s="586"/>
      <c r="FB92" s="586"/>
      <c r="FC92" s="586"/>
      <c r="FD92" s="587"/>
      <c r="FE92" s="585"/>
      <c r="FF92" s="586"/>
      <c r="FG92" s="586"/>
      <c r="FH92" s="586"/>
      <c r="FI92" s="586"/>
      <c r="FJ92" s="586"/>
      <c r="FK92" s="586"/>
      <c r="FL92" s="586"/>
      <c r="FM92" s="586"/>
      <c r="FN92" s="587"/>
      <c r="FO92" s="585"/>
      <c r="FP92" s="586"/>
      <c r="FQ92" s="586"/>
      <c r="FR92" s="586"/>
      <c r="FS92" s="586"/>
      <c r="FT92" s="586"/>
      <c r="FU92" s="586"/>
      <c r="FV92" s="586"/>
      <c r="FW92" s="586"/>
      <c r="FX92" s="587"/>
      <c r="FY92" s="585"/>
      <c r="FZ92" s="586"/>
      <c r="GA92" s="586"/>
      <c r="GB92" s="586"/>
      <c r="GC92" s="586"/>
      <c r="GD92" s="586"/>
      <c r="GE92" s="586"/>
      <c r="GF92" s="586"/>
      <c r="GG92" s="586"/>
      <c r="GH92" s="587"/>
      <c r="GI92" s="585"/>
      <c r="GJ92" s="586"/>
      <c r="GK92" s="586"/>
      <c r="GL92" s="586"/>
      <c r="GM92" s="586"/>
      <c r="GN92" s="586"/>
      <c r="GO92" s="586"/>
      <c r="GP92" s="586"/>
      <c r="GQ92" s="586"/>
      <c r="GR92" s="587"/>
      <c r="GS92" s="585"/>
      <c r="GT92" s="586"/>
      <c r="GU92" s="586"/>
      <c r="GV92" s="586"/>
      <c r="GW92" s="586"/>
      <c r="GX92" s="586"/>
      <c r="GY92" s="586"/>
      <c r="GZ92" s="586"/>
      <c r="HA92" s="586"/>
      <c r="HB92" s="587"/>
      <c r="HC92" s="274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4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4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4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4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4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4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4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4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4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75">
        <f t="shared" si="91"/>
        <v>0</v>
      </c>
      <c r="HN92" s="277">
        <f t="shared" si="103"/>
        <v>0</v>
      </c>
      <c r="HO92" s="275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77" t="e">
        <f t="shared" si="104"/>
        <v>#REF!</v>
      </c>
      <c r="HQ92" s="80"/>
      <c r="HR92" s="278">
        <f t="shared" si="92"/>
        <v>0</v>
      </c>
      <c r="HS92" s="278">
        <f t="shared" si="93"/>
        <v>0</v>
      </c>
      <c r="HT92" s="278">
        <f t="shared" si="94"/>
        <v>0</v>
      </c>
      <c r="HU92" s="278">
        <f t="shared" si="95"/>
        <v>0</v>
      </c>
      <c r="HV92" s="278">
        <f t="shared" si="96"/>
        <v>0</v>
      </c>
      <c r="HW92" s="278">
        <f t="shared" si="97"/>
        <v>0</v>
      </c>
      <c r="HX92" s="278">
        <f t="shared" si="98"/>
        <v>0</v>
      </c>
      <c r="HY92" s="278">
        <f t="shared" si="99"/>
        <v>0</v>
      </c>
      <c r="HZ92" s="278">
        <f t="shared" si="100"/>
        <v>0</v>
      </c>
      <c r="IA92" s="278">
        <f t="shared" si="101"/>
        <v>0</v>
      </c>
      <c r="IK92" s="94" t="e">
        <f t="shared" si="102"/>
        <v>#REF!</v>
      </c>
    </row>
    <row r="93" spans="1:245" s="30" customFormat="1" ht="21.95" hidden="1" customHeight="1">
      <c r="A93" s="4"/>
      <c r="B93" s="94" t="e">
        <f>+#REF!</f>
        <v>#REF!</v>
      </c>
      <c r="C93" s="94" t="e">
        <f>+#REF!</f>
        <v>#REF!</v>
      </c>
      <c r="D93" s="94" t="e">
        <f>+#REF!</f>
        <v>#REF!</v>
      </c>
      <c r="E93" s="94" t="e">
        <f>+#REF!</f>
        <v>#REF!</v>
      </c>
      <c r="F93" s="94" t="e">
        <f>+#REF!</f>
        <v>#REF!</v>
      </c>
      <c r="G93" s="94" t="e">
        <f>+#REF!</f>
        <v>#REF!</v>
      </c>
      <c r="H93" s="94" t="e">
        <f>+#REF!</f>
        <v>#REF!</v>
      </c>
      <c r="I93" s="94" t="e">
        <f>+#REF!</f>
        <v>#REF!</v>
      </c>
      <c r="J93" s="19" t="s">
        <v>75</v>
      </c>
      <c r="K93" s="588"/>
      <c r="L93" s="589"/>
      <c r="M93" s="589"/>
      <c r="N93" s="589"/>
      <c r="O93" s="589"/>
      <c r="P93" s="589"/>
      <c r="Q93" s="589"/>
      <c r="R93" s="589"/>
      <c r="S93" s="589"/>
      <c r="T93" s="590"/>
      <c r="U93" s="588"/>
      <c r="V93" s="589"/>
      <c r="W93" s="589"/>
      <c r="X93" s="589"/>
      <c r="Y93" s="589"/>
      <c r="Z93" s="589"/>
      <c r="AA93" s="589"/>
      <c r="AB93" s="589"/>
      <c r="AC93" s="589"/>
      <c r="AD93" s="590"/>
      <c r="AE93" s="588"/>
      <c r="AF93" s="589"/>
      <c r="AG93" s="589"/>
      <c r="AH93" s="589"/>
      <c r="AI93" s="589"/>
      <c r="AJ93" s="589"/>
      <c r="AK93" s="589"/>
      <c r="AL93" s="589"/>
      <c r="AM93" s="589"/>
      <c r="AN93" s="590"/>
      <c r="AO93" s="588"/>
      <c r="AP93" s="589"/>
      <c r="AQ93" s="589"/>
      <c r="AR93" s="589"/>
      <c r="AS93" s="589"/>
      <c r="AT93" s="589"/>
      <c r="AU93" s="589"/>
      <c r="AV93" s="589"/>
      <c r="AW93" s="589"/>
      <c r="AX93" s="590"/>
      <c r="AY93" s="588"/>
      <c r="AZ93" s="589"/>
      <c r="BA93" s="589"/>
      <c r="BB93" s="589"/>
      <c r="BC93" s="589"/>
      <c r="BD93" s="589"/>
      <c r="BE93" s="589"/>
      <c r="BF93" s="589"/>
      <c r="BG93" s="589"/>
      <c r="BH93" s="590"/>
      <c r="BI93" s="588"/>
      <c r="BJ93" s="589"/>
      <c r="BK93" s="589"/>
      <c r="BL93" s="589"/>
      <c r="BM93" s="589"/>
      <c r="BN93" s="589"/>
      <c r="BO93" s="589"/>
      <c r="BP93" s="589"/>
      <c r="BQ93" s="589"/>
      <c r="BR93" s="590"/>
      <c r="BS93" s="588"/>
      <c r="BT93" s="589"/>
      <c r="BU93" s="589"/>
      <c r="BV93" s="589"/>
      <c r="BW93" s="589"/>
      <c r="BX93" s="589"/>
      <c r="BY93" s="589"/>
      <c r="BZ93" s="589"/>
      <c r="CA93" s="589"/>
      <c r="CB93" s="590"/>
      <c r="CC93" s="588"/>
      <c r="CD93" s="589"/>
      <c r="CE93" s="589"/>
      <c r="CF93" s="589"/>
      <c r="CG93" s="589"/>
      <c r="CH93" s="589"/>
      <c r="CI93" s="589"/>
      <c r="CJ93" s="589"/>
      <c r="CK93" s="589"/>
      <c r="CL93" s="590"/>
      <c r="CM93" s="588"/>
      <c r="CN93" s="589"/>
      <c r="CO93" s="589"/>
      <c r="CP93" s="589"/>
      <c r="CQ93" s="589"/>
      <c r="CR93" s="589"/>
      <c r="CS93" s="589"/>
      <c r="CT93" s="589"/>
      <c r="CU93" s="589"/>
      <c r="CV93" s="590"/>
      <c r="CW93" s="588"/>
      <c r="CX93" s="589"/>
      <c r="CY93" s="589"/>
      <c r="CZ93" s="589"/>
      <c r="DA93" s="589"/>
      <c r="DB93" s="589"/>
      <c r="DC93" s="589"/>
      <c r="DD93" s="589"/>
      <c r="DE93" s="589"/>
      <c r="DF93" s="590"/>
      <c r="DG93" s="588"/>
      <c r="DH93" s="589"/>
      <c r="DI93" s="589"/>
      <c r="DJ93" s="589"/>
      <c r="DK93" s="589"/>
      <c r="DL93" s="589"/>
      <c r="DM93" s="589"/>
      <c r="DN93" s="589"/>
      <c r="DO93" s="589"/>
      <c r="DP93" s="590"/>
      <c r="DQ93" s="588"/>
      <c r="DR93" s="589"/>
      <c r="DS93" s="589"/>
      <c r="DT93" s="589"/>
      <c r="DU93" s="589"/>
      <c r="DV93" s="589"/>
      <c r="DW93" s="589"/>
      <c r="DX93" s="589"/>
      <c r="DY93" s="589"/>
      <c r="DZ93" s="590"/>
      <c r="EA93" s="588"/>
      <c r="EB93" s="589"/>
      <c r="EC93" s="589"/>
      <c r="ED93" s="589"/>
      <c r="EE93" s="589"/>
      <c r="EF93" s="589"/>
      <c r="EG93" s="589"/>
      <c r="EH93" s="589"/>
      <c r="EI93" s="589"/>
      <c r="EJ93" s="590"/>
      <c r="EK93" s="588"/>
      <c r="EL93" s="589"/>
      <c r="EM93" s="589"/>
      <c r="EN93" s="589"/>
      <c r="EO93" s="589"/>
      <c r="EP93" s="589"/>
      <c r="EQ93" s="589"/>
      <c r="ER93" s="589"/>
      <c r="ES93" s="589"/>
      <c r="ET93" s="590"/>
      <c r="EU93" s="588"/>
      <c r="EV93" s="589"/>
      <c r="EW93" s="589"/>
      <c r="EX93" s="589"/>
      <c r="EY93" s="589"/>
      <c r="EZ93" s="589"/>
      <c r="FA93" s="589"/>
      <c r="FB93" s="589"/>
      <c r="FC93" s="589"/>
      <c r="FD93" s="590"/>
      <c r="FE93" s="588"/>
      <c r="FF93" s="589"/>
      <c r="FG93" s="589"/>
      <c r="FH93" s="589"/>
      <c r="FI93" s="589"/>
      <c r="FJ93" s="589"/>
      <c r="FK93" s="589"/>
      <c r="FL93" s="589"/>
      <c r="FM93" s="589"/>
      <c r="FN93" s="590"/>
      <c r="FO93" s="588"/>
      <c r="FP93" s="589"/>
      <c r="FQ93" s="589"/>
      <c r="FR93" s="589"/>
      <c r="FS93" s="589"/>
      <c r="FT93" s="589"/>
      <c r="FU93" s="589"/>
      <c r="FV93" s="589"/>
      <c r="FW93" s="589"/>
      <c r="FX93" s="590"/>
      <c r="FY93" s="588"/>
      <c r="FZ93" s="589"/>
      <c r="GA93" s="589"/>
      <c r="GB93" s="589"/>
      <c r="GC93" s="589"/>
      <c r="GD93" s="589"/>
      <c r="GE93" s="589"/>
      <c r="GF93" s="589"/>
      <c r="GG93" s="589"/>
      <c r="GH93" s="590"/>
      <c r="GI93" s="588"/>
      <c r="GJ93" s="589"/>
      <c r="GK93" s="589"/>
      <c r="GL93" s="589"/>
      <c r="GM93" s="589"/>
      <c r="GN93" s="589"/>
      <c r="GO93" s="589"/>
      <c r="GP93" s="589"/>
      <c r="GQ93" s="589"/>
      <c r="GR93" s="590"/>
      <c r="GS93" s="588"/>
      <c r="GT93" s="589"/>
      <c r="GU93" s="589"/>
      <c r="GV93" s="589"/>
      <c r="GW93" s="589"/>
      <c r="GX93" s="589"/>
      <c r="GY93" s="589"/>
      <c r="GZ93" s="589"/>
      <c r="HA93" s="589"/>
      <c r="HB93" s="590"/>
      <c r="HC93" s="77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77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77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77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77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77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77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77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77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77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0">
        <f t="shared" si="91"/>
        <v>0</v>
      </c>
      <c r="HN93" s="79">
        <f t="shared" si="103"/>
        <v>0</v>
      </c>
      <c r="HO93" s="80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79" t="e">
        <f t="shared" si="104"/>
        <v>#REF!</v>
      </c>
      <c r="HQ93" s="80"/>
      <c r="HR93" s="81">
        <f t="shared" si="92"/>
        <v>0</v>
      </c>
      <c r="HS93" s="81">
        <f t="shared" si="93"/>
        <v>0</v>
      </c>
      <c r="HT93" s="81">
        <f t="shared" si="94"/>
        <v>0</v>
      </c>
      <c r="HU93" s="81">
        <f t="shared" si="95"/>
        <v>0</v>
      </c>
      <c r="HV93" s="81">
        <f t="shared" si="96"/>
        <v>0</v>
      </c>
      <c r="HW93" s="81">
        <f t="shared" si="97"/>
        <v>0</v>
      </c>
      <c r="HX93" s="81">
        <f t="shared" si="98"/>
        <v>0</v>
      </c>
      <c r="HY93" s="81">
        <f t="shared" si="99"/>
        <v>0</v>
      </c>
      <c r="HZ93" s="81">
        <f t="shared" si="100"/>
        <v>0</v>
      </c>
      <c r="IA93" s="81">
        <f t="shared" si="101"/>
        <v>0</v>
      </c>
      <c r="IK93" s="94" t="e">
        <f t="shared" si="102"/>
        <v>#REF!</v>
      </c>
    </row>
    <row r="94" spans="1:245" s="30" customFormat="1" ht="21.95" hidden="1" customHeight="1">
      <c r="A94" s="4"/>
      <c r="B94" s="94" t="e">
        <f>+#REF!</f>
        <v>#REF!</v>
      </c>
      <c r="C94" s="94" t="e">
        <f>+#REF!</f>
        <v>#REF!</v>
      </c>
      <c r="D94" s="94" t="e">
        <f>+#REF!</f>
        <v>#REF!</v>
      </c>
      <c r="E94" s="94" t="e">
        <f>+#REF!</f>
        <v>#REF!</v>
      </c>
      <c r="F94" s="94" t="e">
        <f>+#REF!</f>
        <v>#REF!</v>
      </c>
      <c r="G94" s="94" t="e">
        <f>+#REF!</f>
        <v>#REF!</v>
      </c>
      <c r="H94" s="94" t="e">
        <f>+#REF!</f>
        <v>#REF!</v>
      </c>
      <c r="I94" s="94" t="e">
        <f>+#REF!</f>
        <v>#REF!</v>
      </c>
      <c r="J94" s="19" t="s">
        <v>76</v>
      </c>
      <c r="K94" s="591"/>
      <c r="L94" s="592"/>
      <c r="M94" s="592"/>
      <c r="N94" s="589"/>
      <c r="O94" s="589"/>
      <c r="P94" s="589"/>
      <c r="Q94" s="589"/>
      <c r="R94" s="589"/>
      <c r="S94" s="589"/>
      <c r="T94" s="590"/>
      <c r="U94" s="591"/>
      <c r="V94" s="592"/>
      <c r="W94" s="592"/>
      <c r="X94" s="589"/>
      <c r="Y94" s="589"/>
      <c r="Z94" s="589"/>
      <c r="AA94" s="589"/>
      <c r="AB94" s="589"/>
      <c r="AC94" s="589"/>
      <c r="AD94" s="590"/>
      <c r="AE94" s="591"/>
      <c r="AF94" s="592"/>
      <c r="AG94" s="592"/>
      <c r="AH94" s="589"/>
      <c r="AI94" s="589"/>
      <c r="AJ94" s="589"/>
      <c r="AK94" s="589"/>
      <c r="AL94" s="589"/>
      <c r="AM94" s="589"/>
      <c r="AN94" s="590"/>
      <c r="AO94" s="591"/>
      <c r="AP94" s="592"/>
      <c r="AQ94" s="592"/>
      <c r="AR94" s="589"/>
      <c r="AS94" s="589"/>
      <c r="AT94" s="589"/>
      <c r="AU94" s="589"/>
      <c r="AV94" s="589"/>
      <c r="AW94" s="589"/>
      <c r="AX94" s="590"/>
      <c r="AY94" s="591"/>
      <c r="AZ94" s="592"/>
      <c r="BA94" s="592"/>
      <c r="BB94" s="589"/>
      <c r="BC94" s="589"/>
      <c r="BD94" s="589"/>
      <c r="BE94" s="589"/>
      <c r="BF94" s="589"/>
      <c r="BG94" s="589"/>
      <c r="BH94" s="590"/>
      <c r="BI94" s="591"/>
      <c r="BJ94" s="592"/>
      <c r="BK94" s="592"/>
      <c r="BL94" s="589"/>
      <c r="BM94" s="589"/>
      <c r="BN94" s="589"/>
      <c r="BO94" s="589"/>
      <c r="BP94" s="589"/>
      <c r="BQ94" s="589"/>
      <c r="BR94" s="590"/>
      <c r="BS94" s="591"/>
      <c r="BT94" s="592"/>
      <c r="BU94" s="592"/>
      <c r="BV94" s="589"/>
      <c r="BW94" s="589"/>
      <c r="BX94" s="589"/>
      <c r="BY94" s="589"/>
      <c r="BZ94" s="589"/>
      <c r="CA94" s="589"/>
      <c r="CB94" s="590"/>
      <c r="CC94" s="591"/>
      <c r="CD94" s="592"/>
      <c r="CE94" s="592"/>
      <c r="CF94" s="589"/>
      <c r="CG94" s="589"/>
      <c r="CH94" s="589"/>
      <c r="CI94" s="589"/>
      <c r="CJ94" s="589"/>
      <c r="CK94" s="589"/>
      <c r="CL94" s="590"/>
      <c r="CM94" s="591"/>
      <c r="CN94" s="592"/>
      <c r="CO94" s="592"/>
      <c r="CP94" s="589"/>
      <c r="CQ94" s="589"/>
      <c r="CR94" s="589"/>
      <c r="CS94" s="589"/>
      <c r="CT94" s="589"/>
      <c r="CU94" s="589"/>
      <c r="CV94" s="590"/>
      <c r="CW94" s="591"/>
      <c r="CX94" s="592"/>
      <c r="CY94" s="592"/>
      <c r="CZ94" s="589"/>
      <c r="DA94" s="589"/>
      <c r="DB94" s="589"/>
      <c r="DC94" s="589"/>
      <c r="DD94" s="589"/>
      <c r="DE94" s="589"/>
      <c r="DF94" s="590"/>
      <c r="DG94" s="591"/>
      <c r="DH94" s="592"/>
      <c r="DI94" s="592"/>
      <c r="DJ94" s="589"/>
      <c r="DK94" s="589"/>
      <c r="DL94" s="589"/>
      <c r="DM94" s="589"/>
      <c r="DN94" s="589"/>
      <c r="DO94" s="589"/>
      <c r="DP94" s="590"/>
      <c r="DQ94" s="591"/>
      <c r="DR94" s="592"/>
      <c r="DS94" s="592"/>
      <c r="DT94" s="589"/>
      <c r="DU94" s="589"/>
      <c r="DV94" s="589"/>
      <c r="DW94" s="589"/>
      <c r="DX94" s="589"/>
      <c r="DY94" s="589"/>
      <c r="DZ94" s="590"/>
      <c r="EA94" s="591"/>
      <c r="EB94" s="592"/>
      <c r="EC94" s="592"/>
      <c r="ED94" s="589"/>
      <c r="EE94" s="589"/>
      <c r="EF94" s="589"/>
      <c r="EG94" s="589"/>
      <c r="EH94" s="589"/>
      <c r="EI94" s="589"/>
      <c r="EJ94" s="590"/>
      <c r="EK94" s="591"/>
      <c r="EL94" s="592"/>
      <c r="EM94" s="592"/>
      <c r="EN94" s="589"/>
      <c r="EO94" s="589"/>
      <c r="EP94" s="589"/>
      <c r="EQ94" s="589"/>
      <c r="ER94" s="589"/>
      <c r="ES94" s="589"/>
      <c r="ET94" s="590"/>
      <c r="EU94" s="591"/>
      <c r="EV94" s="592"/>
      <c r="EW94" s="592"/>
      <c r="EX94" s="589"/>
      <c r="EY94" s="589"/>
      <c r="EZ94" s="589"/>
      <c r="FA94" s="589"/>
      <c r="FB94" s="589"/>
      <c r="FC94" s="589"/>
      <c r="FD94" s="590"/>
      <c r="FE94" s="591"/>
      <c r="FF94" s="592"/>
      <c r="FG94" s="592"/>
      <c r="FH94" s="589"/>
      <c r="FI94" s="589"/>
      <c r="FJ94" s="589"/>
      <c r="FK94" s="589"/>
      <c r="FL94" s="589"/>
      <c r="FM94" s="589"/>
      <c r="FN94" s="590"/>
      <c r="FO94" s="591"/>
      <c r="FP94" s="592"/>
      <c r="FQ94" s="592"/>
      <c r="FR94" s="589"/>
      <c r="FS94" s="589"/>
      <c r="FT94" s="589"/>
      <c r="FU94" s="589"/>
      <c r="FV94" s="589"/>
      <c r="FW94" s="589"/>
      <c r="FX94" s="590"/>
      <c r="FY94" s="591"/>
      <c r="FZ94" s="592"/>
      <c r="GA94" s="592"/>
      <c r="GB94" s="589"/>
      <c r="GC94" s="589"/>
      <c r="GD94" s="589"/>
      <c r="GE94" s="589"/>
      <c r="GF94" s="589"/>
      <c r="GG94" s="589"/>
      <c r="GH94" s="590"/>
      <c r="GI94" s="591"/>
      <c r="GJ94" s="592"/>
      <c r="GK94" s="592"/>
      <c r="GL94" s="589"/>
      <c r="GM94" s="589"/>
      <c r="GN94" s="589"/>
      <c r="GO94" s="589"/>
      <c r="GP94" s="589"/>
      <c r="GQ94" s="589"/>
      <c r="GR94" s="590"/>
      <c r="GS94" s="591"/>
      <c r="GT94" s="592"/>
      <c r="GU94" s="592"/>
      <c r="GV94" s="589"/>
      <c r="GW94" s="589"/>
      <c r="GX94" s="589"/>
      <c r="GY94" s="589"/>
      <c r="GZ94" s="589"/>
      <c r="HA94" s="589"/>
      <c r="HB94" s="590"/>
      <c r="HC94" s="77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77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77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77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77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77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77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77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77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77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0">
        <f t="shared" si="91"/>
        <v>0</v>
      </c>
      <c r="HN94" s="79">
        <f t="shared" si="103"/>
        <v>0</v>
      </c>
      <c r="HO94" s="80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79" t="e">
        <f t="shared" si="104"/>
        <v>#REF!</v>
      </c>
      <c r="HQ94" s="80"/>
      <c r="HR94" s="81">
        <f t="shared" si="92"/>
        <v>0</v>
      </c>
      <c r="HS94" s="81">
        <f t="shared" si="93"/>
        <v>0</v>
      </c>
      <c r="HT94" s="81">
        <f t="shared" si="94"/>
        <v>0</v>
      </c>
      <c r="HU94" s="81">
        <f t="shared" si="95"/>
        <v>0</v>
      </c>
      <c r="HV94" s="81">
        <f t="shared" si="96"/>
        <v>0</v>
      </c>
      <c r="HW94" s="81">
        <f t="shared" si="97"/>
        <v>0</v>
      </c>
      <c r="HX94" s="81">
        <f t="shared" si="98"/>
        <v>0</v>
      </c>
      <c r="HY94" s="81">
        <f t="shared" si="99"/>
        <v>0</v>
      </c>
      <c r="HZ94" s="81">
        <f t="shared" si="100"/>
        <v>0</v>
      </c>
      <c r="IA94" s="81">
        <f t="shared" si="101"/>
        <v>0</v>
      </c>
      <c r="IK94" s="94" t="e">
        <f t="shared" si="102"/>
        <v>#REF!</v>
      </c>
    </row>
    <row r="95" spans="1:245" s="30" customFormat="1" ht="21.95" hidden="1" customHeight="1">
      <c r="A95" s="4"/>
      <c r="B95" s="94" t="e">
        <f>+#REF!</f>
        <v>#REF!</v>
      </c>
      <c r="C95" s="94" t="e">
        <f>+#REF!</f>
        <v>#REF!</v>
      </c>
      <c r="D95" s="94" t="e">
        <f>+#REF!</f>
        <v>#REF!</v>
      </c>
      <c r="E95" s="94" t="e">
        <f>+#REF!</f>
        <v>#REF!</v>
      </c>
      <c r="F95" s="94" t="e">
        <f>+#REF!</f>
        <v>#REF!</v>
      </c>
      <c r="G95" s="94" t="e">
        <f>+#REF!</f>
        <v>#REF!</v>
      </c>
      <c r="H95" s="94" t="e">
        <f>+#REF!</f>
        <v>#REF!</v>
      </c>
      <c r="I95" s="94" t="e">
        <f>+#REF!</f>
        <v>#REF!</v>
      </c>
      <c r="J95" s="307" t="s">
        <v>77</v>
      </c>
      <c r="K95" s="593"/>
      <c r="L95" s="594"/>
      <c r="M95" s="594"/>
      <c r="N95" s="594"/>
      <c r="O95" s="594"/>
      <c r="P95" s="594"/>
      <c r="Q95" s="594"/>
      <c r="R95" s="594"/>
      <c r="S95" s="594"/>
      <c r="T95" s="595"/>
      <c r="U95" s="593"/>
      <c r="V95" s="594"/>
      <c r="W95" s="594"/>
      <c r="X95" s="596"/>
      <c r="Y95" s="596"/>
      <c r="Z95" s="596"/>
      <c r="AA95" s="596"/>
      <c r="AB95" s="596"/>
      <c r="AC95" s="596"/>
      <c r="AD95" s="595"/>
      <c r="AE95" s="593"/>
      <c r="AF95" s="594"/>
      <c r="AG95" s="594"/>
      <c r="AH95" s="596"/>
      <c r="AI95" s="596"/>
      <c r="AJ95" s="596"/>
      <c r="AK95" s="596"/>
      <c r="AL95" s="596"/>
      <c r="AM95" s="596"/>
      <c r="AN95" s="595"/>
      <c r="AO95" s="593"/>
      <c r="AP95" s="594"/>
      <c r="AQ95" s="594"/>
      <c r="AR95" s="596"/>
      <c r="AS95" s="596"/>
      <c r="AT95" s="596"/>
      <c r="AU95" s="596"/>
      <c r="AV95" s="596"/>
      <c r="AW95" s="596"/>
      <c r="AX95" s="595"/>
      <c r="AY95" s="593"/>
      <c r="AZ95" s="594"/>
      <c r="BA95" s="594"/>
      <c r="BB95" s="596"/>
      <c r="BC95" s="596"/>
      <c r="BD95" s="596"/>
      <c r="BE95" s="596"/>
      <c r="BF95" s="596"/>
      <c r="BG95" s="596"/>
      <c r="BH95" s="595"/>
      <c r="BI95" s="593"/>
      <c r="BJ95" s="594"/>
      <c r="BK95" s="594"/>
      <c r="BL95" s="596"/>
      <c r="BM95" s="596"/>
      <c r="BN95" s="596"/>
      <c r="BO95" s="596"/>
      <c r="BP95" s="596"/>
      <c r="BQ95" s="596"/>
      <c r="BR95" s="595"/>
      <c r="BS95" s="593"/>
      <c r="BT95" s="594"/>
      <c r="BU95" s="594"/>
      <c r="BV95" s="596"/>
      <c r="BW95" s="596"/>
      <c r="BX95" s="596"/>
      <c r="BY95" s="596"/>
      <c r="BZ95" s="596"/>
      <c r="CA95" s="596"/>
      <c r="CB95" s="595"/>
      <c r="CC95" s="593"/>
      <c r="CD95" s="594"/>
      <c r="CE95" s="594"/>
      <c r="CF95" s="596"/>
      <c r="CG95" s="596"/>
      <c r="CH95" s="596"/>
      <c r="CI95" s="596"/>
      <c r="CJ95" s="596"/>
      <c r="CK95" s="596"/>
      <c r="CL95" s="595"/>
      <c r="CM95" s="593"/>
      <c r="CN95" s="594"/>
      <c r="CO95" s="594"/>
      <c r="CP95" s="596"/>
      <c r="CQ95" s="596"/>
      <c r="CR95" s="596"/>
      <c r="CS95" s="596"/>
      <c r="CT95" s="596"/>
      <c r="CU95" s="596"/>
      <c r="CV95" s="595"/>
      <c r="CW95" s="593"/>
      <c r="CX95" s="594"/>
      <c r="CY95" s="594"/>
      <c r="CZ95" s="596"/>
      <c r="DA95" s="596"/>
      <c r="DB95" s="596"/>
      <c r="DC95" s="596"/>
      <c r="DD95" s="596"/>
      <c r="DE95" s="596"/>
      <c r="DF95" s="595"/>
      <c r="DG95" s="593"/>
      <c r="DH95" s="594"/>
      <c r="DI95" s="594"/>
      <c r="DJ95" s="596"/>
      <c r="DK95" s="596"/>
      <c r="DL95" s="596"/>
      <c r="DM95" s="596"/>
      <c r="DN95" s="596"/>
      <c r="DO95" s="596"/>
      <c r="DP95" s="595"/>
      <c r="DQ95" s="593"/>
      <c r="DR95" s="594"/>
      <c r="DS95" s="594"/>
      <c r="DT95" s="596"/>
      <c r="DU95" s="596"/>
      <c r="DV95" s="596"/>
      <c r="DW95" s="596"/>
      <c r="DX95" s="596"/>
      <c r="DY95" s="596"/>
      <c r="DZ95" s="595"/>
      <c r="EA95" s="593"/>
      <c r="EB95" s="594"/>
      <c r="EC95" s="594"/>
      <c r="ED95" s="596"/>
      <c r="EE95" s="596"/>
      <c r="EF95" s="596"/>
      <c r="EG95" s="596"/>
      <c r="EH95" s="596"/>
      <c r="EI95" s="596"/>
      <c r="EJ95" s="595"/>
      <c r="EK95" s="593"/>
      <c r="EL95" s="594"/>
      <c r="EM95" s="594"/>
      <c r="EN95" s="596"/>
      <c r="EO95" s="596"/>
      <c r="EP95" s="596"/>
      <c r="EQ95" s="596"/>
      <c r="ER95" s="596"/>
      <c r="ES95" s="596"/>
      <c r="ET95" s="595"/>
      <c r="EU95" s="593"/>
      <c r="EV95" s="594"/>
      <c r="EW95" s="594"/>
      <c r="EX95" s="596"/>
      <c r="EY95" s="596"/>
      <c r="EZ95" s="596"/>
      <c r="FA95" s="596"/>
      <c r="FB95" s="596"/>
      <c r="FC95" s="596"/>
      <c r="FD95" s="595"/>
      <c r="FE95" s="593"/>
      <c r="FF95" s="594"/>
      <c r="FG95" s="594"/>
      <c r="FH95" s="596"/>
      <c r="FI95" s="596"/>
      <c r="FJ95" s="596"/>
      <c r="FK95" s="596"/>
      <c r="FL95" s="596"/>
      <c r="FM95" s="596"/>
      <c r="FN95" s="595"/>
      <c r="FO95" s="593"/>
      <c r="FP95" s="594"/>
      <c r="FQ95" s="594"/>
      <c r="FR95" s="596"/>
      <c r="FS95" s="596"/>
      <c r="FT95" s="596"/>
      <c r="FU95" s="596"/>
      <c r="FV95" s="596"/>
      <c r="FW95" s="596"/>
      <c r="FX95" s="595"/>
      <c r="FY95" s="593"/>
      <c r="FZ95" s="594"/>
      <c r="GA95" s="594"/>
      <c r="GB95" s="596"/>
      <c r="GC95" s="596"/>
      <c r="GD95" s="596"/>
      <c r="GE95" s="596"/>
      <c r="GF95" s="596"/>
      <c r="GG95" s="596"/>
      <c r="GH95" s="595"/>
      <c r="GI95" s="593"/>
      <c r="GJ95" s="594"/>
      <c r="GK95" s="594"/>
      <c r="GL95" s="596"/>
      <c r="GM95" s="596"/>
      <c r="GN95" s="596"/>
      <c r="GO95" s="596"/>
      <c r="GP95" s="596"/>
      <c r="GQ95" s="596"/>
      <c r="GR95" s="595"/>
      <c r="GS95" s="593"/>
      <c r="GT95" s="594"/>
      <c r="GU95" s="594"/>
      <c r="GV95" s="596"/>
      <c r="GW95" s="596"/>
      <c r="GX95" s="596"/>
      <c r="GY95" s="596"/>
      <c r="GZ95" s="596"/>
      <c r="HA95" s="596"/>
      <c r="HB95" s="595"/>
      <c r="HC95" s="271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1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1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1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1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1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1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1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1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1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2">
        <f t="shared" si="91"/>
        <v>0</v>
      </c>
      <c r="HN95" s="279">
        <f t="shared" si="103"/>
        <v>0</v>
      </c>
      <c r="HO95" s="272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79" t="e">
        <f t="shared" si="104"/>
        <v>#REF!</v>
      </c>
      <c r="HQ95" s="80"/>
      <c r="HR95" s="280">
        <f t="shared" si="92"/>
        <v>0</v>
      </c>
      <c r="HS95" s="280">
        <f t="shared" si="93"/>
        <v>0</v>
      </c>
      <c r="HT95" s="280">
        <f t="shared" si="94"/>
        <v>0</v>
      </c>
      <c r="HU95" s="280">
        <f t="shared" si="95"/>
        <v>0</v>
      </c>
      <c r="HV95" s="280">
        <f t="shared" si="96"/>
        <v>0</v>
      </c>
      <c r="HW95" s="280">
        <f t="shared" si="97"/>
        <v>0</v>
      </c>
      <c r="HX95" s="280">
        <f t="shared" si="98"/>
        <v>0</v>
      </c>
      <c r="HY95" s="280">
        <f t="shared" si="99"/>
        <v>0</v>
      </c>
      <c r="HZ95" s="280">
        <f t="shared" si="100"/>
        <v>0</v>
      </c>
      <c r="IA95" s="280">
        <f t="shared" si="101"/>
        <v>0</v>
      </c>
      <c r="IK95" s="94" t="e">
        <f t="shared" si="102"/>
        <v>#REF!</v>
      </c>
    </row>
    <row r="96" spans="1:245" s="30" customFormat="1" ht="21.95" hidden="1" customHeight="1">
      <c r="A96" s="4"/>
      <c r="B96" s="94" t="e">
        <f>+#REF!</f>
        <v>#REF!</v>
      </c>
      <c r="C96" s="94" t="e">
        <f>+#REF!</f>
        <v>#REF!</v>
      </c>
      <c r="D96" s="94" t="e">
        <f>+#REF!</f>
        <v>#REF!</v>
      </c>
      <c r="E96" s="94" t="e">
        <f>+#REF!</f>
        <v>#REF!</v>
      </c>
      <c r="F96" s="94" t="e">
        <f>+#REF!</f>
        <v>#REF!</v>
      </c>
      <c r="G96" s="94" t="e">
        <f>+#REF!</f>
        <v>#REF!</v>
      </c>
      <c r="H96" s="94" t="e">
        <f>+#REF!</f>
        <v>#REF!</v>
      </c>
      <c r="I96" s="94" t="e">
        <f>+#REF!</f>
        <v>#REF!</v>
      </c>
      <c r="J96" s="308" t="s">
        <v>78</v>
      </c>
      <c r="K96" s="601"/>
      <c r="L96" s="602"/>
      <c r="M96" s="603"/>
      <c r="N96" s="557"/>
      <c r="O96" s="557"/>
      <c r="P96" s="557"/>
      <c r="Q96" s="557"/>
      <c r="R96" s="557"/>
      <c r="S96" s="557"/>
      <c r="T96" s="558"/>
      <c r="U96" s="601"/>
      <c r="V96" s="603"/>
      <c r="W96" s="603"/>
      <c r="X96" s="557"/>
      <c r="Y96" s="557"/>
      <c r="Z96" s="557"/>
      <c r="AA96" s="557"/>
      <c r="AB96" s="557"/>
      <c r="AC96" s="557"/>
      <c r="AD96" s="558"/>
      <c r="AE96" s="601"/>
      <c r="AF96" s="603"/>
      <c r="AG96" s="602"/>
      <c r="AH96" s="603"/>
      <c r="AI96" s="557"/>
      <c r="AJ96" s="557"/>
      <c r="AK96" s="557"/>
      <c r="AL96" s="557"/>
      <c r="AM96" s="557"/>
      <c r="AN96" s="558"/>
      <c r="AO96" s="601"/>
      <c r="AP96" s="603"/>
      <c r="AQ96" s="603"/>
      <c r="AR96" s="557"/>
      <c r="AS96" s="557"/>
      <c r="AT96" s="557"/>
      <c r="AU96" s="557"/>
      <c r="AV96" s="557"/>
      <c r="AW96" s="557"/>
      <c r="AX96" s="558"/>
      <c r="AY96" s="601"/>
      <c r="AZ96" s="603"/>
      <c r="BA96" s="603"/>
      <c r="BB96" s="603"/>
      <c r="BC96" s="557"/>
      <c r="BD96" s="557"/>
      <c r="BE96" s="557"/>
      <c r="BF96" s="557"/>
      <c r="BG96" s="557"/>
      <c r="BH96" s="558"/>
      <c r="BI96" s="601"/>
      <c r="BJ96" s="603"/>
      <c r="BK96" s="603"/>
      <c r="BL96" s="557"/>
      <c r="BM96" s="557"/>
      <c r="BN96" s="557"/>
      <c r="BO96" s="557"/>
      <c r="BP96" s="557"/>
      <c r="BQ96" s="557"/>
      <c r="BR96" s="558"/>
      <c r="BS96" s="601"/>
      <c r="BT96" s="603"/>
      <c r="BU96" s="603"/>
      <c r="BV96" s="557"/>
      <c r="BW96" s="557"/>
      <c r="BX96" s="557"/>
      <c r="BY96" s="557"/>
      <c r="BZ96" s="557"/>
      <c r="CA96" s="557"/>
      <c r="CB96" s="558"/>
      <c r="CC96" s="601"/>
      <c r="CD96" s="603"/>
      <c r="CE96" s="603"/>
      <c r="CF96" s="557"/>
      <c r="CG96" s="557"/>
      <c r="CH96" s="557"/>
      <c r="CI96" s="557"/>
      <c r="CJ96" s="557"/>
      <c r="CK96" s="557"/>
      <c r="CL96" s="558"/>
      <c r="CM96" s="601"/>
      <c r="CN96" s="603"/>
      <c r="CO96" s="603"/>
      <c r="CP96" s="557"/>
      <c r="CQ96" s="557"/>
      <c r="CR96" s="557"/>
      <c r="CS96" s="557"/>
      <c r="CT96" s="557"/>
      <c r="CU96" s="557"/>
      <c r="CV96" s="558"/>
      <c r="CW96" s="601"/>
      <c r="CX96" s="603"/>
      <c r="CY96" s="603"/>
      <c r="CZ96" s="557"/>
      <c r="DA96" s="557"/>
      <c r="DB96" s="557"/>
      <c r="DC96" s="557"/>
      <c r="DD96" s="557"/>
      <c r="DE96" s="557"/>
      <c r="DF96" s="558"/>
      <c r="DG96" s="601"/>
      <c r="DH96" s="603"/>
      <c r="DI96" s="603"/>
      <c r="DJ96" s="557"/>
      <c r="DK96" s="557"/>
      <c r="DL96" s="557"/>
      <c r="DM96" s="557"/>
      <c r="DN96" s="557"/>
      <c r="DO96" s="557"/>
      <c r="DP96" s="558"/>
      <c r="DQ96" s="601"/>
      <c r="DR96" s="603"/>
      <c r="DS96" s="603"/>
      <c r="DT96" s="557"/>
      <c r="DU96" s="557"/>
      <c r="DV96" s="557"/>
      <c r="DW96" s="557"/>
      <c r="DX96" s="557"/>
      <c r="DY96" s="557"/>
      <c r="DZ96" s="558"/>
      <c r="EA96" s="601"/>
      <c r="EB96" s="603"/>
      <c r="EC96" s="603"/>
      <c r="ED96" s="557"/>
      <c r="EE96" s="557"/>
      <c r="EF96" s="557"/>
      <c r="EG96" s="557"/>
      <c r="EH96" s="557"/>
      <c r="EI96" s="557"/>
      <c r="EJ96" s="558"/>
      <c r="EK96" s="601"/>
      <c r="EL96" s="603"/>
      <c r="EM96" s="603"/>
      <c r="EN96" s="557"/>
      <c r="EO96" s="557"/>
      <c r="EP96" s="557"/>
      <c r="EQ96" s="557"/>
      <c r="ER96" s="557"/>
      <c r="ES96" s="557"/>
      <c r="ET96" s="558"/>
      <c r="EU96" s="601"/>
      <c r="EV96" s="603"/>
      <c r="EW96" s="603"/>
      <c r="EX96" s="557"/>
      <c r="EY96" s="557"/>
      <c r="EZ96" s="557"/>
      <c r="FA96" s="557"/>
      <c r="FB96" s="557"/>
      <c r="FC96" s="557"/>
      <c r="FD96" s="558"/>
      <c r="FE96" s="601"/>
      <c r="FF96" s="603"/>
      <c r="FG96" s="603"/>
      <c r="FH96" s="557"/>
      <c r="FI96" s="557"/>
      <c r="FJ96" s="557"/>
      <c r="FK96" s="557"/>
      <c r="FL96" s="557"/>
      <c r="FM96" s="557"/>
      <c r="FN96" s="558"/>
      <c r="FO96" s="601"/>
      <c r="FP96" s="603"/>
      <c r="FQ96" s="603"/>
      <c r="FR96" s="557"/>
      <c r="FS96" s="557"/>
      <c r="FT96" s="557"/>
      <c r="FU96" s="557"/>
      <c r="FV96" s="557"/>
      <c r="FW96" s="557"/>
      <c r="FX96" s="558"/>
      <c r="FY96" s="601"/>
      <c r="FZ96" s="603"/>
      <c r="GA96" s="603"/>
      <c r="GB96" s="557"/>
      <c r="GC96" s="557"/>
      <c r="GD96" s="557"/>
      <c r="GE96" s="557"/>
      <c r="GF96" s="557"/>
      <c r="GG96" s="557"/>
      <c r="GH96" s="558"/>
      <c r="GI96" s="601"/>
      <c r="GJ96" s="603"/>
      <c r="GK96" s="603"/>
      <c r="GL96" s="557"/>
      <c r="GM96" s="557"/>
      <c r="GN96" s="557"/>
      <c r="GO96" s="557"/>
      <c r="GP96" s="557"/>
      <c r="GQ96" s="557"/>
      <c r="GR96" s="558"/>
      <c r="GS96" s="601"/>
      <c r="GT96" s="603"/>
      <c r="GU96" s="603"/>
      <c r="GV96" s="557"/>
      <c r="GW96" s="557"/>
      <c r="GX96" s="557"/>
      <c r="GY96" s="557"/>
      <c r="GZ96" s="557"/>
      <c r="HA96" s="557"/>
      <c r="HB96" s="558"/>
      <c r="HC96" s="274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4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4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4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4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4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4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4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4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4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75">
        <f t="shared" si="91"/>
        <v>0</v>
      </c>
      <c r="HN96" s="277">
        <f t="shared" si="103"/>
        <v>0</v>
      </c>
      <c r="HO96" s="275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77" t="e">
        <f t="shared" si="104"/>
        <v>#REF!</v>
      </c>
      <c r="HQ96" s="80"/>
      <c r="HR96" s="278">
        <f t="shared" si="92"/>
        <v>0</v>
      </c>
      <c r="HS96" s="278">
        <f t="shared" si="93"/>
        <v>0</v>
      </c>
      <c r="HT96" s="278">
        <f t="shared" si="94"/>
        <v>0</v>
      </c>
      <c r="HU96" s="278">
        <f t="shared" si="95"/>
        <v>0</v>
      </c>
      <c r="HV96" s="278">
        <f t="shared" si="96"/>
        <v>0</v>
      </c>
      <c r="HW96" s="278">
        <f t="shared" si="97"/>
        <v>0</v>
      </c>
      <c r="HX96" s="278">
        <f t="shared" si="98"/>
        <v>0</v>
      </c>
      <c r="HY96" s="278">
        <f t="shared" si="99"/>
        <v>0</v>
      </c>
      <c r="HZ96" s="278">
        <f t="shared" si="100"/>
        <v>0</v>
      </c>
      <c r="IA96" s="278">
        <f t="shared" si="101"/>
        <v>0</v>
      </c>
      <c r="IK96" s="94" t="e">
        <f t="shared" si="102"/>
        <v>#REF!</v>
      </c>
    </row>
    <row r="97" spans="1:245" s="30" customFormat="1" ht="21.95" hidden="1" customHeight="1">
      <c r="A97" s="4"/>
      <c r="B97" s="94" t="e">
        <f>+#REF!</f>
        <v>#REF!</v>
      </c>
      <c r="C97" s="94" t="e">
        <f>+#REF!</f>
        <v>#REF!</v>
      </c>
      <c r="D97" s="94" t="e">
        <f>+#REF!</f>
        <v>#REF!</v>
      </c>
      <c r="E97" s="94" t="e">
        <f>+#REF!</f>
        <v>#REF!</v>
      </c>
      <c r="F97" s="94" t="e">
        <f>+#REF!</f>
        <v>#REF!</v>
      </c>
      <c r="G97" s="94" t="e">
        <f>+#REF!</f>
        <v>#REF!</v>
      </c>
      <c r="H97" s="94" t="e">
        <f>+#REF!</f>
        <v>#REF!</v>
      </c>
      <c r="I97" s="94" t="e">
        <f>+#REF!</f>
        <v>#REF!</v>
      </c>
      <c r="J97" s="19" t="s">
        <v>79</v>
      </c>
      <c r="K97" s="604"/>
      <c r="L97" s="605"/>
      <c r="M97" s="606"/>
      <c r="N97" s="560"/>
      <c r="O97" s="560"/>
      <c r="P97" s="560"/>
      <c r="Q97" s="560"/>
      <c r="R97" s="560"/>
      <c r="S97" s="560"/>
      <c r="T97" s="561"/>
      <c r="U97" s="604"/>
      <c r="V97" s="606"/>
      <c r="W97" s="606"/>
      <c r="X97" s="560"/>
      <c r="Y97" s="560"/>
      <c r="Z97" s="560"/>
      <c r="AA97" s="560"/>
      <c r="AB97" s="560"/>
      <c r="AC97" s="560"/>
      <c r="AD97" s="561"/>
      <c r="AE97" s="604"/>
      <c r="AF97" s="606"/>
      <c r="AG97" s="605"/>
      <c r="AH97" s="606"/>
      <c r="AI97" s="560"/>
      <c r="AJ97" s="560"/>
      <c r="AK97" s="560"/>
      <c r="AL97" s="560"/>
      <c r="AM97" s="560"/>
      <c r="AN97" s="561"/>
      <c r="AO97" s="604"/>
      <c r="AP97" s="606"/>
      <c r="AQ97" s="606"/>
      <c r="AR97" s="560"/>
      <c r="AS97" s="560"/>
      <c r="AT97" s="560"/>
      <c r="AU97" s="560"/>
      <c r="AV97" s="560"/>
      <c r="AW97" s="560"/>
      <c r="AX97" s="561"/>
      <c r="AY97" s="604"/>
      <c r="AZ97" s="606"/>
      <c r="BA97" s="606"/>
      <c r="BB97" s="606"/>
      <c r="BC97" s="560"/>
      <c r="BD97" s="560"/>
      <c r="BE97" s="560"/>
      <c r="BF97" s="560"/>
      <c r="BG97" s="560"/>
      <c r="BH97" s="561"/>
      <c r="BI97" s="604"/>
      <c r="BJ97" s="606"/>
      <c r="BK97" s="606"/>
      <c r="BL97" s="560"/>
      <c r="BM97" s="560"/>
      <c r="BN97" s="560"/>
      <c r="BO97" s="560"/>
      <c r="BP97" s="560"/>
      <c r="BQ97" s="560"/>
      <c r="BR97" s="561"/>
      <c r="BS97" s="604"/>
      <c r="BT97" s="606"/>
      <c r="BU97" s="606"/>
      <c r="BV97" s="560"/>
      <c r="BW97" s="560"/>
      <c r="BX97" s="560"/>
      <c r="BY97" s="560"/>
      <c r="BZ97" s="560"/>
      <c r="CA97" s="560"/>
      <c r="CB97" s="561"/>
      <c r="CC97" s="604"/>
      <c r="CD97" s="606"/>
      <c r="CE97" s="606"/>
      <c r="CF97" s="560"/>
      <c r="CG97" s="560"/>
      <c r="CH97" s="560"/>
      <c r="CI97" s="560"/>
      <c r="CJ97" s="560"/>
      <c r="CK97" s="560"/>
      <c r="CL97" s="561"/>
      <c r="CM97" s="604"/>
      <c r="CN97" s="606"/>
      <c r="CO97" s="606"/>
      <c r="CP97" s="560"/>
      <c r="CQ97" s="560"/>
      <c r="CR97" s="560"/>
      <c r="CS97" s="560"/>
      <c r="CT97" s="560"/>
      <c r="CU97" s="560"/>
      <c r="CV97" s="561"/>
      <c r="CW97" s="604"/>
      <c r="CX97" s="606"/>
      <c r="CY97" s="606"/>
      <c r="CZ97" s="560"/>
      <c r="DA97" s="560"/>
      <c r="DB97" s="560"/>
      <c r="DC97" s="560"/>
      <c r="DD97" s="560"/>
      <c r="DE97" s="560"/>
      <c r="DF97" s="561"/>
      <c r="DG97" s="604"/>
      <c r="DH97" s="606"/>
      <c r="DI97" s="606"/>
      <c r="DJ97" s="560"/>
      <c r="DK97" s="560"/>
      <c r="DL97" s="560"/>
      <c r="DM97" s="560"/>
      <c r="DN97" s="560"/>
      <c r="DO97" s="560"/>
      <c r="DP97" s="561"/>
      <c r="DQ97" s="604"/>
      <c r="DR97" s="606"/>
      <c r="DS97" s="606"/>
      <c r="DT97" s="560"/>
      <c r="DU97" s="560"/>
      <c r="DV97" s="560"/>
      <c r="DW97" s="560"/>
      <c r="DX97" s="560"/>
      <c r="DY97" s="560"/>
      <c r="DZ97" s="561"/>
      <c r="EA97" s="604"/>
      <c r="EB97" s="606"/>
      <c r="EC97" s="606"/>
      <c r="ED97" s="560"/>
      <c r="EE97" s="560"/>
      <c r="EF97" s="560"/>
      <c r="EG97" s="560"/>
      <c r="EH97" s="560"/>
      <c r="EI97" s="560"/>
      <c r="EJ97" s="561"/>
      <c r="EK97" s="604"/>
      <c r="EL97" s="606"/>
      <c r="EM97" s="606"/>
      <c r="EN97" s="560"/>
      <c r="EO97" s="560"/>
      <c r="EP97" s="560"/>
      <c r="EQ97" s="560"/>
      <c r="ER97" s="560"/>
      <c r="ES97" s="560"/>
      <c r="ET97" s="561"/>
      <c r="EU97" s="604"/>
      <c r="EV97" s="606"/>
      <c r="EW97" s="606"/>
      <c r="EX97" s="560"/>
      <c r="EY97" s="560"/>
      <c r="EZ97" s="560"/>
      <c r="FA97" s="560"/>
      <c r="FB97" s="560"/>
      <c r="FC97" s="560"/>
      <c r="FD97" s="561"/>
      <c r="FE97" s="604"/>
      <c r="FF97" s="606"/>
      <c r="FG97" s="606"/>
      <c r="FH97" s="560"/>
      <c r="FI97" s="560"/>
      <c r="FJ97" s="560"/>
      <c r="FK97" s="560"/>
      <c r="FL97" s="560"/>
      <c r="FM97" s="560"/>
      <c r="FN97" s="561"/>
      <c r="FO97" s="604"/>
      <c r="FP97" s="606"/>
      <c r="FQ97" s="606"/>
      <c r="FR97" s="560"/>
      <c r="FS97" s="560"/>
      <c r="FT97" s="560"/>
      <c r="FU97" s="560"/>
      <c r="FV97" s="560"/>
      <c r="FW97" s="560"/>
      <c r="FX97" s="561"/>
      <c r="FY97" s="604"/>
      <c r="FZ97" s="606"/>
      <c r="GA97" s="606"/>
      <c r="GB97" s="560"/>
      <c r="GC97" s="560"/>
      <c r="GD97" s="560"/>
      <c r="GE97" s="560"/>
      <c r="GF97" s="560"/>
      <c r="GG97" s="560"/>
      <c r="GH97" s="561"/>
      <c r="GI97" s="604"/>
      <c r="GJ97" s="606"/>
      <c r="GK97" s="606"/>
      <c r="GL97" s="560"/>
      <c r="GM97" s="560"/>
      <c r="GN97" s="560"/>
      <c r="GO97" s="560"/>
      <c r="GP97" s="560"/>
      <c r="GQ97" s="560"/>
      <c r="GR97" s="561"/>
      <c r="GS97" s="604"/>
      <c r="GT97" s="606"/>
      <c r="GU97" s="606"/>
      <c r="GV97" s="560"/>
      <c r="GW97" s="560"/>
      <c r="GX97" s="560"/>
      <c r="GY97" s="560"/>
      <c r="GZ97" s="560"/>
      <c r="HA97" s="560"/>
      <c r="HB97" s="561"/>
      <c r="HC97" s="77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77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77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77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77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77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77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77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77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77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0">
        <f t="shared" si="91"/>
        <v>0</v>
      </c>
      <c r="HN97" s="79">
        <f t="shared" si="103"/>
        <v>0</v>
      </c>
      <c r="HO97" s="80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79" t="e">
        <f t="shared" si="104"/>
        <v>#REF!</v>
      </c>
      <c r="HQ97" s="80"/>
      <c r="HR97" s="81">
        <f t="shared" si="92"/>
        <v>0</v>
      </c>
      <c r="HS97" s="81">
        <f t="shared" si="93"/>
        <v>0</v>
      </c>
      <c r="HT97" s="81">
        <f t="shared" si="94"/>
        <v>0</v>
      </c>
      <c r="HU97" s="81">
        <f t="shared" si="95"/>
        <v>0</v>
      </c>
      <c r="HV97" s="81">
        <f t="shared" si="96"/>
        <v>0</v>
      </c>
      <c r="HW97" s="81">
        <f t="shared" si="97"/>
        <v>0</v>
      </c>
      <c r="HX97" s="81">
        <f t="shared" si="98"/>
        <v>0</v>
      </c>
      <c r="HY97" s="81">
        <f t="shared" si="99"/>
        <v>0</v>
      </c>
      <c r="HZ97" s="81">
        <f t="shared" si="100"/>
        <v>0</v>
      </c>
      <c r="IA97" s="81">
        <f t="shared" si="101"/>
        <v>0</v>
      </c>
      <c r="IK97" s="94" t="e">
        <f t="shared" si="102"/>
        <v>#REF!</v>
      </c>
    </row>
    <row r="98" spans="1:245" s="30" customFormat="1" ht="21.95" hidden="1" customHeight="1">
      <c r="A98" s="4"/>
      <c r="B98" s="94" t="e">
        <f>+#REF!</f>
        <v>#REF!</v>
      </c>
      <c r="C98" s="94" t="e">
        <f>+#REF!</f>
        <v>#REF!</v>
      </c>
      <c r="D98" s="94" t="e">
        <f>+#REF!</f>
        <v>#REF!</v>
      </c>
      <c r="E98" s="94" t="e">
        <f>+#REF!</f>
        <v>#REF!</v>
      </c>
      <c r="F98" s="94" t="e">
        <f>+#REF!</f>
        <v>#REF!</v>
      </c>
      <c r="G98" s="94" t="e">
        <f>+#REF!</f>
        <v>#REF!</v>
      </c>
      <c r="H98" s="94" t="e">
        <f>+#REF!</f>
        <v>#REF!</v>
      </c>
      <c r="I98" s="94" t="e">
        <f>+#REF!</f>
        <v>#REF!</v>
      </c>
      <c r="J98" s="19" t="s">
        <v>80</v>
      </c>
      <c r="K98" s="604"/>
      <c r="L98" s="605"/>
      <c r="M98" s="606"/>
      <c r="N98" s="560"/>
      <c r="O98" s="560"/>
      <c r="P98" s="560"/>
      <c r="Q98" s="560"/>
      <c r="R98" s="560"/>
      <c r="S98" s="560"/>
      <c r="T98" s="561"/>
      <c r="U98" s="604"/>
      <c r="V98" s="606"/>
      <c r="W98" s="606"/>
      <c r="X98" s="560"/>
      <c r="Y98" s="560"/>
      <c r="Z98" s="560"/>
      <c r="AA98" s="560"/>
      <c r="AB98" s="560"/>
      <c r="AC98" s="560"/>
      <c r="AD98" s="561"/>
      <c r="AE98" s="604"/>
      <c r="AF98" s="606"/>
      <c r="AG98" s="605"/>
      <c r="AH98" s="606"/>
      <c r="AI98" s="560"/>
      <c r="AJ98" s="560"/>
      <c r="AK98" s="560"/>
      <c r="AL98" s="560"/>
      <c r="AM98" s="560"/>
      <c r="AN98" s="561"/>
      <c r="AO98" s="604"/>
      <c r="AP98" s="606"/>
      <c r="AQ98" s="606"/>
      <c r="AR98" s="560"/>
      <c r="AS98" s="560"/>
      <c r="AT98" s="560"/>
      <c r="AU98" s="560"/>
      <c r="AV98" s="560"/>
      <c r="AW98" s="560"/>
      <c r="AX98" s="561"/>
      <c r="AY98" s="604"/>
      <c r="AZ98" s="606"/>
      <c r="BA98" s="606"/>
      <c r="BB98" s="606"/>
      <c r="BC98" s="560"/>
      <c r="BD98" s="560"/>
      <c r="BE98" s="560"/>
      <c r="BF98" s="560"/>
      <c r="BG98" s="560"/>
      <c r="BH98" s="561"/>
      <c r="BI98" s="604"/>
      <c r="BJ98" s="606"/>
      <c r="BK98" s="606"/>
      <c r="BL98" s="560"/>
      <c r="BM98" s="560"/>
      <c r="BN98" s="560"/>
      <c r="BO98" s="560"/>
      <c r="BP98" s="560"/>
      <c r="BQ98" s="560"/>
      <c r="BR98" s="561"/>
      <c r="BS98" s="604"/>
      <c r="BT98" s="606"/>
      <c r="BU98" s="606"/>
      <c r="BV98" s="560"/>
      <c r="BW98" s="560"/>
      <c r="BX98" s="560"/>
      <c r="BY98" s="560"/>
      <c r="BZ98" s="560"/>
      <c r="CA98" s="560"/>
      <c r="CB98" s="561"/>
      <c r="CC98" s="604"/>
      <c r="CD98" s="606"/>
      <c r="CE98" s="606"/>
      <c r="CF98" s="560"/>
      <c r="CG98" s="560"/>
      <c r="CH98" s="560"/>
      <c r="CI98" s="560"/>
      <c r="CJ98" s="560"/>
      <c r="CK98" s="560"/>
      <c r="CL98" s="561"/>
      <c r="CM98" s="604"/>
      <c r="CN98" s="606"/>
      <c r="CO98" s="606"/>
      <c r="CP98" s="560"/>
      <c r="CQ98" s="560"/>
      <c r="CR98" s="560"/>
      <c r="CS98" s="560"/>
      <c r="CT98" s="560"/>
      <c r="CU98" s="560"/>
      <c r="CV98" s="561"/>
      <c r="CW98" s="604"/>
      <c r="CX98" s="606"/>
      <c r="CY98" s="606"/>
      <c r="CZ98" s="560"/>
      <c r="DA98" s="560"/>
      <c r="DB98" s="560"/>
      <c r="DC98" s="560"/>
      <c r="DD98" s="560"/>
      <c r="DE98" s="560"/>
      <c r="DF98" s="561"/>
      <c r="DG98" s="604"/>
      <c r="DH98" s="606"/>
      <c r="DI98" s="606"/>
      <c r="DJ98" s="560"/>
      <c r="DK98" s="560"/>
      <c r="DL98" s="560"/>
      <c r="DM98" s="560"/>
      <c r="DN98" s="560"/>
      <c r="DO98" s="560"/>
      <c r="DP98" s="561"/>
      <c r="DQ98" s="604"/>
      <c r="DR98" s="606"/>
      <c r="DS98" s="606"/>
      <c r="DT98" s="560"/>
      <c r="DU98" s="560"/>
      <c r="DV98" s="560"/>
      <c r="DW98" s="560"/>
      <c r="DX98" s="560"/>
      <c r="DY98" s="560"/>
      <c r="DZ98" s="561"/>
      <c r="EA98" s="604"/>
      <c r="EB98" s="606"/>
      <c r="EC98" s="606"/>
      <c r="ED98" s="560"/>
      <c r="EE98" s="560"/>
      <c r="EF98" s="560"/>
      <c r="EG98" s="560"/>
      <c r="EH98" s="560"/>
      <c r="EI98" s="560"/>
      <c r="EJ98" s="561"/>
      <c r="EK98" s="604"/>
      <c r="EL98" s="606"/>
      <c r="EM98" s="606"/>
      <c r="EN98" s="560"/>
      <c r="EO98" s="560"/>
      <c r="EP98" s="560"/>
      <c r="EQ98" s="560"/>
      <c r="ER98" s="560"/>
      <c r="ES98" s="560"/>
      <c r="ET98" s="561"/>
      <c r="EU98" s="604"/>
      <c r="EV98" s="606"/>
      <c r="EW98" s="606"/>
      <c r="EX98" s="560"/>
      <c r="EY98" s="560"/>
      <c r="EZ98" s="560"/>
      <c r="FA98" s="560"/>
      <c r="FB98" s="560"/>
      <c r="FC98" s="560"/>
      <c r="FD98" s="561"/>
      <c r="FE98" s="604"/>
      <c r="FF98" s="606"/>
      <c r="FG98" s="606"/>
      <c r="FH98" s="560"/>
      <c r="FI98" s="560"/>
      <c r="FJ98" s="560"/>
      <c r="FK98" s="560"/>
      <c r="FL98" s="560"/>
      <c r="FM98" s="560"/>
      <c r="FN98" s="561"/>
      <c r="FO98" s="604"/>
      <c r="FP98" s="606"/>
      <c r="FQ98" s="606"/>
      <c r="FR98" s="560"/>
      <c r="FS98" s="560"/>
      <c r="FT98" s="560"/>
      <c r="FU98" s="560"/>
      <c r="FV98" s="560"/>
      <c r="FW98" s="560"/>
      <c r="FX98" s="561"/>
      <c r="FY98" s="604"/>
      <c r="FZ98" s="606"/>
      <c r="GA98" s="606"/>
      <c r="GB98" s="560"/>
      <c r="GC98" s="560"/>
      <c r="GD98" s="560"/>
      <c r="GE98" s="560"/>
      <c r="GF98" s="560"/>
      <c r="GG98" s="560"/>
      <c r="GH98" s="561"/>
      <c r="GI98" s="604"/>
      <c r="GJ98" s="606"/>
      <c r="GK98" s="606"/>
      <c r="GL98" s="560"/>
      <c r="GM98" s="560"/>
      <c r="GN98" s="560"/>
      <c r="GO98" s="560"/>
      <c r="GP98" s="560"/>
      <c r="GQ98" s="560"/>
      <c r="GR98" s="561"/>
      <c r="GS98" s="604"/>
      <c r="GT98" s="606"/>
      <c r="GU98" s="606"/>
      <c r="GV98" s="560"/>
      <c r="GW98" s="560"/>
      <c r="GX98" s="560"/>
      <c r="GY98" s="560"/>
      <c r="GZ98" s="560"/>
      <c r="HA98" s="560"/>
      <c r="HB98" s="561"/>
      <c r="HC98" s="77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77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77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77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77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77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77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77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77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77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0">
        <f t="shared" si="91"/>
        <v>0</v>
      </c>
      <c r="HN98" s="79">
        <f t="shared" si="103"/>
        <v>0</v>
      </c>
      <c r="HO98" s="80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79" t="e">
        <f t="shared" si="104"/>
        <v>#REF!</v>
      </c>
      <c r="HQ98" s="80"/>
      <c r="HR98" s="81">
        <f t="shared" si="92"/>
        <v>0</v>
      </c>
      <c r="HS98" s="81">
        <f t="shared" si="93"/>
        <v>0</v>
      </c>
      <c r="HT98" s="81">
        <f t="shared" si="94"/>
        <v>0</v>
      </c>
      <c r="HU98" s="81">
        <f t="shared" si="95"/>
        <v>0</v>
      </c>
      <c r="HV98" s="81">
        <f t="shared" si="96"/>
        <v>0</v>
      </c>
      <c r="HW98" s="81">
        <f t="shared" si="97"/>
        <v>0</v>
      </c>
      <c r="HX98" s="81">
        <f t="shared" si="98"/>
        <v>0</v>
      </c>
      <c r="HY98" s="81">
        <f t="shared" si="99"/>
        <v>0</v>
      </c>
      <c r="HZ98" s="81">
        <f t="shared" si="100"/>
        <v>0</v>
      </c>
      <c r="IA98" s="81">
        <f t="shared" si="101"/>
        <v>0</v>
      </c>
      <c r="IK98" s="94" t="e">
        <f t="shared" si="102"/>
        <v>#REF!</v>
      </c>
    </row>
    <row r="99" spans="1:245" s="30" customFormat="1" ht="21.95" hidden="1" customHeight="1">
      <c r="A99" s="4"/>
      <c r="B99" s="94" t="e">
        <f>+#REF!</f>
        <v>#REF!</v>
      </c>
      <c r="C99" s="94" t="e">
        <f>+#REF!</f>
        <v>#REF!</v>
      </c>
      <c r="D99" s="94" t="e">
        <f>+#REF!</f>
        <v>#REF!</v>
      </c>
      <c r="E99" s="94" t="e">
        <f>+#REF!</f>
        <v>#REF!</v>
      </c>
      <c r="F99" s="94" t="e">
        <f>+#REF!</f>
        <v>#REF!</v>
      </c>
      <c r="G99" s="94" t="e">
        <f>+#REF!</f>
        <v>#REF!</v>
      </c>
      <c r="H99" s="94" t="e">
        <f>+#REF!</f>
        <v>#REF!</v>
      </c>
      <c r="I99" s="94" t="e">
        <f>+#REF!</f>
        <v>#REF!</v>
      </c>
      <c r="J99" s="307" t="s">
        <v>81</v>
      </c>
      <c r="K99" s="607"/>
      <c r="L99" s="608"/>
      <c r="M99" s="609"/>
      <c r="N99" s="563"/>
      <c r="O99" s="563"/>
      <c r="P99" s="563"/>
      <c r="Q99" s="563"/>
      <c r="R99" s="563"/>
      <c r="S99" s="563"/>
      <c r="T99" s="564"/>
      <c r="U99" s="607"/>
      <c r="V99" s="609"/>
      <c r="W99" s="609"/>
      <c r="X99" s="563"/>
      <c r="Y99" s="563"/>
      <c r="Z99" s="563"/>
      <c r="AA99" s="563"/>
      <c r="AB99" s="563"/>
      <c r="AC99" s="563"/>
      <c r="AD99" s="564"/>
      <c r="AE99" s="607"/>
      <c r="AF99" s="609"/>
      <c r="AG99" s="608"/>
      <c r="AH99" s="609"/>
      <c r="AI99" s="563"/>
      <c r="AJ99" s="563"/>
      <c r="AK99" s="563"/>
      <c r="AL99" s="563"/>
      <c r="AM99" s="563"/>
      <c r="AN99" s="564"/>
      <c r="AO99" s="607"/>
      <c r="AP99" s="609"/>
      <c r="AQ99" s="609"/>
      <c r="AR99" s="563"/>
      <c r="AS99" s="563"/>
      <c r="AT99" s="563"/>
      <c r="AU99" s="563"/>
      <c r="AV99" s="563"/>
      <c r="AW99" s="563"/>
      <c r="AX99" s="564"/>
      <c r="AY99" s="607"/>
      <c r="AZ99" s="609"/>
      <c r="BA99" s="609"/>
      <c r="BB99" s="609"/>
      <c r="BC99" s="563"/>
      <c r="BD99" s="563"/>
      <c r="BE99" s="563"/>
      <c r="BF99" s="563"/>
      <c r="BG99" s="563"/>
      <c r="BH99" s="564"/>
      <c r="BI99" s="607"/>
      <c r="BJ99" s="609"/>
      <c r="BK99" s="609"/>
      <c r="BL99" s="563"/>
      <c r="BM99" s="563"/>
      <c r="BN99" s="563"/>
      <c r="BO99" s="563"/>
      <c r="BP99" s="563"/>
      <c r="BQ99" s="563"/>
      <c r="BR99" s="564"/>
      <c r="BS99" s="607"/>
      <c r="BT99" s="609"/>
      <c r="BU99" s="609"/>
      <c r="BV99" s="563"/>
      <c r="BW99" s="563"/>
      <c r="BX99" s="563"/>
      <c r="BY99" s="563"/>
      <c r="BZ99" s="563"/>
      <c r="CA99" s="563"/>
      <c r="CB99" s="564"/>
      <c r="CC99" s="607"/>
      <c r="CD99" s="609"/>
      <c r="CE99" s="609"/>
      <c r="CF99" s="563"/>
      <c r="CG99" s="563"/>
      <c r="CH99" s="563"/>
      <c r="CI99" s="563"/>
      <c r="CJ99" s="563"/>
      <c r="CK99" s="563"/>
      <c r="CL99" s="564"/>
      <c r="CM99" s="607"/>
      <c r="CN99" s="609"/>
      <c r="CO99" s="609"/>
      <c r="CP99" s="563"/>
      <c r="CQ99" s="563"/>
      <c r="CR99" s="563"/>
      <c r="CS99" s="563"/>
      <c r="CT99" s="563"/>
      <c r="CU99" s="563"/>
      <c r="CV99" s="564"/>
      <c r="CW99" s="607"/>
      <c r="CX99" s="609"/>
      <c r="CY99" s="609"/>
      <c r="CZ99" s="563"/>
      <c r="DA99" s="563"/>
      <c r="DB99" s="563"/>
      <c r="DC99" s="563"/>
      <c r="DD99" s="563"/>
      <c r="DE99" s="563"/>
      <c r="DF99" s="564"/>
      <c r="DG99" s="607"/>
      <c r="DH99" s="609"/>
      <c r="DI99" s="609"/>
      <c r="DJ99" s="563"/>
      <c r="DK99" s="563"/>
      <c r="DL99" s="563"/>
      <c r="DM99" s="563"/>
      <c r="DN99" s="563"/>
      <c r="DO99" s="563"/>
      <c r="DP99" s="564"/>
      <c r="DQ99" s="607"/>
      <c r="DR99" s="609"/>
      <c r="DS99" s="609"/>
      <c r="DT99" s="563"/>
      <c r="DU99" s="563"/>
      <c r="DV99" s="563"/>
      <c r="DW99" s="563"/>
      <c r="DX99" s="563"/>
      <c r="DY99" s="563"/>
      <c r="DZ99" s="564"/>
      <c r="EA99" s="607"/>
      <c r="EB99" s="609"/>
      <c r="EC99" s="609"/>
      <c r="ED99" s="563"/>
      <c r="EE99" s="563"/>
      <c r="EF99" s="563"/>
      <c r="EG99" s="563"/>
      <c r="EH99" s="563"/>
      <c r="EI99" s="563"/>
      <c r="EJ99" s="564"/>
      <c r="EK99" s="607"/>
      <c r="EL99" s="609"/>
      <c r="EM99" s="609"/>
      <c r="EN99" s="563"/>
      <c r="EO99" s="563"/>
      <c r="EP99" s="563"/>
      <c r="EQ99" s="563"/>
      <c r="ER99" s="563"/>
      <c r="ES99" s="563"/>
      <c r="ET99" s="564"/>
      <c r="EU99" s="607"/>
      <c r="EV99" s="609"/>
      <c r="EW99" s="609"/>
      <c r="EX99" s="563"/>
      <c r="EY99" s="563"/>
      <c r="EZ99" s="563"/>
      <c r="FA99" s="563"/>
      <c r="FB99" s="563"/>
      <c r="FC99" s="563"/>
      <c r="FD99" s="564"/>
      <c r="FE99" s="607"/>
      <c r="FF99" s="609"/>
      <c r="FG99" s="609"/>
      <c r="FH99" s="563"/>
      <c r="FI99" s="563"/>
      <c r="FJ99" s="563"/>
      <c r="FK99" s="563"/>
      <c r="FL99" s="563"/>
      <c r="FM99" s="563"/>
      <c r="FN99" s="564"/>
      <c r="FO99" s="607"/>
      <c r="FP99" s="609"/>
      <c r="FQ99" s="609"/>
      <c r="FR99" s="563"/>
      <c r="FS99" s="563"/>
      <c r="FT99" s="563"/>
      <c r="FU99" s="563"/>
      <c r="FV99" s="563"/>
      <c r="FW99" s="563"/>
      <c r="FX99" s="564"/>
      <c r="FY99" s="607"/>
      <c r="FZ99" s="609"/>
      <c r="GA99" s="609"/>
      <c r="GB99" s="563"/>
      <c r="GC99" s="563"/>
      <c r="GD99" s="563"/>
      <c r="GE99" s="563"/>
      <c r="GF99" s="563"/>
      <c r="GG99" s="563"/>
      <c r="GH99" s="564"/>
      <c r="GI99" s="607"/>
      <c r="GJ99" s="609"/>
      <c r="GK99" s="609"/>
      <c r="GL99" s="563"/>
      <c r="GM99" s="563"/>
      <c r="GN99" s="563"/>
      <c r="GO99" s="563"/>
      <c r="GP99" s="563"/>
      <c r="GQ99" s="563"/>
      <c r="GR99" s="564"/>
      <c r="GS99" s="607"/>
      <c r="GT99" s="609"/>
      <c r="GU99" s="609"/>
      <c r="GV99" s="563"/>
      <c r="GW99" s="563"/>
      <c r="GX99" s="563"/>
      <c r="GY99" s="563"/>
      <c r="GZ99" s="563"/>
      <c r="HA99" s="563"/>
      <c r="HB99" s="564"/>
      <c r="HC99" s="271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1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1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1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1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1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1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1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1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1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2">
        <f t="shared" si="91"/>
        <v>0</v>
      </c>
      <c r="HN99" s="279">
        <f t="shared" si="103"/>
        <v>0</v>
      </c>
      <c r="HO99" s="272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79" t="e">
        <f t="shared" si="104"/>
        <v>#REF!</v>
      </c>
      <c r="HQ99" s="80"/>
      <c r="HR99" s="280">
        <f t="shared" si="92"/>
        <v>0</v>
      </c>
      <c r="HS99" s="280">
        <f t="shared" si="93"/>
        <v>0</v>
      </c>
      <c r="HT99" s="280">
        <f t="shared" si="94"/>
        <v>0</v>
      </c>
      <c r="HU99" s="280">
        <f t="shared" si="95"/>
        <v>0</v>
      </c>
      <c r="HV99" s="280">
        <f t="shared" si="96"/>
        <v>0</v>
      </c>
      <c r="HW99" s="280">
        <f t="shared" si="97"/>
        <v>0</v>
      </c>
      <c r="HX99" s="280">
        <f t="shared" si="98"/>
        <v>0</v>
      </c>
      <c r="HY99" s="280">
        <f t="shared" si="99"/>
        <v>0</v>
      </c>
      <c r="HZ99" s="280">
        <f t="shared" si="100"/>
        <v>0</v>
      </c>
      <c r="IA99" s="280">
        <f t="shared" si="101"/>
        <v>0</v>
      </c>
      <c r="IK99" s="94" t="e">
        <f t="shared" si="102"/>
        <v>#REF!</v>
      </c>
    </row>
    <row r="100" spans="1:245" s="30" customFormat="1" ht="21.95" hidden="1" customHeight="1">
      <c r="A100" s="4"/>
      <c r="B100" s="94" t="e">
        <f>+#REF!</f>
        <v>#REF!</v>
      </c>
      <c r="C100" s="94" t="e">
        <f>+#REF!</f>
        <v>#REF!</v>
      </c>
      <c r="D100" s="94" t="e">
        <f>+#REF!</f>
        <v>#REF!</v>
      </c>
      <c r="E100" s="94" t="e">
        <f>+#REF!</f>
        <v>#REF!</v>
      </c>
      <c r="F100" s="94" t="e">
        <f>+#REF!</f>
        <v>#REF!</v>
      </c>
      <c r="G100" s="94" t="e">
        <f>+#REF!</f>
        <v>#REF!</v>
      </c>
      <c r="H100" s="94" t="e">
        <f>+#REF!</f>
        <v>#REF!</v>
      </c>
      <c r="I100" s="94" t="e">
        <f>+#REF!</f>
        <v>#REF!</v>
      </c>
      <c r="J100" s="308" t="s">
        <v>92</v>
      </c>
      <c r="K100" s="520"/>
      <c r="L100" s="521"/>
      <c r="M100" s="521"/>
      <c r="N100" s="521"/>
      <c r="O100" s="521"/>
      <c r="P100" s="521"/>
      <c r="Q100" s="521"/>
      <c r="R100" s="521"/>
      <c r="S100" s="521"/>
      <c r="T100" s="522"/>
      <c r="U100" s="520"/>
      <c r="V100" s="521"/>
      <c r="W100" s="521"/>
      <c r="X100" s="521"/>
      <c r="Y100" s="521"/>
      <c r="Z100" s="521"/>
      <c r="AA100" s="521"/>
      <c r="AB100" s="521"/>
      <c r="AC100" s="521"/>
      <c r="AD100" s="522"/>
      <c r="AE100" s="520"/>
      <c r="AF100" s="521"/>
      <c r="AG100" s="521"/>
      <c r="AH100" s="521"/>
      <c r="AI100" s="521"/>
      <c r="AJ100" s="521"/>
      <c r="AK100" s="521"/>
      <c r="AL100" s="521"/>
      <c r="AM100" s="521"/>
      <c r="AN100" s="522"/>
      <c r="AO100" s="520"/>
      <c r="AP100" s="521"/>
      <c r="AQ100" s="521"/>
      <c r="AR100" s="521"/>
      <c r="AS100" s="521"/>
      <c r="AT100" s="521"/>
      <c r="AU100" s="521"/>
      <c r="AV100" s="521"/>
      <c r="AW100" s="521"/>
      <c r="AX100" s="522"/>
      <c r="AY100" s="520"/>
      <c r="AZ100" s="521"/>
      <c r="BA100" s="521"/>
      <c r="BB100" s="521"/>
      <c r="BC100" s="521"/>
      <c r="BD100" s="521"/>
      <c r="BE100" s="521"/>
      <c r="BF100" s="521"/>
      <c r="BG100" s="521"/>
      <c r="BH100" s="522"/>
      <c r="BI100" s="520"/>
      <c r="BJ100" s="521"/>
      <c r="BK100" s="521"/>
      <c r="BL100" s="521"/>
      <c r="BM100" s="521"/>
      <c r="BN100" s="521"/>
      <c r="BO100" s="521"/>
      <c r="BP100" s="521"/>
      <c r="BQ100" s="521"/>
      <c r="BR100" s="522"/>
      <c r="BS100" s="520"/>
      <c r="BT100" s="521"/>
      <c r="BU100" s="521"/>
      <c r="BV100" s="521"/>
      <c r="BW100" s="521"/>
      <c r="BX100" s="521"/>
      <c r="BY100" s="521"/>
      <c r="BZ100" s="521"/>
      <c r="CA100" s="521"/>
      <c r="CB100" s="522"/>
      <c r="CC100" s="520"/>
      <c r="CD100" s="521"/>
      <c r="CE100" s="521"/>
      <c r="CF100" s="521"/>
      <c r="CG100" s="521"/>
      <c r="CH100" s="521"/>
      <c r="CI100" s="521"/>
      <c r="CJ100" s="521"/>
      <c r="CK100" s="521"/>
      <c r="CL100" s="522"/>
      <c r="CM100" s="520"/>
      <c r="CN100" s="521"/>
      <c r="CO100" s="521"/>
      <c r="CP100" s="521"/>
      <c r="CQ100" s="521"/>
      <c r="CR100" s="521"/>
      <c r="CS100" s="521"/>
      <c r="CT100" s="521"/>
      <c r="CU100" s="521"/>
      <c r="CV100" s="522"/>
      <c r="CW100" s="520"/>
      <c r="CX100" s="521"/>
      <c r="CY100" s="521"/>
      <c r="CZ100" s="521"/>
      <c r="DA100" s="521"/>
      <c r="DB100" s="521"/>
      <c r="DC100" s="521"/>
      <c r="DD100" s="521"/>
      <c r="DE100" s="521"/>
      <c r="DF100" s="522"/>
      <c r="DG100" s="520"/>
      <c r="DH100" s="521"/>
      <c r="DI100" s="521"/>
      <c r="DJ100" s="521"/>
      <c r="DK100" s="521"/>
      <c r="DL100" s="521"/>
      <c r="DM100" s="521"/>
      <c r="DN100" s="521"/>
      <c r="DO100" s="521"/>
      <c r="DP100" s="522"/>
      <c r="DQ100" s="520"/>
      <c r="DR100" s="521"/>
      <c r="DS100" s="521"/>
      <c r="DT100" s="521"/>
      <c r="DU100" s="521"/>
      <c r="DV100" s="521"/>
      <c r="DW100" s="521"/>
      <c r="DX100" s="521"/>
      <c r="DY100" s="521"/>
      <c r="DZ100" s="522"/>
      <c r="EA100" s="520"/>
      <c r="EB100" s="521"/>
      <c r="EC100" s="521"/>
      <c r="ED100" s="521"/>
      <c r="EE100" s="521"/>
      <c r="EF100" s="521"/>
      <c r="EG100" s="521"/>
      <c r="EH100" s="521"/>
      <c r="EI100" s="521"/>
      <c r="EJ100" s="522"/>
      <c r="EK100" s="520"/>
      <c r="EL100" s="521"/>
      <c r="EM100" s="521"/>
      <c r="EN100" s="521"/>
      <c r="EO100" s="521"/>
      <c r="EP100" s="521"/>
      <c r="EQ100" s="521"/>
      <c r="ER100" s="521"/>
      <c r="ES100" s="521"/>
      <c r="ET100" s="522"/>
      <c r="EU100" s="520"/>
      <c r="EV100" s="521"/>
      <c r="EW100" s="521"/>
      <c r="EX100" s="521"/>
      <c r="EY100" s="521"/>
      <c r="EZ100" s="521"/>
      <c r="FA100" s="521"/>
      <c r="FB100" s="521"/>
      <c r="FC100" s="521"/>
      <c r="FD100" s="522"/>
      <c r="FE100" s="520"/>
      <c r="FF100" s="521"/>
      <c r="FG100" s="521"/>
      <c r="FH100" s="521"/>
      <c r="FI100" s="521"/>
      <c r="FJ100" s="521"/>
      <c r="FK100" s="521"/>
      <c r="FL100" s="521"/>
      <c r="FM100" s="521"/>
      <c r="FN100" s="522"/>
      <c r="FO100" s="520"/>
      <c r="FP100" s="521"/>
      <c r="FQ100" s="521"/>
      <c r="FR100" s="521"/>
      <c r="FS100" s="521"/>
      <c r="FT100" s="521"/>
      <c r="FU100" s="521"/>
      <c r="FV100" s="521"/>
      <c r="FW100" s="521"/>
      <c r="FX100" s="522"/>
      <c r="FY100" s="520"/>
      <c r="FZ100" s="521"/>
      <c r="GA100" s="521"/>
      <c r="GB100" s="521"/>
      <c r="GC100" s="521"/>
      <c r="GD100" s="521"/>
      <c r="GE100" s="521"/>
      <c r="GF100" s="521"/>
      <c r="GG100" s="521"/>
      <c r="GH100" s="522"/>
      <c r="GI100" s="520"/>
      <c r="GJ100" s="521"/>
      <c r="GK100" s="521"/>
      <c r="GL100" s="521"/>
      <c r="GM100" s="521"/>
      <c r="GN100" s="521"/>
      <c r="GO100" s="521"/>
      <c r="GP100" s="521"/>
      <c r="GQ100" s="521"/>
      <c r="GR100" s="522"/>
      <c r="GS100" s="520"/>
      <c r="GT100" s="521"/>
      <c r="GU100" s="521"/>
      <c r="GV100" s="521"/>
      <c r="GW100" s="521"/>
      <c r="GX100" s="521"/>
      <c r="GY100" s="521"/>
      <c r="GZ100" s="521"/>
      <c r="HA100" s="521"/>
      <c r="HB100" s="522"/>
      <c r="HC100" s="274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4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4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4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4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4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4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4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4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4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75">
        <f t="shared" si="91"/>
        <v>0</v>
      </c>
      <c r="HN100" s="277">
        <f t="shared" si="103"/>
        <v>0</v>
      </c>
      <c r="HO100" s="275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77" t="e">
        <f t="shared" si="104"/>
        <v>#REF!</v>
      </c>
      <c r="HQ100" s="80"/>
      <c r="HR100" s="278">
        <f t="shared" si="92"/>
        <v>0</v>
      </c>
      <c r="HS100" s="278">
        <f t="shared" si="93"/>
        <v>0</v>
      </c>
      <c r="HT100" s="278">
        <f t="shared" si="94"/>
        <v>0</v>
      </c>
      <c r="HU100" s="278">
        <f t="shared" si="95"/>
        <v>0</v>
      </c>
      <c r="HV100" s="278">
        <f t="shared" si="96"/>
        <v>0</v>
      </c>
      <c r="HW100" s="278">
        <f t="shared" si="97"/>
        <v>0</v>
      </c>
      <c r="HX100" s="278">
        <f t="shared" si="98"/>
        <v>0</v>
      </c>
      <c r="HY100" s="278">
        <f t="shared" si="99"/>
        <v>0</v>
      </c>
      <c r="HZ100" s="278">
        <f t="shared" si="100"/>
        <v>0</v>
      </c>
      <c r="IA100" s="278">
        <f t="shared" si="101"/>
        <v>0</v>
      </c>
      <c r="IK100" s="94" t="e">
        <f t="shared" si="102"/>
        <v>#REF!</v>
      </c>
    </row>
    <row r="101" spans="1:245" s="30" customFormat="1" ht="21.95" hidden="1" customHeight="1">
      <c r="A101" s="4"/>
      <c r="B101" s="94" t="e">
        <f>+#REF!</f>
        <v>#REF!</v>
      </c>
      <c r="C101" s="94" t="e">
        <f>+#REF!</f>
        <v>#REF!</v>
      </c>
      <c r="D101" s="94" t="e">
        <f>+#REF!</f>
        <v>#REF!</v>
      </c>
      <c r="E101" s="94" t="e">
        <f>+#REF!</f>
        <v>#REF!</v>
      </c>
      <c r="F101" s="94" t="e">
        <f>+#REF!</f>
        <v>#REF!</v>
      </c>
      <c r="G101" s="94" t="e">
        <f>+#REF!</f>
        <v>#REF!</v>
      </c>
      <c r="H101" s="94" t="e">
        <f>+#REF!</f>
        <v>#REF!</v>
      </c>
      <c r="I101" s="94" t="e">
        <f>+#REF!</f>
        <v>#REF!</v>
      </c>
      <c r="J101" s="19" t="s">
        <v>93</v>
      </c>
      <c r="K101" s="523"/>
      <c r="L101" s="524"/>
      <c r="M101" s="524"/>
      <c r="N101" s="524"/>
      <c r="O101" s="524"/>
      <c r="P101" s="524"/>
      <c r="Q101" s="524"/>
      <c r="R101" s="524"/>
      <c r="S101" s="524"/>
      <c r="T101" s="525"/>
      <c r="U101" s="523"/>
      <c r="V101" s="524"/>
      <c r="W101" s="524"/>
      <c r="X101" s="524"/>
      <c r="Y101" s="524"/>
      <c r="Z101" s="524"/>
      <c r="AA101" s="524"/>
      <c r="AB101" s="524"/>
      <c r="AC101" s="524"/>
      <c r="AD101" s="525"/>
      <c r="AE101" s="523"/>
      <c r="AF101" s="524"/>
      <c r="AG101" s="524"/>
      <c r="AH101" s="524"/>
      <c r="AI101" s="524"/>
      <c r="AJ101" s="524"/>
      <c r="AK101" s="524"/>
      <c r="AL101" s="524"/>
      <c r="AM101" s="524"/>
      <c r="AN101" s="525"/>
      <c r="AO101" s="523"/>
      <c r="AP101" s="524"/>
      <c r="AQ101" s="524"/>
      <c r="AR101" s="524"/>
      <c r="AS101" s="524"/>
      <c r="AT101" s="524"/>
      <c r="AU101" s="524"/>
      <c r="AV101" s="524"/>
      <c r="AW101" s="524"/>
      <c r="AX101" s="525"/>
      <c r="AY101" s="523"/>
      <c r="AZ101" s="524"/>
      <c r="BA101" s="524"/>
      <c r="BB101" s="524"/>
      <c r="BC101" s="524"/>
      <c r="BD101" s="524"/>
      <c r="BE101" s="524"/>
      <c r="BF101" s="524"/>
      <c r="BG101" s="524"/>
      <c r="BH101" s="525"/>
      <c r="BI101" s="523"/>
      <c r="BJ101" s="524"/>
      <c r="BK101" s="524"/>
      <c r="BL101" s="524"/>
      <c r="BM101" s="524"/>
      <c r="BN101" s="524"/>
      <c r="BO101" s="524"/>
      <c r="BP101" s="524"/>
      <c r="BQ101" s="524"/>
      <c r="BR101" s="525"/>
      <c r="BS101" s="523"/>
      <c r="BT101" s="524"/>
      <c r="BU101" s="524"/>
      <c r="BV101" s="524"/>
      <c r="BW101" s="524"/>
      <c r="BX101" s="524"/>
      <c r="BY101" s="524"/>
      <c r="BZ101" s="524"/>
      <c r="CA101" s="524"/>
      <c r="CB101" s="525"/>
      <c r="CC101" s="523"/>
      <c r="CD101" s="524"/>
      <c r="CE101" s="524"/>
      <c r="CF101" s="524"/>
      <c r="CG101" s="524"/>
      <c r="CH101" s="524"/>
      <c r="CI101" s="524"/>
      <c r="CJ101" s="524"/>
      <c r="CK101" s="524"/>
      <c r="CL101" s="525"/>
      <c r="CM101" s="523"/>
      <c r="CN101" s="524"/>
      <c r="CO101" s="524"/>
      <c r="CP101" s="524"/>
      <c r="CQ101" s="524"/>
      <c r="CR101" s="524"/>
      <c r="CS101" s="524"/>
      <c r="CT101" s="524"/>
      <c r="CU101" s="524"/>
      <c r="CV101" s="525"/>
      <c r="CW101" s="523"/>
      <c r="CX101" s="524"/>
      <c r="CY101" s="524"/>
      <c r="CZ101" s="524"/>
      <c r="DA101" s="524"/>
      <c r="DB101" s="524"/>
      <c r="DC101" s="524"/>
      <c r="DD101" s="524"/>
      <c r="DE101" s="524"/>
      <c r="DF101" s="525"/>
      <c r="DG101" s="523"/>
      <c r="DH101" s="524"/>
      <c r="DI101" s="524"/>
      <c r="DJ101" s="524"/>
      <c r="DK101" s="524"/>
      <c r="DL101" s="524"/>
      <c r="DM101" s="524"/>
      <c r="DN101" s="524"/>
      <c r="DO101" s="524"/>
      <c r="DP101" s="525"/>
      <c r="DQ101" s="523"/>
      <c r="DR101" s="524"/>
      <c r="DS101" s="524"/>
      <c r="DT101" s="524"/>
      <c r="DU101" s="524"/>
      <c r="DV101" s="524"/>
      <c r="DW101" s="524"/>
      <c r="DX101" s="524"/>
      <c r="DY101" s="524"/>
      <c r="DZ101" s="525"/>
      <c r="EA101" s="523"/>
      <c r="EB101" s="524"/>
      <c r="EC101" s="524"/>
      <c r="ED101" s="524"/>
      <c r="EE101" s="524"/>
      <c r="EF101" s="524"/>
      <c r="EG101" s="524"/>
      <c r="EH101" s="524"/>
      <c r="EI101" s="524"/>
      <c r="EJ101" s="525"/>
      <c r="EK101" s="523"/>
      <c r="EL101" s="524"/>
      <c r="EM101" s="524"/>
      <c r="EN101" s="524"/>
      <c r="EO101" s="524"/>
      <c r="EP101" s="524"/>
      <c r="EQ101" s="524"/>
      <c r="ER101" s="524"/>
      <c r="ES101" s="524"/>
      <c r="ET101" s="525"/>
      <c r="EU101" s="523"/>
      <c r="EV101" s="524"/>
      <c r="EW101" s="524"/>
      <c r="EX101" s="524"/>
      <c r="EY101" s="524"/>
      <c r="EZ101" s="524"/>
      <c r="FA101" s="524"/>
      <c r="FB101" s="524"/>
      <c r="FC101" s="524"/>
      <c r="FD101" s="525"/>
      <c r="FE101" s="523"/>
      <c r="FF101" s="524"/>
      <c r="FG101" s="524"/>
      <c r="FH101" s="524"/>
      <c r="FI101" s="524"/>
      <c r="FJ101" s="524"/>
      <c r="FK101" s="524"/>
      <c r="FL101" s="524"/>
      <c r="FM101" s="524"/>
      <c r="FN101" s="525"/>
      <c r="FO101" s="523"/>
      <c r="FP101" s="524"/>
      <c r="FQ101" s="524"/>
      <c r="FR101" s="524"/>
      <c r="FS101" s="524"/>
      <c r="FT101" s="524"/>
      <c r="FU101" s="524"/>
      <c r="FV101" s="524"/>
      <c r="FW101" s="524"/>
      <c r="FX101" s="525"/>
      <c r="FY101" s="523"/>
      <c r="FZ101" s="524"/>
      <c r="GA101" s="524"/>
      <c r="GB101" s="524"/>
      <c r="GC101" s="524"/>
      <c r="GD101" s="524"/>
      <c r="GE101" s="524"/>
      <c r="GF101" s="524"/>
      <c r="GG101" s="524"/>
      <c r="GH101" s="525"/>
      <c r="GI101" s="523"/>
      <c r="GJ101" s="524"/>
      <c r="GK101" s="524"/>
      <c r="GL101" s="524"/>
      <c r="GM101" s="524"/>
      <c r="GN101" s="524"/>
      <c r="GO101" s="524"/>
      <c r="GP101" s="524"/>
      <c r="GQ101" s="524"/>
      <c r="GR101" s="525"/>
      <c r="GS101" s="523"/>
      <c r="GT101" s="524"/>
      <c r="GU101" s="524"/>
      <c r="GV101" s="524"/>
      <c r="GW101" s="524"/>
      <c r="GX101" s="524"/>
      <c r="GY101" s="524"/>
      <c r="GZ101" s="524"/>
      <c r="HA101" s="524"/>
      <c r="HB101" s="525"/>
      <c r="HC101" s="77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77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77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77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77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77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77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77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77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77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0">
        <f t="shared" si="91"/>
        <v>0</v>
      </c>
      <c r="HN101" s="79">
        <f t="shared" si="103"/>
        <v>0</v>
      </c>
      <c r="HO101" s="80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79" t="e">
        <f t="shared" si="104"/>
        <v>#REF!</v>
      </c>
      <c r="HQ101" s="80"/>
      <c r="HR101" s="81">
        <f t="shared" si="92"/>
        <v>0</v>
      </c>
      <c r="HS101" s="81">
        <f t="shared" si="93"/>
        <v>0</v>
      </c>
      <c r="HT101" s="81">
        <f t="shared" si="94"/>
        <v>0</v>
      </c>
      <c r="HU101" s="81">
        <f t="shared" si="95"/>
        <v>0</v>
      </c>
      <c r="HV101" s="81">
        <f t="shared" si="96"/>
        <v>0</v>
      </c>
      <c r="HW101" s="81">
        <f t="shared" si="97"/>
        <v>0</v>
      </c>
      <c r="HX101" s="81">
        <f t="shared" si="98"/>
        <v>0</v>
      </c>
      <c r="HY101" s="81">
        <f t="shared" si="99"/>
        <v>0</v>
      </c>
      <c r="HZ101" s="81">
        <f t="shared" si="100"/>
        <v>0</v>
      </c>
      <c r="IA101" s="81">
        <f t="shared" si="101"/>
        <v>0</v>
      </c>
      <c r="IK101" s="94" t="e">
        <f t="shared" si="102"/>
        <v>#REF!</v>
      </c>
    </row>
    <row r="102" spans="1:245" s="30" customFormat="1" ht="21.95" hidden="1" customHeight="1">
      <c r="A102" s="4"/>
      <c r="B102" s="94" t="e">
        <f>+#REF!</f>
        <v>#REF!</v>
      </c>
      <c r="C102" s="94" t="e">
        <f>+#REF!</f>
        <v>#REF!</v>
      </c>
      <c r="D102" s="94" t="e">
        <f>+#REF!</f>
        <v>#REF!</v>
      </c>
      <c r="E102" s="94" t="e">
        <f>+#REF!</f>
        <v>#REF!</v>
      </c>
      <c r="F102" s="94" t="e">
        <f>+#REF!</f>
        <v>#REF!</v>
      </c>
      <c r="G102" s="94" t="e">
        <f>+#REF!</f>
        <v>#REF!</v>
      </c>
      <c r="H102" s="94" t="e">
        <f>+#REF!</f>
        <v>#REF!</v>
      </c>
      <c r="I102" s="94" t="e">
        <f>+#REF!</f>
        <v>#REF!</v>
      </c>
      <c r="J102" s="19" t="s">
        <v>94</v>
      </c>
      <c r="K102" s="523"/>
      <c r="L102" s="524"/>
      <c r="M102" s="524"/>
      <c r="N102" s="524"/>
      <c r="O102" s="524"/>
      <c r="P102" s="524"/>
      <c r="Q102" s="524"/>
      <c r="R102" s="524"/>
      <c r="S102" s="524"/>
      <c r="T102" s="525"/>
      <c r="U102" s="523"/>
      <c r="V102" s="524"/>
      <c r="W102" s="524"/>
      <c r="X102" s="524"/>
      <c r="Y102" s="524"/>
      <c r="Z102" s="524"/>
      <c r="AA102" s="524"/>
      <c r="AB102" s="524"/>
      <c r="AC102" s="524"/>
      <c r="AD102" s="525"/>
      <c r="AE102" s="523"/>
      <c r="AF102" s="524"/>
      <c r="AG102" s="524"/>
      <c r="AH102" s="524"/>
      <c r="AI102" s="524"/>
      <c r="AJ102" s="524"/>
      <c r="AK102" s="524"/>
      <c r="AL102" s="524"/>
      <c r="AM102" s="524"/>
      <c r="AN102" s="525"/>
      <c r="AO102" s="523"/>
      <c r="AP102" s="524"/>
      <c r="AQ102" s="524"/>
      <c r="AR102" s="524"/>
      <c r="AS102" s="524"/>
      <c r="AT102" s="524"/>
      <c r="AU102" s="524"/>
      <c r="AV102" s="524"/>
      <c r="AW102" s="524"/>
      <c r="AX102" s="525"/>
      <c r="AY102" s="523"/>
      <c r="AZ102" s="524"/>
      <c r="BA102" s="524"/>
      <c r="BB102" s="524"/>
      <c r="BC102" s="524"/>
      <c r="BD102" s="524"/>
      <c r="BE102" s="524"/>
      <c r="BF102" s="524"/>
      <c r="BG102" s="524"/>
      <c r="BH102" s="525"/>
      <c r="BI102" s="523"/>
      <c r="BJ102" s="524"/>
      <c r="BK102" s="524"/>
      <c r="BL102" s="524"/>
      <c r="BM102" s="524"/>
      <c r="BN102" s="524"/>
      <c r="BO102" s="524"/>
      <c r="BP102" s="524"/>
      <c r="BQ102" s="524"/>
      <c r="BR102" s="525"/>
      <c r="BS102" s="523"/>
      <c r="BT102" s="524"/>
      <c r="BU102" s="524"/>
      <c r="BV102" s="524"/>
      <c r="BW102" s="524"/>
      <c r="BX102" s="524"/>
      <c r="BY102" s="524"/>
      <c r="BZ102" s="524"/>
      <c r="CA102" s="524"/>
      <c r="CB102" s="525"/>
      <c r="CC102" s="523"/>
      <c r="CD102" s="524"/>
      <c r="CE102" s="524"/>
      <c r="CF102" s="524"/>
      <c r="CG102" s="524"/>
      <c r="CH102" s="524"/>
      <c r="CI102" s="524"/>
      <c r="CJ102" s="524"/>
      <c r="CK102" s="524"/>
      <c r="CL102" s="525"/>
      <c r="CM102" s="523"/>
      <c r="CN102" s="524"/>
      <c r="CO102" s="524"/>
      <c r="CP102" s="524"/>
      <c r="CQ102" s="524"/>
      <c r="CR102" s="524"/>
      <c r="CS102" s="524"/>
      <c r="CT102" s="524"/>
      <c r="CU102" s="524"/>
      <c r="CV102" s="525"/>
      <c r="CW102" s="523"/>
      <c r="CX102" s="524"/>
      <c r="CY102" s="524"/>
      <c r="CZ102" s="524"/>
      <c r="DA102" s="524"/>
      <c r="DB102" s="524"/>
      <c r="DC102" s="524"/>
      <c r="DD102" s="524"/>
      <c r="DE102" s="524"/>
      <c r="DF102" s="525"/>
      <c r="DG102" s="523"/>
      <c r="DH102" s="524"/>
      <c r="DI102" s="524"/>
      <c r="DJ102" s="524"/>
      <c r="DK102" s="524"/>
      <c r="DL102" s="524"/>
      <c r="DM102" s="524"/>
      <c r="DN102" s="524"/>
      <c r="DO102" s="524"/>
      <c r="DP102" s="525"/>
      <c r="DQ102" s="523"/>
      <c r="DR102" s="524"/>
      <c r="DS102" s="524"/>
      <c r="DT102" s="524"/>
      <c r="DU102" s="524"/>
      <c r="DV102" s="524"/>
      <c r="DW102" s="524"/>
      <c r="DX102" s="524"/>
      <c r="DY102" s="524"/>
      <c r="DZ102" s="525"/>
      <c r="EA102" s="523"/>
      <c r="EB102" s="524"/>
      <c r="EC102" s="524"/>
      <c r="ED102" s="524"/>
      <c r="EE102" s="524"/>
      <c r="EF102" s="524"/>
      <c r="EG102" s="524"/>
      <c r="EH102" s="524"/>
      <c r="EI102" s="524"/>
      <c r="EJ102" s="525"/>
      <c r="EK102" s="523"/>
      <c r="EL102" s="524"/>
      <c r="EM102" s="524"/>
      <c r="EN102" s="524"/>
      <c r="EO102" s="524"/>
      <c r="EP102" s="524"/>
      <c r="EQ102" s="524"/>
      <c r="ER102" s="524"/>
      <c r="ES102" s="524"/>
      <c r="ET102" s="525"/>
      <c r="EU102" s="523"/>
      <c r="EV102" s="524"/>
      <c r="EW102" s="524"/>
      <c r="EX102" s="524"/>
      <c r="EY102" s="524"/>
      <c r="EZ102" s="524"/>
      <c r="FA102" s="524"/>
      <c r="FB102" s="524"/>
      <c r="FC102" s="524"/>
      <c r="FD102" s="525"/>
      <c r="FE102" s="523"/>
      <c r="FF102" s="524"/>
      <c r="FG102" s="524"/>
      <c r="FH102" s="524"/>
      <c r="FI102" s="524"/>
      <c r="FJ102" s="524"/>
      <c r="FK102" s="524"/>
      <c r="FL102" s="524"/>
      <c r="FM102" s="524"/>
      <c r="FN102" s="525"/>
      <c r="FO102" s="523"/>
      <c r="FP102" s="524"/>
      <c r="FQ102" s="524"/>
      <c r="FR102" s="524"/>
      <c r="FS102" s="524"/>
      <c r="FT102" s="524"/>
      <c r="FU102" s="524"/>
      <c r="FV102" s="524"/>
      <c r="FW102" s="524"/>
      <c r="FX102" s="525"/>
      <c r="FY102" s="523"/>
      <c r="FZ102" s="524"/>
      <c r="GA102" s="524"/>
      <c r="GB102" s="524"/>
      <c r="GC102" s="524"/>
      <c r="GD102" s="524"/>
      <c r="GE102" s="524"/>
      <c r="GF102" s="524"/>
      <c r="GG102" s="524"/>
      <c r="GH102" s="525"/>
      <c r="GI102" s="523"/>
      <c r="GJ102" s="524"/>
      <c r="GK102" s="524"/>
      <c r="GL102" s="524"/>
      <c r="GM102" s="524"/>
      <c r="GN102" s="524"/>
      <c r="GO102" s="524"/>
      <c r="GP102" s="524"/>
      <c r="GQ102" s="524"/>
      <c r="GR102" s="525"/>
      <c r="GS102" s="523"/>
      <c r="GT102" s="524"/>
      <c r="GU102" s="524"/>
      <c r="GV102" s="524"/>
      <c r="GW102" s="524"/>
      <c r="GX102" s="524"/>
      <c r="GY102" s="524"/>
      <c r="GZ102" s="524"/>
      <c r="HA102" s="524"/>
      <c r="HB102" s="525"/>
      <c r="HC102" s="77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77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77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77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77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77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77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77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77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77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0">
        <f t="shared" si="91"/>
        <v>0</v>
      </c>
      <c r="HN102" s="79">
        <f t="shared" si="103"/>
        <v>0</v>
      </c>
      <c r="HO102" s="80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79" t="e">
        <f t="shared" si="104"/>
        <v>#REF!</v>
      </c>
      <c r="HQ102" s="80"/>
      <c r="HR102" s="81">
        <f t="shared" si="92"/>
        <v>0</v>
      </c>
      <c r="HS102" s="81">
        <f t="shared" si="93"/>
        <v>0</v>
      </c>
      <c r="HT102" s="81">
        <f t="shared" si="94"/>
        <v>0</v>
      </c>
      <c r="HU102" s="81">
        <f t="shared" si="95"/>
        <v>0</v>
      </c>
      <c r="HV102" s="81">
        <f t="shared" si="96"/>
        <v>0</v>
      </c>
      <c r="HW102" s="81">
        <f t="shared" si="97"/>
        <v>0</v>
      </c>
      <c r="HX102" s="81">
        <f t="shared" si="98"/>
        <v>0</v>
      </c>
      <c r="HY102" s="81">
        <f t="shared" si="99"/>
        <v>0</v>
      </c>
      <c r="HZ102" s="81">
        <f t="shared" si="100"/>
        <v>0</v>
      </c>
      <c r="IA102" s="81">
        <f t="shared" si="101"/>
        <v>0</v>
      </c>
      <c r="IK102" s="94" t="e">
        <f t="shared" si="102"/>
        <v>#REF!</v>
      </c>
    </row>
    <row r="103" spans="1:245" s="30" customFormat="1" ht="21.95" hidden="1" customHeight="1">
      <c r="A103" s="4"/>
      <c r="B103" s="94" t="e">
        <f>+#REF!</f>
        <v>#REF!</v>
      </c>
      <c r="C103" s="94" t="e">
        <f>+#REF!</f>
        <v>#REF!</v>
      </c>
      <c r="D103" s="94" t="e">
        <f>+#REF!</f>
        <v>#REF!</v>
      </c>
      <c r="E103" s="94" t="e">
        <f>+#REF!</f>
        <v>#REF!</v>
      </c>
      <c r="F103" s="94" t="e">
        <f>+#REF!</f>
        <v>#REF!</v>
      </c>
      <c r="G103" s="94" t="e">
        <f>+#REF!</f>
        <v>#REF!</v>
      </c>
      <c r="H103" s="94" t="e">
        <f>+#REF!</f>
        <v>#REF!</v>
      </c>
      <c r="I103" s="94" t="e">
        <f>+#REF!</f>
        <v>#REF!</v>
      </c>
      <c r="J103" s="307" t="s">
        <v>95</v>
      </c>
      <c r="K103" s="526"/>
      <c r="L103" s="527"/>
      <c r="M103" s="527"/>
      <c r="N103" s="527"/>
      <c r="O103" s="527"/>
      <c r="P103" s="527"/>
      <c r="Q103" s="527"/>
      <c r="R103" s="527"/>
      <c r="S103" s="527"/>
      <c r="T103" s="528"/>
      <c r="U103" s="526"/>
      <c r="V103" s="527"/>
      <c r="W103" s="527"/>
      <c r="X103" s="527"/>
      <c r="Y103" s="527"/>
      <c r="Z103" s="527"/>
      <c r="AA103" s="527"/>
      <c r="AB103" s="527"/>
      <c r="AC103" s="527"/>
      <c r="AD103" s="528"/>
      <c r="AE103" s="526"/>
      <c r="AF103" s="527"/>
      <c r="AG103" s="527"/>
      <c r="AH103" s="527"/>
      <c r="AI103" s="527"/>
      <c r="AJ103" s="527"/>
      <c r="AK103" s="527"/>
      <c r="AL103" s="527"/>
      <c r="AM103" s="527"/>
      <c r="AN103" s="528"/>
      <c r="AO103" s="526"/>
      <c r="AP103" s="527"/>
      <c r="AQ103" s="527"/>
      <c r="AR103" s="527"/>
      <c r="AS103" s="527"/>
      <c r="AT103" s="527"/>
      <c r="AU103" s="527"/>
      <c r="AV103" s="527"/>
      <c r="AW103" s="527"/>
      <c r="AX103" s="528"/>
      <c r="AY103" s="526"/>
      <c r="AZ103" s="527"/>
      <c r="BA103" s="527"/>
      <c r="BB103" s="527"/>
      <c r="BC103" s="527"/>
      <c r="BD103" s="527"/>
      <c r="BE103" s="527"/>
      <c r="BF103" s="527"/>
      <c r="BG103" s="527"/>
      <c r="BH103" s="528"/>
      <c r="BI103" s="526"/>
      <c r="BJ103" s="527"/>
      <c r="BK103" s="527"/>
      <c r="BL103" s="527"/>
      <c r="BM103" s="527"/>
      <c r="BN103" s="527"/>
      <c r="BO103" s="527"/>
      <c r="BP103" s="527"/>
      <c r="BQ103" s="527"/>
      <c r="BR103" s="528"/>
      <c r="BS103" s="526"/>
      <c r="BT103" s="527"/>
      <c r="BU103" s="527"/>
      <c r="BV103" s="527"/>
      <c r="BW103" s="527"/>
      <c r="BX103" s="527"/>
      <c r="BY103" s="527"/>
      <c r="BZ103" s="527"/>
      <c r="CA103" s="527"/>
      <c r="CB103" s="528"/>
      <c r="CC103" s="526"/>
      <c r="CD103" s="527"/>
      <c r="CE103" s="527"/>
      <c r="CF103" s="527"/>
      <c r="CG103" s="527"/>
      <c r="CH103" s="527"/>
      <c r="CI103" s="527"/>
      <c r="CJ103" s="527"/>
      <c r="CK103" s="527"/>
      <c r="CL103" s="528"/>
      <c r="CM103" s="526"/>
      <c r="CN103" s="527"/>
      <c r="CO103" s="527"/>
      <c r="CP103" s="527"/>
      <c r="CQ103" s="527"/>
      <c r="CR103" s="527"/>
      <c r="CS103" s="527"/>
      <c r="CT103" s="527"/>
      <c r="CU103" s="527"/>
      <c r="CV103" s="528"/>
      <c r="CW103" s="526"/>
      <c r="CX103" s="527"/>
      <c r="CY103" s="527"/>
      <c r="CZ103" s="527"/>
      <c r="DA103" s="527"/>
      <c r="DB103" s="527"/>
      <c r="DC103" s="527"/>
      <c r="DD103" s="527"/>
      <c r="DE103" s="527"/>
      <c r="DF103" s="528"/>
      <c r="DG103" s="526"/>
      <c r="DH103" s="527"/>
      <c r="DI103" s="527"/>
      <c r="DJ103" s="527"/>
      <c r="DK103" s="527"/>
      <c r="DL103" s="527"/>
      <c r="DM103" s="527"/>
      <c r="DN103" s="527"/>
      <c r="DO103" s="527"/>
      <c r="DP103" s="528"/>
      <c r="DQ103" s="526"/>
      <c r="DR103" s="527"/>
      <c r="DS103" s="527"/>
      <c r="DT103" s="527"/>
      <c r="DU103" s="527"/>
      <c r="DV103" s="527"/>
      <c r="DW103" s="527"/>
      <c r="DX103" s="527"/>
      <c r="DY103" s="527"/>
      <c r="DZ103" s="528"/>
      <c r="EA103" s="526"/>
      <c r="EB103" s="527"/>
      <c r="EC103" s="527"/>
      <c r="ED103" s="527"/>
      <c r="EE103" s="527"/>
      <c r="EF103" s="527"/>
      <c r="EG103" s="527"/>
      <c r="EH103" s="527"/>
      <c r="EI103" s="527"/>
      <c r="EJ103" s="528"/>
      <c r="EK103" s="526"/>
      <c r="EL103" s="527"/>
      <c r="EM103" s="527"/>
      <c r="EN103" s="527"/>
      <c r="EO103" s="527"/>
      <c r="EP103" s="527"/>
      <c r="EQ103" s="527"/>
      <c r="ER103" s="527"/>
      <c r="ES103" s="527"/>
      <c r="ET103" s="528"/>
      <c r="EU103" s="526"/>
      <c r="EV103" s="527"/>
      <c r="EW103" s="527"/>
      <c r="EX103" s="527"/>
      <c r="EY103" s="527"/>
      <c r="EZ103" s="527"/>
      <c r="FA103" s="527"/>
      <c r="FB103" s="527"/>
      <c r="FC103" s="527"/>
      <c r="FD103" s="528"/>
      <c r="FE103" s="526"/>
      <c r="FF103" s="527"/>
      <c r="FG103" s="527"/>
      <c r="FH103" s="527"/>
      <c r="FI103" s="527"/>
      <c r="FJ103" s="527"/>
      <c r="FK103" s="527"/>
      <c r="FL103" s="527"/>
      <c r="FM103" s="527"/>
      <c r="FN103" s="528"/>
      <c r="FO103" s="526"/>
      <c r="FP103" s="527"/>
      <c r="FQ103" s="527"/>
      <c r="FR103" s="527"/>
      <c r="FS103" s="527"/>
      <c r="FT103" s="527"/>
      <c r="FU103" s="527"/>
      <c r="FV103" s="527"/>
      <c r="FW103" s="527"/>
      <c r="FX103" s="528"/>
      <c r="FY103" s="526"/>
      <c r="FZ103" s="527"/>
      <c r="GA103" s="527"/>
      <c r="GB103" s="527"/>
      <c r="GC103" s="527"/>
      <c r="GD103" s="527"/>
      <c r="GE103" s="527"/>
      <c r="GF103" s="527"/>
      <c r="GG103" s="527"/>
      <c r="GH103" s="528"/>
      <c r="GI103" s="526"/>
      <c r="GJ103" s="527"/>
      <c r="GK103" s="527"/>
      <c r="GL103" s="527"/>
      <c r="GM103" s="527"/>
      <c r="GN103" s="527"/>
      <c r="GO103" s="527"/>
      <c r="GP103" s="527"/>
      <c r="GQ103" s="527"/>
      <c r="GR103" s="528"/>
      <c r="GS103" s="526"/>
      <c r="GT103" s="527"/>
      <c r="GU103" s="527"/>
      <c r="GV103" s="527"/>
      <c r="GW103" s="527"/>
      <c r="GX103" s="527"/>
      <c r="GY103" s="527"/>
      <c r="GZ103" s="527"/>
      <c r="HA103" s="527"/>
      <c r="HB103" s="528"/>
      <c r="HC103" s="271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1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1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1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1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1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1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1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1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1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2">
        <f t="shared" si="91"/>
        <v>0</v>
      </c>
      <c r="HN103" s="279">
        <f t="shared" si="103"/>
        <v>0</v>
      </c>
      <c r="HO103" s="272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79" t="e">
        <f t="shared" si="104"/>
        <v>#REF!</v>
      </c>
      <c r="HQ103" s="80"/>
      <c r="HR103" s="280">
        <f t="shared" si="92"/>
        <v>0</v>
      </c>
      <c r="HS103" s="280">
        <f t="shared" si="93"/>
        <v>0</v>
      </c>
      <c r="HT103" s="280">
        <f t="shared" si="94"/>
        <v>0</v>
      </c>
      <c r="HU103" s="280">
        <f t="shared" si="95"/>
        <v>0</v>
      </c>
      <c r="HV103" s="280">
        <f t="shared" si="96"/>
        <v>0</v>
      </c>
      <c r="HW103" s="280">
        <f t="shared" si="97"/>
        <v>0</v>
      </c>
      <c r="HX103" s="280">
        <f t="shared" si="98"/>
        <v>0</v>
      </c>
      <c r="HY103" s="280">
        <f t="shared" si="99"/>
        <v>0</v>
      </c>
      <c r="HZ103" s="280">
        <f t="shared" si="100"/>
        <v>0</v>
      </c>
      <c r="IA103" s="280">
        <f t="shared" si="101"/>
        <v>0</v>
      </c>
      <c r="IK103" s="94" t="e">
        <f t="shared" si="102"/>
        <v>#REF!</v>
      </c>
    </row>
    <row r="104" spans="1:245" s="30" customFormat="1" ht="21.95" hidden="1" customHeight="1">
      <c r="A104" s="4"/>
      <c r="B104" s="94" t="e">
        <f>+#REF!</f>
        <v>#REF!</v>
      </c>
      <c r="C104" s="94" t="e">
        <f>+#REF!</f>
        <v>#REF!</v>
      </c>
      <c r="D104" s="94" t="e">
        <f>+#REF!</f>
        <v>#REF!</v>
      </c>
      <c r="E104" s="94" t="e">
        <f>+#REF!</f>
        <v>#REF!</v>
      </c>
      <c r="F104" s="94" t="e">
        <f>+#REF!</f>
        <v>#REF!</v>
      </c>
      <c r="G104" s="94" t="e">
        <f>+#REF!</f>
        <v>#REF!</v>
      </c>
      <c r="H104" s="94" t="e">
        <f>+#REF!</f>
        <v>#REF!</v>
      </c>
      <c r="I104" s="94" t="e">
        <f>+#REF!</f>
        <v>#REF!</v>
      </c>
      <c r="J104" s="308" t="s">
        <v>97</v>
      </c>
      <c r="K104" s="529"/>
      <c r="L104" s="530"/>
      <c r="M104" s="530"/>
      <c r="N104" s="530"/>
      <c r="O104" s="530"/>
      <c r="P104" s="530"/>
      <c r="Q104" s="530"/>
      <c r="R104" s="530"/>
      <c r="S104" s="530"/>
      <c r="T104" s="531"/>
      <c r="U104" s="529"/>
      <c r="V104" s="530"/>
      <c r="W104" s="530"/>
      <c r="X104" s="530"/>
      <c r="Y104" s="530"/>
      <c r="Z104" s="530"/>
      <c r="AA104" s="530"/>
      <c r="AB104" s="530"/>
      <c r="AC104" s="530"/>
      <c r="AD104" s="531"/>
      <c r="AE104" s="529"/>
      <c r="AF104" s="530"/>
      <c r="AG104" s="530"/>
      <c r="AH104" s="530"/>
      <c r="AI104" s="530"/>
      <c r="AJ104" s="530"/>
      <c r="AK104" s="530"/>
      <c r="AL104" s="530"/>
      <c r="AM104" s="530"/>
      <c r="AN104" s="531"/>
      <c r="AO104" s="529"/>
      <c r="AP104" s="530"/>
      <c r="AQ104" s="530"/>
      <c r="AR104" s="530"/>
      <c r="AS104" s="530"/>
      <c r="AT104" s="530"/>
      <c r="AU104" s="530"/>
      <c r="AV104" s="530"/>
      <c r="AW104" s="530"/>
      <c r="AX104" s="531"/>
      <c r="AY104" s="529"/>
      <c r="AZ104" s="530"/>
      <c r="BA104" s="530"/>
      <c r="BB104" s="530"/>
      <c r="BC104" s="530"/>
      <c r="BD104" s="530"/>
      <c r="BE104" s="530"/>
      <c r="BF104" s="530"/>
      <c r="BG104" s="530"/>
      <c r="BH104" s="531"/>
      <c r="BI104" s="529"/>
      <c r="BJ104" s="530"/>
      <c r="BK104" s="530"/>
      <c r="BL104" s="530"/>
      <c r="BM104" s="530"/>
      <c r="BN104" s="530"/>
      <c r="BO104" s="530"/>
      <c r="BP104" s="530"/>
      <c r="BQ104" s="530"/>
      <c r="BR104" s="531"/>
      <c r="BS104" s="529"/>
      <c r="BT104" s="530"/>
      <c r="BU104" s="530"/>
      <c r="BV104" s="530"/>
      <c r="BW104" s="530"/>
      <c r="BX104" s="530"/>
      <c r="BY104" s="530"/>
      <c r="BZ104" s="530"/>
      <c r="CA104" s="530"/>
      <c r="CB104" s="531"/>
      <c r="CC104" s="529"/>
      <c r="CD104" s="530"/>
      <c r="CE104" s="530"/>
      <c r="CF104" s="530"/>
      <c r="CG104" s="530"/>
      <c r="CH104" s="530"/>
      <c r="CI104" s="530"/>
      <c r="CJ104" s="530"/>
      <c r="CK104" s="530"/>
      <c r="CL104" s="531"/>
      <c r="CM104" s="529"/>
      <c r="CN104" s="530"/>
      <c r="CO104" s="530"/>
      <c r="CP104" s="530"/>
      <c r="CQ104" s="530"/>
      <c r="CR104" s="530"/>
      <c r="CS104" s="530"/>
      <c r="CT104" s="530"/>
      <c r="CU104" s="530"/>
      <c r="CV104" s="531"/>
      <c r="CW104" s="529"/>
      <c r="CX104" s="530"/>
      <c r="CY104" s="530"/>
      <c r="CZ104" s="530"/>
      <c r="DA104" s="530"/>
      <c r="DB104" s="530"/>
      <c r="DC104" s="530"/>
      <c r="DD104" s="530"/>
      <c r="DE104" s="530"/>
      <c r="DF104" s="531"/>
      <c r="DG104" s="529"/>
      <c r="DH104" s="530"/>
      <c r="DI104" s="530"/>
      <c r="DJ104" s="530"/>
      <c r="DK104" s="530"/>
      <c r="DL104" s="530"/>
      <c r="DM104" s="530"/>
      <c r="DN104" s="530"/>
      <c r="DO104" s="530"/>
      <c r="DP104" s="531"/>
      <c r="DQ104" s="529"/>
      <c r="DR104" s="530"/>
      <c r="DS104" s="530"/>
      <c r="DT104" s="530"/>
      <c r="DU104" s="530"/>
      <c r="DV104" s="530"/>
      <c r="DW104" s="530"/>
      <c r="DX104" s="530"/>
      <c r="DY104" s="530"/>
      <c r="DZ104" s="531"/>
      <c r="EA104" s="529"/>
      <c r="EB104" s="530"/>
      <c r="EC104" s="530"/>
      <c r="ED104" s="530"/>
      <c r="EE104" s="530"/>
      <c r="EF104" s="530"/>
      <c r="EG104" s="530"/>
      <c r="EH104" s="530"/>
      <c r="EI104" s="530"/>
      <c r="EJ104" s="531"/>
      <c r="EK104" s="529"/>
      <c r="EL104" s="530"/>
      <c r="EM104" s="530"/>
      <c r="EN104" s="530"/>
      <c r="EO104" s="530"/>
      <c r="EP104" s="530"/>
      <c r="EQ104" s="530"/>
      <c r="ER104" s="530"/>
      <c r="ES104" s="530"/>
      <c r="ET104" s="531"/>
      <c r="EU104" s="529"/>
      <c r="EV104" s="530"/>
      <c r="EW104" s="530"/>
      <c r="EX104" s="530"/>
      <c r="EY104" s="530"/>
      <c r="EZ104" s="530"/>
      <c r="FA104" s="530"/>
      <c r="FB104" s="530"/>
      <c r="FC104" s="530"/>
      <c r="FD104" s="531"/>
      <c r="FE104" s="529"/>
      <c r="FF104" s="530"/>
      <c r="FG104" s="530"/>
      <c r="FH104" s="530"/>
      <c r="FI104" s="530"/>
      <c r="FJ104" s="530"/>
      <c r="FK104" s="530"/>
      <c r="FL104" s="530"/>
      <c r="FM104" s="530"/>
      <c r="FN104" s="531"/>
      <c r="FO104" s="529"/>
      <c r="FP104" s="530"/>
      <c r="FQ104" s="530"/>
      <c r="FR104" s="530"/>
      <c r="FS104" s="530"/>
      <c r="FT104" s="530"/>
      <c r="FU104" s="530"/>
      <c r="FV104" s="530"/>
      <c r="FW104" s="530"/>
      <c r="FX104" s="531"/>
      <c r="FY104" s="529"/>
      <c r="FZ104" s="530"/>
      <c r="GA104" s="530"/>
      <c r="GB104" s="530"/>
      <c r="GC104" s="530"/>
      <c r="GD104" s="530"/>
      <c r="GE104" s="530"/>
      <c r="GF104" s="530"/>
      <c r="GG104" s="530"/>
      <c r="GH104" s="531"/>
      <c r="GI104" s="529"/>
      <c r="GJ104" s="530"/>
      <c r="GK104" s="530"/>
      <c r="GL104" s="530"/>
      <c r="GM104" s="530"/>
      <c r="GN104" s="530"/>
      <c r="GO104" s="530"/>
      <c r="GP104" s="530"/>
      <c r="GQ104" s="530"/>
      <c r="GR104" s="531"/>
      <c r="GS104" s="529"/>
      <c r="GT104" s="530"/>
      <c r="GU104" s="530"/>
      <c r="GV104" s="530"/>
      <c r="GW104" s="530"/>
      <c r="GX104" s="530"/>
      <c r="GY104" s="530"/>
      <c r="GZ104" s="530"/>
      <c r="HA104" s="530"/>
      <c r="HB104" s="531"/>
      <c r="HC104" s="274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4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4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4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4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4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4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4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4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4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75">
        <f t="shared" si="91"/>
        <v>0</v>
      </c>
      <c r="HN104" s="277">
        <f t="shared" si="103"/>
        <v>0</v>
      </c>
      <c r="HO104" s="275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77" t="e">
        <f t="shared" si="104"/>
        <v>#REF!</v>
      </c>
      <c r="HQ104" s="80"/>
      <c r="HR104" s="278">
        <f t="shared" si="92"/>
        <v>0</v>
      </c>
      <c r="HS104" s="278">
        <f t="shared" si="93"/>
        <v>0</v>
      </c>
      <c r="HT104" s="278">
        <f t="shared" si="94"/>
        <v>0</v>
      </c>
      <c r="HU104" s="278">
        <f t="shared" si="95"/>
        <v>0</v>
      </c>
      <c r="HV104" s="278">
        <f t="shared" si="96"/>
        <v>0</v>
      </c>
      <c r="HW104" s="278">
        <f t="shared" si="97"/>
        <v>0</v>
      </c>
      <c r="HX104" s="278">
        <f t="shared" si="98"/>
        <v>0</v>
      </c>
      <c r="HY104" s="278">
        <f t="shared" si="99"/>
        <v>0</v>
      </c>
      <c r="HZ104" s="278">
        <f t="shared" si="100"/>
        <v>0</v>
      </c>
      <c r="IA104" s="278">
        <f t="shared" si="101"/>
        <v>0</v>
      </c>
      <c r="IK104" s="94" t="e">
        <f t="shared" si="102"/>
        <v>#REF!</v>
      </c>
    </row>
    <row r="105" spans="1:245" s="30" customFormat="1" ht="21.95" hidden="1" customHeight="1">
      <c r="A105" s="4"/>
      <c r="B105" s="94" t="e">
        <f>+#REF!</f>
        <v>#REF!</v>
      </c>
      <c r="C105" s="94" t="e">
        <f>+#REF!</f>
        <v>#REF!</v>
      </c>
      <c r="D105" s="94" t="e">
        <f>+#REF!</f>
        <v>#REF!</v>
      </c>
      <c r="E105" s="94" t="e">
        <f>+#REF!</f>
        <v>#REF!</v>
      </c>
      <c r="F105" s="94" t="e">
        <f>+#REF!</f>
        <v>#REF!</v>
      </c>
      <c r="G105" s="94" t="e">
        <f>+#REF!</f>
        <v>#REF!</v>
      </c>
      <c r="H105" s="94" t="e">
        <f>+#REF!</f>
        <v>#REF!</v>
      </c>
      <c r="I105" s="94" t="e">
        <f>+#REF!</f>
        <v>#REF!</v>
      </c>
      <c r="J105" s="19" t="s">
        <v>98</v>
      </c>
      <c r="K105" s="532"/>
      <c r="L105" s="533"/>
      <c r="M105" s="533"/>
      <c r="N105" s="533"/>
      <c r="O105" s="533"/>
      <c r="P105" s="533"/>
      <c r="Q105" s="533"/>
      <c r="R105" s="533"/>
      <c r="S105" s="533"/>
      <c r="T105" s="534"/>
      <c r="U105" s="532"/>
      <c r="V105" s="533"/>
      <c r="W105" s="533"/>
      <c r="X105" s="533"/>
      <c r="Y105" s="533"/>
      <c r="Z105" s="533"/>
      <c r="AA105" s="533"/>
      <c r="AB105" s="533"/>
      <c r="AC105" s="533"/>
      <c r="AD105" s="534"/>
      <c r="AE105" s="532"/>
      <c r="AF105" s="533"/>
      <c r="AG105" s="533"/>
      <c r="AH105" s="533"/>
      <c r="AI105" s="533"/>
      <c r="AJ105" s="533"/>
      <c r="AK105" s="533"/>
      <c r="AL105" s="533"/>
      <c r="AM105" s="533"/>
      <c r="AN105" s="534"/>
      <c r="AO105" s="532"/>
      <c r="AP105" s="533"/>
      <c r="AQ105" s="533"/>
      <c r="AR105" s="533"/>
      <c r="AS105" s="533"/>
      <c r="AT105" s="533"/>
      <c r="AU105" s="533"/>
      <c r="AV105" s="533"/>
      <c r="AW105" s="533"/>
      <c r="AX105" s="534"/>
      <c r="AY105" s="532"/>
      <c r="AZ105" s="533"/>
      <c r="BA105" s="533"/>
      <c r="BB105" s="533"/>
      <c r="BC105" s="533"/>
      <c r="BD105" s="533"/>
      <c r="BE105" s="533"/>
      <c r="BF105" s="533"/>
      <c r="BG105" s="533"/>
      <c r="BH105" s="534"/>
      <c r="BI105" s="532"/>
      <c r="BJ105" s="533"/>
      <c r="BK105" s="533"/>
      <c r="BL105" s="533"/>
      <c r="BM105" s="533"/>
      <c r="BN105" s="533"/>
      <c r="BO105" s="533"/>
      <c r="BP105" s="533"/>
      <c r="BQ105" s="533"/>
      <c r="BR105" s="534"/>
      <c r="BS105" s="532"/>
      <c r="BT105" s="533"/>
      <c r="BU105" s="533"/>
      <c r="BV105" s="533"/>
      <c r="BW105" s="533"/>
      <c r="BX105" s="533"/>
      <c r="BY105" s="533"/>
      <c r="BZ105" s="533"/>
      <c r="CA105" s="533"/>
      <c r="CB105" s="534"/>
      <c r="CC105" s="532"/>
      <c r="CD105" s="533"/>
      <c r="CE105" s="533"/>
      <c r="CF105" s="533"/>
      <c r="CG105" s="533"/>
      <c r="CH105" s="533"/>
      <c r="CI105" s="533"/>
      <c r="CJ105" s="533"/>
      <c r="CK105" s="533"/>
      <c r="CL105" s="534"/>
      <c r="CM105" s="532"/>
      <c r="CN105" s="533"/>
      <c r="CO105" s="533"/>
      <c r="CP105" s="533"/>
      <c r="CQ105" s="533"/>
      <c r="CR105" s="533"/>
      <c r="CS105" s="533"/>
      <c r="CT105" s="533"/>
      <c r="CU105" s="533"/>
      <c r="CV105" s="534"/>
      <c r="CW105" s="532"/>
      <c r="CX105" s="533"/>
      <c r="CY105" s="533"/>
      <c r="CZ105" s="533"/>
      <c r="DA105" s="533"/>
      <c r="DB105" s="533"/>
      <c r="DC105" s="533"/>
      <c r="DD105" s="533"/>
      <c r="DE105" s="533"/>
      <c r="DF105" s="534"/>
      <c r="DG105" s="532"/>
      <c r="DH105" s="533"/>
      <c r="DI105" s="533"/>
      <c r="DJ105" s="533"/>
      <c r="DK105" s="533"/>
      <c r="DL105" s="533"/>
      <c r="DM105" s="533"/>
      <c r="DN105" s="533"/>
      <c r="DO105" s="533"/>
      <c r="DP105" s="534"/>
      <c r="DQ105" s="532"/>
      <c r="DR105" s="533"/>
      <c r="DS105" s="533"/>
      <c r="DT105" s="533"/>
      <c r="DU105" s="533"/>
      <c r="DV105" s="533"/>
      <c r="DW105" s="533"/>
      <c r="DX105" s="533"/>
      <c r="DY105" s="533"/>
      <c r="DZ105" s="534"/>
      <c r="EA105" s="532"/>
      <c r="EB105" s="533"/>
      <c r="EC105" s="533"/>
      <c r="ED105" s="533"/>
      <c r="EE105" s="533"/>
      <c r="EF105" s="533"/>
      <c r="EG105" s="533"/>
      <c r="EH105" s="533"/>
      <c r="EI105" s="533"/>
      <c r="EJ105" s="534"/>
      <c r="EK105" s="532"/>
      <c r="EL105" s="533"/>
      <c r="EM105" s="533"/>
      <c r="EN105" s="533"/>
      <c r="EO105" s="533"/>
      <c r="EP105" s="533"/>
      <c r="EQ105" s="533"/>
      <c r="ER105" s="533"/>
      <c r="ES105" s="533"/>
      <c r="ET105" s="534"/>
      <c r="EU105" s="532"/>
      <c r="EV105" s="533"/>
      <c r="EW105" s="533"/>
      <c r="EX105" s="533"/>
      <c r="EY105" s="533"/>
      <c r="EZ105" s="533"/>
      <c r="FA105" s="533"/>
      <c r="FB105" s="533"/>
      <c r="FC105" s="533"/>
      <c r="FD105" s="534"/>
      <c r="FE105" s="532"/>
      <c r="FF105" s="533"/>
      <c r="FG105" s="533"/>
      <c r="FH105" s="533"/>
      <c r="FI105" s="533"/>
      <c r="FJ105" s="533"/>
      <c r="FK105" s="533"/>
      <c r="FL105" s="533"/>
      <c r="FM105" s="533"/>
      <c r="FN105" s="534"/>
      <c r="FO105" s="532"/>
      <c r="FP105" s="533"/>
      <c r="FQ105" s="533"/>
      <c r="FR105" s="533"/>
      <c r="FS105" s="533"/>
      <c r="FT105" s="533"/>
      <c r="FU105" s="533"/>
      <c r="FV105" s="533"/>
      <c r="FW105" s="533"/>
      <c r="FX105" s="534"/>
      <c r="FY105" s="532"/>
      <c r="FZ105" s="533"/>
      <c r="GA105" s="533"/>
      <c r="GB105" s="533"/>
      <c r="GC105" s="533"/>
      <c r="GD105" s="533"/>
      <c r="GE105" s="533"/>
      <c r="GF105" s="533"/>
      <c r="GG105" s="533"/>
      <c r="GH105" s="534"/>
      <c r="GI105" s="532"/>
      <c r="GJ105" s="533"/>
      <c r="GK105" s="533"/>
      <c r="GL105" s="533"/>
      <c r="GM105" s="533"/>
      <c r="GN105" s="533"/>
      <c r="GO105" s="533"/>
      <c r="GP105" s="533"/>
      <c r="GQ105" s="533"/>
      <c r="GR105" s="534"/>
      <c r="GS105" s="532"/>
      <c r="GT105" s="533"/>
      <c r="GU105" s="533"/>
      <c r="GV105" s="533"/>
      <c r="GW105" s="533"/>
      <c r="GX105" s="533"/>
      <c r="GY105" s="533"/>
      <c r="GZ105" s="533"/>
      <c r="HA105" s="533"/>
      <c r="HB105" s="534"/>
      <c r="HC105" s="77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77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77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77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77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77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77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77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77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77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0">
        <f t="shared" si="91"/>
        <v>0</v>
      </c>
      <c r="HN105" s="79">
        <f t="shared" si="103"/>
        <v>0</v>
      </c>
      <c r="HO105" s="80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79" t="e">
        <f t="shared" si="104"/>
        <v>#REF!</v>
      </c>
      <c r="HQ105" s="80"/>
      <c r="HR105" s="81">
        <f t="shared" si="92"/>
        <v>0</v>
      </c>
      <c r="HS105" s="81">
        <f t="shared" si="93"/>
        <v>0</v>
      </c>
      <c r="HT105" s="81">
        <f t="shared" si="94"/>
        <v>0</v>
      </c>
      <c r="HU105" s="81">
        <f t="shared" si="95"/>
        <v>0</v>
      </c>
      <c r="HV105" s="81">
        <f t="shared" si="96"/>
        <v>0</v>
      </c>
      <c r="HW105" s="81">
        <f t="shared" si="97"/>
        <v>0</v>
      </c>
      <c r="HX105" s="81">
        <f t="shared" si="98"/>
        <v>0</v>
      </c>
      <c r="HY105" s="81">
        <f t="shared" si="99"/>
        <v>0</v>
      </c>
      <c r="HZ105" s="81">
        <f t="shared" si="100"/>
        <v>0</v>
      </c>
      <c r="IA105" s="81">
        <f t="shared" si="101"/>
        <v>0</v>
      </c>
      <c r="IK105" s="94" t="e">
        <f t="shared" si="102"/>
        <v>#REF!</v>
      </c>
    </row>
    <row r="106" spans="1:245" s="30" customFormat="1" ht="21.95" hidden="1" customHeight="1">
      <c r="A106" s="4"/>
      <c r="B106" s="94" t="e">
        <f>+#REF!</f>
        <v>#REF!</v>
      </c>
      <c r="C106" s="94" t="e">
        <f>+#REF!</f>
        <v>#REF!</v>
      </c>
      <c r="D106" s="94" t="e">
        <f>+#REF!</f>
        <v>#REF!</v>
      </c>
      <c r="E106" s="94" t="e">
        <f>+#REF!</f>
        <v>#REF!</v>
      </c>
      <c r="F106" s="94" t="e">
        <f>+#REF!</f>
        <v>#REF!</v>
      </c>
      <c r="G106" s="94" t="e">
        <f>+#REF!</f>
        <v>#REF!</v>
      </c>
      <c r="H106" s="94" t="e">
        <f>+#REF!</f>
        <v>#REF!</v>
      </c>
      <c r="I106" s="94" t="e">
        <f>+#REF!</f>
        <v>#REF!</v>
      </c>
      <c r="J106" s="19" t="s">
        <v>99</v>
      </c>
      <c r="K106" s="532"/>
      <c r="L106" s="533"/>
      <c r="M106" s="533"/>
      <c r="N106" s="533"/>
      <c r="O106" s="533"/>
      <c r="P106" s="533"/>
      <c r="Q106" s="533"/>
      <c r="R106" s="533"/>
      <c r="S106" s="533"/>
      <c r="T106" s="534"/>
      <c r="U106" s="532"/>
      <c r="V106" s="533"/>
      <c r="W106" s="533"/>
      <c r="X106" s="533"/>
      <c r="Y106" s="533"/>
      <c r="Z106" s="533"/>
      <c r="AA106" s="533"/>
      <c r="AB106" s="533"/>
      <c r="AC106" s="533"/>
      <c r="AD106" s="534"/>
      <c r="AE106" s="532"/>
      <c r="AF106" s="533"/>
      <c r="AG106" s="533"/>
      <c r="AH106" s="533"/>
      <c r="AI106" s="533"/>
      <c r="AJ106" s="533"/>
      <c r="AK106" s="533"/>
      <c r="AL106" s="533"/>
      <c r="AM106" s="533"/>
      <c r="AN106" s="534"/>
      <c r="AO106" s="532"/>
      <c r="AP106" s="533"/>
      <c r="AQ106" s="533"/>
      <c r="AR106" s="533"/>
      <c r="AS106" s="533"/>
      <c r="AT106" s="533"/>
      <c r="AU106" s="533"/>
      <c r="AV106" s="533"/>
      <c r="AW106" s="533"/>
      <c r="AX106" s="534"/>
      <c r="AY106" s="532"/>
      <c r="AZ106" s="533"/>
      <c r="BA106" s="533"/>
      <c r="BB106" s="533"/>
      <c r="BC106" s="533"/>
      <c r="BD106" s="533"/>
      <c r="BE106" s="533"/>
      <c r="BF106" s="533"/>
      <c r="BG106" s="533"/>
      <c r="BH106" s="534"/>
      <c r="BI106" s="532"/>
      <c r="BJ106" s="533"/>
      <c r="BK106" s="533"/>
      <c r="BL106" s="533"/>
      <c r="BM106" s="533"/>
      <c r="BN106" s="533"/>
      <c r="BO106" s="533"/>
      <c r="BP106" s="533"/>
      <c r="BQ106" s="533"/>
      <c r="BR106" s="534"/>
      <c r="BS106" s="532"/>
      <c r="BT106" s="533"/>
      <c r="BU106" s="533"/>
      <c r="BV106" s="533"/>
      <c r="BW106" s="533"/>
      <c r="BX106" s="533"/>
      <c r="BY106" s="533"/>
      <c r="BZ106" s="533"/>
      <c r="CA106" s="533"/>
      <c r="CB106" s="534"/>
      <c r="CC106" s="532"/>
      <c r="CD106" s="533"/>
      <c r="CE106" s="533"/>
      <c r="CF106" s="533"/>
      <c r="CG106" s="533"/>
      <c r="CH106" s="533"/>
      <c r="CI106" s="533"/>
      <c r="CJ106" s="533"/>
      <c r="CK106" s="533"/>
      <c r="CL106" s="534"/>
      <c r="CM106" s="532"/>
      <c r="CN106" s="533"/>
      <c r="CO106" s="533"/>
      <c r="CP106" s="533"/>
      <c r="CQ106" s="533"/>
      <c r="CR106" s="533"/>
      <c r="CS106" s="533"/>
      <c r="CT106" s="533"/>
      <c r="CU106" s="533"/>
      <c r="CV106" s="534"/>
      <c r="CW106" s="532"/>
      <c r="CX106" s="533"/>
      <c r="CY106" s="533"/>
      <c r="CZ106" s="533"/>
      <c r="DA106" s="533"/>
      <c r="DB106" s="533"/>
      <c r="DC106" s="533"/>
      <c r="DD106" s="533"/>
      <c r="DE106" s="533"/>
      <c r="DF106" s="534"/>
      <c r="DG106" s="532"/>
      <c r="DH106" s="533"/>
      <c r="DI106" s="533"/>
      <c r="DJ106" s="533"/>
      <c r="DK106" s="533"/>
      <c r="DL106" s="533"/>
      <c r="DM106" s="533"/>
      <c r="DN106" s="533"/>
      <c r="DO106" s="533"/>
      <c r="DP106" s="534"/>
      <c r="DQ106" s="532"/>
      <c r="DR106" s="533"/>
      <c r="DS106" s="533"/>
      <c r="DT106" s="533"/>
      <c r="DU106" s="533"/>
      <c r="DV106" s="533"/>
      <c r="DW106" s="533"/>
      <c r="DX106" s="533"/>
      <c r="DY106" s="533"/>
      <c r="DZ106" s="534"/>
      <c r="EA106" s="532"/>
      <c r="EB106" s="533"/>
      <c r="EC106" s="533"/>
      <c r="ED106" s="533"/>
      <c r="EE106" s="533"/>
      <c r="EF106" s="533"/>
      <c r="EG106" s="533"/>
      <c r="EH106" s="533"/>
      <c r="EI106" s="533"/>
      <c r="EJ106" s="534"/>
      <c r="EK106" s="532"/>
      <c r="EL106" s="533"/>
      <c r="EM106" s="533"/>
      <c r="EN106" s="533"/>
      <c r="EO106" s="533"/>
      <c r="EP106" s="533"/>
      <c r="EQ106" s="533"/>
      <c r="ER106" s="533"/>
      <c r="ES106" s="533"/>
      <c r="ET106" s="534"/>
      <c r="EU106" s="532"/>
      <c r="EV106" s="533"/>
      <c r="EW106" s="533"/>
      <c r="EX106" s="533"/>
      <c r="EY106" s="533"/>
      <c r="EZ106" s="533"/>
      <c r="FA106" s="533"/>
      <c r="FB106" s="533"/>
      <c r="FC106" s="533"/>
      <c r="FD106" s="534"/>
      <c r="FE106" s="532"/>
      <c r="FF106" s="533"/>
      <c r="FG106" s="533"/>
      <c r="FH106" s="533"/>
      <c r="FI106" s="533"/>
      <c r="FJ106" s="533"/>
      <c r="FK106" s="533"/>
      <c r="FL106" s="533"/>
      <c r="FM106" s="533"/>
      <c r="FN106" s="534"/>
      <c r="FO106" s="532"/>
      <c r="FP106" s="533"/>
      <c r="FQ106" s="533"/>
      <c r="FR106" s="533"/>
      <c r="FS106" s="533"/>
      <c r="FT106" s="533"/>
      <c r="FU106" s="533"/>
      <c r="FV106" s="533"/>
      <c r="FW106" s="533"/>
      <c r="FX106" s="534"/>
      <c r="FY106" s="532"/>
      <c r="FZ106" s="533"/>
      <c r="GA106" s="533"/>
      <c r="GB106" s="533"/>
      <c r="GC106" s="533"/>
      <c r="GD106" s="533"/>
      <c r="GE106" s="533"/>
      <c r="GF106" s="533"/>
      <c r="GG106" s="533"/>
      <c r="GH106" s="534"/>
      <c r="GI106" s="532"/>
      <c r="GJ106" s="533"/>
      <c r="GK106" s="533"/>
      <c r="GL106" s="533"/>
      <c r="GM106" s="533"/>
      <c r="GN106" s="533"/>
      <c r="GO106" s="533"/>
      <c r="GP106" s="533"/>
      <c r="GQ106" s="533"/>
      <c r="GR106" s="534"/>
      <c r="GS106" s="532"/>
      <c r="GT106" s="533"/>
      <c r="GU106" s="533"/>
      <c r="GV106" s="533"/>
      <c r="GW106" s="533"/>
      <c r="GX106" s="533"/>
      <c r="GY106" s="533"/>
      <c r="GZ106" s="533"/>
      <c r="HA106" s="533"/>
      <c r="HB106" s="534"/>
      <c r="HC106" s="77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77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77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77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77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77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77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77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77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77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0">
        <f t="shared" si="91"/>
        <v>0</v>
      </c>
      <c r="HN106" s="79">
        <f t="shared" si="103"/>
        <v>0</v>
      </c>
      <c r="HO106" s="80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79" t="e">
        <f t="shared" si="104"/>
        <v>#REF!</v>
      </c>
      <c r="HQ106" s="80"/>
      <c r="HR106" s="81">
        <f t="shared" si="92"/>
        <v>0</v>
      </c>
      <c r="HS106" s="81">
        <f t="shared" si="93"/>
        <v>0</v>
      </c>
      <c r="HT106" s="81">
        <f t="shared" si="94"/>
        <v>0</v>
      </c>
      <c r="HU106" s="81">
        <f t="shared" si="95"/>
        <v>0</v>
      </c>
      <c r="HV106" s="81">
        <f t="shared" si="96"/>
        <v>0</v>
      </c>
      <c r="HW106" s="81">
        <f t="shared" si="97"/>
        <v>0</v>
      </c>
      <c r="HX106" s="81">
        <f t="shared" si="98"/>
        <v>0</v>
      </c>
      <c r="HY106" s="81">
        <f t="shared" si="99"/>
        <v>0</v>
      </c>
      <c r="HZ106" s="81">
        <f t="shared" si="100"/>
        <v>0</v>
      </c>
      <c r="IA106" s="81">
        <f t="shared" si="101"/>
        <v>0</v>
      </c>
      <c r="IK106" s="94" t="e">
        <f t="shared" si="102"/>
        <v>#REF!</v>
      </c>
    </row>
    <row r="107" spans="1:245" s="30" customFormat="1" ht="21.95" hidden="1" customHeight="1">
      <c r="A107" s="4"/>
      <c r="B107" s="94" t="e">
        <f>+#REF!</f>
        <v>#REF!</v>
      </c>
      <c r="C107" s="94" t="e">
        <f>+#REF!</f>
        <v>#REF!</v>
      </c>
      <c r="D107" s="94" t="e">
        <f>+#REF!</f>
        <v>#REF!</v>
      </c>
      <c r="E107" s="94" t="e">
        <f>+#REF!</f>
        <v>#REF!</v>
      </c>
      <c r="F107" s="94" t="e">
        <f>+#REF!</f>
        <v>#REF!</v>
      </c>
      <c r="G107" s="94" t="e">
        <f>+#REF!</f>
        <v>#REF!</v>
      </c>
      <c r="H107" s="94" t="e">
        <f>+#REF!</f>
        <v>#REF!</v>
      </c>
      <c r="I107" s="94" t="e">
        <f>+#REF!</f>
        <v>#REF!</v>
      </c>
      <c r="J107" s="307" t="s">
        <v>100</v>
      </c>
      <c r="K107" s="535"/>
      <c r="L107" s="536"/>
      <c r="M107" s="536"/>
      <c r="N107" s="536"/>
      <c r="O107" s="536"/>
      <c r="P107" s="536"/>
      <c r="Q107" s="536"/>
      <c r="R107" s="536"/>
      <c r="S107" s="536"/>
      <c r="T107" s="537"/>
      <c r="U107" s="535"/>
      <c r="V107" s="536"/>
      <c r="W107" s="536"/>
      <c r="X107" s="536"/>
      <c r="Y107" s="536"/>
      <c r="Z107" s="536"/>
      <c r="AA107" s="536"/>
      <c r="AB107" s="536"/>
      <c r="AC107" s="536"/>
      <c r="AD107" s="537"/>
      <c r="AE107" s="535"/>
      <c r="AF107" s="536"/>
      <c r="AG107" s="536"/>
      <c r="AH107" s="536"/>
      <c r="AI107" s="536"/>
      <c r="AJ107" s="536"/>
      <c r="AK107" s="536"/>
      <c r="AL107" s="536"/>
      <c r="AM107" s="536"/>
      <c r="AN107" s="537"/>
      <c r="AO107" s="535"/>
      <c r="AP107" s="536"/>
      <c r="AQ107" s="536"/>
      <c r="AR107" s="536"/>
      <c r="AS107" s="536"/>
      <c r="AT107" s="536"/>
      <c r="AU107" s="536"/>
      <c r="AV107" s="536"/>
      <c r="AW107" s="536"/>
      <c r="AX107" s="537"/>
      <c r="AY107" s="535"/>
      <c r="AZ107" s="536"/>
      <c r="BA107" s="536"/>
      <c r="BB107" s="536"/>
      <c r="BC107" s="536"/>
      <c r="BD107" s="536"/>
      <c r="BE107" s="536"/>
      <c r="BF107" s="536"/>
      <c r="BG107" s="536"/>
      <c r="BH107" s="537"/>
      <c r="BI107" s="535"/>
      <c r="BJ107" s="536"/>
      <c r="BK107" s="536"/>
      <c r="BL107" s="536"/>
      <c r="BM107" s="536"/>
      <c r="BN107" s="536"/>
      <c r="BO107" s="536"/>
      <c r="BP107" s="536"/>
      <c r="BQ107" s="536"/>
      <c r="BR107" s="537"/>
      <c r="BS107" s="535"/>
      <c r="BT107" s="536"/>
      <c r="BU107" s="536"/>
      <c r="BV107" s="536"/>
      <c r="BW107" s="536"/>
      <c r="BX107" s="536"/>
      <c r="BY107" s="536"/>
      <c r="BZ107" s="536"/>
      <c r="CA107" s="536"/>
      <c r="CB107" s="537"/>
      <c r="CC107" s="535"/>
      <c r="CD107" s="536"/>
      <c r="CE107" s="536"/>
      <c r="CF107" s="536"/>
      <c r="CG107" s="536"/>
      <c r="CH107" s="536"/>
      <c r="CI107" s="536"/>
      <c r="CJ107" s="536"/>
      <c r="CK107" s="536"/>
      <c r="CL107" s="537"/>
      <c r="CM107" s="535"/>
      <c r="CN107" s="536"/>
      <c r="CO107" s="536"/>
      <c r="CP107" s="536"/>
      <c r="CQ107" s="536"/>
      <c r="CR107" s="536"/>
      <c r="CS107" s="536"/>
      <c r="CT107" s="536"/>
      <c r="CU107" s="536"/>
      <c r="CV107" s="537"/>
      <c r="CW107" s="535"/>
      <c r="CX107" s="536"/>
      <c r="CY107" s="536"/>
      <c r="CZ107" s="536"/>
      <c r="DA107" s="536"/>
      <c r="DB107" s="536"/>
      <c r="DC107" s="536"/>
      <c r="DD107" s="536"/>
      <c r="DE107" s="536"/>
      <c r="DF107" s="537"/>
      <c r="DG107" s="535"/>
      <c r="DH107" s="536"/>
      <c r="DI107" s="536"/>
      <c r="DJ107" s="536"/>
      <c r="DK107" s="536"/>
      <c r="DL107" s="536"/>
      <c r="DM107" s="536"/>
      <c r="DN107" s="536"/>
      <c r="DO107" s="536"/>
      <c r="DP107" s="537"/>
      <c r="DQ107" s="535"/>
      <c r="DR107" s="536"/>
      <c r="DS107" s="536"/>
      <c r="DT107" s="536"/>
      <c r="DU107" s="536"/>
      <c r="DV107" s="536"/>
      <c r="DW107" s="536"/>
      <c r="DX107" s="536"/>
      <c r="DY107" s="536"/>
      <c r="DZ107" s="537"/>
      <c r="EA107" s="535"/>
      <c r="EB107" s="536"/>
      <c r="EC107" s="536"/>
      <c r="ED107" s="536"/>
      <c r="EE107" s="536"/>
      <c r="EF107" s="536"/>
      <c r="EG107" s="536"/>
      <c r="EH107" s="536"/>
      <c r="EI107" s="536"/>
      <c r="EJ107" s="537"/>
      <c r="EK107" s="535"/>
      <c r="EL107" s="536"/>
      <c r="EM107" s="536"/>
      <c r="EN107" s="536"/>
      <c r="EO107" s="536"/>
      <c r="EP107" s="536"/>
      <c r="EQ107" s="536"/>
      <c r="ER107" s="536"/>
      <c r="ES107" s="536"/>
      <c r="ET107" s="537"/>
      <c r="EU107" s="535"/>
      <c r="EV107" s="536"/>
      <c r="EW107" s="536"/>
      <c r="EX107" s="536"/>
      <c r="EY107" s="536"/>
      <c r="EZ107" s="536"/>
      <c r="FA107" s="536"/>
      <c r="FB107" s="536"/>
      <c r="FC107" s="536"/>
      <c r="FD107" s="537"/>
      <c r="FE107" s="535"/>
      <c r="FF107" s="536"/>
      <c r="FG107" s="536"/>
      <c r="FH107" s="536"/>
      <c r="FI107" s="536"/>
      <c r="FJ107" s="536"/>
      <c r="FK107" s="536"/>
      <c r="FL107" s="536"/>
      <c r="FM107" s="536"/>
      <c r="FN107" s="537"/>
      <c r="FO107" s="535"/>
      <c r="FP107" s="536"/>
      <c r="FQ107" s="536"/>
      <c r="FR107" s="536"/>
      <c r="FS107" s="536"/>
      <c r="FT107" s="536"/>
      <c r="FU107" s="536"/>
      <c r="FV107" s="536"/>
      <c r="FW107" s="536"/>
      <c r="FX107" s="537"/>
      <c r="FY107" s="535"/>
      <c r="FZ107" s="536"/>
      <c r="GA107" s="536"/>
      <c r="GB107" s="536"/>
      <c r="GC107" s="536"/>
      <c r="GD107" s="536"/>
      <c r="GE107" s="536"/>
      <c r="GF107" s="536"/>
      <c r="GG107" s="536"/>
      <c r="GH107" s="537"/>
      <c r="GI107" s="535"/>
      <c r="GJ107" s="536"/>
      <c r="GK107" s="536"/>
      <c r="GL107" s="536"/>
      <c r="GM107" s="536"/>
      <c r="GN107" s="536"/>
      <c r="GO107" s="536"/>
      <c r="GP107" s="536"/>
      <c r="GQ107" s="536"/>
      <c r="GR107" s="537"/>
      <c r="GS107" s="535"/>
      <c r="GT107" s="536"/>
      <c r="GU107" s="536"/>
      <c r="GV107" s="536"/>
      <c r="GW107" s="536"/>
      <c r="GX107" s="536"/>
      <c r="GY107" s="536"/>
      <c r="GZ107" s="536"/>
      <c r="HA107" s="536"/>
      <c r="HB107" s="537"/>
      <c r="HC107" s="271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1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1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1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1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1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1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1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1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1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2">
        <f t="shared" si="91"/>
        <v>0</v>
      </c>
      <c r="HN107" s="279">
        <f t="shared" si="103"/>
        <v>0</v>
      </c>
      <c r="HO107" s="272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79" t="e">
        <f t="shared" si="104"/>
        <v>#REF!</v>
      </c>
      <c r="HQ107" s="80"/>
      <c r="HR107" s="280">
        <f t="shared" si="92"/>
        <v>0</v>
      </c>
      <c r="HS107" s="280">
        <f t="shared" si="93"/>
        <v>0</v>
      </c>
      <c r="HT107" s="280">
        <f t="shared" si="94"/>
        <v>0</v>
      </c>
      <c r="HU107" s="280">
        <f t="shared" si="95"/>
        <v>0</v>
      </c>
      <c r="HV107" s="280">
        <f t="shared" si="96"/>
        <v>0</v>
      </c>
      <c r="HW107" s="280">
        <f t="shared" si="97"/>
        <v>0</v>
      </c>
      <c r="HX107" s="280">
        <f t="shared" si="98"/>
        <v>0</v>
      </c>
      <c r="HY107" s="280">
        <f t="shared" si="99"/>
        <v>0</v>
      </c>
      <c r="HZ107" s="280">
        <f t="shared" si="100"/>
        <v>0</v>
      </c>
      <c r="IA107" s="280">
        <f t="shared" si="101"/>
        <v>0</v>
      </c>
      <c r="IK107" s="94" t="e">
        <f t="shared" si="102"/>
        <v>#REF!</v>
      </c>
    </row>
    <row r="108" spans="1:245" s="30" customFormat="1" ht="21.95" hidden="1" customHeight="1">
      <c r="A108" s="4"/>
      <c r="B108" s="94" t="e">
        <f>+#REF!</f>
        <v>#REF!</v>
      </c>
      <c r="C108" s="94" t="e">
        <f>+#REF!</f>
        <v>#REF!</v>
      </c>
      <c r="D108" s="94" t="e">
        <f>+#REF!</f>
        <v>#REF!</v>
      </c>
      <c r="E108" s="94" t="e">
        <f>+#REF!</f>
        <v>#REF!</v>
      </c>
      <c r="F108" s="94" t="e">
        <f>+#REF!</f>
        <v>#REF!</v>
      </c>
      <c r="G108" s="94" t="e">
        <f>+#REF!</f>
        <v>#REF!</v>
      </c>
      <c r="H108" s="94" t="e">
        <f>+#REF!</f>
        <v>#REF!</v>
      </c>
      <c r="I108" s="94" t="e">
        <f>+#REF!</f>
        <v>#REF!</v>
      </c>
      <c r="J108" s="19" t="s">
        <v>101</v>
      </c>
      <c r="K108" s="637"/>
      <c r="L108" s="638"/>
      <c r="M108" s="638"/>
      <c r="N108" s="638"/>
      <c r="O108" s="638"/>
      <c r="P108" s="638"/>
      <c r="Q108" s="638"/>
      <c r="R108" s="638"/>
      <c r="S108" s="638"/>
      <c r="T108" s="639"/>
      <c r="U108" s="637"/>
      <c r="V108" s="638"/>
      <c r="W108" s="638"/>
      <c r="X108" s="638"/>
      <c r="Y108" s="638"/>
      <c r="Z108" s="638"/>
      <c r="AA108" s="638"/>
      <c r="AB108" s="638"/>
      <c r="AC108" s="638"/>
      <c r="AD108" s="639"/>
      <c r="AE108" s="637"/>
      <c r="AF108" s="638"/>
      <c r="AG108" s="638"/>
      <c r="AH108" s="638"/>
      <c r="AI108" s="638"/>
      <c r="AJ108" s="638"/>
      <c r="AK108" s="638"/>
      <c r="AL108" s="638"/>
      <c r="AM108" s="638"/>
      <c r="AN108" s="639"/>
      <c r="AO108" s="637"/>
      <c r="AP108" s="638"/>
      <c r="AQ108" s="638"/>
      <c r="AR108" s="638"/>
      <c r="AS108" s="638"/>
      <c r="AT108" s="638"/>
      <c r="AU108" s="638"/>
      <c r="AV108" s="638"/>
      <c r="AW108" s="638"/>
      <c r="AX108" s="639"/>
      <c r="AY108" s="637"/>
      <c r="AZ108" s="638"/>
      <c r="BA108" s="638"/>
      <c r="BB108" s="638"/>
      <c r="BC108" s="638"/>
      <c r="BD108" s="638"/>
      <c r="BE108" s="638"/>
      <c r="BF108" s="638"/>
      <c r="BG108" s="638"/>
      <c r="BH108" s="639"/>
      <c r="BI108" s="637"/>
      <c r="BJ108" s="638"/>
      <c r="BK108" s="638"/>
      <c r="BL108" s="638"/>
      <c r="BM108" s="638"/>
      <c r="BN108" s="638"/>
      <c r="BO108" s="638"/>
      <c r="BP108" s="638"/>
      <c r="BQ108" s="638"/>
      <c r="BR108" s="639"/>
      <c r="BS108" s="637"/>
      <c r="BT108" s="638"/>
      <c r="BU108" s="638"/>
      <c r="BV108" s="638"/>
      <c r="BW108" s="638"/>
      <c r="BX108" s="638"/>
      <c r="BY108" s="638"/>
      <c r="BZ108" s="638"/>
      <c r="CA108" s="638"/>
      <c r="CB108" s="639"/>
      <c r="CC108" s="637"/>
      <c r="CD108" s="638"/>
      <c r="CE108" s="638"/>
      <c r="CF108" s="638"/>
      <c r="CG108" s="638"/>
      <c r="CH108" s="638"/>
      <c r="CI108" s="638"/>
      <c r="CJ108" s="638"/>
      <c r="CK108" s="638"/>
      <c r="CL108" s="639"/>
      <c r="CM108" s="637"/>
      <c r="CN108" s="638"/>
      <c r="CO108" s="638"/>
      <c r="CP108" s="638"/>
      <c r="CQ108" s="638"/>
      <c r="CR108" s="638"/>
      <c r="CS108" s="638"/>
      <c r="CT108" s="638"/>
      <c r="CU108" s="638"/>
      <c r="CV108" s="639"/>
      <c r="CW108" s="637"/>
      <c r="CX108" s="638"/>
      <c r="CY108" s="638"/>
      <c r="CZ108" s="638"/>
      <c r="DA108" s="638"/>
      <c r="DB108" s="638"/>
      <c r="DC108" s="638"/>
      <c r="DD108" s="638"/>
      <c r="DE108" s="638"/>
      <c r="DF108" s="639"/>
      <c r="DG108" s="637"/>
      <c r="DH108" s="638"/>
      <c r="DI108" s="638"/>
      <c r="DJ108" s="638"/>
      <c r="DK108" s="638"/>
      <c r="DL108" s="638"/>
      <c r="DM108" s="638"/>
      <c r="DN108" s="638"/>
      <c r="DO108" s="638"/>
      <c r="DP108" s="639"/>
      <c r="DQ108" s="637"/>
      <c r="DR108" s="638"/>
      <c r="DS108" s="638"/>
      <c r="DT108" s="638"/>
      <c r="DU108" s="638"/>
      <c r="DV108" s="638"/>
      <c r="DW108" s="638"/>
      <c r="DX108" s="638"/>
      <c r="DY108" s="638"/>
      <c r="DZ108" s="639"/>
      <c r="EA108" s="637"/>
      <c r="EB108" s="638"/>
      <c r="EC108" s="638"/>
      <c r="ED108" s="638"/>
      <c r="EE108" s="638"/>
      <c r="EF108" s="638"/>
      <c r="EG108" s="638"/>
      <c r="EH108" s="638"/>
      <c r="EI108" s="638"/>
      <c r="EJ108" s="639"/>
      <c r="EK108" s="637"/>
      <c r="EL108" s="638"/>
      <c r="EM108" s="638"/>
      <c r="EN108" s="638"/>
      <c r="EO108" s="638"/>
      <c r="EP108" s="638"/>
      <c r="EQ108" s="638"/>
      <c r="ER108" s="638"/>
      <c r="ES108" s="638"/>
      <c r="ET108" s="639"/>
      <c r="EU108" s="637"/>
      <c r="EV108" s="638"/>
      <c r="EW108" s="638"/>
      <c r="EX108" s="638"/>
      <c r="EY108" s="638"/>
      <c r="EZ108" s="638"/>
      <c r="FA108" s="638"/>
      <c r="FB108" s="638"/>
      <c r="FC108" s="638"/>
      <c r="FD108" s="639"/>
      <c r="FE108" s="637"/>
      <c r="FF108" s="638"/>
      <c r="FG108" s="638"/>
      <c r="FH108" s="638"/>
      <c r="FI108" s="638"/>
      <c r="FJ108" s="638"/>
      <c r="FK108" s="638"/>
      <c r="FL108" s="638"/>
      <c r="FM108" s="638"/>
      <c r="FN108" s="639"/>
      <c r="FO108" s="637"/>
      <c r="FP108" s="638"/>
      <c r="FQ108" s="638"/>
      <c r="FR108" s="638"/>
      <c r="FS108" s="638"/>
      <c r="FT108" s="638"/>
      <c r="FU108" s="638"/>
      <c r="FV108" s="638"/>
      <c r="FW108" s="638"/>
      <c r="FX108" s="639"/>
      <c r="FY108" s="637"/>
      <c r="FZ108" s="638"/>
      <c r="GA108" s="638"/>
      <c r="GB108" s="638"/>
      <c r="GC108" s="638"/>
      <c r="GD108" s="638"/>
      <c r="GE108" s="638"/>
      <c r="GF108" s="638"/>
      <c r="GG108" s="638"/>
      <c r="GH108" s="639"/>
      <c r="GI108" s="637"/>
      <c r="GJ108" s="638"/>
      <c r="GK108" s="638"/>
      <c r="GL108" s="638"/>
      <c r="GM108" s="638"/>
      <c r="GN108" s="638"/>
      <c r="GO108" s="638"/>
      <c r="GP108" s="638"/>
      <c r="GQ108" s="638"/>
      <c r="GR108" s="639"/>
      <c r="GS108" s="637"/>
      <c r="GT108" s="638"/>
      <c r="GU108" s="638"/>
      <c r="GV108" s="638"/>
      <c r="GW108" s="638"/>
      <c r="GX108" s="638"/>
      <c r="GY108" s="638"/>
      <c r="GZ108" s="638"/>
      <c r="HA108" s="638"/>
      <c r="HB108" s="639"/>
      <c r="HC108" s="77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77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77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77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77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77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77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77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77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77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0">
        <f t="shared" si="91"/>
        <v>0</v>
      </c>
      <c r="HN108" s="277">
        <f t="shared" si="103"/>
        <v>0</v>
      </c>
      <c r="HO108" s="80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77" t="e">
        <f t="shared" si="104"/>
        <v>#REF!</v>
      </c>
      <c r="HQ108" s="80"/>
      <c r="HR108" s="278">
        <f t="shared" si="92"/>
        <v>0</v>
      </c>
      <c r="HS108" s="278">
        <f t="shared" si="93"/>
        <v>0</v>
      </c>
      <c r="HT108" s="278">
        <f t="shared" si="94"/>
        <v>0</v>
      </c>
      <c r="HU108" s="278">
        <f t="shared" si="95"/>
        <v>0</v>
      </c>
      <c r="HV108" s="278">
        <f t="shared" si="96"/>
        <v>0</v>
      </c>
      <c r="HW108" s="278">
        <f t="shared" si="97"/>
        <v>0</v>
      </c>
      <c r="HX108" s="278">
        <f t="shared" si="98"/>
        <v>0</v>
      </c>
      <c r="HY108" s="278">
        <f t="shared" si="99"/>
        <v>0</v>
      </c>
      <c r="HZ108" s="278">
        <f t="shared" si="100"/>
        <v>0</v>
      </c>
      <c r="IA108" s="278">
        <f t="shared" si="101"/>
        <v>0</v>
      </c>
      <c r="IK108" s="94" t="e">
        <f t="shared" si="102"/>
        <v>#REF!</v>
      </c>
    </row>
    <row r="109" spans="1:245" s="30" customFormat="1" ht="21.95" hidden="1" customHeight="1">
      <c r="A109" s="4"/>
      <c r="B109" s="94" t="e">
        <f>+#REF!</f>
        <v>#REF!</v>
      </c>
      <c r="C109" s="94" t="e">
        <f>+#REF!</f>
        <v>#REF!</v>
      </c>
      <c r="D109" s="94" t="e">
        <f>+#REF!</f>
        <v>#REF!</v>
      </c>
      <c r="E109" s="94" t="e">
        <f>+#REF!</f>
        <v>#REF!</v>
      </c>
      <c r="F109" s="94" t="e">
        <f>+#REF!</f>
        <v>#REF!</v>
      </c>
      <c r="G109" s="94" t="e">
        <f>+#REF!</f>
        <v>#REF!</v>
      </c>
      <c r="H109" s="94" t="e">
        <f>+#REF!</f>
        <v>#REF!</v>
      </c>
      <c r="I109" s="94" t="e">
        <f>+#REF!</f>
        <v>#REF!</v>
      </c>
      <c r="J109" s="19" t="s">
        <v>102</v>
      </c>
      <c r="K109" s="637"/>
      <c r="L109" s="638"/>
      <c r="M109" s="638"/>
      <c r="N109" s="638"/>
      <c r="O109" s="638"/>
      <c r="P109" s="638"/>
      <c r="Q109" s="638"/>
      <c r="R109" s="638"/>
      <c r="S109" s="638"/>
      <c r="T109" s="639"/>
      <c r="U109" s="637"/>
      <c r="V109" s="638"/>
      <c r="W109" s="638"/>
      <c r="X109" s="638"/>
      <c r="Y109" s="638"/>
      <c r="Z109" s="638"/>
      <c r="AA109" s="638"/>
      <c r="AB109" s="638"/>
      <c r="AC109" s="638"/>
      <c r="AD109" s="639"/>
      <c r="AE109" s="637"/>
      <c r="AF109" s="638"/>
      <c r="AG109" s="638"/>
      <c r="AH109" s="638"/>
      <c r="AI109" s="638"/>
      <c r="AJ109" s="638"/>
      <c r="AK109" s="638"/>
      <c r="AL109" s="638"/>
      <c r="AM109" s="638"/>
      <c r="AN109" s="639"/>
      <c r="AO109" s="637"/>
      <c r="AP109" s="638"/>
      <c r="AQ109" s="638"/>
      <c r="AR109" s="638"/>
      <c r="AS109" s="638"/>
      <c r="AT109" s="638"/>
      <c r="AU109" s="638"/>
      <c r="AV109" s="638"/>
      <c r="AW109" s="638"/>
      <c r="AX109" s="639"/>
      <c r="AY109" s="637"/>
      <c r="AZ109" s="638"/>
      <c r="BA109" s="638"/>
      <c r="BB109" s="638"/>
      <c r="BC109" s="638"/>
      <c r="BD109" s="638"/>
      <c r="BE109" s="638"/>
      <c r="BF109" s="638"/>
      <c r="BG109" s="638"/>
      <c r="BH109" s="639"/>
      <c r="BI109" s="637"/>
      <c r="BJ109" s="638"/>
      <c r="BK109" s="638"/>
      <c r="BL109" s="638"/>
      <c r="BM109" s="638"/>
      <c r="BN109" s="638"/>
      <c r="BO109" s="638"/>
      <c r="BP109" s="638"/>
      <c r="BQ109" s="638"/>
      <c r="BR109" s="639"/>
      <c r="BS109" s="637"/>
      <c r="BT109" s="638"/>
      <c r="BU109" s="638"/>
      <c r="BV109" s="638"/>
      <c r="BW109" s="638"/>
      <c r="BX109" s="638"/>
      <c r="BY109" s="638"/>
      <c r="BZ109" s="638"/>
      <c r="CA109" s="638"/>
      <c r="CB109" s="639"/>
      <c r="CC109" s="637"/>
      <c r="CD109" s="638"/>
      <c r="CE109" s="638"/>
      <c r="CF109" s="638"/>
      <c r="CG109" s="638"/>
      <c r="CH109" s="638"/>
      <c r="CI109" s="638"/>
      <c r="CJ109" s="638"/>
      <c r="CK109" s="638"/>
      <c r="CL109" s="639"/>
      <c r="CM109" s="637"/>
      <c r="CN109" s="638"/>
      <c r="CO109" s="638"/>
      <c r="CP109" s="638"/>
      <c r="CQ109" s="638"/>
      <c r="CR109" s="638"/>
      <c r="CS109" s="638"/>
      <c r="CT109" s="638"/>
      <c r="CU109" s="638"/>
      <c r="CV109" s="639"/>
      <c r="CW109" s="637"/>
      <c r="CX109" s="638"/>
      <c r="CY109" s="638"/>
      <c r="CZ109" s="638"/>
      <c r="DA109" s="638"/>
      <c r="DB109" s="638"/>
      <c r="DC109" s="638"/>
      <c r="DD109" s="638"/>
      <c r="DE109" s="638"/>
      <c r="DF109" s="639"/>
      <c r="DG109" s="637"/>
      <c r="DH109" s="638"/>
      <c r="DI109" s="638"/>
      <c r="DJ109" s="638"/>
      <c r="DK109" s="638"/>
      <c r="DL109" s="638"/>
      <c r="DM109" s="638"/>
      <c r="DN109" s="638"/>
      <c r="DO109" s="638"/>
      <c r="DP109" s="639"/>
      <c r="DQ109" s="637"/>
      <c r="DR109" s="638"/>
      <c r="DS109" s="638"/>
      <c r="DT109" s="638"/>
      <c r="DU109" s="638"/>
      <c r="DV109" s="638"/>
      <c r="DW109" s="638"/>
      <c r="DX109" s="638"/>
      <c r="DY109" s="638"/>
      <c r="DZ109" s="639"/>
      <c r="EA109" s="637"/>
      <c r="EB109" s="638"/>
      <c r="EC109" s="638"/>
      <c r="ED109" s="638"/>
      <c r="EE109" s="638"/>
      <c r="EF109" s="638"/>
      <c r="EG109" s="638"/>
      <c r="EH109" s="638"/>
      <c r="EI109" s="638"/>
      <c r="EJ109" s="639"/>
      <c r="EK109" s="637"/>
      <c r="EL109" s="638"/>
      <c r="EM109" s="638"/>
      <c r="EN109" s="638"/>
      <c r="EO109" s="638"/>
      <c r="EP109" s="638"/>
      <c r="EQ109" s="638"/>
      <c r="ER109" s="638"/>
      <c r="ES109" s="638"/>
      <c r="ET109" s="639"/>
      <c r="EU109" s="637"/>
      <c r="EV109" s="638"/>
      <c r="EW109" s="638"/>
      <c r="EX109" s="638"/>
      <c r="EY109" s="638"/>
      <c r="EZ109" s="638"/>
      <c r="FA109" s="638"/>
      <c r="FB109" s="638"/>
      <c r="FC109" s="638"/>
      <c r="FD109" s="639"/>
      <c r="FE109" s="637"/>
      <c r="FF109" s="638"/>
      <c r="FG109" s="638"/>
      <c r="FH109" s="638"/>
      <c r="FI109" s="638"/>
      <c r="FJ109" s="638"/>
      <c r="FK109" s="638"/>
      <c r="FL109" s="638"/>
      <c r="FM109" s="638"/>
      <c r="FN109" s="639"/>
      <c r="FO109" s="637"/>
      <c r="FP109" s="638"/>
      <c r="FQ109" s="638"/>
      <c r="FR109" s="638"/>
      <c r="FS109" s="638"/>
      <c r="FT109" s="638"/>
      <c r="FU109" s="638"/>
      <c r="FV109" s="638"/>
      <c r="FW109" s="638"/>
      <c r="FX109" s="639"/>
      <c r="FY109" s="637"/>
      <c r="FZ109" s="638"/>
      <c r="GA109" s="638"/>
      <c r="GB109" s="638"/>
      <c r="GC109" s="638"/>
      <c r="GD109" s="638"/>
      <c r="GE109" s="638"/>
      <c r="GF109" s="638"/>
      <c r="GG109" s="638"/>
      <c r="GH109" s="639"/>
      <c r="GI109" s="637"/>
      <c r="GJ109" s="638"/>
      <c r="GK109" s="638"/>
      <c r="GL109" s="638"/>
      <c r="GM109" s="638"/>
      <c r="GN109" s="638"/>
      <c r="GO109" s="638"/>
      <c r="GP109" s="638"/>
      <c r="GQ109" s="638"/>
      <c r="GR109" s="639"/>
      <c r="GS109" s="637"/>
      <c r="GT109" s="638"/>
      <c r="GU109" s="638"/>
      <c r="GV109" s="638"/>
      <c r="GW109" s="638"/>
      <c r="GX109" s="638"/>
      <c r="GY109" s="638"/>
      <c r="GZ109" s="638"/>
      <c r="HA109" s="638"/>
      <c r="HB109" s="639"/>
      <c r="HC109" s="77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77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77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77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77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77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77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77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77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77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0">
        <f t="shared" si="91"/>
        <v>0</v>
      </c>
      <c r="HN109" s="79">
        <f t="shared" si="103"/>
        <v>0</v>
      </c>
      <c r="HO109" s="80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79" t="e">
        <f t="shared" si="104"/>
        <v>#REF!</v>
      </c>
      <c r="HQ109" s="80"/>
      <c r="HR109" s="81">
        <f t="shared" si="92"/>
        <v>0</v>
      </c>
      <c r="HS109" s="81">
        <f t="shared" si="93"/>
        <v>0</v>
      </c>
      <c r="HT109" s="81">
        <f t="shared" si="94"/>
        <v>0</v>
      </c>
      <c r="HU109" s="81">
        <f t="shared" si="95"/>
        <v>0</v>
      </c>
      <c r="HV109" s="81">
        <f t="shared" si="96"/>
        <v>0</v>
      </c>
      <c r="HW109" s="81">
        <f t="shared" si="97"/>
        <v>0</v>
      </c>
      <c r="HX109" s="81">
        <f t="shared" si="98"/>
        <v>0</v>
      </c>
      <c r="HY109" s="81">
        <f t="shared" si="99"/>
        <v>0</v>
      </c>
      <c r="HZ109" s="81">
        <f t="shared" si="100"/>
        <v>0</v>
      </c>
      <c r="IA109" s="81">
        <f t="shared" si="101"/>
        <v>0</v>
      </c>
      <c r="IK109" s="94" t="e">
        <f t="shared" si="102"/>
        <v>#REF!</v>
      </c>
    </row>
    <row r="110" spans="1:245" s="30" customFormat="1" ht="21.95" hidden="1" customHeight="1">
      <c r="A110" s="4"/>
      <c r="B110" s="94" t="e">
        <f>+#REF!</f>
        <v>#REF!</v>
      </c>
      <c r="C110" s="94" t="e">
        <f>+#REF!</f>
        <v>#REF!</v>
      </c>
      <c r="D110" s="94" t="e">
        <f>+#REF!</f>
        <v>#REF!</v>
      </c>
      <c r="E110" s="94" t="e">
        <f>+#REF!</f>
        <v>#REF!</v>
      </c>
      <c r="F110" s="94" t="e">
        <f>+#REF!</f>
        <v>#REF!</v>
      </c>
      <c r="G110" s="94" t="e">
        <f>+#REF!</f>
        <v>#REF!</v>
      </c>
      <c r="H110" s="94" t="e">
        <f>+#REF!</f>
        <v>#REF!</v>
      </c>
      <c r="I110" s="94" t="e">
        <f>+#REF!</f>
        <v>#REF!</v>
      </c>
      <c r="J110" s="19" t="s">
        <v>103</v>
      </c>
      <c r="K110" s="637"/>
      <c r="L110" s="638"/>
      <c r="M110" s="638"/>
      <c r="N110" s="638"/>
      <c r="O110" s="638"/>
      <c r="P110" s="638"/>
      <c r="Q110" s="638"/>
      <c r="R110" s="638"/>
      <c r="S110" s="638"/>
      <c r="T110" s="639"/>
      <c r="U110" s="637"/>
      <c r="V110" s="638"/>
      <c r="W110" s="638"/>
      <c r="X110" s="638"/>
      <c r="Y110" s="638"/>
      <c r="Z110" s="638"/>
      <c r="AA110" s="638"/>
      <c r="AB110" s="638"/>
      <c r="AC110" s="638"/>
      <c r="AD110" s="639"/>
      <c r="AE110" s="637"/>
      <c r="AF110" s="638"/>
      <c r="AG110" s="638"/>
      <c r="AH110" s="638"/>
      <c r="AI110" s="638"/>
      <c r="AJ110" s="638"/>
      <c r="AK110" s="638"/>
      <c r="AL110" s="638"/>
      <c r="AM110" s="638"/>
      <c r="AN110" s="639"/>
      <c r="AO110" s="637"/>
      <c r="AP110" s="638"/>
      <c r="AQ110" s="638"/>
      <c r="AR110" s="638"/>
      <c r="AS110" s="638"/>
      <c r="AT110" s="638"/>
      <c r="AU110" s="638"/>
      <c r="AV110" s="638"/>
      <c r="AW110" s="638"/>
      <c r="AX110" s="639"/>
      <c r="AY110" s="637"/>
      <c r="AZ110" s="638"/>
      <c r="BA110" s="638"/>
      <c r="BB110" s="638"/>
      <c r="BC110" s="638"/>
      <c r="BD110" s="638"/>
      <c r="BE110" s="638"/>
      <c r="BF110" s="638"/>
      <c r="BG110" s="638"/>
      <c r="BH110" s="639"/>
      <c r="BI110" s="637"/>
      <c r="BJ110" s="638"/>
      <c r="BK110" s="638"/>
      <c r="BL110" s="638"/>
      <c r="BM110" s="638"/>
      <c r="BN110" s="638"/>
      <c r="BO110" s="638"/>
      <c r="BP110" s="638"/>
      <c r="BQ110" s="638"/>
      <c r="BR110" s="639"/>
      <c r="BS110" s="637"/>
      <c r="BT110" s="638"/>
      <c r="BU110" s="638"/>
      <c r="BV110" s="638"/>
      <c r="BW110" s="638"/>
      <c r="BX110" s="638"/>
      <c r="BY110" s="638"/>
      <c r="BZ110" s="638"/>
      <c r="CA110" s="638"/>
      <c r="CB110" s="639"/>
      <c r="CC110" s="637"/>
      <c r="CD110" s="638"/>
      <c r="CE110" s="638"/>
      <c r="CF110" s="638"/>
      <c r="CG110" s="638"/>
      <c r="CH110" s="638"/>
      <c r="CI110" s="638"/>
      <c r="CJ110" s="638"/>
      <c r="CK110" s="638"/>
      <c r="CL110" s="639"/>
      <c r="CM110" s="637"/>
      <c r="CN110" s="638"/>
      <c r="CO110" s="638"/>
      <c r="CP110" s="638"/>
      <c r="CQ110" s="638"/>
      <c r="CR110" s="638"/>
      <c r="CS110" s="638"/>
      <c r="CT110" s="638"/>
      <c r="CU110" s="638"/>
      <c r="CV110" s="639"/>
      <c r="CW110" s="637"/>
      <c r="CX110" s="638"/>
      <c r="CY110" s="638"/>
      <c r="CZ110" s="638"/>
      <c r="DA110" s="638"/>
      <c r="DB110" s="638"/>
      <c r="DC110" s="638"/>
      <c r="DD110" s="638"/>
      <c r="DE110" s="638"/>
      <c r="DF110" s="639"/>
      <c r="DG110" s="637"/>
      <c r="DH110" s="638"/>
      <c r="DI110" s="638"/>
      <c r="DJ110" s="638"/>
      <c r="DK110" s="638"/>
      <c r="DL110" s="638"/>
      <c r="DM110" s="638"/>
      <c r="DN110" s="638"/>
      <c r="DO110" s="638"/>
      <c r="DP110" s="639"/>
      <c r="DQ110" s="637"/>
      <c r="DR110" s="638"/>
      <c r="DS110" s="638"/>
      <c r="DT110" s="638"/>
      <c r="DU110" s="638"/>
      <c r="DV110" s="638"/>
      <c r="DW110" s="638"/>
      <c r="DX110" s="638"/>
      <c r="DY110" s="638"/>
      <c r="DZ110" s="639"/>
      <c r="EA110" s="637"/>
      <c r="EB110" s="638"/>
      <c r="EC110" s="638"/>
      <c r="ED110" s="638"/>
      <c r="EE110" s="638"/>
      <c r="EF110" s="638"/>
      <c r="EG110" s="638"/>
      <c r="EH110" s="638"/>
      <c r="EI110" s="638"/>
      <c r="EJ110" s="639"/>
      <c r="EK110" s="637"/>
      <c r="EL110" s="638"/>
      <c r="EM110" s="638"/>
      <c r="EN110" s="638"/>
      <c r="EO110" s="638"/>
      <c r="EP110" s="638"/>
      <c r="EQ110" s="638"/>
      <c r="ER110" s="638"/>
      <c r="ES110" s="638"/>
      <c r="ET110" s="639"/>
      <c r="EU110" s="637"/>
      <c r="EV110" s="638"/>
      <c r="EW110" s="638"/>
      <c r="EX110" s="638"/>
      <c r="EY110" s="638"/>
      <c r="EZ110" s="638"/>
      <c r="FA110" s="638"/>
      <c r="FB110" s="638"/>
      <c r="FC110" s="638"/>
      <c r="FD110" s="639"/>
      <c r="FE110" s="637"/>
      <c r="FF110" s="638"/>
      <c r="FG110" s="638"/>
      <c r="FH110" s="638"/>
      <c r="FI110" s="638"/>
      <c r="FJ110" s="638"/>
      <c r="FK110" s="638"/>
      <c r="FL110" s="638"/>
      <c r="FM110" s="638"/>
      <c r="FN110" s="639"/>
      <c r="FO110" s="637"/>
      <c r="FP110" s="638"/>
      <c r="FQ110" s="638"/>
      <c r="FR110" s="638"/>
      <c r="FS110" s="638"/>
      <c r="FT110" s="638"/>
      <c r="FU110" s="638"/>
      <c r="FV110" s="638"/>
      <c r="FW110" s="638"/>
      <c r="FX110" s="639"/>
      <c r="FY110" s="637"/>
      <c r="FZ110" s="638"/>
      <c r="GA110" s="638"/>
      <c r="GB110" s="638"/>
      <c r="GC110" s="638"/>
      <c r="GD110" s="638"/>
      <c r="GE110" s="638"/>
      <c r="GF110" s="638"/>
      <c r="GG110" s="638"/>
      <c r="GH110" s="639"/>
      <c r="GI110" s="637"/>
      <c r="GJ110" s="638"/>
      <c r="GK110" s="638"/>
      <c r="GL110" s="638"/>
      <c r="GM110" s="638"/>
      <c r="GN110" s="638"/>
      <c r="GO110" s="638"/>
      <c r="GP110" s="638"/>
      <c r="GQ110" s="638"/>
      <c r="GR110" s="639"/>
      <c r="GS110" s="637"/>
      <c r="GT110" s="638"/>
      <c r="GU110" s="638"/>
      <c r="GV110" s="638"/>
      <c r="GW110" s="638"/>
      <c r="GX110" s="638"/>
      <c r="GY110" s="638"/>
      <c r="GZ110" s="638"/>
      <c r="HA110" s="638"/>
      <c r="HB110" s="639"/>
      <c r="HC110" s="77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77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77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77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77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77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77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77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77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77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0">
        <f t="shared" si="91"/>
        <v>0</v>
      </c>
      <c r="HN110" s="79">
        <f t="shared" si="103"/>
        <v>0</v>
      </c>
      <c r="HO110" s="80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79" t="e">
        <f t="shared" si="104"/>
        <v>#REF!</v>
      </c>
      <c r="HQ110" s="80"/>
      <c r="HR110" s="81">
        <f t="shared" si="92"/>
        <v>0</v>
      </c>
      <c r="HS110" s="81">
        <f t="shared" si="93"/>
        <v>0</v>
      </c>
      <c r="HT110" s="81">
        <f t="shared" si="94"/>
        <v>0</v>
      </c>
      <c r="HU110" s="81">
        <f t="shared" si="95"/>
        <v>0</v>
      </c>
      <c r="HV110" s="81">
        <f t="shared" si="96"/>
        <v>0</v>
      </c>
      <c r="HW110" s="81">
        <f t="shared" si="97"/>
        <v>0</v>
      </c>
      <c r="HX110" s="81">
        <f t="shared" si="98"/>
        <v>0</v>
      </c>
      <c r="HY110" s="81">
        <f t="shared" si="99"/>
        <v>0</v>
      </c>
      <c r="HZ110" s="81">
        <f t="shared" si="100"/>
        <v>0</v>
      </c>
      <c r="IA110" s="81">
        <f t="shared" si="101"/>
        <v>0</v>
      </c>
      <c r="IK110" s="94" t="e">
        <f t="shared" si="102"/>
        <v>#REF!</v>
      </c>
    </row>
    <row r="111" spans="1:245" s="30" customFormat="1" ht="21.95" hidden="1" customHeight="1">
      <c r="A111" s="4"/>
      <c r="B111" s="95" t="e">
        <f>+#REF!</f>
        <v>#REF!</v>
      </c>
      <c r="C111" s="95" t="e">
        <f>+#REF!</f>
        <v>#REF!</v>
      </c>
      <c r="D111" s="95" t="e">
        <f>+#REF!</f>
        <v>#REF!</v>
      </c>
      <c r="E111" s="95" t="e">
        <f>+#REF!</f>
        <v>#REF!</v>
      </c>
      <c r="F111" s="95" t="e">
        <f>+#REF!</f>
        <v>#REF!</v>
      </c>
      <c r="G111" s="95" t="e">
        <f>+#REF!</f>
        <v>#REF!</v>
      </c>
      <c r="H111" s="95" t="e">
        <f>+#REF!</f>
        <v>#REF!</v>
      </c>
      <c r="I111" s="95" t="e">
        <f>+#REF!</f>
        <v>#REF!</v>
      </c>
      <c r="J111" s="19" t="s">
        <v>288</v>
      </c>
      <c r="K111" s="640"/>
      <c r="L111" s="641"/>
      <c r="M111" s="641"/>
      <c r="N111" s="641"/>
      <c r="O111" s="641"/>
      <c r="P111" s="641"/>
      <c r="Q111" s="641"/>
      <c r="R111" s="641"/>
      <c r="S111" s="641"/>
      <c r="T111" s="642"/>
      <c r="U111" s="640"/>
      <c r="V111" s="641"/>
      <c r="W111" s="641"/>
      <c r="X111" s="641"/>
      <c r="Y111" s="641"/>
      <c r="Z111" s="641"/>
      <c r="AA111" s="641"/>
      <c r="AB111" s="641"/>
      <c r="AC111" s="641"/>
      <c r="AD111" s="642"/>
      <c r="AE111" s="640"/>
      <c r="AF111" s="641"/>
      <c r="AG111" s="641"/>
      <c r="AH111" s="641"/>
      <c r="AI111" s="641"/>
      <c r="AJ111" s="641"/>
      <c r="AK111" s="641"/>
      <c r="AL111" s="641"/>
      <c r="AM111" s="641"/>
      <c r="AN111" s="642"/>
      <c r="AO111" s="640"/>
      <c r="AP111" s="641"/>
      <c r="AQ111" s="641"/>
      <c r="AR111" s="641"/>
      <c r="AS111" s="641"/>
      <c r="AT111" s="641"/>
      <c r="AU111" s="641"/>
      <c r="AV111" s="641"/>
      <c r="AW111" s="641"/>
      <c r="AX111" s="642"/>
      <c r="AY111" s="640"/>
      <c r="AZ111" s="641"/>
      <c r="BA111" s="641"/>
      <c r="BB111" s="641"/>
      <c r="BC111" s="641"/>
      <c r="BD111" s="641"/>
      <c r="BE111" s="641"/>
      <c r="BF111" s="641"/>
      <c r="BG111" s="641"/>
      <c r="BH111" s="642"/>
      <c r="BI111" s="640"/>
      <c r="BJ111" s="641"/>
      <c r="BK111" s="641"/>
      <c r="BL111" s="641"/>
      <c r="BM111" s="641"/>
      <c r="BN111" s="641"/>
      <c r="BO111" s="641"/>
      <c r="BP111" s="641"/>
      <c r="BQ111" s="641"/>
      <c r="BR111" s="642"/>
      <c r="BS111" s="640"/>
      <c r="BT111" s="641"/>
      <c r="BU111" s="641"/>
      <c r="BV111" s="641"/>
      <c r="BW111" s="641"/>
      <c r="BX111" s="641"/>
      <c r="BY111" s="641"/>
      <c r="BZ111" s="641"/>
      <c r="CA111" s="641"/>
      <c r="CB111" s="642"/>
      <c r="CC111" s="640"/>
      <c r="CD111" s="641"/>
      <c r="CE111" s="641"/>
      <c r="CF111" s="641"/>
      <c r="CG111" s="641"/>
      <c r="CH111" s="641"/>
      <c r="CI111" s="641"/>
      <c r="CJ111" s="641"/>
      <c r="CK111" s="641"/>
      <c r="CL111" s="642"/>
      <c r="CM111" s="640"/>
      <c r="CN111" s="641"/>
      <c r="CO111" s="641"/>
      <c r="CP111" s="641"/>
      <c r="CQ111" s="641"/>
      <c r="CR111" s="641"/>
      <c r="CS111" s="641"/>
      <c r="CT111" s="641"/>
      <c r="CU111" s="641"/>
      <c r="CV111" s="642"/>
      <c r="CW111" s="640"/>
      <c r="CX111" s="641"/>
      <c r="CY111" s="641"/>
      <c r="CZ111" s="641"/>
      <c r="DA111" s="641"/>
      <c r="DB111" s="641"/>
      <c r="DC111" s="641"/>
      <c r="DD111" s="641"/>
      <c r="DE111" s="641"/>
      <c r="DF111" s="642"/>
      <c r="DG111" s="640"/>
      <c r="DH111" s="641"/>
      <c r="DI111" s="641"/>
      <c r="DJ111" s="641"/>
      <c r="DK111" s="641"/>
      <c r="DL111" s="641"/>
      <c r="DM111" s="641"/>
      <c r="DN111" s="641"/>
      <c r="DO111" s="641"/>
      <c r="DP111" s="642"/>
      <c r="DQ111" s="640"/>
      <c r="DR111" s="641"/>
      <c r="DS111" s="641"/>
      <c r="DT111" s="641"/>
      <c r="DU111" s="641"/>
      <c r="DV111" s="641"/>
      <c r="DW111" s="641"/>
      <c r="DX111" s="641"/>
      <c r="DY111" s="641"/>
      <c r="DZ111" s="642"/>
      <c r="EA111" s="640"/>
      <c r="EB111" s="641"/>
      <c r="EC111" s="641"/>
      <c r="ED111" s="641"/>
      <c r="EE111" s="641"/>
      <c r="EF111" s="641"/>
      <c r="EG111" s="641"/>
      <c r="EH111" s="641"/>
      <c r="EI111" s="641"/>
      <c r="EJ111" s="642"/>
      <c r="EK111" s="640"/>
      <c r="EL111" s="641"/>
      <c r="EM111" s="641"/>
      <c r="EN111" s="641"/>
      <c r="EO111" s="641"/>
      <c r="EP111" s="641"/>
      <c r="EQ111" s="641"/>
      <c r="ER111" s="641"/>
      <c r="ES111" s="641"/>
      <c r="ET111" s="642"/>
      <c r="EU111" s="640"/>
      <c r="EV111" s="641"/>
      <c r="EW111" s="641"/>
      <c r="EX111" s="641"/>
      <c r="EY111" s="641"/>
      <c r="EZ111" s="641"/>
      <c r="FA111" s="641"/>
      <c r="FB111" s="641"/>
      <c r="FC111" s="641"/>
      <c r="FD111" s="642"/>
      <c r="FE111" s="640"/>
      <c r="FF111" s="641"/>
      <c r="FG111" s="641"/>
      <c r="FH111" s="641"/>
      <c r="FI111" s="641"/>
      <c r="FJ111" s="641"/>
      <c r="FK111" s="641"/>
      <c r="FL111" s="641"/>
      <c r="FM111" s="641"/>
      <c r="FN111" s="642"/>
      <c r="FO111" s="640"/>
      <c r="FP111" s="641"/>
      <c r="FQ111" s="641"/>
      <c r="FR111" s="641"/>
      <c r="FS111" s="641"/>
      <c r="FT111" s="641"/>
      <c r="FU111" s="641"/>
      <c r="FV111" s="641"/>
      <c r="FW111" s="641"/>
      <c r="FX111" s="642"/>
      <c r="FY111" s="640"/>
      <c r="FZ111" s="641"/>
      <c r="GA111" s="641"/>
      <c r="GB111" s="641"/>
      <c r="GC111" s="641"/>
      <c r="GD111" s="641"/>
      <c r="GE111" s="641"/>
      <c r="GF111" s="641"/>
      <c r="GG111" s="641"/>
      <c r="GH111" s="642"/>
      <c r="GI111" s="640"/>
      <c r="GJ111" s="641"/>
      <c r="GK111" s="641"/>
      <c r="GL111" s="641"/>
      <c r="GM111" s="641"/>
      <c r="GN111" s="641"/>
      <c r="GO111" s="641"/>
      <c r="GP111" s="641"/>
      <c r="GQ111" s="641"/>
      <c r="GR111" s="642"/>
      <c r="GS111" s="640"/>
      <c r="GT111" s="641"/>
      <c r="GU111" s="641"/>
      <c r="GV111" s="641"/>
      <c r="GW111" s="641"/>
      <c r="GX111" s="641"/>
      <c r="GY111" s="641"/>
      <c r="GZ111" s="641"/>
      <c r="HA111" s="641"/>
      <c r="HB111" s="642"/>
      <c r="HC111" s="271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1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1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1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1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1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1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1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1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1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2">
        <f t="shared" si="91"/>
        <v>0</v>
      </c>
      <c r="HN111" s="279">
        <f t="shared" si="103"/>
        <v>0</v>
      </c>
      <c r="HO111" s="272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79" t="e">
        <f t="shared" si="104"/>
        <v>#REF!</v>
      </c>
      <c r="HQ111" s="272"/>
      <c r="HR111" s="280">
        <f t="shared" si="92"/>
        <v>0</v>
      </c>
      <c r="HS111" s="280">
        <f t="shared" si="93"/>
        <v>0</v>
      </c>
      <c r="HT111" s="280">
        <f t="shared" si="94"/>
        <v>0</v>
      </c>
      <c r="HU111" s="280">
        <f t="shared" si="95"/>
        <v>0</v>
      </c>
      <c r="HV111" s="280">
        <f t="shared" si="96"/>
        <v>0</v>
      </c>
      <c r="HW111" s="280">
        <f t="shared" si="97"/>
        <v>0</v>
      </c>
      <c r="HX111" s="280">
        <f t="shared" si="98"/>
        <v>0</v>
      </c>
      <c r="HY111" s="280">
        <f t="shared" si="99"/>
        <v>0</v>
      </c>
      <c r="HZ111" s="280">
        <f t="shared" si="100"/>
        <v>0</v>
      </c>
      <c r="IA111" s="280">
        <f t="shared" si="101"/>
        <v>0</v>
      </c>
      <c r="IK111" s="95" t="e">
        <f t="shared" si="102"/>
        <v>#REF!</v>
      </c>
    </row>
    <row r="112" spans="1:245" s="11" customFormat="1" ht="27.95" hidden="1" customHeight="1">
      <c r="B112" s="739" t="s">
        <v>900</v>
      </c>
      <c r="C112" s="739"/>
      <c r="D112" s="739"/>
      <c r="E112" s="739"/>
      <c r="F112" s="739"/>
      <c r="G112" s="739"/>
      <c r="H112" s="739"/>
      <c r="I112" s="739"/>
      <c r="J112" s="97" t="s">
        <v>108</v>
      </c>
      <c r="K112" s="89">
        <f>+SUMIF($B$16:$B$111,1,K16:K111)</f>
        <v>0</v>
      </c>
      <c r="L112" s="89">
        <f t="shared" ref="L112:BW112" si="105">+SUMIF($B$16:$B$111,1,L16:L111)</f>
        <v>0</v>
      </c>
      <c r="M112" s="89">
        <f t="shared" si="105"/>
        <v>0</v>
      </c>
      <c r="N112" s="89">
        <f t="shared" si="105"/>
        <v>0</v>
      </c>
      <c r="O112" s="89">
        <f t="shared" si="105"/>
        <v>0</v>
      </c>
      <c r="P112" s="89">
        <f t="shared" si="105"/>
        <v>0</v>
      </c>
      <c r="Q112" s="89">
        <f t="shared" si="105"/>
        <v>0</v>
      </c>
      <c r="R112" s="89">
        <f t="shared" si="105"/>
        <v>0</v>
      </c>
      <c r="S112" s="89">
        <f t="shared" si="105"/>
        <v>0</v>
      </c>
      <c r="T112" s="89">
        <f t="shared" si="105"/>
        <v>0</v>
      </c>
      <c r="U112" s="89">
        <f t="shared" si="105"/>
        <v>0</v>
      </c>
      <c r="V112" s="89">
        <f t="shared" si="105"/>
        <v>0</v>
      </c>
      <c r="W112" s="89">
        <f t="shared" si="105"/>
        <v>0</v>
      </c>
      <c r="X112" s="89">
        <f t="shared" si="105"/>
        <v>0</v>
      </c>
      <c r="Y112" s="89">
        <f t="shared" si="105"/>
        <v>0</v>
      </c>
      <c r="Z112" s="89">
        <f t="shared" si="105"/>
        <v>0</v>
      </c>
      <c r="AA112" s="89">
        <f t="shared" si="105"/>
        <v>0</v>
      </c>
      <c r="AB112" s="89">
        <f t="shared" si="105"/>
        <v>0</v>
      </c>
      <c r="AC112" s="89">
        <f t="shared" si="105"/>
        <v>0</v>
      </c>
      <c r="AD112" s="89">
        <f t="shared" si="105"/>
        <v>0</v>
      </c>
      <c r="AE112" s="89">
        <f t="shared" si="105"/>
        <v>0</v>
      </c>
      <c r="AF112" s="89">
        <f t="shared" si="105"/>
        <v>0</v>
      </c>
      <c r="AG112" s="89">
        <f t="shared" si="105"/>
        <v>0</v>
      </c>
      <c r="AH112" s="89">
        <f t="shared" si="105"/>
        <v>0</v>
      </c>
      <c r="AI112" s="89">
        <f t="shared" si="105"/>
        <v>0</v>
      </c>
      <c r="AJ112" s="89">
        <f t="shared" si="105"/>
        <v>0</v>
      </c>
      <c r="AK112" s="89">
        <f t="shared" si="105"/>
        <v>0</v>
      </c>
      <c r="AL112" s="89">
        <f t="shared" si="105"/>
        <v>0</v>
      </c>
      <c r="AM112" s="89">
        <f t="shared" si="105"/>
        <v>0</v>
      </c>
      <c r="AN112" s="89">
        <f t="shared" si="105"/>
        <v>0</v>
      </c>
      <c r="AO112" s="89">
        <f t="shared" si="105"/>
        <v>0</v>
      </c>
      <c r="AP112" s="89">
        <f t="shared" si="105"/>
        <v>0</v>
      </c>
      <c r="AQ112" s="89">
        <f t="shared" si="105"/>
        <v>0</v>
      </c>
      <c r="AR112" s="89">
        <f t="shared" si="105"/>
        <v>0</v>
      </c>
      <c r="AS112" s="89">
        <f t="shared" si="105"/>
        <v>0</v>
      </c>
      <c r="AT112" s="89">
        <f t="shared" si="105"/>
        <v>0</v>
      </c>
      <c r="AU112" s="89">
        <f t="shared" si="105"/>
        <v>0</v>
      </c>
      <c r="AV112" s="89">
        <f t="shared" si="105"/>
        <v>0</v>
      </c>
      <c r="AW112" s="89">
        <f t="shared" si="105"/>
        <v>0</v>
      </c>
      <c r="AX112" s="89">
        <f t="shared" si="105"/>
        <v>0</v>
      </c>
      <c r="AY112" s="89">
        <f t="shared" si="105"/>
        <v>0</v>
      </c>
      <c r="AZ112" s="89">
        <f t="shared" si="105"/>
        <v>0</v>
      </c>
      <c r="BA112" s="89">
        <f t="shared" si="105"/>
        <v>0</v>
      </c>
      <c r="BB112" s="89">
        <f t="shared" si="105"/>
        <v>0</v>
      </c>
      <c r="BC112" s="89">
        <f t="shared" si="105"/>
        <v>0</v>
      </c>
      <c r="BD112" s="89">
        <f t="shared" si="105"/>
        <v>0</v>
      </c>
      <c r="BE112" s="89">
        <f t="shared" si="105"/>
        <v>0</v>
      </c>
      <c r="BF112" s="89">
        <f t="shared" si="105"/>
        <v>0</v>
      </c>
      <c r="BG112" s="89">
        <f t="shared" si="105"/>
        <v>0</v>
      </c>
      <c r="BH112" s="89">
        <f t="shared" si="105"/>
        <v>0</v>
      </c>
      <c r="BI112" s="89">
        <f t="shared" si="105"/>
        <v>0</v>
      </c>
      <c r="BJ112" s="89">
        <f t="shared" si="105"/>
        <v>0</v>
      </c>
      <c r="BK112" s="89">
        <f t="shared" si="105"/>
        <v>0</v>
      </c>
      <c r="BL112" s="89">
        <f t="shared" si="105"/>
        <v>0</v>
      </c>
      <c r="BM112" s="89">
        <f t="shared" si="105"/>
        <v>0</v>
      </c>
      <c r="BN112" s="89">
        <f t="shared" si="105"/>
        <v>0</v>
      </c>
      <c r="BO112" s="89">
        <f t="shared" si="105"/>
        <v>0</v>
      </c>
      <c r="BP112" s="89">
        <f t="shared" si="105"/>
        <v>0</v>
      </c>
      <c r="BQ112" s="89">
        <f t="shared" si="105"/>
        <v>0</v>
      </c>
      <c r="BR112" s="89">
        <f t="shared" si="105"/>
        <v>0</v>
      </c>
      <c r="BS112" s="89">
        <f t="shared" si="105"/>
        <v>0</v>
      </c>
      <c r="BT112" s="89">
        <f t="shared" si="105"/>
        <v>0</v>
      </c>
      <c r="BU112" s="89">
        <f t="shared" si="105"/>
        <v>0</v>
      </c>
      <c r="BV112" s="89">
        <f t="shared" si="105"/>
        <v>0</v>
      </c>
      <c r="BW112" s="89">
        <f t="shared" si="105"/>
        <v>0</v>
      </c>
      <c r="BX112" s="89">
        <f t="shared" ref="BX112:EI112" si="106">+SUMIF($B$16:$B$111,1,BX16:BX111)</f>
        <v>0</v>
      </c>
      <c r="BY112" s="89">
        <f t="shared" si="106"/>
        <v>0</v>
      </c>
      <c r="BZ112" s="89">
        <f t="shared" si="106"/>
        <v>0</v>
      </c>
      <c r="CA112" s="89">
        <f t="shared" si="106"/>
        <v>0</v>
      </c>
      <c r="CB112" s="89">
        <f t="shared" si="106"/>
        <v>0</v>
      </c>
      <c r="CC112" s="89">
        <f t="shared" si="106"/>
        <v>0</v>
      </c>
      <c r="CD112" s="89">
        <f t="shared" si="106"/>
        <v>0</v>
      </c>
      <c r="CE112" s="89">
        <f t="shared" si="106"/>
        <v>0</v>
      </c>
      <c r="CF112" s="89">
        <f t="shared" si="106"/>
        <v>0</v>
      </c>
      <c r="CG112" s="89">
        <f t="shared" si="106"/>
        <v>0</v>
      </c>
      <c r="CH112" s="89">
        <f t="shared" si="106"/>
        <v>0</v>
      </c>
      <c r="CI112" s="89">
        <f t="shared" si="106"/>
        <v>0</v>
      </c>
      <c r="CJ112" s="89">
        <f t="shared" si="106"/>
        <v>0</v>
      </c>
      <c r="CK112" s="89">
        <f t="shared" si="106"/>
        <v>0</v>
      </c>
      <c r="CL112" s="89">
        <f t="shared" si="106"/>
        <v>0</v>
      </c>
      <c r="CM112" s="89">
        <f t="shared" si="106"/>
        <v>0</v>
      </c>
      <c r="CN112" s="89">
        <f t="shared" si="106"/>
        <v>0</v>
      </c>
      <c r="CO112" s="89">
        <f t="shared" si="106"/>
        <v>0</v>
      </c>
      <c r="CP112" s="89">
        <f t="shared" si="106"/>
        <v>0</v>
      </c>
      <c r="CQ112" s="89">
        <f t="shared" si="106"/>
        <v>0</v>
      </c>
      <c r="CR112" s="89">
        <f t="shared" si="106"/>
        <v>0</v>
      </c>
      <c r="CS112" s="89">
        <v>2</v>
      </c>
      <c r="CT112" s="89">
        <f t="shared" si="106"/>
        <v>0</v>
      </c>
      <c r="CU112" s="89">
        <f t="shared" si="106"/>
        <v>0</v>
      </c>
      <c r="CV112" s="89">
        <f t="shared" si="106"/>
        <v>0</v>
      </c>
      <c r="CW112" s="89">
        <f t="shared" si="106"/>
        <v>0</v>
      </c>
      <c r="CX112" s="89">
        <f t="shared" si="106"/>
        <v>0</v>
      </c>
      <c r="CY112" s="89">
        <f t="shared" si="106"/>
        <v>0</v>
      </c>
      <c r="CZ112" s="89">
        <f t="shared" si="106"/>
        <v>0</v>
      </c>
      <c r="DA112" s="89">
        <f t="shared" si="106"/>
        <v>0</v>
      </c>
      <c r="DB112" s="89">
        <f t="shared" si="106"/>
        <v>0</v>
      </c>
      <c r="DC112" s="89">
        <f t="shared" si="106"/>
        <v>0</v>
      </c>
      <c r="DD112" s="89">
        <f t="shared" si="106"/>
        <v>0</v>
      </c>
      <c r="DE112" s="89">
        <f t="shared" si="106"/>
        <v>0</v>
      </c>
      <c r="DF112" s="89">
        <f t="shared" si="106"/>
        <v>0</v>
      </c>
      <c r="DG112" s="89">
        <f t="shared" si="106"/>
        <v>0</v>
      </c>
      <c r="DH112" s="89">
        <f t="shared" si="106"/>
        <v>0</v>
      </c>
      <c r="DI112" s="89">
        <f t="shared" si="106"/>
        <v>0</v>
      </c>
      <c r="DJ112" s="89">
        <f t="shared" si="106"/>
        <v>0</v>
      </c>
      <c r="DK112" s="89">
        <f t="shared" si="106"/>
        <v>0</v>
      </c>
      <c r="DL112" s="89">
        <f t="shared" si="106"/>
        <v>0</v>
      </c>
      <c r="DM112" s="89">
        <f t="shared" si="106"/>
        <v>0</v>
      </c>
      <c r="DN112" s="89">
        <f t="shared" si="106"/>
        <v>0</v>
      </c>
      <c r="DO112" s="89">
        <f t="shared" si="106"/>
        <v>0</v>
      </c>
      <c r="DP112" s="89">
        <f t="shared" si="106"/>
        <v>0</v>
      </c>
      <c r="DQ112" s="89">
        <f t="shared" si="106"/>
        <v>0</v>
      </c>
      <c r="DR112" s="89">
        <f t="shared" si="106"/>
        <v>0</v>
      </c>
      <c r="DS112" s="89">
        <f t="shared" si="106"/>
        <v>0</v>
      </c>
      <c r="DT112" s="89">
        <f t="shared" si="106"/>
        <v>0</v>
      </c>
      <c r="DU112" s="89">
        <f t="shared" si="106"/>
        <v>0</v>
      </c>
      <c r="DV112" s="89">
        <f t="shared" si="106"/>
        <v>0</v>
      </c>
      <c r="DW112" s="89">
        <f t="shared" si="106"/>
        <v>0</v>
      </c>
      <c r="DX112" s="89">
        <f t="shared" si="106"/>
        <v>0</v>
      </c>
      <c r="DY112" s="89">
        <f t="shared" si="106"/>
        <v>0</v>
      </c>
      <c r="DZ112" s="89">
        <f t="shared" si="106"/>
        <v>0</v>
      </c>
      <c r="EA112" s="89">
        <f t="shared" si="106"/>
        <v>0</v>
      </c>
      <c r="EB112" s="89">
        <f t="shared" si="106"/>
        <v>0</v>
      </c>
      <c r="EC112" s="89">
        <f t="shared" si="106"/>
        <v>0</v>
      </c>
      <c r="ED112" s="89">
        <f t="shared" si="106"/>
        <v>0</v>
      </c>
      <c r="EE112" s="89">
        <f t="shared" si="106"/>
        <v>0</v>
      </c>
      <c r="EF112" s="89">
        <f t="shared" si="106"/>
        <v>0</v>
      </c>
      <c r="EG112" s="89">
        <f t="shared" si="106"/>
        <v>0</v>
      </c>
      <c r="EH112" s="89">
        <f t="shared" si="106"/>
        <v>0</v>
      </c>
      <c r="EI112" s="89">
        <f t="shared" si="106"/>
        <v>0</v>
      </c>
      <c r="EJ112" s="89">
        <f t="shared" ref="EJ112:GU112" si="107">+SUMIF($B$16:$B$111,1,EJ16:EJ111)</f>
        <v>0</v>
      </c>
      <c r="EK112" s="89">
        <f t="shared" si="107"/>
        <v>0</v>
      </c>
      <c r="EL112" s="89">
        <f t="shared" si="107"/>
        <v>0</v>
      </c>
      <c r="EM112" s="89">
        <f t="shared" si="107"/>
        <v>0</v>
      </c>
      <c r="EN112" s="89">
        <f t="shared" si="107"/>
        <v>0</v>
      </c>
      <c r="EO112" s="89">
        <f t="shared" si="107"/>
        <v>0</v>
      </c>
      <c r="EP112" s="89">
        <f t="shared" si="107"/>
        <v>0</v>
      </c>
      <c r="EQ112" s="89">
        <f t="shared" si="107"/>
        <v>0</v>
      </c>
      <c r="ER112" s="89">
        <f t="shared" si="107"/>
        <v>0</v>
      </c>
      <c r="ES112" s="89">
        <f t="shared" si="107"/>
        <v>0</v>
      </c>
      <c r="ET112" s="89">
        <f t="shared" si="107"/>
        <v>0</v>
      </c>
      <c r="EU112" s="89">
        <f t="shared" si="107"/>
        <v>0</v>
      </c>
      <c r="EV112" s="89">
        <f t="shared" si="107"/>
        <v>0</v>
      </c>
      <c r="EW112" s="89">
        <f t="shared" si="107"/>
        <v>0</v>
      </c>
      <c r="EX112" s="89">
        <f t="shared" si="107"/>
        <v>0</v>
      </c>
      <c r="EY112" s="89">
        <f t="shared" si="107"/>
        <v>0</v>
      </c>
      <c r="EZ112" s="89">
        <f t="shared" si="107"/>
        <v>0</v>
      </c>
      <c r="FA112" s="89">
        <f t="shared" si="107"/>
        <v>0</v>
      </c>
      <c r="FB112" s="89">
        <f t="shared" si="107"/>
        <v>0</v>
      </c>
      <c r="FC112" s="89">
        <f t="shared" si="107"/>
        <v>0</v>
      </c>
      <c r="FD112" s="89">
        <f t="shared" si="107"/>
        <v>0</v>
      </c>
      <c r="FE112" s="89">
        <f t="shared" si="107"/>
        <v>0</v>
      </c>
      <c r="FF112" s="89">
        <f t="shared" si="107"/>
        <v>0</v>
      </c>
      <c r="FG112" s="89">
        <f t="shared" si="107"/>
        <v>0</v>
      </c>
      <c r="FH112" s="89">
        <f t="shared" si="107"/>
        <v>0</v>
      </c>
      <c r="FI112" s="89">
        <f t="shared" si="107"/>
        <v>0</v>
      </c>
      <c r="FJ112" s="89">
        <f t="shared" si="107"/>
        <v>0</v>
      </c>
      <c r="FK112" s="89">
        <f t="shared" si="107"/>
        <v>0</v>
      </c>
      <c r="FL112" s="89">
        <f t="shared" si="107"/>
        <v>0</v>
      </c>
      <c r="FM112" s="89">
        <f t="shared" si="107"/>
        <v>0</v>
      </c>
      <c r="FN112" s="89">
        <f t="shared" si="107"/>
        <v>0</v>
      </c>
      <c r="FO112" s="89">
        <f t="shared" si="107"/>
        <v>0</v>
      </c>
      <c r="FP112" s="89">
        <f t="shared" si="107"/>
        <v>0</v>
      </c>
      <c r="FQ112" s="89">
        <f t="shared" si="107"/>
        <v>0</v>
      </c>
      <c r="FR112" s="89">
        <f t="shared" si="107"/>
        <v>0</v>
      </c>
      <c r="FS112" s="89">
        <f t="shared" si="107"/>
        <v>0</v>
      </c>
      <c r="FT112" s="89">
        <f t="shared" si="107"/>
        <v>0</v>
      </c>
      <c r="FU112" s="89">
        <f t="shared" si="107"/>
        <v>0</v>
      </c>
      <c r="FV112" s="89">
        <f t="shared" si="107"/>
        <v>0</v>
      </c>
      <c r="FW112" s="89">
        <f t="shared" si="107"/>
        <v>0</v>
      </c>
      <c r="FX112" s="89">
        <f t="shared" si="107"/>
        <v>0</v>
      </c>
      <c r="FY112" s="89">
        <f t="shared" si="107"/>
        <v>0</v>
      </c>
      <c r="FZ112" s="89">
        <f t="shared" si="107"/>
        <v>0</v>
      </c>
      <c r="GA112" s="89">
        <f t="shared" si="107"/>
        <v>0</v>
      </c>
      <c r="GB112" s="89">
        <f t="shared" si="107"/>
        <v>0</v>
      </c>
      <c r="GC112" s="89">
        <f t="shared" si="107"/>
        <v>0</v>
      </c>
      <c r="GD112" s="89">
        <f t="shared" si="107"/>
        <v>0</v>
      </c>
      <c r="GE112" s="89">
        <f t="shared" si="107"/>
        <v>0</v>
      </c>
      <c r="GF112" s="89">
        <f t="shared" si="107"/>
        <v>0</v>
      </c>
      <c r="GG112" s="89">
        <f t="shared" si="107"/>
        <v>0</v>
      </c>
      <c r="GH112" s="89">
        <f t="shared" si="107"/>
        <v>0</v>
      </c>
      <c r="GI112" s="89">
        <f t="shared" si="107"/>
        <v>0</v>
      </c>
      <c r="GJ112" s="89">
        <f t="shared" si="107"/>
        <v>0</v>
      </c>
      <c r="GK112" s="89">
        <f t="shared" si="107"/>
        <v>0</v>
      </c>
      <c r="GL112" s="89">
        <f t="shared" si="107"/>
        <v>0</v>
      </c>
      <c r="GM112" s="89">
        <f t="shared" si="107"/>
        <v>0</v>
      </c>
      <c r="GN112" s="89">
        <f t="shared" si="107"/>
        <v>0</v>
      </c>
      <c r="GO112" s="89">
        <f t="shared" si="107"/>
        <v>0</v>
      </c>
      <c r="GP112" s="89">
        <f t="shared" si="107"/>
        <v>0</v>
      </c>
      <c r="GQ112" s="89">
        <f t="shared" si="107"/>
        <v>0</v>
      </c>
      <c r="GR112" s="89">
        <f t="shared" si="107"/>
        <v>0</v>
      </c>
      <c r="GS112" s="89">
        <f t="shared" si="107"/>
        <v>0</v>
      </c>
      <c r="GT112" s="89">
        <f t="shared" si="107"/>
        <v>0</v>
      </c>
      <c r="GU112" s="89">
        <f t="shared" si="107"/>
        <v>0</v>
      </c>
      <c r="GV112" s="89">
        <f t="shared" ref="GV112:HB112" si="108">+SUMIF($B$16:$B$111,1,GV16:GV111)</f>
        <v>0</v>
      </c>
      <c r="GW112" s="89">
        <f t="shared" si="108"/>
        <v>0</v>
      </c>
      <c r="GX112" s="89">
        <f t="shared" si="108"/>
        <v>0</v>
      </c>
      <c r="GY112" s="89">
        <f t="shared" si="108"/>
        <v>0</v>
      </c>
      <c r="GZ112" s="89">
        <f t="shared" si="108"/>
        <v>0</v>
      </c>
      <c r="HA112" s="89">
        <f t="shared" si="108"/>
        <v>0</v>
      </c>
      <c r="HB112" s="89">
        <f t="shared" si="108"/>
        <v>0</v>
      </c>
      <c r="HC112" s="90"/>
      <c r="HD112" s="91"/>
      <c r="HE112" s="91"/>
      <c r="HF112" s="91"/>
      <c r="HG112" s="91"/>
      <c r="HH112" s="91"/>
      <c r="HI112" s="91"/>
      <c r="HJ112" s="91"/>
      <c r="HK112" s="91"/>
      <c r="HL112" s="91"/>
      <c r="HM112" s="31"/>
      <c r="HN112" s="31"/>
      <c r="HO112" s="31"/>
      <c r="HP112" s="89">
        <f t="shared" ref="HP112:HP127" si="109">+SUM(K112:HB112)</f>
        <v>2</v>
      </c>
      <c r="HQ112" s="321"/>
      <c r="HR112" s="99">
        <f t="array" ref="HR112">+IFERROR(SUMIF($B$16:$B$111,1,HR$16:HR$111)/(COUNTIF($B$16:$B$111,1)*MAX(IF($B$16:$B$111=1,HR$16:HR$111))),0)</f>
        <v>0</v>
      </c>
      <c r="HS112" s="99">
        <f t="array" ref="HS112">+IFERROR(SUMIF($B$16:$B$111,1,HS$16:HS$111)/(COUNTIF($B$16:$B$111,1)*MAX(IF($B$16:$B$111=1,HS$16:HS$111))),0)</f>
        <v>0</v>
      </c>
      <c r="HT112" s="99">
        <f t="array" ref="HT112">+IFERROR(SUMIF($B$16:$B$111,1,HT$16:HT$111)/(COUNTIF($B$16:$B$111,1)*MAX(IF($B$16:$B$111=1,HT$16:HT$111))),0)</f>
        <v>0</v>
      </c>
      <c r="HU112" s="99">
        <f t="array" ref="HU112">+IFERROR(SUMIF($B$16:$B$111,1,HU$16:HU$111)/(COUNTIF($B$16:$B$111,1)*MAX(IF($B$16:$B$111=1,HU$16:HU$111))),0)</f>
        <v>0</v>
      </c>
      <c r="HV112" s="99">
        <f t="array" ref="HV112">+IFERROR(SUMIF($B$16:$B$111,1,HV$16:HV$111)/(COUNTIF($B$16:$B$111,1)*MAX(IF($B$16:$B$111=1,HV$16:HV$111))),0)</f>
        <v>0</v>
      </c>
      <c r="HW112" s="99">
        <f t="array" ref="HW112">+IFERROR(SUMIF($B$16:$B$111,1,HW$16:HW$111)/(COUNTIF($B$16:$B$111,1)*MAX(IF($B$16:$B$111=1,HW$16:HW$111))),0)</f>
        <v>0</v>
      </c>
      <c r="HX112" s="99">
        <f t="array" ref="HX112">+IFERROR(SUMIF($B$16:$B$111,1,HX$16:HX$111)/(COUNTIF($B$16:$B$111,1)*MAX(IF($B$16:$B$111=1,HX$16:HX$111))),0)</f>
        <v>0</v>
      </c>
      <c r="HY112" s="99">
        <f t="array" ref="HY112">+IFERROR(SUMIF($B$16:$B$111,1,HY$16:HY$111)/(COUNTIF($B$16:$B$111,1)*MAX(IF($B$16:$B$111=1,HY$16:HY$111))),0)</f>
        <v>0</v>
      </c>
      <c r="HZ112" s="99">
        <f t="array" ref="HZ112">+IFERROR(SUMIF($B$16:$B$111,1,HZ$16:HZ$111)/(COUNTIF($B$16:$B$111,1)*MAX(IF($B$16:$B$111=1,HZ$16:HZ$111))),0)</f>
        <v>0</v>
      </c>
      <c r="IA112" s="99">
        <f t="array" ref="IA112">+IFERROR(SUMIF($B$16:$B$111,1,IA$16:IA$111)/(COUNTIF($B$16:$B$111,1)*MAX(IF($B$16:$B$111=1,IA$16:IA$111))),0)</f>
        <v>0</v>
      </c>
      <c r="IB112" s="322"/>
      <c r="IC112" s="311"/>
      <c r="ID112" s="311"/>
      <c r="IE112" s="311"/>
      <c r="IF112" s="13"/>
    </row>
    <row r="113" spans="2:240" s="11" customFormat="1" ht="27.95" customHeight="1">
      <c r="B113" s="739" t="s">
        <v>900</v>
      </c>
      <c r="C113" s="739"/>
      <c r="D113" s="739"/>
      <c r="E113" s="739"/>
      <c r="F113" s="739"/>
      <c r="G113" s="739"/>
      <c r="H113" s="739"/>
      <c r="I113" s="739"/>
      <c r="J113" s="97" t="s">
        <v>9</v>
      </c>
      <c r="K113" s="89">
        <f>+SUMIF($C$16:$C$111,1,K16:K111)</f>
        <v>0</v>
      </c>
      <c r="L113" s="89">
        <f t="shared" ref="L113:BW113" si="110">+SUMIF($C$16:$C$111,1,L16:L111)</f>
        <v>0</v>
      </c>
      <c r="M113" s="89">
        <f t="shared" si="110"/>
        <v>0</v>
      </c>
      <c r="N113" s="89">
        <f t="shared" si="110"/>
        <v>0</v>
      </c>
      <c r="O113" s="89">
        <f t="shared" si="110"/>
        <v>0</v>
      </c>
      <c r="P113" s="89">
        <f t="shared" si="110"/>
        <v>0</v>
      </c>
      <c r="Q113" s="89">
        <f t="shared" si="110"/>
        <v>0</v>
      </c>
      <c r="R113" s="89">
        <f t="shared" si="110"/>
        <v>0</v>
      </c>
      <c r="S113" s="89">
        <f t="shared" si="110"/>
        <v>0</v>
      </c>
      <c r="T113" s="89">
        <f t="shared" si="110"/>
        <v>0</v>
      </c>
      <c r="U113" s="89">
        <f t="shared" si="110"/>
        <v>0</v>
      </c>
      <c r="V113" s="89">
        <f t="shared" si="110"/>
        <v>0</v>
      </c>
      <c r="W113" s="89">
        <f t="shared" si="110"/>
        <v>0</v>
      </c>
      <c r="X113" s="89">
        <f t="shared" si="110"/>
        <v>0</v>
      </c>
      <c r="Y113" s="89">
        <f t="shared" si="110"/>
        <v>0</v>
      </c>
      <c r="Z113" s="89">
        <f t="shared" si="110"/>
        <v>0</v>
      </c>
      <c r="AA113" s="89">
        <f t="shared" si="110"/>
        <v>0</v>
      </c>
      <c r="AB113" s="89">
        <f t="shared" si="110"/>
        <v>0</v>
      </c>
      <c r="AC113" s="89">
        <f t="shared" si="110"/>
        <v>0</v>
      </c>
      <c r="AD113" s="89">
        <f t="shared" si="110"/>
        <v>0</v>
      </c>
      <c r="AE113" s="89">
        <f t="shared" si="110"/>
        <v>0</v>
      </c>
      <c r="AF113" s="89">
        <f t="shared" si="110"/>
        <v>0</v>
      </c>
      <c r="AG113" s="89">
        <f t="shared" si="110"/>
        <v>0</v>
      </c>
      <c r="AH113" s="89">
        <f t="shared" si="110"/>
        <v>0</v>
      </c>
      <c r="AI113" s="89">
        <f t="shared" si="110"/>
        <v>0</v>
      </c>
      <c r="AJ113" s="89">
        <f t="shared" si="110"/>
        <v>0</v>
      </c>
      <c r="AK113" s="89">
        <f t="shared" si="110"/>
        <v>0</v>
      </c>
      <c r="AL113" s="89">
        <f t="shared" si="110"/>
        <v>0</v>
      </c>
      <c r="AM113" s="89">
        <f t="shared" si="110"/>
        <v>0</v>
      </c>
      <c r="AN113" s="89">
        <f t="shared" si="110"/>
        <v>0</v>
      </c>
      <c r="AO113" s="89">
        <f t="shared" si="110"/>
        <v>0</v>
      </c>
      <c r="AP113" s="89">
        <f t="shared" si="110"/>
        <v>0</v>
      </c>
      <c r="AQ113" s="89">
        <f t="shared" si="110"/>
        <v>0</v>
      </c>
      <c r="AR113" s="89">
        <f t="shared" si="110"/>
        <v>0</v>
      </c>
      <c r="AS113" s="89">
        <f t="shared" si="110"/>
        <v>0</v>
      </c>
      <c r="AT113" s="89">
        <f t="shared" si="110"/>
        <v>0</v>
      </c>
      <c r="AU113" s="89">
        <f t="shared" si="110"/>
        <v>0</v>
      </c>
      <c r="AV113" s="89">
        <f t="shared" si="110"/>
        <v>0</v>
      </c>
      <c r="AW113" s="89">
        <f t="shared" si="110"/>
        <v>0</v>
      </c>
      <c r="AX113" s="89">
        <f t="shared" si="110"/>
        <v>0</v>
      </c>
      <c r="AY113" s="89">
        <f t="shared" si="110"/>
        <v>0</v>
      </c>
      <c r="AZ113" s="89">
        <f t="shared" si="110"/>
        <v>0</v>
      </c>
      <c r="BA113" s="89">
        <f t="shared" si="110"/>
        <v>0</v>
      </c>
      <c r="BB113" s="89">
        <f t="shared" si="110"/>
        <v>0</v>
      </c>
      <c r="BC113" s="89">
        <f t="shared" si="110"/>
        <v>0</v>
      </c>
      <c r="BD113" s="89">
        <f t="shared" si="110"/>
        <v>0</v>
      </c>
      <c r="BE113" s="89">
        <f t="shared" si="110"/>
        <v>0</v>
      </c>
      <c r="BF113" s="89">
        <f t="shared" si="110"/>
        <v>0</v>
      </c>
      <c r="BG113" s="89">
        <f t="shared" si="110"/>
        <v>0</v>
      </c>
      <c r="BH113" s="89">
        <f t="shared" si="110"/>
        <v>0</v>
      </c>
      <c r="BI113" s="89">
        <f t="shared" si="110"/>
        <v>0</v>
      </c>
      <c r="BJ113" s="89">
        <f t="shared" si="110"/>
        <v>0</v>
      </c>
      <c r="BK113" s="89">
        <f t="shared" si="110"/>
        <v>0</v>
      </c>
      <c r="BL113" s="89">
        <f t="shared" si="110"/>
        <v>0</v>
      </c>
      <c r="BM113" s="89">
        <f t="shared" si="110"/>
        <v>0</v>
      </c>
      <c r="BN113" s="89">
        <f t="shared" si="110"/>
        <v>0</v>
      </c>
      <c r="BO113" s="89">
        <f t="shared" si="110"/>
        <v>0</v>
      </c>
      <c r="BP113" s="89">
        <f t="shared" si="110"/>
        <v>0</v>
      </c>
      <c r="BQ113" s="89">
        <f t="shared" si="110"/>
        <v>0</v>
      </c>
      <c r="BR113" s="89">
        <f t="shared" si="110"/>
        <v>0</v>
      </c>
      <c r="BS113" s="89">
        <f t="shared" si="110"/>
        <v>0</v>
      </c>
      <c r="BT113" s="89">
        <f t="shared" si="110"/>
        <v>0</v>
      </c>
      <c r="BU113" s="89">
        <f t="shared" si="110"/>
        <v>0</v>
      </c>
      <c r="BV113" s="89">
        <f t="shared" si="110"/>
        <v>0</v>
      </c>
      <c r="BW113" s="89">
        <f t="shared" si="110"/>
        <v>0</v>
      </c>
      <c r="BX113" s="89">
        <f t="shared" ref="BX113:EI113" si="111">+SUMIF($C$16:$C$111,1,BX16:BX111)</f>
        <v>0</v>
      </c>
      <c r="BY113" s="89">
        <f t="shared" si="111"/>
        <v>0</v>
      </c>
      <c r="BZ113" s="89">
        <f t="shared" si="111"/>
        <v>0</v>
      </c>
      <c r="CA113" s="89">
        <f t="shared" si="111"/>
        <v>0</v>
      </c>
      <c r="CB113" s="89">
        <f t="shared" si="111"/>
        <v>0</v>
      </c>
      <c r="CC113" s="89">
        <f t="shared" si="111"/>
        <v>0</v>
      </c>
      <c r="CD113" s="89">
        <f t="shared" si="111"/>
        <v>0</v>
      </c>
      <c r="CE113" s="89">
        <f t="shared" si="111"/>
        <v>0</v>
      </c>
      <c r="CF113" s="89">
        <f t="shared" si="111"/>
        <v>0</v>
      </c>
      <c r="CG113" s="89">
        <f t="shared" si="111"/>
        <v>0</v>
      </c>
      <c r="CH113" s="89">
        <f t="shared" si="111"/>
        <v>0</v>
      </c>
      <c r="CI113" s="89">
        <f t="shared" si="111"/>
        <v>0</v>
      </c>
      <c r="CJ113" s="89">
        <f t="shared" si="111"/>
        <v>0</v>
      </c>
      <c r="CK113" s="89">
        <f t="shared" si="111"/>
        <v>0</v>
      </c>
      <c r="CL113" s="89">
        <f t="shared" si="111"/>
        <v>0</v>
      </c>
      <c r="CM113" s="89">
        <f t="shared" si="111"/>
        <v>0</v>
      </c>
      <c r="CN113" s="89">
        <f t="shared" si="111"/>
        <v>0</v>
      </c>
      <c r="CO113" s="89">
        <f t="shared" si="111"/>
        <v>0</v>
      </c>
      <c r="CP113" s="89">
        <f t="shared" si="111"/>
        <v>0</v>
      </c>
      <c r="CQ113" s="89">
        <f t="shared" si="111"/>
        <v>0</v>
      </c>
      <c r="CR113" s="89">
        <f t="shared" si="111"/>
        <v>0</v>
      </c>
      <c r="CS113" s="89">
        <f t="shared" si="111"/>
        <v>0</v>
      </c>
      <c r="CT113" s="89">
        <f t="shared" si="111"/>
        <v>0</v>
      </c>
      <c r="CU113" s="89">
        <f t="shared" si="111"/>
        <v>0</v>
      </c>
      <c r="CV113" s="89">
        <f t="shared" si="111"/>
        <v>0</v>
      </c>
      <c r="CW113" s="89">
        <f t="shared" si="111"/>
        <v>0</v>
      </c>
      <c r="CX113" s="89">
        <f t="shared" si="111"/>
        <v>0</v>
      </c>
      <c r="CY113" s="89">
        <f t="shared" si="111"/>
        <v>0</v>
      </c>
      <c r="CZ113" s="89">
        <f t="shared" si="111"/>
        <v>0</v>
      </c>
      <c r="DA113" s="89">
        <f t="shared" si="111"/>
        <v>0</v>
      </c>
      <c r="DB113" s="89">
        <f t="shared" si="111"/>
        <v>0</v>
      </c>
      <c r="DC113" s="89">
        <f t="shared" si="111"/>
        <v>0</v>
      </c>
      <c r="DD113" s="89">
        <f t="shared" si="111"/>
        <v>0</v>
      </c>
      <c r="DE113" s="89">
        <f t="shared" si="111"/>
        <v>0</v>
      </c>
      <c r="DF113" s="89">
        <f t="shared" si="111"/>
        <v>0</v>
      </c>
      <c r="DG113" s="89">
        <f t="shared" si="111"/>
        <v>0</v>
      </c>
      <c r="DH113" s="89">
        <f t="shared" si="111"/>
        <v>0</v>
      </c>
      <c r="DI113" s="89">
        <f t="shared" si="111"/>
        <v>0</v>
      </c>
      <c r="DJ113" s="89">
        <f t="shared" si="111"/>
        <v>0</v>
      </c>
      <c r="DK113" s="89">
        <f t="shared" si="111"/>
        <v>0</v>
      </c>
      <c r="DL113" s="89">
        <f t="shared" si="111"/>
        <v>0</v>
      </c>
      <c r="DM113" s="89">
        <f t="shared" si="111"/>
        <v>0</v>
      </c>
      <c r="DN113" s="89">
        <f t="shared" si="111"/>
        <v>0</v>
      </c>
      <c r="DO113" s="89">
        <f t="shared" si="111"/>
        <v>0</v>
      </c>
      <c r="DP113" s="89">
        <f t="shared" si="111"/>
        <v>0</v>
      </c>
      <c r="DQ113" s="89">
        <f t="shared" si="111"/>
        <v>0</v>
      </c>
      <c r="DR113" s="89">
        <f t="shared" si="111"/>
        <v>0</v>
      </c>
      <c r="DS113" s="89">
        <f t="shared" si="111"/>
        <v>0</v>
      </c>
      <c r="DT113" s="89">
        <f t="shared" si="111"/>
        <v>0</v>
      </c>
      <c r="DU113" s="89">
        <f t="shared" si="111"/>
        <v>0</v>
      </c>
      <c r="DV113" s="89">
        <f t="shared" si="111"/>
        <v>0</v>
      </c>
      <c r="DW113" s="89">
        <f t="shared" si="111"/>
        <v>0</v>
      </c>
      <c r="DX113" s="89">
        <f t="shared" si="111"/>
        <v>0</v>
      </c>
      <c r="DY113" s="89">
        <f t="shared" si="111"/>
        <v>0</v>
      </c>
      <c r="DZ113" s="89">
        <f t="shared" si="111"/>
        <v>0</v>
      </c>
      <c r="EA113" s="89">
        <f t="shared" si="111"/>
        <v>0</v>
      </c>
      <c r="EB113" s="89">
        <f t="shared" si="111"/>
        <v>0</v>
      </c>
      <c r="EC113" s="89">
        <f t="shared" si="111"/>
        <v>0</v>
      </c>
      <c r="ED113" s="89">
        <f t="shared" si="111"/>
        <v>0</v>
      </c>
      <c r="EE113" s="89">
        <f t="shared" si="111"/>
        <v>0</v>
      </c>
      <c r="EF113" s="89">
        <f t="shared" si="111"/>
        <v>0</v>
      </c>
      <c r="EG113" s="89">
        <f t="shared" si="111"/>
        <v>0</v>
      </c>
      <c r="EH113" s="89">
        <f t="shared" si="111"/>
        <v>0</v>
      </c>
      <c r="EI113" s="89">
        <f t="shared" si="111"/>
        <v>0</v>
      </c>
      <c r="EJ113" s="89">
        <f t="shared" ref="EJ113:GU113" si="112">+SUMIF($C$16:$C$111,1,EJ16:EJ111)</f>
        <v>0</v>
      </c>
      <c r="EK113" s="89">
        <f t="shared" si="112"/>
        <v>0</v>
      </c>
      <c r="EL113" s="89">
        <f t="shared" si="112"/>
        <v>0</v>
      </c>
      <c r="EM113" s="89">
        <f t="shared" si="112"/>
        <v>0</v>
      </c>
      <c r="EN113" s="89">
        <f t="shared" si="112"/>
        <v>0</v>
      </c>
      <c r="EO113" s="89">
        <f t="shared" si="112"/>
        <v>0</v>
      </c>
      <c r="EP113" s="89">
        <f t="shared" si="112"/>
        <v>0</v>
      </c>
      <c r="EQ113" s="89">
        <f t="shared" si="112"/>
        <v>0</v>
      </c>
      <c r="ER113" s="89">
        <f t="shared" si="112"/>
        <v>0</v>
      </c>
      <c r="ES113" s="89">
        <f t="shared" si="112"/>
        <v>0</v>
      </c>
      <c r="ET113" s="89">
        <f t="shared" si="112"/>
        <v>0</v>
      </c>
      <c r="EU113" s="89">
        <f t="shared" si="112"/>
        <v>0</v>
      </c>
      <c r="EV113" s="89">
        <f t="shared" si="112"/>
        <v>0</v>
      </c>
      <c r="EW113" s="89">
        <f t="shared" si="112"/>
        <v>0</v>
      </c>
      <c r="EX113" s="89">
        <f t="shared" si="112"/>
        <v>0</v>
      </c>
      <c r="EY113" s="89">
        <f t="shared" si="112"/>
        <v>0</v>
      </c>
      <c r="EZ113" s="89">
        <f t="shared" si="112"/>
        <v>0</v>
      </c>
      <c r="FA113" s="89">
        <f t="shared" si="112"/>
        <v>0</v>
      </c>
      <c r="FB113" s="89">
        <f t="shared" si="112"/>
        <v>0</v>
      </c>
      <c r="FC113" s="89">
        <f t="shared" si="112"/>
        <v>0</v>
      </c>
      <c r="FD113" s="89">
        <f t="shared" si="112"/>
        <v>0</v>
      </c>
      <c r="FE113" s="89">
        <f t="shared" si="112"/>
        <v>0</v>
      </c>
      <c r="FF113" s="89">
        <f t="shared" si="112"/>
        <v>0</v>
      </c>
      <c r="FG113" s="89">
        <f t="shared" si="112"/>
        <v>0</v>
      </c>
      <c r="FH113" s="89">
        <f t="shared" si="112"/>
        <v>0</v>
      </c>
      <c r="FI113" s="89">
        <f t="shared" si="112"/>
        <v>0</v>
      </c>
      <c r="FJ113" s="89">
        <f t="shared" si="112"/>
        <v>0</v>
      </c>
      <c r="FK113" s="89">
        <f t="shared" si="112"/>
        <v>0</v>
      </c>
      <c r="FL113" s="89">
        <f t="shared" si="112"/>
        <v>0</v>
      </c>
      <c r="FM113" s="89">
        <f t="shared" si="112"/>
        <v>0</v>
      </c>
      <c r="FN113" s="89">
        <f t="shared" si="112"/>
        <v>0</v>
      </c>
      <c r="FO113" s="89">
        <f t="shared" si="112"/>
        <v>0</v>
      </c>
      <c r="FP113" s="89">
        <f t="shared" si="112"/>
        <v>0</v>
      </c>
      <c r="FQ113" s="89">
        <f t="shared" si="112"/>
        <v>0</v>
      </c>
      <c r="FR113" s="89">
        <f t="shared" si="112"/>
        <v>0</v>
      </c>
      <c r="FS113" s="89">
        <f t="shared" si="112"/>
        <v>0</v>
      </c>
      <c r="FT113" s="89">
        <f t="shared" si="112"/>
        <v>0</v>
      </c>
      <c r="FU113" s="89">
        <f t="shared" si="112"/>
        <v>0</v>
      </c>
      <c r="FV113" s="89">
        <f t="shared" si="112"/>
        <v>0</v>
      </c>
      <c r="FW113" s="89">
        <f t="shared" si="112"/>
        <v>0</v>
      </c>
      <c r="FX113" s="89">
        <f t="shared" si="112"/>
        <v>0</v>
      </c>
      <c r="FY113" s="89">
        <f t="shared" si="112"/>
        <v>0</v>
      </c>
      <c r="FZ113" s="89">
        <f t="shared" si="112"/>
        <v>0</v>
      </c>
      <c r="GA113" s="89">
        <f t="shared" si="112"/>
        <v>0</v>
      </c>
      <c r="GB113" s="89">
        <f t="shared" si="112"/>
        <v>0</v>
      </c>
      <c r="GC113" s="89">
        <f t="shared" si="112"/>
        <v>0</v>
      </c>
      <c r="GD113" s="89">
        <f t="shared" si="112"/>
        <v>0</v>
      </c>
      <c r="GE113" s="89">
        <f t="shared" si="112"/>
        <v>0</v>
      </c>
      <c r="GF113" s="89">
        <f t="shared" si="112"/>
        <v>0</v>
      </c>
      <c r="GG113" s="89">
        <f t="shared" si="112"/>
        <v>0</v>
      </c>
      <c r="GH113" s="89">
        <f t="shared" si="112"/>
        <v>0</v>
      </c>
      <c r="GI113" s="89">
        <f t="shared" si="112"/>
        <v>0</v>
      </c>
      <c r="GJ113" s="89">
        <f t="shared" si="112"/>
        <v>0</v>
      </c>
      <c r="GK113" s="89">
        <f t="shared" si="112"/>
        <v>0</v>
      </c>
      <c r="GL113" s="89">
        <f t="shared" si="112"/>
        <v>0</v>
      </c>
      <c r="GM113" s="89">
        <f t="shared" si="112"/>
        <v>0</v>
      </c>
      <c r="GN113" s="89">
        <f t="shared" si="112"/>
        <v>0</v>
      </c>
      <c r="GO113" s="89">
        <f t="shared" si="112"/>
        <v>0</v>
      </c>
      <c r="GP113" s="89">
        <f t="shared" si="112"/>
        <v>0</v>
      </c>
      <c r="GQ113" s="89">
        <f t="shared" si="112"/>
        <v>0</v>
      </c>
      <c r="GR113" s="89">
        <f t="shared" si="112"/>
        <v>0</v>
      </c>
      <c r="GS113" s="89">
        <f t="shared" si="112"/>
        <v>0</v>
      </c>
      <c r="GT113" s="89">
        <f t="shared" si="112"/>
        <v>0</v>
      </c>
      <c r="GU113" s="89">
        <f t="shared" si="112"/>
        <v>0</v>
      </c>
      <c r="GV113" s="89">
        <f t="shared" ref="GV113:HB113" si="113">+SUMIF($C$16:$C$111,1,GV16:GV111)</f>
        <v>0</v>
      </c>
      <c r="GW113" s="89">
        <f t="shared" si="113"/>
        <v>0</v>
      </c>
      <c r="GX113" s="89">
        <f t="shared" si="113"/>
        <v>0</v>
      </c>
      <c r="GY113" s="89">
        <f t="shared" si="113"/>
        <v>0</v>
      </c>
      <c r="GZ113" s="89">
        <f t="shared" si="113"/>
        <v>0</v>
      </c>
      <c r="HA113" s="89">
        <f t="shared" si="113"/>
        <v>0</v>
      </c>
      <c r="HB113" s="89">
        <f t="shared" si="113"/>
        <v>0</v>
      </c>
      <c r="HC113" s="92"/>
      <c r="HD113" s="93"/>
      <c r="HE113" s="93"/>
      <c r="HF113" s="93"/>
      <c r="HG113" s="93"/>
      <c r="HH113" s="93"/>
      <c r="HI113" s="93"/>
      <c r="HJ113" s="93"/>
      <c r="HK113" s="93"/>
      <c r="HL113" s="93"/>
      <c r="HM113" s="31"/>
      <c r="HN113" s="31"/>
      <c r="HO113" s="31"/>
      <c r="HP113" s="89">
        <f t="shared" si="109"/>
        <v>0</v>
      </c>
      <c r="HQ113" s="321"/>
      <c r="HR113" s="100">
        <f t="array" ref="HR113">+IFERROR(SUMIF($C$16:$C$111,1,HR$16:HR$111)/(COUNTIF($C$16:$C$111,1)*MAX(IF($C$16:$C$111=1,HR$16:HR$111))),0)</f>
        <v>0</v>
      </c>
      <c r="HS113" s="100">
        <f t="array" ref="HS113">+IFERROR(SUMIF($C$16:$C$111,1,HS$16:HS$111)/(COUNTIF($C$16:$C$111,1)*MAX(IF($C$16:$C$111=1,HS$16:HS$111))),0)</f>
        <v>0</v>
      </c>
      <c r="HT113" s="100">
        <f t="array" ref="HT113">+IFERROR(SUMIF($C$16:$C$111,1,HT$16:HT$111)/(COUNTIF($C$16:$C$111,1)*MAX(IF($C$16:$C$111=1,HT$16:HT$111))),0)</f>
        <v>0</v>
      </c>
      <c r="HU113" s="100">
        <f t="array" ref="HU113">+IFERROR(SUMIF($C$16:$C$111,1,HU$16:HU$111)/(COUNTIF($C$16:$C$111,1)*MAX(IF($C$16:$C$111=1,HU$16:HU$111))),0)</f>
        <v>0</v>
      </c>
      <c r="HV113" s="100">
        <f t="array" ref="HV113">+IFERROR(SUMIF($C$16:$C$111,1,HV$16:HV$111)/(COUNTIF($C$16:$C$111,1)*MAX(IF($C$16:$C$111=1,HV$16:HV$111))),0)</f>
        <v>0</v>
      </c>
      <c r="HW113" s="100">
        <f t="array" ref="HW113">+IFERROR(SUMIF($C$16:$C$111,1,HW$16:HW$111)/(COUNTIF($C$16:$C$111,1)*MAX(IF($C$16:$C$111=1,HW$16:HW$111))),0)</f>
        <v>0</v>
      </c>
      <c r="HX113" s="100">
        <f t="array" ref="HX113">+IFERROR(SUMIF($C$16:$C$111,1,HX$16:HX$111)/(COUNTIF($C$16:$C$111,1)*MAX(IF($C$16:$C$111=1,HX$16:HX$111))),0)</f>
        <v>0</v>
      </c>
      <c r="HY113" s="100">
        <f t="array" ref="HY113">+IFERROR(SUMIF($C$16:$C$111,1,HY$16:HY$111)/(COUNTIF($C$16:$C$111,1)*MAX(IF($C$16:$C$111=1,HY$16:HY$111))),0)</f>
        <v>0</v>
      </c>
      <c r="HZ113" s="100">
        <f t="array" ref="HZ113">+IFERROR(SUMIF($C$16:$C$111,1,HZ$16:HZ$111)/(COUNTIF($C$16:$C$111,1)*MAX(IF($C$16:$C$111=1,HZ$16:HZ$111))),0)</f>
        <v>0</v>
      </c>
      <c r="IA113" s="100">
        <f t="array" ref="IA113">+IFERROR(SUMIF($C$16:$C$111,1,IA$16:IA$111)/(COUNTIF($C$16:$C$111,1)*MAX(IF($C$16:$C$111=1,IA$16:IA$111))),0)</f>
        <v>0</v>
      </c>
      <c r="IB113" s="322"/>
      <c r="IC113" s="311"/>
      <c r="ID113" s="311"/>
      <c r="IE113" s="311"/>
      <c r="IF113" s="13"/>
    </row>
    <row r="114" spans="2:240" s="11" customFormat="1" ht="27.95" hidden="1" customHeight="1">
      <c r="B114" s="739" t="s">
        <v>900</v>
      </c>
      <c r="C114" s="739"/>
      <c r="D114" s="739"/>
      <c r="E114" s="739"/>
      <c r="F114" s="739"/>
      <c r="G114" s="739"/>
      <c r="H114" s="739"/>
      <c r="I114" s="739"/>
      <c r="J114" s="97" t="s">
        <v>10</v>
      </c>
      <c r="K114" s="89">
        <f>+SUMIF($D$16:$D$111,1,K16:K111)</f>
        <v>0</v>
      </c>
      <c r="L114" s="89">
        <f t="shared" ref="L114:BW114" si="114">+SUMIF($D$16:$D$111,1,L16:L111)</f>
        <v>0</v>
      </c>
      <c r="M114" s="89">
        <f>+SUMIF($D$16:$D$111,1,M16:M111)</f>
        <v>0</v>
      </c>
      <c r="N114" s="89">
        <f t="shared" si="114"/>
        <v>0</v>
      </c>
      <c r="O114" s="89">
        <f t="shared" si="114"/>
        <v>0</v>
      </c>
      <c r="P114" s="89">
        <f t="shared" si="114"/>
        <v>0</v>
      </c>
      <c r="Q114" s="89">
        <f t="shared" si="114"/>
        <v>0</v>
      </c>
      <c r="R114" s="89">
        <f t="shared" si="114"/>
        <v>0</v>
      </c>
      <c r="S114" s="89">
        <f t="shared" si="114"/>
        <v>0</v>
      </c>
      <c r="T114" s="89">
        <f t="shared" si="114"/>
        <v>0</v>
      </c>
      <c r="U114" s="89">
        <f t="shared" si="114"/>
        <v>0</v>
      </c>
      <c r="V114" s="89">
        <f t="shared" si="114"/>
        <v>0</v>
      </c>
      <c r="W114" s="89">
        <f t="shared" si="114"/>
        <v>0</v>
      </c>
      <c r="X114" s="89">
        <f t="shared" si="114"/>
        <v>0</v>
      </c>
      <c r="Y114" s="89">
        <f t="shared" si="114"/>
        <v>0</v>
      </c>
      <c r="Z114" s="89">
        <f t="shared" si="114"/>
        <v>0</v>
      </c>
      <c r="AA114" s="89">
        <f t="shared" si="114"/>
        <v>0</v>
      </c>
      <c r="AB114" s="89">
        <f t="shared" si="114"/>
        <v>0</v>
      </c>
      <c r="AC114" s="89">
        <f t="shared" si="114"/>
        <v>0</v>
      </c>
      <c r="AD114" s="89">
        <f t="shared" si="114"/>
        <v>0</v>
      </c>
      <c r="AE114" s="89">
        <f t="shared" si="114"/>
        <v>0</v>
      </c>
      <c r="AF114" s="89">
        <f t="shared" si="114"/>
        <v>0</v>
      </c>
      <c r="AG114" s="89">
        <f t="shared" si="114"/>
        <v>0</v>
      </c>
      <c r="AH114" s="89">
        <f t="shared" si="114"/>
        <v>0</v>
      </c>
      <c r="AI114" s="89">
        <f t="shared" si="114"/>
        <v>0</v>
      </c>
      <c r="AJ114" s="89">
        <f t="shared" si="114"/>
        <v>0</v>
      </c>
      <c r="AK114" s="89">
        <f t="shared" si="114"/>
        <v>0</v>
      </c>
      <c r="AL114" s="89">
        <f t="shared" si="114"/>
        <v>0</v>
      </c>
      <c r="AM114" s="89">
        <f t="shared" si="114"/>
        <v>0</v>
      </c>
      <c r="AN114" s="89">
        <f t="shared" si="114"/>
        <v>0</v>
      </c>
      <c r="AO114" s="89">
        <f t="shared" si="114"/>
        <v>0</v>
      </c>
      <c r="AP114" s="89">
        <f t="shared" si="114"/>
        <v>0</v>
      </c>
      <c r="AQ114" s="89">
        <f t="shared" si="114"/>
        <v>0</v>
      </c>
      <c r="AR114" s="89">
        <f t="shared" si="114"/>
        <v>0</v>
      </c>
      <c r="AS114" s="89">
        <f t="shared" si="114"/>
        <v>0</v>
      </c>
      <c r="AT114" s="89">
        <f t="shared" si="114"/>
        <v>0</v>
      </c>
      <c r="AU114" s="89">
        <f t="shared" si="114"/>
        <v>0</v>
      </c>
      <c r="AV114" s="89">
        <f t="shared" si="114"/>
        <v>0</v>
      </c>
      <c r="AW114" s="89">
        <f t="shared" si="114"/>
        <v>0</v>
      </c>
      <c r="AX114" s="89">
        <f t="shared" si="114"/>
        <v>0</v>
      </c>
      <c r="AY114" s="89">
        <f t="shared" si="114"/>
        <v>0</v>
      </c>
      <c r="AZ114" s="89">
        <f t="shared" si="114"/>
        <v>0</v>
      </c>
      <c r="BA114" s="89">
        <f t="shared" si="114"/>
        <v>0</v>
      </c>
      <c r="BB114" s="89">
        <f t="shared" si="114"/>
        <v>0</v>
      </c>
      <c r="BC114" s="89">
        <f t="shared" si="114"/>
        <v>0</v>
      </c>
      <c r="BD114" s="89">
        <f t="shared" si="114"/>
        <v>0</v>
      </c>
      <c r="BE114" s="89">
        <f t="shared" si="114"/>
        <v>0</v>
      </c>
      <c r="BF114" s="89">
        <f t="shared" si="114"/>
        <v>0</v>
      </c>
      <c r="BG114" s="89">
        <f t="shared" si="114"/>
        <v>0</v>
      </c>
      <c r="BH114" s="89">
        <f t="shared" si="114"/>
        <v>0</v>
      </c>
      <c r="BI114" s="89">
        <f t="shared" si="114"/>
        <v>0</v>
      </c>
      <c r="BJ114" s="89">
        <f t="shared" si="114"/>
        <v>0</v>
      </c>
      <c r="BK114" s="89">
        <f t="shared" si="114"/>
        <v>0</v>
      </c>
      <c r="BL114" s="89">
        <f t="shared" si="114"/>
        <v>0</v>
      </c>
      <c r="BM114" s="89">
        <f t="shared" si="114"/>
        <v>0</v>
      </c>
      <c r="BN114" s="89">
        <f t="shared" si="114"/>
        <v>0</v>
      </c>
      <c r="BO114" s="89">
        <f t="shared" si="114"/>
        <v>0</v>
      </c>
      <c r="BP114" s="89">
        <f t="shared" si="114"/>
        <v>0</v>
      </c>
      <c r="BQ114" s="89">
        <f t="shared" si="114"/>
        <v>0</v>
      </c>
      <c r="BR114" s="89">
        <f t="shared" si="114"/>
        <v>0</v>
      </c>
      <c r="BS114" s="89">
        <f t="shared" si="114"/>
        <v>0</v>
      </c>
      <c r="BT114" s="89">
        <f t="shared" si="114"/>
        <v>0</v>
      </c>
      <c r="BU114" s="89">
        <f t="shared" si="114"/>
        <v>0</v>
      </c>
      <c r="BV114" s="89">
        <f t="shared" si="114"/>
        <v>0</v>
      </c>
      <c r="BW114" s="89">
        <f t="shared" si="114"/>
        <v>0</v>
      </c>
      <c r="BX114" s="89">
        <f t="shared" ref="BX114:EI114" si="115">+SUMIF($D$16:$D$111,1,BX16:BX111)</f>
        <v>0</v>
      </c>
      <c r="BY114" s="89">
        <f t="shared" si="115"/>
        <v>0</v>
      </c>
      <c r="BZ114" s="89">
        <f t="shared" si="115"/>
        <v>0</v>
      </c>
      <c r="CA114" s="89">
        <f t="shared" si="115"/>
        <v>0</v>
      </c>
      <c r="CB114" s="89">
        <f t="shared" si="115"/>
        <v>0</v>
      </c>
      <c r="CC114" s="89">
        <f t="shared" si="115"/>
        <v>0</v>
      </c>
      <c r="CD114" s="89">
        <f t="shared" si="115"/>
        <v>0</v>
      </c>
      <c r="CE114" s="89">
        <f t="shared" si="115"/>
        <v>0</v>
      </c>
      <c r="CF114" s="89">
        <f t="shared" si="115"/>
        <v>0</v>
      </c>
      <c r="CG114" s="89">
        <f t="shared" si="115"/>
        <v>0</v>
      </c>
      <c r="CH114" s="89">
        <f t="shared" si="115"/>
        <v>0</v>
      </c>
      <c r="CI114" s="89">
        <f t="shared" si="115"/>
        <v>0</v>
      </c>
      <c r="CJ114" s="89">
        <f t="shared" si="115"/>
        <v>0</v>
      </c>
      <c r="CK114" s="89">
        <f t="shared" si="115"/>
        <v>0</v>
      </c>
      <c r="CL114" s="89">
        <f t="shared" si="115"/>
        <v>0</v>
      </c>
      <c r="CM114" s="89">
        <f t="shared" si="115"/>
        <v>0</v>
      </c>
      <c r="CN114" s="89">
        <f t="shared" si="115"/>
        <v>0</v>
      </c>
      <c r="CO114" s="89">
        <f t="shared" si="115"/>
        <v>0</v>
      </c>
      <c r="CP114" s="89">
        <f t="shared" si="115"/>
        <v>0</v>
      </c>
      <c r="CQ114" s="89">
        <f t="shared" si="115"/>
        <v>0</v>
      </c>
      <c r="CR114" s="89">
        <f t="shared" si="115"/>
        <v>0</v>
      </c>
      <c r="CS114" s="89">
        <f t="shared" si="115"/>
        <v>0</v>
      </c>
      <c r="CT114" s="89">
        <f t="shared" si="115"/>
        <v>0</v>
      </c>
      <c r="CU114" s="89">
        <f t="shared" si="115"/>
        <v>0</v>
      </c>
      <c r="CV114" s="89">
        <f t="shared" si="115"/>
        <v>0</v>
      </c>
      <c r="CW114" s="89">
        <f t="shared" si="115"/>
        <v>0</v>
      </c>
      <c r="CX114" s="89">
        <f t="shared" si="115"/>
        <v>0</v>
      </c>
      <c r="CY114" s="89">
        <f t="shared" si="115"/>
        <v>0</v>
      </c>
      <c r="CZ114" s="89">
        <f t="shared" si="115"/>
        <v>0</v>
      </c>
      <c r="DA114" s="89">
        <f t="shared" si="115"/>
        <v>0</v>
      </c>
      <c r="DB114" s="89">
        <f t="shared" si="115"/>
        <v>0</v>
      </c>
      <c r="DC114" s="89">
        <f t="shared" si="115"/>
        <v>0</v>
      </c>
      <c r="DD114" s="89">
        <f t="shared" si="115"/>
        <v>0</v>
      </c>
      <c r="DE114" s="89">
        <f t="shared" si="115"/>
        <v>0</v>
      </c>
      <c r="DF114" s="89">
        <f t="shared" si="115"/>
        <v>0</v>
      </c>
      <c r="DG114" s="89">
        <f t="shared" si="115"/>
        <v>0</v>
      </c>
      <c r="DH114" s="89">
        <f t="shared" si="115"/>
        <v>0</v>
      </c>
      <c r="DI114" s="89">
        <f t="shared" si="115"/>
        <v>0</v>
      </c>
      <c r="DJ114" s="89">
        <f t="shared" si="115"/>
        <v>0</v>
      </c>
      <c r="DK114" s="89">
        <f t="shared" si="115"/>
        <v>0</v>
      </c>
      <c r="DL114" s="89">
        <f t="shared" si="115"/>
        <v>0</v>
      </c>
      <c r="DM114" s="89">
        <f t="shared" si="115"/>
        <v>0</v>
      </c>
      <c r="DN114" s="89">
        <f t="shared" si="115"/>
        <v>0</v>
      </c>
      <c r="DO114" s="89">
        <f t="shared" si="115"/>
        <v>0</v>
      </c>
      <c r="DP114" s="89">
        <f t="shared" si="115"/>
        <v>0</v>
      </c>
      <c r="DQ114" s="89">
        <f t="shared" si="115"/>
        <v>0</v>
      </c>
      <c r="DR114" s="89">
        <f t="shared" si="115"/>
        <v>0</v>
      </c>
      <c r="DS114" s="89">
        <f t="shared" si="115"/>
        <v>0</v>
      </c>
      <c r="DT114" s="89">
        <f t="shared" si="115"/>
        <v>0</v>
      </c>
      <c r="DU114" s="89">
        <f t="shared" si="115"/>
        <v>0</v>
      </c>
      <c r="DV114" s="89">
        <f t="shared" si="115"/>
        <v>0</v>
      </c>
      <c r="DW114" s="89">
        <f t="shared" si="115"/>
        <v>0</v>
      </c>
      <c r="DX114" s="89">
        <f t="shared" si="115"/>
        <v>0</v>
      </c>
      <c r="DY114" s="89">
        <f t="shared" si="115"/>
        <v>0</v>
      </c>
      <c r="DZ114" s="89">
        <f t="shared" si="115"/>
        <v>0</v>
      </c>
      <c r="EA114" s="89">
        <f t="shared" si="115"/>
        <v>0</v>
      </c>
      <c r="EB114" s="89">
        <f t="shared" si="115"/>
        <v>0</v>
      </c>
      <c r="EC114" s="89">
        <f t="shared" si="115"/>
        <v>0</v>
      </c>
      <c r="ED114" s="89">
        <f t="shared" si="115"/>
        <v>0</v>
      </c>
      <c r="EE114" s="89">
        <f t="shared" si="115"/>
        <v>0</v>
      </c>
      <c r="EF114" s="89">
        <f t="shared" si="115"/>
        <v>0</v>
      </c>
      <c r="EG114" s="89">
        <f t="shared" si="115"/>
        <v>0</v>
      </c>
      <c r="EH114" s="89">
        <f t="shared" si="115"/>
        <v>0</v>
      </c>
      <c r="EI114" s="89">
        <f t="shared" si="115"/>
        <v>0</v>
      </c>
      <c r="EJ114" s="89">
        <f t="shared" ref="EJ114:GU114" si="116">+SUMIF($D$16:$D$111,1,EJ16:EJ111)</f>
        <v>0</v>
      </c>
      <c r="EK114" s="89">
        <f t="shared" si="116"/>
        <v>0</v>
      </c>
      <c r="EL114" s="89">
        <f t="shared" si="116"/>
        <v>0</v>
      </c>
      <c r="EM114" s="89">
        <f t="shared" si="116"/>
        <v>0</v>
      </c>
      <c r="EN114" s="89">
        <f t="shared" si="116"/>
        <v>0</v>
      </c>
      <c r="EO114" s="89">
        <f t="shared" si="116"/>
        <v>0</v>
      </c>
      <c r="EP114" s="89">
        <f t="shared" si="116"/>
        <v>0</v>
      </c>
      <c r="EQ114" s="89">
        <f t="shared" si="116"/>
        <v>0</v>
      </c>
      <c r="ER114" s="89">
        <f t="shared" si="116"/>
        <v>0</v>
      </c>
      <c r="ES114" s="89">
        <f t="shared" si="116"/>
        <v>0</v>
      </c>
      <c r="ET114" s="89">
        <f t="shared" si="116"/>
        <v>0</v>
      </c>
      <c r="EU114" s="89">
        <f t="shared" si="116"/>
        <v>0</v>
      </c>
      <c r="EV114" s="89">
        <f t="shared" si="116"/>
        <v>0</v>
      </c>
      <c r="EW114" s="89">
        <f t="shared" si="116"/>
        <v>0</v>
      </c>
      <c r="EX114" s="89">
        <f t="shared" si="116"/>
        <v>0</v>
      </c>
      <c r="EY114" s="89">
        <f t="shared" si="116"/>
        <v>0</v>
      </c>
      <c r="EZ114" s="89">
        <f t="shared" si="116"/>
        <v>0</v>
      </c>
      <c r="FA114" s="89">
        <f t="shared" si="116"/>
        <v>0</v>
      </c>
      <c r="FB114" s="89">
        <f t="shared" si="116"/>
        <v>0</v>
      </c>
      <c r="FC114" s="89">
        <f t="shared" si="116"/>
        <v>0</v>
      </c>
      <c r="FD114" s="89">
        <f t="shared" si="116"/>
        <v>0</v>
      </c>
      <c r="FE114" s="89">
        <f t="shared" si="116"/>
        <v>0</v>
      </c>
      <c r="FF114" s="89">
        <f t="shared" si="116"/>
        <v>0</v>
      </c>
      <c r="FG114" s="89">
        <f t="shared" si="116"/>
        <v>0</v>
      </c>
      <c r="FH114" s="89">
        <f t="shared" si="116"/>
        <v>0</v>
      </c>
      <c r="FI114" s="89">
        <f t="shared" si="116"/>
        <v>0</v>
      </c>
      <c r="FJ114" s="89">
        <f t="shared" si="116"/>
        <v>0</v>
      </c>
      <c r="FK114" s="89">
        <f t="shared" si="116"/>
        <v>0</v>
      </c>
      <c r="FL114" s="89">
        <f t="shared" si="116"/>
        <v>0</v>
      </c>
      <c r="FM114" s="89">
        <f t="shared" si="116"/>
        <v>0</v>
      </c>
      <c r="FN114" s="89">
        <f t="shared" si="116"/>
        <v>0</v>
      </c>
      <c r="FO114" s="89">
        <f t="shared" si="116"/>
        <v>0</v>
      </c>
      <c r="FP114" s="89">
        <f t="shared" si="116"/>
        <v>0</v>
      </c>
      <c r="FQ114" s="89">
        <f t="shared" si="116"/>
        <v>0</v>
      </c>
      <c r="FR114" s="89">
        <f t="shared" si="116"/>
        <v>0</v>
      </c>
      <c r="FS114" s="89">
        <f t="shared" si="116"/>
        <v>0</v>
      </c>
      <c r="FT114" s="89">
        <f t="shared" si="116"/>
        <v>0</v>
      </c>
      <c r="FU114" s="89">
        <f t="shared" si="116"/>
        <v>0</v>
      </c>
      <c r="FV114" s="89">
        <f t="shared" si="116"/>
        <v>0</v>
      </c>
      <c r="FW114" s="89">
        <f t="shared" si="116"/>
        <v>0</v>
      </c>
      <c r="FX114" s="89">
        <f t="shared" si="116"/>
        <v>0</v>
      </c>
      <c r="FY114" s="89">
        <f t="shared" si="116"/>
        <v>0</v>
      </c>
      <c r="FZ114" s="89">
        <f t="shared" si="116"/>
        <v>0</v>
      </c>
      <c r="GA114" s="89">
        <f t="shared" si="116"/>
        <v>0</v>
      </c>
      <c r="GB114" s="89">
        <f t="shared" si="116"/>
        <v>0</v>
      </c>
      <c r="GC114" s="89">
        <f t="shared" si="116"/>
        <v>0</v>
      </c>
      <c r="GD114" s="89">
        <f t="shared" si="116"/>
        <v>0</v>
      </c>
      <c r="GE114" s="89">
        <f t="shared" si="116"/>
        <v>0</v>
      </c>
      <c r="GF114" s="89">
        <f t="shared" si="116"/>
        <v>0</v>
      </c>
      <c r="GG114" s="89">
        <f t="shared" si="116"/>
        <v>0</v>
      </c>
      <c r="GH114" s="89">
        <f t="shared" si="116"/>
        <v>0</v>
      </c>
      <c r="GI114" s="89">
        <f t="shared" si="116"/>
        <v>0</v>
      </c>
      <c r="GJ114" s="89">
        <f t="shared" si="116"/>
        <v>0</v>
      </c>
      <c r="GK114" s="89">
        <f t="shared" si="116"/>
        <v>0</v>
      </c>
      <c r="GL114" s="89">
        <f t="shared" si="116"/>
        <v>0</v>
      </c>
      <c r="GM114" s="89">
        <f t="shared" si="116"/>
        <v>0</v>
      </c>
      <c r="GN114" s="89">
        <f t="shared" si="116"/>
        <v>0</v>
      </c>
      <c r="GO114" s="89">
        <f t="shared" si="116"/>
        <v>0</v>
      </c>
      <c r="GP114" s="89">
        <f t="shared" si="116"/>
        <v>0</v>
      </c>
      <c r="GQ114" s="89">
        <f t="shared" si="116"/>
        <v>0</v>
      </c>
      <c r="GR114" s="89">
        <f t="shared" si="116"/>
        <v>0</v>
      </c>
      <c r="GS114" s="89">
        <f t="shared" si="116"/>
        <v>0</v>
      </c>
      <c r="GT114" s="89">
        <f t="shared" si="116"/>
        <v>0</v>
      </c>
      <c r="GU114" s="89">
        <f t="shared" si="116"/>
        <v>0</v>
      </c>
      <c r="GV114" s="89">
        <f t="shared" ref="GV114:HB114" si="117">+SUMIF($D$16:$D$111,1,GV16:GV111)</f>
        <v>0</v>
      </c>
      <c r="GW114" s="89">
        <f t="shared" si="117"/>
        <v>0</v>
      </c>
      <c r="GX114" s="89">
        <f t="shared" si="117"/>
        <v>0</v>
      </c>
      <c r="GY114" s="89">
        <f t="shared" si="117"/>
        <v>0</v>
      </c>
      <c r="GZ114" s="89">
        <f t="shared" si="117"/>
        <v>0</v>
      </c>
      <c r="HA114" s="89">
        <f t="shared" si="117"/>
        <v>0</v>
      </c>
      <c r="HB114" s="89">
        <f t="shared" si="117"/>
        <v>0</v>
      </c>
      <c r="HC114" s="93"/>
      <c r="HD114" s="93"/>
      <c r="HE114" s="93"/>
      <c r="HF114" s="93"/>
      <c r="HG114" s="93"/>
      <c r="HH114" s="93"/>
      <c r="HI114" s="93"/>
      <c r="HJ114" s="93"/>
      <c r="HK114" s="93"/>
      <c r="HL114" s="93"/>
      <c r="HM114" s="31"/>
      <c r="HN114" s="31"/>
      <c r="HO114" s="31"/>
      <c r="HP114" s="89">
        <f t="shared" si="109"/>
        <v>0</v>
      </c>
      <c r="HQ114" s="321"/>
      <c r="HR114" s="100">
        <f t="array" ref="HR114">+IFERROR(SUMIF($D$16:$D$111,1,HR$16:HR$111)/(COUNTIF($D$16:$D$111,1)*MAX(IF($D$16:$D$111=1,HR$16:HR$111))),0)</f>
        <v>0</v>
      </c>
      <c r="HS114" s="100">
        <f t="array" ref="HS114">+IFERROR(SUMIF($D$16:$D$111,1,HS$16:HS$111)/(COUNTIF($D$16:$D$111,1)*MAX(IF($D$16:$D$111=1,HS$16:HS$111))),0)</f>
        <v>0</v>
      </c>
      <c r="HT114" s="100">
        <f t="array" ref="HT114">+IFERROR(SUMIF($D$16:$D$111,1,HT$16:HT$111)/(COUNTIF($D$16:$D$111,1)*MAX(IF($D$16:$D$111=1,HT$16:HT$111))),0)</f>
        <v>0</v>
      </c>
      <c r="HU114" s="100">
        <f t="array" ref="HU114">+IFERROR(SUMIF($D$16:$D$111,1,HU$16:HU$111)/(COUNTIF($D$16:$D$111,1)*MAX(IF($D$16:$D$111=1,HU$16:HU$111))),0)</f>
        <v>0</v>
      </c>
      <c r="HV114" s="100">
        <f t="array" ref="HV114">+IFERROR(SUMIF($D$16:$D$111,1,HV$16:HV$111)/(COUNTIF($D$16:$D$111,1)*MAX(IF($D$16:$D$111=1,HV$16:HV$111))),0)</f>
        <v>0</v>
      </c>
      <c r="HW114" s="100">
        <f t="array" ref="HW114">+IFERROR(SUMIF($D$16:$D$111,1,HW$16:HW$111)/(COUNTIF($D$16:$D$111,1)*MAX(IF($D$16:$D$111=1,HW$16:HW$111))),0)</f>
        <v>0</v>
      </c>
      <c r="HX114" s="100">
        <f t="array" ref="HX114">+IFERROR(SUMIF($D$16:$D$111,1,HX$16:HX$111)/(COUNTIF($D$16:$D$111,1)*MAX(IF($D$16:$D$111=1,HX$16:HX$111))),0)</f>
        <v>0</v>
      </c>
      <c r="HY114" s="100">
        <f t="array" ref="HY114">+IFERROR(SUMIF($D$16:$D$111,1,HY$16:HY$111)/(COUNTIF($D$16:$D$111,1)*MAX(IF($D$16:$D$111=1,HY$16:HY$111))),0)</f>
        <v>0</v>
      </c>
      <c r="HZ114" s="100">
        <f t="array" ref="HZ114">+IFERROR(SUMIF($D$16:$D$111,1,HZ$16:HZ$111)/(COUNTIF($D$16:$D$111,1)*MAX(IF($D$16:$D$111=1,HZ$16:HZ$111))),0)</f>
        <v>0</v>
      </c>
      <c r="IA114" s="100">
        <f t="array" ref="IA114">+IFERROR(SUMIF($D$16:$D$111,1,IA$16:IA$111)/(COUNTIF($D$16:$D$111,1)*MAX(IF($D$16:$D$111=1,IA$16:IA$111))),0)</f>
        <v>0</v>
      </c>
      <c r="IB114" s="322"/>
      <c r="IC114" s="311"/>
      <c r="ID114" s="311"/>
      <c r="IE114" s="311"/>
      <c r="IF114" s="13"/>
    </row>
    <row r="115" spans="2:240" s="11" customFormat="1" ht="27.95" customHeight="1">
      <c r="B115" s="739" t="s">
        <v>900</v>
      </c>
      <c r="C115" s="739"/>
      <c r="D115" s="739"/>
      <c r="E115" s="739"/>
      <c r="F115" s="739"/>
      <c r="G115" s="739"/>
      <c r="H115" s="739"/>
      <c r="I115" s="739"/>
      <c r="J115" s="97" t="s">
        <v>11</v>
      </c>
      <c r="K115" s="89">
        <f>+SUMIF($E$16:$E$111,1,K16:K111)</f>
        <v>0</v>
      </c>
      <c r="L115" s="89">
        <f t="shared" ref="L115:BW115" si="118">+SUMIF($E$16:$E$111,1,L16:L111)</f>
        <v>0</v>
      </c>
      <c r="M115" s="89">
        <f t="shared" si="118"/>
        <v>0</v>
      </c>
      <c r="N115" s="89">
        <f t="shared" si="118"/>
        <v>0</v>
      </c>
      <c r="O115" s="89">
        <f t="shared" si="118"/>
        <v>0</v>
      </c>
      <c r="P115" s="89">
        <f t="shared" si="118"/>
        <v>0</v>
      </c>
      <c r="Q115" s="89">
        <f t="shared" si="118"/>
        <v>0</v>
      </c>
      <c r="R115" s="89">
        <f t="shared" si="118"/>
        <v>0</v>
      </c>
      <c r="S115" s="89">
        <f t="shared" si="118"/>
        <v>0</v>
      </c>
      <c r="T115" s="89">
        <f t="shared" si="118"/>
        <v>0</v>
      </c>
      <c r="U115" s="89">
        <f t="shared" si="118"/>
        <v>0</v>
      </c>
      <c r="V115" s="89">
        <f t="shared" si="118"/>
        <v>0</v>
      </c>
      <c r="W115" s="89">
        <f t="shared" si="118"/>
        <v>0</v>
      </c>
      <c r="X115" s="89">
        <f t="shared" si="118"/>
        <v>0</v>
      </c>
      <c r="Y115" s="89">
        <f t="shared" si="118"/>
        <v>0</v>
      </c>
      <c r="Z115" s="89">
        <f t="shared" si="118"/>
        <v>0</v>
      </c>
      <c r="AA115" s="89">
        <f t="shared" si="118"/>
        <v>0</v>
      </c>
      <c r="AB115" s="89">
        <f t="shared" si="118"/>
        <v>0</v>
      </c>
      <c r="AC115" s="89">
        <f t="shared" si="118"/>
        <v>0</v>
      </c>
      <c r="AD115" s="89">
        <f t="shared" si="118"/>
        <v>0</v>
      </c>
      <c r="AE115" s="89">
        <f t="shared" si="118"/>
        <v>0</v>
      </c>
      <c r="AF115" s="89">
        <f t="shared" si="118"/>
        <v>0</v>
      </c>
      <c r="AG115" s="89">
        <f t="shared" si="118"/>
        <v>0</v>
      </c>
      <c r="AH115" s="89">
        <f t="shared" si="118"/>
        <v>0</v>
      </c>
      <c r="AI115" s="89">
        <f t="shared" si="118"/>
        <v>0</v>
      </c>
      <c r="AJ115" s="89">
        <f t="shared" si="118"/>
        <v>0</v>
      </c>
      <c r="AK115" s="89">
        <f t="shared" si="118"/>
        <v>0</v>
      </c>
      <c r="AL115" s="89">
        <f t="shared" si="118"/>
        <v>0</v>
      </c>
      <c r="AM115" s="89">
        <f t="shared" si="118"/>
        <v>0</v>
      </c>
      <c r="AN115" s="89">
        <f t="shared" si="118"/>
        <v>0</v>
      </c>
      <c r="AO115" s="89">
        <f t="shared" si="118"/>
        <v>0</v>
      </c>
      <c r="AP115" s="89">
        <f t="shared" si="118"/>
        <v>0</v>
      </c>
      <c r="AQ115" s="89">
        <f t="shared" si="118"/>
        <v>0</v>
      </c>
      <c r="AR115" s="89">
        <f t="shared" si="118"/>
        <v>0</v>
      </c>
      <c r="AS115" s="89">
        <f t="shared" si="118"/>
        <v>0</v>
      </c>
      <c r="AT115" s="89">
        <f t="shared" si="118"/>
        <v>0</v>
      </c>
      <c r="AU115" s="89">
        <f t="shared" si="118"/>
        <v>0</v>
      </c>
      <c r="AV115" s="89">
        <f t="shared" si="118"/>
        <v>0</v>
      </c>
      <c r="AW115" s="89">
        <f t="shared" si="118"/>
        <v>0</v>
      </c>
      <c r="AX115" s="89">
        <f t="shared" si="118"/>
        <v>0</v>
      </c>
      <c r="AY115" s="89">
        <f t="shared" si="118"/>
        <v>0</v>
      </c>
      <c r="AZ115" s="89">
        <f t="shared" si="118"/>
        <v>0</v>
      </c>
      <c r="BA115" s="89">
        <f t="shared" si="118"/>
        <v>0</v>
      </c>
      <c r="BB115" s="89">
        <f t="shared" si="118"/>
        <v>0</v>
      </c>
      <c r="BC115" s="89">
        <f t="shared" si="118"/>
        <v>0</v>
      </c>
      <c r="BD115" s="89">
        <f t="shared" si="118"/>
        <v>0</v>
      </c>
      <c r="BE115" s="89">
        <f t="shared" si="118"/>
        <v>0</v>
      </c>
      <c r="BF115" s="89">
        <f t="shared" si="118"/>
        <v>0</v>
      </c>
      <c r="BG115" s="89">
        <f t="shared" si="118"/>
        <v>0</v>
      </c>
      <c r="BH115" s="89">
        <f t="shared" si="118"/>
        <v>0</v>
      </c>
      <c r="BI115" s="89">
        <f t="shared" si="118"/>
        <v>0</v>
      </c>
      <c r="BJ115" s="89">
        <f t="shared" si="118"/>
        <v>0</v>
      </c>
      <c r="BK115" s="89">
        <f t="shared" si="118"/>
        <v>0</v>
      </c>
      <c r="BL115" s="89">
        <f t="shared" si="118"/>
        <v>0</v>
      </c>
      <c r="BM115" s="89">
        <f t="shared" si="118"/>
        <v>0</v>
      </c>
      <c r="BN115" s="89">
        <f t="shared" si="118"/>
        <v>0</v>
      </c>
      <c r="BO115" s="89">
        <f t="shared" si="118"/>
        <v>0</v>
      </c>
      <c r="BP115" s="89">
        <f t="shared" si="118"/>
        <v>0</v>
      </c>
      <c r="BQ115" s="89">
        <f t="shared" si="118"/>
        <v>0</v>
      </c>
      <c r="BR115" s="89">
        <f t="shared" si="118"/>
        <v>0</v>
      </c>
      <c r="BS115" s="89">
        <f t="shared" si="118"/>
        <v>0</v>
      </c>
      <c r="BT115" s="89">
        <f t="shared" si="118"/>
        <v>0</v>
      </c>
      <c r="BU115" s="89">
        <f t="shared" si="118"/>
        <v>0</v>
      </c>
      <c r="BV115" s="89">
        <f t="shared" si="118"/>
        <v>0</v>
      </c>
      <c r="BW115" s="89">
        <f t="shared" si="118"/>
        <v>0</v>
      </c>
      <c r="BX115" s="89">
        <f t="shared" ref="BX115:EI115" si="119">+SUMIF($E$16:$E$111,1,BX16:BX111)</f>
        <v>0</v>
      </c>
      <c r="BY115" s="89">
        <f t="shared" si="119"/>
        <v>0</v>
      </c>
      <c r="BZ115" s="89">
        <f t="shared" si="119"/>
        <v>0</v>
      </c>
      <c r="CA115" s="89">
        <f t="shared" si="119"/>
        <v>0</v>
      </c>
      <c r="CB115" s="89">
        <f t="shared" si="119"/>
        <v>0</v>
      </c>
      <c r="CC115" s="89">
        <f t="shared" si="119"/>
        <v>0</v>
      </c>
      <c r="CD115" s="89">
        <f t="shared" si="119"/>
        <v>0</v>
      </c>
      <c r="CE115" s="89">
        <f t="shared" si="119"/>
        <v>0</v>
      </c>
      <c r="CF115" s="89">
        <f t="shared" si="119"/>
        <v>0</v>
      </c>
      <c r="CG115" s="89">
        <f t="shared" si="119"/>
        <v>0</v>
      </c>
      <c r="CH115" s="89">
        <f t="shared" si="119"/>
        <v>0</v>
      </c>
      <c r="CI115" s="89">
        <f t="shared" si="119"/>
        <v>0</v>
      </c>
      <c r="CJ115" s="89">
        <f t="shared" si="119"/>
        <v>0</v>
      </c>
      <c r="CK115" s="89">
        <f t="shared" si="119"/>
        <v>0</v>
      </c>
      <c r="CL115" s="89">
        <f t="shared" si="119"/>
        <v>0</v>
      </c>
      <c r="CM115" s="89">
        <f t="shared" si="119"/>
        <v>0</v>
      </c>
      <c r="CN115" s="89">
        <f t="shared" si="119"/>
        <v>0</v>
      </c>
      <c r="CO115" s="89">
        <f t="shared" si="119"/>
        <v>0</v>
      </c>
      <c r="CP115" s="89">
        <f t="shared" si="119"/>
        <v>0</v>
      </c>
      <c r="CQ115" s="89">
        <f t="shared" si="119"/>
        <v>0</v>
      </c>
      <c r="CR115" s="89">
        <f t="shared" si="119"/>
        <v>0</v>
      </c>
      <c r="CS115" s="89">
        <f t="shared" si="119"/>
        <v>0</v>
      </c>
      <c r="CT115" s="89">
        <f t="shared" si="119"/>
        <v>0</v>
      </c>
      <c r="CU115" s="89">
        <f t="shared" si="119"/>
        <v>0</v>
      </c>
      <c r="CV115" s="89">
        <f t="shared" si="119"/>
        <v>0</v>
      </c>
      <c r="CW115" s="89">
        <f t="shared" si="119"/>
        <v>0</v>
      </c>
      <c r="CX115" s="89">
        <f t="shared" si="119"/>
        <v>0</v>
      </c>
      <c r="CY115" s="89">
        <f t="shared" si="119"/>
        <v>0</v>
      </c>
      <c r="CZ115" s="89">
        <f t="shared" si="119"/>
        <v>0</v>
      </c>
      <c r="DA115" s="89">
        <f t="shared" si="119"/>
        <v>0</v>
      </c>
      <c r="DB115" s="89">
        <f t="shared" si="119"/>
        <v>0</v>
      </c>
      <c r="DC115" s="89">
        <f t="shared" si="119"/>
        <v>0</v>
      </c>
      <c r="DD115" s="89">
        <f t="shared" si="119"/>
        <v>0</v>
      </c>
      <c r="DE115" s="89">
        <f t="shared" si="119"/>
        <v>0</v>
      </c>
      <c r="DF115" s="89">
        <f t="shared" si="119"/>
        <v>0</v>
      </c>
      <c r="DG115" s="89">
        <f t="shared" si="119"/>
        <v>0</v>
      </c>
      <c r="DH115" s="89">
        <f t="shared" si="119"/>
        <v>0</v>
      </c>
      <c r="DI115" s="89">
        <f t="shared" si="119"/>
        <v>0</v>
      </c>
      <c r="DJ115" s="89">
        <f t="shared" si="119"/>
        <v>0</v>
      </c>
      <c r="DK115" s="89">
        <f t="shared" si="119"/>
        <v>0</v>
      </c>
      <c r="DL115" s="89">
        <f t="shared" si="119"/>
        <v>0</v>
      </c>
      <c r="DM115" s="89">
        <f t="shared" si="119"/>
        <v>0</v>
      </c>
      <c r="DN115" s="89">
        <f t="shared" si="119"/>
        <v>0</v>
      </c>
      <c r="DO115" s="89">
        <f t="shared" si="119"/>
        <v>0</v>
      </c>
      <c r="DP115" s="89">
        <f t="shared" si="119"/>
        <v>0</v>
      </c>
      <c r="DQ115" s="89">
        <f t="shared" si="119"/>
        <v>0</v>
      </c>
      <c r="DR115" s="89">
        <f t="shared" si="119"/>
        <v>0</v>
      </c>
      <c r="DS115" s="89">
        <f t="shared" si="119"/>
        <v>0</v>
      </c>
      <c r="DT115" s="89">
        <f t="shared" si="119"/>
        <v>0</v>
      </c>
      <c r="DU115" s="89">
        <f t="shared" si="119"/>
        <v>0</v>
      </c>
      <c r="DV115" s="89">
        <f t="shared" si="119"/>
        <v>0</v>
      </c>
      <c r="DW115" s="89">
        <f t="shared" si="119"/>
        <v>0</v>
      </c>
      <c r="DX115" s="89">
        <f t="shared" si="119"/>
        <v>0</v>
      </c>
      <c r="DY115" s="89">
        <f t="shared" si="119"/>
        <v>0</v>
      </c>
      <c r="DZ115" s="89">
        <f t="shared" si="119"/>
        <v>0</v>
      </c>
      <c r="EA115" s="89">
        <f t="shared" si="119"/>
        <v>0</v>
      </c>
      <c r="EB115" s="89">
        <f t="shared" si="119"/>
        <v>0</v>
      </c>
      <c r="EC115" s="89">
        <f t="shared" si="119"/>
        <v>0</v>
      </c>
      <c r="ED115" s="89">
        <f t="shared" si="119"/>
        <v>0</v>
      </c>
      <c r="EE115" s="89">
        <f t="shared" si="119"/>
        <v>0</v>
      </c>
      <c r="EF115" s="89">
        <f t="shared" si="119"/>
        <v>0</v>
      </c>
      <c r="EG115" s="89">
        <f t="shared" si="119"/>
        <v>0</v>
      </c>
      <c r="EH115" s="89">
        <f t="shared" si="119"/>
        <v>0</v>
      </c>
      <c r="EI115" s="89">
        <f t="shared" si="119"/>
        <v>0</v>
      </c>
      <c r="EJ115" s="89">
        <f t="shared" ref="EJ115:GU115" si="120">+SUMIF($E$16:$E$111,1,EJ16:EJ111)</f>
        <v>0</v>
      </c>
      <c r="EK115" s="89">
        <f t="shared" si="120"/>
        <v>0</v>
      </c>
      <c r="EL115" s="89">
        <f t="shared" si="120"/>
        <v>0</v>
      </c>
      <c r="EM115" s="89">
        <f t="shared" si="120"/>
        <v>0</v>
      </c>
      <c r="EN115" s="89">
        <f t="shared" si="120"/>
        <v>0</v>
      </c>
      <c r="EO115" s="89">
        <f t="shared" si="120"/>
        <v>0</v>
      </c>
      <c r="EP115" s="89">
        <f t="shared" si="120"/>
        <v>0</v>
      </c>
      <c r="EQ115" s="89">
        <f t="shared" si="120"/>
        <v>0</v>
      </c>
      <c r="ER115" s="89">
        <f t="shared" si="120"/>
        <v>0</v>
      </c>
      <c r="ES115" s="89">
        <f t="shared" si="120"/>
        <v>0</v>
      </c>
      <c r="ET115" s="89">
        <f t="shared" si="120"/>
        <v>0</v>
      </c>
      <c r="EU115" s="89">
        <f t="shared" si="120"/>
        <v>0</v>
      </c>
      <c r="EV115" s="89">
        <f t="shared" si="120"/>
        <v>0</v>
      </c>
      <c r="EW115" s="89">
        <f t="shared" si="120"/>
        <v>0</v>
      </c>
      <c r="EX115" s="89">
        <f t="shared" si="120"/>
        <v>0</v>
      </c>
      <c r="EY115" s="89">
        <f t="shared" si="120"/>
        <v>0</v>
      </c>
      <c r="EZ115" s="89">
        <f t="shared" si="120"/>
        <v>0</v>
      </c>
      <c r="FA115" s="89">
        <f t="shared" si="120"/>
        <v>0</v>
      </c>
      <c r="FB115" s="89">
        <f t="shared" si="120"/>
        <v>0</v>
      </c>
      <c r="FC115" s="89">
        <f t="shared" si="120"/>
        <v>0</v>
      </c>
      <c r="FD115" s="89">
        <f t="shared" si="120"/>
        <v>0</v>
      </c>
      <c r="FE115" s="89">
        <f t="shared" si="120"/>
        <v>0</v>
      </c>
      <c r="FF115" s="89">
        <f t="shared" si="120"/>
        <v>0</v>
      </c>
      <c r="FG115" s="89">
        <f t="shared" si="120"/>
        <v>0</v>
      </c>
      <c r="FH115" s="89">
        <f t="shared" si="120"/>
        <v>0</v>
      </c>
      <c r="FI115" s="89">
        <f t="shared" si="120"/>
        <v>0</v>
      </c>
      <c r="FJ115" s="89">
        <f t="shared" si="120"/>
        <v>0</v>
      </c>
      <c r="FK115" s="89">
        <f t="shared" si="120"/>
        <v>0</v>
      </c>
      <c r="FL115" s="89">
        <f t="shared" si="120"/>
        <v>0</v>
      </c>
      <c r="FM115" s="89">
        <f t="shared" si="120"/>
        <v>0</v>
      </c>
      <c r="FN115" s="89">
        <f t="shared" si="120"/>
        <v>0</v>
      </c>
      <c r="FO115" s="89">
        <f t="shared" si="120"/>
        <v>0</v>
      </c>
      <c r="FP115" s="89">
        <f t="shared" si="120"/>
        <v>0</v>
      </c>
      <c r="FQ115" s="89">
        <f t="shared" si="120"/>
        <v>0</v>
      </c>
      <c r="FR115" s="89">
        <f t="shared" si="120"/>
        <v>0</v>
      </c>
      <c r="FS115" s="89">
        <f t="shared" si="120"/>
        <v>0</v>
      </c>
      <c r="FT115" s="89">
        <f t="shared" si="120"/>
        <v>0</v>
      </c>
      <c r="FU115" s="89">
        <f t="shared" si="120"/>
        <v>0</v>
      </c>
      <c r="FV115" s="89">
        <f t="shared" si="120"/>
        <v>0</v>
      </c>
      <c r="FW115" s="89">
        <f t="shared" si="120"/>
        <v>0</v>
      </c>
      <c r="FX115" s="89">
        <f t="shared" si="120"/>
        <v>0</v>
      </c>
      <c r="FY115" s="89">
        <f t="shared" si="120"/>
        <v>0</v>
      </c>
      <c r="FZ115" s="89">
        <f t="shared" si="120"/>
        <v>0</v>
      </c>
      <c r="GA115" s="89">
        <f t="shared" si="120"/>
        <v>0</v>
      </c>
      <c r="GB115" s="89">
        <f t="shared" si="120"/>
        <v>0</v>
      </c>
      <c r="GC115" s="89">
        <f t="shared" si="120"/>
        <v>0</v>
      </c>
      <c r="GD115" s="89">
        <f t="shared" si="120"/>
        <v>0</v>
      </c>
      <c r="GE115" s="89">
        <f t="shared" si="120"/>
        <v>0</v>
      </c>
      <c r="GF115" s="89">
        <f t="shared" si="120"/>
        <v>0</v>
      </c>
      <c r="GG115" s="89">
        <f t="shared" si="120"/>
        <v>0</v>
      </c>
      <c r="GH115" s="89">
        <f t="shared" si="120"/>
        <v>0</v>
      </c>
      <c r="GI115" s="89">
        <f t="shared" si="120"/>
        <v>0</v>
      </c>
      <c r="GJ115" s="89">
        <f t="shared" si="120"/>
        <v>0</v>
      </c>
      <c r="GK115" s="89">
        <f t="shared" si="120"/>
        <v>0</v>
      </c>
      <c r="GL115" s="89">
        <f t="shared" si="120"/>
        <v>0</v>
      </c>
      <c r="GM115" s="89">
        <f t="shared" si="120"/>
        <v>0</v>
      </c>
      <c r="GN115" s="89">
        <f t="shared" si="120"/>
        <v>0</v>
      </c>
      <c r="GO115" s="89">
        <f t="shared" si="120"/>
        <v>0</v>
      </c>
      <c r="GP115" s="89">
        <f t="shared" si="120"/>
        <v>0</v>
      </c>
      <c r="GQ115" s="89">
        <f t="shared" si="120"/>
        <v>0</v>
      </c>
      <c r="GR115" s="89">
        <f t="shared" si="120"/>
        <v>0</v>
      </c>
      <c r="GS115" s="89">
        <f t="shared" si="120"/>
        <v>0</v>
      </c>
      <c r="GT115" s="89">
        <f t="shared" si="120"/>
        <v>0</v>
      </c>
      <c r="GU115" s="89">
        <f t="shared" si="120"/>
        <v>0</v>
      </c>
      <c r="GV115" s="89">
        <f t="shared" ref="GV115:HB115" si="121">+SUMIF($E$16:$E$111,1,GV16:GV111)</f>
        <v>0</v>
      </c>
      <c r="GW115" s="89">
        <f t="shared" si="121"/>
        <v>0</v>
      </c>
      <c r="GX115" s="89">
        <f t="shared" si="121"/>
        <v>0</v>
      </c>
      <c r="GY115" s="89">
        <f t="shared" si="121"/>
        <v>0</v>
      </c>
      <c r="GZ115" s="89">
        <f t="shared" si="121"/>
        <v>0</v>
      </c>
      <c r="HA115" s="89">
        <f t="shared" si="121"/>
        <v>0</v>
      </c>
      <c r="HB115" s="89">
        <f t="shared" si="121"/>
        <v>0</v>
      </c>
      <c r="HC115" s="93"/>
      <c r="HD115" s="93"/>
      <c r="HE115" s="93"/>
      <c r="HF115" s="93"/>
      <c r="HG115" s="93"/>
      <c r="HH115" s="93"/>
      <c r="HI115" s="93"/>
      <c r="HJ115" s="93"/>
      <c r="HK115" s="93"/>
      <c r="HL115" s="93"/>
      <c r="HM115" s="31"/>
      <c r="HN115" s="31"/>
      <c r="HO115" s="31"/>
      <c r="HP115" s="89">
        <f t="shared" si="109"/>
        <v>0</v>
      </c>
      <c r="HQ115" s="321"/>
      <c r="HR115" s="101">
        <f t="array" ref="HR115">+IFERROR(SUMIF($E$16:$E$111,1,HR$16:HR$111)/(COUNTIF($E$16:$E$111,1)*MAX(IF($E$16:$E$111=1,HR$16:HR$111))),0)</f>
        <v>0</v>
      </c>
      <c r="HS115" s="101">
        <f t="array" ref="HS115">+IFERROR(SUMIF($E$16:$E$111,1,HS$16:HS$111)/(COUNTIF($E$16:$E$111,1)*MAX(IF($E$16:$E$111=1,HS$16:HS$111))),0)</f>
        <v>0</v>
      </c>
      <c r="HT115" s="101">
        <f t="array" ref="HT115">+IFERROR(SUMIF($E$16:$E$111,1,HT$16:HT$111)/(COUNTIF($E$16:$E$111,1)*MAX(IF($E$16:$E$111=1,HT$16:HT$111))),0)</f>
        <v>0</v>
      </c>
      <c r="HU115" s="101">
        <f t="array" ref="HU115">+IFERROR(SUMIF($E$16:$E$111,1,HU$16:HU$111)/(COUNTIF($E$16:$E$111,1)*MAX(IF($E$16:$E$111=1,HU$16:HU$111))),0)</f>
        <v>0</v>
      </c>
      <c r="HV115" s="101">
        <f t="array" ref="HV115">+IFERROR(SUMIF($E$16:$E$111,1,HV$16:HV$111)/(COUNTIF($E$16:$E$111,1)*MAX(IF($E$16:$E$111=1,HV$16:HV$111))),0)</f>
        <v>0</v>
      </c>
      <c r="HW115" s="101">
        <f t="array" ref="HW115">+IFERROR(SUMIF($E$16:$E$111,1,HW$16:HW$111)/(COUNTIF($E$16:$E$111,1)*MAX(IF($E$16:$E$111=1,HW$16:HW$111))),0)</f>
        <v>0</v>
      </c>
      <c r="HX115" s="101">
        <f t="array" ref="HX115">+IFERROR(SUMIF($E$16:$E$111,1,HX$16:HX$111)/(COUNTIF($E$16:$E$111,1)*MAX(IF($E$16:$E$111=1,HX$16:HX$111))),0)</f>
        <v>0</v>
      </c>
      <c r="HY115" s="101">
        <f t="array" ref="HY115">+IFERROR(SUMIF($E$16:$E$111,1,HY$16:HY$111)/(COUNTIF($E$16:$E$111,1)*MAX(IF($E$16:$E$111=1,HY$16:HY$111))),0)</f>
        <v>0</v>
      </c>
      <c r="HZ115" s="101">
        <f t="array" ref="HZ115">+IFERROR(SUMIF($E$16:$E$111,1,HZ$16:HZ$111)/(COUNTIF($E$16:$E$111,1)*MAX(IF($E$16:$E$111=1,HZ$16:HZ$111))),0)</f>
        <v>0</v>
      </c>
      <c r="IA115" s="101">
        <f t="array" ref="IA115">+IFERROR(SUMIF($E$16:$E$111,1,IA$16:IA$111)/(COUNTIF($E$16:$E$111,1)*MAX(IF($E$16:$E$111=1,IA$16:IA$111))),0)</f>
        <v>0</v>
      </c>
      <c r="IB115" s="322"/>
      <c r="IC115" s="311"/>
      <c r="ID115" s="311"/>
      <c r="IE115" s="311"/>
      <c r="IF115" s="13"/>
    </row>
    <row r="116" spans="2:240" s="11" customFormat="1" ht="27.95" hidden="1" customHeight="1">
      <c r="B116" s="736" t="s">
        <v>901</v>
      </c>
      <c r="C116" s="737"/>
      <c r="D116" s="737"/>
      <c r="E116" s="737"/>
      <c r="F116" s="737"/>
      <c r="G116" s="737"/>
      <c r="H116" s="737"/>
      <c r="I116" s="738"/>
      <c r="J116" s="309" t="s">
        <v>108</v>
      </c>
      <c r="K116" s="310" t="e">
        <f>+K112*VLOOKUP($K$12,#REF!,2,0)</f>
        <v>#REF!</v>
      </c>
      <c r="L116" s="310" t="e">
        <f>+L112*VLOOKUP($K$12,#REF!,2,0)</f>
        <v>#REF!</v>
      </c>
      <c r="M116" s="310" t="e">
        <f>+M112*VLOOKUP($K$12,#REF!,2,0)</f>
        <v>#REF!</v>
      </c>
      <c r="N116" s="310" t="e">
        <f>+N112*VLOOKUP($K$12,#REF!,2,0)</f>
        <v>#REF!</v>
      </c>
      <c r="O116" s="310" t="e">
        <f>+O112*VLOOKUP($K$12,#REF!,2,0)</f>
        <v>#REF!</v>
      </c>
      <c r="P116" s="310" t="e">
        <f>+P112*VLOOKUP($K$12,#REF!,2,0)</f>
        <v>#REF!</v>
      </c>
      <c r="Q116" s="310" t="e">
        <f>+Q112*VLOOKUP($K$12,#REF!,2,0)</f>
        <v>#REF!</v>
      </c>
      <c r="R116" s="310" t="e">
        <f>+R112*VLOOKUP($K$12,#REF!,2,0)</f>
        <v>#REF!</v>
      </c>
      <c r="S116" s="310" t="e">
        <f>+S112*VLOOKUP($K$12,#REF!,2,0)</f>
        <v>#REF!</v>
      </c>
      <c r="T116" s="310" t="e">
        <f>+T112*VLOOKUP($K$12,#REF!,2,0)</f>
        <v>#REF!</v>
      </c>
      <c r="U116" s="310" t="e">
        <f>+U112*VLOOKUP($U$12,#REF!,2,0)</f>
        <v>#REF!</v>
      </c>
      <c r="V116" s="310" t="e">
        <f>+V112*VLOOKUP($U$12,#REF!,2,0)</f>
        <v>#REF!</v>
      </c>
      <c r="W116" s="310" t="e">
        <f>+W112*VLOOKUP($U$12,#REF!,2,0)</f>
        <v>#REF!</v>
      </c>
      <c r="X116" s="310" t="e">
        <f>+X112*VLOOKUP($U$12,#REF!,2,0)</f>
        <v>#REF!</v>
      </c>
      <c r="Y116" s="310" t="e">
        <f>+Y112*VLOOKUP($U$12,#REF!,2,0)</f>
        <v>#REF!</v>
      </c>
      <c r="Z116" s="310" t="e">
        <f>+Z112*VLOOKUP($U$12,#REF!,2,0)</f>
        <v>#REF!</v>
      </c>
      <c r="AA116" s="310" t="e">
        <f>+AA112*VLOOKUP($U$12,#REF!,2,0)</f>
        <v>#REF!</v>
      </c>
      <c r="AB116" s="310" t="e">
        <f>+AB112*VLOOKUP($U$12,#REF!,2,0)</f>
        <v>#REF!</v>
      </c>
      <c r="AC116" s="310" t="e">
        <f>+AC112*VLOOKUP($U$12,#REF!,2,0)</f>
        <v>#REF!</v>
      </c>
      <c r="AD116" s="310" t="e">
        <f>+AD112*VLOOKUP($U$12,#REF!,2,0)</f>
        <v>#REF!</v>
      </c>
      <c r="AE116" s="310" t="e">
        <f>+AE112*VLOOKUP($AE$12,#REF!,2,0)</f>
        <v>#REF!</v>
      </c>
      <c r="AF116" s="310" t="e">
        <f>+AF112*VLOOKUP($AE$12,#REF!,2,0)</f>
        <v>#REF!</v>
      </c>
      <c r="AG116" s="310" t="e">
        <f>+AG112*VLOOKUP($AE$12,#REF!,2,0)</f>
        <v>#REF!</v>
      </c>
      <c r="AH116" s="310" t="e">
        <f>+AH112*VLOOKUP($AE$12,#REF!,2,0)</f>
        <v>#REF!</v>
      </c>
      <c r="AI116" s="310" t="e">
        <f>+AI112*VLOOKUP($AE$12,#REF!,2,0)</f>
        <v>#REF!</v>
      </c>
      <c r="AJ116" s="310" t="e">
        <f>+AJ112*VLOOKUP($AE$12,#REF!,2,0)</f>
        <v>#REF!</v>
      </c>
      <c r="AK116" s="310" t="e">
        <f>+AK112*VLOOKUP($AE$12,#REF!,2,0)</f>
        <v>#REF!</v>
      </c>
      <c r="AL116" s="310" t="e">
        <f>+AL112*VLOOKUP($AE$12,#REF!,2,0)</f>
        <v>#REF!</v>
      </c>
      <c r="AM116" s="310" t="e">
        <f>+AM112*VLOOKUP($AE$12,#REF!,2,0)</f>
        <v>#REF!</v>
      </c>
      <c r="AN116" s="310" t="e">
        <f>+AN112*VLOOKUP($AE$12,#REF!,2,0)</f>
        <v>#REF!</v>
      </c>
      <c r="AO116" s="310" t="e">
        <f>+AO112*VLOOKUP($AO$12,#REF!,2,0)</f>
        <v>#REF!</v>
      </c>
      <c r="AP116" s="310" t="e">
        <f>+AP112*VLOOKUP($AO$12,#REF!,2,0)</f>
        <v>#REF!</v>
      </c>
      <c r="AQ116" s="310" t="e">
        <f>+AQ112*VLOOKUP($AO$12,#REF!,2,0)</f>
        <v>#REF!</v>
      </c>
      <c r="AR116" s="310" t="e">
        <f>+AR112*VLOOKUP($AO$12,#REF!,2,0)</f>
        <v>#REF!</v>
      </c>
      <c r="AS116" s="310" t="e">
        <f>+AS112*VLOOKUP($AO$12,#REF!,2,0)</f>
        <v>#REF!</v>
      </c>
      <c r="AT116" s="310" t="e">
        <f>+AT112*VLOOKUP($AO$12,#REF!,2,0)</f>
        <v>#REF!</v>
      </c>
      <c r="AU116" s="310" t="e">
        <f>+AU112*VLOOKUP($AO$12,#REF!,2,0)</f>
        <v>#REF!</v>
      </c>
      <c r="AV116" s="310" t="e">
        <f>+AV112*VLOOKUP($AO$12,#REF!,2,0)</f>
        <v>#REF!</v>
      </c>
      <c r="AW116" s="310" t="e">
        <f>+AW112*VLOOKUP($AO$12,#REF!,2,0)</f>
        <v>#REF!</v>
      </c>
      <c r="AX116" s="310" t="e">
        <f>+AX112*VLOOKUP($AO$12,#REF!,2,0)</f>
        <v>#REF!</v>
      </c>
      <c r="AY116" s="310" t="e">
        <f>+AY112*VLOOKUP($AY$12,#REF!,2,0)</f>
        <v>#REF!</v>
      </c>
      <c r="AZ116" s="310" t="e">
        <f>+AZ112*VLOOKUP($AY$12,#REF!,2,0)</f>
        <v>#REF!</v>
      </c>
      <c r="BA116" s="310" t="e">
        <f>+BA112*VLOOKUP($AY$12,#REF!,2,0)</f>
        <v>#REF!</v>
      </c>
      <c r="BB116" s="310" t="e">
        <f>+BB112*VLOOKUP($AY$12,#REF!,2,0)</f>
        <v>#REF!</v>
      </c>
      <c r="BC116" s="310" t="e">
        <f>+BC112*VLOOKUP($AY$12,#REF!,2,0)</f>
        <v>#REF!</v>
      </c>
      <c r="BD116" s="310" t="e">
        <f>+BD112*VLOOKUP($AY$12,#REF!,2,0)</f>
        <v>#REF!</v>
      </c>
      <c r="BE116" s="310" t="e">
        <f>+BE112*VLOOKUP($AY$12,#REF!,2,0)</f>
        <v>#REF!</v>
      </c>
      <c r="BF116" s="310" t="e">
        <f>+BF112*VLOOKUP($AY$12,#REF!,2,0)</f>
        <v>#REF!</v>
      </c>
      <c r="BG116" s="310" t="e">
        <f>+BG112*VLOOKUP($AY$12,#REF!,2,0)</f>
        <v>#REF!</v>
      </c>
      <c r="BH116" s="310" t="e">
        <f>+BH112*VLOOKUP($AY$12,#REF!,2,0)</f>
        <v>#REF!</v>
      </c>
      <c r="BI116" s="310" t="e">
        <f>+BI112*VLOOKUP($BI$12,#REF!,2,0)</f>
        <v>#REF!</v>
      </c>
      <c r="BJ116" s="310" t="e">
        <f>+BJ112*VLOOKUP($BI$12,#REF!,2,0)</f>
        <v>#REF!</v>
      </c>
      <c r="BK116" s="310" t="e">
        <f>+BK112*VLOOKUP($BI$12,#REF!,2,0)</f>
        <v>#REF!</v>
      </c>
      <c r="BL116" s="310" t="e">
        <f>+BL112*VLOOKUP($BI$12,#REF!,2,0)</f>
        <v>#REF!</v>
      </c>
      <c r="BM116" s="310" t="e">
        <f>+BM112*VLOOKUP($BI$12,#REF!,2,0)</f>
        <v>#REF!</v>
      </c>
      <c r="BN116" s="310" t="e">
        <f>+BN112*VLOOKUP($BI$12,#REF!,2,0)</f>
        <v>#REF!</v>
      </c>
      <c r="BO116" s="310" t="e">
        <f>+BO112*VLOOKUP($BI$12,#REF!,2,0)</f>
        <v>#REF!</v>
      </c>
      <c r="BP116" s="310" t="e">
        <f>+BP112*VLOOKUP($BI$12,#REF!,2,0)</f>
        <v>#REF!</v>
      </c>
      <c r="BQ116" s="310" t="e">
        <f>+BQ112*VLOOKUP($BI$12,#REF!,2,0)</f>
        <v>#REF!</v>
      </c>
      <c r="BR116" s="310" t="e">
        <f>+BR112*VLOOKUP($BI$12,#REF!,2,0)</f>
        <v>#REF!</v>
      </c>
      <c r="BS116" s="310" t="e">
        <f>+BS112*VLOOKUP($BS$12,#REF!,2,0)</f>
        <v>#REF!</v>
      </c>
      <c r="BT116" s="310" t="e">
        <f>+BT112*VLOOKUP($BS$12,#REF!,2,0)</f>
        <v>#REF!</v>
      </c>
      <c r="BU116" s="310" t="e">
        <f>+BU112*VLOOKUP($BS$12,#REF!,2,0)</f>
        <v>#REF!</v>
      </c>
      <c r="BV116" s="310" t="e">
        <f>+BV112*VLOOKUP($BS$12,#REF!,2,0)</f>
        <v>#REF!</v>
      </c>
      <c r="BW116" s="310" t="e">
        <f>+BW112*VLOOKUP($BS$12,#REF!,2,0)</f>
        <v>#REF!</v>
      </c>
      <c r="BX116" s="310" t="e">
        <f>+BX112*VLOOKUP($BS$12,#REF!,2,0)</f>
        <v>#REF!</v>
      </c>
      <c r="BY116" s="310" t="e">
        <f>+BY112*VLOOKUP($BS$12,#REF!,2,0)</f>
        <v>#REF!</v>
      </c>
      <c r="BZ116" s="310" t="e">
        <f>+BZ112*VLOOKUP($BS$12,#REF!,2,0)</f>
        <v>#REF!</v>
      </c>
      <c r="CA116" s="310" t="e">
        <f>+CA112*VLOOKUP($BS$12,#REF!,2,0)</f>
        <v>#REF!</v>
      </c>
      <c r="CB116" s="310" t="e">
        <f>+CB112*VLOOKUP($BS$12,#REF!,2,0)</f>
        <v>#REF!</v>
      </c>
      <c r="CC116" s="310" t="e">
        <f>+CC112*VLOOKUP($CC$12,#REF!,2,0)</f>
        <v>#REF!</v>
      </c>
      <c r="CD116" s="310" t="e">
        <f>+CD112*VLOOKUP($CC$12,#REF!,2,0)</f>
        <v>#REF!</v>
      </c>
      <c r="CE116" s="310" t="e">
        <f>+CE112*VLOOKUP($CC$12,#REF!,2,0)</f>
        <v>#REF!</v>
      </c>
      <c r="CF116" s="310" t="e">
        <f>+CF112*VLOOKUP($CC$12,#REF!,2,0)</f>
        <v>#REF!</v>
      </c>
      <c r="CG116" s="310" t="e">
        <f>+CG112*VLOOKUP($CC$12,#REF!,2,0)</f>
        <v>#REF!</v>
      </c>
      <c r="CH116" s="310" t="e">
        <f>+CH112*VLOOKUP($CC$12,#REF!,2,0)</f>
        <v>#REF!</v>
      </c>
      <c r="CI116" s="310" t="e">
        <f>+CI112*VLOOKUP($CC$12,#REF!,2,0)</f>
        <v>#REF!</v>
      </c>
      <c r="CJ116" s="310" t="e">
        <f>+CJ112*VLOOKUP($CC$12,#REF!,2,0)</f>
        <v>#REF!</v>
      </c>
      <c r="CK116" s="310" t="e">
        <f>+CK112*VLOOKUP($CC$12,#REF!,2,0)</f>
        <v>#REF!</v>
      </c>
      <c r="CL116" s="310" t="e">
        <f>+CL112*VLOOKUP($CC$12,#REF!,2,0)</f>
        <v>#REF!</v>
      </c>
      <c r="CM116" s="310" t="e">
        <f>+CM112*VLOOKUP($CM$12,#REF!,2,0)</f>
        <v>#REF!</v>
      </c>
      <c r="CN116" s="310" t="e">
        <f>+CN112*VLOOKUP($CM$12,#REF!,2,0)</f>
        <v>#REF!</v>
      </c>
      <c r="CO116" s="310" t="e">
        <f>+CO112*VLOOKUP($CM$12,#REF!,2,0)</f>
        <v>#REF!</v>
      </c>
      <c r="CP116" s="310" t="e">
        <f>+CP112*VLOOKUP($CM$12,#REF!,2,0)</f>
        <v>#REF!</v>
      </c>
      <c r="CQ116" s="310" t="e">
        <f>+CQ112*VLOOKUP($CM$12,#REF!,2,0)</f>
        <v>#REF!</v>
      </c>
      <c r="CR116" s="310" t="e">
        <f>+CR112*VLOOKUP($CM$12,#REF!,2,0)</f>
        <v>#REF!</v>
      </c>
      <c r="CS116" s="310" t="e">
        <f>+CS112*VLOOKUP($CM$12,#REF!,2,0)</f>
        <v>#REF!</v>
      </c>
      <c r="CT116" s="310" t="e">
        <f>+CT112*VLOOKUP($CM$12,#REF!,2,0)</f>
        <v>#REF!</v>
      </c>
      <c r="CU116" s="310" t="e">
        <f>+CU112*VLOOKUP($CM$12,#REF!,2,0)</f>
        <v>#REF!</v>
      </c>
      <c r="CV116" s="310" t="e">
        <f>+CV112*VLOOKUP($CM$12,#REF!,2,0)</f>
        <v>#REF!</v>
      </c>
      <c r="CW116" s="310" t="e">
        <f>+CW112*VLOOKUP($CW$12,#REF!,2,0)</f>
        <v>#REF!</v>
      </c>
      <c r="CX116" s="310" t="e">
        <f>+CX112*VLOOKUP($CW$12,#REF!,2,0)</f>
        <v>#REF!</v>
      </c>
      <c r="CY116" s="310" t="e">
        <f>+CY112*VLOOKUP($CW$12,#REF!,2,0)</f>
        <v>#REF!</v>
      </c>
      <c r="CZ116" s="310" t="e">
        <f>+CZ112*VLOOKUP($CW$12,#REF!,2,0)</f>
        <v>#REF!</v>
      </c>
      <c r="DA116" s="310" t="e">
        <f>+DA112*VLOOKUP($CW$12,#REF!,2,0)</f>
        <v>#REF!</v>
      </c>
      <c r="DB116" s="310" t="e">
        <f>+DB112*VLOOKUP($CW$12,#REF!,2,0)</f>
        <v>#REF!</v>
      </c>
      <c r="DC116" s="310" t="e">
        <f>+DC112*VLOOKUP($CW$12,#REF!,2,0)</f>
        <v>#REF!</v>
      </c>
      <c r="DD116" s="310" t="e">
        <f>+DD112*VLOOKUP($CW$12,#REF!,2,0)</f>
        <v>#REF!</v>
      </c>
      <c r="DE116" s="310" t="e">
        <f>+DE112*VLOOKUP($CW$12,#REF!,2,0)</f>
        <v>#REF!</v>
      </c>
      <c r="DF116" s="310" t="e">
        <f>+DF112*VLOOKUP($CW$12,#REF!,2,0)</f>
        <v>#REF!</v>
      </c>
      <c r="DG116" s="310" t="e">
        <f>+DG112*VLOOKUP($DG$12,#REF!,2,0)</f>
        <v>#REF!</v>
      </c>
      <c r="DH116" s="310" t="e">
        <f>+DH112*VLOOKUP($DG$12,#REF!,2,0)</f>
        <v>#REF!</v>
      </c>
      <c r="DI116" s="310" t="e">
        <f>+DI112*VLOOKUP($DG$12,#REF!,2,0)</f>
        <v>#REF!</v>
      </c>
      <c r="DJ116" s="310" t="e">
        <f>+DJ112*VLOOKUP($DG$12,#REF!,2,0)</f>
        <v>#REF!</v>
      </c>
      <c r="DK116" s="310" t="e">
        <f>+DK112*VLOOKUP($DG$12,#REF!,2,0)</f>
        <v>#REF!</v>
      </c>
      <c r="DL116" s="310" t="e">
        <f>+DL112*VLOOKUP($DG$12,#REF!,2,0)</f>
        <v>#REF!</v>
      </c>
      <c r="DM116" s="310" t="e">
        <f>+DM112*VLOOKUP($DG$12,#REF!,2,0)</f>
        <v>#REF!</v>
      </c>
      <c r="DN116" s="310" t="e">
        <f>+DN112*VLOOKUP($DG$12,#REF!,2,0)</f>
        <v>#REF!</v>
      </c>
      <c r="DO116" s="310" t="e">
        <f>+DO112*VLOOKUP($DG$12,#REF!,2,0)</f>
        <v>#REF!</v>
      </c>
      <c r="DP116" s="310" t="e">
        <f>+DP112*VLOOKUP($DG$12,#REF!,2,0)</f>
        <v>#REF!</v>
      </c>
      <c r="DQ116" s="310" t="e">
        <f>+DQ112*VLOOKUP($DQ$12,#REF!,2,0)</f>
        <v>#REF!</v>
      </c>
      <c r="DR116" s="310" t="e">
        <f>+DR112*VLOOKUP($DQ$12,#REF!,2,0)</f>
        <v>#REF!</v>
      </c>
      <c r="DS116" s="310" t="e">
        <f>+DS112*VLOOKUP($DQ$12,#REF!,2,0)</f>
        <v>#REF!</v>
      </c>
      <c r="DT116" s="310" t="e">
        <f>+DT112*VLOOKUP($DQ$12,#REF!,2,0)</f>
        <v>#REF!</v>
      </c>
      <c r="DU116" s="310" t="e">
        <f>+DU112*VLOOKUP($DQ$12,#REF!,2,0)</f>
        <v>#REF!</v>
      </c>
      <c r="DV116" s="310" t="e">
        <f>+DV112*VLOOKUP($DQ$12,#REF!,2,0)</f>
        <v>#REF!</v>
      </c>
      <c r="DW116" s="310" t="e">
        <f>+DW112*VLOOKUP($DQ$12,#REF!,2,0)</f>
        <v>#REF!</v>
      </c>
      <c r="DX116" s="310" t="e">
        <f>+DX112*VLOOKUP($DQ$12,#REF!,2,0)</f>
        <v>#REF!</v>
      </c>
      <c r="DY116" s="310" t="e">
        <f>+DY112*VLOOKUP($DQ$12,#REF!,2,0)</f>
        <v>#REF!</v>
      </c>
      <c r="DZ116" s="310" t="e">
        <f>+DZ112*VLOOKUP($DQ$12,#REF!,2,0)</f>
        <v>#REF!</v>
      </c>
      <c r="EA116" s="310" t="e">
        <f>+EA112*VLOOKUP($EA$12,#REF!,2,0)</f>
        <v>#REF!</v>
      </c>
      <c r="EB116" s="310" t="e">
        <f>+EB112*VLOOKUP($EA$12,#REF!,2,0)</f>
        <v>#REF!</v>
      </c>
      <c r="EC116" s="310" t="e">
        <f>+EC112*VLOOKUP($EA$12,#REF!,2,0)</f>
        <v>#REF!</v>
      </c>
      <c r="ED116" s="310" t="e">
        <f>+ED112*VLOOKUP($EA$12,#REF!,2,0)</f>
        <v>#REF!</v>
      </c>
      <c r="EE116" s="310" t="e">
        <f>+EE112*VLOOKUP($EA$12,#REF!,2,0)</f>
        <v>#REF!</v>
      </c>
      <c r="EF116" s="310" t="e">
        <f>+EF112*VLOOKUP($EA$12,#REF!,2,0)</f>
        <v>#REF!</v>
      </c>
      <c r="EG116" s="310" t="e">
        <f>+EG112*VLOOKUP($EA$12,#REF!,2,0)</f>
        <v>#REF!</v>
      </c>
      <c r="EH116" s="310" t="e">
        <f>+EH112*VLOOKUP($EA$12,#REF!,2,0)</f>
        <v>#REF!</v>
      </c>
      <c r="EI116" s="310" t="e">
        <f>+EI112*VLOOKUP($EA$12,#REF!,2,0)</f>
        <v>#REF!</v>
      </c>
      <c r="EJ116" s="310" t="e">
        <f>+EJ112*VLOOKUP($EA$12,#REF!,2,0)</f>
        <v>#REF!</v>
      </c>
      <c r="EK116" s="310" t="e">
        <f>+EK112*VLOOKUP($EK$12,#REF!,2,0)</f>
        <v>#REF!</v>
      </c>
      <c r="EL116" s="310" t="e">
        <f>+EL112*VLOOKUP($EK$12,#REF!,2,0)</f>
        <v>#REF!</v>
      </c>
      <c r="EM116" s="310" t="e">
        <f>+EM112*VLOOKUP($EK$12,#REF!,2,0)</f>
        <v>#REF!</v>
      </c>
      <c r="EN116" s="310" t="e">
        <f>+EN112*VLOOKUP($EK$12,#REF!,2,0)</f>
        <v>#REF!</v>
      </c>
      <c r="EO116" s="310" t="e">
        <f>+EO112*VLOOKUP($EK$12,#REF!,2,0)</f>
        <v>#REF!</v>
      </c>
      <c r="EP116" s="310" t="e">
        <f>+EP112*VLOOKUP($EK$12,#REF!,2,0)</f>
        <v>#REF!</v>
      </c>
      <c r="EQ116" s="310" t="e">
        <f>+EQ112*VLOOKUP($EK$12,#REF!,2,0)</f>
        <v>#REF!</v>
      </c>
      <c r="ER116" s="310" t="e">
        <f>+ER112*VLOOKUP($EK$12,#REF!,2,0)</f>
        <v>#REF!</v>
      </c>
      <c r="ES116" s="310" t="e">
        <f>+ES112*VLOOKUP($EK$12,#REF!,2,0)</f>
        <v>#REF!</v>
      </c>
      <c r="ET116" s="310" t="e">
        <f>+ET112*VLOOKUP($EK$12,#REF!,2,0)</f>
        <v>#REF!</v>
      </c>
      <c r="EU116" s="310" t="e">
        <f>+EU112*VLOOKUP($EU$12,#REF!,2,0)</f>
        <v>#REF!</v>
      </c>
      <c r="EV116" s="310" t="e">
        <f>+EV112*VLOOKUP($EU$12,#REF!,2,0)</f>
        <v>#REF!</v>
      </c>
      <c r="EW116" s="310" t="e">
        <f>+EW112*VLOOKUP($EU$12,#REF!,2,0)</f>
        <v>#REF!</v>
      </c>
      <c r="EX116" s="310" t="e">
        <f>+EX112*VLOOKUP($EU$12,#REF!,2,0)</f>
        <v>#REF!</v>
      </c>
      <c r="EY116" s="310" t="e">
        <f>+EY112*VLOOKUP($EU$12,#REF!,2,0)</f>
        <v>#REF!</v>
      </c>
      <c r="EZ116" s="310" t="e">
        <f>+EZ112*VLOOKUP($EU$12,#REF!,2,0)</f>
        <v>#REF!</v>
      </c>
      <c r="FA116" s="310" t="e">
        <f>+FA112*VLOOKUP($EU$12,#REF!,2,0)</f>
        <v>#REF!</v>
      </c>
      <c r="FB116" s="310" t="e">
        <f>+FB112*VLOOKUP($EU$12,#REF!,2,0)</f>
        <v>#REF!</v>
      </c>
      <c r="FC116" s="310" t="e">
        <f>+FC112*VLOOKUP($EU$12,#REF!,2,0)</f>
        <v>#REF!</v>
      </c>
      <c r="FD116" s="310" t="e">
        <f>+FD112*VLOOKUP($EU$12,#REF!,2,0)</f>
        <v>#REF!</v>
      </c>
      <c r="FE116" s="310" t="e">
        <f>+FE112*VLOOKUP($FE$12,#REF!,2,0)</f>
        <v>#REF!</v>
      </c>
      <c r="FF116" s="310" t="e">
        <f>+FF112*VLOOKUP($FE$12,#REF!,2,0)</f>
        <v>#REF!</v>
      </c>
      <c r="FG116" s="310" t="e">
        <f>+FG112*VLOOKUP($FE$12,#REF!,2,0)</f>
        <v>#REF!</v>
      </c>
      <c r="FH116" s="310" t="e">
        <f>+FH112*VLOOKUP($FE$12,#REF!,2,0)</f>
        <v>#REF!</v>
      </c>
      <c r="FI116" s="310" t="e">
        <f>+FI112*VLOOKUP($FE$12,#REF!,2,0)</f>
        <v>#REF!</v>
      </c>
      <c r="FJ116" s="310" t="e">
        <f>+FJ112*VLOOKUP($FE$12,#REF!,2,0)</f>
        <v>#REF!</v>
      </c>
      <c r="FK116" s="310" t="e">
        <f>+FK112*VLOOKUP($FE$12,#REF!,2,0)</f>
        <v>#REF!</v>
      </c>
      <c r="FL116" s="310" t="e">
        <f>+FL112*VLOOKUP($FE$12,#REF!,2,0)</f>
        <v>#REF!</v>
      </c>
      <c r="FM116" s="310" t="e">
        <f>+FM112*VLOOKUP($FE$12,#REF!,2,0)</f>
        <v>#REF!</v>
      </c>
      <c r="FN116" s="310" t="e">
        <f>+FN112*VLOOKUP($FE$12,#REF!,2,0)</f>
        <v>#REF!</v>
      </c>
      <c r="FO116" s="310" t="e">
        <f>+FO112*VLOOKUP($FO$12,#REF!,2,0)</f>
        <v>#REF!</v>
      </c>
      <c r="FP116" s="310" t="e">
        <f>+FP112*VLOOKUP($FO$12,#REF!,2,0)</f>
        <v>#REF!</v>
      </c>
      <c r="FQ116" s="310" t="e">
        <f>+FQ112*VLOOKUP($FO$12,#REF!,2,0)</f>
        <v>#REF!</v>
      </c>
      <c r="FR116" s="310" t="e">
        <f>+FR112*VLOOKUP($FO$12,#REF!,2,0)</f>
        <v>#REF!</v>
      </c>
      <c r="FS116" s="310" t="e">
        <f>+FS112*VLOOKUP($FO$12,#REF!,2,0)</f>
        <v>#REF!</v>
      </c>
      <c r="FT116" s="310" t="e">
        <f>+FT112*VLOOKUP($FO$12,#REF!,2,0)</f>
        <v>#REF!</v>
      </c>
      <c r="FU116" s="310" t="e">
        <f>+FU112*VLOOKUP($FO$12,#REF!,2,0)</f>
        <v>#REF!</v>
      </c>
      <c r="FV116" s="310" t="e">
        <f>+FV112*VLOOKUP($FO$12,#REF!,2,0)</f>
        <v>#REF!</v>
      </c>
      <c r="FW116" s="310" t="e">
        <f>+FW112*VLOOKUP($FO$12,#REF!,2,0)</f>
        <v>#REF!</v>
      </c>
      <c r="FX116" s="310" t="e">
        <f>+FX112*VLOOKUP($FO$12,#REF!,2,0)</f>
        <v>#REF!</v>
      </c>
      <c r="FY116" s="310" t="e">
        <f>+FY112*VLOOKUP($FY$12,#REF!,2,0)</f>
        <v>#REF!</v>
      </c>
      <c r="FZ116" s="310" t="e">
        <f>+FZ112*VLOOKUP($FY$12,#REF!,2,0)</f>
        <v>#REF!</v>
      </c>
      <c r="GA116" s="310" t="e">
        <f>+GA112*VLOOKUP($FY$12,#REF!,2,0)</f>
        <v>#REF!</v>
      </c>
      <c r="GB116" s="310" t="e">
        <f>+GB112*VLOOKUP($FY$12,#REF!,2,0)</f>
        <v>#REF!</v>
      </c>
      <c r="GC116" s="310" t="e">
        <f>+GC112*VLOOKUP($FY$12,#REF!,2,0)</f>
        <v>#REF!</v>
      </c>
      <c r="GD116" s="310" t="e">
        <f>+GD112*VLOOKUP($FY$12,#REF!,2,0)</f>
        <v>#REF!</v>
      </c>
      <c r="GE116" s="310" t="e">
        <f>+GE112*VLOOKUP($FY$12,#REF!,2,0)</f>
        <v>#REF!</v>
      </c>
      <c r="GF116" s="310" t="e">
        <f>+GF112*VLOOKUP($FY$12,#REF!,2,0)</f>
        <v>#REF!</v>
      </c>
      <c r="GG116" s="310" t="e">
        <f>+GG112*VLOOKUP($FY$12,#REF!,2,0)</f>
        <v>#REF!</v>
      </c>
      <c r="GH116" s="310" t="e">
        <f>+GH112*VLOOKUP($FY$12,#REF!,2,0)</f>
        <v>#REF!</v>
      </c>
      <c r="GI116" s="310" t="e">
        <f>+GI112*VLOOKUP($GI$12,#REF!,2,0)</f>
        <v>#REF!</v>
      </c>
      <c r="GJ116" s="310" t="e">
        <f>+GJ112*VLOOKUP($GI$12,#REF!,2,0)</f>
        <v>#REF!</v>
      </c>
      <c r="GK116" s="310" t="e">
        <f>+GK112*VLOOKUP($GI$12,#REF!,2,0)</f>
        <v>#REF!</v>
      </c>
      <c r="GL116" s="310" t="e">
        <f>+GL112*VLOOKUP($GI$12,#REF!,2,0)</f>
        <v>#REF!</v>
      </c>
      <c r="GM116" s="310" t="e">
        <f>+GM112*VLOOKUP($GI$12,#REF!,2,0)</f>
        <v>#REF!</v>
      </c>
      <c r="GN116" s="310" t="e">
        <f>+GN112*VLOOKUP($GI$12,#REF!,2,0)</f>
        <v>#REF!</v>
      </c>
      <c r="GO116" s="310" t="e">
        <f>+GO112*VLOOKUP($GI$12,#REF!,2,0)</f>
        <v>#REF!</v>
      </c>
      <c r="GP116" s="310" t="e">
        <f>+GP112*VLOOKUP($GI$12,#REF!,2,0)</f>
        <v>#REF!</v>
      </c>
      <c r="GQ116" s="310" t="e">
        <f>+GQ112*VLOOKUP($GI$12,#REF!,2,0)</f>
        <v>#REF!</v>
      </c>
      <c r="GR116" s="310" t="e">
        <f>+GR112*VLOOKUP($GI$12,#REF!,2,0)</f>
        <v>#REF!</v>
      </c>
      <c r="GS116" s="310" t="e">
        <f>+GS112*VLOOKUP($GS$12,#REF!,2,0)</f>
        <v>#REF!</v>
      </c>
      <c r="GT116" s="310" t="e">
        <f>+GT112*VLOOKUP($GS$12,#REF!,2,0)</f>
        <v>#REF!</v>
      </c>
      <c r="GU116" s="310" t="e">
        <f>+GU112*VLOOKUP($GS$12,#REF!,2,0)</f>
        <v>#REF!</v>
      </c>
      <c r="GV116" s="310" t="e">
        <f>+GV112*VLOOKUP($GS$12,#REF!,2,0)</f>
        <v>#REF!</v>
      </c>
      <c r="GW116" s="310" t="e">
        <f>+GW112*VLOOKUP($GS$12,#REF!,2,0)</f>
        <v>#REF!</v>
      </c>
      <c r="GX116" s="310" t="e">
        <f>+GX112*VLOOKUP($GS$12,#REF!,2,0)</f>
        <v>#REF!</v>
      </c>
      <c r="GY116" s="310" t="e">
        <f>+GY112*VLOOKUP($GS$12,#REF!,2,0)</f>
        <v>#REF!</v>
      </c>
      <c r="GZ116" s="310" t="e">
        <f>+GZ112*VLOOKUP($GS$12,#REF!,2,0)</f>
        <v>#REF!</v>
      </c>
      <c r="HA116" s="310" t="e">
        <f>+HA112*VLOOKUP($GS$12,#REF!,2,0)</f>
        <v>#REF!</v>
      </c>
      <c r="HB116" s="310" t="e">
        <f>+HB112*VLOOKUP($GS$12,#REF!,2,0)</f>
        <v>#REF!</v>
      </c>
      <c r="HC116" s="93"/>
      <c r="HD116" s="93"/>
      <c r="HE116" s="93"/>
      <c r="HF116" s="93"/>
      <c r="HG116" s="93"/>
      <c r="HH116" s="93"/>
      <c r="HI116" s="93"/>
      <c r="HJ116" s="93"/>
      <c r="HK116" s="93"/>
      <c r="HL116" s="93"/>
      <c r="HM116" s="31"/>
      <c r="HN116" s="31"/>
      <c r="HO116" s="31"/>
      <c r="HP116" s="310" t="e">
        <f t="shared" si="109"/>
        <v>#REF!</v>
      </c>
      <c r="HQ116" s="323"/>
      <c r="HR116" s="324"/>
      <c r="HS116" s="98"/>
      <c r="HT116" s="31"/>
      <c r="HV116" s="311"/>
      <c r="HW116" s="311"/>
      <c r="HX116" s="311"/>
      <c r="HY116" s="311"/>
      <c r="HZ116" s="311"/>
      <c r="IA116" s="311"/>
      <c r="IB116" s="311"/>
      <c r="IC116" s="311"/>
      <c r="ID116" s="311"/>
      <c r="IE116" s="311"/>
      <c r="IF116" s="13"/>
    </row>
    <row r="117" spans="2:240" s="11" customFormat="1" ht="27.95" hidden="1" customHeight="1">
      <c r="B117" s="736" t="s">
        <v>901</v>
      </c>
      <c r="C117" s="737"/>
      <c r="D117" s="737"/>
      <c r="E117" s="737"/>
      <c r="F117" s="737"/>
      <c r="G117" s="737"/>
      <c r="H117" s="737"/>
      <c r="I117" s="738"/>
      <c r="J117" s="309" t="s">
        <v>9</v>
      </c>
      <c r="K117" s="310" t="e">
        <f>+K113*VLOOKUP($K$12,#REF!,2,0)</f>
        <v>#REF!</v>
      </c>
      <c r="L117" s="310" t="e">
        <f>+L113*VLOOKUP($K$12,#REF!,2,0)</f>
        <v>#REF!</v>
      </c>
      <c r="M117" s="310" t="e">
        <f>+M113*VLOOKUP($K$12,#REF!,2,0)</f>
        <v>#REF!</v>
      </c>
      <c r="N117" s="310" t="e">
        <f>+N113*VLOOKUP($K$12,#REF!,2,0)</f>
        <v>#REF!</v>
      </c>
      <c r="O117" s="310" t="e">
        <f>+O113*VLOOKUP($K$12,#REF!,2,0)</f>
        <v>#REF!</v>
      </c>
      <c r="P117" s="310" t="e">
        <f>+P113*VLOOKUP($K$12,#REF!,2,0)</f>
        <v>#REF!</v>
      </c>
      <c r="Q117" s="310" t="e">
        <f>+Q113*VLOOKUP($K$12,#REF!,2,0)</f>
        <v>#REF!</v>
      </c>
      <c r="R117" s="310" t="e">
        <f>+R113*VLOOKUP($K$12,#REF!,2,0)</f>
        <v>#REF!</v>
      </c>
      <c r="S117" s="310" t="e">
        <f>+S113*VLOOKUP($K$12,#REF!,2,0)</f>
        <v>#REF!</v>
      </c>
      <c r="T117" s="310" t="e">
        <f>+T113*VLOOKUP($K$12,#REF!,2,0)</f>
        <v>#REF!</v>
      </c>
      <c r="U117" s="310" t="e">
        <f>+U113*VLOOKUP($U$12,#REF!,2,0)</f>
        <v>#REF!</v>
      </c>
      <c r="V117" s="310" t="e">
        <f>+V113*VLOOKUP($U$12,#REF!,2,0)</f>
        <v>#REF!</v>
      </c>
      <c r="W117" s="310" t="e">
        <f>+W113*VLOOKUP($U$12,#REF!,2,0)</f>
        <v>#REF!</v>
      </c>
      <c r="X117" s="310" t="e">
        <f>+X113*VLOOKUP($U$12,#REF!,2,0)</f>
        <v>#REF!</v>
      </c>
      <c r="Y117" s="310" t="e">
        <f>+Y113*VLOOKUP($U$12,#REF!,2,0)</f>
        <v>#REF!</v>
      </c>
      <c r="Z117" s="310" t="e">
        <f>+Z113*VLOOKUP($U$12,#REF!,2,0)</f>
        <v>#REF!</v>
      </c>
      <c r="AA117" s="310" t="e">
        <f>+AA113*VLOOKUP($U$12,#REF!,2,0)</f>
        <v>#REF!</v>
      </c>
      <c r="AB117" s="310" t="e">
        <f>+AB113*VLOOKUP($U$12,#REF!,2,0)</f>
        <v>#REF!</v>
      </c>
      <c r="AC117" s="310" t="e">
        <f>+AC113*VLOOKUP($U$12,#REF!,2,0)</f>
        <v>#REF!</v>
      </c>
      <c r="AD117" s="310" t="e">
        <f>+AD113*VLOOKUP($U$12,#REF!,2,0)</f>
        <v>#REF!</v>
      </c>
      <c r="AE117" s="310" t="e">
        <f>+AE113*VLOOKUP($AE$12,#REF!,2,0)</f>
        <v>#REF!</v>
      </c>
      <c r="AF117" s="310" t="e">
        <f>+AF113*VLOOKUP($AE$12,#REF!,2,0)</f>
        <v>#REF!</v>
      </c>
      <c r="AG117" s="310" t="e">
        <f>+AG113*VLOOKUP($AE$12,#REF!,2,0)</f>
        <v>#REF!</v>
      </c>
      <c r="AH117" s="310" t="e">
        <f>+AH113*VLOOKUP($AE$12,#REF!,2,0)</f>
        <v>#REF!</v>
      </c>
      <c r="AI117" s="310" t="e">
        <f>+AI113*VLOOKUP($AE$12,#REF!,2,0)</f>
        <v>#REF!</v>
      </c>
      <c r="AJ117" s="310" t="e">
        <f>+AJ113*VLOOKUP($AE$12,#REF!,2,0)</f>
        <v>#REF!</v>
      </c>
      <c r="AK117" s="310" t="e">
        <f>+AK113*VLOOKUP($AE$12,#REF!,2,0)</f>
        <v>#REF!</v>
      </c>
      <c r="AL117" s="310" t="e">
        <f>+AL113*VLOOKUP($AE$12,#REF!,2,0)</f>
        <v>#REF!</v>
      </c>
      <c r="AM117" s="310" t="e">
        <f>+AM113*VLOOKUP($AE$12,#REF!,2,0)</f>
        <v>#REF!</v>
      </c>
      <c r="AN117" s="310" t="e">
        <f>+AN113*VLOOKUP($AE$12,#REF!,2,0)</f>
        <v>#REF!</v>
      </c>
      <c r="AO117" s="310" t="e">
        <f>+AO113*VLOOKUP($AO$12,#REF!,2,0)</f>
        <v>#REF!</v>
      </c>
      <c r="AP117" s="310" t="e">
        <f>+AP113*VLOOKUP($AO$12,#REF!,2,0)</f>
        <v>#REF!</v>
      </c>
      <c r="AQ117" s="310" t="e">
        <f>+AQ113*VLOOKUP($AO$12,#REF!,2,0)</f>
        <v>#REF!</v>
      </c>
      <c r="AR117" s="310" t="e">
        <f>+AR113*VLOOKUP($AO$12,#REF!,2,0)</f>
        <v>#REF!</v>
      </c>
      <c r="AS117" s="310" t="e">
        <f>+AS113*VLOOKUP($AO$12,#REF!,2,0)</f>
        <v>#REF!</v>
      </c>
      <c r="AT117" s="310" t="e">
        <f>+AT113*VLOOKUP($AO$12,#REF!,2,0)</f>
        <v>#REF!</v>
      </c>
      <c r="AU117" s="310" t="e">
        <f>+AU113*VLOOKUP($AO$12,#REF!,2,0)</f>
        <v>#REF!</v>
      </c>
      <c r="AV117" s="310" t="e">
        <f>+AV113*VLOOKUP($AO$12,#REF!,2,0)</f>
        <v>#REF!</v>
      </c>
      <c r="AW117" s="310" t="e">
        <f>+AW113*VLOOKUP($AO$12,#REF!,2,0)</f>
        <v>#REF!</v>
      </c>
      <c r="AX117" s="310" t="e">
        <f>+AX113*VLOOKUP($AO$12,#REF!,2,0)</f>
        <v>#REF!</v>
      </c>
      <c r="AY117" s="310" t="e">
        <f>+AY113*VLOOKUP($AY$12,#REF!,2,0)</f>
        <v>#REF!</v>
      </c>
      <c r="AZ117" s="310" t="e">
        <f>+AZ113*VLOOKUP($AY$12,#REF!,2,0)</f>
        <v>#REF!</v>
      </c>
      <c r="BA117" s="310" t="e">
        <f>+BA113*VLOOKUP($AY$12,#REF!,2,0)</f>
        <v>#REF!</v>
      </c>
      <c r="BB117" s="310" t="e">
        <f>+BB113*VLOOKUP($AY$12,#REF!,2,0)</f>
        <v>#REF!</v>
      </c>
      <c r="BC117" s="310" t="e">
        <f>+BC113*VLOOKUP($AY$12,#REF!,2,0)</f>
        <v>#REF!</v>
      </c>
      <c r="BD117" s="310" t="e">
        <f>+BD113*VLOOKUP($AY$12,#REF!,2,0)</f>
        <v>#REF!</v>
      </c>
      <c r="BE117" s="310" t="e">
        <f>+BE113*VLOOKUP($AY$12,#REF!,2,0)</f>
        <v>#REF!</v>
      </c>
      <c r="BF117" s="310" t="e">
        <f>+BF113*VLOOKUP($AY$12,#REF!,2,0)</f>
        <v>#REF!</v>
      </c>
      <c r="BG117" s="310" t="e">
        <f>+BG113*VLOOKUP($AY$12,#REF!,2,0)</f>
        <v>#REF!</v>
      </c>
      <c r="BH117" s="310" t="e">
        <f>+BH113*VLOOKUP($AY$12,#REF!,2,0)</f>
        <v>#REF!</v>
      </c>
      <c r="BI117" s="310" t="e">
        <f>+BI113*VLOOKUP($BI$12,#REF!,2,0)</f>
        <v>#REF!</v>
      </c>
      <c r="BJ117" s="310" t="e">
        <f>+BJ113*VLOOKUP($BI$12,#REF!,2,0)</f>
        <v>#REF!</v>
      </c>
      <c r="BK117" s="310" t="e">
        <f>+BK113*VLOOKUP($BI$12,#REF!,2,0)</f>
        <v>#REF!</v>
      </c>
      <c r="BL117" s="310" t="e">
        <f>+BL113*VLOOKUP($BI$12,#REF!,2,0)</f>
        <v>#REF!</v>
      </c>
      <c r="BM117" s="310" t="e">
        <f>+BM113*VLOOKUP($BI$12,#REF!,2,0)</f>
        <v>#REF!</v>
      </c>
      <c r="BN117" s="310" t="e">
        <f>+BN113*VLOOKUP($BI$12,#REF!,2,0)</f>
        <v>#REF!</v>
      </c>
      <c r="BO117" s="310" t="e">
        <f>+BO113*VLOOKUP($BI$12,#REF!,2,0)</f>
        <v>#REF!</v>
      </c>
      <c r="BP117" s="310" t="e">
        <f>+BP113*VLOOKUP($BI$12,#REF!,2,0)</f>
        <v>#REF!</v>
      </c>
      <c r="BQ117" s="310" t="e">
        <f>+BQ113*VLOOKUP($BI$12,#REF!,2,0)</f>
        <v>#REF!</v>
      </c>
      <c r="BR117" s="310" t="e">
        <f>+BR113*VLOOKUP($BI$12,#REF!,2,0)</f>
        <v>#REF!</v>
      </c>
      <c r="BS117" s="310" t="e">
        <f>+BS113*VLOOKUP($BS$12,#REF!,2,0)</f>
        <v>#REF!</v>
      </c>
      <c r="BT117" s="310" t="e">
        <f>+BT113*VLOOKUP($BS$12,#REF!,2,0)</f>
        <v>#REF!</v>
      </c>
      <c r="BU117" s="310" t="e">
        <f>+BU113*VLOOKUP($BS$12,#REF!,2,0)</f>
        <v>#REF!</v>
      </c>
      <c r="BV117" s="310" t="e">
        <f>+BV113*VLOOKUP($BS$12,#REF!,2,0)</f>
        <v>#REF!</v>
      </c>
      <c r="BW117" s="310" t="e">
        <f>+BW113*VLOOKUP($BS$12,#REF!,2,0)</f>
        <v>#REF!</v>
      </c>
      <c r="BX117" s="310" t="e">
        <f>+BX113*VLOOKUP($BS$12,#REF!,2,0)</f>
        <v>#REF!</v>
      </c>
      <c r="BY117" s="310" t="e">
        <f>+BY113*VLOOKUP($BS$12,#REF!,2,0)</f>
        <v>#REF!</v>
      </c>
      <c r="BZ117" s="310" t="e">
        <f>+BZ113*VLOOKUP($BS$12,#REF!,2,0)</f>
        <v>#REF!</v>
      </c>
      <c r="CA117" s="310" t="e">
        <f>+CA113*VLOOKUP($BS$12,#REF!,2,0)</f>
        <v>#REF!</v>
      </c>
      <c r="CB117" s="310" t="e">
        <f>+CB113*VLOOKUP($BS$12,#REF!,2,0)</f>
        <v>#REF!</v>
      </c>
      <c r="CC117" s="310" t="e">
        <f>+CC113*VLOOKUP($CC$12,#REF!,2,0)</f>
        <v>#REF!</v>
      </c>
      <c r="CD117" s="310" t="e">
        <f>+CD113*VLOOKUP($CC$12,#REF!,2,0)</f>
        <v>#REF!</v>
      </c>
      <c r="CE117" s="310" t="e">
        <f>+CE113*VLOOKUP($CC$12,#REF!,2,0)</f>
        <v>#REF!</v>
      </c>
      <c r="CF117" s="310" t="e">
        <f>+CF113*VLOOKUP($CC$12,#REF!,2,0)</f>
        <v>#REF!</v>
      </c>
      <c r="CG117" s="310" t="e">
        <f>+CG113*VLOOKUP($CC$12,#REF!,2,0)</f>
        <v>#REF!</v>
      </c>
      <c r="CH117" s="310" t="e">
        <f>+CH113*VLOOKUP($CC$12,#REF!,2,0)</f>
        <v>#REF!</v>
      </c>
      <c r="CI117" s="310" t="e">
        <f>+CI113*VLOOKUP($CC$12,#REF!,2,0)</f>
        <v>#REF!</v>
      </c>
      <c r="CJ117" s="310" t="e">
        <f>+CJ113*VLOOKUP($CC$12,#REF!,2,0)</f>
        <v>#REF!</v>
      </c>
      <c r="CK117" s="310" t="e">
        <f>+CK113*VLOOKUP($CC$12,#REF!,2,0)</f>
        <v>#REF!</v>
      </c>
      <c r="CL117" s="310" t="e">
        <f>+CL113*VLOOKUP($CC$12,#REF!,2,0)</f>
        <v>#REF!</v>
      </c>
      <c r="CM117" s="310" t="e">
        <f>+CM113*VLOOKUP($CM$12,#REF!,2,0)</f>
        <v>#REF!</v>
      </c>
      <c r="CN117" s="310" t="e">
        <f>+CN113*VLOOKUP($CM$12,#REF!,2,0)</f>
        <v>#REF!</v>
      </c>
      <c r="CO117" s="310" t="e">
        <f>+CO113*VLOOKUP($CM$12,#REF!,2,0)</f>
        <v>#REF!</v>
      </c>
      <c r="CP117" s="310" t="e">
        <f>+CP113*VLOOKUP($CM$12,#REF!,2,0)</f>
        <v>#REF!</v>
      </c>
      <c r="CQ117" s="310" t="e">
        <f>+CQ113*VLOOKUP($CM$12,#REF!,2,0)</f>
        <v>#REF!</v>
      </c>
      <c r="CR117" s="310" t="e">
        <f>+CR113*VLOOKUP($CM$12,#REF!,2,0)</f>
        <v>#REF!</v>
      </c>
      <c r="CS117" s="310" t="e">
        <f>+CS113*VLOOKUP($CM$12,#REF!,2,0)</f>
        <v>#REF!</v>
      </c>
      <c r="CT117" s="310" t="e">
        <f>+CT113*VLOOKUP($CM$12,#REF!,2,0)</f>
        <v>#REF!</v>
      </c>
      <c r="CU117" s="310" t="e">
        <f>+CU113*VLOOKUP($CM$12,#REF!,2,0)</f>
        <v>#REF!</v>
      </c>
      <c r="CV117" s="310" t="e">
        <f>+CV113*VLOOKUP($CM$12,#REF!,2,0)</f>
        <v>#REF!</v>
      </c>
      <c r="CW117" s="310" t="e">
        <f>+CW113*VLOOKUP($CW$12,#REF!,2,0)</f>
        <v>#REF!</v>
      </c>
      <c r="CX117" s="310" t="e">
        <f>+CX113*VLOOKUP($CW$12,#REF!,2,0)</f>
        <v>#REF!</v>
      </c>
      <c r="CY117" s="310" t="e">
        <f>+CY113*VLOOKUP($CW$12,#REF!,2,0)</f>
        <v>#REF!</v>
      </c>
      <c r="CZ117" s="310" t="e">
        <f>+CZ113*VLOOKUP($CW$12,#REF!,2,0)</f>
        <v>#REF!</v>
      </c>
      <c r="DA117" s="310" t="e">
        <f>+DA113*VLOOKUP($CW$12,#REF!,2,0)</f>
        <v>#REF!</v>
      </c>
      <c r="DB117" s="310" t="e">
        <f>+DB113*VLOOKUP($CW$12,#REF!,2,0)</f>
        <v>#REF!</v>
      </c>
      <c r="DC117" s="310" t="e">
        <f>+DC113*VLOOKUP($CW$12,#REF!,2,0)</f>
        <v>#REF!</v>
      </c>
      <c r="DD117" s="310" t="e">
        <f>+DD113*VLOOKUP($CW$12,#REF!,2,0)</f>
        <v>#REF!</v>
      </c>
      <c r="DE117" s="310" t="e">
        <f>+DE113*VLOOKUP($CW$12,#REF!,2,0)</f>
        <v>#REF!</v>
      </c>
      <c r="DF117" s="310" t="e">
        <f>+DF113*VLOOKUP($CW$12,#REF!,2,0)</f>
        <v>#REF!</v>
      </c>
      <c r="DG117" s="310" t="e">
        <f>+DG113*VLOOKUP($DG$12,#REF!,2,0)</f>
        <v>#REF!</v>
      </c>
      <c r="DH117" s="310" t="e">
        <f>+DH113*VLOOKUP($DG$12,#REF!,2,0)</f>
        <v>#REF!</v>
      </c>
      <c r="DI117" s="310" t="e">
        <f>+DI113*VLOOKUP($DG$12,#REF!,2,0)</f>
        <v>#REF!</v>
      </c>
      <c r="DJ117" s="310" t="e">
        <f>+DJ113*VLOOKUP($DG$12,#REF!,2,0)</f>
        <v>#REF!</v>
      </c>
      <c r="DK117" s="310" t="e">
        <f>+DK113*VLOOKUP($DG$12,#REF!,2,0)</f>
        <v>#REF!</v>
      </c>
      <c r="DL117" s="310" t="e">
        <f>+DL113*VLOOKUP($DG$12,#REF!,2,0)</f>
        <v>#REF!</v>
      </c>
      <c r="DM117" s="310" t="e">
        <f>+DM113*VLOOKUP($DG$12,#REF!,2,0)</f>
        <v>#REF!</v>
      </c>
      <c r="DN117" s="310" t="e">
        <f>+DN113*VLOOKUP($DG$12,#REF!,2,0)</f>
        <v>#REF!</v>
      </c>
      <c r="DO117" s="310" t="e">
        <f>+DO113*VLOOKUP($DG$12,#REF!,2,0)</f>
        <v>#REF!</v>
      </c>
      <c r="DP117" s="310" t="e">
        <f>+DP113*VLOOKUP($DG$12,#REF!,2,0)</f>
        <v>#REF!</v>
      </c>
      <c r="DQ117" s="310" t="e">
        <f>+DQ113*VLOOKUP($DQ$12,#REF!,2,0)</f>
        <v>#REF!</v>
      </c>
      <c r="DR117" s="310" t="e">
        <f>+DR113*VLOOKUP($DQ$12,#REF!,2,0)</f>
        <v>#REF!</v>
      </c>
      <c r="DS117" s="310" t="e">
        <f>+DS113*VLOOKUP($DQ$12,#REF!,2,0)</f>
        <v>#REF!</v>
      </c>
      <c r="DT117" s="310" t="e">
        <f>+DT113*VLOOKUP($DQ$12,#REF!,2,0)</f>
        <v>#REF!</v>
      </c>
      <c r="DU117" s="310" t="e">
        <f>+DU113*VLOOKUP($DQ$12,#REF!,2,0)</f>
        <v>#REF!</v>
      </c>
      <c r="DV117" s="310" t="e">
        <f>+DV113*VLOOKUP($DQ$12,#REF!,2,0)</f>
        <v>#REF!</v>
      </c>
      <c r="DW117" s="310" t="e">
        <f>+DW113*VLOOKUP($DQ$12,#REF!,2,0)</f>
        <v>#REF!</v>
      </c>
      <c r="DX117" s="310" t="e">
        <f>+DX113*VLOOKUP($DQ$12,#REF!,2,0)</f>
        <v>#REF!</v>
      </c>
      <c r="DY117" s="310" t="e">
        <f>+DY113*VLOOKUP($DQ$12,#REF!,2,0)</f>
        <v>#REF!</v>
      </c>
      <c r="DZ117" s="310" t="e">
        <f>+DZ113*VLOOKUP($DQ$12,#REF!,2,0)</f>
        <v>#REF!</v>
      </c>
      <c r="EA117" s="310" t="e">
        <f>+EA113*VLOOKUP($EA$12,#REF!,2,0)</f>
        <v>#REF!</v>
      </c>
      <c r="EB117" s="310" t="e">
        <f>+EB113*VLOOKUP($EA$12,#REF!,2,0)</f>
        <v>#REF!</v>
      </c>
      <c r="EC117" s="310" t="e">
        <f>+EC113*VLOOKUP($EA$12,#REF!,2,0)</f>
        <v>#REF!</v>
      </c>
      <c r="ED117" s="310" t="e">
        <f>+ED113*VLOOKUP($EA$12,#REF!,2,0)</f>
        <v>#REF!</v>
      </c>
      <c r="EE117" s="310" t="e">
        <f>+EE113*VLOOKUP($EA$12,#REF!,2,0)</f>
        <v>#REF!</v>
      </c>
      <c r="EF117" s="310" t="e">
        <f>+EF113*VLOOKUP($EA$12,#REF!,2,0)</f>
        <v>#REF!</v>
      </c>
      <c r="EG117" s="310" t="e">
        <f>+EG113*VLOOKUP($EA$12,#REF!,2,0)</f>
        <v>#REF!</v>
      </c>
      <c r="EH117" s="310" t="e">
        <f>+EH113*VLOOKUP($EA$12,#REF!,2,0)</f>
        <v>#REF!</v>
      </c>
      <c r="EI117" s="310" t="e">
        <f>+EI113*VLOOKUP($EA$12,#REF!,2,0)</f>
        <v>#REF!</v>
      </c>
      <c r="EJ117" s="310" t="e">
        <f>+EJ113*VLOOKUP($EA$12,#REF!,2,0)</f>
        <v>#REF!</v>
      </c>
      <c r="EK117" s="310" t="e">
        <f>+EK113*VLOOKUP($EK$12,#REF!,2,0)</f>
        <v>#REF!</v>
      </c>
      <c r="EL117" s="310" t="e">
        <f>+EL113*VLOOKUP($EK$12,#REF!,2,0)</f>
        <v>#REF!</v>
      </c>
      <c r="EM117" s="310" t="e">
        <f>+EM113*VLOOKUP($EK$12,#REF!,2,0)</f>
        <v>#REF!</v>
      </c>
      <c r="EN117" s="310" t="e">
        <f>+EN113*VLOOKUP($EK$12,#REF!,2,0)</f>
        <v>#REF!</v>
      </c>
      <c r="EO117" s="310" t="e">
        <f>+EO113*VLOOKUP($EK$12,#REF!,2,0)</f>
        <v>#REF!</v>
      </c>
      <c r="EP117" s="310" t="e">
        <f>+EP113*VLOOKUP($EK$12,#REF!,2,0)</f>
        <v>#REF!</v>
      </c>
      <c r="EQ117" s="310" t="e">
        <f>+EQ113*VLOOKUP($EK$12,#REF!,2,0)</f>
        <v>#REF!</v>
      </c>
      <c r="ER117" s="310" t="e">
        <f>+ER113*VLOOKUP($EK$12,#REF!,2,0)</f>
        <v>#REF!</v>
      </c>
      <c r="ES117" s="310" t="e">
        <f>+ES113*VLOOKUP($EK$12,#REF!,2,0)</f>
        <v>#REF!</v>
      </c>
      <c r="ET117" s="310" t="e">
        <f>+ET113*VLOOKUP($EK$12,#REF!,2,0)</f>
        <v>#REF!</v>
      </c>
      <c r="EU117" s="310" t="e">
        <f>+EU113*VLOOKUP($EU$12,#REF!,2,0)</f>
        <v>#REF!</v>
      </c>
      <c r="EV117" s="310" t="e">
        <f>+EV113*VLOOKUP($EU$12,#REF!,2,0)</f>
        <v>#REF!</v>
      </c>
      <c r="EW117" s="310" t="e">
        <f>+EW113*VLOOKUP($EU$12,#REF!,2,0)</f>
        <v>#REF!</v>
      </c>
      <c r="EX117" s="310" t="e">
        <f>+EX113*VLOOKUP($EU$12,#REF!,2,0)</f>
        <v>#REF!</v>
      </c>
      <c r="EY117" s="310" t="e">
        <f>+EY113*VLOOKUP($EU$12,#REF!,2,0)</f>
        <v>#REF!</v>
      </c>
      <c r="EZ117" s="310" t="e">
        <f>+EZ113*VLOOKUP($EU$12,#REF!,2,0)</f>
        <v>#REF!</v>
      </c>
      <c r="FA117" s="310" t="e">
        <f>+FA113*VLOOKUP($EU$12,#REF!,2,0)</f>
        <v>#REF!</v>
      </c>
      <c r="FB117" s="310" t="e">
        <f>+FB113*VLOOKUP($EU$12,#REF!,2,0)</f>
        <v>#REF!</v>
      </c>
      <c r="FC117" s="310" t="e">
        <f>+FC113*VLOOKUP($EU$12,#REF!,2,0)</f>
        <v>#REF!</v>
      </c>
      <c r="FD117" s="310" t="e">
        <f>+FD113*VLOOKUP($EU$12,#REF!,2,0)</f>
        <v>#REF!</v>
      </c>
      <c r="FE117" s="310" t="e">
        <f>+FE113*VLOOKUP($FE$12,#REF!,2,0)</f>
        <v>#REF!</v>
      </c>
      <c r="FF117" s="310" t="e">
        <f>+FF113*VLOOKUP($FE$12,#REF!,2,0)</f>
        <v>#REF!</v>
      </c>
      <c r="FG117" s="310" t="e">
        <f>+FG113*VLOOKUP($FE$12,#REF!,2,0)</f>
        <v>#REF!</v>
      </c>
      <c r="FH117" s="310" t="e">
        <f>+FH113*VLOOKUP($FE$12,#REF!,2,0)</f>
        <v>#REF!</v>
      </c>
      <c r="FI117" s="310" t="e">
        <f>+FI113*VLOOKUP($FE$12,#REF!,2,0)</f>
        <v>#REF!</v>
      </c>
      <c r="FJ117" s="310" t="e">
        <f>+FJ113*VLOOKUP($FE$12,#REF!,2,0)</f>
        <v>#REF!</v>
      </c>
      <c r="FK117" s="310" t="e">
        <f>+FK113*VLOOKUP($FE$12,#REF!,2,0)</f>
        <v>#REF!</v>
      </c>
      <c r="FL117" s="310" t="e">
        <f>+FL113*VLOOKUP($FE$12,#REF!,2,0)</f>
        <v>#REF!</v>
      </c>
      <c r="FM117" s="310" t="e">
        <f>+FM113*VLOOKUP($FE$12,#REF!,2,0)</f>
        <v>#REF!</v>
      </c>
      <c r="FN117" s="310" t="e">
        <f>+FN113*VLOOKUP($FE$12,#REF!,2,0)</f>
        <v>#REF!</v>
      </c>
      <c r="FO117" s="310" t="e">
        <f>+FO113*VLOOKUP($FO$12,#REF!,2,0)</f>
        <v>#REF!</v>
      </c>
      <c r="FP117" s="310" t="e">
        <f>+FP113*VLOOKUP($FO$12,#REF!,2,0)</f>
        <v>#REF!</v>
      </c>
      <c r="FQ117" s="310" t="e">
        <f>+FQ113*VLOOKUP($FO$12,#REF!,2,0)</f>
        <v>#REF!</v>
      </c>
      <c r="FR117" s="310" t="e">
        <f>+FR113*VLOOKUP($FO$12,#REF!,2,0)</f>
        <v>#REF!</v>
      </c>
      <c r="FS117" s="310" t="e">
        <f>+FS113*VLOOKUP($FO$12,#REF!,2,0)</f>
        <v>#REF!</v>
      </c>
      <c r="FT117" s="310" t="e">
        <f>+FT113*VLOOKUP($FO$12,#REF!,2,0)</f>
        <v>#REF!</v>
      </c>
      <c r="FU117" s="310" t="e">
        <f>+FU113*VLOOKUP($FO$12,#REF!,2,0)</f>
        <v>#REF!</v>
      </c>
      <c r="FV117" s="310" t="e">
        <f>+FV113*VLOOKUP($FO$12,#REF!,2,0)</f>
        <v>#REF!</v>
      </c>
      <c r="FW117" s="310" t="e">
        <f>+FW113*VLOOKUP($FO$12,#REF!,2,0)</f>
        <v>#REF!</v>
      </c>
      <c r="FX117" s="310" t="e">
        <f>+FX113*VLOOKUP($FO$12,#REF!,2,0)</f>
        <v>#REF!</v>
      </c>
      <c r="FY117" s="310" t="e">
        <f>+FY113*VLOOKUP($FY$12,#REF!,2,0)</f>
        <v>#REF!</v>
      </c>
      <c r="FZ117" s="310" t="e">
        <f>+FZ113*VLOOKUP($FY$12,#REF!,2,0)</f>
        <v>#REF!</v>
      </c>
      <c r="GA117" s="310" t="e">
        <f>+GA113*VLOOKUP($FY$12,#REF!,2,0)</f>
        <v>#REF!</v>
      </c>
      <c r="GB117" s="310" t="e">
        <f>+GB113*VLOOKUP($FY$12,#REF!,2,0)</f>
        <v>#REF!</v>
      </c>
      <c r="GC117" s="310" t="e">
        <f>+GC113*VLOOKUP($FY$12,#REF!,2,0)</f>
        <v>#REF!</v>
      </c>
      <c r="GD117" s="310" t="e">
        <f>+GD113*VLOOKUP($FY$12,#REF!,2,0)</f>
        <v>#REF!</v>
      </c>
      <c r="GE117" s="310" t="e">
        <f>+GE113*VLOOKUP($FY$12,#REF!,2,0)</f>
        <v>#REF!</v>
      </c>
      <c r="GF117" s="310" t="e">
        <f>+GF113*VLOOKUP($FY$12,#REF!,2,0)</f>
        <v>#REF!</v>
      </c>
      <c r="GG117" s="310" t="e">
        <f>+GG113*VLOOKUP($FY$12,#REF!,2,0)</f>
        <v>#REF!</v>
      </c>
      <c r="GH117" s="310" t="e">
        <f>+GH113*VLOOKUP($FY$12,#REF!,2,0)</f>
        <v>#REF!</v>
      </c>
      <c r="GI117" s="310" t="e">
        <f>+GI113*VLOOKUP($GI$12,#REF!,2,0)</f>
        <v>#REF!</v>
      </c>
      <c r="GJ117" s="310" t="e">
        <f>+GJ113*VLOOKUP($GI$12,#REF!,2,0)</f>
        <v>#REF!</v>
      </c>
      <c r="GK117" s="310" t="e">
        <f>+GK113*VLOOKUP($GI$12,#REF!,2,0)</f>
        <v>#REF!</v>
      </c>
      <c r="GL117" s="310" t="e">
        <f>+GL113*VLOOKUP($GI$12,#REF!,2,0)</f>
        <v>#REF!</v>
      </c>
      <c r="GM117" s="310" t="e">
        <f>+GM113*VLOOKUP($GI$12,#REF!,2,0)</f>
        <v>#REF!</v>
      </c>
      <c r="GN117" s="310" t="e">
        <f>+GN113*VLOOKUP($GI$12,#REF!,2,0)</f>
        <v>#REF!</v>
      </c>
      <c r="GO117" s="310" t="e">
        <f>+GO113*VLOOKUP($GI$12,#REF!,2,0)</f>
        <v>#REF!</v>
      </c>
      <c r="GP117" s="310" t="e">
        <f>+GP113*VLOOKUP($GI$12,#REF!,2,0)</f>
        <v>#REF!</v>
      </c>
      <c r="GQ117" s="310" t="e">
        <f>+GQ113*VLOOKUP($GI$12,#REF!,2,0)</f>
        <v>#REF!</v>
      </c>
      <c r="GR117" s="310" t="e">
        <f>+GR113*VLOOKUP($GI$12,#REF!,2,0)</f>
        <v>#REF!</v>
      </c>
      <c r="GS117" s="310" t="e">
        <f>+GS113*VLOOKUP($GS$12,#REF!,2,0)</f>
        <v>#REF!</v>
      </c>
      <c r="GT117" s="310" t="e">
        <f>+GT113*VLOOKUP($GS$12,#REF!,2,0)</f>
        <v>#REF!</v>
      </c>
      <c r="GU117" s="310" t="e">
        <f>+GU113*VLOOKUP($GS$12,#REF!,2,0)</f>
        <v>#REF!</v>
      </c>
      <c r="GV117" s="310" t="e">
        <f>+GV113*VLOOKUP($GS$12,#REF!,2,0)</f>
        <v>#REF!</v>
      </c>
      <c r="GW117" s="310" t="e">
        <f>+GW113*VLOOKUP($GS$12,#REF!,2,0)</f>
        <v>#REF!</v>
      </c>
      <c r="GX117" s="310" t="e">
        <f>+GX113*VLOOKUP($GS$12,#REF!,2,0)</f>
        <v>#REF!</v>
      </c>
      <c r="GY117" s="310" t="e">
        <f>+GY113*VLOOKUP($GS$12,#REF!,2,0)</f>
        <v>#REF!</v>
      </c>
      <c r="GZ117" s="310" t="e">
        <f>+GZ113*VLOOKUP($GS$12,#REF!,2,0)</f>
        <v>#REF!</v>
      </c>
      <c r="HA117" s="310" t="e">
        <f>+HA113*VLOOKUP($GS$12,#REF!,2,0)</f>
        <v>#REF!</v>
      </c>
      <c r="HB117" s="310" t="e">
        <f>+HB113*VLOOKUP($GS$12,#REF!,2,0)</f>
        <v>#REF!</v>
      </c>
      <c r="HC117" s="93"/>
      <c r="HD117" s="93"/>
      <c r="HE117" s="93"/>
      <c r="HF117" s="93"/>
      <c r="HG117" s="93"/>
      <c r="HH117" s="93"/>
      <c r="HI117" s="93"/>
      <c r="HJ117" s="93"/>
      <c r="HK117" s="93"/>
      <c r="HL117" s="93"/>
      <c r="HM117" s="31"/>
      <c r="HN117" s="31"/>
      <c r="HO117" s="31"/>
      <c r="HP117" s="310" t="e">
        <f t="shared" si="109"/>
        <v>#REF!</v>
      </c>
      <c r="HQ117" s="323"/>
      <c r="HR117" s="31"/>
      <c r="HS117" s="98"/>
      <c r="HT117" s="31"/>
      <c r="HV117" s="311"/>
      <c r="HW117" s="311"/>
      <c r="HX117" s="311"/>
      <c r="HY117" s="311"/>
      <c r="HZ117" s="311"/>
      <c r="IA117" s="311"/>
      <c r="IB117" s="311"/>
      <c r="IC117" s="311"/>
      <c r="ID117" s="311"/>
      <c r="IE117" s="311"/>
    </row>
    <row r="118" spans="2:240" s="11" customFormat="1" ht="27.95" hidden="1" customHeight="1">
      <c r="B118" s="736" t="s">
        <v>901</v>
      </c>
      <c r="C118" s="737"/>
      <c r="D118" s="737"/>
      <c r="E118" s="737"/>
      <c r="F118" s="737"/>
      <c r="G118" s="737"/>
      <c r="H118" s="737"/>
      <c r="I118" s="738"/>
      <c r="J118" s="309" t="s">
        <v>10</v>
      </c>
      <c r="K118" s="310" t="e">
        <f>+K114*VLOOKUP($K$12,#REF!,2,0)</f>
        <v>#REF!</v>
      </c>
      <c r="L118" s="310" t="e">
        <f>+L114*VLOOKUP($K$12,#REF!,2,0)</f>
        <v>#REF!</v>
      </c>
      <c r="M118" s="310" t="e">
        <f>+M114*VLOOKUP($K$12,#REF!,2,0)</f>
        <v>#REF!</v>
      </c>
      <c r="N118" s="310" t="e">
        <f>+N114*VLOOKUP($K$12,#REF!,2,0)</f>
        <v>#REF!</v>
      </c>
      <c r="O118" s="310" t="e">
        <f>+O114*VLOOKUP($K$12,#REF!,2,0)</f>
        <v>#REF!</v>
      </c>
      <c r="P118" s="310" t="e">
        <f>+P114*VLOOKUP($K$12,#REF!,2,0)</f>
        <v>#REF!</v>
      </c>
      <c r="Q118" s="310" t="e">
        <f>+Q114*VLOOKUP($K$12,#REF!,2,0)</f>
        <v>#REF!</v>
      </c>
      <c r="R118" s="310" t="e">
        <f>+R114*VLOOKUP($K$12,#REF!,2,0)</f>
        <v>#REF!</v>
      </c>
      <c r="S118" s="310" t="e">
        <f>+S114*VLOOKUP($K$12,#REF!,2,0)</f>
        <v>#REF!</v>
      </c>
      <c r="T118" s="310" t="e">
        <f>+T114*VLOOKUP($K$12,#REF!,2,0)</f>
        <v>#REF!</v>
      </c>
      <c r="U118" s="310" t="e">
        <f>+U114*VLOOKUP($U$12,#REF!,2,0)</f>
        <v>#REF!</v>
      </c>
      <c r="V118" s="310" t="e">
        <f>+V114*VLOOKUP($U$12,#REF!,2,0)</f>
        <v>#REF!</v>
      </c>
      <c r="W118" s="310" t="e">
        <f>+W114*VLOOKUP($U$12,#REF!,2,0)</f>
        <v>#REF!</v>
      </c>
      <c r="X118" s="310" t="e">
        <f>+X114*VLOOKUP($U$12,#REF!,2,0)</f>
        <v>#REF!</v>
      </c>
      <c r="Y118" s="310" t="e">
        <f>+Y114*VLOOKUP($U$12,#REF!,2,0)</f>
        <v>#REF!</v>
      </c>
      <c r="Z118" s="310" t="e">
        <f>+Z114*VLOOKUP($U$12,#REF!,2,0)</f>
        <v>#REF!</v>
      </c>
      <c r="AA118" s="310" t="e">
        <f>+AA114*VLOOKUP($U$12,#REF!,2,0)</f>
        <v>#REF!</v>
      </c>
      <c r="AB118" s="310" t="e">
        <f>+AB114*VLOOKUP($U$12,#REF!,2,0)</f>
        <v>#REF!</v>
      </c>
      <c r="AC118" s="310" t="e">
        <f>+AC114*VLOOKUP($U$12,#REF!,2,0)</f>
        <v>#REF!</v>
      </c>
      <c r="AD118" s="310" t="e">
        <f>+AD114*VLOOKUP($U$12,#REF!,2,0)</f>
        <v>#REF!</v>
      </c>
      <c r="AE118" s="310" t="e">
        <f>+AE114*VLOOKUP($AE$12,#REF!,2,0)</f>
        <v>#REF!</v>
      </c>
      <c r="AF118" s="310" t="e">
        <f>+AF114*VLOOKUP($AE$12,#REF!,2,0)</f>
        <v>#REF!</v>
      </c>
      <c r="AG118" s="310" t="e">
        <f>+AG114*VLOOKUP($AE$12,#REF!,2,0)</f>
        <v>#REF!</v>
      </c>
      <c r="AH118" s="310" t="e">
        <f>+AH114*VLOOKUP($AE$12,#REF!,2,0)</f>
        <v>#REF!</v>
      </c>
      <c r="AI118" s="310" t="e">
        <f>+AI114*VLOOKUP($AE$12,#REF!,2,0)</f>
        <v>#REF!</v>
      </c>
      <c r="AJ118" s="310" t="e">
        <f>+AJ114*VLOOKUP($AE$12,#REF!,2,0)</f>
        <v>#REF!</v>
      </c>
      <c r="AK118" s="310" t="e">
        <f>+AK114*VLOOKUP($AE$12,#REF!,2,0)</f>
        <v>#REF!</v>
      </c>
      <c r="AL118" s="310" t="e">
        <f>+AL114*VLOOKUP($AE$12,#REF!,2,0)</f>
        <v>#REF!</v>
      </c>
      <c r="AM118" s="310" t="e">
        <f>+AM114*VLOOKUP($AE$12,#REF!,2,0)</f>
        <v>#REF!</v>
      </c>
      <c r="AN118" s="310" t="e">
        <f>+AN114*VLOOKUP($AE$12,#REF!,2,0)</f>
        <v>#REF!</v>
      </c>
      <c r="AO118" s="310" t="e">
        <f>+AO114*VLOOKUP($AO$12,#REF!,2,0)</f>
        <v>#REF!</v>
      </c>
      <c r="AP118" s="310" t="e">
        <f>+AP114*VLOOKUP($AO$12,#REF!,2,0)</f>
        <v>#REF!</v>
      </c>
      <c r="AQ118" s="310" t="e">
        <f>+AQ114*VLOOKUP($AO$12,#REF!,2,0)</f>
        <v>#REF!</v>
      </c>
      <c r="AR118" s="310" t="e">
        <f>+AR114*VLOOKUP($AO$12,#REF!,2,0)</f>
        <v>#REF!</v>
      </c>
      <c r="AS118" s="310" t="e">
        <f>+AS114*VLOOKUP($AO$12,#REF!,2,0)</f>
        <v>#REF!</v>
      </c>
      <c r="AT118" s="310" t="e">
        <f>+AT114*VLOOKUP($AO$12,#REF!,2,0)</f>
        <v>#REF!</v>
      </c>
      <c r="AU118" s="310" t="e">
        <f>+AU114*VLOOKUP($AO$12,#REF!,2,0)</f>
        <v>#REF!</v>
      </c>
      <c r="AV118" s="310" t="e">
        <f>+AV114*VLOOKUP($AO$12,#REF!,2,0)</f>
        <v>#REF!</v>
      </c>
      <c r="AW118" s="310" t="e">
        <f>+AW114*VLOOKUP($AO$12,#REF!,2,0)</f>
        <v>#REF!</v>
      </c>
      <c r="AX118" s="310" t="e">
        <f>+AX114*VLOOKUP($AO$12,#REF!,2,0)</f>
        <v>#REF!</v>
      </c>
      <c r="AY118" s="310" t="e">
        <f>+AY114*VLOOKUP($AY$12,#REF!,2,0)</f>
        <v>#REF!</v>
      </c>
      <c r="AZ118" s="310" t="e">
        <f>+AZ114*VLOOKUP($AY$12,#REF!,2,0)</f>
        <v>#REF!</v>
      </c>
      <c r="BA118" s="310" t="e">
        <f>+BA114*VLOOKUP($AY$12,#REF!,2,0)</f>
        <v>#REF!</v>
      </c>
      <c r="BB118" s="310" t="e">
        <f>+BB114*VLOOKUP($AY$12,#REF!,2,0)</f>
        <v>#REF!</v>
      </c>
      <c r="BC118" s="310" t="e">
        <f>+BC114*VLOOKUP($AY$12,#REF!,2,0)</f>
        <v>#REF!</v>
      </c>
      <c r="BD118" s="310" t="e">
        <f>+BD114*VLOOKUP($AY$12,#REF!,2,0)</f>
        <v>#REF!</v>
      </c>
      <c r="BE118" s="310" t="e">
        <f>+BE114*VLOOKUP($AY$12,#REF!,2,0)</f>
        <v>#REF!</v>
      </c>
      <c r="BF118" s="310" t="e">
        <f>+BF114*VLOOKUP($AY$12,#REF!,2,0)</f>
        <v>#REF!</v>
      </c>
      <c r="BG118" s="310" t="e">
        <f>+BG114*VLOOKUP($AY$12,#REF!,2,0)</f>
        <v>#REF!</v>
      </c>
      <c r="BH118" s="310" t="e">
        <f>+BH114*VLOOKUP($AY$12,#REF!,2,0)</f>
        <v>#REF!</v>
      </c>
      <c r="BI118" s="310" t="e">
        <f>+BI114*VLOOKUP($BI$12,#REF!,2,0)</f>
        <v>#REF!</v>
      </c>
      <c r="BJ118" s="310" t="e">
        <f>+BJ114*VLOOKUP($BI$12,#REF!,2,0)</f>
        <v>#REF!</v>
      </c>
      <c r="BK118" s="310" t="e">
        <f>+BK114*VLOOKUP($BI$12,#REF!,2,0)</f>
        <v>#REF!</v>
      </c>
      <c r="BL118" s="310" t="e">
        <f>+BL114*VLOOKUP($BI$12,#REF!,2,0)</f>
        <v>#REF!</v>
      </c>
      <c r="BM118" s="310" t="e">
        <f>+BM114*VLOOKUP($BI$12,#REF!,2,0)</f>
        <v>#REF!</v>
      </c>
      <c r="BN118" s="310" t="e">
        <f>+BN114*VLOOKUP($BI$12,#REF!,2,0)</f>
        <v>#REF!</v>
      </c>
      <c r="BO118" s="310" t="e">
        <f>+BO114*VLOOKUP($BI$12,#REF!,2,0)</f>
        <v>#REF!</v>
      </c>
      <c r="BP118" s="310" t="e">
        <f>+BP114*VLOOKUP($BI$12,#REF!,2,0)</f>
        <v>#REF!</v>
      </c>
      <c r="BQ118" s="310" t="e">
        <f>+BQ114*VLOOKUP($BI$12,#REF!,2,0)</f>
        <v>#REF!</v>
      </c>
      <c r="BR118" s="310" t="e">
        <f>+BR114*VLOOKUP($BI$12,#REF!,2,0)</f>
        <v>#REF!</v>
      </c>
      <c r="BS118" s="310" t="e">
        <f>+BS114*VLOOKUP($BS$12,#REF!,2,0)</f>
        <v>#REF!</v>
      </c>
      <c r="BT118" s="310" t="e">
        <f>+BT114*VLOOKUP($BS$12,#REF!,2,0)</f>
        <v>#REF!</v>
      </c>
      <c r="BU118" s="310" t="e">
        <f>+BU114*VLOOKUP($BS$12,#REF!,2,0)</f>
        <v>#REF!</v>
      </c>
      <c r="BV118" s="310" t="e">
        <f>+BV114*VLOOKUP($BS$12,#REF!,2,0)</f>
        <v>#REF!</v>
      </c>
      <c r="BW118" s="310" t="e">
        <f>+BW114*VLOOKUP($BS$12,#REF!,2,0)</f>
        <v>#REF!</v>
      </c>
      <c r="BX118" s="310" t="e">
        <f>+BX114*VLOOKUP($BS$12,#REF!,2,0)</f>
        <v>#REF!</v>
      </c>
      <c r="BY118" s="310" t="e">
        <f>+BY114*VLOOKUP($BS$12,#REF!,2,0)</f>
        <v>#REF!</v>
      </c>
      <c r="BZ118" s="310" t="e">
        <f>+BZ114*VLOOKUP($BS$12,#REF!,2,0)</f>
        <v>#REF!</v>
      </c>
      <c r="CA118" s="310" t="e">
        <f>+CA114*VLOOKUP($BS$12,#REF!,2,0)</f>
        <v>#REF!</v>
      </c>
      <c r="CB118" s="310" t="e">
        <f>+CB114*VLOOKUP($BS$12,#REF!,2,0)</f>
        <v>#REF!</v>
      </c>
      <c r="CC118" s="310" t="e">
        <f>+CC114*VLOOKUP($CC$12,#REF!,2,0)</f>
        <v>#REF!</v>
      </c>
      <c r="CD118" s="310" t="e">
        <f>+CD114*VLOOKUP($CC$12,#REF!,2,0)</f>
        <v>#REF!</v>
      </c>
      <c r="CE118" s="310" t="e">
        <f>+CE114*VLOOKUP($CC$12,#REF!,2,0)</f>
        <v>#REF!</v>
      </c>
      <c r="CF118" s="310" t="e">
        <f>+CF114*VLOOKUP($CC$12,#REF!,2,0)</f>
        <v>#REF!</v>
      </c>
      <c r="CG118" s="310" t="e">
        <f>+CG114*VLOOKUP($CC$12,#REF!,2,0)</f>
        <v>#REF!</v>
      </c>
      <c r="CH118" s="310" t="e">
        <f>+CH114*VLOOKUP($CC$12,#REF!,2,0)</f>
        <v>#REF!</v>
      </c>
      <c r="CI118" s="310" t="e">
        <f>+CI114*VLOOKUP($CC$12,#REF!,2,0)</f>
        <v>#REF!</v>
      </c>
      <c r="CJ118" s="310" t="e">
        <f>+CJ114*VLOOKUP($CC$12,#REF!,2,0)</f>
        <v>#REF!</v>
      </c>
      <c r="CK118" s="310" t="e">
        <f>+CK114*VLOOKUP($CC$12,#REF!,2,0)</f>
        <v>#REF!</v>
      </c>
      <c r="CL118" s="310" t="e">
        <f>+CL114*VLOOKUP($CC$12,#REF!,2,0)</f>
        <v>#REF!</v>
      </c>
      <c r="CM118" s="310" t="e">
        <f>+CM114*VLOOKUP($CM$12,#REF!,2,0)</f>
        <v>#REF!</v>
      </c>
      <c r="CN118" s="310" t="e">
        <f>+CN114*VLOOKUP($CM$12,#REF!,2,0)</f>
        <v>#REF!</v>
      </c>
      <c r="CO118" s="310" t="e">
        <f>+CO114*VLOOKUP($CM$12,#REF!,2,0)</f>
        <v>#REF!</v>
      </c>
      <c r="CP118" s="310" t="e">
        <f>+CP114*VLOOKUP($CM$12,#REF!,2,0)</f>
        <v>#REF!</v>
      </c>
      <c r="CQ118" s="310" t="e">
        <f>+CQ114*VLOOKUP($CM$12,#REF!,2,0)</f>
        <v>#REF!</v>
      </c>
      <c r="CR118" s="310" t="e">
        <f>+CR114*VLOOKUP($CM$12,#REF!,2,0)</f>
        <v>#REF!</v>
      </c>
      <c r="CS118" s="310" t="e">
        <f>+CS114*VLOOKUP($CM$12,#REF!,2,0)</f>
        <v>#REF!</v>
      </c>
      <c r="CT118" s="310" t="e">
        <f>+CT114*VLOOKUP($CM$12,#REF!,2,0)</f>
        <v>#REF!</v>
      </c>
      <c r="CU118" s="310" t="e">
        <f>+CU114*VLOOKUP($CM$12,#REF!,2,0)</f>
        <v>#REF!</v>
      </c>
      <c r="CV118" s="310" t="e">
        <f>+CV114*VLOOKUP($CM$12,#REF!,2,0)</f>
        <v>#REF!</v>
      </c>
      <c r="CW118" s="310" t="e">
        <f>+CW114*VLOOKUP($CW$12,#REF!,2,0)</f>
        <v>#REF!</v>
      </c>
      <c r="CX118" s="310" t="e">
        <f>+CX114*VLOOKUP($CW$12,#REF!,2,0)</f>
        <v>#REF!</v>
      </c>
      <c r="CY118" s="310" t="e">
        <f>+CY114*VLOOKUP($CW$12,#REF!,2,0)</f>
        <v>#REF!</v>
      </c>
      <c r="CZ118" s="310" t="e">
        <f>+CZ114*VLOOKUP($CW$12,#REF!,2,0)</f>
        <v>#REF!</v>
      </c>
      <c r="DA118" s="310" t="e">
        <f>+DA114*VLOOKUP($CW$12,#REF!,2,0)</f>
        <v>#REF!</v>
      </c>
      <c r="DB118" s="310" t="e">
        <f>+DB114*VLOOKUP($CW$12,#REF!,2,0)</f>
        <v>#REF!</v>
      </c>
      <c r="DC118" s="310" t="e">
        <f>+DC114*VLOOKUP($CW$12,#REF!,2,0)</f>
        <v>#REF!</v>
      </c>
      <c r="DD118" s="310" t="e">
        <f>+DD114*VLOOKUP($CW$12,#REF!,2,0)</f>
        <v>#REF!</v>
      </c>
      <c r="DE118" s="310" t="e">
        <f>+DE114*VLOOKUP($CW$12,#REF!,2,0)</f>
        <v>#REF!</v>
      </c>
      <c r="DF118" s="310" t="e">
        <f>+DF114*VLOOKUP($CW$12,#REF!,2,0)</f>
        <v>#REF!</v>
      </c>
      <c r="DG118" s="310" t="e">
        <f>+DG114*VLOOKUP($DG$12,#REF!,2,0)</f>
        <v>#REF!</v>
      </c>
      <c r="DH118" s="310" t="e">
        <f>+DH114*VLOOKUP($DG$12,#REF!,2,0)</f>
        <v>#REF!</v>
      </c>
      <c r="DI118" s="310" t="e">
        <f>+DI114*VLOOKUP($DG$12,#REF!,2,0)</f>
        <v>#REF!</v>
      </c>
      <c r="DJ118" s="310" t="e">
        <f>+DJ114*VLOOKUP($DG$12,#REF!,2,0)</f>
        <v>#REF!</v>
      </c>
      <c r="DK118" s="310" t="e">
        <f>+DK114*VLOOKUP($DG$12,#REF!,2,0)</f>
        <v>#REF!</v>
      </c>
      <c r="DL118" s="310" t="e">
        <f>+DL114*VLOOKUP($DG$12,#REF!,2,0)</f>
        <v>#REF!</v>
      </c>
      <c r="DM118" s="310" t="e">
        <f>+DM114*VLOOKUP($DG$12,#REF!,2,0)</f>
        <v>#REF!</v>
      </c>
      <c r="DN118" s="310" t="e">
        <f>+DN114*VLOOKUP($DG$12,#REF!,2,0)</f>
        <v>#REF!</v>
      </c>
      <c r="DO118" s="310" t="e">
        <f>+DO114*VLOOKUP($DG$12,#REF!,2,0)</f>
        <v>#REF!</v>
      </c>
      <c r="DP118" s="310" t="e">
        <f>+DP114*VLOOKUP($DG$12,#REF!,2,0)</f>
        <v>#REF!</v>
      </c>
      <c r="DQ118" s="310" t="e">
        <f>+DQ114*VLOOKUP($DQ$12,#REF!,2,0)</f>
        <v>#REF!</v>
      </c>
      <c r="DR118" s="310" t="e">
        <f>+DR114*VLOOKUP($DQ$12,#REF!,2,0)</f>
        <v>#REF!</v>
      </c>
      <c r="DS118" s="310" t="e">
        <f>+DS114*VLOOKUP($DQ$12,#REF!,2,0)</f>
        <v>#REF!</v>
      </c>
      <c r="DT118" s="310" t="e">
        <f>+DT114*VLOOKUP($DQ$12,#REF!,2,0)</f>
        <v>#REF!</v>
      </c>
      <c r="DU118" s="310" t="e">
        <f>+DU114*VLOOKUP($DQ$12,#REF!,2,0)</f>
        <v>#REF!</v>
      </c>
      <c r="DV118" s="310" t="e">
        <f>+DV114*VLOOKUP($DQ$12,#REF!,2,0)</f>
        <v>#REF!</v>
      </c>
      <c r="DW118" s="310" t="e">
        <f>+DW114*VLOOKUP($DQ$12,#REF!,2,0)</f>
        <v>#REF!</v>
      </c>
      <c r="DX118" s="310" t="e">
        <f>+DX114*VLOOKUP($DQ$12,#REF!,2,0)</f>
        <v>#REF!</v>
      </c>
      <c r="DY118" s="310" t="e">
        <f>+DY114*VLOOKUP($DQ$12,#REF!,2,0)</f>
        <v>#REF!</v>
      </c>
      <c r="DZ118" s="310" t="e">
        <f>+DZ114*VLOOKUP($DQ$12,#REF!,2,0)</f>
        <v>#REF!</v>
      </c>
      <c r="EA118" s="310" t="e">
        <f>+EA114*VLOOKUP($EA$12,#REF!,2,0)</f>
        <v>#REF!</v>
      </c>
      <c r="EB118" s="310" t="e">
        <f>+EB114*VLOOKUP($EA$12,#REF!,2,0)</f>
        <v>#REF!</v>
      </c>
      <c r="EC118" s="310" t="e">
        <f>+EC114*VLOOKUP($EA$12,#REF!,2,0)</f>
        <v>#REF!</v>
      </c>
      <c r="ED118" s="310" t="e">
        <f>+ED114*VLOOKUP($EA$12,#REF!,2,0)</f>
        <v>#REF!</v>
      </c>
      <c r="EE118" s="310" t="e">
        <f>+EE114*VLOOKUP($EA$12,#REF!,2,0)</f>
        <v>#REF!</v>
      </c>
      <c r="EF118" s="310" t="e">
        <f>+EF114*VLOOKUP($EA$12,#REF!,2,0)</f>
        <v>#REF!</v>
      </c>
      <c r="EG118" s="310" t="e">
        <f>+EG114*VLOOKUP($EA$12,#REF!,2,0)</f>
        <v>#REF!</v>
      </c>
      <c r="EH118" s="310" t="e">
        <f>+EH114*VLOOKUP($EA$12,#REF!,2,0)</f>
        <v>#REF!</v>
      </c>
      <c r="EI118" s="310" t="e">
        <f>+EI114*VLOOKUP($EA$12,#REF!,2,0)</f>
        <v>#REF!</v>
      </c>
      <c r="EJ118" s="310" t="e">
        <f>+EJ114*VLOOKUP($EA$12,#REF!,2,0)</f>
        <v>#REF!</v>
      </c>
      <c r="EK118" s="310" t="e">
        <f>+EK114*VLOOKUP($EK$12,#REF!,2,0)</f>
        <v>#REF!</v>
      </c>
      <c r="EL118" s="310" t="e">
        <f>+EL114*VLOOKUP($EK$12,#REF!,2,0)</f>
        <v>#REF!</v>
      </c>
      <c r="EM118" s="310" t="e">
        <f>+EM114*VLOOKUP($EK$12,#REF!,2,0)</f>
        <v>#REF!</v>
      </c>
      <c r="EN118" s="310" t="e">
        <f>+EN114*VLOOKUP($EK$12,#REF!,2,0)</f>
        <v>#REF!</v>
      </c>
      <c r="EO118" s="310" t="e">
        <f>+EO114*VLOOKUP($EK$12,#REF!,2,0)</f>
        <v>#REF!</v>
      </c>
      <c r="EP118" s="310" t="e">
        <f>+EP114*VLOOKUP($EK$12,#REF!,2,0)</f>
        <v>#REF!</v>
      </c>
      <c r="EQ118" s="310" t="e">
        <f>+EQ114*VLOOKUP($EK$12,#REF!,2,0)</f>
        <v>#REF!</v>
      </c>
      <c r="ER118" s="310" t="e">
        <f>+ER114*VLOOKUP($EK$12,#REF!,2,0)</f>
        <v>#REF!</v>
      </c>
      <c r="ES118" s="310" t="e">
        <f>+ES114*VLOOKUP($EK$12,#REF!,2,0)</f>
        <v>#REF!</v>
      </c>
      <c r="ET118" s="310" t="e">
        <f>+ET114*VLOOKUP($EK$12,#REF!,2,0)</f>
        <v>#REF!</v>
      </c>
      <c r="EU118" s="310" t="e">
        <f>+EU114*VLOOKUP($EU$12,#REF!,2,0)</f>
        <v>#REF!</v>
      </c>
      <c r="EV118" s="310" t="e">
        <f>+EV114*VLOOKUP($EU$12,#REF!,2,0)</f>
        <v>#REF!</v>
      </c>
      <c r="EW118" s="310" t="e">
        <f>+EW114*VLOOKUP($EU$12,#REF!,2,0)</f>
        <v>#REF!</v>
      </c>
      <c r="EX118" s="310" t="e">
        <f>+EX114*VLOOKUP($EU$12,#REF!,2,0)</f>
        <v>#REF!</v>
      </c>
      <c r="EY118" s="310" t="e">
        <f>+EY114*VLOOKUP($EU$12,#REF!,2,0)</f>
        <v>#REF!</v>
      </c>
      <c r="EZ118" s="310" t="e">
        <f>+EZ114*VLOOKUP($EU$12,#REF!,2,0)</f>
        <v>#REF!</v>
      </c>
      <c r="FA118" s="310" t="e">
        <f>+FA114*VLOOKUP($EU$12,#REF!,2,0)</f>
        <v>#REF!</v>
      </c>
      <c r="FB118" s="310" t="e">
        <f>+FB114*VLOOKUP($EU$12,#REF!,2,0)</f>
        <v>#REF!</v>
      </c>
      <c r="FC118" s="310" t="e">
        <f>+FC114*VLOOKUP($EU$12,#REF!,2,0)</f>
        <v>#REF!</v>
      </c>
      <c r="FD118" s="310" t="e">
        <f>+FD114*VLOOKUP($EU$12,#REF!,2,0)</f>
        <v>#REF!</v>
      </c>
      <c r="FE118" s="310" t="e">
        <f>+FE114*VLOOKUP($FE$12,#REF!,2,0)</f>
        <v>#REF!</v>
      </c>
      <c r="FF118" s="310" t="e">
        <f>+FF114*VLOOKUP($FE$12,#REF!,2,0)</f>
        <v>#REF!</v>
      </c>
      <c r="FG118" s="310" t="e">
        <f>+FG114*VLOOKUP($FE$12,#REF!,2,0)</f>
        <v>#REF!</v>
      </c>
      <c r="FH118" s="310" t="e">
        <f>+FH114*VLOOKUP($FE$12,#REF!,2,0)</f>
        <v>#REF!</v>
      </c>
      <c r="FI118" s="310" t="e">
        <f>+FI114*VLOOKUP($FE$12,#REF!,2,0)</f>
        <v>#REF!</v>
      </c>
      <c r="FJ118" s="310" t="e">
        <f>+FJ114*VLOOKUP($FE$12,#REF!,2,0)</f>
        <v>#REF!</v>
      </c>
      <c r="FK118" s="310" t="e">
        <f>+FK114*VLOOKUP($FE$12,#REF!,2,0)</f>
        <v>#REF!</v>
      </c>
      <c r="FL118" s="310" t="e">
        <f>+FL114*VLOOKUP($FE$12,#REF!,2,0)</f>
        <v>#REF!</v>
      </c>
      <c r="FM118" s="310" t="e">
        <f>+FM114*VLOOKUP($FE$12,#REF!,2,0)</f>
        <v>#REF!</v>
      </c>
      <c r="FN118" s="310" t="e">
        <f>+FN114*VLOOKUP($FE$12,#REF!,2,0)</f>
        <v>#REF!</v>
      </c>
      <c r="FO118" s="310" t="e">
        <f>+FO114*VLOOKUP($FO$12,#REF!,2,0)</f>
        <v>#REF!</v>
      </c>
      <c r="FP118" s="310" t="e">
        <f>+FP114*VLOOKUP($FO$12,#REF!,2,0)</f>
        <v>#REF!</v>
      </c>
      <c r="FQ118" s="310" t="e">
        <f>+FQ114*VLOOKUP($FO$12,#REF!,2,0)</f>
        <v>#REF!</v>
      </c>
      <c r="FR118" s="310" t="e">
        <f>+FR114*VLOOKUP($FO$12,#REF!,2,0)</f>
        <v>#REF!</v>
      </c>
      <c r="FS118" s="310" t="e">
        <f>+FS114*VLOOKUP($FO$12,#REF!,2,0)</f>
        <v>#REF!</v>
      </c>
      <c r="FT118" s="310" t="e">
        <f>+FT114*VLOOKUP($FO$12,#REF!,2,0)</f>
        <v>#REF!</v>
      </c>
      <c r="FU118" s="310" t="e">
        <f>+FU114*VLOOKUP($FO$12,#REF!,2,0)</f>
        <v>#REF!</v>
      </c>
      <c r="FV118" s="310" t="e">
        <f>+FV114*VLOOKUP($FO$12,#REF!,2,0)</f>
        <v>#REF!</v>
      </c>
      <c r="FW118" s="310" t="e">
        <f>+FW114*VLOOKUP($FO$12,#REF!,2,0)</f>
        <v>#REF!</v>
      </c>
      <c r="FX118" s="310" t="e">
        <f>+FX114*VLOOKUP($FO$12,#REF!,2,0)</f>
        <v>#REF!</v>
      </c>
      <c r="FY118" s="310" t="e">
        <f>+FY114*VLOOKUP($FY$12,#REF!,2,0)</f>
        <v>#REF!</v>
      </c>
      <c r="FZ118" s="310" t="e">
        <f>+FZ114*VLOOKUP($FY$12,#REF!,2,0)</f>
        <v>#REF!</v>
      </c>
      <c r="GA118" s="310" t="e">
        <f>+GA114*VLOOKUP($FY$12,#REF!,2,0)</f>
        <v>#REF!</v>
      </c>
      <c r="GB118" s="310" t="e">
        <f>+GB114*VLOOKUP($FY$12,#REF!,2,0)</f>
        <v>#REF!</v>
      </c>
      <c r="GC118" s="310" t="e">
        <f>+GC114*VLOOKUP($FY$12,#REF!,2,0)</f>
        <v>#REF!</v>
      </c>
      <c r="GD118" s="310" t="e">
        <f>+GD114*VLOOKUP($FY$12,#REF!,2,0)</f>
        <v>#REF!</v>
      </c>
      <c r="GE118" s="310" t="e">
        <f>+GE114*VLOOKUP($FY$12,#REF!,2,0)</f>
        <v>#REF!</v>
      </c>
      <c r="GF118" s="310" t="e">
        <f>+GF114*VLOOKUP($FY$12,#REF!,2,0)</f>
        <v>#REF!</v>
      </c>
      <c r="GG118" s="310" t="e">
        <f>+GG114*VLOOKUP($FY$12,#REF!,2,0)</f>
        <v>#REF!</v>
      </c>
      <c r="GH118" s="310" t="e">
        <f>+GH114*VLOOKUP($FY$12,#REF!,2,0)</f>
        <v>#REF!</v>
      </c>
      <c r="GI118" s="310" t="e">
        <f>+GI114*VLOOKUP($GI$12,#REF!,2,0)</f>
        <v>#REF!</v>
      </c>
      <c r="GJ118" s="310" t="e">
        <f>+GJ114*VLOOKUP($GI$12,#REF!,2,0)</f>
        <v>#REF!</v>
      </c>
      <c r="GK118" s="310" t="e">
        <f>+GK114*VLOOKUP($GI$12,#REF!,2,0)</f>
        <v>#REF!</v>
      </c>
      <c r="GL118" s="310" t="e">
        <f>+GL114*VLOOKUP($GI$12,#REF!,2,0)</f>
        <v>#REF!</v>
      </c>
      <c r="GM118" s="310" t="e">
        <f>+GM114*VLOOKUP($GI$12,#REF!,2,0)</f>
        <v>#REF!</v>
      </c>
      <c r="GN118" s="310" t="e">
        <f>+GN114*VLOOKUP($GI$12,#REF!,2,0)</f>
        <v>#REF!</v>
      </c>
      <c r="GO118" s="310" t="e">
        <f>+GO114*VLOOKUP($GI$12,#REF!,2,0)</f>
        <v>#REF!</v>
      </c>
      <c r="GP118" s="310" t="e">
        <f>+GP114*VLOOKUP($GI$12,#REF!,2,0)</f>
        <v>#REF!</v>
      </c>
      <c r="GQ118" s="310" t="e">
        <f>+GQ114*VLOOKUP($GI$12,#REF!,2,0)</f>
        <v>#REF!</v>
      </c>
      <c r="GR118" s="310" t="e">
        <f>+GR114*VLOOKUP($GI$12,#REF!,2,0)</f>
        <v>#REF!</v>
      </c>
      <c r="GS118" s="310" t="e">
        <f>+GS114*VLOOKUP($GS$12,#REF!,2,0)</f>
        <v>#REF!</v>
      </c>
      <c r="GT118" s="310" t="e">
        <f>+GT114*VLOOKUP($GS$12,#REF!,2,0)</f>
        <v>#REF!</v>
      </c>
      <c r="GU118" s="310" t="e">
        <f>+GU114*VLOOKUP($GS$12,#REF!,2,0)</f>
        <v>#REF!</v>
      </c>
      <c r="GV118" s="310" t="e">
        <f>+GV114*VLOOKUP($GS$12,#REF!,2,0)</f>
        <v>#REF!</v>
      </c>
      <c r="GW118" s="310" t="e">
        <f>+GW114*VLOOKUP($GS$12,#REF!,2,0)</f>
        <v>#REF!</v>
      </c>
      <c r="GX118" s="310" t="e">
        <f>+GX114*VLOOKUP($GS$12,#REF!,2,0)</f>
        <v>#REF!</v>
      </c>
      <c r="GY118" s="310" t="e">
        <f>+GY114*VLOOKUP($GS$12,#REF!,2,0)</f>
        <v>#REF!</v>
      </c>
      <c r="GZ118" s="310" t="e">
        <f>+GZ114*VLOOKUP($GS$12,#REF!,2,0)</f>
        <v>#REF!</v>
      </c>
      <c r="HA118" s="310" t="e">
        <f>+HA114*VLOOKUP($GS$12,#REF!,2,0)</f>
        <v>#REF!</v>
      </c>
      <c r="HB118" s="310" t="e">
        <f>+HB114*VLOOKUP($GS$12,#REF!,2,0)</f>
        <v>#REF!</v>
      </c>
      <c r="HC118" s="93"/>
      <c r="HD118" s="93"/>
      <c r="HE118" s="93"/>
      <c r="HF118" s="93"/>
      <c r="HG118" s="93"/>
      <c r="HH118" s="93"/>
      <c r="HI118" s="93"/>
      <c r="HJ118" s="93"/>
      <c r="HK118" s="93"/>
      <c r="HL118" s="93"/>
      <c r="HM118" s="31"/>
      <c r="HN118" s="31"/>
      <c r="HO118" s="31"/>
      <c r="HP118" s="310" t="e">
        <f t="shared" si="109"/>
        <v>#REF!</v>
      </c>
      <c r="HQ118" s="323"/>
      <c r="HR118" s="31"/>
      <c r="HS118" s="98"/>
      <c r="HT118" s="31"/>
      <c r="HV118" s="311"/>
      <c r="HW118" s="311"/>
      <c r="HX118" s="311"/>
      <c r="HY118" s="311"/>
      <c r="HZ118" s="311"/>
      <c r="IA118" s="311"/>
      <c r="IB118" s="311"/>
      <c r="IC118" s="311"/>
      <c r="ID118" s="311"/>
      <c r="IE118" s="311"/>
    </row>
    <row r="119" spans="2:240" s="11" customFormat="1" ht="27.95" hidden="1" customHeight="1">
      <c r="B119" s="736" t="s">
        <v>901</v>
      </c>
      <c r="C119" s="737"/>
      <c r="D119" s="737"/>
      <c r="E119" s="737"/>
      <c r="F119" s="737"/>
      <c r="G119" s="737"/>
      <c r="H119" s="737"/>
      <c r="I119" s="738"/>
      <c r="J119" s="309" t="s">
        <v>11</v>
      </c>
      <c r="K119" s="310" t="e">
        <f>+K115*VLOOKUP($K$12,#REF!,2,0)</f>
        <v>#REF!</v>
      </c>
      <c r="L119" s="310" t="e">
        <f>+L115*VLOOKUP($K$12,#REF!,2,0)</f>
        <v>#REF!</v>
      </c>
      <c r="M119" s="310" t="e">
        <f>+M115*VLOOKUP($K$12,#REF!,2,0)</f>
        <v>#REF!</v>
      </c>
      <c r="N119" s="310" t="e">
        <f>+N115*VLOOKUP($K$12,#REF!,2,0)</f>
        <v>#REF!</v>
      </c>
      <c r="O119" s="310" t="e">
        <f>+O115*VLOOKUP($K$12,#REF!,2,0)</f>
        <v>#REF!</v>
      </c>
      <c r="P119" s="310" t="e">
        <f>+P115*VLOOKUP($K$12,#REF!,2,0)</f>
        <v>#REF!</v>
      </c>
      <c r="Q119" s="310" t="e">
        <f>+Q115*VLOOKUP($K$12,#REF!,2,0)</f>
        <v>#REF!</v>
      </c>
      <c r="R119" s="310" t="e">
        <f>+R115*VLOOKUP($K$12,#REF!,2,0)</f>
        <v>#REF!</v>
      </c>
      <c r="S119" s="310" t="e">
        <f>+S115*VLOOKUP($K$12,#REF!,2,0)</f>
        <v>#REF!</v>
      </c>
      <c r="T119" s="310" t="e">
        <f>+T115*VLOOKUP($K$12,#REF!,2,0)</f>
        <v>#REF!</v>
      </c>
      <c r="U119" s="310" t="e">
        <f>+U115*VLOOKUP($U$12,#REF!,2,0)</f>
        <v>#REF!</v>
      </c>
      <c r="V119" s="310" t="e">
        <f>+V115*VLOOKUP($U$12,#REF!,2,0)</f>
        <v>#REF!</v>
      </c>
      <c r="W119" s="310" t="e">
        <f>+W115*VLOOKUP($U$12,#REF!,2,0)</f>
        <v>#REF!</v>
      </c>
      <c r="X119" s="310" t="e">
        <f>+X115*VLOOKUP($U$12,#REF!,2,0)</f>
        <v>#REF!</v>
      </c>
      <c r="Y119" s="310" t="e">
        <f>+Y115*VLOOKUP($U$12,#REF!,2,0)</f>
        <v>#REF!</v>
      </c>
      <c r="Z119" s="310" t="e">
        <f>+Z115*VLOOKUP($U$12,#REF!,2,0)</f>
        <v>#REF!</v>
      </c>
      <c r="AA119" s="310" t="e">
        <f>+AA115*VLOOKUP($U$12,#REF!,2,0)</f>
        <v>#REF!</v>
      </c>
      <c r="AB119" s="310" t="e">
        <f>+AB115*VLOOKUP($U$12,#REF!,2,0)</f>
        <v>#REF!</v>
      </c>
      <c r="AC119" s="310" t="e">
        <f>+AC115*VLOOKUP($U$12,#REF!,2,0)</f>
        <v>#REF!</v>
      </c>
      <c r="AD119" s="310" t="e">
        <f>+AD115*VLOOKUP($U$12,#REF!,2,0)</f>
        <v>#REF!</v>
      </c>
      <c r="AE119" s="310" t="e">
        <f>+AE115*VLOOKUP($AE$12,#REF!,2,0)</f>
        <v>#REF!</v>
      </c>
      <c r="AF119" s="310" t="e">
        <f>+AF115*VLOOKUP($AE$12,#REF!,2,0)</f>
        <v>#REF!</v>
      </c>
      <c r="AG119" s="310" t="e">
        <f>+AG115*VLOOKUP($AE$12,#REF!,2,0)</f>
        <v>#REF!</v>
      </c>
      <c r="AH119" s="310" t="e">
        <f>+AH115*VLOOKUP($AE$12,#REF!,2,0)</f>
        <v>#REF!</v>
      </c>
      <c r="AI119" s="310" t="e">
        <f>+AI115*VLOOKUP($AE$12,#REF!,2,0)</f>
        <v>#REF!</v>
      </c>
      <c r="AJ119" s="310" t="e">
        <f>+AJ115*VLOOKUP($AE$12,#REF!,2,0)</f>
        <v>#REF!</v>
      </c>
      <c r="AK119" s="310" t="e">
        <f>+AK115*VLOOKUP($AE$12,#REF!,2,0)</f>
        <v>#REF!</v>
      </c>
      <c r="AL119" s="310" t="e">
        <f>+AL115*VLOOKUP($AE$12,#REF!,2,0)</f>
        <v>#REF!</v>
      </c>
      <c r="AM119" s="310" t="e">
        <f>+AM115*VLOOKUP($AE$12,#REF!,2,0)</f>
        <v>#REF!</v>
      </c>
      <c r="AN119" s="310" t="e">
        <f>+AN115*VLOOKUP($AE$12,#REF!,2,0)</f>
        <v>#REF!</v>
      </c>
      <c r="AO119" s="310" t="e">
        <f>+AO115*VLOOKUP($AO$12,#REF!,2,0)</f>
        <v>#REF!</v>
      </c>
      <c r="AP119" s="310" t="e">
        <f>+AP115*VLOOKUP($AO$12,#REF!,2,0)</f>
        <v>#REF!</v>
      </c>
      <c r="AQ119" s="310" t="e">
        <f>+AQ115*VLOOKUP($AO$12,#REF!,2,0)</f>
        <v>#REF!</v>
      </c>
      <c r="AR119" s="310" t="e">
        <f>+AR115*VLOOKUP($AO$12,#REF!,2,0)</f>
        <v>#REF!</v>
      </c>
      <c r="AS119" s="310" t="e">
        <f>+AS115*VLOOKUP($AO$12,#REF!,2,0)</f>
        <v>#REF!</v>
      </c>
      <c r="AT119" s="310" t="e">
        <f>+AT115*VLOOKUP($AO$12,#REF!,2,0)</f>
        <v>#REF!</v>
      </c>
      <c r="AU119" s="310" t="e">
        <f>+AU115*VLOOKUP($AO$12,#REF!,2,0)</f>
        <v>#REF!</v>
      </c>
      <c r="AV119" s="310" t="e">
        <f>+AV115*VLOOKUP($AO$12,#REF!,2,0)</f>
        <v>#REF!</v>
      </c>
      <c r="AW119" s="310" t="e">
        <f>+AW115*VLOOKUP($AO$12,#REF!,2,0)</f>
        <v>#REF!</v>
      </c>
      <c r="AX119" s="310" t="e">
        <f>+AX115*VLOOKUP($AO$12,#REF!,2,0)</f>
        <v>#REF!</v>
      </c>
      <c r="AY119" s="310" t="e">
        <f>+AY115*VLOOKUP($AY$12,#REF!,2,0)</f>
        <v>#REF!</v>
      </c>
      <c r="AZ119" s="310" t="e">
        <f>+AZ115*VLOOKUP($AY$12,#REF!,2,0)</f>
        <v>#REF!</v>
      </c>
      <c r="BA119" s="310" t="e">
        <f>+BA115*VLOOKUP($AY$12,#REF!,2,0)</f>
        <v>#REF!</v>
      </c>
      <c r="BB119" s="310" t="e">
        <f>+BB115*VLOOKUP($AY$12,#REF!,2,0)</f>
        <v>#REF!</v>
      </c>
      <c r="BC119" s="310" t="e">
        <f>+BC115*VLOOKUP($AY$12,#REF!,2,0)</f>
        <v>#REF!</v>
      </c>
      <c r="BD119" s="310" t="e">
        <f>+BD115*VLOOKUP($AY$12,#REF!,2,0)</f>
        <v>#REF!</v>
      </c>
      <c r="BE119" s="310" t="e">
        <f>+BE115*VLOOKUP($AY$12,#REF!,2,0)</f>
        <v>#REF!</v>
      </c>
      <c r="BF119" s="310" t="e">
        <f>+BF115*VLOOKUP($AY$12,#REF!,2,0)</f>
        <v>#REF!</v>
      </c>
      <c r="BG119" s="310" t="e">
        <f>+BG115*VLOOKUP($AY$12,#REF!,2,0)</f>
        <v>#REF!</v>
      </c>
      <c r="BH119" s="310" t="e">
        <f>+BH115*VLOOKUP($AY$12,#REF!,2,0)</f>
        <v>#REF!</v>
      </c>
      <c r="BI119" s="310" t="e">
        <f>+BI115*VLOOKUP($BI$12,#REF!,2,0)</f>
        <v>#REF!</v>
      </c>
      <c r="BJ119" s="310" t="e">
        <f>+BJ115*VLOOKUP($BI$12,#REF!,2,0)</f>
        <v>#REF!</v>
      </c>
      <c r="BK119" s="310" t="e">
        <f>+BK115*VLOOKUP($BI$12,#REF!,2,0)</f>
        <v>#REF!</v>
      </c>
      <c r="BL119" s="310" t="e">
        <f>+BL115*VLOOKUP($BI$12,#REF!,2,0)</f>
        <v>#REF!</v>
      </c>
      <c r="BM119" s="310" t="e">
        <f>+BM115*VLOOKUP($BI$12,#REF!,2,0)</f>
        <v>#REF!</v>
      </c>
      <c r="BN119" s="310" t="e">
        <f>+BN115*VLOOKUP($BI$12,#REF!,2,0)</f>
        <v>#REF!</v>
      </c>
      <c r="BO119" s="310" t="e">
        <f>+BO115*VLOOKUP($BI$12,#REF!,2,0)</f>
        <v>#REF!</v>
      </c>
      <c r="BP119" s="310" t="e">
        <f>+BP115*VLOOKUP($BI$12,#REF!,2,0)</f>
        <v>#REF!</v>
      </c>
      <c r="BQ119" s="310" t="e">
        <f>+BQ115*VLOOKUP($BI$12,#REF!,2,0)</f>
        <v>#REF!</v>
      </c>
      <c r="BR119" s="310" t="e">
        <f>+BR115*VLOOKUP($BI$12,#REF!,2,0)</f>
        <v>#REF!</v>
      </c>
      <c r="BS119" s="310" t="e">
        <f>+BS115*VLOOKUP($BS$12,#REF!,2,0)</f>
        <v>#REF!</v>
      </c>
      <c r="BT119" s="310" t="e">
        <f>+BT115*VLOOKUP($BS$12,#REF!,2,0)</f>
        <v>#REF!</v>
      </c>
      <c r="BU119" s="310" t="e">
        <f>+BU115*VLOOKUP($BS$12,#REF!,2,0)</f>
        <v>#REF!</v>
      </c>
      <c r="BV119" s="310" t="e">
        <f>+BV115*VLOOKUP($BS$12,#REF!,2,0)</f>
        <v>#REF!</v>
      </c>
      <c r="BW119" s="310" t="e">
        <f>+BW115*VLOOKUP($BS$12,#REF!,2,0)</f>
        <v>#REF!</v>
      </c>
      <c r="BX119" s="310" t="e">
        <f>+BX115*VLOOKUP($BS$12,#REF!,2,0)</f>
        <v>#REF!</v>
      </c>
      <c r="BY119" s="310" t="e">
        <f>+BY115*VLOOKUP($BS$12,#REF!,2,0)</f>
        <v>#REF!</v>
      </c>
      <c r="BZ119" s="310" t="e">
        <f>+BZ115*VLOOKUP($BS$12,#REF!,2,0)</f>
        <v>#REF!</v>
      </c>
      <c r="CA119" s="310" t="e">
        <f>+CA115*VLOOKUP($BS$12,#REF!,2,0)</f>
        <v>#REF!</v>
      </c>
      <c r="CB119" s="310" t="e">
        <f>+CB115*VLOOKUP($BS$12,#REF!,2,0)</f>
        <v>#REF!</v>
      </c>
      <c r="CC119" s="310" t="e">
        <f>+CC115*VLOOKUP($CC$12,#REF!,2,0)</f>
        <v>#REF!</v>
      </c>
      <c r="CD119" s="310" t="e">
        <f>+CD115*VLOOKUP($CC$12,#REF!,2,0)</f>
        <v>#REF!</v>
      </c>
      <c r="CE119" s="310" t="e">
        <f>+CE115*VLOOKUP($CC$12,#REF!,2,0)</f>
        <v>#REF!</v>
      </c>
      <c r="CF119" s="310" t="e">
        <f>+CF115*VLOOKUP($CC$12,#REF!,2,0)</f>
        <v>#REF!</v>
      </c>
      <c r="CG119" s="310" t="e">
        <f>+CG115*VLOOKUP($CC$12,#REF!,2,0)</f>
        <v>#REF!</v>
      </c>
      <c r="CH119" s="310" t="e">
        <f>+CH115*VLOOKUP($CC$12,#REF!,2,0)</f>
        <v>#REF!</v>
      </c>
      <c r="CI119" s="310" t="e">
        <f>+CI115*VLOOKUP($CC$12,#REF!,2,0)</f>
        <v>#REF!</v>
      </c>
      <c r="CJ119" s="310" t="e">
        <f>+CJ115*VLOOKUP($CC$12,#REF!,2,0)</f>
        <v>#REF!</v>
      </c>
      <c r="CK119" s="310" t="e">
        <f>+CK115*VLOOKUP($CC$12,#REF!,2,0)</f>
        <v>#REF!</v>
      </c>
      <c r="CL119" s="310" t="e">
        <f>+CL115*VLOOKUP($CC$12,#REF!,2,0)</f>
        <v>#REF!</v>
      </c>
      <c r="CM119" s="310" t="e">
        <f>+CM115*VLOOKUP($CM$12,#REF!,2,0)</f>
        <v>#REF!</v>
      </c>
      <c r="CN119" s="310" t="e">
        <f>+CN115*VLOOKUP($CM$12,#REF!,2,0)</f>
        <v>#REF!</v>
      </c>
      <c r="CO119" s="310" t="e">
        <f>+CO115*VLOOKUP($CM$12,#REF!,2,0)</f>
        <v>#REF!</v>
      </c>
      <c r="CP119" s="310" t="e">
        <f>+CP115*VLOOKUP($CM$12,#REF!,2,0)</f>
        <v>#REF!</v>
      </c>
      <c r="CQ119" s="310" t="e">
        <f>+CQ115*VLOOKUP($CM$12,#REF!,2,0)</f>
        <v>#REF!</v>
      </c>
      <c r="CR119" s="310" t="e">
        <f>+CR115*VLOOKUP($CM$12,#REF!,2,0)</f>
        <v>#REF!</v>
      </c>
      <c r="CS119" s="310" t="e">
        <f>+CS115*VLOOKUP($CM$12,#REF!,2,0)</f>
        <v>#REF!</v>
      </c>
      <c r="CT119" s="310" t="e">
        <f>+CT115*VLOOKUP($CM$12,#REF!,2,0)</f>
        <v>#REF!</v>
      </c>
      <c r="CU119" s="310" t="e">
        <f>+CU115*VLOOKUP($CM$12,#REF!,2,0)</f>
        <v>#REF!</v>
      </c>
      <c r="CV119" s="310" t="e">
        <f>+CV115*VLOOKUP($CM$12,#REF!,2,0)</f>
        <v>#REF!</v>
      </c>
      <c r="CW119" s="310" t="e">
        <f>+CW115*VLOOKUP($CW$12,#REF!,2,0)</f>
        <v>#REF!</v>
      </c>
      <c r="CX119" s="310" t="e">
        <f>+CX115*VLOOKUP($CW$12,#REF!,2,0)</f>
        <v>#REF!</v>
      </c>
      <c r="CY119" s="310" t="e">
        <f>+CY115*VLOOKUP($CW$12,#REF!,2,0)</f>
        <v>#REF!</v>
      </c>
      <c r="CZ119" s="310" t="e">
        <f>+CZ115*VLOOKUP($CW$12,#REF!,2,0)</f>
        <v>#REF!</v>
      </c>
      <c r="DA119" s="310" t="e">
        <f>+DA115*VLOOKUP($CW$12,#REF!,2,0)</f>
        <v>#REF!</v>
      </c>
      <c r="DB119" s="310" t="e">
        <f>+DB115*VLOOKUP($CW$12,#REF!,2,0)</f>
        <v>#REF!</v>
      </c>
      <c r="DC119" s="310" t="e">
        <f>+DC115*VLOOKUP($CW$12,#REF!,2,0)</f>
        <v>#REF!</v>
      </c>
      <c r="DD119" s="310" t="e">
        <f>+DD115*VLOOKUP($CW$12,#REF!,2,0)</f>
        <v>#REF!</v>
      </c>
      <c r="DE119" s="310" t="e">
        <f>+DE115*VLOOKUP($CW$12,#REF!,2,0)</f>
        <v>#REF!</v>
      </c>
      <c r="DF119" s="310" t="e">
        <f>+DF115*VLOOKUP($CW$12,#REF!,2,0)</f>
        <v>#REF!</v>
      </c>
      <c r="DG119" s="310" t="e">
        <f>+DG115*VLOOKUP($DG$12,#REF!,2,0)</f>
        <v>#REF!</v>
      </c>
      <c r="DH119" s="310" t="e">
        <f>+DH115*VLOOKUP($DG$12,#REF!,2,0)</f>
        <v>#REF!</v>
      </c>
      <c r="DI119" s="310" t="e">
        <f>+DI115*VLOOKUP($DG$12,#REF!,2,0)</f>
        <v>#REF!</v>
      </c>
      <c r="DJ119" s="310" t="e">
        <f>+DJ115*VLOOKUP($DG$12,#REF!,2,0)</f>
        <v>#REF!</v>
      </c>
      <c r="DK119" s="310" t="e">
        <f>+DK115*VLOOKUP($DG$12,#REF!,2,0)</f>
        <v>#REF!</v>
      </c>
      <c r="DL119" s="310" t="e">
        <f>+DL115*VLOOKUP($DG$12,#REF!,2,0)</f>
        <v>#REF!</v>
      </c>
      <c r="DM119" s="310" t="e">
        <f>+DM115*VLOOKUP($DG$12,#REF!,2,0)</f>
        <v>#REF!</v>
      </c>
      <c r="DN119" s="310" t="e">
        <f>+DN115*VLOOKUP($DG$12,#REF!,2,0)</f>
        <v>#REF!</v>
      </c>
      <c r="DO119" s="310" t="e">
        <f>+DO115*VLOOKUP($DG$12,#REF!,2,0)</f>
        <v>#REF!</v>
      </c>
      <c r="DP119" s="310" t="e">
        <f>+DP115*VLOOKUP($DG$12,#REF!,2,0)</f>
        <v>#REF!</v>
      </c>
      <c r="DQ119" s="310" t="e">
        <f>+DQ115*VLOOKUP($DQ$12,#REF!,2,0)</f>
        <v>#REF!</v>
      </c>
      <c r="DR119" s="310" t="e">
        <f>+DR115*VLOOKUP($DQ$12,#REF!,2,0)</f>
        <v>#REF!</v>
      </c>
      <c r="DS119" s="310" t="e">
        <f>+DS115*VLOOKUP($DQ$12,#REF!,2,0)</f>
        <v>#REF!</v>
      </c>
      <c r="DT119" s="310" t="e">
        <f>+DT115*VLOOKUP($DQ$12,#REF!,2,0)</f>
        <v>#REF!</v>
      </c>
      <c r="DU119" s="310" t="e">
        <f>+DU115*VLOOKUP($DQ$12,#REF!,2,0)</f>
        <v>#REF!</v>
      </c>
      <c r="DV119" s="310" t="e">
        <f>+DV115*VLOOKUP($DQ$12,#REF!,2,0)</f>
        <v>#REF!</v>
      </c>
      <c r="DW119" s="310" t="e">
        <f>+DW115*VLOOKUP($DQ$12,#REF!,2,0)</f>
        <v>#REF!</v>
      </c>
      <c r="DX119" s="310" t="e">
        <f>+DX115*VLOOKUP($DQ$12,#REF!,2,0)</f>
        <v>#REF!</v>
      </c>
      <c r="DY119" s="310" t="e">
        <f>+DY115*VLOOKUP($DQ$12,#REF!,2,0)</f>
        <v>#REF!</v>
      </c>
      <c r="DZ119" s="310" t="e">
        <f>+DZ115*VLOOKUP($DQ$12,#REF!,2,0)</f>
        <v>#REF!</v>
      </c>
      <c r="EA119" s="310" t="e">
        <f>+EA115*VLOOKUP($EA$12,#REF!,2,0)</f>
        <v>#REF!</v>
      </c>
      <c r="EB119" s="310" t="e">
        <f>+EB115*VLOOKUP($EA$12,#REF!,2,0)</f>
        <v>#REF!</v>
      </c>
      <c r="EC119" s="310" t="e">
        <f>+EC115*VLOOKUP($EA$12,#REF!,2,0)</f>
        <v>#REF!</v>
      </c>
      <c r="ED119" s="310" t="e">
        <f>+ED115*VLOOKUP($EA$12,#REF!,2,0)</f>
        <v>#REF!</v>
      </c>
      <c r="EE119" s="310" t="e">
        <f>+EE115*VLOOKUP($EA$12,#REF!,2,0)</f>
        <v>#REF!</v>
      </c>
      <c r="EF119" s="310" t="e">
        <f>+EF115*VLOOKUP($EA$12,#REF!,2,0)</f>
        <v>#REF!</v>
      </c>
      <c r="EG119" s="310" t="e">
        <f>+EG115*VLOOKUP($EA$12,#REF!,2,0)</f>
        <v>#REF!</v>
      </c>
      <c r="EH119" s="310" t="e">
        <f>+EH115*VLOOKUP($EA$12,#REF!,2,0)</f>
        <v>#REF!</v>
      </c>
      <c r="EI119" s="310" t="e">
        <f>+EI115*VLOOKUP($EA$12,#REF!,2,0)</f>
        <v>#REF!</v>
      </c>
      <c r="EJ119" s="310" t="e">
        <f>+EJ115*VLOOKUP($EA$12,#REF!,2,0)</f>
        <v>#REF!</v>
      </c>
      <c r="EK119" s="310" t="e">
        <f>+EK115*VLOOKUP($EK$12,#REF!,2,0)</f>
        <v>#REF!</v>
      </c>
      <c r="EL119" s="310" t="e">
        <f>+EL115*VLOOKUP($EK$12,#REF!,2,0)</f>
        <v>#REF!</v>
      </c>
      <c r="EM119" s="310" t="e">
        <f>+EM115*VLOOKUP($EK$12,#REF!,2,0)</f>
        <v>#REF!</v>
      </c>
      <c r="EN119" s="310" t="e">
        <f>+EN115*VLOOKUP($EK$12,#REF!,2,0)</f>
        <v>#REF!</v>
      </c>
      <c r="EO119" s="310" t="e">
        <f>+EO115*VLOOKUP($EK$12,#REF!,2,0)</f>
        <v>#REF!</v>
      </c>
      <c r="EP119" s="310" t="e">
        <f>+EP115*VLOOKUP($EK$12,#REF!,2,0)</f>
        <v>#REF!</v>
      </c>
      <c r="EQ119" s="310" t="e">
        <f>+EQ115*VLOOKUP($EK$12,#REF!,2,0)</f>
        <v>#REF!</v>
      </c>
      <c r="ER119" s="310" t="e">
        <f>+ER115*VLOOKUP($EK$12,#REF!,2,0)</f>
        <v>#REF!</v>
      </c>
      <c r="ES119" s="310" t="e">
        <f>+ES115*VLOOKUP($EK$12,#REF!,2,0)</f>
        <v>#REF!</v>
      </c>
      <c r="ET119" s="310" t="e">
        <f>+ET115*VLOOKUP($EK$12,#REF!,2,0)</f>
        <v>#REF!</v>
      </c>
      <c r="EU119" s="310" t="e">
        <f>+EU115*VLOOKUP($EU$12,#REF!,2,0)</f>
        <v>#REF!</v>
      </c>
      <c r="EV119" s="310" t="e">
        <f>+EV115*VLOOKUP($EU$12,#REF!,2,0)</f>
        <v>#REF!</v>
      </c>
      <c r="EW119" s="310" t="e">
        <f>+EW115*VLOOKUP($EU$12,#REF!,2,0)</f>
        <v>#REF!</v>
      </c>
      <c r="EX119" s="310" t="e">
        <f>+EX115*VLOOKUP($EU$12,#REF!,2,0)</f>
        <v>#REF!</v>
      </c>
      <c r="EY119" s="310" t="e">
        <f>+EY115*VLOOKUP($EU$12,#REF!,2,0)</f>
        <v>#REF!</v>
      </c>
      <c r="EZ119" s="310" t="e">
        <f>+EZ115*VLOOKUP($EU$12,#REF!,2,0)</f>
        <v>#REF!</v>
      </c>
      <c r="FA119" s="310" t="e">
        <f>+FA115*VLOOKUP($EU$12,#REF!,2,0)</f>
        <v>#REF!</v>
      </c>
      <c r="FB119" s="310" t="e">
        <f>+FB115*VLOOKUP($EU$12,#REF!,2,0)</f>
        <v>#REF!</v>
      </c>
      <c r="FC119" s="310" t="e">
        <f>+FC115*VLOOKUP($EU$12,#REF!,2,0)</f>
        <v>#REF!</v>
      </c>
      <c r="FD119" s="310" t="e">
        <f>+FD115*VLOOKUP($EU$12,#REF!,2,0)</f>
        <v>#REF!</v>
      </c>
      <c r="FE119" s="310" t="e">
        <f>+FE115*VLOOKUP($FE$12,#REF!,2,0)</f>
        <v>#REF!</v>
      </c>
      <c r="FF119" s="310" t="e">
        <f>+FF115*VLOOKUP($FE$12,#REF!,2,0)</f>
        <v>#REF!</v>
      </c>
      <c r="FG119" s="310" t="e">
        <f>+FG115*VLOOKUP($FE$12,#REF!,2,0)</f>
        <v>#REF!</v>
      </c>
      <c r="FH119" s="310" t="e">
        <f>+FH115*VLOOKUP($FE$12,#REF!,2,0)</f>
        <v>#REF!</v>
      </c>
      <c r="FI119" s="310" t="e">
        <f>+FI115*VLOOKUP($FE$12,#REF!,2,0)</f>
        <v>#REF!</v>
      </c>
      <c r="FJ119" s="310" t="e">
        <f>+FJ115*VLOOKUP($FE$12,#REF!,2,0)</f>
        <v>#REF!</v>
      </c>
      <c r="FK119" s="310" t="e">
        <f>+FK115*VLOOKUP($FE$12,#REF!,2,0)</f>
        <v>#REF!</v>
      </c>
      <c r="FL119" s="310" t="e">
        <f>+FL115*VLOOKUP($FE$12,#REF!,2,0)</f>
        <v>#REF!</v>
      </c>
      <c r="FM119" s="310" t="e">
        <f>+FM115*VLOOKUP($FE$12,#REF!,2,0)</f>
        <v>#REF!</v>
      </c>
      <c r="FN119" s="310" t="e">
        <f>+FN115*VLOOKUP($FE$12,#REF!,2,0)</f>
        <v>#REF!</v>
      </c>
      <c r="FO119" s="310" t="e">
        <f>+FO115*VLOOKUP($FO$12,#REF!,2,0)</f>
        <v>#REF!</v>
      </c>
      <c r="FP119" s="310" t="e">
        <f>+FP115*VLOOKUP($FO$12,#REF!,2,0)</f>
        <v>#REF!</v>
      </c>
      <c r="FQ119" s="310" t="e">
        <f>+FQ115*VLOOKUP($FO$12,#REF!,2,0)</f>
        <v>#REF!</v>
      </c>
      <c r="FR119" s="310" t="e">
        <f>+FR115*VLOOKUP($FO$12,#REF!,2,0)</f>
        <v>#REF!</v>
      </c>
      <c r="FS119" s="310" t="e">
        <f>+FS115*VLOOKUP($FO$12,#REF!,2,0)</f>
        <v>#REF!</v>
      </c>
      <c r="FT119" s="310" t="e">
        <f>+FT115*VLOOKUP($FO$12,#REF!,2,0)</f>
        <v>#REF!</v>
      </c>
      <c r="FU119" s="310" t="e">
        <f>+FU115*VLOOKUP($FO$12,#REF!,2,0)</f>
        <v>#REF!</v>
      </c>
      <c r="FV119" s="310" t="e">
        <f>+FV115*VLOOKUP($FO$12,#REF!,2,0)</f>
        <v>#REF!</v>
      </c>
      <c r="FW119" s="310" t="e">
        <f>+FW115*VLOOKUP($FO$12,#REF!,2,0)</f>
        <v>#REF!</v>
      </c>
      <c r="FX119" s="310" t="e">
        <f>+FX115*VLOOKUP($FO$12,#REF!,2,0)</f>
        <v>#REF!</v>
      </c>
      <c r="FY119" s="310" t="e">
        <f>+FY115*VLOOKUP($FY$12,#REF!,2,0)</f>
        <v>#REF!</v>
      </c>
      <c r="FZ119" s="310" t="e">
        <f>+FZ115*VLOOKUP($FY$12,#REF!,2,0)</f>
        <v>#REF!</v>
      </c>
      <c r="GA119" s="310" t="e">
        <f>+GA115*VLOOKUP($FY$12,#REF!,2,0)</f>
        <v>#REF!</v>
      </c>
      <c r="GB119" s="310" t="e">
        <f>+GB115*VLOOKUP($FY$12,#REF!,2,0)</f>
        <v>#REF!</v>
      </c>
      <c r="GC119" s="310" t="e">
        <f>+GC115*VLOOKUP($FY$12,#REF!,2,0)</f>
        <v>#REF!</v>
      </c>
      <c r="GD119" s="310" t="e">
        <f>+GD115*VLOOKUP($FY$12,#REF!,2,0)</f>
        <v>#REF!</v>
      </c>
      <c r="GE119" s="310" t="e">
        <f>+GE115*VLOOKUP($FY$12,#REF!,2,0)</f>
        <v>#REF!</v>
      </c>
      <c r="GF119" s="310" t="e">
        <f>+GF115*VLOOKUP($FY$12,#REF!,2,0)</f>
        <v>#REF!</v>
      </c>
      <c r="GG119" s="310" t="e">
        <f>+GG115*VLOOKUP($FY$12,#REF!,2,0)</f>
        <v>#REF!</v>
      </c>
      <c r="GH119" s="310" t="e">
        <f>+GH115*VLOOKUP($FY$12,#REF!,2,0)</f>
        <v>#REF!</v>
      </c>
      <c r="GI119" s="310" t="e">
        <f>+GI115*VLOOKUP($GI$12,#REF!,2,0)</f>
        <v>#REF!</v>
      </c>
      <c r="GJ119" s="310" t="e">
        <f>+GJ115*VLOOKUP($GI$12,#REF!,2,0)</f>
        <v>#REF!</v>
      </c>
      <c r="GK119" s="310" t="e">
        <f>+GK115*VLOOKUP($GI$12,#REF!,2,0)</f>
        <v>#REF!</v>
      </c>
      <c r="GL119" s="310" t="e">
        <f>+GL115*VLOOKUP($GI$12,#REF!,2,0)</f>
        <v>#REF!</v>
      </c>
      <c r="GM119" s="310" t="e">
        <f>+GM115*VLOOKUP($GI$12,#REF!,2,0)</f>
        <v>#REF!</v>
      </c>
      <c r="GN119" s="310" t="e">
        <f>+GN115*VLOOKUP($GI$12,#REF!,2,0)</f>
        <v>#REF!</v>
      </c>
      <c r="GO119" s="310" t="e">
        <f>+GO115*VLOOKUP($GI$12,#REF!,2,0)</f>
        <v>#REF!</v>
      </c>
      <c r="GP119" s="310" t="e">
        <f>+GP115*VLOOKUP($GI$12,#REF!,2,0)</f>
        <v>#REF!</v>
      </c>
      <c r="GQ119" s="310" t="e">
        <f>+GQ115*VLOOKUP($GI$12,#REF!,2,0)</f>
        <v>#REF!</v>
      </c>
      <c r="GR119" s="310" t="e">
        <f>+GR115*VLOOKUP($GI$12,#REF!,2,0)</f>
        <v>#REF!</v>
      </c>
      <c r="GS119" s="310" t="e">
        <f>+GS115*VLOOKUP($GS$12,#REF!,2,0)</f>
        <v>#REF!</v>
      </c>
      <c r="GT119" s="310" t="e">
        <f>+GT115*VLOOKUP($GS$12,#REF!,2,0)</f>
        <v>#REF!</v>
      </c>
      <c r="GU119" s="310" t="e">
        <f>+GU115*VLOOKUP($GS$12,#REF!,2,0)</f>
        <v>#REF!</v>
      </c>
      <c r="GV119" s="310" t="e">
        <f>+GV115*VLOOKUP($GS$12,#REF!,2,0)</f>
        <v>#REF!</v>
      </c>
      <c r="GW119" s="310" t="e">
        <f>+GW115*VLOOKUP($GS$12,#REF!,2,0)</f>
        <v>#REF!</v>
      </c>
      <c r="GX119" s="310" t="e">
        <f>+GX115*VLOOKUP($GS$12,#REF!,2,0)</f>
        <v>#REF!</v>
      </c>
      <c r="GY119" s="310" t="e">
        <f>+GY115*VLOOKUP($GS$12,#REF!,2,0)</f>
        <v>#REF!</v>
      </c>
      <c r="GZ119" s="310" t="e">
        <f>+GZ115*VLOOKUP($GS$12,#REF!,2,0)</f>
        <v>#REF!</v>
      </c>
      <c r="HA119" s="310" t="e">
        <f>+HA115*VLOOKUP($GS$12,#REF!,2,0)</f>
        <v>#REF!</v>
      </c>
      <c r="HB119" s="310" t="e">
        <f>+HB115*VLOOKUP($GS$12,#REF!,2,0)</f>
        <v>#REF!</v>
      </c>
      <c r="HC119" s="93"/>
      <c r="HD119" s="93"/>
      <c r="HE119" s="93"/>
      <c r="HF119" s="93"/>
      <c r="HG119" s="93"/>
      <c r="HH119" s="93"/>
      <c r="HI119" s="93"/>
      <c r="HJ119" s="93"/>
      <c r="HK119" s="93"/>
      <c r="HL119" s="93"/>
      <c r="HM119" s="31"/>
      <c r="HN119" s="31"/>
      <c r="HO119" s="31"/>
      <c r="HP119" s="310" t="e">
        <f t="shared" si="109"/>
        <v>#REF!</v>
      </c>
      <c r="HQ119" s="323"/>
      <c r="HR119" s="31"/>
      <c r="HS119" s="98"/>
      <c r="HT119" s="31"/>
      <c r="HV119" s="311"/>
      <c r="HW119" s="311"/>
      <c r="HX119" s="311"/>
      <c r="HY119" s="311"/>
      <c r="HZ119" s="311"/>
      <c r="IA119" s="311"/>
      <c r="IB119" s="311"/>
      <c r="IC119" s="311"/>
      <c r="ID119" s="311"/>
      <c r="IE119" s="311"/>
    </row>
    <row r="120" spans="2:240" s="316" customFormat="1" ht="27.95" hidden="1" customHeight="1">
      <c r="B120" s="733" t="s">
        <v>902</v>
      </c>
      <c r="C120" s="734"/>
      <c r="D120" s="734"/>
      <c r="E120" s="734"/>
      <c r="F120" s="734"/>
      <c r="G120" s="734"/>
      <c r="H120" s="734"/>
      <c r="I120" s="735"/>
      <c r="J120" s="312" t="s">
        <v>108</v>
      </c>
      <c r="K120" s="313">
        <f>+SUMIF($F$16:$F$111,1,K16:K111)</f>
        <v>0</v>
      </c>
      <c r="L120" s="313">
        <f t="shared" ref="L120:BW120" si="122">+SUMIF($F$16:$F$111,1,L16:L111)</f>
        <v>0</v>
      </c>
      <c r="M120" s="313">
        <f t="shared" si="122"/>
        <v>0</v>
      </c>
      <c r="N120" s="313">
        <f t="shared" si="122"/>
        <v>0</v>
      </c>
      <c r="O120" s="313">
        <f t="shared" si="122"/>
        <v>0</v>
      </c>
      <c r="P120" s="313">
        <f t="shared" si="122"/>
        <v>0</v>
      </c>
      <c r="Q120" s="313">
        <f t="shared" si="122"/>
        <v>0</v>
      </c>
      <c r="R120" s="313">
        <f t="shared" si="122"/>
        <v>0</v>
      </c>
      <c r="S120" s="313">
        <f t="shared" si="122"/>
        <v>0</v>
      </c>
      <c r="T120" s="313">
        <f t="shared" si="122"/>
        <v>0</v>
      </c>
      <c r="U120" s="313">
        <f t="shared" si="122"/>
        <v>0</v>
      </c>
      <c r="V120" s="313">
        <f t="shared" si="122"/>
        <v>0</v>
      </c>
      <c r="W120" s="313">
        <f t="shared" si="122"/>
        <v>0</v>
      </c>
      <c r="X120" s="313">
        <f t="shared" si="122"/>
        <v>0</v>
      </c>
      <c r="Y120" s="313">
        <f t="shared" si="122"/>
        <v>0</v>
      </c>
      <c r="Z120" s="313">
        <f t="shared" si="122"/>
        <v>0</v>
      </c>
      <c r="AA120" s="313">
        <f t="shared" si="122"/>
        <v>0</v>
      </c>
      <c r="AB120" s="313">
        <f t="shared" si="122"/>
        <v>0</v>
      </c>
      <c r="AC120" s="313">
        <f t="shared" si="122"/>
        <v>0</v>
      </c>
      <c r="AD120" s="313">
        <f t="shared" si="122"/>
        <v>0</v>
      </c>
      <c r="AE120" s="313">
        <f t="shared" si="122"/>
        <v>0</v>
      </c>
      <c r="AF120" s="313">
        <f t="shared" si="122"/>
        <v>0</v>
      </c>
      <c r="AG120" s="313">
        <f t="shared" si="122"/>
        <v>0</v>
      </c>
      <c r="AH120" s="313">
        <f t="shared" si="122"/>
        <v>0</v>
      </c>
      <c r="AI120" s="313">
        <f t="shared" si="122"/>
        <v>0</v>
      </c>
      <c r="AJ120" s="313">
        <f t="shared" si="122"/>
        <v>0</v>
      </c>
      <c r="AK120" s="313">
        <f t="shared" si="122"/>
        <v>0</v>
      </c>
      <c r="AL120" s="313">
        <f t="shared" si="122"/>
        <v>0</v>
      </c>
      <c r="AM120" s="313">
        <f t="shared" si="122"/>
        <v>0</v>
      </c>
      <c r="AN120" s="313">
        <f t="shared" si="122"/>
        <v>0</v>
      </c>
      <c r="AO120" s="313">
        <f t="shared" si="122"/>
        <v>0</v>
      </c>
      <c r="AP120" s="313">
        <f t="shared" si="122"/>
        <v>0</v>
      </c>
      <c r="AQ120" s="313">
        <f t="shared" si="122"/>
        <v>0</v>
      </c>
      <c r="AR120" s="313">
        <f t="shared" si="122"/>
        <v>0</v>
      </c>
      <c r="AS120" s="313">
        <f t="shared" si="122"/>
        <v>0</v>
      </c>
      <c r="AT120" s="313">
        <f t="shared" si="122"/>
        <v>0</v>
      </c>
      <c r="AU120" s="313">
        <f t="shared" si="122"/>
        <v>0</v>
      </c>
      <c r="AV120" s="313">
        <f t="shared" si="122"/>
        <v>0</v>
      </c>
      <c r="AW120" s="313">
        <f t="shared" si="122"/>
        <v>0</v>
      </c>
      <c r="AX120" s="313">
        <f t="shared" si="122"/>
        <v>0</v>
      </c>
      <c r="AY120" s="313">
        <f t="shared" si="122"/>
        <v>0</v>
      </c>
      <c r="AZ120" s="313">
        <f t="shared" si="122"/>
        <v>0</v>
      </c>
      <c r="BA120" s="313">
        <f t="shared" si="122"/>
        <v>0</v>
      </c>
      <c r="BB120" s="313">
        <f t="shared" si="122"/>
        <v>0</v>
      </c>
      <c r="BC120" s="313">
        <f t="shared" si="122"/>
        <v>0</v>
      </c>
      <c r="BD120" s="313">
        <f t="shared" si="122"/>
        <v>0</v>
      </c>
      <c r="BE120" s="313">
        <f t="shared" si="122"/>
        <v>0</v>
      </c>
      <c r="BF120" s="313">
        <f t="shared" si="122"/>
        <v>0</v>
      </c>
      <c r="BG120" s="313">
        <f t="shared" si="122"/>
        <v>0</v>
      </c>
      <c r="BH120" s="313">
        <f t="shared" si="122"/>
        <v>0</v>
      </c>
      <c r="BI120" s="313">
        <f t="shared" si="122"/>
        <v>0</v>
      </c>
      <c r="BJ120" s="313">
        <f t="shared" si="122"/>
        <v>0</v>
      </c>
      <c r="BK120" s="313">
        <f t="shared" si="122"/>
        <v>0</v>
      </c>
      <c r="BL120" s="313">
        <f t="shared" si="122"/>
        <v>0</v>
      </c>
      <c r="BM120" s="313">
        <f t="shared" si="122"/>
        <v>0</v>
      </c>
      <c r="BN120" s="313">
        <f t="shared" si="122"/>
        <v>0</v>
      </c>
      <c r="BO120" s="313">
        <f t="shared" si="122"/>
        <v>0</v>
      </c>
      <c r="BP120" s="313">
        <f t="shared" si="122"/>
        <v>0</v>
      </c>
      <c r="BQ120" s="313">
        <f t="shared" si="122"/>
        <v>0</v>
      </c>
      <c r="BR120" s="313">
        <f t="shared" si="122"/>
        <v>0</v>
      </c>
      <c r="BS120" s="313">
        <f t="shared" si="122"/>
        <v>0</v>
      </c>
      <c r="BT120" s="313">
        <f t="shared" si="122"/>
        <v>0</v>
      </c>
      <c r="BU120" s="313">
        <f t="shared" si="122"/>
        <v>0</v>
      </c>
      <c r="BV120" s="313">
        <f t="shared" si="122"/>
        <v>0</v>
      </c>
      <c r="BW120" s="313">
        <f t="shared" si="122"/>
        <v>0</v>
      </c>
      <c r="BX120" s="313">
        <f t="shared" ref="BX120:EI120" si="123">+SUMIF($F$16:$F$111,1,BX16:BX111)</f>
        <v>0</v>
      </c>
      <c r="BY120" s="313">
        <f t="shared" si="123"/>
        <v>0</v>
      </c>
      <c r="BZ120" s="313">
        <f t="shared" si="123"/>
        <v>0</v>
      </c>
      <c r="CA120" s="313">
        <f t="shared" si="123"/>
        <v>0</v>
      </c>
      <c r="CB120" s="313">
        <f t="shared" si="123"/>
        <v>0</v>
      </c>
      <c r="CC120" s="313">
        <f t="shared" si="123"/>
        <v>0</v>
      </c>
      <c r="CD120" s="313">
        <f t="shared" si="123"/>
        <v>0</v>
      </c>
      <c r="CE120" s="313">
        <f t="shared" si="123"/>
        <v>0</v>
      </c>
      <c r="CF120" s="313">
        <f t="shared" si="123"/>
        <v>0</v>
      </c>
      <c r="CG120" s="313">
        <f t="shared" si="123"/>
        <v>0</v>
      </c>
      <c r="CH120" s="313">
        <f t="shared" si="123"/>
        <v>0</v>
      </c>
      <c r="CI120" s="313">
        <f t="shared" si="123"/>
        <v>0</v>
      </c>
      <c r="CJ120" s="313">
        <f t="shared" si="123"/>
        <v>0</v>
      </c>
      <c r="CK120" s="313">
        <f t="shared" si="123"/>
        <v>0</v>
      </c>
      <c r="CL120" s="313">
        <f t="shared" si="123"/>
        <v>0</v>
      </c>
      <c r="CM120" s="313">
        <f t="shared" si="123"/>
        <v>0</v>
      </c>
      <c r="CN120" s="313">
        <f t="shared" si="123"/>
        <v>0</v>
      </c>
      <c r="CO120" s="313">
        <f t="shared" si="123"/>
        <v>0</v>
      </c>
      <c r="CP120" s="313">
        <f t="shared" si="123"/>
        <v>0</v>
      </c>
      <c r="CQ120" s="313">
        <f t="shared" si="123"/>
        <v>0</v>
      </c>
      <c r="CR120" s="313">
        <f t="shared" si="123"/>
        <v>0</v>
      </c>
      <c r="CS120" s="313">
        <f t="shared" si="123"/>
        <v>0</v>
      </c>
      <c r="CT120" s="313">
        <f t="shared" si="123"/>
        <v>0</v>
      </c>
      <c r="CU120" s="313">
        <f t="shared" si="123"/>
        <v>0</v>
      </c>
      <c r="CV120" s="313">
        <f t="shared" si="123"/>
        <v>0</v>
      </c>
      <c r="CW120" s="313">
        <f t="shared" si="123"/>
        <v>0</v>
      </c>
      <c r="CX120" s="313">
        <f t="shared" si="123"/>
        <v>0</v>
      </c>
      <c r="CY120" s="313">
        <f t="shared" si="123"/>
        <v>0</v>
      </c>
      <c r="CZ120" s="313">
        <f t="shared" si="123"/>
        <v>0</v>
      </c>
      <c r="DA120" s="313">
        <f t="shared" si="123"/>
        <v>0</v>
      </c>
      <c r="DB120" s="313">
        <f t="shared" si="123"/>
        <v>0</v>
      </c>
      <c r="DC120" s="313">
        <f t="shared" si="123"/>
        <v>0</v>
      </c>
      <c r="DD120" s="313">
        <f t="shared" si="123"/>
        <v>0</v>
      </c>
      <c r="DE120" s="313">
        <f t="shared" si="123"/>
        <v>0</v>
      </c>
      <c r="DF120" s="313">
        <f t="shared" si="123"/>
        <v>0</v>
      </c>
      <c r="DG120" s="313">
        <f t="shared" si="123"/>
        <v>0</v>
      </c>
      <c r="DH120" s="313">
        <f t="shared" si="123"/>
        <v>0</v>
      </c>
      <c r="DI120" s="313">
        <f t="shared" si="123"/>
        <v>0</v>
      </c>
      <c r="DJ120" s="313">
        <f t="shared" si="123"/>
        <v>0</v>
      </c>
      <c r="DK120" s="313">
        <f t="shared" si="123"/>
        <v>0</v>
      </c>
      <c r="DL120" s="313">
        <f t="shared" si="123"/>
        <v>0</v>
      </c>
      <c r="DM120" s="313">
        <f t="shared" si="123"/>
        <v>0</v>
      </c>
      <c r="DN120" s="313">
        <f t="shared" si="123"/>
        <v>0</v>
      </c>
      <c r="DO120" s="313">
        <f t="shared" si="123"/>
        <v>0</v>
      </c>
      <c r="DP120" s="313">
        <f t="shared" si="123"/>
        <v>0</v>
      </c>
      <c r="DQ120" s="313">
        <f t="shared" si="123"/>
        <v>0</v>
      </c>
      <c r="DR120" s="313">
        <f t="shared" si="123"/>
        <v>0</v>
      </c>
      <c r="DS120" s="313">
        <f t="shared" si="123"/>
        <v>0</v>
      </c>
      <c r="DT120" s="313">
        <f t="shared" si="123"/>
        <v>0</v>
      </c>
      <c r="DU120" s="313">
        <f t="shared" si="123"/>
        <v>0</v>
      </c>
      <c r="DV120" s="313">
        <f t="shared" si="123"/>
        <v>0</v>
      </c>
      <c r="DW120" s="313">
        <f t="shared" si="123"/>
        <v>0</v>
      </c>
      <c r="DX120" s="313">
        <f t="shared" si="123"/>
        <v>0</v>
      </c>
      <c r="DY120" s="313">
        <f t="shared" si="123"/>
        <v>0</v>
      </c>
      <c r="DZ120" s="313">
        <f t="shared" si="123"/>
        <v>0</v>
      </c>
      <c r="EA120" s="313">
        <f t="shared" si="123"/>
        <v>0</v>
      </c>
      <c r="EB120" s="313">
        <f t="shared" si="123"/>
        <v>0</v>
      </c>
      <c r="EC120" s="313">
        <f t="shared" si="123"/>
        <v>0</v>
      </c>
      <c r="ED120" s="313">
        <f t="shared" si="123"/>
        <v>0</v>
      </c>
      <c r="EE120" s="313">
        <f t="shared" si="123"/>
        <v>0</v>
      </c>
      <c r="EF120" s="313">
        <f t="shared" si="123"/>
        <v>0</v>
      </c>
      <c r="EG120" s="313">
        <f t="shared" si="123"/>
        <v>0</v>
      </c>
      <c r="EH120" s="313">
        <f t="shared" si="123"/>
        <v>0</v>
      </c>
      <c r="EI120" s="313">
        <f t="shared" si="123"/>
        <v>0</v>
      </c>
      <c r="EJ120" s="313">
        <f t="shared" ref="EJ120:GU120" si="124">+SUMIF($F$16:$F$111,1,EJ16:EJ111)</f>
        <v>0</v>
      </c>
      <c r="EK120" s="313">
        <f t="shared" si="124"/>
        <v>0</v>
      </c>
      <c r="EL120" s="313">
        <f t="shared" si="124"/>
        <v>0</v>
      </c>
      <c r="EM120" s="313">
        <f t="shared" si="124"/>
        <v>0</v>
      </c>
      <c r="EN120" s="313">
        <f t="shared" si="124"/>
        <v>0</v>
      </c>
      <c r="EO120" s="313">
        <f t="shared" si="124"/>
        <v>0</v>
      </c>
      <c r="EP120" s="313">
        <f t="shared" si="124"/>
        <v>0</v>
      </c>
      <c r="EQ120" s="313">
        <f t="shared" si="124"/>
        <v>0</v>
      </c>
      <c r="ER120" s="313">
        <f t="shared" si="124"/>
        <v>0</v>
      </c>
      <c r="ES120" s="313">
        <f t="shared" si="124"/>
        <v>0</v>
      </c>
      <c r="ET120" s="313">
        <f t="shared" si="124"/>
        <v>0</v>
      </c>
      <c r="EU120" s="313">
        <f t="shared" si="124"/>
        <v>0</v>
      </c>
      <c r="EV120" s="313">
        <f t="shared" si="124"/>
        <v>0</v>
      </c>
      <c r="EW120" s="313">
        <f t="shared" si="124"/>
        <v>0</v>
      </c>
      <c r="EX120" s="313">
        <f t="shared" si="124"/>
        <v>0</v>
      </c>
      <c r="EY120" s="313">
        <f t="shared" si="124"/>
        <v>0</v>
      </c>
      <c r="EZ120" s="313">
        <f t="shared" si="124"/>
        <v>0</v>
      </c>
      <c r="FA120" s="313">
        <f t="shared" si="124"/>
        <v>0</v>
      </c>
      <c r="FB120" s="313">
        <f t="shared" si="124"/>
        <v>0</v>
      </c>
      <c r="FC120" s="313">
        <f t="shared" si="124"/>
        <v>0</v>
      </c>
      <c r="FD120" s="313">
        <f t="shared" si="124"/>
        <v>0</v>
      </c>
      <c r="FE120" s="313">
        <f t="shared" si="124"/>
        <v>0</v>
      </c>
      <c r="FF120" s="313">
        <f t="shared" si="124"/>
        <v>0</v>
      </c>
      <c r="FG120" s="313">
        <f t="shared" si="124"/>
        <v>0</v>
      </c>
      <c r="FH120" s="313">
        <f t="shared" si="124"/>
        <v>0</v>
      </c>
      <c r="FI120" s="313">
        <f t="shared" si="124"/>
        <v>0</v>
      </c>
      <c r="FJ120" s="313">
        <f t="shared" si="124"/>
        <v>0</v>
      </c>
      <c r="FK120" s="313">
        <f t="shared" si="124"/>
        <v>0</v>
      </c>
      <c r="FL120" s="313">
        <f t="shared" si="124"/>
        <v>0</v>
      </c>
      <c r="FM120" s="313">
        <f t="shared" si="124"/>
        <v>0</v>
      </c>
      <c r="FN120" s="313">
        <f t="shared" si="124"/>
        <v>0</v>
      </c>
      <c r="FO120" s="313">
        <f t="shared" si="124"/>
        <v>0</v>
      </c>
      <c r="FP120" s="313">
        <f t="shared" si="124"/>
        <v>0</v>
      </c>
      <c r="FQ120" s="313">
        <f t="shared" si="124"/>
        <v>0</v>
      </c>
      <c r="FR120" s="313">
        <f t="shared" si="124"/>
        <v>0</v>
      </c>
      <c r="FS120" s="313">
        <f t="shared" si="124"/>
        <v>0</v>
      </c>
      <c r="FT120" s="313">
        <f t="shared" si="124"/>
        <v>0</v>
      </c>
      <c r="FU120" s="313">
        <f t="shared" si="124"/>
        <v>0</v>
      </c>
      <c r="FV120" s="313">
        <f t="shared" si="124"/>
        <v>0</v>
      </c>
      <c r="FW120" s="313">
        <f t="shared" si="124"/>
        <v>0</v>
      </c>
      <c r="FX120" s="313">
        <f t="shared" si="124"/>
        <v>0</v>
      </c>
      <c r="FY120" s="313">
        <f t="shared" si="124"/>
        <v>0</v>
      </c>
      <c r="FZ120" s="313">
        <f t="shared" si="124"/>
        <v>0</v>
      </c>
      <c r="GA120" s="313">
        <f t="shared" si="124"/>
        <v>0</v>
      </c>
      <c r="GB120" s="313">
        <f t="shared" si="124"/>
        <v>0</v>
      </c>
      <c r="GC120" s="313">
        <f t="shared" si="124"/>
        <v>0</v>
      </c>
      <c r="GD120" s="313">
        <f t="shared" si="124"/>
        <v>0</v>
      </c>
      <c r="GE120" s="313">
        <f t="shared" si="124"/>
        <v>0</v>
      </c>
      <c r="GF120" s="313">
        <f t="shared" si="124"/>
        <v>0</v>
      </c>
      <c r="GG120" s="313">
        <f t="shared" si="124"/>
        <v>0</v>
      </c>
      <c r="GH120" s="313">
        <f t="shared" si="124"/>
        <v>0</v>
      </c>
      <c r="GI120" s="313">
        <f t="shared" si="124"/>
        <v>0</v>
      </c>
      <c r="GJ120" s="313">
        <f t="shared" si="124"/>
        <v>0</v>
      </c>
      <c r="GK120" s="313">
        <f t="shared" si="124"/>
        <v>0</v>
      </c>
      <c r="GL120" s="313">
        <f t="shared" si="124"/>
        <v>0</v>
      </c>
      <c r="GM120" s="313">
        <f t="shared" si="124"/>
        <v>0</v>
      </c>
      <c r="GN120" s="313">
        <f t="shared" si="124"/>
        <v>0</v>
      </c>
      <c r="GO120" s="313">
        <f t="shared" si="124"/>
        <v>0</v>
      </c>
      <c r="GP120" s="313">
        <f t="shared" si="124"/>
        <v>0</v>
      </c>
      <c r="GQ120" s="313">
        <f t="shared" si="124"/>
        <v>0</v>
      </c>
      <c r="GR120" s="313">
        <f t="shared" si="124"/>
        <v>0</v>
      </c>
      <c r="GS120" s="313">
        <f t="shared" si="124"/>
        <v>0</v>
      </c>
      <c r="GT120" s="313">
        <f t="shared" si="124"/>
        <v>0</v>
      </c>
      <c r="GU120" s="313">
        <f t="shared" si="124"/>
        <v>0</v>
      </c>
      <c r="GV120" s="313">
        <f t="shared" ref="GV120:HB120" si="125">+SUMIF($F$16:$F$111,1,GV16:GV111)</f>
        <v>0</v>
      </c>
      <c r="GW120" s="313">
        <f t="shared" si="125"/>
        <v>0</v>
      </c>
      <c r="GX120" s="313">
        <f t="shared" si="125"/>
        <v>0</v>
      </c>
      <c r="GY120" s="313">
        <f t="shared" si="125"/>
        <v>0</v>
      </c>
      <c r="GZ120" s="313">
        <f t="shared" si="125"/>
        <v>0</v>
      </c>
      <c r="HA120" s="313">
        <f t="shared" si="125"/>
        <v>0</v>
      </c>
      <c r="HB120" s="313">
        <f t="shared" si="125"/>
        <v>0</v>
      </c>
      <c r="HC120" s="314"/>
      <c r="HD120" s="314"/>
      <c r="HE120" s="314"/>
      <c r="HF120" s="314"/>
      <c r="HG120" s="314"/>
      <c r="HH120" s="314"/>
      <c r="HI120" s="314"/>
      <c r="HJ120" s="314"/>
      <c r="HK120" s="314"/>
      <c r="HL120" s="314"/>
      <c r="HM120" s="315"/>
      <c r="HN120" s="315"/>
      <c r="HO120" s="315"/>
      <c r="HP120" s="313">
        <f t="shared" si="109"/>
        <v>0</v>
      </c>
      <c r="HQ120" s="323"/>
      <c r="HR120" s="315"/>
      <c r="HS120" s="317"/>
      <c r="HT120" s="315"/>
      <c r="HV120" s="318"/>
      <c r="HW120" s="318"/>
      <c r="HX120" s="318"/>
      <c r="HY120" s="318"/>
      <c r="HZ120" s="318"/>
      <c r="IA120" s="318"/>
      <c r="IB120" s="318"/>
      <c r="IC120" s="318"/>
      <c r="ID120" s="318"/>
      <c r="IE120" s="318"/>
    </row>
    <row r="121" spans="2:240" s="316" customFormat="1" ht="27.95" hidden="1" customHeight="1">
      <c r="B121" s="733" t="s">
        <v>902</v>
      </c>
      <c r="C121" s="734"/>
      <c r="D121" s="734"/>
      <c r="E121" s="734"/>
      <c r="F121" s="734"/>
      <c r="G121" s="734"/>
      <c r="H121" s="734"/>
      <c r="I121" s="735"/>
      <c r="J121" s="312" t="s">
        <v>9</v>
      </c>
      <c r="K121" s="313">
        <f t="shared" ref="K121:BV121" si="126">+SUMIF($G$16:$G$111,1,K16:K111)</f>
        <v>0</v>
      </c>
      <c r="L121" s="313">
        <f t="shared" si="126"/>
        <v>0</v>
      </c>
      <c r="M121" s="313">
        <f t="shared" si="126"/>
        <v>0</v>
      </c>
      <c r="N121" s="313">
        <f t="shared" si="126"/>
        <v>0</v>
      </c>
      <c r="O121" s="313">
        <f t="shared" si="126"/>
        <v>0</v>
      </c>
      <c r="P121" s="313">
        <f t="shared" si="126"/>
        <v>0</v>
      </c>
      <c r="Q121" s="313">
        <f t="shared" si="126"/>
        <v>0</v>
      </c>
      <c r="R121" s="313">
        <f t="shared" si="126"/>
        <v>0</v>
      </c>
      <c r="S121" s="313">
        <f t="shared" si="126"/>
        <v>0</v>
      </c>
      <c r="T121" s="313">
        <f t="shared" si="126"/>
        <v>0</v>
      </c>
      <c r="U121" s="313">
        <f t="shared" si="126"/>
        <v>0</v>
      </c>
      <c r="V121" s="313">
        <f t="shared" si="126"/>
        <v>0</v>
      </c>
      <c r="W121" s="313">
        <f t="shared" si="126"/>
        <v>0</v>
      </c>
      <c r="X121" s="313">
        <f t="shared" si="126"/>
        <v>0</v>
      </c>
      <c r="Y121" s="313">
        <f t="shared" si="126"/>
        <v>0</v>
      </c>
      <c r="Z121" s="313">
        <f t="shared" si="126"/>
        <v>0</v>
      </c>
      <c r="AA121" s="313">
        <f t="shared" si="126"/>
        <v>0</v>
      </c>
      <c r="AB121" s="313">
        <f t="shared" si="126"/>
        <v>0</v>
      </c>
      <c r="AC121" s="313">
        <f t="shared" si="126"/>
        <v>0</v>
      </c>
      <c r="AD121" s="313">
        <f t="shared" si="126"/>
        <v>0</v>
      </c>
      <c r="AE121" s="313">
        <f t="shared" si="126"/>
        <v>0</v>
      </c>
      <c r="AF121" s="313">
        <f t="shared" si="126"/>
        <v>0</v>
      </c>
      <c r="AG121" s="313">
        <f t="shared" si="126"/>
        <v>0</v>
      </c>
      <c r="AH121" s="313">
        <f t="shared" si="126"/>
        <v>0</v>
      </c>
      <c r="AI121" s="313">
        <f t="shared" si="126"/>
        <v>0</v>
      </c>
      <c r="AJ121" s="313">
        <f t="shared" si="126"/>
        <v>0</v>
      </c>
      <c r="AK121" s="313">
        <f t="shared" si="126"/>
        <v>0</v>
      </c>
      <c r="AL121" s="313">
        <f t="shared" si="126"/>
        <v>0</v>
      </c>
      <c r="AM121" s="313">
        <f t="shared" si="126"/>
        <v>0</v>
      </c>
      <c r="AN121" s="313">
        <f t="shared" si="126"/>
        <v>0</v>
      </c>
      <c r="AO121" s="313">
        <f t="shared" si="126"/>
        <v>0</v>
      </c>
      <c r="AP121" s="313">
        <f t="shared" si="126"/>
        <v>0</v>
      </c>
      <c r="AQ121" s="313">
        <f t="shared" si="126"/>
        <v>0</v>
      </c>
      <c r="AR121" s="313">
        <f t="shared" si="126"/>
        <v>0</v>
      </c>
      <c r="AS121" s="313">
        <f t="shared" si="126"/>
        <v>0</v>
      </c>
      <c r="AT121" s="313">
        <f t="shared" si="126"/>
        <v>0</v>
      </c>
      <c r="AU121" s="313">
        <f t="shared" si="126"/>
        <v>0</v>
      </c>
      <c r="AV121" s="313">
        <f t="shared" si="126"/>
        <v>0</v>
      </c>
      <c r="AW121" s="313">
        <f t="shared" si="126"/>
        <v>0</v>
      </c>
      <c r="AX121" s="313">
        <f t="shared" si="126"/>
        <v>0</v>
      </c>
      <c r="AY121" s="313">
        <f t="shared" si="126"/>
        <v>0</v>
      </c>
      <c r="AZ121" s="313">
        <f t="shared" si="126"/>
        <v>0</v>
      </c>
      <c r="BA121" s="313">
        <f t="shared" si="126"/>
        <v>0</v>
      </c>
      <c r="BB121" s="313">
        <f t="shared" si="126"/>
        <v>0</v>
      </c>
      <c r="BC121" s="313">
        <f t="shared" si="126"/>
        <v>0</v>
      </c>
      <c r="BD121" s="313">
        <f t="shared" si="126"/>
        <v>0</v>
      </c>
      <c r="BE121" s="313">
        <f t="shared" si="126"/>
        <v>0</v>
      </c>
      <c r="BF121" s="313">
        <f t="shared" si="126"/>
        <v>0</v>
      </c>
      <c r="BG121" s="313">
        <f t="shared" si="126"/>
        <v>0</v>
      </c>
      <c r="BH121" s="313">
        <f t="shared" si="126"/>
        <v>0</v>
      </c>
      <c r="BI121" s="313">
        <f t="shared" si="126"/>
        <v>0</v>
      </c>
      <c r="BJ121" s="313">
        <f t="shared" si="126"/>
        <v>0</v>
      </c>
      <c r="BK121" s="313">
        <f t="shared" si="126"/>
        <v>0</v>
      </c>
      <c r="BL121" s="313">
        <f t="shared" si="126"/>
        <v>0</v>
      </c>
      <c r="BM121" s="313">
        <f t="shared" si="126"/>
        <v>0</v>
      </c>
      <c r="BN121" s="313">
        <f t="shared" si="126"/>
        <v>0</v>
      </c>
      <c r="BO121" s="313">
        <f t="shared" si="126"/>
        <v>0</v>
      </c>
      <c r="BP121" s="313">
        <f t="shared" si="126"/>
        <v>0</v>
      </c>
      <c r="BQ121" s="313">
        <f t="shared" si="126"/>
        <v>0</v>
      </c>
      <c r="BR121" s="313">
        <f t="shared" si="126"/>
        <v>0</v>
      </c>
      <c r="BS121" s="313">
        <f t="shared" si="126"/>
        <v>0</v>
      </c>
      <c r="BT121" s="313">
        <f t="shared" si="126"/>
        <v>0</v>
      </c>
      <c r="BU121" s="313">
        <f t="shared" si="126"/>
        <v>0</v>
      </c>
      <c r="BV121" s="313">
        <f t="shared" si="126"/>
        <v>0</v>
      </c>
      <c r="BW121" s="313">
        <f t="shared" ref="BW121:EH121" si="127">+SUMIF($G$16:$G$111,1,BW16:BW111)</f>
        <v>0</v>
      </c>
      <c r="BX121" s="313">
        <f t="shared" si="127"/>
        <v>0</v>
      </c>
      <c r="BY121" s="313">
        <f t="shared" si="127"/>
        <v>0</v>
      </c>
      <c r="BZ121" s="313">
        <f t="shared" si="127"/>
        <v>0</v>
      </c>
      <c r="CA121" s="313">
        <f t="shared" si="127"/>
        <v>0</v>
      </c>
      <c r="CB121" s="313">
        <f t="shared" si="127"/>
        <v>0</v>
      </c>
      <c r="CC121" s="313">
        <f t="shared" si="127"/>
        <v>0</v>
      </c>
      <c r="CD121" s="313">
        <f t="shared" si="127"/>
        <v>0</v>
      </c>
      <c r="CE121" s="313">
        <f t="shared" si="127"/>
        <v>0</v>
      </c>
      <c r="CF121" s="313">
        <f t="shared" si="127"/>
        <v>0</v>
      </c>
      <c r="CG121" s="313">
        <f t="shared" si="127"/>
        <v>0</v>
      </c>
      <c r="CH121" s="313">
        <f t="shared" si="127"/>
        <v>0</v>
      </c>
      <c r="CI121" s="313">
        <f t="shared" si="127"/>
        <v>0</v>
      </c>
      <c r="CJ121" s="313">
        <f t="shared" si="127"/>
        <v>0</v>
      </c>
      <c r="CK121" s="313">
        <f t="shared" si="127"/>
        <v>0</v>
      </c>
      <c r="CL121" s="313">
        <f t="shared" si="127"/>
        <v>0</v>
      </c>
      <c r="CM121" s="313">
        <f t="shared" si="127"/>
        <v>0</v>
      </c>
      <c r="CN121" s="313">
        <f t="shared" si="127"/>
        <v>0</v>
      </c>
      <c r="CO121" s="313">
        <f t="shared" si="127"/>
        <v>0</v>
      </c>
      <c r="CP121" s="313">
        <f t="shared" si="127"/>
        <v>0</v>
      </c>
      <c r="CQ121" s="313">
        <f t="shared" si="127"/>
        <v>0</v>
      </c>
      <c r="CR121" s="313">
        <f t="shared" si="127"/>
        <v>0</v>
      </c>
      <c r="CS121" s="313">
        <f t="shared" si="127"/>
        <v>0</v>
      </c>
      <c r="CT121" s="313">
        <f t="shared" si="127"/>
        <v>0</v>
      </c>
      <c r="CU121" s="313">
        <f t="shared" si="127"/>
        <v>0</v>
      </c>
      <c r="CV121" s="313">
        <f t="shared" si="127"/>
        <v>0</v>
      </c>
      <c r="CW121" s="313">
        <f t="shared" si="127"/>
        <v>0</v>
      </c>
      <c r="CX121" s="313">
        <f t="shared" si="127"/>
        <v>0</v>
      </c>
      <c r="CY121" s="313">
        <f t="shared" si="127"/>
        <v>0</v>
      </c>
      <c r="CZ121" s="313">
        <f t="shared" si="127"/>
        <v>0</v>
      </c>
      <c r="DA121" s="313">
        <f t="shared" si="127"/>
        <v>0</v>
      </c>
      <c r="DB121" s="313">
        <f t="shared" si="127"/>
        <v>0</v>
      </c>
      <c r="DC121" s="313">
        <f t="shared" si="127"/>
        <v>0</v>
      </c>
      <c r="DD121" s="313">
        <f t="shared" si="127"/>
        <v>0</v>
      </c>
      <c r="DE121" s="313">
        <f t="shared" si="127"/>
        <v>0</v>
      </c>
      <c r="DF121" s="313">
        <f t="shared" si="127"/>
        <v>0</v>
      </c>
      <c r="DG121" s="313">
        <f t="shared" si="127"/>
        <v>0</v>
      </c>
      <c r="DH121" s="313">
        <f t="shared" si="127"/>
        <v>0</v>
      </c>
      <c r="DI121" s="313">
        <f t="shared" si="127"/>
        <v>0</v>
      </c>
      <c r="DJ121" s="313">
        <f t="shared" si="127"/>
        <v>0</v>
      </c>
      <c r="DK121" s="313">
        <f t="shared" si="127"/>
        <v>0</v>
      </c>
      <c r="DL121" s="313">
        <f t="shared" si="127"/>
        <v>0</v>
      </c>
      <c r="DM121" s="313">
        <f t="shared" si="127"/>
        <v>0</v>
      </c>
      <c r="DN121" s="313">
        <f t="shared" si="127"/>
        <v>0</v>
      </c>
      <c r="DO121" s="313">
        <f t="shared" si="127"/>
        <v>0</v>
      </c>
      <c r="DP121" s="313">
        <f t="shared" si="127"/>
        <v>0</v>
      </c>
      <c r="DQ121" s="313">
        <f t="shared" si="127"/>
        <v>0</v>
      </c>
      <c r="DR121" s="313">
        <f t="shared" si="127"/>
        <v>0</v>
      </c>
      <c r="DS121" s="313">
        <f t="shared" si="127"/>
        <v>0</v>
      </c>
      <c r="DT121" s="313">
        <f t="shared" si="127"/>
        <v>0</v>
      </c>
      <c r="DU121" s="313">
        <f t="shared" si="127"/>
        <v>0</v>
      </c>
      <c r="DV121" s="313">
        <f t="shared" si="127"/>
        <v>0</v>
      </c>
      <c r="DW121" s="313">
        <f t="shared" si="127"/>
        <v>0</v>
      </c>
      <c r="DX121" s="313">
        <f t="shared" si="127"/>
        <v>0</v>
      </c>
      <c r="DY121" s="313">
        <f t="shared" si="127"/>
        <v>0</v>
      </c>
      <c r="DZ121" s="313">
        <f t="shared" si="127"/>
        <v>0</v>
      </c>
      <c r="EA121" s="313">
        <f t="shared" si="127"/>
        <v>0</v>
      </c>
      <c r="EB121" s="313">
        <f t="shared" si="127"/>
        <v>0</v>
      </c>
      <c r="EC121" s="313">
        <f t="shared" si="127"/>
        <v>0</v>
      </c>
      <c r="ED121" s="313">
        <f t="shared" si="127"/>
        <v>0</v>
      </c>
      <c r="EE121" s="313">
        <f t="shared" si="127"/>
        <v>0</v>
      </c>
      <c r="EF121" s="313">
        <f t="shared" si="127"/>
        <v>0</v>
      </c>
      <c r="EG121" s="313">
        <f t="shared" si="127"/>
        <v>0</v>
      </c>
      <c r="EH121" s="313">
        <f t="shared" si="127"/>
        <v>0</v>
      </c>
      <c r="EI121" s="313">
        <f t="shared" ref="EI121:GT121" si="128">+SUMIF($G$16:$G$111,1,EI16:EI111)</f>
        <v>0</v>
      </c>
      <c r="EJ121" s="313">
        <f t="shared" si="128"/>
        <v>0</v>
      </c>
      <c r="EK121" s="313">
        <f t="shared" si="128"/>
        <v>0</v>
      </c>
      <c r="EL121" s="313">
        <f t="shared" si="128"/>
        <v>0</v>
      </c>
      <c r="EM121" s="313">
        <f t="shared" si="128"/>
        <v>0</v>
      </c>
      <c r="EN121" s="313">
        <f t="shared" si="128"/>
        <v>0</v>
      </c>
      <c r="EO121" s="313">
        <f t="shared" si="128"/>
        <v>0</v>
      </c>
      <c r="EP121" s="313">
        <f t="shared" si="128"/>
        <v>0</v>
      </c>
      <c r="EQ121" s="313">
        <f t="shared" si="128"/>
        <v>0</v>
      </c>
      <c r="ER121" s="313">
        <f t="shared" si="128"/>
        <v>0</v>
      </c>
      <c r="ES121" s="313">
        <f t="shared" si="128"/>
        <v>0</v>
      </c>
      <c r="ET121" s="313">
        <f t="shared" si="128"/>
        <v>0</v>
      </c>
      <c r="EU121" s="313">
        <f t="shared" si="128"/>
        <v>0</v>
      </c>
      <c r="EV121" s="313">
        <f t="shared" si="128"/>
        <v>0</v>
      </c>
      <c r="EW121" s="313">
        <f t="shared" si="128"/>
        <v>0</v>
      </c>
      <c r="EX121" s="313">
        <f t="shared" si="128"/>
        <v>0</v>
      </c>
      <c r="EY121" s="313">
        <f t="shared" si="128"/>
        <v>0</v>
      </c>
      <c r="EZ121" s="313">
        <f t="shared" si="128"/>
        <v>0</v>
      </c>
      <c r="FA121" s="313">
        <f t="shared" si="128"/>
        <v>0</v>
      </c>
      <c r="FB121" s="313">
        <f t="shared" si="128"/>
        <v>0</v>
      </c>
      <c r="FC121" s="313">
        <f t="shared" si="128"/>
        <v>0</v>
      </c>
      <c r="FD121" s="313">
        <f t="shared" si="128"/>
        <v>0</v>
      </c>
      <c r="FE121" s="313">
        <f t="shared" si="128"/>
        <v>0</v>
      </c>
      <c r="FF121" s="313">
        <f t="shared" si="128"/>
        <v>0</v>
      </c>
      <c r="FG121" s="313">
        <f t="shared" si="128"/>
        <v>0</v>
      </c>
      <c r="FH121" s="313">
        <f t="shared" si="128"/>
        <v>0</v>
      </c>
      <c r="FI121" s="313">
        <f t="shared" si="128"/>
        <v>0</v>
      </c>
      <c r="FJ121" s="313">
        <f t="shared" si="128"/>
        <v>0</v>
      </c>
      <c r="FK121" s="313">
        <f t="shared" si="128"/>
        <v>0</v>
      </c>
      <c r="FL121" s="313">
        <f t="shared" si="128"/>
        <v>0</v>
      </c>
      <c r="FM121" s="313">
        <f t="shared" si="128"/>
        <v>0</v>
      </c>
      <c r="FN121" s="313">
        <f t="shared" si="128"/>
        <v>0</v>
      </c>
      <c r="FO121" s="313">
        <f t="shared" si="128"/>
        <v>0</v>
      </c>
      <c r="FP121" s="313">
        <f t="shared" si="128"/>
        <v>0</v>
      </c>
      <c r="FQ121" s="313">
        <f t="shared" si="128"/>
        <v>0</v>
      </c>
      <c r="FR121" s="313">
        <f t="shared" si="128"/>
        <v>0</v>
      </c>
      <c r="FS121" s="313">
        <f t="shared" si="128"/>
        <v>0</v>
      </c>
      <c r="FT121" s="313">
        <f t="shared" si="128"/>
        <v>0</v>
      </c>
      <c r="FU121" s="313">
        <f t="shared" si="128"/>
        <v>0</v>
      </c>
      <c r="FV121" s="313">
        <f t="shared" si="128"/>
        <v>0</v>
      </c>
      <c r="FW121" s="313">
        <f t="shared" si="128"/>
        <v>0</v>
      </c>
      <c r="FX121" s="313">
        <f t="shared" si="128"/>
        <v>0</v>
      </c>
      <c r="FY121" s="313">
        <f t="shared" si="128"/>
        <v>0</v>
      </c>
      <c r="FZ121" s="313">
        <f t="shared" si="128"/>
        <v>0</v>
      </c>
      <c r="GA121" s="313">
        <f t="shared" si="128"/>
        <v>0</v>
      </c>
      <c r="GB121" s="313">
        <f t="shared" si="128"/>
        <v>0</v>
      </c>
      <c r="GC121" s="313">
        <f t="shared" si="128"/>
        <v>0</v>
      </c>
      <c r="GD121" s="313">
        <f t="shared" si="128"/>
        <v>0</v>
      </c>
      <c r="GE121" s="313">
        <f t="shared" si="128"/>
        <v>0</v>
      </c>
      <c r="GF121" s="313">
        <f t="shared" si="128"/>
        <v>0</v>
      </c>
      <c r="GG121" s="313">
        <f t="shared" si="128"/>
        <v>0</v>
      </c>
      <c r="GH121" s="313">
        <f t="shared" si="128"/>
        <v>0</v>
      </c>
      <c r="GI121" s="313">
        <f t="shared" si="128"/>
        <v>0</v>
      </c>
      <c r="GJ121" s="313">
        <f t="shared" si="128"/>
        <v>0</v>
      </c>
      <c r="GK121" s="313">
        <f t="shared" si="128"/>
        <v>0</v>
      </c>
      <c r="GL121" s="313">
        <f t="shared" si="128"/>
        <v>0</v>
      </c>
      <c r="GM121" s="313">
        <f t="shared" si="128"/>
        <v>0</v>
      </c>
      <c r="GN121" s="313">
        <f t="shared" si="128"/>
        <v>0</v>
      </c>
      <c r="GO121" s="313">
        <f t="shared" si="128"/>
        <v>0</v>
      </c>
      <c r="GP121" s="313">
        <f t="shared" si="128"/>
        <v>0</v>
      </c>
      <c r="GQ121" s="313">
        <f t="shared" si="128"/>
        <v>0</v>
      </c>
      <c r="GR121" s="313">
        <f t="shared" si="128"/>
        <v>0</v>
      </c>
      <c r="GS121" s="313">
        <f t="shared" si="128"/>
        <v>0</v>
      </c>
      <c r="GT121" s="313">
        <f t="shared" si="128"/>
        <v>0</v>
      </c>
      <c r="GU121" s="313">
        <f t="shared" ref="GU121:HB121" si="129">+SUMIF($G$16:$G$111,1,GU16:GU111)</f>
        <v>0</v>
      </c>
      <c r="GV121" s="313">
        <f t="shared" si="129"/>
        <v>0</v>
      </c>
      <c r="GW121" s="313">
        <f t="shared" si="129"/>
        <v>0</v>
      </c>
      <c r="GX121" s="313">
        <f t="shared" si="129"/>
        <v>0</v>
      </c>
      <c r="GY121" s="313">
        <f t="shared" si="129"/>
        <v>0</v>
      </c>
      <c r="GZ121" s="313">
        <f t="shared" si="129"/>
        <v>0</v>
      </c>
      <c r="HA121" s="313">
        <f t="shared" si="129"/>
        <v>0</v>
      </c>
      <c r="HB121" s="313">
        <f t="shared" si="129"/>
        <v>0</v>
      </c>
      <c r="HC121" s="314"/>
      <c r="HD121" s="314"/>
      <c r="HE121" s="314"/>
      <c r="HF121" s="314"/>
      <c r="HG121" s="314"/>
      <c r="HH121" s="314"/>
      <c r="HI121" s="314"/>
      <c r="HJ121" s="314"/>
      <c r="HK121" s="314"/>
      <c r="HL121" s="314"/>
      <c r="HM121" s="315"/>
      <c r="HN121" s="315"/>
      <c r="HO121" s="315"/>
      <c r="HP121" s="313">
        <f t="shared" si="109"/>
        <v>0</v>
      </c>
      <c r="HQ121" s="323"/>
      <c r="HR121" s="315"/>
      <c r="HS121" s="317"/>
      <c r="HT121" s="315"/>
      <c r="HV121" s="318"/>
      <c r="HW121" s="318"/>
      <c r="HX121" s="318"/>
      <c r="HY121" s="318"/>
      <c r="HZ121" s="318"/>
      <c r="IA121" s="318"/>
      <c r="IB121" s="318"/>
      <c r="IC121" s="318"/>
      <c r="ID121" s="318"/>
      <c r="IE121" s="318"/>
    </row>
    <row r="122" spans="2:240" s="316" customFormat="1" ht="27.95" hidden="1" customHeight="1">
      <c r="B122" s="733" t="s">
        <v>902</v>
      </c>
      <c r="C122" s="734"/>
      <c r="D122" s="734"/>
      <c r="E122" s="734"/>
      <c r="F122" s="734"/>
      <c r="G122" s="734"/>
      <c r="H122" s="734"/>
      <c r="I122" s="735"/>
      <c r="J122" s="312" t="s">
        <v>10</v>
      </c>
      <c r="K122" s="313">
        <f t="shared" ref="K122:BV122" si="130">+SUMIF($H$16:$H$111,1,K16:K111)</f>
        <v>0</v>
      </c>
      <c r="L122" s="313">
        <f t="shared" si="130"/>
        <v>0</v>
      </c>
      <c r="M122" s="313">
        <f t="shared" si="130"/>
        <v>0</v>
      </c>
      <c r="N122" s="313">
        <f t="shared" si="130"/>
        <v>0</v>
      </c>
      <c r="O122" s="313">
        <f t="shared" si="130"/>
        <v>0</v>
      </c>
      <c r="P122" s="313">
        <f t="shared" si="130"/>
        <v>0</v>
      </c>
      <c r="Q122" s="313">
        <f t="shared" si="130"/>
        <v>0</v>
      </c>
      <c r="R122" s="313">
        <f t="shared" si="130"/>
        <v>0</v>
      </c>
      <c r="S122" s="313">
        <f t="shared" si="130"/>
        <v>0</v>
      </c>
      <c r="T122" s="313">
        <f t="shared" si="130"/>
        <v>0</v>
      </c>
      <c r="U122" s="313">
        <f t="shared" si="130"/>
        <v>0</v>
      </c>
      <c r="V122" s="313">
        <f t="shared" si="130"/>
        <v>0</v>
      </c>
      <c r="W122" s="313">
        <f t="shared" si="130"/>
        <v>0</v>
      </c>
      <c r="X122" s="313">
        <f t="shared" si="130"/>
        <v>0</v>
      </c>
      <c r="Y122" s="313">
        <f t="shared" si="130"/>
        <v>0</v>
      </c>
      <c r="Z122" s="313">
        <f t="shared" si="130"/>
        <v>0</v>
      </c>
      <c r="AA122" s="313">
        <f t="shared" si="130"/>
        <v>0</v>
      </c>
      <c r="AB122" s="313">
        <f t="shared" si="130"/>
        <v>0</v>
      </c>
      <c r="AC122" s="313">
        <f t="shared" si="130"/>
        <v>0</v>
      </c>
      <c r="AD122" s="313">
        <f t="shared" si="130"/>
        <v>0</v>
      </c>
      <c r="AE122" s="313">
        <f t="shared" si="130"/>
        <v>0</v>
      </c>
      <c r="AF122" s="313">
        <f t="shared" si="130"/>
        <v>0</v>
      </c>
      <c r="AG122" s="313">
        <f t="shared" si="130"/>
        <v>0</v>
      </c>
      <c r="AH122" s="313">
        <f t="shared" si="130"/>
        <v>0</v>
      </c>
      <c r="AI122" s="313">
        <f t="shared" si="130"/>
        <v>0</v>
      </c>
      <c r="AJ122" s="313">
        <f t="shared" si="130"/>
        <v>0</v>
      </c>
      <c r="AK122" s="313">
        <f t="shared" si="130"/>
        <v>0</v>
      </c>
      <c r="AL122" s="313">
        <f t="shared" si="130"/>
        <v>0</v>
      </c>
      <c r="AM122" s="313">
        <f t="shared" si="130"/>
        <v>0</v>
      </c>
      <c r="AN122" s="313">
        <f t="shared" si="130"/>
        <v>0</v>
      </c>
      <c r="AO122" s="313">
        <f t="shared" si="130"/>
        <v>0</v>
      </c>
      <c r="AP122" s="313">
        <f t="shared" si="130"/>
        <v>0</v>
      </c>
      <c r="AQ122" s="313">
        <f t="shared" si="130"/>
        <v>0</v>
      </c>
      <c r="AR122" s="313">
        <f t="shared" si="130"/>
        <v>0</v>
      </c>
      <c r="AS122" s="313">
        <f t="shared" si="130"/>
        <v>0</v>
      </c>
      <c r="AT122" s="313">
        <f t="shared" si="130"/>
        <v>0</v>
      </c>
      <c r="AU122" s="313">
        <f t="shared" si="130"/>
        <v>0</v>
      </c>
      <c r="AV122" s="313">
        <f t="shared" si="130"/>
        <v>0</v>
      </c>
      <c r="AW122" s="313">
        <f t="shared" si="130"/>
        <v>0</v>
      </c>
      <c r="AX122" s="313">
        <f t="shared" si="130"/>
        <v>0</v>
      </c>
      <c r="AY122" s="313">
        <f t="shared" si="130"/>
        <v>0</v>
      </c>
      <c r="AZ122" s="313">
        <f t="shared" si="130"/>
        <v>0</v>
      </c>
      <c r="BA122" s="313">
        <f t="shared" si="130"/>
        <v>0</v>
      </c>
      <c r="BB122" s="313">
        <f t="shared" si="130"/>
        <v>0</v>
      </c>
      <c r="BC122" s="313">
        <f t="shared" si="130"/>
        <v>0</v>
      </c>
      <c r="BD122" s="313">
        <f t="shared" si="130"/>
        <v>0</v>
      </c>
      <c r="BE122" s="313">
        <f t="shared" si="130"/>
        <v>0</v>
      </c>
      <c r="BF122" s="313">
        <f t="shared" si="130"/>
        <v>0</v>
      </c>
      <c r="BG122" s="313">
        <f t="shared" si="130"/>
        <v>0</v>
      </c>
      <c r="BH122" s="313">
        <f t="shared" si="130"/>
        <v>0</v>
      </c>
      <c r="BI122" s="313">
        <f t="shared" si="130"/>
        <v>0</v>
      </c>
      <c r="BJ122" s="313">
        <f t="shared" si="130"/>
        <v>0</v>
      </c>
      <c r="BK122" s="313">
        <f t="shared" si="130"/>
        <v>0</v>
      </c>
      <c r="BL122" s="313">
        <f t="shared" si="130"/>
        <v>0</v>
      </c>
      <c r="BM122" s="313">
        <f t="shared" si="130"/>
        <v>0</v>
      </c>
      <c r="BN122" s="313">
        <f t="shared" si="130"/>
        <v>0</v>
      </c>
      <c r="BO122" s="313">
        <f t="shared" si="130"/>
        <v>0</v>
      </c>
      <c r="BP122" s="313">
        <f t="shared" si="130"/>
        <v>0</v>
      </c>
      <c r="BQ122" s="313">
        <f t="shared" si="130"/>
        <v>0</v>
      </c>
      <c r="BR122" s="313">
        <f t="shared" si="130"/>
        <v>0</v>
      </c>
      <c r="BS122" s="313">
        <f t="shared" si="130"/>
        <v>0</v>
      </c>
      <c r="BT122" s="313">
        <f t="shared" si="130"/>
        <v>0</v>
      </c>
      <c r="BU122" s="313">
        <f t="shared" si="130"/>
        <v>0</v>
      </c>
      <c r="BV122" s="313">
        <f t="shared" si="130"/>
        <v>0</v>
      </c>
      <c r="BW122" s="313">
        <f t="shared" ref="BW122:EH122" si="131">+SUMIF($H$16:$H$111,1,BW16:BW111)</f>
        <v>0</v>
      </c>
      <c r="BX122" s="313">
        <f t="shared" si="131"/>
        <v>0</v>
      </c>
      <c r="BY122" s="313">
        <f t="shared" si="131"/>
        <v>0</v>
      </c>
      <c r="BZ122" s="313">
        <f t="shared" si="131"/>
        <v>0</v>
      </c>
      <c r="CA122" s="313">
        <f t="shared" si="131"/>
        <v>0</v>
      </c>
      <c r="CB122" s="313">
        <f t="shared" si="131"/>
        <v>0</v>
      </c>
      <c r="CC122" s="313">
        <f t="shared" si="131"/>
        <v>0</v>
      </c>
      <c r="CD122" s="313">
        <f t="shared" si="131"/>
        <v>0</v>
      </c>
      <c r="CE122" s="313">
        <f t="shared" si="131"/>
        <v>0</v>
      </c>
      <c r="CF122" s="313">
        <f t="shared" si="131"/>
        <v>0</v>
      </c>
      <c r="CG122" s="313">
        <f t="shared" si="131"/>
        <v>0</v>
      </c>
      <c r="CH122" s="313">
        <f t="shared" si="131"/>
        <v>0</v>
      </c>
      <c r="CI122" s="313">
        <f t="shared" si="131"/>
        <v>0</v>
      </c>
      <c r="CJ122" s="313">
        <f t="shared" si="131"/>
        <v>0</v>
      </c>
      <c r="CK122" s="313">
        <f t="shared" si="131"/>
        <v>0</v>
      </c>
      <c r="CL122" s="313">
        <f t="shared" si="131"/>
        <v>0</v>
      </c>
      <c r="CM122" s="313">
        <f t="shared" si="131"/>
        <v>0</v>
      </c>
      <c r="CN122" s="313">
        <f t="shared" si="131"/>
        <v>0</v>
      </c>
      <c r="CO122" s="313">
        <f t="shared" si="131"/>
        <v>0</v>
      </c>
      <c r="CP122" s="313">
        <f t="shared" si="131"/>
        <v>0</v>
      </c>
      <c r="CQ122" s="313">
        <f t="shared" si="131"/>
        <v>0</v>
      </c>
      <c r="CR122" s="313">
        <f t="shared" si="131"/>
        <v>0</v>
      </c>
      <c r="CS122" s="313">
        <f t="shared" si="131"/>
        <v>0</v>
      </c>
      <c r="CT122" s="313">
        <f t="shared" si="131"/>
        <v>0</v>
      </c>
      <c r="CU122" s="313">
        <f t="shared" si="131"/>
        <v>0</v>
      </c>
      <c r="CV122" s="313">
        <f t="shared" si="131"/>
        <v>0</v>
      </c>
      <c r="CW122" s="313">
        <f t="shared" si="131"/>
        <v>0</v>
      </c>
      <c r="CX122" s="313">
        <f t="shared" si="131"/>
        <v>0</v>
      </c>
      <c r="CY122" s="313">
        <f t="shared" si="131"/>
        <v>0</v>
      </c>
      <c r="CZ122" s="313">
        <f t="shared" si="131"/>
        <v>0</v>
      </c>
      <c r="DA122" s="313">
        <f t="shared" si="131"/>
        <v>0</v>
      </c>
      <c r="DB122" s="313">
        <f t="shared" si="131"/>
        <v>0</v>
      </c>
      <c r="DC122" s="313">
        <f t="shared" si="131"/>
        <v>0</v>
      </c>
      <c r="DD122" s="313">
        <f t="shared" si="131"/>
        <v>0</v>
      </c>
      <c r="DE122" s="313">
        <f t="shared" si="131"/>
        <v>0</v>
      </c>
      <c r="DF122" s="313">
        <f t="shared" si="131"/>
        <v>0</v>
      </c>
      <c r="DG122" s="313">
        <f t="shared" si="131"/>
        <v>0</v>
      </c>
      <c r="DH122" s="313">
        <f t="shared" si="131"/>
        <v>0</v>
      </c>
      <c r="DI122" s="313">
        <f t="shared" si="131"/>
        <v>0</v>
      </c>
      <c r="DJ122" s="313">
        <f t="shared" si="131"/>
        <v>0</v>
      </c>
      <c r="DK122" s="313">
        <f t="shared" si="131"/>
        <v>0</v>
      </c>
      <c r="DL122" s="313">
        <f t="shared" si="131"/>
        <v>0</v>
      </c>
      <c r="DM122" s="313">
        <f t="shared" si="131"/>
        <v>0</v>
      </c>
      <c r="DN122" s="313">
        <f t="shared" si="131"/>
        <v>0</v>
      </c>
      <c r="DO122" s="313">
        <f t="shared" si="131"/>
        <v>0</v>
      </c>
      <c r="DP122" s="313">
        <f t="shared" si="131"/>
        <v>0</v>
      </c>
      <c r="DQ122" s="313">
        <f t="shared" si="131"/>
        <v>0</v>
      </c>
      <c r="DR122" s="313">
        <f t="shared" si="131"/>
        <v>0</v>
      </c>
      <c r="DS122" s="313">
        <f t="shared" si="131"/>
        <v>0</v>
      </c>
      <c r="DT122" s="313">
        <f t="shared" si="131"/>
        <v>0</v>
      </c>
      <c r="DU122" s="313">
        <f t="shared" si="131"/>
        <v>0</v>
      </c>
      <c r="DV122" s="313">
        <f t="shared" si="131"/>
        <v>0</v>
      </c>
      <c r="DW122" s="313">
        <f t="shared" si="131"/>
        <v>0</v>
      </c>
      <c r="DX122" s="313">
        <f t="shared" si="131"/>
        <v>0</v>
      </c>
      <c r="DY122" s="313">
        <f t="shared" si="131"/>
        <v>0</v>
      </c>
      <c r="DZ122" s="313">
        <f t="shared" si="131"/>
        <v>0</v>
      </c>
      <c r="EA122" s="313">
        <f t="shared" si="131"/>
        <v>0</v>
      </c>
      <c r="EB122" s="313">
        <f t="shared" si="131"/>
        <v>0</v>
      </c>
      <c r="EC122" s="313">
        <f t="shared" si="131"/>
        <v>0</v>
      </c>
      <c r="ED122" s="313">
        <f t="shared" si="131"/>
        <v>0</v>
      </c>
      <c r="EE122" s="313">
        <f t="shared" si="131"/>
        <v>0</v>
      </c>
      <c r="EF122" s="313">
        <f t="shared" si="131"/>
        <v>0</v>
      </c>
      <c r="EG122" s="313">
        <f t="shared" si="131"/>
        <v>0</v>
      </c>
      <c r="EH122" s="313">
        <f t="shared" si="131"/>
        <v>0</v>
      </c>
      <c r="EI122" s="313">
        <f t="shared" ref="EI122:GT122" si="132">+SUMIF($H$16:$H$111,1,EI16:EI111)</f>
        <v>0</v>
      </c>
      <c r="EJ122" s="313">
        <f t="shared" si="132"/>
        <v>0</v>
      </c>
      <c r="EK122" s="313">
        <f t="shared" si="132"/>
        <v>0</v>
      </c>
      <c r="EL122" s="313">
        <f t="shared" si="132"/>
        <v>0</v>
      </c>
      <c r="EM122" s="313">
        <f t="shared" si="132"/>
        <v>0</v>
      </c>
      <c r="EN122" s="313">
        <f t="shared" si="132"/>
        <v>0</v>
      </c>
      <c r="EO122" s="313">
        <f t="shared" si="132"/>
        <v>0</v>
      </c>
      <c r="EP122" s="313">
        <f t="shared" si="132"/>
        <v>0</v>
      </c>
      <c r="EQ122" s="313">
        <f t="shared" si="132"/>
        <v>0</v>
      </c>
      <c r="ER122" s="313">
        <f t="shared" si="132"/>
        <v>0</v>
      </c>
      <c r="ES122" s="313">
        <f t="shared" si="132"/>
        <v>0</v>
      </c>
      <c r="ET122" s="313">
        <f t="shared" si="132"/>
        <v>0</v>
      </c>
      <c r="EU122" s="313">
        <f t="shared" si="132"/>
        <v>0</v>
      </c>
      <c r="EV122" s="313">
        <f t="shared" si="132"/>
        <v>0</v>
      </c>
      <c r="EW122" s="313">
        <f t="shared" si="132"/>
        <v>0</v>
      </c>
      <c r="EX122" s="313">
        <f t="shared" si="132"/>
        <v>0</v>
      </c>
      <c r="EY122" s="313">
        <f t="shared" si="132"/>
        <v>0</v>
      </c>
      <c r="EZ122" s="313">
        <f t="shared" si="132"/>
        <v>0</v>
      </c>
      <c r="FA122" s="313">
        <f t="shared" si="132"/>
        <v>0</v>
      </c>
      <c r="FB122" s="313">
        <f t="shared" si="132"/>
        <v>0</v>
      </c>
      <c r="FC122" s="313">
        <f t="shared" si="132"/>
        <v>0</v>
      </c>
      <c r="FD122" s="313">
        <f t="shared" si="132"/>
        <v>0</v>
      </c>
      <c r="FE122" s="313">
        <f t="shared" si="132"/>
        <v>0</v>
      </c>
      <c r="FF122" s="313">
        <f t="shared" si="132"/>
        <v>0</v>
      </c>
      <c r="FG122" s="313">
        <f t="shared" si="132"/>
        <v>0</v>
      </c>
      <c r="FH122" s="313">
        <f t="shared" si="132"/>
        <v>0</v>
      </c>
      <c r="FI122" s="313">
        <f t="shared" si="132"/>
        <v>0</v>
      </c>
      <c r="FJ122" s="313">
        <f t="shared" si="132"/>
        <v>0</v>
      </c>
      <c r="FK122" s="313">
        <f t="shared" si="132"/>
        <v>0</v>
      </c>
      <c r="FL122" s="313">
        <f t="shared" si="132"/>
        <v>0</v>
      </c>
      <c r="FM122" s="313">
        <f t="shared" si="132"/>
        <v>0</v>
      </c>
      <c r="FN122" s="313">
        <f t="shared" si="132"/>
        <v>0</v>
      </c>
      <c r="FO122" s="313">
        <f t="shared" si="132"/>
        <v>0</v>
      </c>
      <c r="FP122" s="313">
        <f t="shared" si="132"/>
        <v>0</v>
      </c>
      <c r="FQ122" s="313">
        <f t="shared" si="132"/>
        <v>0</v>
      </c>
      <c r="FR122" s="313">
        <f t="shared" si="132"/>
        <v>0</v>
      </c>
      <c r="FS122" s="313">
        <f t="shared" si="132"/>
        <v>0</v>
      </c>
      <c r="FT122" s="313">
        <f t="shared" si="132"/>
        <v>0</v>
      </c>
      <c r="FU122" s="313">
        <f t="shared" si="132"/>
        <v>0</v>
      </c>
      <c r="FV122" s="313">
        <f t="shared" si="132"/>
        <v>0</v>
      </c>
      <c r="FW122" s="313">
        <f t="shared" si="132"/>
        <v>0</v>
      </c>
      <c r="FX122" s="313">
        <f t="shared" si="132"/>
        <v>0</v>
      </c>
      <c r="FY122" s="313">
        <f t="shared" si="132"/>
        <v>0</v>
      </c>
      <c r="FZ122" s="313">
        <f t="shared" si="132"/>
        <v>0</v>
      </c>
      <c r="GA122" s="313">
        <f t="shared" si="132"/>
        <v>0</v>
      </c>
      <c r="GB122" s="313">
        <f t="shared" si="132"/>
        <v>0</v>
      </c>
      <c r="GC122" s="313">
        <f t="shared" si="132"/>
        <v>0</v>
      </c>
      <c r="GD122" s="313">
        <f t="shared" si="132"/>
        <v>0</v>
      </c>
      <c r="GE122" s="313">
        <f t="shared" si="132"/>
        <v>0</v>
      </c>
      <c r="GF122" s="313">
        <f t="shared" si="132"/>
        <v>0</v>
      </c>
      <c r="GG122" s="313">
        <f t="shared" si="132"/>
        <v>0</v>
      </c>
      <c r="GH122" s="313">
        <f t="shared" si="132"/>
        <v>0</v>
      </c>
      <c r="GI122" s="313">
        <f t="shared" si="132"/>
        <v>0</v>
      </c>
      <c r="GJ122" s="313">
        <f t="shared" si="132"/>
        <v>0</v>
      </c>
      <c r="GK122" s="313">
        <f t="shared" si="132"/>
        <v>0</v>
      </c>
      <c r="GL122" s="313">
        <f t="shared" si="132"/>
        <v>0</v>
      </c>
      <c r="GM122" s="313">
        <f t="shared" si="132"/>
        <v>0</v>
      </c>
      <c r="GN122" s="313">
        <f t="shared" si="132"/>
        <v>0</v>
      </c>
      <c r="GO122" s="313">
        <f t="shared" si="132"/>
        <v>0</v>
      </c>
      <c r="GP122" s="313">
        <f t="shared" si="132"/>
        <v>0</v>
      </c>
      <c r="GQ122" s="313">
        <f t="shared" si="132"/>
        <v>0</v>
      </c>
      <c r="GR122" s="313">
        <f t="shared" si="132"/>
        <v>0</v>
      </c>
      <c r="GS122" s="313">
        <f t="shared" si="132"/>
        <v>0</v>
      </c>
      <c r="GT122" s="313">
        <f t="shared" si="132"/>
        <v>0</v>
      </c>
      <c r="GU122" s="313">
        <f t="shared" ref="GU122:HB122" si="133">+SUMIF($H$16:$H$111,1,GU16:GU111)</f>
        <v>0</v>
      </c>
      <c r="GV122" s="313">
        <f t="shared" si="133"/>
        <v>0</v>
      </c>
      <c r="GW122" s="313">
        <f t="shared" si="133"/>
        <v>0</v>
      </c>
      <c r="GX122" s="313">
        <f t="shared" si="133"/>
        <v>0</v>
      </c>
      <c r="GY122" s="313">
        <f t="shared" si="133"/>
        <v>0</v>
      </c>
      <c r="GZ122" s="313">
        <f t="shared" si="133"/>
        <v>0</v>
      </c>
      <c r="HA122" s="313">
        <f t="shared" si="133"/>
        <v>0</v>
      </c>
      <c r="HB122" s="313">
        <f t="shared" si="133"/>
        <v>0</v>
      </c>
      <c r="HC122" s="314"/>
      <c r="HD122" s="314"/>
      <c r="HE122" s="314"/>
      <c r="HF122" s="314"/>
      <c r="HG122" s="314"/>
      <c r="HH122" s="314"/>
      <c r="HI122" s="314"/>
      <c r="HJ122" s="314"/>
      <c r="HK122" s="314"/>
      <c r="HL122" s="314"/>
      <c r="HM122" s="315"/>
      <c r="HN122" s="315"/>
      <c r="HO122" s="315"/>
      <c r="HP122" s="313">
        <f t="shared" si="109"/>
        <v>0</v>
      </c>
      <c r="HQ122" s="323"/>
      <c r="HR122" s="315"/>
      <c r="HS122" s="317"/>
      <c r="HT122" s="315"/>
      <c r="HV122" s="318"/>
      <c r="HW122" s="318"/>
      <c r="HX122" s="318"/>
      <c r="HY122" s="318"/>
      <c r="HZ122" s="318"/>
      <c r="IA122" s="318"/>
      <c r="IB122" s="318"/>
      <c r="IC122" s="318"/>
      <c r="ID122" s="318"/>
      <c r="IE122" s="318"/>
    </row>
    <row r="123" spans="2:240" s="316" customFormat="1" ht="27.95" hidden="1" customHeight="1">
      <c r="B123" s="733" t="s">
        <v>902</v>
      </c>
      <c r="C123" s="734"/>
      <c r="D123" s="734"/>
      <c r="E123" s="734"/>
      <c r="F123" s="734"/>
      <c r="G123" s="734"/>
      <c r="H123" s="734"/>
      <c r="I123" s="735"/>
      <c r="J123" s="312" t="s">
        <v>11</v>
      </c>
      <c r="K123" s="313">
        <f t="shared" ref="K123:BV123" si="134">+SUMIF($I$16:$I$111,1,K16:K111)</f>
        <v>0</v>
      </c>
      <c r="L123" s="313">
        <f t="shared" si="134"/>
        <v>0</v>
      </c>
      <c r="M123" s="313">
        <f t="shared" si="134"/>
        <v>0</v>
      </c>
      <c r="N123" s="313">
        <f t="shared" si="134"/>
        <v>0</v>
      </c>
      <c r="O123" s="313">
        <f t="shared" si="134"/>
        <v>0</v>
      </c>
      <c r="P123" s="313">
        <f t="shared" si="134"/>
        <v>0</v>
      </c>
      <c r="Q123" s="313">
        <f t="shared" si="134"/>
        <v>0</v>
      </c>
      <c r="R123" s="313">
        <f t="shared" si="134"/>
        <v>0</v>
      </c>
      <c r="S123" s="313">
        <f t="shared" si="134"/>
        <v>0</v>
      </c>
      <c r="T123" s="313">
        <f t="shared" si="134"/>
        <v>0</v>
      </c>
      <c r="U123" s="313">
        <f t="shared" si="134"/>
        <v>0</v>
      </c>
      <c r="V123" s="313">
        <f t="shared" si="134"/>
        <v>0</v>
      </c>
      <c r="W123" s="313">
        <f t="shared" si="134"/>
        <v>0</v>
      </c>
      <c r="X123" s="313">
        <f t="shared" si="134"/>
        <v>0</v>
      </c>
      <c r="Y123" s="313">
        <f t="shared" si="134"/>
        <v>0</v>
      </c>
      <c r="Z123" s="313">
        <f t="shared" si="134"/>
        <v>0</v>
      </c>
      <c r="AA123" s="313">
        <f t="shared" si="134"/>
        <v>0</v>
      </c>
      <c r="AB123" s="313">
        <f t="shared" si="134"/>
        <v>0</v>
      </c>
      <c r="AC123" s="313">
        <f t="shared" si="134"/>
        <v>0</v>
      </c>
      <c r="AD123" s="313">
        <f t="shared" si="134"/>
        <v>0</v>
      </c>
      <c r="AE123" s="313">
        <f t="shared" si="134"/>
        <v>0</v>
      </c>
      <c r="AF123" s="313">
        <f t="shared" si="134"/>
        <v>0</v>
      </c>
      <c r="AG123" s="313">
        <f t="shared" si="134"/>
        <v>0</v>
      </c>
      <c r="AH123" s="313">
        <f t="shared" si="134"/>
        <v>0</v>
      </c>
      <c r="AI123" s="313">
        <f t="shared" si="134"/>
        <v>0</v>
      </c>
      <c r="AJ123" s="313">
        <f t="shared" si="134"/>
        <v>0</v>
      </c>
      <c r="AK123" s="313">
        <f t="shared" si="134"/>
        <v>0</v>
      </c>
      <c r="AL123" s="313">
        <f t="shared" si="134"/>
        <v>0</v>
      </c>
      <c r="AM123" s="313">
        <f t="shared" si="134"/>
        <v>0</v>
      </c>
      <c r="AN123" s="313">
        <f t="shared" si="134"/>
        <v>0</v>
      </c>
      <c r="AO123" s="313">
        <f t="shared" si="134"/>
        <v>0</v>
      </c>
      <c r="AP123" s="313">
        <f t="shared" si="134"/>
        <v>0</v>
      </c>
      <c r="AQ123" s="313">
        <f t="shared" si="134"/>
        <v>0</v>
      </c>
      <c r="AR123" s="313">
        <f t="shared" si="134"/>
        <v>0</v>
      </c>
      <c r="AS123" s="313">
        <f t="shared" si="134"/>
        <v>0</v>
      </c>
      <c r="AT123" s="313">
        <f t="shared" si="134"/>
        <v>0</v>
      </c>
      <c r="AU123" s="313">
        <f t="shared" si="134"/>
        <v>0</v>
      </c>
      <c r="AV123" s="313">
        <f t="shared" si="134"/>
        <v>0</v>
      </c>
      <c r="AW123" s="313">
        <f t="shared" si="134"/>
        <v>0</v>
      </c>
      <c r="AX123" s="313">
        <f t="shared" si="134"/>
        <v>0</v>
      </c>
      <c r="AY123" s="313">
        <f t="shared" si="134"/>
        <v>0</v>
      </c>
      <c r="AZ123" s="313">
        <f t="shared" si="134"/>
        <v>0</v>
      </c>
      <c r="BA123" s="313">
        <f t="shared" si="134"/>
        <v>0</v>
      </c>
      <c r="BB123" s="313">
        <f t="shared" si="134"/>
        <v>0</v>
      </c>
      <c r="BC123" s="313">
        <f t="shared" si="134"/>
        <v>0</v>
      </c>
      <c r="BD123" s="313">
        <f t="shared" si="134"/>
        <v>0</v>
      </c>
      <c r="BE123" s="313">
        <f t="shared" si="134"/>
        <v>0</v>
      </c>
      <c r="BF123" s="313">
        <f t="shared" si="134"/>
        <v>0</v>
      </c>
      <c r="BG123" s="313">
        <f t="shared" si="134"/>
        <v>0</v>
      </c>
      <c r="BH123" s="313">
        <f t="shared" si="134"/>
        <v>0</v>
      </c>
      <c r="BI123" s="313">
        <f t="shared" si="134"/>
        <v>0</v>
      </c>
      <c r="BJ123" s="313">
        <f t="shared" si="134"/>
        <v>0</v>
      </c>
      <c r="BK123" s="313">
        <f t="shared" si="134"/>
        <v>0</v>
      </c>
      <c r="BL123" s="313">
        <f t="shared" si="134"/>
        <v>0</v>
      </c>
      <c r="BM123" s="313">
        <f t="shared" si="134"/>
        <v>0</v>
      </c>
      <c r="BN123" s="313">
        <f t="shared" si="134"/>
        <v>0</v>
      </c>
      <c r="BO123" s="313">
        <f t="shared" si="134"/>
        <v>0</v>
      </c>
      <c r="BP123" s="313">
        <f t="shared" si="134"/>
        <v>0</v>
      </c>
      <c r="BQ123" s="313">
        <f t="shared" si="134"/>
        <v>0</v>
      </c>
      <c r="BR123" s="313">
        <f t="shared" si="134"/>
        <v>0</v>
      </c>
      <c r="BS123" s="313">
        <f t="shared" si="134"/>
        <v>0</v>
      </c>
      <c r="BT123" s="313">
        <f t="shared" si="134"/>
        <v>0</v>
      </c>
      <c r="BU123" s="313">
        <f t="shared" si="134"/>
        <v>0</v>
      </c>
      <c r="BV123" s="313">
        <f t="shared" si="134"/>
        <v>0</v>
      </c>
      <c r="BW123" s="313">
        <f t="shared" ref="BW123:EH123" si="135">+SUMIF($I$16:$I$111,1,BW16:BW111)</f>
        <v>0</v>
      </c>
      <c r="BX123" s="313">
        <f t="shared" si="135"/>
        <v>0</v>
      </c>
      <c r="BY123" s="313">
        <f t="shared" si="135"/>
        <v>0</v>
      </c>
      <c r="BZ123" s="313">
        <f t="shared" si="135"/>
        <v>0</v>
      </c>
      <c r="CA123" s="313">
        <f t="shared" si="135"/>
        <v>0</v>
      </c>
      <c r="CB123" s="313">
        <f t="shared" si="135"/>
        <v>0</v>
      </c>
      <c r="CC123" s="313">
        <f t="shared" si="135"/>
        <v>0</v>
      </c>
      <c r="CD123" s="313">
        <f t="shared" si="135"/>
        <v>0</v>
      </c>
      <c r="CE123" s="313">
        <f t="shared" si="135"/>
        <v>0</v>
      </c>
      <c r="CF123" s="313">
        <f t="shared" si="135"/>
        <v>0</v>
      </c>
      <c r="CG123" s="313">
        <f t="shared" si="135"/>
        <v>0</v>
      </c>
      <c r="CH123" s="313">
        <f t="shared" si="135"/>
        <v>0</v>
      </c>
      <c r="CI123" s="313">
        <f t="shared" si="135"/>
        <v>0</v>
      </c>
      <c r="CJ123" s="313">
        <f t="shared" si="135"/>
        <v>0</v>
      </c>
      <c r="CK123" s="313">
        <f t="shared" si="135"/>
        <v>0</v>
      </c>
      <c r="CL123" s="313">
        <f t="shared" si="135"/>
        <v>0</v>
      </c>
      <c r="CM123" s="313">
        <f t="shared" si="135"/>
        <v>0</v>
      </c>
      <c r="CN123" s="313">
        <f t="shared" si="135"/>
        <v>0</v>
      </c>
      <c r="CO123" s="313">
        <f t="shared" si="135"/>
        <v>0</v>
      </c>
      <c r="CP123" s="313">
        <f t="shared" si="135"/>
        <v>0</v>
      </c>
      <c r="CQ123" s="313">
        <f t="shared" si="135"/>
        <v>0</v>
      </c>
      <c r="CR123" s="313">
        <f t="shared" si="135"/>
        <v>0</v>
      </c>
      <c r="CS123" s="313">
        <f t="shared" si="135"/>
        <v>0</v>
      </c>
      <c r="CT123" s="313">
        <f t="shared" si="135"/>
        <v>0</v>
      </c>
      <c r="CU123" s="313">
        <f t="shared" si="135"/>
        <v>0</v>
      </c>
      <c r="CV123" s="313">
        <f t="shared" si="135"/>
        <v>0</v>
      </c>
      <c r="CW123" s="313">
        <f t="shared" si="135"/>
        <v>0</v>
      </c>
      <c r="CX123" s="313">
        <f t="shared" si="135"/>
        <v>0</v>
      </c>
      <c r="CY123" s="313">
        <f t="shared" si="135"/>
        <v>0</v>
      </c>
      <c r="CZ123" s="313">
        <f t="shared" si="135"/>
        <v>0</v>
      </c>
      <c r="DA123" s="313">
        <f t="shared" si="135"/>
        <v>0</v>
      </c>
      <c r="DB123" s="313">
        <f t="shared" si="135"/>
        <v>0</v>
      </c>
      <c r="DC123" s="313">
        <f t="shared" si="135"/>
        <v>0</v>
      </c>
      <c r="DD123" s="313">
        <f t="shared" si="135"/>
        <v>0</v>
      </c>
      <c r="DE123" s="313">
        <f t="shared" si="135"/>
        <v>0</v>
      </c>
      <c r="DF123" s="313">
        <f t="shared" si="135"/>
        <v>0</v>
      </c>
      <c r="DG123" s="313">
        <f t="shared" si="135"/>
        <v>0</v>
      </c>
      <c r="DH123" s="313">
        <f t="shared" si="135"/>
        <v>0</v>
      </c>
      <c r="DI123" s="313">
        <f t="shared" si="135"/>
        <v>0</v>
      </c>
      <c r="DJ123" s="313">
        <f t="shared" si="135"/>
        <v>0</v>
      </c>
      <c r="DK123" s="313">
        <f t="shared" si="135"/>
        <v>0</v>
      </c>
      <c r="DL123" s="313">
        <f t="shared" si="135"/>
        <v>0</v>
      </c>
      <c r="DM123" s="313">
        <f t="shared" si="135"/>
        <v>0</v>
      </c>
      <c r="DN123" s="313">
        <f t="shared" si="135"/>
        <v>0</v>
      </c>
      <c r="DO123" s="313">
        <f t="shared" si="135"/>
        <v>0</v>
      </c>
      <c r="DP123" s="313">
        <f t="shared" si="135"/>
        <v>0</v>
      </c>
      <c r="DQ123" s="313">
        <f t="shared" si="135"/>
        <v>0</v>
      </c>
      <c r="DR123" s="313">
        <f t="shared" si="135"/>
        <v>0</v>
      </c>
      <c r="DS123" s="313">
        <f t="shared" si="135"/>
        <v>0</v>
      </c>
      <c r="DT123" s="313">
        <f t="shared" si="135"/>
        <v>0</v>
      </c>
      <c r="DU123" s="313">
        <f t="shared" si="135"/>
        <v>0</v>
      </c>
      <c r="DV123" s="313">
        <f t="shared" si="135"/>
        <v>0</v>
      </c>
      <c r="DW123" s="313">
        <f t="shared" si="135"/>
        <v>0</v>
      </c>
      <c r="DX123" s="313">
        <f t="shared" si="135"/>
        <v>0</v>
      </c>
      <c r="DY123" s="313">
        <f t="shared" si="135"/>
        <v>0</v>
      </c>
      <c r="DZ123" s="313">
        <f t="shared" si="135"/>
        <v>0</v>
      </c>
      <c r="EA123" s="313">
        <f t="shared" si="135"/>
        <v>0</v>
      </c>
      <c r="EB123" s="313">
        <f t="shared" si="135"/>
        <v>0</v>
      </c>
      <c r="EC123" s="313">
        <f t="shared" si="135"/>
        <v>0</v>
      </c>
      <c r="ED123" s="313">
        <f t="shared" si="135"/>
        <v>0</v>
      </c>
      <c r="EE123" s="313">
        <f t="shared" si="135"/>
        <v>0</v>
      </c>
      <c r="EF123" s="313">
        <f t="shared" si="135"/>
        <v>0</v>
      </c>
      <c r="EG123" s="313">
        <f t="shared" si="135"/>
        <v>0</v>
      </c>
      <c r="EH123" s="313">
        <f t="shared" si="135"/>
        <v>0</v>
      </c>
      <c r="EI123" s="313">
        <f t="shared" ref="EI123:GT123" si="136">+SUMIF($I$16:$I$111,1,EI16:EI111)</f>
        <v>0</v>
      </c>
      <c r="EJ123" s="313">
        <f t="shared" si="136"/>
        <v>0</v>
      </c>
      <c r="EK123" s="313">
        <f t="shared" si="136"/>
        <v>0</v>
      </c>
      <c r="EL123" s="313">
        <f t="shared" si="136"/>
        <v>0</v>
      </c>
      <c r="EM123" s="313">
        <f t="shared" si="136"/>
        <v>0</v>
      </c>
      <c r="EN123" s="313">
        <f t="shared" si="136"/>
        <v>0</v>
      </c>
      <c r="EO123" s="313">
        <f t="shared" si="136"/>
        <v>0</v>
      </c>
      <c r="EP123" s="313">
        <f t="shared" si="136"/>
        <v>0</v>
      </c>
      <c r="EQ123" s="313">
        <f t="shared" si="136"/>
        <v>0</v>
      </c>
      <c r="ER123" s="313">
        <f t="shared" si="136"/>
        <v>0</v>
      </c>
      <c r="ES123" s="313">
        <f t="shared" si="136"/>
        <v>0</v>
      </c>
      <c r="ET123" s="313">
        <f t="shared" si="136"/>
        <v>0</v>
      </c>
      <c r="EU123" s="313">
        <f t="shared" si="136"/>
        <v>0</v>
      </c>
      <c r="EV123" s="313">
        <f t="shared" si="136"/>
        <v>0</v>
      </c>
      <c r="EW123" s="313">
        <f t="shared" si="136"/>
        <v>0</v>
      </c>
      <c r="EX123" s="313">
        <f t="shared" si="136"/>
        <v>0</v>
      </c>
      <c r="EY123" s="313">
        <f t="shared" si="136"/>
        <v>0</v>
      </c>
      <c r="EZ123" s="313">
        <f t="shared" si="136"/>
        <v>0</v>
      </c>
      <c r="FA123" s="313">
        <f t="shared" si="136"/>
        <v>0</v>
      </c>
      <c r="FB123" s="313">
        <f t="shared" si="136"/>
        <v>0</v>
      </c>
      <c r="FC123" s="313">
        <f t="shared" si="136"/>
        <v>0</v>
      </c>
      <c r="FD123" s="313">
        <f t="shared" si="136"/>
        <v>0</v>
      </c>
      <c r="FE123" s="313">
        <f t="shared" si="136"/>
        <v>0</v>
      </c>
      <c r="FF123" s="313">
        <f t="shared" si="136"/>
        <v>0</v>
      </c>
      <c r="FG123" s="313">
        <f t="shared" si="136"/>
        <v>0</v>
      </c>
      <c r="FH123" s="313">
        <f t="shared" si="136"/>
        <v>0</v>
      </c>
      <c r="FI123" s="313">
        <f t="shared" si="136"/>
        <v>0</v>
      </c>
      <c r="FJ123" s="313">
        <f t="shared" si="136"/>
        <v>0</v>
      </c>
      <c r="FK123" s="313">
        <f t="shared" si="136"/>
        <v>0</v>
      </c>
      <c r="FL123" s="313">
        <f t="shared" si="136"/>
        <v>0</v>
      </c>
      <c r="FM123" s="313">
        <f t="shared" si="136"/>
        <v>0</v>
      </c>
      <c r="FN123" s="313">
        <f t="shared" si="136"/>
        <v>0</v>
      </c>
      <c r="FO123" s="313">
        <f t="shared" si="136"/>
        <v>0</v>
      </c>
      <c r="FP123" s="313">
        <f t="shared" si="136"/>
        <v>0</v>
      </c>
      <c r="FQ123" s="313">
        <f t="shared" si="136"/>
        <v>0</v>
      </c>
      <c r="FR123" s="313">
        <f t="shared" si="136"/>
        <v>0</v>
      </c>
      <c r="FS123" s="313">
        <f t="shared" si="136"/>
        <v>0</v>
      </c>
      <c r="FT123" s="313">
        <f t="shared" si="136"/>
        <v>0</v>
      </c>
      <c r="FU123" s="313">
        <f t="shared" si="136"/>
        <v>0</v>
      </c>
      <c r="FV123" s="313">
        <f t="shared" si="136"/>
        <v>0</v>
      </c>
      <c r="FW123" s="313">
        <f t="shared" si="136"/>
        <v>0</v>
      </c>
      <c r="FX123" s="313">
        <f t="shared" si="136"/>
        <v>0</v>
      </c>
      <c r="FY123" s="313">
        <f t="shared" si="136"/>
        <v>0</v>
      </c>
      <c r="FZ123" s="313">
        <f t="shared" si="136"/>
        <v>0</v>
      </c>
      <c r="GA123" s="313">
        <f t="shared" si="136"/>
        <v>0</v>
      </c>
      <c r="GB123" s="313">
        <f t="shared" si="136"/>
        <v>0</v>
      </c>
      <c r="GC123" s="313">
        <f t="shared" si="136"/>
        <v>0</v>
      </c>
      <c r="GD123" s="313">
        <f t="shared" si="136"/>
        <v>0</v>
      </c>
      <c r="GE123" s="313">
        <f t="shared" si="136"/>
        <v>0</v>
      </c>
      <c r="GF123" s="313">
        <f t="shared" si="136"/>
        <v>0</v>
      </c>
      <c r="GG123" s="313">
        <f t="shared" si="136"/>
        <v>0</v>
      </c>
      <c r="GH123" s="313">
        <f t="shared" si="136"/>
        <v>0</v>
      </c>
      <c r="GI123" s="313">
        <f t="shared" si="136"/>
        <v>0</v>
      </c>
      <c r="GJ123" s="313">
        <f t="shared" si="136"/>
        <v>0</v>
      </c>
      <c r="GK123" s="313">
        <f t="shared" si="136"/>
        <v>0</v>
      </c>
      <c r="GL123" s="313">
        <f t="shared" si="136"/>
        <v>0</v>
      </c>
      <c r="GM123" s="313">
        <f t="shared" si="136"/>
        <v>0</v>
      </c>
      <c r="GN123" s="313">
        <f t="shared" si="136"/>
        <v>0</v>
      </c>
      <c r="GO123" s="313">
        <f t="shared" si="136"/>
        <v>0</v>
      </c>
      <c r="GP123" s="313">
        <f t="shared" si="136"/>
        <v>0</v>
      </c>
      <c r="GQ123" s="313">
        <f t="shared" si="136"/>
        <v>0</v>
      </c>
      <c r="GR123" s="313">
        <f t="shared" si="136"/>
        <v>0</v>
      </c>
      <c r="GS123" s="313">
        <f t="shared" si="136"/>
        <v>0</v>
      </c>
      <c r="GT123" s="313">
        <f t="shared" si="136"/>
        <v>0</v>
      </c>
      <c r="GU123" s="313">
        <f t="shared" ref="GU123:HB123" si="137">+SUMIF($I$16:$I$111,1,GU16:GU111)</f>
        <v>0</v>
      </c>
      <c r="GV123" s="313">
        <f t="shared" si="137"/>
        <v>0</v>
      </c>
      <c r="GW123" s="313">
        <f t="shared" si="137"/>
        <v>0</v>
      </c>
      <c r="GX123" s="313">
        <f t="shared" si="137"/>
        <v>0</v>
      </c>
      <c r="GY123" s="313">
        <f t="shared" si="137"/>
        <v>0</v>
      </c>
      <c r="GZ123" s="313">
        <f t="shared" si="137"/>
        <v>0</v>
      </c>
      <c r="HA123" s="313">
        <f t="shared" si="137"/>
        <v>0</v>
      </c>
      <c r="HB123" s="313">
        <f t="shared" si="137"/>
        <v>0</v>
      </c>
      <c r="HC123" s="314"/>
      <c r="HD123" s="314"/>
      <c r="HE123" s="314"/>
      <c r="HF123" s="314"/>
      <c r="HG123" s="314"/>
      <c r="HH123" s="314"/>
      <c r="HI123" s="314"/>
      <c r="HJ123" s="314"/>
      <c r="HK123" s="314"/>
      <c r="HL123" s="314"/>
      <c r="HM123" s="315"/>
      <c r="HN123" s="315"/>
      <c r="HO123" s="315"/>
      <c r="HP123" s="313">
        <f t="shared" si="109"/>
        <v>0</v>
      </c>
      <c r="HQ123" s="323"/>
      <c r="HR123" s="315"/>
      <c r="HS123" s="317"/>
      <c r="HT123" s="315"/>
      <c r="HV123" s="318"/>
      <c r="HW123" s="318"/>
      <c r="HX123" s="318"/>
      <c r="HY123" s="318"/>
      <c r="HZ123" s="318"/>
      <c r="IA123" s="318"/>
      <c r="IB123" s="318"/>
      <c r="IC123" s="318"/>
      <c r="ID123" s="318"/>
      <c r="IE123" s="318"/>
    </row>
    <row r="124" spans="2:240" s="316" customFormat="1" ht="27.95" hidden="1" customHeight="1">
      <c r="B124" s="730" t="s">
        <v>903</v>
      </c>
      <c r="C124" s="731"/>
      <c r="D124" s="731"/>
      <c r="E124" s="731"/>
      <c r="F124" s="731"/>
      <c r="G124" s="731"/>
      <c r="H124" s="731"/>
      <c r="I124" s="732"/>
      <c r="J124" s="319" t="s">
        <v>108</v>
      </c>
      <c r="K124" s="320" t="e">
        <f>+K120*VLOOKUP($K$12,#REF!,2,0)</f>
        <v>#REF!</v>
      </c>
      <c r="L124" s="320" t="e">
        <f>+L120*VLOOKUP($K$12,#REF!,2,0)</f>
        <v>#REF!</v>
      </c>
      <c r="M124" s="320" t="e">
        <f>+M120*VLOOKUP($K$12,#REF!,2,0)</f>
        <v>#REF!</v>
      </c>
      <c r="N124" s="320" t="e">
        <f>+N120*VLOOKUP($K$12,#REF!,2,0)</f>
        <v>#REF!</v>
      </c>
      <c r="O124" s="320" t="e">
        <f>+O120*VLOOKUP($K$12,#REF!,2,0)</f>
        <v>#REF!</v>
      </c>
      <c r="P124" s="320" t="e">
        <f>+P120*VLOOKUP($K$12,#REF!,2,0)</f>
        <v>#REF!</v>
      </c>
      <c r="Q124" s="320" t="e">
        <f>+Q120*VLOOKUP($K$12,#REF!,2,0)</f>
        <v>#REF!</v>
      </c>
      <c r="R124" s="320" t="e">
        <f>+R120*VLOOKUP($K$12,#REF!,2,0)</f>
        <v>#REF!</v>
      </c>
      <c r="S124" s="320" t="e">
        <f>+S120*VLOOKUP($K$12,#REF!,2,0)</f>
        <v>#REF!</v>
      </c>
      <c r="T124" s="320" t="e">
        <f>+T120*VLOOKUP($K$12,#REF!,2,0)</f>
        <v>#REF!</v>
      </c>
      <c r="U124" s="320" t="e">
        <f>+U120*VLOOKUP($U$12,#REF!,2,0)</f>
        <v>#REF!</v>
      </c>
      <c r="V124" s="320" t="e">
        <f>+V120*VLOOKUP($U$12,#REF!,2,0)</f>
        <v>#REF!</v>
      </c>
      <c r="W124" s="320" t="e">
        <f>+W120*VLOOKUP($U$12,#REF!,2,0)</f>
        <v>#REF!</v>
      </c>
      <c r="X124" s="320" t="e">
        <f>+X120*VLOOKUP($U$12,#REF!,2,0)</f>
        <v>#REF!</v>
      </c>
      <c r="Y124" s="320" t="e">
        <f>+Y120*VLOOKUP($U$12,#REF!,2,0)</f>
        <v>#REF!</v>
      </c>
      <c r="Z124" s="320" t="e">
        <f>+Z120*VLOOKUP($U$12,#REF!,2,0)</f>
        <v>#REF!</v>
      </c>
      <c r="AA124" s="320" t="e">
        <f>+AA120*VLOOKUP($U$12,#REF!,2,0)</f>
        <v>#REF!</v>
      </c>
      <c r="AB124" s="320" t="e">
        <f>+AB120*VLOOKUP($U$12,#REF!,2,0)</f>
        <v>#REF!</v>
      </c>
      <c r="AC124" s="320" t="e">
        <f>+AC120*VLOOKUP($U$12,#REF!,2,0)</f>
        <v>#REF!</v>
      </c>
      <c r="AD124" s="320" t="e">
        <f>+AD120*VLOOKUP($U$12,#REF!,2,0)</f>
        <v>#REF!</v>
      </c>
      <c r="AE124" s="320" t="e">
        <f>+AE120*VLOOKUP($AE$12,#REF!,2,0)</f>
        <v>#REF!</v>
      </c>
      <c r="AF124" s="320" t="e">
        <f>+AF120*VLOOKUP($AE$12,#REF!,2,0)</f>
        <v>#REF!</v>
      </c>
      <c r="AG124" s="320" t="e">
        <f>+AG120*VLOOKUP($AE$12,#REF!,2,0)</f>
        <v>#REF!</v>
      </c>
      <c r="AH124" s="320" t="e">
        <f>+AH120*VLOOKUP($AE$12,#REF!,2,0)</f>
        <v>#REF!</v>
      </c>
      <c r="AI124" s="320" t="e">
        <f>+AI120*VLOOKUP($AE$12,#REF!,2,0)</f>
        <v>#REF!</v>
      </c>
      <c r="AJ124" s="320" t="e">
        <f>+AJ120*VLOOKUP($AE$12,#REF!,2,0)</f>
        <v>#REF!</v>
      </c>
      <c r="AK124" s="320" t="e">
        <f>+AK120*VLOOKUP($AE$12,#REF!,2,0)</f>
        <v>#REF!</v>
      </c>
      <c r="AL124" s="320" t="e">
        <f>+AL120*VLOOKUP($AE$12,#REF!,2,0)</f>
        <v>#REF!</v>
      </c>
      <c r="AM124" s="320" t="e">
        <f>+AM120*VLOOKUP($AE$12,#REF!,2,0)</f>
        <v>#REF!</v>
      </c>
      <c r="AN124" s="320" t="e">
        <f>+AN120*VLOOKUP($AE$12,#REF!,2,0)</f>
        <v>#REF!</v>
      </c>
      <c r="AO124" s="320" t="e">
        <f>+AO120*VLOOKUP($AO$12,#REF!,2,0)</f>
        <v>#REF!</v>
      </c>
      <c r="AP124" s="320" t="e">
        <f>+AP120*VLOOKUP($AO$12,#REF!,2,0)</f>
        <v>#REF!</v>
      </c>
      <c r="AQ124" s="320" t="e">
        <f>+AQ120*VLOOKUP($AO$12,#REF!,2,0)</f>
        <v>#REF!</v>
      </c>
      <c r="AR124" s="320" t="e">
        <f>+AR120*VLOOKUP($AO$12,#REF!,2,0)</f>
        <v>#REF!</v>
      </c>
      <c r="AS124" s="320" t="e">
        <f>+AS120*VLOOKUP($AO$12,#REF!,2,0)</f>
        <v>#REF!</v>
      </c>
      <c r="AT124" s="320" t="e">
        <f>+AT120*VLOOKUP($AO$12,#REF!,2,0)</f>
        <v>#REF!</v>
      </c>
      <c r="AU124" s="320" t="e">
        <f>+AU120*VLOOKUP($AO$12,#REF!,2,0)</f>
        <v>#REF!</v>
      </c>
      <c r="AV124" s="320" t="e">
        <f>+AV120*VLOOKUP($AO$12,#REF!,2,0)</f>
        <v>#REF!</v>
      </c>
      <c r="AW124" s="320" t="e">
        <f>+AW120*VLOOKUP($AO$12,#REF!,2,0)</f>
        <v>#REF!</v>
      </c>
      <c r="AX124" s="320" t="e">
        <f>+AX120*VLOOKUP($AO$12,#REF!,2,0)</f>
        <v>#REF!</v>
      </c>
      <c r="AY124" s="320" t="e">
        <f>+AY120*VLOOKUP($AY$12,#REF!,2,0)</f>
        <v>#REF!</v>
      </c>
      <c r="AZ124" s="320" t="e">
        <f>+AZ120*VLOOKUP($AY$12,#REF!,2,0)</f>
        <v>#REF!</v>
      </c>
      <c r="BA124" s="320" t="e">
        <f>+BA120*VLOOKUP($AY$12,#REF!,2,0)</f>
        <v>#REF!</v>
      </c>
      <c r="BB124" s="320" t="e">
        <f>+BB120*VLOOKUP($AY$12,#REF!,2,0)</f>
        <v>#REF!</v>
      </c>
      <c r="BC124" s="320" t="e">
        <f>+BC120*VLOOKUP($AY$12,#REF!,2,0)</f>
        <v>#REF!</v>
      </c>
      <c r="BD124" s="320" t="e">
        <f>+BD120*VLOOKUP($AY$12,#REF!,2,0)</f>
        <v>#REF!</v>
      </c>
      <c r="BE124" s="320" t="e">
        <f>+BE120*VLOOKUP($AY$12,#REF!,2,0)</f>
        <v>#REF!</v>
      </c>
      <c r="BF124" s="320" t="e">
        <f>+BF120*VLOOKUP($AY$12,#REF!,2,0)</f>
        <v>#REF!</v>
      </c>
      <c r="BG124" s="320" t="e">
        <f>+BG120*VLOOKUP($AY$12,#REF!,2,0)</f>
        <v>#REF!</v>
      </c>
      <c r="BH124" s="320" t="e">
        <f>+BH120*VLOOKUP($AY$12,#REF!,2,0)</f>
        <v>#REF!</v>
      </c>
      <c r="BI124" s="320" t="e">
        <f>+BI120*VLOOKUP($BI$12,#REF!,2,0)</f>
        <v>#REF!</v>
      </c>
      <c r="BJ124" s="320" t="e">
        <f>+BJ120*VLOOKUP($BI$12,#REF!,2,0)</f>
        <v>#REF!</v>
      </c>
      <c r="BK124" s="320" t="e">
        <f>+BK120*VLOOKUP($BI$12,#REF!,2,0)</f>
        <v>#REF!</v>
      </c>
      <c r="BL124" s="320" t="e">
        <f>+BL120*VLOOKUP($BI$12,#REF!,2,0)</f>
        <v>#REF!</v>
      </c>
      <c r="BM124" s="320" t="e">
        <f>+BM120*VLOOKUP($BI$12,#REF!,2,0)</f>
        <v>#REF!</v>
      </c>
      <c r="BN124" s="320" t="e">
        <f>+BN120*VLOOKUP($BI$12,#REF!,2,0)</f>
        <v>#REF!</v>
      </c>
      <c r="BO124" s="320" t="e">
        <f>+BO120*VLOOKUP($BI$12,#REF!,2,0)</f>
        <v>#REF!</v>
      </c>
      <c r="BP124" s="320" t="e">
        <f>+BP120*VLOOKUP($BI$12,#REF!,2,0)</f>
        <v>#REF!</v>
      </c>
      <c r="BQ124" s="320" t="e">
        <f>+BQ120*VLOOKUP($BI$12,#REF!,2,0)</f>
        <v>#REF!</v>
      </c>
      <c r="BR124" s="320" t="e">
        <f>+BR120*VLOOKUP($BI$12,#REF!,2,0)</f>
        <v>#REF!</v>
      </c>
      <c r="BS124" s="320" t="e">
        <f>+BS120*VLOOKUP($BS$12,#REF!,2,0)</f>
        <v>#REF!</v>
      </c>
      <c r="BT124" s="320" t="e">
        <f>+BT120*VLOOKUP($BS$12,#REF!,2,0)</f>
        <v>#REF!</v>
      </c>
      <c r="BU124" s="320" t="e">
        <f>+BU120*VLOOKUP($BS$12,#REF!,2,0)</f>
        <v>#REF!</v>
      </c>
      <c r="BV124" s="320" t="e">
        <f>+BV120*VLOOKUP($BS$12,#REF!,2,0)</f>
        <v>#REF!</v>
      </c>
      <c r="BW124" s="320" t="e">
        <f>+BW120*VLOOKUP($BS$12,#REF!,2,0)</f>
        <v>#REF!</v>
      </c>
      <c r="BX124" s="320" t="e">
        <f>+BX120*VLOOKUP($BS$12,#REF!,2,0)</f>
        <v>#REF!</v>
      </c>
      <c r="BY124" s="320" t="e">
        <f>+BY120*VLOOKUP($BS$12,#REF!,2,0)</f>
        <v>#REF!</v>
      </c>
      <c r="BZ124" s="320" t="e">
        <f>+BZ120*VLOOKUP($BS$12,#REF!,2,0)</f>
        <v>#REF!</v>
      </c>
      <c r="CA124" s="320" t="e">
        <f>+CA120*VLOOKUP($BS$12,#REF!,2,0)</f>
        <v>#REF!</v>
      </c>
      <c r="CB124" s="320" t="e">
        <f>+CB120*VLOOKUP($BS$12,#REF!,2,0)</f>
        <v>#REF!</v>
      </c>
      <c r="CC124" s="320" t="e">
        <f>+CC120*VLOOKUP($CC$12,#REF!,2,0)</f>
        <v>#REF!</v>
      </c>
      <c r="CD124" s="320" t="e">
        <f>+CD120*VLOOKUP($CC$12,#REF!,2,0)</f>
        <v>#REF!</v>
      </c>
      <c r="CE124" s="320" t="e">
        <f>+CE120*VLOOKUP($CC$12,#REF!,2,0)</f>
        <v>#REF!</v>
      </c>
      <c r="CF124" s="320" t="e">
        <f>+CF120*VLOOKUP($CC$12,#REF!,2,0)</f>
        <v>#REF!</v>
      </c>
      <c r="CG124" s="320" t="e">
        <f>+CG120*VLOOKUP($CC$12,#REF!,2,0)</f>
        <v>#REF!</v>
      </c>
      <c r="CH124" s="320" t="e">
        <f>+CH120*VLOOKUP($CC$12,#REF!,2,0)</f>
        <v>#REF!</v>
      </c>
      <c r="CI124" s="320" t="e">
        <f>+CI120*VLOOKUP($CC$12,#REF!,2,0)</f>
        <v>#REF!</v>
      </c>
      <c r="CJ124" s="320" t="e">
        <f>+CJ120*VLOOKUP($CC$12,#REF!,2,0)</f>
        <v>#REF!</v>
      </c>
      <c r="CK124" s="320" t="e">
        <f>+CK120*VLOOKUP($CC$12,#REF!,2,0)</f>
        <v>#REF!</v>
      </c>
      <c r="CL124" s="320" t="e">
        <f>+CL120*VLOOKUP($CC$12,#REF!,2,0)</f>
        <v>#REF!</v>
      </c>
      <c r="CM124" s="320" t="e">
        <f>+CM120*VLOOKUP($CM$12,#REF!,2,0)</f>
        <v>#REF!</v>
      </c>
      <c r="CN124" s="320" t="e">
        <f>+CN120*VLOOKUP($CM$12,#REF!,2,0)</f>
        <v>#REF!</v>
      </c>
      <c r="CO124" s="320" t="e">
        <f>+CO120*VLOOKUP($CM$12,#REF!,2,0)</f>
        <v>#REF!</v>
      </c>
      <c r="CP124" s="320" t="e">
        <f>+CP120*VLOOKUP($CM$12,#REF!,2,0)</f>
        <v>#REF!</v>
      </c>
      <c r="CQ124" s="320" t="e">
        <f>+CQ120*VLOOKUP($CM$12,#REF!,2,0)</f>
        <v>#REF!</v>
      </c>
      <c r="CR124" s="320" t="e">
        <f>+CR120*VLOOKUP($CM$12,#REF!,2,0)</f>
        <v>#REF!</v>
      </c>
      <c r="CS124" s="320" t="e">
        <f>+CS120*VLOOKUP($CM$12,#REF!,2,0)</f>
        <v>#REF!</v>
      </c>
      <c r="CT124" s="320" t="e">
        <f>+CT120*VLOOKUP($CM$12,#REF!,2,0)</f>
        <v>#REF!</v>
      </c>
      <c r="CU124" s="320" t="e">
        <f>+CU120*VLOOKUP($CM$12,#REF!,2,0)</f>
        <v>#REF!</v>
      </c>
      <c r="CV124" s="320" t="e">
        <f>+CV120*VLOOKUP($CM$12,#REF!,2,0)</f>
        <v>#REF!</v>
      </c>
      <c r="CW124" s="320" t="e">
        <f>+CW120*VLOOKUP($CW$12,#REF!,2,0)</f>
        <v>#REF!</v>
      </c>
      <c r="CX124" s="320" t="e">
        <f>+CX120*VLOOKUP($CW$12,#REF!,2,0)</f>
        <v>#REF!</v>
      </c>
      <c r="CY124" s="320" t="e">
        <f>+CY120*VLOOKUP($CW$12,#REF!,2,0)</f>
        <v>#REF!</v>
      </c>
      <c r="CZ124" s="320" t="e">
        <f>+CZ120*VLOOKUP($CW$12,#REF!,2,0)</f>
        <v>#REF!</v>
      </c>
      <c r="DA124" s="320" t="e">
        <f>+DA120*VLOOKUP($CW$12,#REF!,2,0)</f>
        <v>#REF!</v>
      </c>
      <c r="DB124" s="320" t="e">
        <f>+DB120*VLOOKUP($CW$12,#REF!,2,0)</f>
        <v>#REF!</v>
      </c>
      <c r="DC124" s="320" t="e">
        <f>+DC120*VLOOKUP($CW$12,#REF!,2,0)</f>
        <v>#REF!</v>
      </c>
      <c r="DD124" s="320" t="e">
        <f>+DD120*VLOOKUP($CW$12,#REF!,2,0)</f>
        <v>#REF!</v>
      </c>
      <c r="DE124" s="320" t="e">
        <f>+DE120*VLOOKUP($CW$12,#REF!,2,0)</f>
        <v>#REF!</v>
      </c>
      <c r="DF124" s="320" t="e">
        <f>+DF120*VLOOKUP($CW$12,#REF!,2,0)</f>
        <v>#REF!</v>
      </c>
      <c r="DG124" s="320" t="e">
        <f>+DG120*VLOOKUP($DG$12,#REF!,2,0)</f>
        <v>#REF!</v>
      </c>
      <c r="DH124" s="320" t="e">
        <f>+DH120*VLOOKUP($DG$12,#REF!,2,0)</f>
        <v>#REF!</v>
      </c>
      <c r="DI124" s="320" t="e">
        <f>+DI120*VLOOKUP($DG$12,#REF!,2,0)</f>
        <v>#REF!</v>
      </c>
      <c r="DJ124" s="320" t="e">
        <f>+DJ120*VLOOKUP($DG$12,#REF!,2,0)</f>
        <v>#REF!</v>
      </c>
      <c r="DK124" s="320" t="e">
        <f>+DK120*VLOOKUP($DG$12,#REF!,2,0)</f>
        <v>#REF!</v>
      </c>
      <c r="DL124" s="320" t="e">
        <f>+DL120*VLOOKUP($DG$12,#REF!,2,0)</f>
        <v>#REF!</v>
      </c>
      <c r="DM124" s="320" t="e">
        <f>+DM120*VLOOKUP($DG$12,#REF!,2,0)</f>
        <v>#REF!</v>
      </c>
      <c r="DN124" s="320" t="e">
        <f>+DN120*VLOOKUP($DG$12,#REF!,2,0)</f>
        <v>#REF!</v>
      </c>
      <c r="DO124" s="320" t="e">
        <f>+DO120*VLOOKUP($DG$12,#REF!,2,0)</f>
        <v>#REF!</v>
      </c>
      <c r="DP124" s="320" t="e">
        <f>+DP120*VLOOKUP($DG$12,#REF!,2,0)</f>
        <v>#REF!</v>
      </c>
      <c r="DQ124" s="320" t="e">
        <f>+DQ120*VLOOKUP($DQ$12,#REF!,2,0)</f>
        <v>#REF!</v>
      </c>
      <c r="DR124" s="320" t="e">
        <f>+DR120*VLOOKUP($DQ$12,#REF!,2,0)</f>
        <v>#REF!</v>
      </c>
      <c r="DS124" s="320" t="e">
        <f>+DS120*VLOOKUP($DQ$12,#REF!,2,0)</f>
        <v>#REF!</v>
      </c>
      <c r="DT124" s="320" t="e">
        <f>+DT120*VLOOKUP($DQ$12,#REF!,2,0)</f>
        <v>#REF!</v>
      </c>
      <c r="DU124" s="320" t="e">
        <f>+DU120*VLOOKUP($DQ$12,#REF!,2,0)</f>
        <v>#REF!</v>
      </c>
      <c r="DV124" s="320" t="e">
        <f>+DV120*VLOOKUP($DQ$12,#REF!,2,0)</f>
        <v>#REF!</v>
      </c>
      <c r="DW124" s="320" t="e">
        <f>+DW120*VLOOKUP($DQ$12,#REF!,2,0)</f>
        <v>#REF!</v>
      </c>
      <c r="DX124" s="320" t="e">
        <f>+DX120*VLOOKUP($DQ$12,#REF!,2,0)</f>
        <v>#REF!</v>
      </c>
      <c r="DY124" s="320" t="e">
        <f>+DY120*VLOOKUP($DQ$12,#REF!,2,0)</f>
        <v>#REF!</v>
      </c>
      <c r="DZ124" s="320" t="e">
        <f>+DZ120*VLOOKUP($DQ$12,#REF!,2,0)</f>
        <v>#REF!</v>
      </c>
      <c r="EA124" s="320" t="e">
        <f>+EA120*VLOOKUP($EA$12,#REF!,2,0)</f>
        <v>#REF!</v>
      </c>
      <c r="EB124" s="320" t="e">
        <f>+EB120*VLOOKUP($EA$12,#REF!,2,0)</f>
        <v>#REF!</v>
      </c>
      <c r="EC124" s="320" t="e">
        <f>+EC120*VLOOKUP($EA$12,#REF!,2,0)</f>
        <v>#REF!</v>
      </c>
      <c r="ED124" s="320" t="e">
        <f>+ED120*VLOOKUP($EA$12,#REF!,2,0)</f>
        <v>#REF!</v>
      </c>
      <c r="EE124" s="320" t="e">
        <f>+EE120*VLOOKUP($EA$12,#REF!,2,0)</f>
        <v>#REF!</v>
      </c>
      <c r="EF124" s="320" t="e">
        <f>+EF120*VLOOKUP($EA$12,#REF!,2,0)</f>
        <v>#REF!</v>
      </c>
      <c r="EG124" s="320" t="e">
        <f>+EG120*VLOOKUP($EA$12,#REF!,2,0)</f>
        <v>#REF!</v>
      </c>
      <c r="EH124" s="320" t="e">
        <f>+EH120*VLOOKUP($EA$12,#REF!,2,0)</f>
        <v>#REF!</v>
      </c>
      <c r="EI124" s="320" t="e">
        <f>+EI120*VLOOKUP($EA$12,#REF!,2,0)</f>
        <v>#REF!</v>
      </c>
      <c r="EJ124" s="320" t="e">
        <f>+EJ120*VLOOKUP($EA$12,#REF!,2,0)</f>
        <v>#REF!</v>
      </c>
      <c r="EK124" s="320" t="e">
        <f>+EK120*VLOOKUP($EK$12,#REF!,2,0)</f>
        <v>#REF!</v>
      </c>
      <c r="EL124" s="320" t="e">
        <f>+EL120*VLOOKUP($EK$12,#REF!,2,0)</f>
        <v>#REF!</v>
      </c>
      <c r="EM124" s="320" t="e">
        <f>+EM120*VLOOKUP($EK$12,#REF!,2,0)</f>
        <v>#REF!</v>
      </c>
      <c r="EN124" s="320" t="e">
        <f>+EN120*VLOOKUP($EK$12,#REF!,2,0)</f>
        <v>#REF!</v>
      </c>
      <c r="EO124" s="320" t="e">
        <f>+EO120*VLOOKUP($EK$12,#REF!,2,0)</f>
        <v>#REF!</v>
      </c>
      <c r="EP124" s="320" t="e">
        <f>+EP120*VLOOKUP($EK$12,#REF!,2,0)</f>
        <v>#REF!</v>
      </c>
      <c r="EQ124" s="320" t="e">
        <f>+EQ120*VLOOKUP($EK$12,#REF!,2,0)</f>
        <v>#REF!</v>
      </c>
      <c r="ER124" s="320" t="e">
        <f>+ER120*VLOOKUP($EK$12,#REF!,2,0)</f>
        <v>#REF!</v>
      </c>
      <c r="ES124" s="320" t="e">
        <f>+ES120*VLOOKUP($EK$12,#REF!,2,0)</f>
        <v>#REF!</v>
      </c>
      <c r="ET124" s="320" t="e">
        <f>+ET120*VLOOKUP($EK$12,#REF!,2,0)</f>
        <v>#REF!</v>
      </c>
      <c r="EU124" s="320" t="e">
        <f>+EU120*VLOOKUP($EU$12,#REF!,2,0)</f>
        <v>#REF!</v>
      </c>
      <c r="EV124" s="320" t="e">
        <f>+EV120*VLOOKUP($EU$12,#REF!,2,0)</f>
        <v>#REF!</v>
      </c>
      <c r="EW124" s="320" t="e">
        <f>+EW120*VLOOKUP($EU$12,#REF!,2,0)</f>
        <v>#REF!</v>
      </c>
      <c r="EX124" s="320" t="e">
        <f>+EX120*VLOOKUP($EU$12,#REF!,2,0)</f>
        <v>#REF!</v>
      </c>
      <c r="EY124" s="320" t="e">
        <f>+EY120*VLOOKUP($EU$12,#REF!,2,0)</f>
        <v>#REF!</v>
      </c>
      <c r="EZ124" s="320" t="e">
        <f>+EZ120*VLOOKUP($EU$12,#REF!,2,0)</f>
        <v>#REF!</v>
      </c>
      <c r="FA124" s="320" t="e">
        <f>+FA120*VLOOKUP($EU$12,#REF!,2,0)</f>
        <v>#REF!</v>
      </c>
      <c r="FB124" s="320" t="e">
        <f>+FB120*VLOOKUP($EU$12,#REF!,2,0)</f>
        <v>#REF!</v>
      </c>
      <c r="FC124" s="320" t="e">
        <f>+FC120*VLOOKUP($EU$12,#REF!,2,0)</f>
        <v>#REF!</v>
      </c>
      <c r="FD124" s="320" t="e">
        <f>+FD120*VLOOKUP($EU$12,#REF!,2,0)</f>
        <v>#REF!</v>
      </c>
      <c r="FE124" s="320" t="e">
        <f>+FE120*VLOOKUP($FE$12,#REF!,2,0)</f>
        <v>#REF!</v>
      </c>
      <c r="FF124" s="320" t="e">
        <f>+FF120*VLOOKUP($FE$12,#REF!,2,0)</f>
        <v>#REF!</v>
      </c>
      <c r="FG124" s="320" t="e">
        <f>+FG120*VLOOKUP($FE$12,#REF!,2,0)</f>
        <v>#REF!</v>
      </c>
      <c r="FH124" s="320" t="e">
        <f>+FH120*VLOOKUP($FE$12,#REF!,2,0)</f>
        <v>#REF!</v>
      </c>
      <c r="FI124" s="320" t="e">
        <f>+FI120*VLOOKUP($FE$12,#REF!,2,0)</f>
        <v>#REF!</v>
      </c>
      <c r="FJ124" s="320" t="e">
        <f>+FJ120*VLOOKUP($FE$12,#REF!,2,0)</f>
        <v>#REF!</v>
      </c>
      <c r="FK124" s="320" t="e">
        <f>+FK120*VLOOKUP($FE$12,#REF!,2,0)</f>
        <v>#REF!</v>
      </c>
      <c r="FL124" s="320" t="e">
        <f>+FL120*VLOOKUP($FE$12,#REF!,2,0)</f>
        <v>#REF!</v>
      </c>
      <c r="FM124" s="320" t="e">
        <f>+FM120*VLOOKUP($FE$12,#REF!,2,0)</f>
        <v>#REF!</v>
      </c>
      <c r="FN124" s="320" t="e">
        <f>+FN120*VLOOKUP($FE$12,#REF!,2,0)</f>
        <v>#REF!</v>
      </c>
      <c r="FO124" s="320" t="e">
        <f>+FO120*VLOOKUP($FO$12,#REF!,2,0)</f>
        <v>#REF!</v>
      </c>
      <c r="FP124" s="320" t="e">
        <f>+FP120*VLOOKUP($FO$12,#REF!,2,0)</f>
        <v>#REF!</v>
      </c>
      <c r="FQ124" s="320" t="e">
        <f>+FQ120*VLOOKUP($FO$12,#REF!,2,0)</f>
        <v>#REF!</v>
      </c>
      <c r="FR124" s="320" t="e">
        <f>+FR120*VLOOKUP($FO$12,#REF!,2,0)</f>
        <v>#REF!</v>
      </c>
      <c r="FS124" s="320" t="e">
        <f>+FS120*VLOOKUP($FO$12,#REF!,2,0)</f>
        <v>#REF!</v>
      </c>
      <c r="FT124" s="320" t="e">
        <f>+FT120*VLOOKUP($FO$12,#REF!,2,0)</f>
        <v>#REF!</v>
      </c>
      <c r="FU124" s="320" t="e">
        <f>+FU120*VLOOKUP($FO$12,#REF!,2,0)</f>
        <v>#REF!</v>
      </c>
      <c r="FV124" s="320" t="e">
        <f>+FV120*VLOOKUP($FO$12,#REF!,2,0)</f>
        <v>#REF!</v>
      </c>
      <c r="FW124" s="320" t="e">
        <f>+FW120*VLOOKUP($FO$12,#REF!,2,0)</f>
        <v>#REF!</v>
      </c>
      <c r="FX124" s="320" t="e">
        <f>+FX120*VLOOKUP($FO$12,#REF!,2,0)</f>
        <v>#REF!</v>
      </c>
      <c r="FY124" s="320" t="e">
        <f>+FY120*VLOOKUP($FY$12,#REF!,2,0)</f>
        <v>#REF!</v>
      </c>
      <c r="FZ124" s="320" t="e">
        <f>+FZ120*VLOOKUP($FY$12,#REF!,2,0)</f>
        <v>#REF!</v>
      </c>
      <c r="GA124" s="320" t="e">
        <f>+GA120*VLOOKUP($FY$12,#REF!,2,0)</f>
        <v>#REF!</v>
      </c>
      <c r="GB124" s="320" t="e">
        <f>+GB120*VLOOKUP($FY$12,#REF!,2,0)</f>
        <v>#REF!</v>
      </c>
      <c r="GC124" s="320" t="e">
        <f>+GC120*VLOOKUP($FY$12,#REF!,2,0)</f>
        <v>#REF!</v>
      </c>
      <c r="GD124" s="320" t="e">
        <f>+GD120*VLOOKUP($FY$12,#REF!,2,0)</f>
        <v>#REF!</v>
      </c>
      <c r="GE124" s="320" t="e">
        <f>+GE120*VLOOKUP($FY$12,#REF!,2,0)</f>
        <v>#REF!</v>
      </c>
      <c r="GF124" s="320" t="e">
        <f>+GF120*VLOOKUP($FY$12,#REF!,2,0)</f>
        <v>#REF!</v>
      </c>
      <c r="GG124" s="320" t="e">
        <f>+GG120*VLOOKUP($FY$12,#REF!,2,0)</f>
        <v>#REF!</v>
      </c>
      <c r="GH124" s="320" t="e">
        <f>+GH120*VLOOKUP($FY$12,#REF!,2,0)</f>
        <v>#REF!</v>
      </c>
      <c r="GI124" s="320" t="e">
        <f>+GI120*VLOOKUP($GI$12,#REF!,2,0)</f>
        <v>#REF!</v>
      </c>
      <c r="GJ124" s="320" t="e">
        <f>+GJ120*VLOOKUP($GI$12,#REF!,2,0)</f>
        <v>#REF!</v>
      </c>
      <c r="GK124" s="320" t="e">
        <f>+GK120*VLOOKUP($GI$12,#REF!,2,0)</f>
        <v>#REF!</v>
      </c>
      <c r="GL124" s="320" t="e">
        <f>+GL120*VLOOKUP($GI$12,#REF!,2,0)</f>
        <v>#REF!</v>
      </c>
      <c r="GM124" s="320" t="e">
        <f>+GM120*VLOOKUP($GI$12,#REF!,2,0)</f>
        <v>#REF!</v>
      </c>
      <c r="GN124" s="320" t="e">
        <f>+GN120*VLOOKUP($GI$12,#REF!,2,0)</f>
        <v>#REF!</v>
      </c>
      <c r="GO124" s="320" t="e">
        <f>+GO120*VLOOKUP($GI$12,#REF!,2,0)</f>
        <v>#REF!</v>
      </c>
      <c r="GP124" s="320" t="e">
        <f>+GP120*VLOOKUP($GI$12,#REF!,2,0)</f>
        <v>#REF!</v>
      </c>
      <c r="GQ124" s="320" t="e">
        <f>+GQ120*VLOOKUP($GI$12,#REF!,2,0)</f>
        <v>#REF!</v>
      </c>
      <c r="GR124" s="320" t="e">
        <f>+GR120*VLOOKUP($GI$12,#REF!,2,0)</f>
        <v>#REF!</v>
      </c>
      <c r="GS124" s="320" t="e">
        <f>+GS120*VLOOKUP($GS$12,#REF!,2,0)</f>
        <v>#REF!</v>
      </c>
      <c r="GT124" s="320" t="e">
        <f>+GT120*VLOOKUP($GS$12,#REF!,2,0)</f>
        <v>#REF!</v>
      </c>
      <c r="GU124" s="320" t="e">
        <f>+GU120*VLOOKUP($GS$12,#REF!,2,0)</f>
        <v>#REF!</v>
      </c>
      <c r="GV124" s="320" t="e">
        <f>+GV120*VLOOKUP($GS$12,#REF!,2,0)</f>
        <v>#REF!</v>
      </c>
      <c r="GW124" s="320" t="e">
        <f>+GW120*VLOOKUP($GS$12,#REF!,2,0)</f>
        <v>#REF!</v>
      </c>
      <c r="GX124" s="320" t="e">
        <f>+GX120*VLOOKUP($GS$12,#REF!,2,0)</f>
        <v>#REF!</v>
      </c>
      <c r="GY124" s="320" t="e">
        <f>+GY120*VLOOKUP($GS$12,#REF!,2,0)</f>
        <v>#REF!</v>
      </c>
      <c r="GZ124" s="320" t="e">
        <f>+GZ120*VLOOKUP($GS$12,#REF!,2,0)</f>
        <v>#REF!</v>
      </c>
      <c r="HA124" s="320" t="e">
        <f>+HA120*VLOOKUP($GS$12,#REF!,2,0)</f>
        <v>#REF!</v>
      </c>
      <c r="HB124" s="320" t="e">
        <f>+HB120*VLOOKUP($GS$12,#REF!,2,0)</f>
        <v>#REF!</v>
      </c>
      <c r="HC124" s="314"/>
      <c r="HD124" s="314"/>
      <c r="HE124" s="314"/>
      <c r="HF124" s="314"/>
      <c r="HG124" s="314"/>
      <c r="HH124" s="314"/>
      <c r="HI124" s="314"/>
      <c r="HJ124" s="314"/>
      <c r="HK124" s="314"/>
      <c r="HL124" s="314"/>
      <c r="HM124" s="315"/>
      <c r="HN124" s="315"/>
      <c r="HO124" s="315"/>
      <c r="HP124" s="320" t="e">
        <f t="shared" si="109"/>
        <v>#REF!</v>
      </c>
      <c r="HQ124" s="323"/>
      <c r="HR124" s="315"/>
      <c r="HS124" s="317"/>
      <c r="HT124" s="315"/>
      <c r="HV124" s="318"/>
      <c r="HW124" s="318"/>
      <c r="HX124" s="318"/>
      <c r="HY124" s="318"/>
      <c r="HZ124" s="318"/>
      <c r="IA124" s="318"/>
      <c r="IB124" s="318"/>
      <c r="IC124" s="318"/>
      <c r="ID124" s="318"/>
      <c r="IE124" s="318"/>
    </row>
    <row r="125" spans="2:240" s="316" customFormat="1" ht="27.95" hidden="1" customHeight="1">
      <c r="B125" s="730" t="s">
        <v>903</v>
      </c>
      <c r="C125" s="731"/>
      <c r="D125" s="731"/>
      <c r="E125" s="731"/>
      <c r="F125" s="731"/>
      <c r="G125" s="731"/>
      <c r="H125" s="731"/>
      <c r="I125" s="732"/>
      <c r="J125" s="319" t="s">
        <v>9</v>
      </c>
      <c r="K125" s="320" t="e">
        <f>+K121*VLOOKUP($K$12,#REF!,2,0)</f>
        <v>#REF!</v>
      </c>
      <c r="L125" s="320" t="e">
        <f>+L121*VLOOKUP($K$12,#REF!,2,0)</f>
        <v>#REF!</v>
      </c>
      <c r="M125" s="320" t="e">
        <f>+M121*VLOOKUP($K$12,#REF!,2,0)</f>
        <v>#REF!</v>
      </c>
      <c r="N125" s="320" t="e">
        <f>+N121*VLOOKUP($K$12,#REF!,2,0)</f>
        <v>#REF!</v>
      </c>
      <c r="O125" s="320" t="e">
        <f>+O121*VLOOKUP($K$12,#REF!,2,0)</f>
        <v>#REF!</v>
      </c>
      <c r="P125" s="320" t="e">
        <f>+P121*VLOOKUP($K$12,#REF!,2,0)</f>
        <v>#REF!</v>
      </c>
      <c r="Q125" s="320" t="e">
        <f>+Q121*VLOOKUP($K$12,#REF!,2,0)</f>
        <v>#REF!</v>
      </c>
      <c r="R125" s="320" t="e">
        <f>+R121*VLOOKUP($K$12,#REF!,2,0)</f>
        <v>#REF!</v>
      </c>
      <c r="S125" s="320" t="e">
        <f>+S121*VLOOKUP($K$12,#REF!,2,0)</f>
        <v>#REF!</v>
      </c>
      <c r="T125" s="320" t="e">
        <f>+T121*VLOOKUP($K$12,#REF!,2,0)</f>
        <v>#REF!</v>
      </c>
      <c r="U125" s="320" t="e">
        <f>+U121*VLOOKUP($U$12,#REF!,2,0)</f>
        <v>#REF!</v>
      </c>
      <c r="V125" s="320" t="e">
        <f>+V121*VLOOKUP($U$12,#REF!,2,0)</f>
        <v>#REF!</v>
      </c>
      <c r="W125" s="320" t="e">
        <f>+W121*VLOOKUP($U$12,#REF!,2,0)</f>
        <v>#REF!</v>
      </c>
      <c r="X125" s="320" t="e">
        <f>+X121*VLOOKUP($U$12,#REF!,2,0)</f>
        <v>#REF!</v>
      </c>
      <c r="Y125" s="320" t="e">
        <f>+Y121*VLOOKUP($U$12,#REF!,2,0)</f>
        <v>#REF!</v>
      </c>
      <c r="Z125" s="320" t="e">
        <f>+Z121*VLOOKUP($U$12,#REF!,2,0)</f>
        <v>#REF!</v>
      </c>
      <c r="AA125" s="320" t="e">
        <f>+AA121*VLOOKUP($U$12,#REF!,2,0)</f>
        <v>#REF!</v>
      </c>
      <c r="AB125" s="320" t="e">
        <f>+AB121*VLOOKUP($U$12,#REF!,2,0)</f>
        <v>#REF!</v>
      </c>
      <c r="AC125" s="320" t="e">
        <f>+AC121*VLOOKUP($U$12,#REF!,2,0)</f>
        <v>#REF!</v>
      </c>
      <c r="AD125" s="320" t="e">
        <f>+AD121*VLOOKUP($U$12,#REF!,2,0)</f>
        <v>#REF!</v>
      </c>
      <c r="AE125" s="320" t="e">
        <f>+AE121*VLOOKUP($AE$12,#REF!,2,0)</f>
        <v>#REF!</v>
      </c>
      <c r="AF125" s="320" t="e">
        <f>+AF121*VLOOKUP($AE$12,#REF!,2,0)</f>
        <v>#REF!</v>
      </c>
      <c r="AG125" s="320" t="e">
        <f>+AG121*VLOOKUP($AE$12,#REF!,2,0)</f>
        <v>#REF!</v>
      </c>
      <c r="AH125" s="320" t="e">
        <f>+AH121*VLOOKUP($AE$12,#REF!,2,0)</f>
        <v>#REF!</v>
      </c>
      <c r="AI125" s="320" t="e">
        <f>+AI121*VLOOKUP($AE$12,#REF!,2,0)</f>
        <v>#REF!</v>
      </c>
      <c r="AJ125" s="320" t="e">
        <f>+AJ121*VLOOKUP($AE$12,#REF!,2,0)</f>
        <v>#REF!</v>
      </c>
      <c r="AK125" s="320" t="e">
        <f>+AK121*VLOOKUP($AE$12,#REF!,2,0)</f>
        <v>#REF!</v>
      </c>
      <c r="AL125" s="320" t="e">
        <f>+AL121*VLOOKUP($AE$12,#REF!,2,0)</f>
        <v>#REF!</v>
      </c>
      <c r="AM125" s="320" t="e">
        <f>+AM121*VLOOKUP($AE$12,#REF!,2,0)</f>
        <v>#REF!</v>
      </c>
      <c r="AN125" s="320" t="e">
        <f>+AN121*VLOOKUP($AE$12,#REF!,2,0)</f>
        <v>#REF!</v>
      </c>
      <c r="AO125" s="320" t="e">
        <f>+AO121*VLOOKUP($AO$12,#REF!,2,0)</f>
        <v>#REF!</v>
      </c>
      <c r="AP125" s="320" t="e">
        <f>+AP121*VLOOKUP($AO$12,#REF!,2,0)</f>
        <v>#REF!</v>
      </c>
      <c r="AQ125" s="320" t="e">
        <f>+AQ121*VLOOKUP($AO$12,#REF!,2,0)</f>
        <v>#REF!</v>
      </c>
      <c r="AR125" s="320" t="e">
        <f>+AR121*VLOOKUP($AO$12,#REF!,2,0)</f>
        <v>#REF!</v>
      </c>
      <c r="AS125" s="320" t="e">
        <f>+AS121*VLOOKUP($AO$12,#REF!,2,0)</f>
        <v>#REF!</v>
      </c>
      <c r="AT125" s="320" t="e">
        <f>+AT121*VLOOKUP($AO$12,#REF!,2,0)</f>
        <v>#REF!</v>
      </c>
      <c r="AU125" s="320" t="e">
        <f>+AU121*VLOOKUP($AO$12,#REF!,2,0)</f>
        <v>#REF!</v>
      </c>
      <c r="AV125" s="320" t="e">
        <f>+AV121*VLOOKUP($AO$12,#REF!,2,0)</f>
        <v>#REF!</v>
      </c>
      <c r="AW125" s="320" t="e">
        <f>+AW121*VLOOKUP($AO$12,#REF!,2,0)</f>
        <v>#REF!</v>
      </c>
      <c r="AX125" s="320" t="e">
        <f>+AX121*VLOOKUP($AO$12,#REF!,2,0)</f>
        <v>#REF!</v>
      </c>
      <c r="AY125" s="320" t="e">
        <f>+AY121*VLOOKUP($AY$12,#REF!,2,0)</f>
        <v>#REF!</v>
      </c>
      <c r="AZ125" s="320" t="e">
        <f>+AZ121*VLOOKUP($AY$12,#REF!,2,0)</f>
        <v>#REF!</v>
      </c>
      <c r="BA125" s="320" t="e">
        <f>+BA121*VLOOKUP($AY$12,#REF!,2,0)</f>
        <v>#REF!</v>
      </c>
      <c r="BB125" s="320" t="e">
        <f>+BB121*VLOOKUP($AY$12,#REF!,2,0)</f>
        <v>#REF!</v>
      </c>
      <c r="BC125" s="320" t="e">
        <f>+BC121*VLOOKUP($AY$12,#REF!,2,0)</f>
        <v>#REF!</v>
      </c>
      <c r="BD125" s="320" t="e">
        <f>+BD121*VLOOKUP($AY$12,#REF!,2,0)</f>
        <v>#REF!</v>
      </c>
      <c r="BE125" s="320" t="e">
        <f>+BE121*VLOOKUP($AY$12,#REF!,2,0)</f>
        <v>#REF!</v>
      </c>
      <c r="BF125" s="320" t="e">
        <f>+BF121*VLOOKUP($AY$12,#REF!,2,0)</f>
        <v>#REF!</v>
      </c>
      <c r="BG125" s="320" t="e">
        <f>+BG121*VLOOKUP($AY$12,#REF!,2,0)</f>
        <v>#REF!</v>
      </c>
      <c r="BH125" s="320" t="e">
        <f>+BH121*VLOOKUP($AY$12,#REF!,2,0)</f>
        <v>#REF!</v>
      </c>
      <c r="BI125" s="320" t="e">
        <f>+BI121*VLOOKUP($BI$12,#REF!,2,0)</f>
        <v>#REF!</v>
      </c>
      <c r="BJ125" s="320" t="e">
        <f>+BJ121*VLOOKUP($BI$12,#REF!,2,0)</f>
        <v>#REF!</v>
      </c>
      <c r="BK125" s="320" t="e">
        <f>+BK121*VLOOKUP($BI$12,#REF!,2,0)</f>
        <v>#REF!</v>
      </c>
      <c r="BL125" s="320" t="e">
        <f>+BL121*VLOOKUP($BI$12,#REF!,2,0)</f>
        <v>#REF!</v>
      </c>
      <c r="BM125" s="320" t="e">
        <f>+BM121*VLOOKUP($BI$12,#REF!,2,0)</f>
        <v>#REF!</v>
      </c>
      <c r="BN125" s="320" t="e">
        <f>+BN121*VLOOKUP($BI$12,#REF!,2,0)</f>
        <v>#REF!</v>
      </c>
      <c r="BO125" s="320" t="e">
        <f>+BO121*VLOOKUP($BI$12,#REF!,2,0)</f>
        <v>#REF!</v>
      </c>
      <c r="BP125" s="320" t="e">
        <f>+BP121*VLOOKUP($BI$12,#REF!,2,0)</f>
        <v>#REF!</v>
      </c>
      <c r="BQ125" s="320" t="e">
        <f>+BQ121*VLOOKUP($BI$12,#REF!,2,0)</f>
        <v>#REF!</v>
      </c>
      <c r="BR125" s="320" t="e">
        <f>+BR121*VLOOKUP($BI$12,#REF!,2,0)</f>
        <v>#REF!</v>
      </c>
      <c r="BS125" s="320" t="e">
        <f>+BS121*VLOOKUP($BS$12,#REF!,2,0)</f>
        <v>#REF!</v>
      </c>
      <c r="BT125" s="320" t="e">
        <f>+BT121*VLOOKUP($BS$12,#REF!,2,0)</f>
        <v>#REF!</v>
      </c>
      <c r="BU125" s="320" t="e">
        <f>+BU121*VLOOKUP($BS$12,#REF!,2,0)</f>
        <v>#REF!</v>
      </c>
      <c r="BV125" s="320" t="e">
        <f>+BV121*VLOOKUP($BS$12,#REF!,2,0)</f>
        <v>#REF!</v>
      </c>
      <c r="BW125" s="320" t="e">
        <f>+BW121*VLOOKUP($BS$12,#REF!,2,0)</f>
        <v>#REF!</v>
      </c>
      <c r="BX125" s="320" t="e">
        <f>+BX121*VLOOKUP($BS$12,#REF!,2,0)</f>
        <v>#REF!</v>
      </c>
      <c r="BY125" s="320" t="e">
        <f>+BY121*VLOOKUP($BS$12,#REF!,2,0)</f>
        <v>#REF!</v>
      </c>
      <c r="BZ125" s="320" t="e">
        <f>+BZ121*VLOOKUP($BS$12,#REF!,2,0)</f>
        <v>#REF!</v>
      </c>
      <c r="CA125" s="320" t="e">
        <f>+CA121*VLOOKUP($BS$12,#REF!,2,0)</f>
        <v>#REF!</v>
      </c>
      <c r="CB125" s="320" t="e">
        <f>+CB121*VLOOKUP($BS$12,#REF!,2,0)</f>
        <v>#REF!</v>
      </c>
      <c r="CC125" s="320" t="e">
        <f>+CC121*VLOOKUP($CC$12,#REF!,2,0)</f>
        <v>#REF!</v>
      </c>
      <c r="CD125" s="320" t="e">
        <f>+CD121*VLOOKUP($CC$12,#REF!,2,0)</f>
        <v>#REF!</v>
      </c>
      <c r="CE125" s="320" t="e">
        <f>+CE121*VLOOKUP($CC$12,#REF!,2,0)</f>
        <v>#REF!</v>
      </c>
      <c r="CF125" s="320" t="e">
        <f>+CF121*VLOOKUP($CC$12,#REF!,2,0)</f>
        <v>#REF!</v>
      </c>
      <c r="CG125" s="320" t="e">
        <f>+CG121*VLOOKUP($CC$12,#REF!,2,0)</f>
        <v>#REF!</v>
      </c>
      <c r="CH125" s="320" t="e">
        <f>+CH121*VLOOKUP($CC$12,#REF!,2,0)</f>
        <v>#REF!</v>
      </c>
      <c r="CI125" s="320" t="e">
        <f>+CI121*VLOOKUP($CC$12,#REF!,2,0)</f>
        <v>#REF!</v>
      </c>
      <c r="CJ125" s="320" t="e">
        <f>+CJ121*VLOOKUP($CC$12,#REF!,2,0)</f>
        <v>#REF!</v>
      </c>
      <c r="CK125" s="320" t="e">
        <f>+CK121*VLOOKUP($CC$12,#REF!,2,0)</f>
        <v>#REF!</v>
      </c>
      <c r="CL125" s="320" t="e">
        <f>+CL121*VLOOKUP($CC$12,#REF!,2,0)</f>
        <v>#REF!</v>
      </c>
      <c r="CM125" s="320" t="e">
        <f>+CM121*VLOOKUP($CM$12,#REF!,2,0)</f>
        <v>#REF!</v>
      </c>
      <c r="CN125" s="320" t="e">
        <f>+CN121*VLOOKUP($CM$12,#REF!,2,0)</f>
        <v>#REF!</v>
      </c>
      <c r="CO125" s="320" t="e">
        <f>+CO121*VLOOKUP($CM$12,#REF!,2,0)</f>
        <v>#REF!</v>
      </c>
      <c r="CP125" s="320" t="e">
        <f>+CP121*VLOOKUP($CM$12,#REF!,2,0)</f>
        <v>#REF!</v>
      </c>
      <c r="CQ125" s="320" t="e">
        <f>+CQ121*VLOOKUP($CM$12,#REF!,2,0)</f>
        <v>#REF!</v>
      </c>
      <c r="CR125" s="320" t="e">
        <f>+CR121*VLOOKUP($CM$12,#REF!,2,0)</f>
        <v>#REF!</v>
      </c>
      <c r="CS125" s="320" t="e">
        <f>+CS121*VLOOKUP($CM$12,#REF!,2,0)</f>
        <v>#REF!</v>
      </c>
      <c r="CT125" s="320" t="e">
        <f>+CT121*VLOOKUP($CM$12,#REF!,2,0)</f>
        <v>#REF!</v>
      </c>
      <c r="CU125" s="320" t="e">
        <f>+CU121*VLOOKUP($CM$12,#REF!,2,0)</f>
        <v>#REF!</v>
      </c>
      <c r="CV125" s="320" t="e">
        <f>+CV121*VLOOKUP($CM$12,#REF!,2,0)</f>
        <v>#REF!</v>
      </c>
      <c r="CW125" s="320" t="e">
        <f>+CW121*VLOOKUP($CW$12,#REF!,2,0)</f>
        <v>#REF!</v>
      </c>
      <c r="CX125" s="320" t="e">
        <f>+CX121*VLOOKUP($CW$12,#REF!,2,0)</f>
        <v>#REF!</v>
      </c>
      <c r="CY125" s="320" t="e">
        <f>+CY121*VLOOKUP($CW$12,#REF!,2,0)</f>
        <v>#REF!</v>
      </c>
      <c r="CZ125" s="320" t="e">
        <f>+CZ121*VLOOKUP($CW$12,#REF!,2,0)</f>
        <v>#REF!</v>
      </c>
      <c r="DA125" s="320" t="e">
        <f>+DA121*VLOOKUP($CW$12,#REF!,2,0)</f>
        <v>#REF!</v>
      </c>
      <c r="DB125" s="320" t="e">
        <f>+DB121*VLOOKUP($CW$12,#REF!,2,0)</f>
        <v>#REF!</v>
      </c>
      <c r="DC125" s="320" t="e">
        <f>+DC121*VLOOKUP($CW$12,#REF!,2,0)</f>
        <v>#REF!</v>
      </c>
      <c r="DD125" s="320" t="e">
        <f>+DD121*VLOOKUP($CW$12,#REF!,2,0)</f>
        <v>#REF!</v>
      </c>
      <c r="DE125" s="320" t="e">
        <f>+DE121*VLOOKUP($CW$12,#REF!,2,0)</f>
        <v>#REF!</v>
      </c>
      <c r="DF125" s="320" t="e">
        <f>+DF121*VLOOKUP($CW$12,#REF!,2,0)</f>
        <v>#REF!</v>
      </c>
      <c r="DG125" s="320" t="e">
        <f>+DG121*VLOOKUP($DG$12,#REF!,2,0)</f>
        <v>#REF!</v>
      </c>
      <c r="DH125" s="320" t="e">
        <f>+DH121*VLOOKUP($DG$12,#REF!,2,0)</f>
        <v>#REF!</v>
      </c>
      <c r="DI125" s="320" t="e">
        <f>+DI121*VLOOKUP($DG$12,#REF!,2,0)</f>
        <v>#REF!</v>
      </c>
      <c r="DJ125" s="320" t="e">
        <f>+DJ121*VLOOKUP($DG$12,#REF!,2,0)</f>
        <v>#REF!</v>
      </c>
      <c r="DK125" s="320" t="e">
        <f>+DK121*VLOOKUP($DG$12,#REF!,2,0)</f>
        <v>#REF!</v>
      </c>
      <c r="DL125" s="320" t="e">
        <f>+DL121*VLOOKUP($DG$12,#REF!,2,0)</f>
        <v>#REF!</v>
      </c>
      <c r="DM125" s="320" t="e">
        <f>+DM121*VLOOKUP($DG$12,#REF!,2,0)</f>
        <v>#REF!</v>
      </c>
      <c r="DN125" s="320" t="e">
        <f>+DN121*VLOOKUP($DG$12,#REF!,2,0)</f>
        <v>#REF!</v>
      </c>
      <c r="DO125" s="320" t="e">
        <f>+DO121*VLOOKUP($DG$12,#REF!,2,0)</f>
        <v>#REF!</v>
      </c>
      <c r="DP125" s="320" t="e">
        <f>+DP121*VLOOKUP($DG$12,#REF!,2,0)</f>
        <v>#REF!</v>
      </c>
      <c r="DQ125" s="320" t="e">
        <f>+DQ121*VLOOKUP($DQ$12,#REF!,2,0)</f>
        <v>#REF!</v>
      </c>
      <c r="DR125" s="320" t="e">
        <f>+DR121*VLOOKUP($DQ$12,#REF!,2,0)</f>
        <v>#REF!</v>
      </c>
      <c r="DS125" s="320" t="e">
        <f>+DS121*VLOOKUP($DQ$12,#REF!,2,0)</f>
        <v>#REF!</v>
      </c>
      <c r="DT125" s="320" t="e">
        <f>+DT121*VLOOKUP($DQ$12,#REF!,2,0)</f>
        <v>#REF!</v>
      </c>
      <c r="DU125" s="320" t="e">
        <f>+DU121*VLOOKUP($DQ$12,#REF!,2,0)</f>
        <v>#REF!</v>
      </c>
      <c r="DV125" s="320" t="e">
        <f>+DV121*VLOOKUP($DQ$12,#REF!,2,0)</f>
        <v>#REF!</v>
      </c>
      <c r="DW125" s="320" t="e">
        <f>+DW121*VLOOKUP($DQ$12,#REF!,2,0)</f>
        <v>#REF!</v>
      </c>
      <c r="DX125" s="320" t="e">
        <f>+DX121*VLOOKUP($DQ$12,#REF!,2,0)</f>
        <v>#REF!</v>
      </c>
      <c r="DY125" s="320" t="e">
        <f>+DY121*VLOOKUP($DQ$12,#REF!,2,0)</f>
        <v>#REF!</v>
      </c>
      <c r="DZ125" s="320" t="e">
        <f>+DZ121*VLOOKUP($DQ$12,#REF!,2,0)</f>
        <v>#REF!</v>
      </c>
      <c r="EA125" s="320" t="e">
        <f>+EA121*VLOOKUP($EA$12,#REF!,2,0)</f>
        <v>#REF!</v>
      </c>
      <c r="EB125" s="320" t="e">
        <f>+EB121*VLOOKUP($EA$12,#REF!,2,0)</f>
        <v>#REF!</v>
      </c>
      <c r="EC125" s="320" t="e">
        <f>+EC121*VLOOKUP($EA$12,#REF!,2,0)</f>
        <v>#REF!</v>
      </c>
      <c r="ED125" s="320" t="e">
        <f>+ED121*VLOOKUP($EA$12,#REF!,2,0)</f>
        <v>#REF!</v>
      </c>
      <c r="EE125" s="320" t="e">
        <f>+EE121*VLOOKUP($EA$12,#REF!,2,0)</f>
        <v>#REF!</v>
      </c>
      <c r="EF125" s="320" t="e">
        <f>+EF121*VLOOKUP($EA$12,#REF!,2,0)</f>
        <v>#REF!</v>
      </c>
      <c r="EG125" s="320" t="e">
        <f>+EG121*VLOOKUP($EA$12,#REF!,2,0)</f>
        <v>#REF!</v>
      </c>
      <c r="EH125" s="320" t="e">
        <f>+EH121*VLOOKUP($EA$12,#REF!,2,0)</f>
        <v>#REF!</v>
      </c>
      <c r="EI125" s="320" t="e">
        <f>+EI121*VLOOKUP($EA$12,#REF!,2,0)</f>
        <v>#REF!</v>
      </c>
      <c r="EJ125" s="320" t="e">
        <f>+EJ121*VLOOKUP($EA$12,#REF!,2,0)</f>
        <v>#REF!</v>
      </c>
      <c r="EK125" s="320" t="e">
        <f>+EK121*VLOOKUP($EK$12,#REF!,2,0)</f>
        <v>#REF!</v>
      </c>
      <c r="EL125" s="320" t="e">
        <f>+EL121*VLOOKUP($EK$12,#REF!,2,0)</f>
        <v>#REF!</v>
      </c>
      <c r="EM125" s="320" t="e">
        <f>+EM121*VLOOKUP($EK$12,#REF!,2,0)</f>
        <v>#REF!</v>
      </c>
      <c r="EN125" s="320" t="e">
        <f>+EN121*VLOOKUP($EK$12,#REF!,2,0)</f>
        <v>#REF!</v>
      </c>
      <c r="EO125" s="320" t="e">
        <f>+EO121*VLOOKUP($EK$12,#REF!,2,0)</f>
        <v>#REF!</v>
      </c>
      <c r="EP125" s="320" t="e">
        <f>+EP121*VLOOKUP($EK$12,#REF!,2,0)</f>
        <v>#REF!</v>
      </c>
      <c r="EQ125" s="320" t="e">
        <f>+EQ121*VLOOKUP($EK$12,#REF!,2,0)</f>
        <v>#REF!</v>
      </c>
      <c r="ER125" s="320" t="e">
        <f>+ER121*VLOOKUP($EK$12,#REF!,2,0)</f>
        <v>#REF!</v>
      </c>
      <c r="ES125" s="320" t="e">
        <f>+ES121*VLOOKUP($EK$12,#REF!,2,0)</f>
        <v>#REF!</v>
      </c>
      <c r="ET125" s="320" t="e">
        <f>+ET121*VLOOKUP($EK$12,#REF!,2,0)</f>
        <v>#REF!</v>
      </c>
      <c r="EU125" s="320" t="e">
        <f>+EU121*VLOOKUP($EU$12,#REF!,2,0)</f>
        <v>#REF!</v>
      </c>
      <c r="EV125" s="320" t="e">
        <f>+EV121*VLOOKUP($EU$12,#REF!,2,0)</f>
        <v>#REF!</v>
      </c>
      <c r="EW125" s="320" t="e">
        <f>+EW121*VLOOKUP($EU$12,#REF!,2,0)</f>
        <v>#REF!</v>
      </c>
      <c r="EX125" s="320" t="e">
        <f>+EX121*VLOOKUP($EU$12,#REF!,2,0)</f>
        <v>#REF!</v>
      </c>
      <c r="EY125" s="320" t="e">
        <f>+EY121*VLOOKUP($EU$12,#REF!,2,0)</f>
        <v>#REF!</v>
      </c>
      <c r="EZ125" s="320" t="e">
        <f>+EZ121*VLOOKUP($EU$12,#REF!,2,0)</f>
        <v>#REF!</v>
      </c>
      <c r="FA125" s="320" t="e">
        <f>+FA121*VLOOKUP($EU$12,#REF!,2,0)</f>
        <v>#REF!</v>
      </c>
      <c r="FB125" s="320" t="e">
        <f>+FB121*VLOOKUP($EU$12,#REF!,2,0)</f>
        <v>#REF!</v>
      </c>
      <c r="FC125" s="320" t="e">
        <f>+FC121*VLOOKUP($EU$12,#REF!,2,0)</f>
        <v>#REF!</v>
      </c>
      <c r="FD125" s="320" t="e">
        <f>+FD121*VLOOKUP($EU$12,#REF!,2,0)</f>
        <v>#REF!</v>
      </c>
      <c r="FE125" s="320" t="e">
        <f>+FE121*VLOOKUP($FE$12,#REF!,2,0)</f>
        <v>#REF!</v>
      </c>
      <c r="FF125" s="320" t="e">
        <f>+FF121*VLOOKUP($FE$12,#REF!,2,0)</f>
        <v>#REF!</v>
      </c>
      <c r="FG125" s="320" t="e">
        <f>+FG121*VLOOKUP($FE$12,#REF!,2,0)</f>
        <v>#REF!</v>
      </c>
      <c r="FH125" s="320" t="e">
        <f>+FH121*VLOOKUP($FE$12,#REF!,2,0)</f>
        <v>#REF!</v>
      </c>
      <c r="FI125" s="320" t="e">
        <f>+FI121*VLOOKUP($FE$12,#REF!,2,0)</f>
        <v>#REF!</v>
      </c>
      <c r="FJ125" s="320" t="e">
        <f>+FJ121*VLOOKUP($FE$12,#REF!,2,0)</f>
        <v>#REF!</v>
      </c>
      <c r="FK125" s="320" t="e">
        <f>+FK121*VLOOKUP($FE$12,#REF!,2,0)</f>
        <v>#REF!</v>
      </c>
      <c r="FL125" s="320" t="e">
        <f>+FL121*VLOOKUP($FE$12,#REF!,2,0)</f>
        <v>#REF!</v>
      </c>
      <c r="FM125" s="320" t="e">
        <f>+FM121*VLOOKUP($FE$12,#REF!,2,0)</f>
        <v>#REF!</v>
      </c>
      <c r="FN125" s="320" t="e">
        <f>+FN121*VLOOKUP($FE$12,#REF!,2,0)</f>
        <v>#REF!</v>
      </c>
      <c r="FO125" s="320" t="e">
        <f>+FO121*VLOOKUP($FO$12,#REF!,2,0)</f>
        <v>#REF!</v>
      </c>
      <c r="FP125" s="320" t="e">
        <f>+FP121*VLOOKUP($FO$12,#REF!,2,0)</f>
        <v>#REF!</v>
      </c>
      <c r="FQ125" s="320" t="e">
        <f>+FQ121*VLOOKUP($FO$12,#REF!,2,0)</f>
        <v>#REF!</v>
      </c>
      <c r="FR125" s="320" t="e">
        <f>+FR121*VLOOKUP($FO$12,#REF!,2,0)</f>
        <v>#REF!</v>
      </c>
      <c r="FS125" s="320" t="e">
        <f>+FS121*VLOOKUP($FO$12,#REF!,2,0)</f>
        <v>#REF!</v>
      </c>
      <c r="FT125" s="320" t="e">
        <f>+FT121*VLOOKUP($FO$12,#REF!,2,0)</f>
        <v>#REF!</v>
      </c>
      <c r="FU125" s="320" t="e">
        <f>+FU121*VLOOKUP($FO$12,#REF!,2,0)</f>
        <v>#REF!</v>
      </c>
      <c r="FV125" s="320" t="e">
        <f>+FV121*VLOOKUP($FO$12,#REF!,2,0)</f>
        <v>#REF!</v>
      </c>
      <c r="FW125" s="320" t="e">
        <f>+FW121*VLOOKUP($FO$12,#REF!,2,0)</f>
        <v>#REF!</v>
      </c>
      <c r="FX125" s="320" t="e">
        <f>+FX121*VLOOKUP($FO$12,#REF!,2,0)</f>
        <v>#REF!</v>
      </c>
      <c r="FY125" s="320" t="e">
        <f>+FY121*VLOOKUP($FY$12,#REF!,2,0)</f>
        <v>#REF!</v>
      </c>
      <c r="FZ125" s="320" t="e">
        <f>+FZ121*VLOOKUP($FY$12,#REF!,2,0)</f>
        <v>#REF!</v>
      </c>
      <c r="GA125" s="320" t="e">
        <f>+GA121*VLOOKUP($FY$12,#REF!,2,0)</f>
        <v>#REF!</v>
      </c>
      <c r="GB125" s="320" t="e">
        <f>+GB121*VLOOKUP($FY$12,#REF!,2,0)</f>
        <v>#REF!</v>
      </c>
      <c r="GC125" s="320" t="e">
        <f>+GC121*VLOOKUP($FY$12,#REF!,2,0)</f>
        <v>#REF!</v>
      </c>
      <c r="GD125" s="320" t="e">
        <f>+GD121*VLOOKUP($FY$12,#REF!,2,0)</f>
        <v>#REF!</v>
      </c>
      <c r="GE125" s="320" t="e">
        <f>+GE121*VLOOKUP($FY$12,#REF!,2,0)</f>
        <v>#REF!</v>
      </c>
      <c r="GF125" s="320" t="e">
        <f>+GF121*VLOOKUP($FY$12,#REF!,2,0)</f>
        <v>#REF!</v>
      </c>
      <c r="GG125" s="320" t="e">
        <f>+GG121*VLOOKUP($FY$12,#REF!,2,0)</f>
        <v>#REF!</v>
      </c>
      <c r="GH125" s="320" t="e">
        <f>+GH121*VLOOKUP($FY$12,#REF!,2,0)</f>
        <v>#REF!</v>
      </c>
      <c r="GI125" s="320" t="e">
        <f>+GI121*VLOOKUP($GI$12,#REF!,2,0)</f>
        <v>#REF!</v>
      </c>
      <c r="GJ125" s="320" t="e">
        <f>+GJ121*VLOOKUP($GI$12,#REF!,2,0)</f>
        <v>#REF!</v>
      </c>
      <c r="GK125" s="320" t="e">
        <f>+GK121*VLOOKUP($GI$12,#REF!,2,0)</f>
        <v>#REF!</v>
      </c>
      <c r="GL125" s="320" t="e">
        <f>+GL121*VLOOKUP($GI$12,#REF!,2,0)</f>
        <v>#REF!</v>
      </c>
      <c r="GM125" s="320" t="e">
        <f>+GM121*VLOOKUP($GI$12,#REF!,2,0)</f>
        <v>#REF!</v>
      </c>
      <c r="GN125" s="320" t="e">
        <f>+GN121*VLOOKUP($GI$12,#REF!,2,0)</f>
        <v>#REF!</v>
      </c>
      <c r="GO125" s="320" t="e">
        <f>+GO121*VLOOKUP($GI$12,#REF!,2,0)</f>
        <v>#REF!</v>
      </c>
      <c r="GP125" s="320" t="e">
        <f>+GP121*VLOOKUP($GI$12,#REF!,2,0)</f>
        <v>#REF!</v>
      </c>
      <c r="GQ125" s="320" t="e">
        <f>+GQ121*VLOOKUP($GI$12,#REF!,2,0)</f>
        <v>#REF!</v>
      </c>
      <c r="GR125" s="320" t="e">
        <f>+GR121*VLOOKUP($GI$12,#REF!,2,0)</f>
        <v>#REF!</v>
      </c>
      <c r="GS125" s="320" t="e">
        <f>+GS121*VLOOKUP($GS$12,#REF!,2,0)</f>
        <v>#REF!</v>
      </c>
      <c r="GT125" s="320" t="e">
        <f>+GT121*VLOOKUP($GS$12,#REF!,2,0)</f>
        <v>#REF!</v>
      </c>
      <c r="GU125" s="320" t="e">
        <f>+GU121*VLOOKUP($GS$12,#REF!,2,0)</f>
        <v>#REF!</v>
      </c>
      <c r="GV125" s="320" t="e">
        <f>+GV121*VLOOKUP($GS$12,#REF!,2,0)</f>
        <v>#REF!</v>
      </c>
      <c r="GW125" s="320" t="e">
        <f>+GW121*VLOOKUP($GS$12,#REF!,2,0)</f>
        <v>#REF!</v>
      </c>
      <c r="GX125" s="320" t="e">
        <f>+GX121*VLOOKUP($GS$12,#REF!,2,0)</f>
        <v>#REF!</v>
      </c>
      <c r="GY125" s="320" t="e">
        <f>+GY121*VLOOKUP($GS$12,#REF!,2,0)</f>
        <v>#REF!</v>
      </c>
      <c r="GZ125" s="320" t="e">
        <f>+GZ121*VLOOKUP($GS$12,#REF!,2,0)</f>
        <v>#REF!</v>
      </c>
      <c r="HA125" s="320" t="e">
        <f>+HA121*VLOOKUP($GS$12,#REF!,2,0)</f>
        <v>#REF!</v>
      </c>
      <c r="HB125" s="320" t="e">
        <f>+HB121*VLOOKUP($GS$12,#REF!,2,0)</f>
        <v>#REF!</v>
      </c>
      <c r="HC125" s="314"/>
      <c r="HD125" s="314"/>
      <c r="HE125" s="314"/>
      <c r="HF125" s="314"/>
      <c r="HG125" s="314"/>
      <c r="HH125" s="314"/>
      <c r="HI125" s="314"/>
      <c r="HJ125" s="314"/>
      <c r="HK125" s="314"/>
      <c r="HL125" s="314"/>
      <c r="HM125" s="315"/>
      <c r="HN125" s="315"/>
      <c r="HO125" s="315"/>
      <c r="HP125" s="320" t="e">
        <f t="shared" si="109"/>
        <v>#REF!</v>
      </c>
      <c r="HQ125" s="323"/>
      <c r="HR125" s="315"/>
      <c r="HS125" s="317"/>
      <c r="HT125" s="315"/>
      <c r="HV125" s="318"/>
      <c r="HW125" s="318"/>
      <c r="HX125" s="318"/>
      <c r="HY125" s="318"/>
      <c r="HZ125" s="318"/>
      <c r="IA125" s="318"/>
      <c r="IB125" s="318"/>
      <c r="IC125" s="318"/>
      <c r="ID125" s="318"/>
      <c r="IE125" s="318"/>
    </row>
    <row r="126" spans="2:240" s="316" customFormat="1" ht="27.95" hidden="1" customHeight="1">
      <c r="B126" s="730" t="s">
        <v>903</v>
      </c>
      <c r="C126" s="731"/>
      <c r="D126" s="731"/>
      <c r="E126" s="731"/>
      <c r="F126" s="731"/>
      <c r="G126" s="731"/>
      <c r="H126" s="731"/>
      <c r="I126" s="732"/>
      <c r="J126" s="319" t="s">
        <v>10</v>
      </c>
      <c r="K126" s="320" t="e">
        <f>+K122*VLOOKUP($K$12,#REF!,2,0)</f>
        <v>#REF!</v>
      </c>
      <c r="L126" s="320" t="e">
        <f>+L122*VLOOKUP($K$12,#REF!,2,0)</f>
        <v>#REF!</v>
      </c>
      <c r="M126" s="320" t="e">
        <f>+M122*VLOOKUP($K$12,#REF!,2,0)</f>
        <v>#REF!</v>
      </c>
      <c r="N126" s="320" t="e">
        <f>+N122*VLOOKUP($K$12,#REF!,2,0)</f>
        <v>#REF!</v>
      </c>
      <c r="O126" s="320" t="e">
        <f>+O122*VLOOKUP($K$12,#REF!,2,0)</f>
        <v>#REF!</v>
      </c>
      <c r="P126" s="320" t="e">
        <f>+P122*VLOOKUP($K$12,#REF!,2,0)</f>
        <v>#REF!</v>
      </c>
      <c r="Q126" s="320" t="e">
        <f>+Q122*VLOOKUP($K$12,#REF!,2,0)</f>
        <v>#REF!</v>
      </c>
      <c r="R126" s="320" t="e">
        <f>+R122*VLOOKUP($K$12,#REF!,2,0)</f>
        <v>#REF!</v>
      </c>
      <c r="S126" s="320" t="e">
        <f>+S122*VLOOKUP($K$12,#REF!,2,0)</f>
        <v>#REF!</v>
      </c>
      <c r="T126" s="320" t="e">
        <f>+T122*VLOOKUP($K$12,#REF!,2,0)</f>
        <v>#REF!</v>
      </c>
      <c r="U126" s="320" t="e">
        <f>+U122*VLOOKUP($U$12,#REF!,2,0)</f>
        <v>#REF!</v>
      </c>
      <c r="V126" s="320" t="e">
        <f>+V122*VLOOKUP($U$12,#REF!,2,0)</f>
        <v>#REF!</v>
      </c>
      <c r="W126" s="320" t="e">
        <f>+W122*VLOOKUP($U$12,#REF!,2,0)</f>
        <v>#REF!</v>
      </c>
      <c r="X126" s="320" t="e">
        <f>+X122*VLOOKUP($U$12,#REF!,2,0)</f>
        <v>#REF!</v>
      </c>
      <c r="Y126" s="320" t="e">
        <f>+Y122*VLOOKUP($U$12,#REF!,2,0)</f>
        <v>#REF!</v>
      </c>
      <c r="Z126" s="320" t="e">
        <f>+Z122*VLOOKUP($U$12,#REF!,2,0)</f>
        <v>#REF!</v>
      </c>
      <c r="AA126" s="320" t="e">
        <f>+AA122*VLOOKUP($U$12,#REF!,2,0)</f>
        <v>#REF!</v>
      </c>
      <c r="AB126" s="320" t="e">
        <f>+AB122*VLOOKUP($U$12,#REF!,2,0)</f>
        <v>#REF!</v>
      </c>
      <c r="AC126" s="320" t="e">
        <f>+AC122*VLOOKUP($U$12,#REF!,2,0)</f>
        <v>#REF!</v>
      </c>
      <c r="AD126" s="320" t="e">
        <f>+AD122*VLOOKUP($U$12,#REF!,2,0)</f>
        <v>#REF!</v>
      </c>
      <c r="AE126" s="320" t="e">
        <f>+AE122*VLOOKUP($AE$12,#REF!,2,0)</f>
        <v>#REF!</v>
      </c>
      <c r="AF126" s="320" t="e">
        <f>+AF122*VLOOKUP($AE$12,#REF!,2,0)</f>
        <v>#REF!</v>
      </c>
      <c r="AG126" s="320" t="e">
        <f>+AG122*VLOOKUP($AE$12,#REF!,2,0)</f>
        <v>#REF!</v>
      </c>
      <c r="AH126" s="320" t="e">
        <f>+AH122*VLOOKUP($AE$12,#REF!,2,0)</f>
        <v>#REF!</v>
      </c>
      <c r="AI126" s="320" t="e">
        <f>+AI122*VLOOKUP($AE$12,#REF!,2,0)</f>
        <v>#REF!</v>
      </c>
      <c r="AJ126" s="320" t="e">
        <f>+AJ122*VLOOKUP($AE$12,#REF!,2,0)</f>
        <v>#REF!</v>
      </c>
      <c r="AK126" s="320" t="e">
        <f>+AK122*VLOOKUP($AE$12,#REF!,2,0)</f>
        <v>#REF!</v>
      </c>
      <c r="AL126" s="320" t="e">
        <f>+AL122*VLOOKUP($AE$12,#REF!,2,0)</f>
        <v>#REF!</v>
      </c>
      <c r="AM126" s="320" t="e">
        <f>+AM122*VLOOKUP($AE$12,#REF!,2,0)</f>
        <v>#REF!</v>
      </c>
      <c r="AN126" s="320" t="e">
        <f>+AN122*VLOOKUP($AE$12,#REF!,2,0)</f>
        <v>#REF!</v>
      </c>
      <c r="AO126" s="320" t="e">
        <f>+AO122*VLOOKUP($AO$12,#REF!,2,0)</f>
        <v>#REF!</v>
      </c>
      <c r="AP126" s="320" t="e">
        <f>+AP122*VLOOKUP($AO$12,#REF!,2,0)</f>
        <v>#REF!</v>
      </c>
      <c r="AQ126" s="320" t="e">
        <f>+AQ122*VLOOKUP($AO$12,#REF!,2,0)</f>
        <v>#REF!</v>
      </c>
      <c r="AR126" s="320" t="e">
        <f>+AR122*VLOOKUP($AO$12,#REF!,2,0)</f>
        <v>#REF!</v>
      </c>
      <c r="AS126" s="320" t="e">
        <f>+AS122*VLOOKUP($AO$12,#REF!,2,0)</f>
        <v>#REF!</v>
      </c>
      <c r="AT126" s="320" t="e">
        <f>+AT122*VLOOKUP($AO$12,#REF!,2,0)</f>
        <v>#REF!</v>
      </c>
      <c r="AU126" s="320" t="e">
        <f>+AU122*VLOOKUP($AO$12,#REF!,2,0)</f>
        <v>#REF!</v>
      </c>
      <c r="AV126" s="320" t="e">
        <f>+AV122*VLOOKUP($AO$12,#REF!,2,0)</f>
        <v>#REF!</v>
      </c>
      <c r="AW126" s="320" t="e">
        <f>+AW122*VLOOKUP($AO$12,#REF!,2,0)</f>
        <v>#REF!</v>
      </c>
      <c r="AX126" s="320" t="e">
        <f>+AX122*VLOOKUP($AO$12,#REF!,2,0)</f>
        <v>#REF!</v>
      </c>
      <c r="AY126" s="320" t="e">
        <f>+AY122*VLOOKUP($AY$12,#REF!,2,0)</f>
        <v>#REF!</v>
      </c>
      <c r="AZ126" s="320" t="e">
        <f>+AZ122*VLOOKUP($AY$12,#REF!,2,0)</f>
        <v>#REF!</v>
      </c>
      <c r="BA126" s="320" t="e">
        <f>+BA122*VLOOKUP($AY$12,#REF!,2,0)</f>
        <v>#REF!</v>
      </c>
      <c r="BB126" s="320" t="e">
        <f>+BB122*VLOOKUP($AY$12,#REF!,2,0)</f>
        <v>#REF!</v>
      </c>
      <c r="BC126" s="320" t="e">
        <f>+BC122*VLOOKUP($AY$12,#REF!,2,0)</f>
        <v>#REF!</v>
      </c>
      <c r="BD126" s="320" t="e">
        <f>+BD122*VLOOKUP($AY$12,#REF!,2,0)</f>
        <v>#REF!</v>
      </c>
      <c r="BE126" s="320" t="e">
        <f>+BE122*VLOOKUP($AY$12,#REF!,2,0)</f>
        <v>#REF!</v>
      </c>
      <c r="BF126" s="320" t="e">
        <f>+BF122*VLOOKUP($AY$12,#REF!,2,0)</f>
        <v>#REF!</v>
      </c>
      <c r="BG126" s="320" t="e">
        <f>+BG122*VLOOKUP($AY$12,#REF!,2,0)</f>
        <v>#REF!</v>
      </c>
      <c r="BH126" s="320" t="e">
        <f>+BH122*VLOOKUP($AY$12,#REF!,2,0)</f>
        <v>#REF!</v>
      </c>
      <c r="BI126" s="320" t="e">
        <f>+BI122*VLOOKUP($BI$12,#REF!,2,0)</f>
        <v>#REF!</v>
      </c>
      <c r="BJ126" s="320" t="e">
        <f>+BJ122*VLOOKUP($BI$12,#REF!,2,0)</f>
        <v>#REF!</v>
      </c>
      <c r="BK126" s="320" t="e">
        <f>+BK122*VLOOKUP($BI$12,#REF!,2,0)</f>
        <v>#REF!</v>
      </c>
      <c r="BL126" s="320" t="e">
        <f>+BL122*VLOOKUP($BI$12,#REF!,2,0)</f>
        <v>#REF!</v>
      </c>
      <c r="BM126" s="320" t="e">
        <f>+BM122*VLOOKUP($BI$12,#REF!,2,0)</f>
        <v>#REF!</v>
      </c>
      <c r="BN126" s="320" t="e">
        <f>+BN122*VLOOKUP($BI$12,#REF!,2,0)</f>
        <v>#REF!</v>
      </c>
      <c r="BO126" s="320" t="e">
        <f>+BO122*VLOOKUP($BI$12,#REF!,2,0)</f>
        <v>#REF!</v>
      </c>
      <c r="BP126" s="320" t="e">
        <f>+BP122*VLOOKUP($BI$12,#REF!,2,0)</f>
        <v>#REF!</v>
      </c>
      <c r="BQ126" s="320" t="e">
        <f>+BQ122*VLOOKUP($BI$12,#REF!,2,0)</f>
        <v>#REF!</v>
      </c>
      <c r="BR126" s="320" t="e">
        <f>+BR122*VLOOKUP($BI$12,#REF!,2,0)</f>
        <v>#REF!</v>
      </c>
      <c r="BS126" s="320" t="e">
        <f>+BS122*VLOOKUP($BS$12,#REF!,2,0)</f>
        <v>#REF!</v>
      </c>
      <c r="BT126" s="320" t="e">
        <f>+BT122*VLOOKUP($BS$12,#REF!,2,0)</f>
        <v>#REF!</v>
      </c>
      <c r="BU126" s="320" t="e">
        <f>+BU122*VLOOKUP($BS$12,#REF!,2,0)</f>
        <v>#REF!</v>
      </c>
      <c r="BV126" s="320" t="e">
        <f>+BV122*VLOOKUP($BS$12,#REF!,2,0)</f>
        <v>#REF!</v>
      </c>
      <c r="BW126" s="320" t="e">
        <f>+BW122*VLOOKUP($BS$12,#REF!,2,0)</f>
        <v>#REF!</v>
      </c>
      <c r="BX126" s="320" t="e">
        <f>+BX122*VLOOKUP($BS$12,#REF!,2,0)</f>
        <v>#REF!</v>
      </c>
      <c r="BY126" s="320" t="e">
        <f>+BY122*VLOOKUP($BS$12,#REF!,2,0)</f>
        <v>#REF!</v>
      </c>
      <c r="BZ126" s="320" t="e">
        <f>+BZ122*VLOOKUP($BS$12,#REF!,2,0)</f>
        <v>#REF!</v>
      </c>
      <c r="CA126" s="320" t="e">
        <f>+CA122*VLOOKUP($BS$12,#REF!,2,0)</f>
        <v>#REF!</v>
      </c>
      <c r="CB126" s="320" t="e">
        <f>+CB122*VLOOKUP($BS$12,#REF!,2,0)</f>
        <v>#REF!</v>
      </c>
      <c r="CC126" s="320" t="e">
        <f>+CC122*VLOOKUP($CC$12,#REF!,2,0)</f>
        <v>#REF!</v>
      </c>
      <c r="CD126" s="320" t="e">
        <f>+CD122*VLOOKUP($CC$12,#REF!,2,0)</f>
        <v>#REF!</v>
      </c>
      <c r="CE126" s="320" t="e">
        <f>+CE122*VLOOKUP($CC$12,#REF!,2,0)</f>
        <v>#REF!</v>
      </c>
      <c r="CF126" s="320" t="e">
        <f>+CF122*VLOOKUP($CC$12,#REF!,2,0)</f>
        <v>#REF!</v>
      </c>
      <c r="CG126" s="320" t="e">
        <f>+CG122*VLOOKUP($CC$12,#REF!,2,0)</f>
        <v>#REF!</v>
      </c>
      <c r="CH126" s="320" t="e">
        <f>+CH122*VLOOKUP($CC$12,#REF!,2,0)</f>
        <v>#REF!</v>
      </c>
      <c r="CI126" s="320" t="e">
        <f>+CI122*VLOOKUP($CC$12,#REF!,2,0)</f>
        <v>#REF!</v>
      </c>
      <c r="CJ126" s="320" t="e">
        <f>+CJ122*VLOOKUP($CC$12,#REF!,2,0)</f>
        <v>#REF!</v>
      </c>
      <c r="CK126" s="320" t="e">
        <f>+CK122*VLOOKUP($CC$12,#REF!,2,0)</f>
        <v>#REF!</v>
      </c>
      <c r="CL126" s="320" t="e">
        <f>+CL122*VLOOKUP($CC$12,#REF!,2,0)</f>
        <v>#REF!</v>
      </c>
      <c r="CM126" s="320" t="e">
        <f>+CM122*VLOOKUP($CM$12,#REF!,2,0)</f>
        <v>#REF!</v>
      </c>
      <c r="CN126" s="320" t="e">
        <f>+CN122*VLOOKUP($CM$12,#REF!,2,0)</f>
        <v>#REF!</v>
      </c>
      <c r="CO126" s="320" t="e">
        <f>+CO122*VLOOKUP($CM$12,#REF!,2,0)</f>
        <v>#REF!</v>
      </c>
      <c r="CP126" s="320" t="e">
        <f>+CP122*VLOOKUP($CM$12,#REF!,2,0)</f>
        <v>#REF!</v>
      </c>
      <c r="CQ126" s="320" t="e">
        <f>+CQ122*VLOOKUP($CM$12,#REF!,2,0)</f>
        <v>#REF!</v>
      </c>
      <c r="CR126" s="320" t="e">
        <f>+CR122*VLOOKUP($CM$12,#REF!,2,0)</f>
        <v>#REF!</v>
      </c>
      <c r="CS126" s="320" t="e">
        <f>+CS122*VLOOKUP($CM$12,#REF!,2,0)</f>
        <v>#REF!</v>
      </c>
      <c r="CT126" s="320" t="e">
        <f>+CT122*VLOOKUP($CM$12,#REF!,2,0)</f>
        <v>#REF!</v>
      </c>
      <c r="CU126" s="320" t="e">
        <f>+CU122*VLOOKUP($CM$12,#REF!,2,0)</f>
        <v>#REF!</v>
      </c>
      <c r="CV126" s="320" t="e">
        <f>+CV122*VLOOKUP($CM$12,#REF!,2,0)</f>
        <v>#REF!</v>
      </c>
      <c r="CW126" s="320" t="e">
        <f>+CW122*VLOOKUP($CW$12,#REF!,2,0)</f>
        <v>#REF!</v>
      </c>
      <c r="CX126" s="320" t="e">
        <f>+CX122*VLOOKUP($CW$12,#REF!,2,0)</f>
        <v>#REF!</v>
      </c>
      <c r="CY126" s="320" t="e">
        <f>+CY122*VLOOKUP($CW$12,#REF!,2,0)</f>
        <v>#REF!</v>
      </c>
      <c r="CZ126" s="320" t="e">
        <f>+CZ122*VLOOKUP($CW$12,#REF!,2,0)</f>
        <v>#REF!</v>
      </c>
      <c r="DA126" s="320" t="e">
        <f>+DA122*VLOOKUP($CW$12,#REF!,2,0)</f>
        <v>#REF!</v>
      </c>
      <c r="DB126" s="320" t="e">
        <f>+DB122*VLOOKUP($CW$12,#REF!,2,0)</f>
        <v>#REF!</v>
      </c>
      <c r="DC126" s="320" t="e">
        <f>+DC122*VLOOKUP($CW$12,#REF!,2,0)</f>
        <v>#REF!</v>
      </c>
      <c r="DD126" s="320" t="e">
        <f>+DD122*VLOOKUP($CW$12,#REF!,2,0)</f>
        <v>#REF!</v>
      </c>
      <c r="DE126" s="320" t="e">
        <f>+DE122*VLOOKUP($CW$12,#REF!,2,0)</f>
        <v>#REF!</v>
      </c>
      <c r="DF126" s="320" t="e">
        <f>+DF122*VLOOKUP($CW$12,#REF!,2,0)</f>
        <v>#REF!</v>
      </c>
      <c r="DG126" s="320" t="e">
        <f>+DG122*VLOOKUP($DG$12,#REF!,2,0)</f>
        <v>#REF!</v>
      </c>
      <c r="DH126" s="320" t="e">
        <f>+DH122*VLOOKUP($DG$12,#REF!,2,0)</f>
        <v>#REF!</v>
      </c>
      <c r="DI126" s="320" t="e">
        <f>+DI122*VLOOKUP($DG$12,#REF!,2,0)</f>
        <v>#REF!</v>
      </c>
      <c r="DJ126" s="320" t="e">
        <f>+DJ122*VLOOKUP($DG$12,#REF!,2,0)</f>
        <v>#REF!</v>
      </c>
      <c r="DK126" s="320" t="e">
        <f>+DK122*VLOOKUP($DG$12,#REF!,2,0)</f>
        <v>#REF!</v>
      </c>
      <c r="DL126" s="320" t="e">
        <f>+DL122*VLOOKUP($DG$12,#REF!,2,0)</f>
        <v>#REF!</v>
      </c>
      <c r="DM126" s="320" t="e">
        <f>+DM122*VLOOKUP($DG$12,#REF!,2,0)</f>
        <v>#REF!</v>
      </c>
      <c r="DN126" s="320" t="e">
        <f>+DN122*VLOOKUP($DG$12,#REF!,2,0)</f>
        <v>#REF!</v>
      </c>
      <c r="DO126" s="320" t="e">
        <f>+DO122*VLOOKUP($DG$12,#REF!,2,0)</f>
        <v>#REF!</v>
      </c>
      <c r="DP126" s="320" t="e">
        <f>+DP122*VLOOKUP($DG$12,#REF!,2,0)</f>
        <v>#REF!</v>
      </c>
      <c r="DQ126" s="320" t="e">
        <f>+DQ122*VLOOKUP($DQ$12,#REF!,2,0)</f>
        <v>#REF!</v>
      </c>
      <c r="DR126" s="320" t="e">
        <f>+DR122*VLOOKUP($DQ$12,#REF!,2,0)</f>
        <v>#REF!</v>
      </c>
      <c r="DS126" s="320" t="e">
        <f>+DS122*VLOOKUP($DQ$12,#REF!,2,0)</f>
        <v>#REF!</v>
      </c>
      <c r="DT126" s="320" t="e">
        <f>+DT122*VLOOKUP($DQ$12,#REF!,2,0)</f>
        <v>#REF!</v>
      </c>
      <c r="DU126" s="320" t="e">
        <f>+DU122*VLOOKUP($DQ$12,#REF!,2,0)</f>
        <v>#REF!</v>
      </c>
      <c r="DV126" s="320" t="e">
        <f>+DV122*VLOOKUP($DQ$12,#REF!,2,0)</f>
        <v>#REF!</v>
      </c>
      <c r="DW126" s="320" t="e">
        <f>+DW122*VLOOKUP($DQ$12,#REF!,2,0)</f>
        <v>#REF!</v>
      </c>
      <c r="DX126" s="320" t="e">
        <f>+DX122*VLOOKUP($DQ$12,#REF!,2,0)</f>
        <v>#REF!</v>
      </c>
      <c r="DY126" s="320" t="e">
        <f>+DY122*VLOOKUP($DQ$12,#REF!,2,0)</f>
        <v>#REF!</v>
      </c>
      <c r="DZ126" s="320" t="e">
        <f>+DZ122*VLOOKUP($DQ$12,#REF!,2,0)</f>
        <v>#REF!</v>
      </c>
      <c r="EA126" s="320" t="e">
        <f>+EA122*VLOOKUP($EA$12,#REF!,2,0)</f>
        <v>#REF!</v>
      </c>
      <c r="EB126" s="320" t="e">
        <f>+EB122*VLOOKUP($EA$12,#REF!,2,0)</f>
        <v>#REF!</v>
      </c>
      <c r="EC126" s="320" t="e">
        <f>+EC122*VLOOKUP($EA$12,#REF!,2,0)</f>
        <v>#REF!</v>
      </c>
      <c r="ED126" s="320" t="e">
        <f>+ED122*VLOOKUP($EA$12,#REF!,2,0)</f>
        <v>#REF!</v>
      </c>
      <c r="EE126" s="320" t="e">
        <f>+EE122*VLOOKUP($EA$12,#REF!,2,0)</f>
        <v>#REF!</v>
      </c>
      <c r="EF126" s="320" t="e">
        <f>+EF122*VLOOKUP($EA$12,#REF!,2,0)</f>
        <v>#REF!</v>
      </c>
      <c r="EG126" s="320" t="e">
        <f>+EG122*VLOOKUP($EA$12,#REF!,2,0)</f>
        <v>#REF!</v>
      </c>
      <c r="EH126" s="320" t="e">
        <f>+EH122*VLOOKUP($EA$12,#REF!,2,0)</f>
        <v>#REF!</v>
      </c>
      <c r="EI126" s="320" t="e">
        <f>+EI122*VLOOKUP($EA$12,#REF!,2,0)</f>
        <v>#REF!</v>
      </c>
      <c r="EJ126" s="320" t="e">
        <f>+EJ122*VLOOKUP($EA$12,#REF!,2,0)</f>
        <v>#REF!</v>
      </c>
      <c r="EK126" s="320" t="e">
        <f>+EK122*VLOOKUP($EK$12,#REF!,2,0)</f>
        <v>#REF!</v>
      </c>
      <c r="EL126" s="320" t="e">
        <f>+EL122*VLOOKUP($EK$12,#REF!,2,0)</f>
        <v>#REF!</v>
      </c>
      <c r="EM126" s="320" t="e">
        <f>+EM122*VLOOKUP($EK$12,#REF!,2,0)</f>
        <v>#REF!</v>
      </c>
      <c r="EN126" s="320" t="e">
        <f>+EN122*VLOOKUP($EK$12,#REF!,2,0)</f>
        <v>#REF!</v>
      </c>
      <c r="EO126" s="320" t="e">
        <f>+EO122*VLOOKUP($EK$12,#REF!,2,0)</f>
        <v>#REF!</v>
      </c>
      <c r="EP126" s="320" t="e">
        <f>+EP122*VLOOKUP($EK$12,#REF!,2,0)</f>
        <v>#REF!</v>
      </c>
      <c r="EQ126" s="320" t="e">
        <f>+EQ122*VLOOKUP($EK$12,#REF!,2,0)</f>
        <v>#REF!</v>
      </c>
      <c r="ER126" s="320" t="e">
        <f>+ER122*VLOOKUP($EK$12,#REF!,2,0)</f>
        <v>#REF!</v>
      </c>
      <c r="ES126" s="320" t="e">
        <f>+ES122*VLOOKUP($EK$12,#REF!,2,0)</f>
        <v>#REF!</v>
      </c>
      <c r="ET126" s="320" t="e">
        <f>+ET122*VLOOKUP($EK$12,#REF!,2,0)</f>
        <v>#REF!</v>
      </c>
      <c r="EU126" s="320" t="e">
        <f>+EU122*VLOOKUP($EU$12,#REF!,2,0)</f>
        <v>#REF!</v>
      </c>
      <c r="EV126" s="320" t="e">
        <f>+EV122*VLOOKUP($EU$12,#REF!,2,0)</f>
        <v>#REF!</v>
      </c>
      <c r="EW126" s="320" t="e">
        <f>+EW122*VLOOKUP($EU$12,#REF!,2,0)</f>
        <v>#REF!</v>
      </c>
      <c r="EX126" s="320" t="e">
        <f>+EX122*VLOOKUP($EU$12,#REF!,2,0)</f>
        <v>#REF!</v>
      </c>
      <c r="EY126" s="320" t="e">
        <f>+EY122*VLOOKUP($EU$12,#REF!,2,0)</f>
        <v>#REF!</v>
      </c>
      <c r="EZ126" s="320" t="e">
        <f>+EZ122*VLOOKUP($EU$12,#REF!,2,0)</f>
        <v>#REF!</v>
      </c>
      <c r="FA126" s="320" t="e">
        <f>+FA122*VLOOKUP($EU$12,#REF!,2,0)</f>
        <v>#REF!</v>
      </c>
      <c r="FB126" s="320" t="e">
        <f>+FB122*VLOOKUP($EU$12,#REF!,2,0)</f>
        <v>#REF!</v>
      </c>
      <c r="FC126" s="320" t="e">
        <f>+FC122*VLOOKUP($EU$12,#REF!,2,0)</f>
        <v>#REF!</v>
      </c>
      <c r="FD126" s="320" t="e">
        <f>+FD122*VLOOKUP($EU$12,#REF!,2,0)</f>
        <v>#REF!</v>
      </c>
      <c r="FE126" s="320" t="e">
        <f>+FE122*VLOOKUP($FE$12,#REF!,2,0)</f>
        <v>#REF!</v>
      </c>
      <c r="FF126" s="320" t="e">
        <f>+FF122*VLOOKUP($FE$12,#REF!,2,0)</f>
        <v>#REF!</v>
      </c>
      <c r="FG126" s="320" t="e">
        <f>+FG122*VLOOKUP($FE$12,#REF!,2,0)</f>
        <v>#REF!</v>
      </c>
      <c r="FH126" s="320" t="e">
        <f>+FH122*VLOOKUP($FE$12,#REF!,2,0)</f>
        <v>#REF!</v>
      </c>
      <c r="FI126" s="320" t="e">
        <f>+FI122*VLOOKUP($FE$12,#REF!,2,0)</f>
        <v>#REF!</v>
      </c>
      <c r="FJ126" s="320" t="e">
        <f>+FJ122*VLOOKUP($FE$12,#REF!,2,0)</f>
        <v>#REF!</v>
      </c>
      <c r="FK126" s="320" t="e">
        <f>+FK122*VLOOKUP($FE$12,#REF!,2,0)</f>
        <v>#REF!</v>
      </c>
      <c r="FL126" s="320" t="e">
        <f>+FL122*VLOOKUP($FE$12,#REF!,2,0)</f>
        <v>#REF!</v>
      </c>
      <c r="FM126" s="320" t="e">
        <f>+FM122*VLOOKUP($FE$12,#REF!,2,0)</f>
        <v>#REF!</v>
      </c>
      <c r="FN126" s="320" t="e">
        <f>+FN122*VLOOKUP($FE$12,#REF!,2,0)</f>
        <v>#REF!</v>
      </c>
      <c r="FO126" s="320" t="e">
        <f>+FO122*VLOOKUP($FO$12,#REF!,2,0)</f>
        <v>#REF!</v>
      </c>
      <c r="FP126" s="320" t="e">
        <f>+FP122*VLOOKUP($FO$12,#REF!,2,0)</f>
        <v>#REF!</v>
      </c>
      <c r="FQ126" s="320" t="e">
        <f>+FQ122*VLOOKUP($FO$12,#REF!,2,0)</f>
        <v>#REF!</v>
      </c>
      <c r="FR126" s="320" t="e">
        <f>+FR122*VLOOKUP($FO$12,#REF!,2,0)</f>
        <v>#REF!</v>
      </c>
      <c r="FS126" s="320" t="e">
        <f>+FS122*VLOOKUP($FO$12,#REF!,2,0)</f>
        <v>#REF!</v>
      </c>
      <c r="FT126" s="320" t="e">
        <f>+FT122*VLOOKUP($FO$12,#REF!,2,0)</f>
        <v>#REF!</v>
      </c>
      <c r="FU126" s="320" t="e">
        <f>+FU122*VLOOKUP($FO$12,#REF!,2,0)</f>
        <v>#REF!</v>
      </c>
      <c r="FV126" s="320" t="e">
        <f>+FV122*VLOOKUP($FO$12,#REF!,2,0)</f>
        <v>#REF!</v>
      </c>
      <c r="FW126" s="320" t="e">
        <f>+FW122*VLOOKUP($FO$12,#REF!,2,0)</f>
        <v>#REF!</v>
      </c>
      <c r="FX126" s="320" t="e">
        <f>+FX122*VLOOKUP($FO$12,#REF!,2,0)</f>
        <v>#REF!</v>
      </c>
      <c r="FY126" s="320" t="e">
        <f>+FY122*VLOOKUP($FY$12,#REF!,2,0)</f>
        <v>#REF!</v>
      </c>
      <c r="FZ126" s="320" t="e">
        <f>+FZ122*VLOOKUP($FY$12,#REF!,2,0)</f>
        <v>#REF!</v>
      </c>
      <c r="GA126" s="320" t="e">
        <f>+GA122*VLOOKUP($FY$12,#REF!,2,0)</f>
        <v>#REF!</v>
      </c>
      <c r="GB126" s="320" t="e">
        <f>+GB122*VLOOKUP($FY$12,#REF!,2,0)</f>
        <v>#REF!</v>
      </c>
      <c r="GC126" s="320" t="e">
        <f>+GC122*VLOOKUP($FY$12,#REF!,2,0)</f>
        <v>#REF!</v>
      </c>
      <c r="GD126" s="320" t="e">
        <f>+GD122*VLOOKUP($FY$12,#REF!,2,0)</f>
        <v>#REF!</v>
      </c>
      <c r="GE126" s="320" t="e">
        <f>+GE122*VLOOKUP($FY$12,#REF!,2,0)</f>
        <v>#REF!</v>
      </c>
      <c r="GF126" s="320" t="e">
        <f>+GF122*VLOOKUP($FY$12,#REF!,2,0)</f>
        <v>#REF!</v>
      </c>
      <c r="GG126" s="320" t="e">
        <f>+GG122*VLOOKUP($FY$12,#REF!,2,0)</f>
        <v>#REF!</v>
      </c>
      <c r="GH126" s="320" t="e">
        <f>+GH122*VLOOKUP($FY$12,#REF!,2,0)</f>
        <v>#REF!</v>
      </c>
      <c r="GI126" s="320" t="e">
        <f>+GI122*VLOOKUP($GI$12,#REF!,2,0)</f>
        <v>#REF!</v>
      </c>
      <c r="GJ126" s="320" t="e">
        <f>+GJ122*VLOOKUP($GI$12,#REF!,2,0)</f>
        <v>#REF!</v>
      </c>
      <c r="GK126" s="320" t="e">
        <f>+GK122*VLOOKUP($GI$12,#REF!,2,0)</f>
        <v>#REF!</v>
      </c>
      <c r="GL126" s="320" t="e">
        <f>+GL122*VLOOKUP($GI$12,#REF!,2,0)</f>
        <v>#REF!</v>
      </c>
      <c r="GM126" s="320" t="e">
        <f>+GM122*VLOOKUP($GI$12,#REF!,2,0)</f>
        <v>#REF!</v>
      </c>
      <c r="GN126" s="320" t="e">
        <f>+GN122*VLOOKUP($GI$12,#REF!,2,0)</f>
        <v>#REF!</v>
      </c>
      <c r="GO126" s="320" t="e">
        <f>+GO122*VLOOKUP($GI$12,#REF!,2,0)</f>
        <v>#REF!</v>
      </c>
      <c r="GP126" s="320" t="e">
        <f>+GP122*VLOOKUP($GI$12,#REF!,2,0)</f>
        <v>#REF!</v>
      </c>
      <c r="GQ126" s="320" t="e">
        <f>+GQ122*VLOOKUP($GI$12,#REF!,2,0)</f>
        <v>#REF!</v>
      </c>
      <c r="GR126" s="320" t="e">
        <f>+GR122*VLOOKUP($GI$12,#REF!,2,0)</f>
        <v>#REF!</v>
      </c>
      <c r="GS126" s="320" t="e">
        <f>+GS122*VLOOKUP($GS$12,#REF!,2,0)</f>
        <v>#REF!</v>
      </c>
      <c r="GT126" s="320" t="e">
        <f>+GT122*VLOOKUP($GS$12,#REF!,2,0)</f>
        <v>#REF!</v>
      </c>
      <c r="GU126" s="320" t="e">
        <f>+GU122*VLOOKUP($GS$12,#REF!,2,0)</f>
        <v>#REF!</v>
      </c>
      <c r="GV126" s="320" t="e">
        <f>+GV122*VLOOKUP($GS$12,#REF!,2,0)</f>
        <v>#REF!</v>
      </c>
      <c r="GW126" s="320" t="e">
        <f>+GW122*VLOOKUP($GS$12,#REF!,2,0)</f>
        <v>#REF!</v>
      </c>
      <c r="GX126" s="320" t="e">
        <f>+GX122*VLOOKUP($GS$12,#REF!,2,0)</f>
        <v>#REF!</v>
      </c>
      <c r="GY126" s="320" t="e">
        <f>+GY122*VLOOKUP($GS$12,#REF!,2,0)</f>
        <v>#REF!</v>
      </c>
      <c r="GZ126" s="320" t="e">
        <f>+GZ122*VLOOKUP($GS$12,#REF!,2,0)</f>
        <v>#REF!</v>
      </c>
      <c r="HA126" s="320" t="e">
        <f>+HA122*VLOOKUP($GS$12,#REF!,2,0)</f>
        <v>#REF!</v>
      </c>
      <c r="HB126" s="320" t="e">
        <f>+HB122*VLOOKUP($GS$12,#REF!,2,0)</f>
        <v>#REF!</v>
      </c>
      <c r="HC126" s="314"/>
      <c r="HD126" s="314"/>
      <c r="HE126" s="314"/>
      <c r="HF126" s="314"/>
      <c r="HG126" s="314"/>
      <c r="HH126" s="314"/>
      <c r="HI126" s="314"/>
      <c r="HJ126" s="314"/>
      <c r="HK126" s="314"/>
      <c r="HL126" s="314"/>
      <c r="HM126" s="315"/>
      <c r="HN126" s="315"/>
      <c r="HO126" s="315"/>
      <c r="HP126" s="320" t="e">
        <f t="shared" si="109"/>
        <v>#REF!</v>
      </c>
      <c r="HQ126" s="323"/>
      <c r="HR126" s="315"/>
      <c r="HS126" s="317"/>
      <c r="HT126" s="315"/>
      <c r="HV126" s="318"/>
      <c r="HW126" s="318"/>
      <c r="HX126" s="318"/>
      <c r="HY126" s="318"/>
      <c r="HZ126" s="318"/>
      <c r="IA126" s="318"/>
      <c r="IB126" s="318"/>
      <c r="IC126" s="318"/>
      <c r="ID126" s="318"/>
      <c r="IE126" s="318"/>
    </row>
    <row r="127" spans="2:240" s="316" customFormat="1" ht="27.95" hidden="1" customHeight="1">
      <c r="B127" s="730" t="s">
        <v>903</v>
      </c>
      <c r="C127" s="731"/>
      <c r="D127" s="731"/>
      <c r="E127" s="731"/>
      <c r="F127" s="731"/>
      <c r="G127" s="731"/>
      <c r="H127" s="731"/>
      <c r="I127" s="732"/>
      <c r="J127" s="319" t="s">
        <v>11</v>
      </c>
      <c r="K127" s="320" t="e">
        <f>+K123*VLOOKUP($K$12,#REF!,2,0)</f>
        <v>#REF!</v>
      </c>
      <c r="L127" s="320" t="e">
        <f>+L123*VLOOKUP($K$12,#REF!,2,0)</f>
        <v>#REF!</v>
      </c>
      <c r="M127" s="320" t="e">
        <f>+M123*VLOOKUP($K$12,#REF!,2,0)</f>
        <v>#REF!</v>
      </c>
      <c r="N127" s="320" t="e">
        <f>+N123*VLOOKUP($K$12,#REF!,2,0)</f>
        <v>#REF!</v>
      </c>
      <c r="O127" s="320" t="e">
        <f>+O123*VLOOKUP($K$12,#REF!,2,0)</f>
        <v>#REF!</v>
      </c>
      <c r="P127" s="320" t="e">
        <f>+P123*VLOOKUP($K$12,#REF!,2,0)</f>
        <v>#REF!</v>
      </c>
      <c r="Q127" s="320" t="e">
        <f>+Q123*VLOOKUP($K$12,#REF!,2,0)</f>
        <v>#REF!</v>
      </c>
      <c r="R127" s="320" t="e">
        <f>+R123*VLOOKUP($K$12,#REF!,2,0)</f>
        <v>#REF!</v>
      </c>
      <c r="S127" s="320" t="e">
        <f>+S123*VLOOKUP($K$12,#REF!,2,0)</f>
        <v>#REF!</v>
      </c>
      <c r="T127" s="320" t="e">
        <f>+T123*VLOOKUP($K$12,#REF!,2,0)</f>
        <v>#REF!</v>
      </c>
      <c r="U127" s="320" t="e">
        <f>+U123*VLOOKUP($U$12,#REF!,2,0)</f>
        <v>#REF!</v>
      </c>
      <c r="V127" s="320" t="e">
        <f>+V123*VLOOKUP($U$12,#REF!,2,0)</f>
        <v>#REF!</v>
      </c>
      <c r="W127" s="320" t="e">
        <f>+W123*VLOOKUP($U$12,#REF!,2,0)</f>
        <v>#REF!</v>
      </c>
      <c r="X127" s="320" t="e">
        <f>+X123*VLOOKUP($U$12,#REF!,2,0)</f>
        <v>#REF!</v>
      </c>
      <c r="Y127" s="320" t="e">
        <f>+Y123*VLOOKUP($U$12,#REF!,2,0)</f>
        <v>#REF!</v>
      </c>
      <c r="Z127" s="320" t="e">
        <f>+Z123*VLOOKUP($U$12,#REF!,2,0)</f>
        <v>#REF!</v>
      </c>
      <c r="AA127" s="320" t="e">
        <f>+AA123*VLOOKUP($U$12,#REF!,2,0)</f>
        <v>#REF!</v>
      </c>
      <c r="AB127" s="320" t="e">
        <f>+AB123*VLOOKUP($U$12,#REF!,2,0)</f>
        <v>#REF!</v>
      </c>
      <c r="AC127" s="320" t="e">
        <f>+AC123*VLOOKUP($U$12,#REF!,2,0)</f>
        <v>#REF!</v>
      </c>
      <c r="AD127" s="320" t="e">
        <f>+AD123*VLOOKUP($U$12,#REF!,2,0)</f>
        <v>#REF!</v>
      </c>
      <c r="AE127" s="320" t="e">
        <f>+AE123*VLOOKUP($AE$12,#REF!,2,0)</f>
        <v>#REF!</v>
      </c>
      <c r="AF127" s="320" t="e">
        <f>+AF123*VLOOKUP($AE$12,#REF!,2,0)</f>
        <v>#REF!</v>
      </c>
      <c r="AG127" s="320" t="e">
        <f>+AG123*VLOOKUP($AE$12,#REF!,2,0)</f>
        <v>#REF!</v>
      </c>
      <c r="AH127" s="320" t="e">
        <f>+AH123*VLOOKUP($AE$12,#REF!,2,0)</f>
        <v>#REF!</v>
      </c>
      <c r="AI127" s="320" t="e">
        <f>+AI123*VLOOKUP($AE$12,#REF!,2,0)</f>
        <v>#REF!</v>
      </c>
      <c r="AJ127" s="320" t="e">
        <f>+AJ123*VLOOKUP($AE$12,#REF!,2,0)</f>
        <v>#REF!</v>
      </c>
      <c r="AK127" s="320" t="e">
        <f>+AK123*VLOOKUP($AE$12,#REF!,2,0)</f>
        <v>#REF!</v>
      </c>
      <c r="AL127" s="320" t="e">
        <f>+AL123*VLOOKUP($AE$12,#REF!,2,0)</f>
        <v>#REF!</v>
      </c>
      <c r="AM127" s="320" t="e">
        <f>+AM123*VLOOKUP($AE$12,#REF!,2,0)</f>
        <v>#REF!</v>
      </c>
      <c r="AN127" s="320" t="e">
        <f>+AN123*VLOOKUP($AE$12,#REF!,2,0)</f>
        <v>#REF!</v>
      </c>
      <c r="AO127" s="320" t="e">
        <f>+AO123*VLOOKUP($AO$12,#REF!,2,0)</f>
        <v>#REF!</v>
      </c>
      <c r="AP127" s="320" t="e">
        <f>+AP123*VLOOKUP($AO$12,#REF!,2,0)</f>
        <v>#REF!</v>
      </c>
      <c r="AQ127" s="320" t="e">
        <f>+AQ123*VLOOKUP($AO$12,#REF!,2,0)</f>
        <v>#REF!</v>
      </c>
      <c r="AR127" s="320" t="e">
        <f>+AR123*VLOOKUP($AO$12,#REF!,2,0)</f>
        <v>#REF!</v>
      </c>
      <c r="AS127" s="320" t="e">
        <f>+AS123*VLOOKUP($AO$12,#REF!,2,0)</f>
        <v>#REF!</v>
      </c>
      <c r="AT127" s="320" t="e">
        <f>+AT123*VLOOKUP($AO$12,#REF!,2,0)</f>
        <v>#REF!</v>
      </c>
      <c r="AU127" s="320" t="e">
        <f>+AU123*VLOOKUP($AO$12,#REF!,2,0)</f>
        <v>#REF!</v>
      </c>
      <c r="AV127" s="320" t="e">
        <f>+AV123*VLOOKUP($AO$12,#REF!,2,0)</f>
        <v>#REF!</v>
      </c>
      <c r="AW127" s="320" t="e">
        <f>+AW123*VLOOKUP($AO$12,#REF!,2,0)</f>
        <v>#REF!</v>
      </c>
      <c r="AX127" s="320" t="e">
        <f>+AX123*VLOOKUP($AO$12,#REF!,2,0)</f>
        <v>#REF!</v>
      </c>
      <c r="AY127" s="320" t="e">
        <f>+AY123*VLOOKUP($AY$12,#REF!,2,0)</f>
        <v>#REF!</v>
      </c>
      <c r="AZ127" s="320" t="e">
        <f>+AZ123*VLOOKUP($AY$12,#REF!,2,0)</f>
        <v>#REF!</v>
      </c>
      <c r="BA127" s="320" t="e">
        <f>+BA123*VLOOKUP($AY$12,#REF!,2,0)</f>
        <v>#REF!</v>
      </c>
      <c r="BB127" s="320" t="e">
        <f>+BB123*VLOOKUP($AY$12,#REF!,2,0)</f>
        <v>#REF!</v>
      </c>
      <c r="BC127" s="320" t="e">
        <f>+BC123*VLOOKUP($AY$12,#REF!,2,0)</f>
        <v>#REF!</v>
      </c>
      <c r="BD127" s="320" t="e">
        <f>+BD123*VLOOKUP($AY$12,#REF!,2,0)</f>
        <v>#REF!</v>
      </c>
      <c r="BE127" s="320" t="e">
        <f>+BE123*VLOOKUP($AY$12,#REF!,2,0)</f>
        <v>#REF!</v>
      </c>
      <c r="BF127" s="320" t="e">
        <f>+BF123*VLOOKUP($AY$12,#REF!,2,0)</f>
        <v>#REF!</v>
      </c>
      <c r="BG127" s="320" t="e">
        <f>+BG123*VLOOKUP($AY$12,#REF!,2,0)</f>
        <v>#REF!</v>
      </c>
      <c r="BH127" s="320" t="e">
        <f>+BH123*VLOOKUP($AY$12,#REF!,2,0)</f>
        <v>#REF!</v>
      </c>
      <c r="BI127" s="320" t="e">
        <f>+BI123*VLOOKUP($BI$12,#REF!,2,0)</f>
        <v>#REF!</v>
      </c>
      <c r="BJ127" s="320" t="e">
        <f>+BJ123*VLOOKUP($BI$12,#REF!,2,0)</f>
        <v>#REF!</v>
      </c>
      <c r="BK127" s="320" t="e">
        <f>+BK123*VLOOKUP($BI$12,#REF!,2,0)</f>
        <v>#REF!</v>
      </c>
      <c r="BL127" s="320" t="e">
        <f>+BL123*VLOOKUP($BI$12,#REF!,2,0)</f>
        <v>#REF!</v>
      </c>
      <c r="BM127" s="320" t="e">
        <f>+BM123*VLOOKUP($BI$12,#REF!,2,0)</f>
        <v>#REF!</v>
      </c>
      <c r="BN127" s="320" t="e">
        <f>+BN123*VLOOKUP($BI$12,#REF!,2,0)</f>
        <v>#REF!</v>
      </c>
      <c r="BO127" s="320" t="e">
        <f>+BO123*VLOOKUP($BI$12,#REF!,2,0)</f>
        <v>#REF!</v>
      </c>
      <c r="BP127" s="320" t="e">
        <f>+BP123*VLOOKUP($BI$12,#REF!,2,0)</f>
        <v>#REF!</v>
      </c>
      <c r="BQ127" s="320" t="e">
        <f>+BQ123*VLOOKUP($BI$12,#REF!,2,0)</f>
        <v>#REF!</v>
      </c>
      <c r="BR127" s="320" t="e">
        <f>+BR123*VLOOKUP($BI$12,#REF!,2,0)</f>
        <v>#REF!</v>
      </c>
      <c r="BS127" s="320" t="e">
        <f>+BS123*VLOOKUP($BS$12,#REF!,2,0)</f>
        <v>#REF!</v>
      </c>
      <c r="BT127" s="320" t="e">
        <f>+BT123*VLOOKUP($BS$12,#REF!,2,0)</f>
        <v>#REF!</v>
      </c>
      <c r="BU127" s="320" t="e">
        <f>+BU123*VLOOKUP($BS$12,#REF!,2,0)</f>
        <v>#REF!</v>
      </c>
      <c r="BV127" s="320" t="e">
        <f>+BV123*VLOOKUP($BS$12,#REF!,2,0)</f>
        <v>#REF!</v>
      </c>
      <c r="BW127" s="320" t="e">
        <f>+BW123*VLOOKUP($BS$12,#REF!,2,0)</f>
        <v>#REF!</v>
      </c>
      <c r="BX127" s="320" t="e">
        <f>+BX123*VLOOKUP($BS$12,#REF!,2,0)</f>
        <v>#REF!</v>
      </c>
      <c r="BY127" s="320" t="e">
        <f>+BY123*VLOOKUP($BS$12,#REF!,2,0)</f>
        <v>#REF!</v>
      </c>
      <c r="BZ127" s="320" t="e">
        <f>+BZ123*VLOOKUP($BS$12,#REF!,2,0)</f>
        <v>#REF!</v>
      </c>
      <c r="CA127" s="320" t="e">
        <f>+CA123*VLOOKUP($BS$12,#REF!,2,0)</f>
        <v>#REF!</v>
      </c>
      <c r="CB127" s="320" t="e">
        <f>+CB123*VLOOKUP($BS$12,#REF!,2,0)</f>
        <v>#REF!</v>
      </c>
      <c r="CC127" s="320" t="e">
        <f>+CC123*VLOOKUP($CC$12,#REF!,2,0)</f>
        <v>#REF!</v>
      </c>
      <c r="CD127" s="320" t="e">
        <f>+CD123*VLOOKUP($CC$12,#REF!,2,0)</f>
        <v>#REF!</v>
      </c>
      <c r="CE127" s="320" t="e">
        <f>+CE123*VLOOKUP($CC$12,#REF!,2,0)</f>
        <v>#REF!</v>
      </c>
      <c r="CF127" s="320" t="e">
        <f>+CF123*VLOOKUP($CC$12,#REF!,2,0)</f>
        <v>#REF!</v>
      </c>
      <c r="CG127" s="320" t="e">
        <f>+CG123*VLOOKUP($CC$12,#REF!,2,0)</f>
        <v>#REF!</v>
      </c>
      <c r="CH127" s="320" t="e">
        <f>+CH123*VLOOKUP($CC$12,#REF!,2,0)</f>
        <v>#REF!</v>
      </c>
      <c r="CI127" s="320" t="e">
        <f>+CI123*VLOOKUP($CC$12,#REF!,2,0)</f>
        <v>#REF!</v>
      </c>
      <c r="CJ127" s="320" t="e">
        <f>+CJ123*VLOOKUP($CC$12,#REF!,2,0)</f>
        <v>#REF!</v>
      </c>
      <c r="CK127" s="320" t="e">
        <f>+CK123*VLOOKUP($CC$12,#REF!,2,0)</f>
        <v>#REF!</v>
      </c>
      <c r="CL127" s="320" t="e">
        <f>+CL123*VLOOKUP($CC$12,#REF!,2,0)</f>
        <v>#REF!</v>
      </c>
      <c r="CM127" s="320" t="e">
        <f>+CM123*VLOOKUP($CM$12,#REF!,2,0)</f>
        <v>#REF!</v>
      </c>
      <c r="CN127" s="320" t="e">
        <f>+CN123*VLOOKUP($CM$12,#REF!,2,0)</f>
        <v>#REF!</v>
      </c>
      <c r="CO127" s="320" t="e">
        <f>+CO123*VLOOKUP($CM$12,#REF!,2,0)</f>
        <v>#REF!</v>
      </c>
      <c r="CP127" s="320" t="e">
        <f>+CP123*VLOOKUP($CM$12,#REF!,2,0)</f>
        <v>#REF!</v>
      </c>
      <c r="CQ127" s="320" t="e">
        <f>+CQ123*VLOOKUP($CM$12,#REF!,2,0)</f>
        <v>#REF!</v>
      </c>
      <c r="CR127" s="320" t="e">
        <f>+CR123*VLOOKUP($CM$12,#REF!,2,0)</f>
        <v>#REF!</v>
      </c>
      <c r="CS127" s="320" t="e">
        <f>+CS123*VLOOKUP($CM$12,#REF!,2,0)</f>
        <v>#REF!</v>
      </c>
      <c r="CT127" s="320" t="e">
        <f>+CT123*VLOOKUP($CM$12,#REF!,2,0)</f>
        <v>#REF!</v>
      </c>
      <c r="CU127" s="320" t="e">
        <f>+CU123*VLOOKUP($CM$12,#REF!,2,0)</f>
        <v>#REF!</v>
      </c>
      <c r="CV127" s="320" t="e">
        <f>+CV123*VLOOKUP($CM$12,#REF!,2,0)</f>
        <v>#REF!</v>
      </c>
      <c r="CW127" s="320" t="e">
        <f>+CW123*VLOOKUP($CW$12,#REF!,2,0)</f>
        <v>#REF!</v>
      </c>
      <c r="CX127" s="320" t="e">
        <f>+CX123*VLOOKUP($CW$12,#REF!,2,0)</f>
        <v>#REF!</v>
      </c>
      <c r="CY127" s="320" t="e">
        <f>+CY123*VLOOKUP($CW$12,#REF!,2,0)</f>
        <v>#REF!</v>
      </c>
      <c r="CZ127" s="320" t="e">
        <f>+CZ123*VLOOKUP($CW$12,#REF!,2,0)</f>
        <v>#REF!</v>
      </c>
      <c r="DA127" s="320" t="e">
        <f>+DA123*VLOOKUP($CW$12,#REF!,2,0)</f>
        <v>#REF!</v>
      </c>
      <c r="DB127" s="320" t="e">
        <f>+DB123*VLOOKUP($CW$12,#REF!,2,0)</f>
        <v>#REF!</v>
      </c>
      <c r="DC127" s="320" t="e">
        <f>+DC123*VLOOKUP($CW$12,#REF!,2,0)</f>
        <v>#REF!</v>
      </c>
      <c r="DD127" s="320" t="e">
        <f>+DD123*VLOOKUP($CW$12,#REF!,2,0)</f>
        <v>#REF!</v>
      </c>
      <c r="DE127" s="320" t="e">
        <f>+DE123*VLOOKUP($CW$12,#REF!,2,0)</f>
        <v>#REF!</v>
      </c>
      <c r="DF127" s="320" t="e">
        <f>+DF123*VLOOKUP($CW$12,#REF!,2,0)</f>
        <v>#REF!</v>
      </c>
      <c r="DG127" s="320" t="e">
        <f>+DG123*VLOOKUP($DG$12,#REF!,2,0)</f>
        <v>#REF!</v>
      </c>
      <c r="DH127" s="320" t="e">
        <f>+DH123*VLOOKUP($DG$12,#REF!,2,0)</f>
        <v>#REF!</v>
      </c>
      <c r="DI127" s="320" t="e">
        <f>+DI123*VLOOKUP($DG$12,#REF!,2,0)</f>
        <v>#REF!</v>
      </c>
      <c r="DJ127" s="320" t="e">
        <f>+DJ123*VLOOKUP($DG$12,#REF!,2,0)</f>
        <v>#REF!</v>
      </c>
      <c r="DK127" s="320" t="e">
        <f>+DK123*VLOOKUP($DG$12,#REF!,2,0)</f>
        <v>#REF!</v>
      </c>
      <c r="DL127" s="320" t="e">
        <f>+DL123*VLOOKUP($DG$12,#REF!,2,0)</f>
        <v>#REF!</v>
      </c>
      <c r="DM127" s="320" t="e">
        <f>+DM123*VLOOKUP($DG$12,#REF!,2,0)</f>
        <v>#REF!</v>
      </c>
      <c r="DN127" s="320" t="e">
        <f>+DN123*VLOOKUP($DG$12,#REF!,2,0)</f>
        <v>#REF!</v>
      </c>
      <c r="DO127" s="320" t="e">
        <f>+DO123*VLOOKUP($DG$12,#REF!,2,0)</f>
        <v>#REF!</v>
      </c>
      <c r="DP127" s="320" t="e">
        <f>+DP123*VLOOKUP($DG$12,#REF!,2,0)</f>
        <v>#REF!</v>
      </c>
      <c r="DQ127" s="320" t="e">
        <f>+DQ123*VLOOKUP($DQ$12,#REF!,2,0)</f>
        <v>#REF!</v>
      </c>
      <c r="DR127" s="320" t="e">
        <f>+DR123*VLOOKUP($DQ$12,#REF!,2,0)</f>
        <v>#REF!</v>
      </c>
      <c r="DS127" s="320" t="e">
        <f>+DS123*VLOOKUP($DQ$12,#REF!,2,0)</f>
        <v>#REF!</v>
      </c>
      <c r="DT127" s="320" t="e">
        <f>+DT123*VLOOKUP($DQ$12,#REF!,2,0)</f>
        <v>#REF!</v>
      </c>
      <c r="DU127" s="320" t="e">
        <f>+DU123*VLOOKUP($DQ$12,#REF!,2,0)</f>
        <v>#REF!</v>
      </c>
      <c r="DV127" s="320" t="e">
        <f>+DV123*VLOOKUP($DQ$12,#REF!,2,0)</f>
        <v>#REF!</v>
      </c>
      <c r="DW127" s="320" t="e">
        <f>+DW123*VLOOKUP($DQ$12,#REF!,2,0)</f>
        <v>#REF!</v>
      </c>
      <c r="DX127" s="320" t="e">
        <f>+DX123*VLOOKUP($DQ$12,#REF!,2,0)</f>
        <v>#REF!</v>
      </c>
      <c r="DY127" s="320" t="e">
        <f>+DY123*VLOOKUP($DQ$12,#REF!,2,0)</f>
        <v>#REF!</v>
      </c>
      <c r="DZ127" s="320" t="e">
        <f>+DZ123*VLOOKUP($DQ$12,#REF!,2,0)</f>
        <v>#REF!</v>
      </c>
      <c r="EA127" s="320" t="e">
        <f>+EA123*VLOOKUP($EA$12,#REF!,2,0)</f>
        <v>#REF!</v>
      </c>
      <c r="EB127" s="320" t="e">
        <f>+EB123*VLOOKUP($EA$12,#REF!,2,0)</f>
        <v>#REF!</v>
      </c>
      <c r="EC127" s="320" t="e">
        <f>+EC123*VLOOKUP($EA$12,#REF!,2,0)</f>
        <v>#REF!</v>
      </c>
      <c r="ED127" s="320" t="e">
        <f>+ED123*VLOOKUP($EA$12,#REF!,2,0)</f>
        <v>#REF!</v>
      </c>
      <c r="EE127" s="320" t="e">
        <f>+EE123*VLOOKUP($EA$12,#REF!,2,0)</f>
        <v>#REF!</v>
      </c>
      <c r="EF127" s="320" t="e">
        <f>+EF123*VLOOKUP($EA$12,#REF!,2,0)</f>
        <v>#REF!</v>
      </c>
      <c r="EG127" s="320" t="e">
        <f>+EG123*VLOOKUP($EA$12,#REF!,2,0)</f>
        <v>#REF!</v>
      </c>
      <c r="EH127" s="320" t="e">
        <f>+EH123*VLOOKUP($EA$12,#REF!,2,0)</f>
        <v>#REF!</v>
      </c>
      <c r="EI127" s="320" t="e">
        <f>+EI123*VLOOKUP($EA$12,#REF!,2,0)</f>
        <v>#REF!</v>
      </c>
      <c r="EJ127" s="320" t="e">
        <f>+EJ123*VLOOKUP($EA$12,#REF!,2,0)</f>
        <v>#REF!</v>
      </c>
      <c r="EK127" s="320" t="e">
        <f>+EK123*VLOOKUP($EK$12,#REF!,2,0)</f>
        <v>#REF!</v>
      </c>
      <c r="EL127" s="320" t="e">
        <f>+EL123*VLOOKUP($EK$12,#REF!,2,0)</f>
        <v>#REF!</v>
      </c>
      <c r="EM127" s="320" t="e">
        <f>+EM123*VLOOKUP($EK$12,#REF!,2,0)</f>
        <v>#REF!</v>
      </c>
      <c r="EN127" s="320" t="e">
        <f>+EN123*VLOOKUP($EK$12,#REF!,2,0)</f>
        <v>#REF!</v>
      </c>
      <c r="EO127" s="320" t="e">
        <f>+EO123*VLOOKUP($EK$12,#REF!,2,0)</f>
        <v>#REF!</v>
      </c>
      <c r="EP127" s="320" t="e">
        <f>+EP123*VLOOKUP($EK$12,#REF!,2,0)</f>
        <v>#REF!</v>
      </c>
      <c r="EQ127" s="320" t="e">
        <f>+EQ123*VLOOKUP($EK$12,#REF!,2,0)</f>
        <v>#REF!</v>
      </c>
      <c r="ER127" s="320" t="e">
        <f>+ER123*VLOOKUP($EK$12,#REF!,2,0)</f>
        <v>#REF!</v>
      </c>
      <c r="ES127" s="320" t="e">
        <f>+ES123*VLOOKUP($EK$12,#REF!,2,0)</f>
        <v>#REF!</v>
      </c>
      <c r="ET127" s="320" t="e">
        <f>+ET123*VLOOKUP($EK$12,#REF!,2,0)</f>
        <v>#REF!</v>
      </c>
      <c r="EU127" s="320" t="e">
        <f>+EU123*VLOOKUP($EU$12,#REF!,2,0)</f>
        <v>#REF!</v>
      </c>
      <c r="EV127" s="320" t="e">
        <f>+EV123*VLOOKUP($EU$12,#REF!,2,0)</f>
        <v>#REF!</v>
      </c>
      <c r="EW127" s="320" t="e">
        <f>+EW123*VLOOKUP($EU$12,#REF!,2,0)</f>
        <v>#REF!</v>
      </c>
      <c r="EX127" s="320" t="e">
        <f>+EX123*VLOOKUP($EU$12,#REF!,2,0)</f>
        <v>#REF!</v>
      </c>
      <c r="EY127" s="320" t="e">
        <f>+EY123*VLOOKUP($EU$12,#REF!,2,0)</f>
        <v>#REF!</v>
      </c>
      <c r="EZ127" s="320" t="e">
        <f>+EZ123*VLOOKUP($EU$12,#REF!,2,0)</f>
        <v>#REF!</v>
      </c>
      <c r="FA127" s="320" t="e">
        <f>+FA123*VLOOKUP($EU$12,#REF!,2,0)</f>
        <v>#REF!</v>
      </c>
      <c r="FB127" s="320" t="e">
        <f>+FB123*VLOOKUP($EU$12,#REF!,2,0)</f>
        <v>#REF!</v>
      </c>
      <c r="FC127" s="320" t="e">
        <f>+FC123*VLOOKUP($EU$12,#REF!,2,0)</f>
        <v>#REF!</v>
      </c>
      <c r="FD127" s="320" t="e">
        <f>+FD123*VLOOKUP($EU$12,#REF!,2,0)</f>
        <v>#REF!</v>
      </c>
      <c r="FE127" s="320" t="e">
        <f>+FE123*VLOOKUP($FE$12,#REF!,2,0)</f>
        <v>#REF!</v>
      </c>
      <c r="FF127" s="320" t="e">
        <f>+FF123*VLOOKUP($FE$12,#REF!,2,0)</f>
        <v>#REF!</v>
      </c>
      <c r="FG127" s="320" t="e">
        <f>+FG123*VLOOKUP($FE$12,#REF!,2,0)</f>
        <v>#REF!</v>
      </c>
      <c r="FH127" s="320" t="e">
        <f>+FH123*VLOOKUP($FE$12,#REF!,2,0)</f>
        <v>#REF!</v>
      </c>
      <c r="FI127" s="320" t="e">
        <f>+FI123*VLOOKUP($FE$12,#REF!,2,0)</f>
        <v>#REF!</v>
      </c>
      <c r="FJ127" s="320" t="e">
        <f>+FJ123*VLOOKUP($FE$12,#REF!,2,0)</f>
        <v>#REF!</v>
      </c>
      <c r="FK127" s="320" t="e">
        <f>+FK123*VLOOKUP($FE$12,#REF!,2,0)</f>
        <v>#REF!</v>
      </c>
      <c r="FL127" s="320" t="e">
        <f>+FL123*VLOOKUP($FE$12,#REF!,2,0)</f>
        <v>#REF!</v>
      </c>
      <c r="FM127" s="320" t="e">
        <f>+FM123*VLOOKUP($FE$12,#REF!,2,0)</f>
        <v>#REF!</v>
      </c>
      <c r="FN127" s="320" t="e">
        <f>+FN123*VLOOKUP($FE$12,#REF!,2,0)</f>
        <v>#REF!</v>
      </c>
      <c r="FO127" s="320" t="e">
        <f>+FO123*VLOOKUP($FO$12,#REF!,2,0)</f>
        <v>#REF!</v>
      </c>
      <c r="FP127" s="320" t="e">
        <f>+FP123*VLOOKUP($FO$12,#REF!,2,0)</f>
        <v>#REF!</v>
      </c>
      <c r="FQ127" s="320" t="e">
        <f>+FQ123*VLOOKUP($FO$12,#REF!,2,0)</f>
        <v>#REF!</v>
      </c>
      <c r="FR127" s="320" t="e">
        <f>+FR123*VLOOKUP($FO$12,#REF!,2,0)</f>
        <v>#REF!</v>
      </c>
      <c r="FS127" s="320" t="e">
        <f>+FS123*VLOOKUP($FO$12,#REF!,2,0)</f>
        <v>#REF!</v>
      </c>
      <c r="FT127" s="320" t="e">
        <f>+FT123*VLOOKUP($FO$12,#REF!,2,0)</f>
        <v>#REF!</v>
      </c>
      <c r="FU127" s="320" t="e">
        <f>+FU123*VLOOKUP($FO$12,#REF!,2,0)</f>
        <v>#REF!</v>
      </c>
      <c r="FV127" s="320" t="e">
        <f>+FV123*VLOOKUP($FO$12,#REF!,2,0)</f>
        <v>#REF!</v>
      </c>
      <c r="FW127" s="320" t="e">
        <f>+FW123*VLOOKUP($FO$12,#REF!,2,0)</f>
        <v>#REF!</v>
      </c>
      <c r="FX127" s="320" t="e">
        <f>+FX123*VLOOKUP($FO$12,#REF!,2,0)</f>
        <v>#REF!</v>
      </c>
      <c r="FY127" s="320" t="e">
        <f>+FY123*VLOOKUP($FY$12,#REF!,2,0)</f>
        <v>#REF!</v>
      </c>
      <c r="FZ127" s="320" t="e">
        <f>+FZ123*VLOOKUP($FY$12,#REF!,2,0)</f>
        <v>#REF!</v>
      </c>
      <c r="GA127" s="320" t="e">
        <f>+GA123*VLOOKUP($FY$12,#REF!,2,0)</f>
        <v>#REF!</v>
      </c>
      <c r="GB127" s="320" t="e">
        <f>+GB123*VLOOKUP($FY$12,#REF!,2,0)</f>
        <v>#REF!</v>
      </c>
      <c r="GC127" s="320" t="e">
        <f>+GC123*VLOOKUP($FY$12,#REF!,2,0)</f>
        <v>#REF!</v>
      </c>
      <c r="GD127" s="320" t="e">
        <f>+GD123*VLOOKUP($FY$12,#REF!,2,0)</f>
        <v>#REF!</v>
      </c>
      <c r="GE127" s="320" t="e">
        <f>+GE123*VLOOKUP($FY$12,#REF!,2,0)</f>
        <v>#REF!</v>
      </c>
      <c r="GF127" s="320" t="e">
        <f>+GF123*VLOOKUP($FY$12,#REF!,2,0)</f>
        <v>#REF!</v>
      </c>
      <c r="GG127" s="320" t="e">
        <f>+GG123*VLOOKUP($FY$12,#REF!,2,0)</f>
        <v>#REF!</v>
      </c>
      <c r="GH127" s="320" t="e">
        <f>+GH123*VLOOKUP($FY$12,#REF!,2,0)</f>
        <v>#REF!</v>
      </c>
      <c r="GI127" s="320" t="e">
        <f>+GI123*VLOOKUP($GI$12,#REF!,2,0)</f>
        <v>#REF!</v>
      </c>
      <c r="GJ127" s="320" t="e">
        <f>+GJ123*VLOOKUP($GI$12,#REF!,2,0)</f>
        <v>#REF!</v>
      </c>
      <c r="GK127" s="320" t="e">
        <f>+GK123*VLOOKUP($GI$12,#REF!,2,0)</f>
        <v>#REF!</v>
      </c>
      <c r="GL127" s="320" t="e">
        <f>+GL123*VLOOKUP($GI$12,#REF!,2,0)</f>
        <v>#REF!</v>
      </c>
      <c r="GM127" s="320" t="e">
        <f>+GM123*VLOOKUP($GI$12,#REF!,2,0)</f>
        <v>#REF!</v>
      </c>
      <c r="GN127" s="320" t="e">
        <f>+GN123*VLOOKUP($GI$12,#REF!,2,0)</f>
        <v>#REF!</v>
      </c>
      <c r="GO127" s="320" t="e">
        <f>+GO123*VLOOKUP($GI$12,#REF!,2,0)</f>
        <v>#REF!</v>
      </c>
      <c r="GP127" s="320" t="e">
        <f>+GP123*VLOOKUP($GI$12,#REF!,2,0)</f>
        <v>#REF!</v>
      </c>
      <c r="GQ127" s="320" t="e">
        <f>+GQ123*VLOOKUP($GI$12,#REF!,2,0)</f>
        <v>#REF!</v>
      </c>
      <c r="GR127" s="320" t="e">
        <f>+GR123*VLOOKUP($GI$12,#REF!,2,0)</f>
        <v>#REF!</v>
      </c>
      <c r="GS127" s="320" t="e">
        <f>+GS123*VLOOKUP($GS$12,#REF!,2,0)</f>
        <v>#REF!</v>
      </c>
      <c r="GT127" s="320" t="e">
        <f>+GT123*VLOOKUP($GS$12,#REF!,2,0)</f>
        <v>#REF!</v>
      </c>
      <c r="GU127" s="320" t="e">
        <f>+GU123*VLOOKUP($GS$12,#REF!,2,0)</f>
        <v>#REF!</v>
      </c>
      <c r="GV127" s="320" t="e">
        <f>+GV123*VLOOKUP($GS$12,#REF!,2,0)</f>
        <v>#REF!</v>
      </c>
      <c r="GW127" s="320" t="e">
        <f>+GW123*VLOOKUP($GS$12,#REF!,2,0)</f>
        <v>#REF!</v>
      </c>
      <c r="GX127" s="320" t="e">
        <f>+GX123*VLOOKUP($GS$12,#REF!,2,0)</f>
        <v>#REF!</v>
      </c>
      <c r="GY127" s="320" t="e">
        <f>+GY123*VLOOKUP($GS$12,#REF!,2,0)</f>
        <v>#REF!</v>
      </c>
      <c r="GZ127" s="320" t="e">
        <f>+GZ123*VLOOKUP($GS$12,#REF!,2,0)</f>
        <v>#REF!</v>
      </c>
      <c r="HA127" s="320" t="e">
        <f>+HA123*VLOOKUP($GS$12,#REF!,2,0)</f>
        <v>#REF!</v>
      </c>
      <c r="HB127" s="320" t="e">
        <f>+HB123*VLOOKUP($GS$12,#REF!,2,0)</f>
        <v>#REF!</v>
      </c>
      <c r="HC127" s="314"/>
      <c r="HD127" s="314"/>
      <c r="HE127" s="314"/>
      <c r="HF127" s="314"/>
      <c r="HG127" s="314"/>
      <c r="HH127" s="314"/>
      <c r="HI127" s="314"/>
      <c r="HJ127" s="314"/>
      <c r="HK127" s="314"/>
      <c r="HL127" s="314"/>
      <c r="HM127" s="315"/>
      <c r="HN127" s="315"/>
      <c r="HO127" s="315"/>
      <c r="HP127" s="320" t="e">
        <f t="shared" si="109"/>
        <v>#REF!</v>
      </c>
      <c r="HQ127" s="323"/>
      <c r="HR127" s="315"/>
      <c r="HS127" s="317"/>
      <c r="HT127" s="315"/>
      <c r="HV127" s="318"/>
      <c r="HW127" s="318"/>
      <c r="HX127" s="318"/>
      <c r="HY127" s="318"/>
      <c r="HZ127" s="318"/>
      <c r="IA127" s="318"/>
      <c r="IB127" s="318"/>
      <c r="IC127" s="318"/>
      <c r="ID127" s="318"/>
      <c r="IE127" s="318"/>
    </row>
    <row r="128" spans="2:240">
      <c r="HQ128" s="4"/>
      <c r="HX128" s="4"/>
      <c r="HY128" s="4"/>
      <c r="HZ128" s="4"/>
      <c r="IA128" s="4"/>
    </row>
    <row r="147" hidden="1"/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</sheetData>
  <sheetProtection formatCells="0" formatColumns="0" formatRows="0"/>
  <mergeCells count="23">
    <mergeCell ref="HO9:HO15"/>
    <mergeCell ref="HP9:HP15"/>
    <mergeCell ref="B120:I120"/>
    <mergeCell ref="B121:I121"/>
    <mergeCell ref="J9:J15"/>
    <mergeCell ref="HM9:HM15"/>
    <mergeCell ref="HN9:HN15"/>
    <mergeCell ref="B115:I115"/>
    <mergeCell ref="B116:I116"/>
    <mergeCell ref="B117:I117"/>
    <mergeCell ref="B118:I118"/>
    <mergeCell ref="B119:I119"/>
    <mergeCell ref="B14:E14"/>
    <mergeCell ref="F14:I14"/>
    <mergeCell ref="B112:I112"/>
    <mergeCell ref="B113:I113"/>
    <mergeCell ref="B114:I114"/>
    <mergeCell ref="B127:I127"/>
    <mergeCell ref="B122:I122"/>
    <mergeCell ref="B123:I123"/>
    <mergeCell ref="B124:I124"/>
    <mergeCell ref="B125:I125"/>
    <mergeCell ref="B126:I126"/>
  </mergeCells>
  <conditionalFormatting sqref="HN17:HN19">
    <cfRule type="expression" dxfId="285" priority="38" stopIfTrue="1">
      <formula>HN17=0</formula>
    </cfRule>
  </conditionalFormatting>
  <conditionalFormatting sqref="HN16">
    <cfRule type="expression" dxfId="284" priority="39" stopIfTrue="1">
      <formula>HN16=0</formula>
    </cfRule>
  </conditionalFormatting>
  <conditionalFormatting sqref="HP17:HP19">
    <cfRule type="expression" dxfId="283" priority="35" stopIfTrue="1">
      <formula>HP17=0</formula>
    </cfRule>
  </conditionalFormatting>
  <conditionalFormatting sqref="HP16">
    <cfRule type="expression" dxfId="282" priority="36" stopIfTrue="1">
      <formula>HP16=0</formula>
    </cfRule>
  </conditionalFormatting>
  <conditionalFormatting sqref="B16:B111">
    <cfRule type="colorScale" priority="2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2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2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2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2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2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2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2">
      <colorScale>
        <cfvo type="min"/>
        <cfvo type="max"/>
        <color rgb="FFFCFCFF"/>
        <color rgb="FF63BE7B"/>
      </colorScale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281" priority="19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280" priority="20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279" priority="16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278" priority="17" stopIfTrue="1">
      <formula>HP20=0</formula>
    </cfRule>
  </conditionalFormatting>
  <conditionalFormatting sqref="HM17:HM39">
    <cfRule type="expression" dxfId="277" priority="7" stopIfTrue="1">
      <formula>HM17=0</formula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40:HM111">
    <cfRule type="expression" dxfId="276" priority="6" stopIfTrue="1">
      <formula>HM40=0</formula>
    </cfRule>
  </conditionalFormatting>
  <conditionalFormatting sqref="HM16">
    <cfRule type="expression" dxfId="275" priority="5" stopIfTrue="1">
      <formula>HM16=0</formula>
    </cfRule>
  </conditionalFormatting>
  <conditionalFormatting sqref="HO16">
    <cfRule type="expression" dxfId="274" priority="2" stopIfTrue="1">
      <formula>HO16=0</formula>
    </cfRule>
  </conditionalFormatting>
  <conditionalFormatting sqref="HO16:HO111">
    <cfRule type="expression" dxfId="273" priority="4" stopIfTrue="1">
      <formula>HO16=0</formula>
    </cfRule>
  </conditionalFormatting>
  <conditionalFormatting sqref="HO17:HO111">
    <cfRule type="expression" dxfId="272" priority="3" stopIfTrue="1">
      <formula>HO17=0</formula>
    </cfRule>
  </conditionalFormatting>
  <conditionalFormatting sqref="HO16">
    <cfRule type="expression" dxfId="271" priority="1" stopIfTrue="1">
      <formula>HO16=0</formula>
    </cfRule>
  </conditionalFormatting>
  <pageMargins left="0.7" right="0.7" top="0.75" bottom="0.75" header="0.3" footer="0.3"/>
  <pageSetup paperSize="9" scale="2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12">
    <tabColor rgb="FF7030A0"/>
  </sheetPr>
  <dimension ref="A1:GD153"/>
  <sheetViews>
    <sheetView topLeftCell="A90" zoomScale="40" zoomScaleNormal="40" zoomScaleSheetLayoutView="25" workbookViewId="0">
      <selection activeCell="BH112" sqref="BH112"/>
    </sheetView>
  </sheetViews>
  <sheetFormatPr baseColWidth="10" defaultColWidth="10.42578125" defaultRowHeight="20.25"/>
  <cols>
    <col min="1" max="1" width="10.7109375" style="325" customWidth="1"/>
    <col min="2" max="2" width="8.7109375" style="325" customWidth="1"/>
    <col min="3" max="14" width="2.28515625" style="27" customWidth="1"/>
    <col min="15" max="16" width="18.7109375" style="27" customWidth="1"/>
    <col min="17" max="17" width="55.7109375" style="27" customWidth="1"/>
    <col min="18" max="21" width="10.7109375" style="27" hidden="1" customWidth="1"/>
    <col min="22" max="22" width="9.7109375" style="27" hidden="1" customWidth="1"/>
    <col min="23" max="24" width="10.7109375" style="27" hidden="1" customWidth="1"/>
    <col min="25" max="26" width="12.7109375" style="27" hidden="1" customWidth="1"/>
    <col min="27" max="28" width="26.7109375" style="27" customWidth="1"/>
    <col min="29" max="30" width="10.7109375" style="27" hidden="1" customWidth="1"/>
    <col min="31" max="31" width="8.7109375" style="27" hidden="1" customWidth="1"/>
    <col min="32" max="32" width="9.7109375" style="27" hidden="1" customWidth="1"/>
    <col min="33" max="33" width="10.7109375" style="27" hidden="1" customWidth="1"/>
    <col min="34" max="36" width="12.7109375" style="27" hidden="1" customWidth="1"/>
    <col min="37" max="39" width="17.7109375" style="27" customWidth="1"/>
    <col min="40" max="44" width="10.7109375" style="27" hidden="1" customWidth="1"/>
    <col min="45" max="46" width="12.7109375" style="27" hidden="1" customWidth="1"/>
    <col min="47" max="53" width="10.7109375" style="27" customWidth="1"/>
    <col min="54" max="54" width="10.7109375" style="27" hidden="1" customWidth="1"/>
    <col min="55" max="56" width="12.7109375" style="27" hidden="1" customWidth="1"/>
    <col min="57" max="58" width="13.7109375" style="27" customWidth="1"/>
    <col min="59" max="70" width="2.28515625" style="27" customWidth="1"/>
    <col min="71" max="71" width="15.7109375" style="325" customWidth="1"/>
    <col min="72" max="72" width="10.7109375" style="325" customWidth="1"/>
    <col min="73" max="77" width="8.7109375" style="325" customWidth="1"/>
    <col min="78" max="79" width="8.7109375" style="326" customWidth="1"/>
    <col min="80" max="83" width="8.7109375" style="325" customWidth="1"/>
    <col min="84" max="85" width="2.7109375" style="325" customWidth="1"/>
    <col min="86" max="16384" width="10.42578125" style="325"/>
  </cols>
  <sheetData>
    <row r="1" spans="2:94" ht="11.25" customHeight="1" thickBot="1"/>
    <row r="2" spans="2:94" s="466" customFormat="1" ht="40.15" customHeight="1" thickTop="1">
      <c r="C2" s="831" t="str">
        <f>+V_Ma!C2</f>
        <v>FLUJOGRAMA VEHICULAR DIRECCIONAL</v>
      </c>
      <c r="D2" s="832"/>
      <c r="E2" s="832"/>
      <c r="F2" s="832"/>
      <c r="G2" s="832"/>
      <c r="H2" s="832"/>
      <c r="I2" s="832"/>
      <c r="J2" s="832"/>
      <c r="K2" s="832"/>
      <c r="L2" s="832"/>
      <c r="M2" s="832"/>
      <c r="N2" s="832"/>
      <c r="O2" s="832"/>
      <c r="P2" s="832"/>
      <c r="Q2" s="832"/>
      <c r="R2" s="832"/>
      <c r="S2" s="832"/>
      <c r="T2" s="832"/>
      <c r="U2" s="832"/>
      <c r="V2" s="832"/>
      <c r="W2" s="832"/>
      <c r="X2" s="832"/>
      <c r="Y2" s="832"/>
      <c r="Z2" s="832"/>
      <c r="AA2" s="832"/>
      <c r="AB2" s="832"/>
      <c r="AC2" s="832"/>
      <c r="AD2" s="832"/>
      <c r="AE2" s="832"/>
      <c r="AF2" s="832"/>
      <c r="AG2" s="832"/>
      <c r="AH2" s="832"/>
      <c r="AI2" s="832"/>
      <c r="AJ2" s="832"/>
      <c r="AK2" s="832"/>
      <c r="AL2" s="832"/>
      <c r="AM2" s="832"/>
      <c r="AN2" s="832"/>
      <c r="AO2" s="832"/>
      <c r="AP2" s="832"/>
      <c r="AQ2" s="832"/>
      <c r="AR2" s="832"/>
      <c r="AS2" s="832"/>
      <c r="AT2" s="832"/>
      <c r="AU2" s="832"/>
      <c r="AV2" s="832"/>
      <c r="AW2" s="832"/>
      <c r="AX2" s="832"/>
      <c r="AY2" s="832"/>
      <c r="AZ2" s="832"/>
      <c r="BA2" s="832"/>
      <c r="BB2" s="832"/>
      <c r="BC2" s="832"/>
      <c r="BD2" s="832"/>
      <c r="BE2" s="832"/>
      <c r="BF2" s="832"/>
      <c r="BG2" s="832"/>
      <c r="BH2" s="832"/>
      <c r="BI2" s="832"/>
      <c r="BJ2" s="832"/>
      <c r="BK2" s="832"/>
      <c r="BL2" s="832"/>
      <c r="BM2" s="832"/>
      <c r="BN2" s="832"/>
      <c r="BO2" s="832"/>
      <c r="BP2" s="832"/>
      <c r="BQ2" s="832"/>
      <c r="BR2" s="833"/>
      <c r="BS2" s="467"/>
      <c r="BT2" s="819" t="s">
        <v>96</v>
      </c>
      <c r="BU2" s="820"/>
      <c r="BV2" s="820"/>
      <c r="BW2" s="820"/>
      <c r="BX2" s="820"/>
      <c r="BY2" s="820"/>
      <c r="BZ2" s="820"/>
      <c r="CA2" s="820"/>
      <c r="CB2" s="820"/>
      <c r="CC2" s="820"/>
      <c r="CD2" s="820"/>
      <c r="CE2" s="820"/>
      <c r="CF2" s="820"/>
      <c r="CG2" s="821"/>
    </row>
    <row r="3" spans="2:94" s="466" customFormat="1" ht="8.1" customHeight="1">
      <c r="C3" s="29"/>
      <c r="D3" s="30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2"/>
      <c r="BS3" s="467"/>
      <c r="BT3" s="822"/>
      <c r="BU3" s="823"/>
      <c r="BV3" s="823"/>
      <c r="BW3" s="823"/>
      <c r="BX3" s="823"/>
      <c r="BY3" s="823"/>
      <c r="BZ3" s="823"/>
      <c r="CA3" s="823"/>
      <c r="CB3" s="823"/>
      <c r="CC3" s="823"/>
      <c r="CD3" s="823"/>
      <c r="CE3" s="823"/>
      <c r="CF3" s="823"/>
      <c r="CG3" s="824"/>
    </row>
    <row r="4" spans="2:94" s="468" customFormat="1" ht="30" customHeight="1">
      <c r="C4" s="816" t="str">
        <f>+V_Ma!C4</f>
        <v xml:space="preserve">      Intersección                 :   Av. Los Héroes - Ca. Buckinghan</v>
      </c>
      <c r="D4" s="817"/>
      <c r="E4" s="817"/>
      <c r="F4" s="817"/>
      <c r="G4" s="817"/>
      <c r="H4" s="817"/>
      <c r="I4" s="817"/>
      <c r="J4" s="817"/>
      <c r="K4" s="817"/>
      <c r="L4" s="817"/>
      <c r="M4" s="817"/>
      <c r="N4" s="817"/>
      <c r="O4" s="817"/>
      <c r="P4" s="817"/>
      <c r="Q4" s="817"/>
      <c r="R4" s="817"/>
      <c r="S4" s="817"/>
      <c r="T4" s="817"/>
      <c r="U4" s="817"/>
      <c r="V4" s="817"/>
      <c r="W4" s="817"/>
      <c r="X4" s="817"/>
      <c r="Y4" s="817"/>
      <c r="Z4" s="817"/>
      <c r="AA4" s="817"/>
      <c r="AB4" s="817"/>
      <c r="AC4" s="817"/>
      <c r="AD4" s="817"/>
      <c r="AE4" s="817"/>
      <c r="AF4" s="817"/>
      <c r="AG4" s="817"/>
      <c r="AH4" s="817"/>
      <c r="AI4" s="817"/>
      <c r="AJ4" s="817"/>
      <c r="AK4" s="803" t="str">
        <f>+V_Ma!AK4:BR4</f>
        <v xml:space="preserve">             Distrito      :                  San Juan de Miraflores          </v>
      </c>
      <c r="AL4" s="803"/>
      <c r="AM4" s="803"/>
      <c r="AN4" s="803"/>
      <c r="AO4" s="803"/>
      <c r="AP4" s="803"/>
      <c r="AQ4" s="803"/>
      <c r="AR4" s="803"/>
      <c r="AS4" s="803"/>
      <c r="AT4" s="803"/>
      <c r="AU4" s="803"/>
      <c r="AV4" s="803"/>
      <c r="AW4" s="803"/>
      <c r="AX4" s="803"/>
      <c r="AY4" s="803"/>
      <c r="AZ4" s="803"/>
      <c r="BA4" s="803"/>
      <c r="BB4" s="803"/>
      <c r="BC4" s="803"/>
      <c r="BD4" s="803"/>
      <c r="BE4" s="803"/>
      <c r="BF4" s="803"/>
      <c r="BG4" s="803"/>
      <c r="BH4" s="803"/>
      <c r="BI4" s="803"/>
      <c r="BJ4" s="803"/>
      <c r="BK4" s="803"/>
      <c r="BL4" s="803"/>
      <c r="BM4" s="803"/>
      <c r="BN4" s="803"/>
      <c r="BO4" s="803"/>
      <c r="BP4" s="803"/>
      <c r="BQ4" s="803"/>
      <c r="BR4" s="804"/>
      <c r="BT4" s="822"/>
      <c r="BU4" s="823"/>
      <c r="BV4" s="823"/>
      <c r="BW4" s="823"/>
      <c r="BX4" s="823"/>
      <c r="BY4" s="823"/>
      <c r="BZ4" s="823"/>
      <c r="CA4" s="823"/>
      <c r="CB4" s="823"/>
      <c r="CC4" s="823"/>
      <c r="CD4" s="823"/>
      <c r="CE4" s="823"/>
      <c r="CF4" s="823"/>
      <c r="CG4" s="824"/>
    </row>
    <row r="5" spans="2:94" s="468" customFormat="1" ht="30" customHeight="1">
      <c r="C5" s="816" t="str">
        <f>+V_Ma!C5</f>
        <v xml:space="preserve">      Fecha                          :    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7"/>
      <c r="P5" s="817"/>
      <c r="Q5" s="817"/>
      <c r="R5" s="817"/>
      <c r="S5" s="817"/>
      <c r="T5" s="817"/>
      <c r="U5" s="817"/>
      <c r="V5" s="817"/>
      <c r="W5" s="817"/>
      <c r="X5" s="817"/>
      <c r="Y5" s="817"/>
      <c r="Z5" s="817"/>
      <c r="AA5" s="817"/>
      <c r="AB5" s="817"/>
      <c r="AC5" s="817"/>
      <c r="AD5" s="817"/>
      <c r="AE5" s="817"/>
      <c r="AF5" s="817"/>
      <c r="AG5" s="817"/>
      <c r="AH5" s="817"/>
      <c r="AI5" s="817"/>
      <c r="AJ5" s="817"/>
      <c r="AK5" s="803" t="str">
        <f>+CONCATENATE("Turno        :            ","Madrugada          ")</f>
        <v xml:space="preserve">Turno        :            Madrugada          </v>
      </c>
      <c r="AL5" s="803"/>
      <c r="AM5" s="803"/>
      <c r="AN5" s="803"/>
      <c r="AO5" s="803"/>
      <c r="AP5" s="803"/>
      <c r="AQ5" s="803"/>
      <c r="AR5" s="803"/>
      <c r="AS5" s="803"/>
      <c r="AT5" s="803"/>
      <c r="AU5" s="803"/>
      <c r="AV5" s="803"/>
      <c r="AW5" s="803"/>
      <c r="AX5" s="803"/>
      <c r="AY5" s="803"/>
      <c r="AZ5" s="803"/>
      <c r="BA5" s="803"/>
      <c r="BB5" s="803"/>
      <c r="BC5" s="803"/>
      <c r="BD5" s="803"/>
      <c r="BE5" s="803"/>
      <c r="BF5" s="803"/>
      <c r="BG5" s="803"/>
      <c r="BH5" s="803"/>
      <c r="BI5" s="803"/>
      <c r="BJ5" s="803"/>
      <c r="BK5" s="803"/>
      <c r="BL5" s="803"/>
      <c r="BM5" s="803"/>
      <c r="BN5" s="803"/>
      <c r="BO5" s="803"/>
      <c r="BP5" s="803"/>
      <c r="BQ5" s="803"/>
      <c r="BR5" s="804"/>
      <c r="BT5" s="825" t="e">
        <f>+O89</f>
        <v>#REF!</v>
      </c>
      <c r="BU5" s="826"/>
      <c r="BV5" s="826"/>
      <c r="BW5" s="826"/>
      <c r="BX5" s="826"/>
      <c r="BY5" s="826"/>
      <c r="BZ5" s="826"/>
      <c r="CA5" s="826"/>
      <c r="CB5" s="826"/>
      <c r="CC5" s="826"/>
      <c r="CD5" s="826"/>
      <c r="CE5" s="826"/>
      <c r="CF5" s="826"/>
      <c r="CG5" s="827"/>
    </row>
    <row r="6" spans="2:94" s="468" customFormat="1" ht="30" customHeight="1">
      <c r="C6" s="146" t="str">
        <f>+V_Ma!C6</f>
        <v xml:space="preserve">      Día                              :   sábado</v>
      </c>
      <c r="D6" s="147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803" t="e">
        <f>+CONCATENATE("Hora de Mayor Demanda        :         ",CONCATENATE(#REF!," - ",#REF!),"          ")</f>
        <v>#REF!</v>
      </c>
      <c r="AL6" s="803"/>
      <c r="AM6" s="803"/>
      <c r="AN6" s="803"/>
      <c r="AO6" s="803"/>
      <c r="AP6" s="803"/>
      <c r="AQ6" s="803"/>
      <c r="AR6" s="803"/>
      <c r="AS6" s="803"/>
      <c r="AT6" s="803"/>
      <c r="AU6" s="803"/>
      <c r="AV6" s="803"/>
      <c r="AW6" s="803"/>
      <c r="AX6" s="803"/>
      <c r="AY6" s="803"/>
      <c r="AZ6" s="803"/>
      <c r="BA6" s="803"/>
      <c r="BB6" s="803"/>
      <c r="BC6" s="803"/>
      <c r="BD6" s="803"/>
      <c r="BE6" s="803"/>
      <c r="BF6" s="803"/>
      <c r="BG6" s="803"/>
      <c r="BH6" s="803"/>
      <c r="BI6" s="803"/>
      <c r="BJ6" s="803"/>
      <c r="BK6" s="803"/>
      <c r="BL6" s="803"/>
      <c r="BM6" s="803"/>
      <c r="BN6" s="803"/>
      <c r="BO6" s="803"/>
      <c r="BP6" s="803"/>
      <c r="BQ6" s="803"/>
      <c r="BR6" s="804"/>
      <c r="BT6" s="825"/>
      <c r="BU6" s="826"/>
      <c r="BV6" s="826"/>
      <c r="BW6" s="826"/>
      <c r="BX6" s="826"/>
      <c r="BY6" s="826"/>
      <c r="BZ6" s="826"/>
      <c r="CA6" s="826"/>
      <c r="CB6" s="826"/>
      <c r="CC6" s="826"/>
      <c r="CD6" s="826"/>
      <c r="CE6" s="826"/>
      <c r="CF6" s="826"/>
      <c r="CG6" s="827"/>
      <c r="CM6" s="479"/>
      <c r="CN6" s="479"/>
      <c r="CO6" s="479"/>
      <c r="CP6" s="479"/>
    </row>
    <row r="7" spans="2:94" s="468" customFormat="1" ht="30" customHeight="1" thickBot="1">
      <c r="C7" s="816" t="str">
        <f>+CONCATENATE("      Volumen (Max)            :   ",BE79,"  Veh/h")</f>
        <v xml:space="preserve">      Volumen (Max)            :   2  Veh/h</v>
      </c>
      <c r="D7" s="817"/>
      <c r="E7" s="817"/>
      <c r="F7" s="817"/>
      <c r="G7" s="817"/>
      <c r="H7" s="817"/>
      <c r="I7" s="817"/>
      <c r="J7" s="817"/>
      <c r="K7" s="817"/>
      <c r="L7" s="817"/>
      <c r="M7" s="817"/>
      <c r="N7" s="817"/>
      <c r="O7" s="817"/>
      <c r="P7" s="817"/>
      <c r="Q7" s="817"/>
      <c r="R7" s="817"/>
      <c r="S7" s="817"/>
      <c r="T7" s="817"/>
      <c r="U7" s="817"/>
      <c r="V7" s="817"/>
      <c r="W7" s="817"/>
      <c r="X7" s="817"/>
      <c r="Y7" s="817"/>
      <c r="Z7" s="817"/>
      <c r="AA7" s="817"/>
      <c r="AB7" s="817"/>
      <c r="AC7" s="817"/>
      <c r="AD7" s="817"/>
      <c r="AE7" s="817"/>
      <c r="AF7" s="817"/>
      <c r="AG7" s="817"/>
      <c r="AH7" s="817"/>
      <c r="AI7" s="817"/>
      <c r="AJ7" s="817"/>
      <c r="AK7" s="803" t="e">
        <f>+CONCATENATE("Volumen (Max)        :       ",INT(BE80),"  UCP(Auto/h)         ")</f>
        <v>#REF!</v>
      </c>
      <c r="AL7" s="803"/>
      <c r="AM7" s="803"/>
      <c r="AN7" s="803"/>
      <c r="AO7" s="803"/>
      <c r="AP7" s="803"/>
      <c r="AQ7" s="803"/>
      <c r="AR7" s="803"/>
      <c r="AS7" s="803"/>
      <c r="AT7" s="803"/>
      <c r="AU7" s="803"/>
      <c r="AV7" s="803"/>
      <c r="AW7" s="803"/>
      <c r="AX7" s="803"/>
      <c r="AY7" s="803"/>
      <c r="AZ7" s="803"/>
      <c r="BA7" s="803"/>
      <c r="BB7" s="803"/>
      <c r="BC7" s="803"/>
      <c r="BD7" s="803"/>
      <c r="BE7" s="803"/>
      <c r="BF7" s="803"/>
      <c r="BG7" s="803"/>
      <c r="BH7" s="803"/>
      <c r="BI7" s="803"/>
      <c r="BJ7" s="803"/>
      <c r="BK7" s="803"/>
      <c r="BL7" s="803"/>
      <c r="BM7" s="803"/>
      <c r="BN7" s="803"/>
      <c r="BO7" s="803"/>
      <c r="BP7" s="803"/>
      <c r="BQ7" s="803"/>
      <c r="BR7" s="804"/>
      <c r="BT7" s="828"/>
      <c r="BU7" s="829"/>
      <c r="BV7" s="829"/>
      <c r="BW7" s="829"/>
      <c r="BX7" s="829"/>
      <c r="BY7" s="829"/>
      <c r="BZ7" s="829"/>
      <c r="CA7" s="829"/>
      <c r="CB7" s="829"/>
      <c r="CC7" s="829"/>
      <c r="CD7" s="829"/>
      <c r="CE7" s="829"/>
      <c r="CF7" s="829"/>
      <c r="CG7" s="830"/>
      <c r="CM7" s="818"/>
      <c r="CN7" s="818"/>
      <c r="CO7" s="818"/>
      <c r="CP7" s="818"/>
    </row>
    <row r="8" spans="2:94" s="466" customFormat="1" ht="20.100000000000001" customHeight="1" thickTop="1">
      <c r="C8" s="33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5"/>
      <c r="Q8" s="35"/>
      <c r="R8" s="36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9"/>
      <c r="AW8" s="39"/>
      <c r="AX8" s="37"/>
      <c r="AY8" s="37"/>
      <c r="AZ8" s="37"/>
      <c r="BA8" s="37"/>
      <c r="BB8" s="37"/>
      <c r="BC8" s="37"/>
      <c r="BD8" s="37"/>
      <c r="BE8" s="38"/>
      <c r="BF8" s="38"/>
      <c r="BG8" s="38"/>
      <c r="BH8" s="38"/>
      <c r="BI8" s="38"/>
      <c r="BJ8" s="38"/>
      <c r="BK8" s="38"/>
      <c r="BL8" s="38"/>
      <c r="BM8" s="40"/>
      <c r="BN8" s="40"/>
      <c r="BO8" s="40"/>
      <c r="BP8" s="40"/>
      <c r="BQ8" s="38"/>
      <c r="BR8" s="41"/>
      <c r="BZ8" s="469"/>
      <c r="CA8" s="469"/>
      <c r="CM8" s="818"/>
      <c r="CN8" s="818"/>
      <c r="CO8" s="818"/>
      <c r="CP8" s="818"/>
    </row>
    <row r="9" spans="2:94" s="466" customFormat="1" ht="30" customHeight="1">
      <c r="B9" s="470"/>
      <c r="C9" s="42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4"/>
      <c r="BS9" s="467"/>
      <c r="BZ9" s="469"/>
      <c r="CA9" s="469"/>
    </row>
    <row r="10" spans="2:94" s="466" customFormat="1" ht="30" customHeight="1">
      <c r="B10" s="470"/>
      <c r="C10" s="45"/>
      <c r="D10" s="46"/>
      <c r="E10" s="46"/>
      <c r="F10" s="46"/>
      <c r="G10" s="46"/>
      <c r="H10" s="46"/>
      <c r="I10" s="46"/>
      <c r="J10" s="46"/>
      <c r="K10" s="47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8"/>
      <c r="AV10" s="46"/>
      <c r="AW10" s="46"/>
      <c r="AX10" s="46"/>
      <c r="AY10" s="46"/>
      <c r="AZ10" s="46"/>
      <c r="BA10" s="46"/>
      <c r="BB10" s="46"/>
      <c r="BC10" s="46"/>
      <c r="BD10" s="46"/>
      <c r="BE10" s="46"/>
      <c r="BF10" s="27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6"/>
      <c r="BR10" s="49"/>
      <c r="BS10" s="467"/>
      <c r="BZ10" s="469"/>
      <c r="CA10" s="469"/>
    </row>
    <row r="11" spans="2:94" s="466" customFormat="1" ht="30" customHeight="1">
      <c r="B11" s="470"/>
      <c r="C11" s="45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s="46"/>
      <c r="BH11" s="46"/>
      <c r="BI11" s="46"/>
      <c r="BJ11" s="46"/>
      <c r="BK11" s="46"/>
      <c r="BL11" s="46"/>
      <c r="BM11" s="46"/>
      <c r="BN11" s="46"/>
      <c r="BO11" s="46"/>
      <c r="BP11" s="46"/>
      <c r="BQ11" s="46"/>
      <c r="BR11" s="49"/>
      <c r="BS11" s="467"/>
      <c r="BZ11" s="469"/>
      <c r="CA11" s="469"/>
    </row>
    <row r="12" spans="2:94" s="470" customFormat="1" ht="30" customHeight="1">
      <c r="C12" s="45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9"/>
      <c r="BS12" s="467"/>
      <c r="BT12" s="466"/>
      <c r="BU12" s="466"/>
      <c r="BV12" s="466"/>
      <c r="BW12" s="466"/>
      <c r="BX12" s="466"/>
      <c r="BY12" s="466"/>
      <c r="BZ12" s="469"/>
      <c r="CA12" s="469"/>
      <c r="CB12" s="466"/>
      <c r="CC12" s="466"/>
    </row>
    <row r="13" spans="2:94" s="470" customFormat="1" ht="30" customHeight="1">
      <c r="C13" s="45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/>
      <c r="BN13" s="46"/>
      <c r="BO13" s="46"/>
      <c r="BP13" s="46"/>
      <c r="BQ13" s="46"/>
      <c r="BR13" s="49"/>
      <c r="BS13" s="467"/>
      <c r="BT13" s="466"/>
      <c r="BU13" s="466"/>
      <c r="BV13" s="466"/>
      <c r="BW13" s="466"/>
      <c r="BX13" s="466"/>
      <c r="BY13" s="466"/>
      <c r="BZ13" s="469"/>
      <c r="CA13" s="469"/>
      <c r="CB13" s="466"/>
      <c r="CC13" s="466"/>
    </row>
    <row r="14" spans="2:94" s="470" customFormat="1" ht="30" customHeight="1">
      <c r="C14" s="45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/>
      <c r="BN14" s="46"/>
      <c r="BO14" s="46"/>
      <c r="BP14" s="46"/>
      <c r="BQ14" s="46"/>
      <c r="BR14" s="49"/>
      <c r="BS14" s="467"/>
      <c r="BT14" s="466"/>
      <c r="BU14" s="466"/>
      <c r="BV14" s="466"/>
      <c r="BW14" s="466"/>
      <c r="BX14" s="466"/>
      <c r="BY14" s="466"/>
      <c r="BZ14" s="469"/>
      <c r="CA14" s="469"/>
      <c r="CB14" s="466"/>
      <c r="CC14" s="466"/>
    </row>
    <row r="15" spans="2:94" s="470" customFormat="1" ht="30" customHeight="1">
      <c r="C15" s="45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/>
      <c r="BN15" s="46"/>
      <c r="BO15" s="46"/>
      <c r="BP15" s="46"/>
      <c r="BQ15" s="46"/>
      <c r="BR15" s="49"/>
      <c r="BS15" s="467"/>
      <c r="BT15" s="466"/>
      <c r="BU15" s="466"/>
      <c r="BV15" s="466"/>
      <c r="BW15" s="466"/>
      <c r="BX15" s="466"/>
      <c r="BY15" s="466"/>
      <c r="BZ15" s="469"/>
      <c r="CA15" s="469"/>
      <c r="CB15" s="466"/>
      <c r="CC15" s="466"/>
    </row>
    <row r="16" spans="2:94" s="470" customFormat="1" ht="30" customHeight="1">
      <c r="C16" s="45"/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102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9"/>
      <c r="BS16" s="467"/>
      <c r="BT16" s="466"/>
      <c r="BU16" s="466"/>
      <c r="BV16" s="466"/>
      <c r="BW16" s="466"/>
      <c r="BX16" s="466"/>
      <c r="BY16" s="466"/>
      <c r="BZ16" s="469"/>
      <c r="CA16" s="469"/>
      <c r="CB16" s="466"/>
      <c r="CC16" s="466"/>
    </row>
    <row r="17" spans="3:186" s="470" customFormat="1" ht="30" customHeight="1">
      <c r="C17" s="45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/>
      <c r="BN17" s="46"/>
      <c r="BO17" s="46"/>
      <c r="BP17" s="46"/>
      <c r="BQ17" s="46"/>
      <c r="BR17" s="49"/>
      <c r="BS17" s="467"/>
      <c r="BT17" s="466"/>
      <c r="BU17" s="466"/>
      <c r="BV17" s="466"/>
      <c r="BW17" s="466"/>
      <c r="BX17" s="466"/>
      <c r="BY17" s="466"/>
      <c r="BZ17" s="469"/>
      <c r="CA17" s="469"/>
      <c r="CB17" s="466"/>
      <c r="CC17" s="466"/>
    </row>
    <row r="18" spans="3:186" s="470" customFormat="1" ht="30" customHeight="1">
      <c r="C18" s="45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102"/>
      <c r="P18" s="46"/>
      <c r="Q18" s="10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6"/>
      <c r="BB18" s="46"/>
      <c r="BC18" s="46"/>
      <c r="BD18" s="46"/>
      <c r="BE18" s="46"/>
      <c r="BF18" s="46"/>
      <c r="BG18" s="46"/>
      <c r="BH18" s="46"/>
      <c r="BI18" s="46"/>
      <c r="BJ18" s="46"/>
      <c r="BK18" s="46"/>
      <c r="BL18" s="46"/>
      <c r="BM18" s="46"/>
      <c r="BN18" s="46"/>
      <c r="BO18" s="46"/>
      <c r="BP18" s="46"/>
      <c r="BQ18" s="46"/>
      <c r="BR18" s="49"/>
      <c r="BS18" s="467"/>
      <c r="BT18" s="466"/>
      <c r="BU18" s="466"/>
      <c r="BV18" s="466"/>
      <c r="BW18" s="466"/>
      <c r="BX18" s="466"/>
      <c r="BY18" s="466"/>
      <c r="BZ18" s="469"/>
      <c r="CA18" s="469"/>
      <c r="CB18" s="466"/>
      <c r="CC18" s="466"/>
    </row>
    <row r="19" spans="3:186" s="470" customFormat="1" ht="30" customHeight="1">
      <c r="C19" s="45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/>
      <c r="BQ19" s="46"/>
      <c r="BR19" s="49"/>
      <c r="BS19" s="467"/>
      <c r="BT19" s="466"/>
      <c r="BU19" s="466"/>
      <c r="BV19" s="466"/>
      <c r="BW19" s="466"/>
      <c r="BX19" s="466"/>
      <c r="BY19" s="466"/>
      <c r="BZ19" s="469"/>
      <c r="CA19" s="469"/>
      <c r="CB19" s="466"/>
      <c r="CC19" s="466"/>
    </row>
    <row r="20" spans="3:186" s="470" customFormat="1" ht="30" customHeight="1">
      <c r="C20" s="45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102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6"/>
      <c r="BN20" s="46"/>
      <c r="BO20" s="46"/>
      <c r="BP20" s="46"/>
      <c r="BQ20" s="46"/>
      <c r="BR20" s="49"/>
      <c r="BS20" s="467"/>
      <c r="BT20" s="466"/>
      <c r="BU20" s="466"/>
      <c r="BV20" s="466"/>
      <c r="BW20" s="466"/>
      <c r="BX20" s="466"/>
      <c r="BY20" s="466"/>
      <c r="BZ20" s="469"/>
      <c r="CA20" s="469"/>
      <c r="CB20" s="466"/>
      <c r="CC20" s="466"/>
    </row>
    <row r="21" spans="3:186" s="470" customFormat="1" ht="30" customHeight="1">
      <c r="C21" s="45"/>
      <c r="D21" s="46"/>
      <c r="E21" s="46"/>
      <c r="F21" s="102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46"/>
      <c r="BI21" s="46"/>
      <c r="BJ21" s="46"/>
      <c r="BK21" s="46"/>
      <c r="BL21" s="46"/>
      <c r="BM21" s="46"/>
      <c r="BN21" s="46"/>
      <c r="BO21" s="46"/>
      <c r="BP21" s="46"/>
      <c r="BQ21" s="46"/>
      <c r="BR21" s="49"/>
      <c r="BS21" s="467"/>
      <c r="BT21" s="466"/>
      <c r="BU21" s="466"/>
      <c r="BV21" s="466"/>
      <c r="BW21" s="466"/>
      <c r="BX21" s="466"/>
      <c r="BY21" s="466"/>
      <c r="BZ21" s="469"/>
      <c r="CA21" s="469"/>
      <c r="CB21" s="466"/>
      <c r="CC21" s="466"/>
    </row>
    <row r="22" spans="3:186" s="470" customFormat="1" ht="30" customHeight="1">
      <c r="C22" s="45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s="46"/>
      <c r="BH22" s="46"/>
      <c r="BI22" s="46"/>
      <c r="BJ22" s="46"/>
      <c r="BK22" s="46"/>
      <c r="BL22" s="46"/>
      <c r="BM22" s="46"/>
      <c r="BN22" s="46"/>
      <c r="BO22" s="46"/>
      <c r="BP22" s="46"/>
      <c r="BQ22" s="46"/>
      <c r="BR22" s="49"/>
      <c r="BS22" s="467"/>
      <c r="BT22" s="466"/>
      <c r="BU22" s="466"/>
      <c r="BV22" s="466"/>
      <c r="BW22" s="466"/>
      <c r="BX22" s="466"/>
      <c r="BY22" s="466"/>
      <c r="BZ22" s="469"/>
      <c r="CA22" s="469"/>
      <c r="CB22" s="466"/>
      <c r="CC22" s="466"/>
    </row>
    <row r="23" spans="3:186" s="470" customFormat="1" ht="30" customHeight="1">
      <c r="C23" s="45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9"/>
      <c r="BS23" s="467"/>
      <c r="BT23" s="466"/>
      <c r="BU23" s="466"/>
      <c r="BV23" s="466"/>
      <c r="BW23" s="466"/>
      <c r="BX23" s="466"/>
      <c r="BY23" s="466"/>
      <c r="BZ23" s="469"/>
      <c r="CA23" s="469"/>
      <c r="CB23" s="466"/>
      <c r="CC23" s="466"/>
    </row>
    <row r="24" spans="3:186" s="470" customFormat="1" ht="30" customHeight="1">
      <c r="C24" s="45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9"/>
      <c r="BS24" s="334"/>
      <c r="BT24" s="466"/>
      <c r="BU24" s="466"/>
      <c r="BV24" s="466"/>
      <c r="BW24" s="466"/>
      <c r="BX24" s="466"/>
      <c r="BY24" s="466"/>
      <c r="BZ24" s="469"/>
      <c r="CA24" s="469"/>
      <c r="CB24" s="466"/>
      <c r="CC24" s="466"/>
    </row>
    <row r="25" spans="3:186" s="470" customFormat="1" ht="30" customHeight="1">
      <c r="C25" s="45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9"/>
      <c r="BS25" s="334"/>
      <c r="BT25" s="466"/>
      <c r="BU25" s="466"/>
      <c r="BV25" s="466"/>
      <c r="BW25" s="466"/>
      <c r="BX25" s="466"/>
      <c r="BY25" s="466"/>
      <c r="BZ25" s="469"/>
      <c r="CA25" s="469"/>
      <c r="CB25" s="466"/>
      <c r="CC25" s="466"/>
    </row>
    <row r="26" spans="3:186" s="470" customFormat="1" ht="30" customHeight="1">
      <c r="C26" s="45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6"/>
      <c r="AZ26" s="46"/>
      <c r="BA26" s="46"/>
      <c r="BB26" s="46"/>
      <c r="BC26" s="46"/>
      <c r="BD26" s="46"/>
      <c r="BE26" s="46"/>
      <c r="BF26" s="46"/>
      <c r="BG26" s="46"/>
      <c r="BH26" s="46"/>
      <c r="BI26" s="46"/>
      <c r="BJ26" s="46"/>
      <c r="BK26" s="46"/>
      <c r="BL26" s="46"/>
      <c r="BM26" s="46"/>
      <c r="BN26" s="46"/>
      <c r="BO26" s="46"/>
      <c r="BP26" s="46"/>
      <c r="BQ26" s="46"/>
      <c r="BR26" s="49"/>
      <c r="BS26" s="334"/>
      <c r="BT26" s="466"/>
      <c r="BU26" s="466"/>
      <c r="BV26" s="466"/>
      <c r="BW26" s="466"/>
      <c r="BX26" s="466"/>
      <c r="BY26" s="466"/>
      <c r="BZ26" s="469"/>
      <c r="CA26" s="469"/>
      <c r="CB26" s="466"/>
      <c r="CC26" s="466"/>
      <c r="EG26" s="466"/>
      <c r="EH26" s="466"/>
      <c r="EI26" s="466"/>
      <c r="EJ26" s="466"/>
      <c r="EK26" s="466"/>
      <c r="EL26" s="466"/>
      <c r="EM26" s="466"/>
      <c r="EN26" s="466"/>
      <c r="EO26" s="466"/>
      <c r="EP26" s="466"/>
      <c r="EQ26" s="466"/>
      <c r="ER26" s="466"/>
      <c r="ES26" s="466"/>
      <c r="ET26" s="466"/>
      <c r="EU26" s="466"/>
      <c r="EV26" s="466"/>
      <c r="EW26" s="466"/>
      <c r="EX26" s="466"/>
      <c r="EY26" s="466"/>
      <c r="EZ26" s="466"/>
      <c r="FA26" s="466"/>
      <c r="FB26" s="466"/>
      <c r="FC26" s="466"/>
      <c r="FD26" s="466"/>
      <c r="FE26" s="466"/>
      <c r="FF26" s="466"/>
      <c r="FG26" s="466"/>
      <c r="FH26" s="466"/>
      <c r="FI26" s="466"/>
      <c r="FJ26" s="466"/>
      <c r="FK26" s="466"/>
      <c r="FL26" s="466"/>
      <c r="FM26" s="466"/>
      <c r="FN26" s="466"/>
      <c r="FO26" s="466"/>
      <c r="FP26" s="466"/>
      <c r="FQ26" s="466"/>
      <c r="FR26" s="466"/>
      <c r="FS26" s="466"/>
      <c r="FT26" s="466"/>
      <c r="FU26" s="466"/>
      <c r="FV26" s="466"/>
      <c r="FW26" s="466"/>
      <c r="FX26" s="466"/>
      <c r="FY26" s="466"/>
      <c r="FZ26" s="466"/>
      <c r="GA26" s="466"/>
      <c r="GB26" s="466"/>
      <c r="GC26" s="466"/>
      <c r="GD26" s="466"/>
    </row>
    <row r="27" spans="3:186" s="470" customFormat="1" ht="30" customHeight="1">
      <c r="C27" s="45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6"/>
      <c r="AZ27" s="46"/>
      <c r="BA27" s="46"/>
      <c r="BB27" s="46"/>
      <c r="BC27" s="46"/>
      <c r="BD27" s="46"/>
      <c r="BE27" s="46"/>
      <c r="BF27" s="46"/>
      <c r="BG27" s="46"/>
      <c r="BH27" s="46"/>
      <c r="BI27" s="46"/>
      <c r="BJ27" s="46"/>
      <c r="BK27" s="46"/>
      <c r="BL27" s="46"/>
      <c r="BM27" s="46"/>
      <c r="BN27" s="46"/>
      <c r="BO27" s="46"/>
      <c r="BP27" s="46"/>
      <c r="BQ27" s="46"/>
      <c r="BR27" s="49"/>
      <c r="BS27" s="334"/>
      <c r="BT27" s="466"/>
      <c r="BU27" s="466"/>
      <c r="BV27" s="466"/>
      <c r="BW27" s="466"/>
      <c r="BX27" s="466"/>
      <c r="BY27" s="466"/>
      <c r="BZ27" s="469"/>
      <c r="CA27" s="469"/>
      <c r="CB27" s="466"/>
      <c r="CC27" s="466"/>
      <c r="EG27" s="466"/>
      <c r="EH27" s="466"/>
      <c r="EI27" s="466"/>
      <c r="EJ27" s="466"/>
      <c r="EK27" s="466"/>
      <c r="EL27" s="466"/>
      <c r="EM27" s="466"/>
      <c r="EN27" s="466"/>
      <c r="EO27" s="466"/>
      <c r="EP27" s="466"/>
      <c r="EQ27" s="466"/>
      <c r="ER27" s="466"/>
      <c r="ES27" s="466"/>
      <c r="ET27" s="466"/>
      <c r="EU27" s="466"/>
      <c r="EV27" s="466"/>
      <c r="EW27" s="466"/>
      <c r="EX27" s="466"/>
      <c r="EY27" s="466"/>
      <c r="EZ27" s="466"/>
      <c r="FA27" s="466"/>
      <c r="FB27" s="466"/>
      <c r="FC27" s="466"/>
      <c r="FD27" s="466"/>
      <c r="FE27" s="466"/>
      <c r="FF27" s="466"/>
      <c r="FG27" s="466"/>
      <c r="FH27" s="466"/>
      <c r="FI27" s="466"/>
      <c r="FJ27" s="466"/>
      <c r="FK27" s="466"/>
      <c r="FL27" s="466"/>
      <c r="FM27" s="466"/>
      <c r="FN27" s="466"/>
      <c r="FO27" s="466"/>
      <c r="FP27" s="466"/>
      <c r="FQ27" s="466"/>
      <c r="FR27" s="466"/>
      <c r="FS27" s="466"/>
      <c r="FT27" s="466"/>
      <c r="FU27" s="466"/>
      <c r="FV27" s="466"/>
      <c r="FW27" s="466"/>
      <c r="FX27" s="466"/>
      <c r="FY27" s="466"/>
      <c r="FZ27" s="466"/>
      <c r="GA27" s="466"/>
      <c r="GB27" s="466"/>
      <c r="GC27" s="466"/>
      <c r="GD27" s="466"/>
    </row>
    <row r="28" spans="3:186" s="470" customFormat="1" ht="30" customHeight="1">
      <c r="C28" s="45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6"/>
      <c r="AZ28" s="46"/>
      <c r="BA28" s="46"/>
      <c r="BB28" s="46"/>
      <c r="BC28" s="46"/>
      <c r="BD28" s="46"/>
      <c r="BE28" s="46"/>
      <c r="BF28" s="46"/>
      <c r="BG28" s="46"/>
      <c r="BH28" s="46"/>
      <c r="BI28" s="46"/>
      <c r="BJ28" s="46"/>
      <c r="BK28" s="46"/>
      <c r="BL28" s="46"/>
      <c r="BM28" s="46"/>
      <c r="BN28" s="46"/>
      <c r="BO28" s="46"/>
      <c r="BP28" s="46"/>
      <c r="BQ28" s="46"/>
      <c r="BR28" s="49"/>
      <c r="BS28" s="334"/>
      <c r="BT28" s="466"/>
      <c r="BU28" s="466"/>
      <c r="BV28" s="466"/>
      <c r="BW28" s="466"/>
      <c r="BX28" s="466"/>
      <c r="BY28" s="466"/>
      <c r="BZ28" s="469"/>
      <c r="CA28" s="469"/>
      <c r="CB28" s="466"/>
      <c r="CC28" s="466"/>
      <c r="EG28" s="466"/>
      <c r="EH28" s="466"/>
      <c r="EI28" s="466"/>
      <c r="EJ28" s="466"/>
      <c r="EK28" s="466"/>
      <c r="EL28" s="466"/>
      <c r="EM28" s="466"/>
      <c r="EN28" s="466"/>
      <c r="EO28" s="466"/>
      <c r="EP28" s="466"/>
      <c r="EQ28" s="466"/>
      <c r="ER28" s="466"/>
      <c r="ES28" s="466"/>
      <c r="ET28" s="466"/>
      <c r="EU28" s="466"/>
      <c r="EV28" s="466"/>
      <c r="EW28" s="466"/>
      <c r="EX28" s="466"/>
      <c r="EY28" s="466"/>
      <c r="EZ28" s="466"/>
      <c r="FA28" s="466"/>
      <c r="FB28" s="466"/>
      <c r="FC28" s="466"/>
      <c r="FD28" s="466"/>
      <c r="FE28" s="466"/>
      <c r="FF28" s="466"/>
      <c r="FG28" s="466"/>
      <c r="FH28" s="466"/>
      <c r="FI28" s="466"/>
      <c r="FJ28" s="466"/>
      <c r="FK28" s="466"/>
      <c r="FL28" s="466"/>
      <c r="FM28" s="466"/>
      <c r="FN28" s="466"/>
      <c r="FO28" s="466"/>
      <c r="FP28" s="466"/>
      <c r="FQ28" s="466"/>
      <c r="FR28" s="466"/>
      <c r="FS28" s="466"/>
      <c r="FT28" s="466"/>
      <c r="FU28" s="466"/>
      <c r="FV28" s="466"/>
      <c r="FW28" s="466"/>
      <c r="FX28" s="466"/>
      <c r="FY28" s="466"/>
      <c r="FZ28" s="466"/>
      <c r="GA28" s="466"/>
      <c r="GB28" s="466"/>
      <c r="GC28" s="466"/>
      <c r="GD28" s="466"/>
    </row>
    <row r="29" spans="3:186" s="470" customFormat="1" ht="30" customHeight="1">
      <c r="C29" s="45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6"/>
      <c r="AZ29" s="46"/>
      <c r="BA29" s="46"/>
      <c r="BB29" s="46"/>
      <c r="BC29" s="46"/>
      <c r="BD29" s="46"/>
      <c r="BE29" s="46"/>
      <c r="BF29" s="46"/>
      <c r="BG29" s="46"/>
      <c r="BH29" s="46"/>
      <c r="BI29" s="46"/>
      <c r="BJ29" s="46"/>
      <c r="BK29" s="46"/>
      <c r="BL29" s="46"/>
      <c r="BM29" s="46"/>
      <c r="BN29" s="46"/>
      <c r="BO29" s="46"/>
      <c r="BP29" s="46"/>
      <c r="BQ29" s="46"/>
      <c r="BR29" s="49"/>
      <c r="BS29" s="334"/>
      <c r="BT29" s="466"/>
      <c r="BU29" s="466"/>
      <c r="BV29" s="466"/>
      <c r="BW29" s="466"/>
      <c r="BX29" s="466"/>
      <c r="BY29" s="466"/>
      <c r="BZ29" s="469"/>
      <c r="CA29" s="469"/>
      <c r="CB29" s="466"/>
      <c r="CC29" s="466"/>
      <c r="CF29" s="466"/>
      <c r="CG29" s="466"/>
      <c r="EG29" s="466"/>
      <c r="EH29" s="466"/>
      <c r="EI29" s="466"/>
      <c r="EJ29" s="466"/>
      <c r="EK29" s="466"/>
      <c r="EL29" s="466"/>
      <c r="EM29" s="466"/>
      <c r="EN29" s="466"/>
      <c r="EO29" s="466"/>
      <c r="EP29" s="466"/>
      <c r="EQ29" s="466"/>
      <c r="ER29" s="466"/>
      <c r="ES29" s="466"/>
      <c r="ET29" s="466"/>
      <c r="EU29" s="466"/>
      <c r="EV29" s="466"/>
      <c r="EW29" s="466"/>
      <c r="EX29" s="466"/>
      <c r="EY29" s="466"/>
      <c r="EZ29" s="466"/>
      <c r="FA29" s="466"/>
      <c r="FB29" s="466"/>
      <c r="FC29" s="466"/>
      <c r="FD29" s="466"/>
      <c r="FE29" s="466"/>
      <c r="FF29" s="466"/>
      <c r="FG29" s="466"/>
      <c r="FH29" s="466"/>
      <c r="FI29" s="466"/>
      <c r="FJ29" s="466"/>
      <c r="FK29" s="466"/>
      <c r="FL29" s="466"/>
      <c r="FM29" s="466"/>
      <c r="FN29" s="466"/>
      <c r="FO29" s="466"/>
      <c r="FP29" s="466"/>
      <c r="FQ29" s="466"/>
      <c r="FR29" s="466"/>
      <c r="FS29" s="466"/>
      <c r="FT29" s="466"/>
      <c r="FU29" s="466"/>
      <c r="FV29" s="466"/>
      <c r="FW29" s="466"/>
      <c r="FX29" s="466"/>
      <c r="FY29" s="466"/>
      <c r="FZ29" s="466"/>
      <c r="GA29" s="466"/>
      <c r="GB29" s="466"/>
      <c r="GC29" s="466"/>
      <c r="GD29" s="466"/>
    </row>
    <row r="30" spans="3:186" s="470" customFormat="1" ht="30" customHeight="1">
      <c r="C30" s="45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6"/>
      <c r="BR30" s="49"/>
      <c r="BS30" s="334"/>
      <c r="BT30" s="466"/>
      <c r="BU30" s="466"/>
      <c r="BV30" s="466"/>
      <c r="BW30" s="466"/>
      <c r="BX30" s="466"/>
      <c r="BY30" s="466"/>
      <c r="BZ30" s="469"/>
      <c r="CA30" s="469"/>
      <c r="CB30" s="466"/>
      <c r="CC30" s="466"/>
      <c r="CF30" s="466"/>
      <c r="CG30" s="466"/>
      <c r="EG30" s="466"/>
      <c r="EH30" s="466"/>
      <c r="EI30" s="466"/>
      <c r="EJ30" s="466"/>
      <c r="EK30" s="466"/>
      <c r="EL30" s="466"/>
      <c r="EM30" s="466"/>
      <c r="EN30" s="466"/>
      <c r="EO30" s="466"/>
      <c r="EP30" s="466"/>
      <c r="EQ30" s="466"/>
      <c r="ER30" s="466"/>
      <c r="ES30" s="466"/>
      <c r="ET30" s="466"/>
      <c r="EU30" s="466"/>
      <c r="EV30" s="466"/>
      <c r="EW30" s="466"/>
      <c r="EX30" s="466"/>
      <c r="EY30" s="466"/>
      <c r="EZ30" s="466"/>
      <c r="FA30" s="466"/>
      <c r="FB30" s="466"/>
      <c r="FC30" s="466"/>
      <c r="FD30" s="466"/>
      <c r="FE30" s="466"/>
      <c r="FF30" s="466"/>
      <c r="FG30" s="466"/>
      <c r="FH30" s="466"/>
      <c r="FI30" s="466"/>
      <c r="FJ30" s="466"/>
      <c r="FK30" s="466"/>
      <c r="FL30" s="466"/>
      <c r="FM30" s="466"/>
      <c r="FN30" s="466"/>
      <c r="FO30" s="466"/>
      <c r="FP30" s="466"/>
      <c r="FQ30" s="466"/>
      <c r="FR30" s="466"/>
      <c r="FS30" s="466"/>
      <c r="FT30" s="466"/>
      <c r="FU30" s="466"/>
      <c r="FV30" s="466"/>
      <c r="FW30" s="466"/>
      <c r="FX30" s="466"/>
      <c r="FY30" s="466"/>
      <c r="FZ30" s="466"/>
      <c r="GA30" s="466"/>
      <c r="GB30" s="466"/>
      <c r="GC30" s="466"/>
      <c r="GD30" s="466"/>
    </row>
    <row r="31" spans="3:186" s="470" customFormat="1" ht="30" customHeight="1">
      <c r="C31" s="45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46"/>
      <c r="AX31" s="46"/>
      <c r="AY31" s="46"/>
      <c r="AZ31" s="46"/>
      <c r="BA31" s="46"/>
      <c r="BB31" s="46"/>
      <c r="BC31" s="46"/>
      <c r="BD31" s="46"/>
      <c r="BE31" s="46"/>
      <c r="BF31" s="46"/>
      <c r="BG31" s="46"/>
      <c r="BH31" s="46"/>
      <c r="BI31" s="46"/>
      <c r="BJ31" s="46"/>
      <c r="BK31" s="46"/>
      <c r="BL31" s="46"/>
      <c r="BM31" s="46"/>
      <c r="BN31" s="46"/>
      <c r="BO31" s="46"/>
      <c r="BP31" s="46"/>
      <c r="BQ31" s="46"/>
      <c r="BR31" s="49"/>
      <c r="BS31" s="334"/>
      <c r="BT31" s="466"/>
      <c r="BU31" s="466"/>
      <c r="BV31" s="466"/>
      <c r="BW31" s="466"/>
      <c r="BX31" s="466"/>
      <c r="BY31" s="466"/>
      <c r="BZ31" s="469"/>
      <c r="CA31" s="469"/>
      <c r="CB31" s="466"/>
      <c r="CC31" s="466"/>
      <c r="CF31" s="466"/>
      <c r="CG31" s="466"/>
      <c r="EG31" s="466"/>
      <c r="EH31" s="466"/>
      <c r="EI31" s="466"/>
      <c r="EJ31" s="466"/>
      <c r="EK31" s="466"/>
      <c r="EL31" s="466"/>
      <c r="EM31" s="466"/>
      <c r="EN31" s="466"/>
      <c r="EO31" s="466"/>
      <c r="EP31" s="466"/>
      <c r="EQ31" s="466"/>
      <c r="ER31" s="466"/>
      <c r="ES31" s="466"/>
      <c r="ET31" s="466"/>
      <c r="EU31" s="466"/>
      <c r="EV31" s="466"/>
      <c r="EW31" s="466"/>
      <c r="EX31" s="466"/>
      <c r="EY31" s="466"/>
      <c r="EZ31" s="466"/>
      <c r="FA31" s="466"/>
      <c r="FB31" s="466"/>
      <c r="FC31" s="466"/>
      <c r="FD31" s="466"/>
      <c r="FE31" s="466"/>
      <c r="FF31" s="466"/>
      <c r="FG31" s="466"/>
      <c r="FH31" s="466"/>
      <c r="FI31" s="466"/>
      <c r="FJ31" s="466"/>
      <c r="FK31" s="466"/>
      <c r="FL31" s="466"/>
      <c r="FM31" s="466"/>
      <c r="FN31" s="466"/>
      <c r="FO31" s="466"/>
      <c r="FP31" s="466"/>
      <c r="FQ31" s="466"/>
      <c r="FR31" s="466"/>
      <c r="FS31" s="466"/>
      <c r="FT31" s="466"/>
      <c r="FU31" s="466"/>
      <c r="FV31" s="466"/>
      <c r="FW31" s="466"/>
      <c r="FX31" s="466"/>
      <c r="FY31" s="466"/>
      <c r="FZ31" s="466"/>
      <c r="GA31" s="466"/>
      <c r="GB31" s="466"/>
      <c r="GC31" s="466"/>
      <c r="GD31" s="466"/>
    </row>
    <row r="32" spans="3:186" s="470" customFormat="1" ht="19.899999999999999" customHeight="1">
      <c r="C32" s="45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s="46"/>
      <c r="BH32" s="46"/>
      <c r="BI32" s="46"/>
      <c r="BJ32" s="46"/>
      <c r="BK32" s="46"/>
      <c r="BL32" s="46"/>
      <c r="BM32" s="46"/>
      <c r="BN32" s="46"/>
      <c r="BO32" s="46"/>
      <c r="BP32" s="46"/>
      <c r="BQ32" s="46"/>
      <c r="BR32" s="49"/>
      <c r="BS32" s="480"/>
      <c r="BT32" s="794" t="s">
        <v>134</v>
      </c>
      <c r="BU32" s="795"/>
      <c r="BV32" s="805" t="s">
        <v>152</v>
      </c>
      <c r="BW32" s="806"/>
      <c r="BX32" s="806"/>
      <c r="BY32" s="806"/>
      <c r="BZ32" s="806"/>
      <c r="CA32" s="806"/>
      <c r="CB32" s="806"/>
      <c r="CC32" s="806"/>
      <c r="CD32" s="806"/>
      <c r="CE32" s="807"/>
      <c r="CF32" s="335"/>
      <c r="CG32" s="335"/>
      <c r="EG32" s="466"/>
      <c r="EH32" s="466"/>
      <c r="EI32" s="466"/>
      <c r="EJ32" s="466"/>
      <c r="EK32" s="466"/>
      <c r="EL32" s="466"/>
      <c r="EM32" s="466"/>
      <c r="EN32" s="466"/>
      <c r="EO32" s="466"/>
      <c r="EP32" s="466"/>
      <c r="EQ32" s="466"/>
      <c r="ER32" s="466"/>
      <c r="ES32" s="466"/>
      <c r="ET32" s="466"/>
      <c r="EU32" s="466"/>
      <c r="EV32" s="466"/>
      <c r="EW32" s="466"/>
      <c r="EX32" s="466"/>
      <c r="EY32" s="466"/>
      <c r="EZ32" s="466"/>
      <c r="FA32" s="466"/>
      <c r="FB32" s="466"/>
      <c r="FC32" s="466"/>
      <c r="FD32" s="466"/>
      <c r="FE32" s="466"/>
      <c r="FF32" s="466"/>
      <c r="FG32" s="466"/>
      <c r="FH32" s="466"/>
      <c r="FI32" s="466"/>
      <c r="FJ32" s="466"/>
      <c r="FK32" s="466"/>
      <c r="FL32" s="466"/>
      <c r="FM32" s="466"/>
      <c r="FN32" s="466"/>
      <c r="FO32" s="466"/>
      <c r="FP32" s="466"/>
      <c r="FQ32" s="466"/>
      <c r="FR32" s="466"/>
      <c r="FS32" s="466"/>
      <c r="FT32" s="466"/>
      <c r="FU32" s="466"/>
      <c r="FV32" s="466"/>
      <c r="FW32" s="466"/>
      <c r="FX32" s="466"/>
      <c r="FY32" s="466"/>
      <c r="FZ32" s="466"/>
      <c r="GA32" s="466"/>
      <c r="GB32" s="466"/>
      <c r="GC32" s="466"/>
      <c r="GD32" s="466"/>
    </row>
    <row r="33" spans="2:186" s="470" customFormat="1" ht="19.899999999999999" customHeight="1">
      <c r="C33" s="45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46"/>
      <c r="AT33" s="46"/>
      <c r="AU33" s="46"/>
      <c r="AV33" s="46"/>
      <c r="AW33" s="46"/>
      <c r="AX33" s="46"/>
      <c r="AY33" s="46"/>
      <c r="AZ33" s="46"/>
      <c r="BA33" s="46"/>
      <c r="BB33" s="46"/>
      <c r="BC33" s="46"/>
      <c r="BD33" s="46"/>
      <c r="BE33" s="46"/>
      <c r="BF33" s="46"/>
      <c r="BG33" s="46"/>
      <c r="BH33" s="46"/>
      <c r="BI33" s="46"/>
      <c r="BJ33" s="46"/>
      <c r="BK33" s="46"/>
      <c r="BL33" s="46"/>
      <c r="BM33" s="46"/>
      <c r="BN33" s="46"/>
      <c r="BO33" s="46"/>
      <c r="BP33" s="46"/>
      <c r="BQ33" s="46"/>
      <c r="BR33" s="49"/>
      <c r="BS33" s="480"/>
      <c r="BT33" s="796"/>
      <c r="BU33" s="797"/>
      <c r="BV33" s="808"/>
      <c r="BW33" s="809"/>
      <c r="BX33" s="809"/>
      <c r="BY33" s="809"/>
      <c r="BZ33" s="809"/>
      <c r="CA33" s="809"/>
      <c r="CB33" s="809"/>
      <c r="CC33" s="809"/>
      <c r="CD33" s="809"/>
      <c r="CE33" s="810"/>
      <c r="CF33" s="335"/>
      <c r="CG33" s="335"/>
    </row>
    <row r="34" spans="2:186" s="470" customFormat="1" ht="30" customHeight="1">
      <c r="C34" s="45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6"/>
      <c r="AZ34" s="46"/>
      <c r="BA34" s="46"/>
      <c r="BB34" s="46"/>
      <c r="BC34" s="46"/>
      <c r="BD34" s="46"/>
      <c r="BE34" s="46"/>
      <c r="BF34" s="46"/>
      <c r="BG34" s="46"/>
      <c r="BH34" s="46"/>
      <c r="BI34" s="46"/>
      <c r="BJ34" s="46"/>
      <c r="BK34" s="46"/>
      <c r="BL34" s="46"/>
      <c r="BM34" s="46"/>
      <c r="BN34" s="46"/>
      <c r="BO34" s="46"/>
      <c r="BP34" s="46"/>
      <c r="BQ34" s="46"/>
      <c r="BR34" s="49"/>
      <c r="BS34" s="480"/>
      <c r="BT34" s="792" t="s">
        <v>164</v>
      </c>
      <c r="BU34" s="793"/>
      <c r="BV34" s="485">
        <v>1</v>
      </c>
      <c r="BW34" s="485">
        <v>2</v>
      </c>
      <c r="BX34" s="485">
        <v>3</v>
      </c>
      <c r="BY34" s="485">
        <v>4</v>
      </c>
      <c r="BZ34" s="485">
        <v>5</v>
      </c>
      <c r="CA34" s="485">
        <v>6</v>
      </c>
      <c r="CB34" s="485">
        <v>7</v>
      </c>
      <c r="CC34" s="485">
        <v>8</v>
      </c>
      <c r="CD34" s="485">
        <v>9</v>
      </c>
      <c r="CE34" s="485">
        <v>10</v>
      </c>
      <c r="CF34" s="335"/>
      <c r="CG34" s="335"/>
    </row>
    <row r="35" spans="2:186" s="470" customFormat="1" ht="30" customHeight="1">
      <c r="C35" s="45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46"/>
      <c r="AT35" s="46"/>
      <c r="AU35" s="46"/>
      <c r="AV35" s="46"/>
      <c r="AW35" s="46"/>
      <c r="AX35" s="46"/>
      <c r="AY35" s="46"/>
      <c r="AZ35" s="46"/>
      <c r="BA35" s="46"/>
      <c r="BB35" s="46"/>
      <c r="BC35" s="46"/>
      <c r="BD35" s="46"/>
      <c r="BE35" s="46"/>
      <c r="BF35" s="46"/>
      <c r="BG35" s="46"/>
      <c r="BH35" s="46"/>
      <c r="BI35" s="46"/>
      <c r="BJ35" s="46"/>
      <c r="BK35" s="46"/>
      <c r="BL35" s="46"/>
      <c r="BM35" s="46"/>
      <c r="BN35" s="46"/>
      <c r="BO35" s="46"/>
      <c r="BP35" s="46"/>
      <c r="BQ35" s="46"/>
      <c r="BR35" s="49"/>
      <c r="BS35" s="481" t="s">
        <v>295</v>
      </c>
      <c r="BT35" s="482" t="s">
        <v>87</v>
      </c>
      <c r="BU35" s="106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296" t="e">
        <f>+IF(V_Ma!#REF!="","",V_Ma!#REF!)</f>
        <v>#REF!</v>
      </c>
      <c r="BW35" s="470" t="e">
        <f>+IF(V_Ma!#REF!="","",V_Ma!#REF!)</f>
        <v>#REF!</v>
      </c>
      <c r="BX35" s="296" t="e">
        <f>+IF(V_Ma!#REF!="","",V_Ma!#REF!)</f>
        <v>#REF!</v>
      </c>
      <c r="BY35" s="296" t="e">
        <f>+IF(V_Ma!#REF!="","",V_Ma!#REF!)</f>
        <v>#REF!</v>
      </c>
      <c r="BZ35" s="296" t="e">
        <f>+IF(V_Ma!#REF!="","",V_Ma!#REF!)</f>
        <v>#REF!</v>
      </c>
      <c r="CA35" s="296" t="e">
        <f>+IF(V_Ma!#REF!="","",V_Ma!#REF!)</f>
        <v>#REF!</v>
      </c>
      <c r="CB35" s="296" t="e">
        <f>+IF(V_Ma!#REF!="","",V_Ma!#REF!)</f>
        <v>#REF!</v>
      </c>
      <c r="CC35" s="296" t="e">
        <f>+IF(V_Ma!#REF!="","",V_Ma!#REF!)</f>
        <v>#REF!</v>
      </c>
      <c r="CD35" s="296" t="e">
        <f>+IF(V_Ma!#REF!="","",V_Ma!#REF!)</f>
        <v>#REF!</v>
      </c>
      <c r="CE35" s="296" t="e">
        <f>+IF(V_Ma!#REF!="","",V_Ma!#REF!)</f>
        <v>#REF!</v>
      </c>
      <c r="CF35" s="335"/>
      <c r="CG35" s="335"/>
    </row>
    <row r="36" spans="2:186" s="470" customFormat="1" ht="30" customHeight="1">
      <c r="C36" s="45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46"/>
      <c r="AT36" s="46"/>
      <c r="AU36" s="46"/>
      <c r="AV36" s="46"/>
      <c r="AW36" s="46"/>
      <c r="AX36" s="46"/>
      <c r="AY36" s="46"/>
      <c r="AZ36" s="46"/>
      <c r="BA36" s="46"/>
      <c r="BB36" s="46"/>
      <c r="BC36" s="46"/>
      <c r="BD36" s="46"/>
      <c r="BE36" s="46"/>
      <c r="BF36" s="46"/>
      <c r="BG36" s="46"/>
      <c r="BH36" s="46"/>
      <c r="BI36" s="46"/>
      <c r="BJ36" s="46"/>
      <c r="BK36" s="46"/>
      <c r="BL36" s="46"/>
      <c r="BM36" s="46"/>
      <c r="BN36" s="46"/>
      <c r="BO36" s="46"/>
      <c r="BP36" s="46"/>
      <c r="BQ36" s="46"/>
      <c r="BR36" s="49"/>
      <c r="BS36" s="481" t="s">
        <v>296</v>
      </c>
      <c r="BT36" s="295" t="s">
        <v>12</v>
      </c>
      <c r="BU36" s="106">
        <f t="shared" si="0"/>
        <v>0</v>
      </c>
      <c r="BV36" s="296" t="e">
        <f>+IF(V_Ma!#REF!="","",V_Ma!#REF!)</f>
        <v>#REF!</v>
      </c>
      <c r="BW36" s="296" t="e">
        <f>+IF(V_Ma!#REF!="","",V_Ma!#REF!)</f>
        <v>#REF!</v>
      </c>
      <c r="BX36" s="296" t="e">
        <f>+IF(V_Ma!#REF!="","",V_Ma!#REF!)</f>
        <v>#REF!</v>
      </c>
      <c r="BY36" s="296" t="e">
        <f>+IF(V_Ma!#REF!="","",V_Ma!#REF!)</f>
        <v>#REF!</v>
      </c>
      <c r="BZ36" s="296" t="e">
        <f>+IF(V_Ma!#REF!="","",V_Ma!#REF!)</f>
        <v>#REF!</v>
      </c>
      <c r="CA36" s="296" t="e">
        <f>+IF(V_Ma!#REF!="","",V_Ma!#REF!)</f>
        <v>#REF!</v>
      </c>
      <c r="CB36" s="296" t="e">
        <f>+IF(V_Ma!#REF!="","",V_Ma!#REF!)</f>
        <v>#REF!</v>
      </c>
      <c r="CC36" s="296" t="e">
        <f>+IF(V_Ma!#REF!="","",V_Ma!#REF!)</f>
        <v>#REF!</v>
      </c>
      <c r="CD36" s="296" t="e">
        <f>+IF(V_Ma!#REF!="","",V_Ma!#REF!)</f>
        <v>#REF!</v>
      </c>
      <c r="CE36" s="296" t="e">
        <f>+IF(V_Ma!#REF!="","",V_Ma!#REF!)</f>
        <v>#REF!</v>
      </c>
      <c r="CF36" s="335"/>
      <c r="CG36" s="335"/>
    </row>
    <row r="37" spans="2:186" s="470" customFormat="1" ht="30" customHeight="1">
      <c r="C37" s="45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6"/>
      <c r="BR37" s="49"/>
      <c r="BS37" s="481" t="s">
        <v>297</v>
      </c>
      <c r="BT37" s="295" t="s">
        <v>13</v>
      </c>
      <c r="BU37" s="106">
        <f t="shared" si="0"/>
        <v>0</v>
      </c>
      <c r="BV37" s="296" t="e">
        <f>+IF(V_Ma!#REF!="","",V_Ma!#REF!)</f>
        <v>#REF!</v>
      </c>
      <c r="BW37" s="296" t="e">
        <f>+IF(V_Ma!#REF!="","",V_Ma!#REF!)</f>
        <v>#REF!</v>
      </c>
      <c r="BX37" s="296" t="e">
        <f>+IF(V_Ma!#REF!="","",V_Ma!#REF!)</f>
        <v>#REF!</v>
      </c>
      <c r="BY37" s="296" t="e">
        <f>+IF(V_Ma!#REF!="","",V_Ma!#REF!)</f>
        <v>#REF!</v>
      </c>
      <c r="BZ37" s="296" t="e">
        <f>+IF(V_Ma!#REF!="","",V_Ma!#REF!)</f>
        <v>#REF!</v>
      </c>
      <c r="CA37" s="296" t="e">
        <f>+IF(V_Ma!#REF!="","",V_Ma!#REF!)</f>
        <v>#REF!</v>
      </c>
      <c r="CB37" s="296" t="e">
        <f>+IF(V_Ma!#REF!="","",V_Ma!#REF!)</f>
        <v>#REF!</v>
      </c>
      <c r="CC37" s="296" t="e">
        <f>+IF(V_Ma!#REF!="","",V_Ma!#REF!)</f>
        <v>#REF!</v>
      </c>
      <c r="CD37" s="296" t="e">
        <f>+IF(V_Ma!#REF!="","",V_Ma!#REF!)</f>
        <v>#REF!</v>
      </c>
      <c r="CE37" s="296" t="e">
        <f>+IF(V_Ma!#REF!="","",V_Ma!#REF!)</f>
        <v>#REF!</v>
      </c>
      <c r="CF37" s="335"/>
      <c r="CG37" s="335"/>
    </row>
    <row r="38" spans="2:186" s="466" customFormat="1" ht="30" customHeight="1">
      <c r="B38" s="470"/>
      <c r="C38" s="45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46"/>
      <c r="AT38" s="46"/>
      <c r="AU38" s="46"/>
      <c r="AV38" s="46"/>
      <c r="AW38" s="46"/>
      <c r="AX38" s="46"/>
      <c r="AY38" s="46"/>
      <c r="AZ38" s="46"/>
      <c r="BA38" s="46"/>
      <c r="BB38" s="46"/>
      <c r="BC38" s="46"/>
      <c r="BD38" s="46"/>
      <c r="BE38" s="46"/>
      <c r="BF38" s="46"/>
      <c r="BG38" s="46"/>
      <c r="BH38" s="46"/>
      <c r="BI38" s="46"/>
      <c r="BJ38" s="46"/>
      <c r="BK38" s="46"/>
      <c r="BL38" s="46"/>
      <c r="BM38" s="46"/>
      <c r="BN38" s="46"/>
      <c r="BO38" s="46"/>
      <c r="BP38" s="46"/>
      <c r="BQ38" s="46"/>
      <c r="BR38" s="49"/>
      <c r="BS38" s="481" t="s">
        <v>298</v>
      </c>
      <c r="BT38" s="295" t="s">
        <v>14</v>
      </c>
      <c r="BU38" s="106">
        <f t="shared" si="0"/>
        <v>0</v>
      </c>
      <c r="BV38" s="296" t="e">
        <f>+IF(V_Ma!#REF!="","",V_Ma!#REF!)</f>
        <v>#REF!</v>
      </c>
      <c r="BW38" s="296" t="e">
        <f>+IF(V_Ma!#REF!="","",V_Ma!#REF!)</f>
        <v>#REF!</v>
      </c>
      <c r="BX38" s="296" t="e">
        <f>+IF(V_Ma!#REF!="","",V_Ma!#REF!)</f>
        <v>#REF!</v>
      </c>
      <c r="BY38" s="296" t="e">
        <f>+IF(V_Ma!#REF!="","",V_Ma!#REF!)</f>
        <v>#REF!</v>
      </c>
      <c r="BZ38" s="296" t="e">
        <f>+IF(V_Ma!#REF!="","",V_Ma!#REF!)</f>
        <v>#REF!</v>
      </c>
      <c r="CA38" s="296" t="e">
        <f>+IF(V_Ma!#REF!="","",V_Ma!#REF!)</f>
        <v>#REF!</v>
      </c>
      <c r="CB38" s="296" t="e">
        <f>+IF(V_Ma!#REF!="","",V_Ma!#REF!)</f>
        <v>#REF!</v>
      </c>
      <c r="CC38" s="296" t="e">
        <f>+IF(V_Ma!#REF!="","",V_Ma!#REF!)</f>
        <v>#REF!</v>
      </c>
      <c r="CD38" s="296" t="e">
        <f>+IF(V_Ma!#REF!="","",V_Ma!#REF!)</f>
        <v>#REF!</v>
      </c>
      <c r="CE38" s="296" t="e">
        <f>+IF(V_Ma!#REF!="","",V_Ma!#REF!)</f>
        <v>#REF!</v>
      </c>
      <c r="CF38" s="335"/>
      <c r="CG38" s="335"/>
      <c r="EG38" s="470"/>
      <c r="EH38" s="470"/>
      <c r="EI38" s="470"/>
      <c r="EJ38" s="470"/>
      <c r="EK38" s="470"/>
      <c r="EL38" s="470"/>
      <c r="EM38" s="470"/>
      <c r="EN38" s="470"/>
      <c r="EO38" s="470"/>
      <c r="EP38" s="470"/>
      <c r="EQ38" s="470"/>
      <c r="ER38" s="470"/>
      <c r="ES38" s="470"/>
      <c r="ET38" s="470"/>
      <c r="EU38" s="470"/>
      <c r="EV38" s="470"/>
      <c r="EW38" s="470"/>
      <c r="EX38" s="470"/>
      <c r="EY38" s="470"/>
      <c r="EZ38" s="470"/>
      <c r="FA38" s="470"/>
      <c r="FB38" s="470"/>
      <c r="FC38" s="470"/>
      <c r="FD38" s="470"/>
      <c r="FE38" s="470"/>
      <c r="FF38" s="470"/>
      <c r="FG38" s="470"/>
      <c r="FH38" s="470"/>
      <c r="FI38" s="470"/>
      <c r="FJ38" s="470"/>
      <c r="FK38" s="470"/>
      <c r="FL38" s="470"/>
      <c r="FM38" s="470"/>
      <c r="FN38" s="470"/>
      <c r="FO38" s="470"/>
      <c r="FP38" s="470"/>
      <c r="FQ38" s="470"/>
      <c r="FR38" s="470"/>
      <c r="FS38" s="470"/>
      <c r="FT38" s="470"/>
      <c r="FU38" s="470"/>
      <c r="FV38" s="470"/>
      <c r="FW38" s="470"/>
      <c r="FX38" s="470"/>
      <c r="FY38" s="470"/>
      <c r="FZ38" s="470"/>
      <c r="GA38" s="470"/>
      <c r="GB38" s="470"/>
      <c r="GC38" s="470"/>
      <c r="GD38" s="470"/>
    </row>
    <row r="39" spans="2:186" s="466" customFormat="1" ht="30" customHeight="1">
      <c r="B39" s="470"/>
      <c r="C39" s="45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6"/>
      <c r="AS39" s="46"/>
      <c r="AT39" s="46"/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102"/>
      <c r="BJ39" s="46"/>
      <c r="BK39" s="46"/>
      <c r="BL39" s="46"/>
      <c r="BM39" s="46"/>
      <c r="BN39" s="46"/>
      <c r="BO39" s="46"/>
      <c r="BP39" s="46"/>
      <c r="BQ39" s="46"/>
      <c r="BR39" s="49"/>
      <c r="BS39" s="481" t="s">
        <v>299</v>
      </c>
      <c r="BT39" s="295" t="s">
        <v>88</v>
      </c>
      <c r="BU39" s="106">
        <f t="shared" si="0"/>
        <v>0</v>
      </c>
      <c r="BV39" s="296" t="e">
        <f>+IF(V_Ma!#REF!="","",V_Ma!#REF!)</f>
        <v>#REF!</v>
      </c>
      <c r="BW39" s="296" t="e">
        <f>+IF(V_Ma!#REF!="","",V_Ma!#REF!)</f>
        <v>#REF!</v>
      </c>
      <c r="BX39" s="296" t="e">
        <f>+IF(V_Ma!#REF!="","",V_Ma!#REF!)</f>
        <v>#REF!</v>
      </c>
      <c r="BY39" s="296" t="e">
        <f>+IF(V_Ma!#REF!="","",V_Ma!#REF!)</f>
        <v>#REF!</v>
      </c>
      <c r="BZ39" s="296" t="e">
        <f>+IF(V_Ma!#REF!="","",V_Ma!#REF!)</f>
        <v>#REF!</v>
      </c>
      <c r="CA39" s="296" t="e">
        <f>+IF(V_Ma!#REF!="","",V_Ma!#REF!)</f>
        <v>#REF!</v>
      </c>
      <c r="CB39" s="296" t="e">
        <f>+IF(V_Ma!#REF!="","",V_Ma!#REF!)</f>
        <v>#REF!</v>
      </c>
      <c r="CC39" s="296" t="e">
        <f>+IF(V_Ma!#REF!="","",V_Ma!#REF!)</f>
        <v>#REF!</v>
      </c>
      <c r="CD39" s="296" t="e">
        <f>+IF(V_Ma!#REF!="","",V_Ma!#REF!)</f>
        <v>#REF!</v>
      </c>
      <c r="CE39" s="296" t="e">
        <f>+IF(V_Ma!#REF!="","",V_Ma!#REF!)</f>
        <v>#REF!</v>
      </c>
      <c r="CF39" s="470"/>
      <c r="CG39" s="335"/>
      <c r="EG39" s="470"/>
      <c r="EH39" s="470"/>
      <c r="EI39" s="470"/>
      <c r="EJ39" s="470"/>
      <c r="EK39" s="470"/>
      <c r="EL39" s="470"/>
      <c r="EM39" s="470"/>
      <c r="EN39" s="470"/>
      <c r="EO39" s="470"/>
      <c r="EP39" s="470"/>
      <c r="EQ39" s="470"/>
      <c r="ER39" s="470"/>
      <c r="ES39" s="470"/>
      <c r="ET39" s="470"/>
      <c r="EU39" s="470"/>
      <c r="EV39" s="470"/>
      <c r="EW39" s="470"/>
      <c r="EX39" s="470"/>
      <c r="EY39" s="470"/>
      <c r="EZ39" s="470"/>
      <c r="FA39" s="470"/>
      <c r="FB39" s="470"/>
      <c r="FC39" s="470"/>
      <c r="FD39" s="470"/>
      <c r="FE39" s="470"/>
      <c r="FF39" s="470"/>
      <c r="FG39" s="470"/>
      <c r="FH39" s="470"/>
      <c r="FI39" s="470"/>
      <c r="FJ39" s="470"/>
      <c r="FK39" s="470"/>
      <c r="FL39" s="470"/>
      <c r="FM39" s="470"/>
      <c r="FN39" s="470"/>
      <c r="FO39" s="470"/>
      <c r="FP39" s="470"/>
      <c r="FQ39" s="470"/>
      <c r="FR39" s="470"/>
      <c r="FS39" s="470"/>
      <c r="FT39" s="470"/>
      <c r="FU39" s="470"/>
      <c r="FV39" s="470"/>
      <c r="FW39" s="470"/>
      <c r="FX39" s="470"/>
      <c r="FY39" s="470"/>
      <c r="FZ39" s="470"/>
      <c r="GA39" s="470"/>
      <c r="GB39" s="470"/>
      <c r="GC39" s="470"/>
      <c r="GD39" s="470"/>
    </row>
    <row r="40" spans="2:186" s="466" customFormat="1" ht="30" customHeight="1">
      <c r="B40" s="470"/>
      <c r="C40" s="45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6"/>
      <c r="AJ40" s="46"/>
      <c r="AK40" s="46"/>
      <c r="AL40" s="46"/>
      <c r="AM40" s="46"/>
      <c r="AN40" s="46"/>
      <c r="AO40" s="46"/>
      <c r="AP40" s="46"/>
      <c r="AQ40" s="46"/>
      <c r="AR40" s="46"/>
      <c r="AS40" s="46"/>
      <c r="AT40" s="46"/>
      <c r="AU40" s="46"/>
      <c r="AV40" s="46"/>
      <c r="AW40" s="46"/>
      <c r="AX40" s="46"/>
      <c r="AY40" s="46"/>
      <c r="AZ40" s="46"/>
      <c r="BA40" s="46"/>
      <c r="BB40" s="46"/>
      <c r="BC40" s="46"/>
      <c r="BD40" s="46"/>
      <c r="BE40" s="46"/>
      <c r="BF40" s="46"/>
      <c r="BG40" s="46"/>
      <c r="BH40" s="46"/>
      <c r="BI40" s="46"/>
      <c r="BJ40" s="46"/>
      <c r="BK40" s="46"/>
      <c r="BL40" s="46"/>
      <c r="BM40" s="46"/>
      <c r="BN40" s="46"/>
      <c r="BO40" s="46"/>
      <c r="BP40" s="46"/>
      <c r="BQ40" s="46"/>
      <c r="BR40" s="49"/>
      <c r="BS40" s="481" t="s">
        <v>300</v>
      </c>
      <c r="BT40" s="295" t="s">
        <v>89</v>
      </c>
      <c r="BU40" s="106">
        <f t="shared" si="0"/>
        <v>0</v>
      </c>
      <c r="BV40" s="296" t="e">
        <f>+IF(V_Ma!#REF!="","",V_Ma!#REF!)</f>
        <v>#REF!</v>
      </c>
      <c r="BW40" s="296" t="e">
        <f>+IF(V_Ma!#REF!="","",V_Ma!#REF!)</f>
        <v>#REF!</v>
      </c>
      <c r="BX40" s="296" t="e">
        <f>+IF(V_Ma!#REF!="","",V_Ma!#REF!)</f>
        <v>#REF!</v>
      </c>
      <c r="BY40" s="296" t="e">
        <f>+IF(V_Ma!#REF!="","",V_Ma!#REF!)</f>
        <v>#REF!</v>
      </c>
      <c r="BZ40" s="296" t="e">
        <f>+IF(V_Ma!#REF!="","",V_Ma!#REF!)</f>
        <v>#REF!</v>
      </c>
      <c r="CA40" s="296" t="e">
        <f>+IF(V_Ma!#REF!="","",V_Ma!#REF!)</f>
        <v>#REF!</v>
      </c>
      <c r="CB40" s="296" t="e">
        <f>+IF(V_Ma!#REF!="","",V_Ma!#REF!)</f>
        <v>#REF!</v>
      </c>
      <c r="CC40" s="296" t="e">
        <f>+IF(V_Ma!#REF!="","",V_Ma!#REF!)</f>
        <v>#REF!</v>
      </c>
      <c r="CD40" s="296" t="e">
        <f>+IF(V_Ma!#REF!="","",V_Ma!#REF!)</f>
        <v>#REF!</v>
      </c>
      <c r="CE40" s="296" t="e">
        <f>+IF(V_Ma!#REF!="","",V_Ma!#REF!)</f>
        <v>#REF!</v>
      </c>
      <c r="CF40" s="470"/>
      <c r="CG40" s="335"/>
      <c r="EG40" s="470"/>
      <c r="EH40" s="470"/>
      <c r="EI40" s="470"/>
      <c r="EJ40" s="470"/>
      <c r="EK40" s="470"/>
      <c r="EL40" s="470"/>
      <c r="EM40" s="470"/>
      <c r="EN40" s="470"/>
      <c r="EO40" s="470"/>
      <c r="EP40" s="470"/>
      <c r="EQ40" s="470"/>
      <c r="ER40" s="470"/>
      <c r="ES40" s="470"/>
      <c r="ET40" s="470"/>
      <c r="EU40" s="470"/>
      <c r="EV40" s="470"/>
      <c r="EW40" s="470"/>
      <c r="EX40" s="470"/>
      <c r="EY40" s="470"/>
      <c r="EZ40" s="470"/>
      <c r="FA40" s="470"/>
      <c r="FB40" s="470"/>
      <c r="FC40" s="470"/>
      <c r="FD40" s="470"/>
      <c r="FE40" s="470"/>
      <c r="FF40" s="470"/>
      <c r="FG40" s="470"/>
      <c r="FH40" s="470"/>
      <c r="FI40" s="470"/>
      <c r="FJ40" s="470"/>
      <c r="FK40" s="470"/>
      <c r="FL40" s="470"/>
      <c r="FM40" s="470"/>
      <c r="FN40" s="470"/>
      <c r="FO40" s="470"/>
      <c r="FP40" s="470"/>
      <c r="FQ40" s="470"/>
      <c r="FR40" s="470"/>
      <c r="FS40" s="470"/>
      <c r="FT40" s="470"/>
      <c r="FU40" s="470"/>
      <c r="FV40" s="470"/>
      <c r="FW40" s="470"/>
      <c r="FX40" s="470"/>
      <c r="FY40" s="470"/>
      <c r="FZ40" s="470"/>
      <c r="GA40" s="470"/>
      <c r="GB40" s="470"/>
      <c r="GC40" s="470"/>
      <c r="GD40" s="470"/>
    </row>
    <row r="41" spans="2:186" s="466" customFormat="1" ht="30" customHeight="1">
      <c r="B41" s="470"/>
      <c r="C41" s="45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46"/>
      <c r="BO41" s="46"/>
      <c r="BP41" s="46"/>
      <c r="BQ41" s="46"/>
      <c r="BR41" s="49"/>
      <c r="BS41" s="481" t="s">
        <v>301</v>
      </c>
      <c r="BT41" s="295" t="s">
        <v>90</v>
      </c>
      <c r="BU41" s="106">
        <f t="shared" si="0"/>
        <v>0</v>
      </c>
      <c r="BV41" s="296" t="e">
        <f>+IF(V_Ma!#REF!="","",V_Ma!#REF!)</f>
        <v>#REF!</v>
      </c>
      <c r="BW41" s="296" t="e">
        <f>+IF(V_Ma!#REF!="","",V_Ma!#REF!)</f>
        <v>#REF!</v>
      </c>
      <c r="BX41" s="296" t="e">
        <f>+IF(V_Ma!#REF!="","",V_Ma!#REF!)</f>
        <v>#REF!</v>
      </c>
      <c r="BY41" s="296" t="e">
        <f>+IF(V_Ma!#REF!="","",V_Ma!#REF!)</f>
        <v>#REF!</v>
      </c>
      <c r="BZ41" s="296" t="e">
        <f>+IF(V_Ma!#REF!="","",V_Ma!#REF!)</f>
        <v>#REF!</v>
      </c>
      <c r="CA41" s="296" t="e">
        <f>+IF(V_Ma!#REF!="","",V_Ma!#REF!)</f>
        <v>#REF!</v>
      </c>
      <c r="CB41" s="296" t="e">
        <f>+IF(V_Ma!#REF!="","",V_Ma!#REF!)</f>
        <v>#REF!</v>
      </c>
      <c r="CC41" s="296" t="e">
        <f>+IF(V_Ma!#REF!="","",V_Ma!#REF!)</f>
        <v>#REF!</v>
      </c>
      <c r="CD41" s="296" t="e">
        <f>+IF(V_Ma!#REF!="","",V_Ma!#REF!)</f>
        <v>#REF!</v>
      </c>
      <c r="CE41" s="296" t="e">
        <f>+IF(V_Ma!#REF!="","",V_Ma!#REF!)</f>
        <v>#REF!</v>
      </c>
      <c r="CF41" s="470"/>
      <c r="CG41" s="335"/>
      <c r="EG41" s="470"/>
      <c r="EH41" s="470"/>
      <c r="EI41" s="470"/>
      <c r="EJ41" s="470"/>
      <c r="EK41" s="470"/>
      <c r="EL41" s="470"/>
      <c r="EM41" s="470"/>
      <c r="EN41" s="470"/>
      <c r="EO41" s="470"/>
      <c r="EP41" s="470"/>
      <c r="EQ41" s="470"/>
      <c r="ER41" s="470"/>
      <c r="ES41" s="470"/>
      <c r="ET41" s="470"/>
      <c r="EU41" s="470"/>
      <c r="EV41" s="470"/>
      <c r="EW41" s="470"/>
      <c r="EX41" s="470"/>
      <c r="EY41" s="470"/>
      <c r="EZ41" s="470"/>
      <c r="FA41" s="470"/>
      <c r="FB41" s="470"/>
      <c r="FC41" s="470"/>
      <c r="FD41" s="470"/>
      <c r="FE41" s="470"/>
      <c r="FF41" s="470"/>
      <c r="FG41" s="470"/>
      <c r="FH41" s="470"/>
      <c r="FI41" s="470"/>
      <c r="FJ41" s="470"/>
      <c r="FK41" s="470"/>
      <c r="FL41" s="470"/>
      <c r="FM41" s="470"/>
      <c r="FN41" s="470"/>
      <c r="FO41" s="470"/>
      <c r="FP41" s="470"/>
      <c r="FQ41" s="470"/>
      <c r="FR41" s="470"/>
      <c r="FS41" s="470"/>
      <c r="FT41" s="470"/>
      <c r="FU41" s="470"/>
      <c r="FV41" s="470"/>
      <c r="FW41" s="470"/>
      <c r="FX41" s="470"/>
      <c r="FY41" s="470"/>
      <c r="FZ41" s="470"/>
      <c r="GA41" s="470"/>
      <c r="GB41" s="470"/>
      <c r="GC41" s="470"/>
      <c r="GD41" s="470"/>
    </row>
    <row r="42" spans="2:186" s="466" customFormat="1" ht="30" customHeight="1">
      <c r="B42" s="470"/>
      <c r="C42" s="45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46"/>
      <c r="AT42" s="46"/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46"/>
      <c r="BO42" s="46"/>
      <c r="BP42" s="46"/>
      <c r="BQ42" s="46"/>
      <c r="BR42" s="49"/>
      <c r="BS42" s="481" t="s">
        <v>302</v>
      </c>
      <c r="BT42" s="295" t="s">
        <v>91</v>
      </c>
      <c r="BU42" s="106">
        <f t="shared" si="0"/>
        <v>0</v>
      </c>
      <c r="BV42" s="296" t="e">
        <f>+IF(V_Ma!#REF!="","",V_Ma!#REF!)</f>
        <v>#REF!</v>
      </c>
      <c r="BW42" s="296" t="e">
        <f>+IF(V_Ma!#REF!="","",V_Ma!#REF!)</f>
        <v>#REF!</v>
      </c>
      <c r="BX42" s="296" t="e">
        <f>+IF(V_Ma!#REF!="","",V_Ma!#REF!)</f>
        <v>#REF!</v>
      </c>
      <c r="BY42" s="296" t="e">
        <f>+IF(V_Ma!#REF!="","",V_Ma!#REF!)</f>
        <v>#REF!</v>
      </c>
      <c r="BZ42" s="296" t="e">
        <f>+IF(V_Ma!#REF!="","",V_Ma!#REF!)</f>
        <v>#REF!</v>
      </c>
      <c r="CA42" s="296" t="e">
        <f>+IF(V_Ma!#REF!="","",V_Ma!#REF!)</f>
        <v>#REF!</v>
      </c>
      <c r="CB42" s="296" t="e">
        <f>+IF(V_Ma!#REF!="","",V_Ma!#REF!)</f>
        <v>#REF!</v>
      </c>
      <c r="CC42" s="296" t="e">
        <f>+IF(V_Ma!#REF!="","",V_Ma!#REF!)</f>
        <v>#REF!</v>
      </c>
      <c r="CD42" s="296" t="e">
        <f>+IF(V_Ma!#REF!="","",V_Ma!#REF!)</f>
        <v>#REF!</v>
      </c>
      <c r="CE42" s="296" t="e">
        <f>+IF(V_Ma!#REF!="","",V_Ma!#REF!)</f>
        <v>#REF!</v>
      </c>
      <c r="CF42" s="335"/>
      <c r="EG42" s="470"/>
      <c r="EH42" s="470"/>
      <c r="EI42" s="470"/>
      <c r="EJ42" s="470"/>
      <c r="EK42" s="470"/>
      <c r="EL42" s="470"/>
      <c r="EM42" s="470"/>
      <c r="EN42" s="470"/>
      <c r="EO42" s="470"/>
      <c r="EP42" s="470"/>
      <c r="EQ42" s="470"/>
      <c r="ER42" s="470"/>
      <c r="ES42" s="470"/>
      <c r="ET42" s="470"/>
      <c r="EU42" s="470"/>
      <c r="EV42" s="470"/>
      <c r="EW42" s="470"/>
      <c r="EX42" s="470"/>
      <c r="EY42" s="470"/>
      <c r="EZ42" s="470"/>
      <c r="FA42" s="470"/>
      <c r="FB42" s="470"/>
      <c r="FC42" s="470"/>
      <c r="FD42" s="470"/>
      <c r="FE42" s="470"/>
      <c r="FF42" s="470"/>
      <c r="FG42" s="470"/>
      <c r="FH42" s="470"/>
      <c r="FI42" s="470"/>
      <c r="FJ42" s="470"/>
      <c r="FK42" s="470"/>
      <c r="FL42" s="470"/>
      <c r="FM42" s="470"/>
      <c r="FN42" s="470"/>
      <c r="FO42" s="470"/>
      <c r="FP42" s="470"/>
      <c r="FQ42" s="470"/>
      <c r="FR42" s="470"/>
      <c r="FS42" s="470"/>
      <c r="FT42" s="470"/>
      <c r="FU42" s="470"/>
      <c r="FV42" s="470"/>
      <c r="FW42" s="470"/>
      <c r="FX42" s="470"/>
      <c r="FY42" s="470"/>
      <c r="FZ42" s="470"/>
      <c r="GA42" s="470"/>
      <c r="GB42" s="470"/>
      <c r="GC42" s="470"/>
      <c r="GD42" s="470"/>
    </row>
    <row r="43" spans="2:186" s="335" customFormat="1" ht="19.899999999999999" customHeight="1">
      <c r="B43" s="470"/>
      <c r="C43" s="45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6"/>
      <c r="BO43" s="46"/>
      <c r="BP43" s="46"/>
      <c r="BQ43" s="46"/>
      <c r="BR43" s="49"/>
      <c r="BS43" s="481"/>
      <c r="BT43" s="794" t="s">
        <v>133</v>
      </c>
      <c r="BU43" s="795"/>
      <c r="BV43" s="805" t="s">
        <v>152</v>
      </c>
      <c r="BW43" s="806"/>
      <c r="BX43" s="806"/>
      <c r="BY43" s="806"/>
      <c r="BZ43" s="806"/>
      <c r="CA43" s="806"/>
      <c r="CB43" s="806"/>
      <c r="CC43" s="806"/>
      <c r="CD43" s="806"/>
      <c r="CE43" s="807"/>
      <c r="EG43" s="470"/>
      <c r="EH43" s="470"/>
      <c r="EI43" s="470"/>
      <c r="EJ43" s="470"/>
      <c r="EK43" s="470"/>
      <c r="EL43" s="470"/>
      <c r="EM43" s="470"/>
      <c r="EN43" s="470"/>
      <c r="EO43" s="470"/>
      <c r="EP43" s="470"/>
      <c r="EQ43" s="470"/>
      <c r="ER43" s="470"/>
      <c r="ES43" s="470"/>
      <c r="ET43" s="470"/>
      <c r="EU43" s="470"/>
      <c r="EV43" s="470"/>
      <c r="EW43" s="470"/>
      <c r="EX43" s="470"/>
      <c r="EY43" s="470"/>
      <c r="EZ43" s="470"/>
      <c r="FA43" s="470"/>
      <c r="FB43" s="470"/>
      <c r="FC43" s="470"/>
      <c r="FD43" s="470"/>
      <c r="FE43" s="470"/>
      <c r="FF43" s="470"/>
      <c r="FG43" s="470"/>
      <c r="FH43" s="470"/>
      <c r="FI43" s="470"/>
      <c r="FJ43" s="470"/>
      <c r="FK43" s="470"/>
      <c r="FL43" s="470"/>
      <c r="FM43" s="470"/>
      <c r="FN43" s="470"/>
      <c r="FO43" s="470"/>
      <c r="FP43" s="470"/>
      <c r="FQ43" s="470"/>
      <c r="FR43" s="470"/>
      <c r="FS43" s="470"/>
      <c r="FT43" s="470"/>
      <c r="FU43" s="470"/>
      <c r="FV43" s="470"/>
      <c r="FW43" s="470"/>
      <c r="FX43" s="470"/>
      <c r="FY43" s="470"/>
      <c r="FZ43" s="470"/>
      <c r="GA43" s="470"/>
      <c r="GB43" s="470"/>
      <c r="GC43" s="470"/>
      <c r="GD43" s="470"/>
    </row>
    <row r="44" spans="2:186" s="335" customFormat="1" ht="19.899999999999999" customHeight="1">
      <c r="B44" s="470"/>
      <c r="C44" s="45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6"/>
      <c r="BR44" s="49"/>
      <c r="BS44" s="481"/>
      <c r="BT44" s="796"/>
      <c r="BU44" s="797"/>
      <c r="BV44" s="808"/>
      <c r="BW44" s="809"/>
      <c r="BX44" s="809"/>
      <c r="BY44" s="809"/>
      <c r="BZ44" s="809"/>
      <c r="CA44" s="809"/>
      <c r="CB44" s="809"/>
      <c r="CC44" s="809"/>
      <c r="CD44" s="809"/>
      <c r="CE44" s="810"/>
      <c r="EG44" s="470"/>
      <c r="EH44" s="470"/>
      <c r="EI44" s="470"/>
      <c r="EJ44" s="470"/>
      <c r="EK44" s="470"/>
      <c r="EL44" s="470"/>
      <c r="EM44" s="470"/>
      <c r="EN44" s="470"/>
      <c r="EO44" s="470"/>
      <c r="EP44" s="470"/>
      <c r="EQ44" s="470"/>
      <c r="ER44" s="470"/>
      <c r="ES44" s="470"/>
      <c r="ET44" s="470"/>
      <c r="EU44" s="470"/>
      <c r="EV44" s="470"/>
      <c r="EW44" s="470"/>
      <c r="EX44" s="470"/>
      <c r="EY44" s="470"/>
      <c r="EZ44" s="470"/>
      <c r="FA44" s="470"/>
      <c r="FB44" s="470"/>
      <c r="FC44" s="470"/>
      <c r="FD44" s="470"/>
      <c r="FE44" s="470"/>
      <c r="FF44" s="470"/>
      <c r="FG44" s="470"/>
      <c r="FH44" s="470"/>
      <c r="FI44" s="470"/>
      <c r="FJ44" s="470"/>
      <c r="FK44" s="470"/>
      <c r="FL44" s="470"/>
      <c r="FM44" s="470"/>
      <c r="FN44" s="470"/>
      <c r="FO44" s="470"/>
      <c r="FP44" s="470"/>
      <c r="FQ44" s="470"/>
      <c r="FR44" s="470"/>
      <c r="FS44" s="470"/>
      <c r="FT44" s="470"/>
      <c r="FU44" s="470"/>
      <c r="FV44" s="470"/>
      <c r="FW44" s="470"/>
      <c r="FX44" s="470"/>
      <c r="FY44" s="470"/>
      <c r="FZ44" s="470"/>
      <c r="GA44" s="470"/>
      <c r="GB44" s="470"/>
      <c r="GC44" s="470"/>
      <c r="GD44" s="470"/>
    </row>
    <row r="45" spans="2:186" s="335" customFormat="1" ht="30" customHeight="1">
      <c r="B45" s="470"/>
      <c r="C45" s="45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46"/>
      <c r="AT45" s="46"/>
      <c r="AU45" s="46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102"/>
      <c r="BJ45" s="46"/>
      <c r="BK45" s="46"/>
      <c r="BL45" s="46"/>
      <c r="BM45" s="46"/>
      <c r="BN45" s="46"/>
      <c r="BO45" s="46"/>
      <c r="BP45" s="46"/>
      <c r="BQ45" s="46"/>
      <c r="BR45" s="49"/>
      <c r="BS45" s="481"/>
      <c r="BT45" s="792" t="s">
        <v>164</v>
      </c>
      <c r="BU45" s="793"/>
      <c r="BV45" s="485">
        <v>1</v>
      </c>
      <c r="BW45" s="485">
        <v>2</v>
      </c>
      <c r="BX45" s="485">
        <v>3</v>
      </c>
      <c r="BY45" s="485">
        <v>4</v>
      </c>
      <c r="BZ45" s="485">
        <v>5</v>
      </c>
      <c r="CA45" s="485">
        <v>6</v>
      </c>
      <c r="CB45" s="485">
        <v>7</v>
      </c>
      <c r="CC45" s="485">
        <v>8</v>
      </c>
      <c r="CD45" s="485">
        <v>9</v>
      </c>
      <c r="CE45" s="485">
        <v>10</v>
      </c>
      <c r="EG45" s="470"/>
      <c r="EH45" s="470"/>
      <c r="EI45" s="470"/>
      <c r="EJ45" s="470"/>
      <c r="EK45" s="470"/>
      <c r="EL45" s="470"/>
      <c r="EM45" s="470"/>
      <c r="EN45" s="470"/>
      <c r="EO45" s="470"/>
      <c r="EP45" s="470"/>
      <c r="EQ45" s="470"/>
      <c r="ER45" s="470"/>
      <c r="ES45" s="470"/>
      <c r="ET45" s="470"/>
      <c r="EU45" s="470"/>
      <c r="EV45" s="470"/>
      <c r="EW45" s="470"/>
      <c r="EX45" s="470"/>
      <c r="EY45" s="470"/>
      <c r="EZ45" s="470"/>
      <c r="FA45" s="470"/>
      <c r="FB45" s="470"/>
      <c r="FC45" s="470"/>
      <c r="FD45" s="470"/>
      <c r="FE45" s="470"/>
      <c r="FF45" s="470"/>
      <c r="FG45" s="470"/>
      <c r="FH45" s="470"/>
      <c r="FI45" s="470"/>
      <c r="FJ45" s="470"/>
      <c r="FK45" s="470"/>
      <c r="FL45" s="470"/>
      <c r="FM45" s="470"/>
      <c r="FN45" s="470"/>
      <c r="FO45" s="470"/>
      <c r="FP45" s="470"/>
      <c r="FQ45" s="470"/>
      <c r="FR45" s="470"/>
      <c r="FS45" s="470"/>
      <c r="FT45" s="470"/>
      <c r="FU45" s="470"/>
      <c r="FV45" s="470"/>
      <c r="FW45" s="470"/>
      <c r="FX45" s="470"/>
      <c r="FY45" s="470"/>
      <c r="FZ45" s="470"/>
      <c r="GA45" s="470"/>
      <c r="GB45" s="470"/>
      <c r="GC45" s="470"/>
      <c r="GD45" s="470"/>
    </row>
    <row r="46" spans="2:186" s="335" customFormat="1" ht="30" customHeight="1">
      <c r="B46" s="470"/>
      <c r="C46" s="45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46"/>
      <c r="AT46" s="46"/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46"/>
      <c r="BO46" s="46"/>
      <c r="BP46" s="46"/>
      <c r="BQ46" s="46"/>
      <c r="BR46" s="49"/>
      <c r="BS46" s="481" t="s">
        <v>303</v>
      </c>
      <c r="BT46" s="483" t="s">
        <v>87</v>
      </c>
      <c r="BU46" s="106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296" t="e">
        <f>+IF(V_Ma!#REF!="","",V_Ma!#REF!)</f>
        <v>#REF!</v>
      </c>
      <c r="BW46" s="296" t="e">
        <f>+IF(V_Ma!#REF!="","",V_Ma!#REF!)</f>
        <v>#REF!</v>
      </c>
      <c r="BX46" s="296" t="e">
        <f>+IF(V_Ma!#REF!="","",V_Ma!#REF!)</f>
        <v>#REF!</v>
      </c>
      <c r="BY46" s="296" t="e">
        <f>+IF(V_Ma!#REF!="","",V_Ma!#REF!)</f>
        <v>#REF!</v>
      </c>
      <c r="BZ46" s="296" t="e">
        <f>+IF(V_Ma!#REF!="","",V_Ma!#REF!)</f>
        <v>#REF!</v>
      </c>
      <c r="CA46" s="296" t="e">
        <f>+IF(V_Ma!#REF!="","",V_Ma!#REF!)</f>
        <v>#REF!</v>
      </c>
      <c r="CB46" s="296" t="e">
        <f>+IF(V_Ma!#REF!="","",V_Ma!#REF!)</f>
        <v>#REF!</v>
      </c>
      <c r="CC46" s="296" t="e">
        <f>+IF(V_Ma!#REF!="","",V_Ma!#REF!)</f>
        <v>#REF!</v>
      </c>
      <c r="CD46" s="296" t="e">
        <f>+IF(V_Ma!#REF!="","",V_Ma!#REF!)</f>
        <v>#REF!</v>
      </c>
      <c r="CE46" s="296" t="e">
        <f>+IF(V_Ma!#REF!="","",V_Ma!#REF!)</f>
        <v>#REF!</v>
      </c>
      <c r="EG46" s="470"/>
      <c r="EH46" s="470"/>
      <c r="EI46" s="470"/>
      <c r="EJ46" s="470"/>
      <c r="EK46" s="470"/>
      <c r="EL46" s="470"/>
      <c r="EM46" s="470"/>
      <c r="EN46" s="470"/>
      <c r="EO46" s="470"/>
      <c r="EP46" s="470"/>
      <c r="EQ46" s="470"/>
      <c r="ER46" s="470"/>
      <c r="ES46" s="470"/>
      <c r="ET46" s="470"/>
      <c r="EU46" s="470"/>
      <c r="EV46" s="470"/>
      <c r="EW46" s="470"/>
      <c r="EX46" s="470"/>
      <c r="EY46" s="470"/>
      <c r="EZ46" s="470"/>
      <c r="FA46" s="470"/>
      <c r="FB46" s="470"/>
      <c r="FC46" s="470"/>
      <c r="FD46" s="470"/>
      <c r="FE46" s="470"/>
      <c r="FF46" s="470"/>
      <c r="FG46" s="470"/>
      <c r="FH46" s="470"/>
      <c r="FI46" s="470"/>
      <c r="FJ46" s="470"/>
      <c r="FK46" s="470"/>
      <c r="FL46" s="470"/>
      <c r="FM46" s="470"/>
      <c r="FN46" s="470"/>
      <c r="FO46" s="470"/>
      <c r="FP46" s="470"/>
      <c r="FQ46" s="470"/>
      <c r="FR46" s="470"/>
      <c r="FS46" s="470"/>
      <c r="FT46" s="470"/>
      <c r="FU46" s="470"/>
      <c r="FV46" s="470"/>
      <c r="FW46" s="470"/>
      <c r="FX46" s="470"/>
      <c r="FY46" s="470"/>
      <c r="FZ46" s="470"/>
      <c r="GA46" s="470"/>
      <c r="GB46" s="470"/>
      <c r="GC46" s="470"/>
      <c r="GD46" s="470"/>
    </row>
    <row r="47" spans="2:186" s="335" customFormat="1" ht="30" customHeight="1">
      <c r="B47" s="470"/>
      <c r="C47" s="45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6"/>
      <c r="AP47" s="46"/>
      <c r="AQ47" s="46"/>
      <c r="AR47" s="46"/>
      <c r="AS47" s="46"/>
      <c r="AT47" s="46"/>
      <c r="AU47" s="46"/>
      <c r="AV47" s="46"/>
      <c r="AW47" s="46"/>
      <c r="AX47" s="46"/>
      <c r="AY47" s="46"/>
      <c r="AZ47" s="46"/>
      <c r="BA47" s="46"/>
      <c r="BB47" s="46"/>
      <c r="BC47" s="46"/>
      <c r="BD47" s="46"/>
      <c r="BE47" s="46"/>
      <c r="BF47" s="46"/>
      <c r="BG47" s="46"/>
      <c r="BH47" s="46"/>
      <c r="BI47" s="46"/>
      <c r="BJ47" s="46"/>
      <c r="BK47" s="46"/>
      <c r="BL47" s="46"/>
      <c r="BM47" s="46"/>
      <c r="BN47" s="46"/>
      <c r="BO47" s="46"/>
      <c r="BP47" s="46"/>
      <c r="BQ47" s="46"/>
      <c r="BR47" s="49"/>
      <c r="BS47" s="481" t="s">
        <v>304</v>
      </c>
      <c r="BT47" s="484" t="s">
        <v>12</v>
      </c>
      <c r="BU47" s="106">
        <f t="shared" si="1"/>
        <v>0</v>
      </c>
      <c r="BV47" s="296" t="e">
        <f>+IF(V_Ma!#REF!="","",V_Ma!#REF!)</f>
        <v>#REF!</v>
      </c>
      <c r="BW47" s="296" t="e">
        <f>+IF(V_Ma!#REF!="","",V_Ma!#REF!)</f>
        <v>#REF!</v>
      </c>
      <c r="BX47" s="296" t="e">
        <f>+IF(V_Ma!#REF!="","",V_Ma!#REF!)</f>
        <v>#REF!</v>
      </c>
      <c r="BY47" s="296" t="e">
        <f>+IF(V_Ma!#REF!="","",V_Ma!#REF!)</f>
        <v>#REF!</v>
      </c>
      <c r="BZ47" s="296" t="e">
        <f>+IF(V_Ma!#REF!="","",V_Ma!#REF!)</f>
        <v>#REF!</v>
      </c>
      <c r="CA47" s="296" t="e">
        <f>+IF(V_Ma!#REF!="","",V_Ma!#REF!)</f>
        <v>#REF!</v>
      </c>
      <c r="CB47" s="296" t="e">
        <f>+IF(V_Ma!#REF!="","",V_Ma!#REF!)</f>
        <v>#REF!</v>
      </c>
      <c r="CC47" s="296" t="e">
        <f>+IF(V_Ma!#REF!="","",V_Ma!#REF!)</f>
        <v>#REF!</v>
      </c>
      <c r="CD47" s="296" t="e">
        <f>+IF(V_Ma!#REF!="","",V_Ma!#REF!)</f>
        <v>#REF!</v>
      </c>
      <c r="CE47" s="296" t="e">
        <f>+IF(V_Ma!#REF!="","",V_Ma!#REF!)</f>
        <v>#REF!</v>
      </c>
      <c r="EG47" s="470"/>
      <c r="EH47" s="470"/>
      <c r="EI47" s="470"/>
      <c r="EJ47" s="470"/>
      <c r="EK47" s="470"/>
      <c r="EL47" s="470"/>
      <c r="EM47" s="470"/>
      <c r="EN47" s="470"/>
      <c r="EO47" s="470"/>
      <c r="EP47" s="470"/>
      <c r="EQ47" s="470"/>
      <c r="ER47" s="470"/>
      <c r="ES47" s="470"/>
      <c r="ET47" s="470"/>
      <c r="EU47" s="470"/>
      <c r="EV47" s="470"/>
      <c r="EW47" s="470"/>
      <c r="EX47" s="470"/>
      <c r="EY47" s="470"/>
      <c r="EZ47" s="470"/>
      <c r="FA47" s="470"/>
      <c r="FB47" s="470"/>
      <c r="FC47" s="470"/>
      <c r="FD47" s="470"/>
      <c r="FE47" s="470"/>
      <c r="FF47" s="470"/>
      <c r="FG47" s="470"/>
      <c r="FH47" s="470"/>
      <c r="FI47" s="470"/>
      <c r="FJ47" s="470"/>
      <c r="FK47" s="470"/>
      <c r="FL47" s="470"/>
      <c r="FM47" s="470"/>
      <c r="FN47" s="470"/>
      <c r="FO47" s="470"/>
      <c r="FP47" s="470"/>
      <c r="FQ47" s="470"/>
      <c r="FR47" s="470"/>
      <c r="FS47" s="470"/>
      <c r="FT47" s="470"/>
      <c r="FU47" s="470"/>
      <c r="FV47" s="470"/>
      <c r="FW47" s="470"/>
      <c r="FX47" s="470"/>
      <c r="FY47" s="470"/>
      <c r="FZ47" s="470"/>
      <c r="GA47" s="470"/>
      <c r="GB47" s="470"/>
      <c r="GC47" s="470"/>
      <c r="GD47" s="470"/>
    </row>
    <row r="48" spans="2:186" s="335" customFormat="1" ht="30" customHeight="1">
      <c r="B48" s="470"/>
      <c r="C48" s="45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6"/>
      <c r="AP48" s="46"/>
      <c r="AQ48" s="46"/>
      <c r="AR48" s="46"/>
      <c r="AS48" s="46"/>
      <c r="AT48" s="46"/>
      <c r="AU48" s="46"/>
      <c r="AV48" s="46"/>
      <c r="AW48" s="46"/>
      <c r="AX48" s="46"/>
      <c r="AY48" s="46"/>
      <c r="AZ48" s="46"/>
      <c r="BA48" s="46"/>
      <c r="BB48" s="46"/>
      <c r="BC48" s="46"/>
      <c r="BD48" s="46"/>
      <c r="BE48" s="46"/>
      <c r="BF48" s="46"/>
      <c r="BG48" s="46"/>
      <c r="BH48" s="46"/>
      <c r="BI48" s="46"/>
      <c r="BJ48" s="46"/>
      <c r="BK48" s="46"/>
      <c r="BL48" s="46"/>
      <c r="BM48" s="46"/>
      <c r="BN48" s="46"/>
      <c r="BO48" s="46"/>
      <c r="BP48" s="46"/>
      <c r="BQ48" s="46"/>
      <c r="BR48" s="49"/>
      <c r="BS48" s="481" t="s">
        <v>172</v>
      </c>
      <c r="BT48" s="484" t="s">
        <v>13</v>
      </c>
      <c r="BU48" s="106">
        <f t="shared" si="1"/>
        <v>0</v>
      </c>
      <c r="BV48" s="296" t="e">
        <f>+IF(V_Ma!#REF!="","",V_Ma!#REF!)</f>
        <v>#REF!</v>
      </c>
      <c r="BW48" s="296" t="e">
        <f>+IF(V_Ma!#REF!="","",V_Ma!#REF!)</f>
        <v>#REF!</v>
      </c>
      <c r="BX48" s="296" t="e">
        <f>+IF(V_Ma!#REF!="","",V_Ma!#REF!)</f>
        <v>#REF!</v>
      </c>
      <c r="BY48" s="296" t="e">
        <f>+IF(V_Ma!#REF!="","",V_Ma!#REF!)</f>
        <v>#REF!</v>
      </c>
      <c r="BZ48" s="296" t="e">
        <f>+IF(V_Ma!#REF!="","",V_Ma!#REF!)</f>
        <v>#REF!</v>
      </c>
      <c r="CA48" s="296" t="e">
        <f>+IF(V_Ma!#REF!="","",V_Ma!#REF!)</f>
        <v>#REF!</v>
      </c>
      <c r="CB48" s="296" t="e">
        <f>+IF(V_Ma!#REF!="","",V_Ma!#REF!)</f>
        <v>#REF!</v>
      </c>
      <c r="CC48" s="296" t="e">
        <f>+IF(V_Ma!#REF!="","",V_Ma!#REF!)</f>
        <v>#REF!</v>
      </c>
      <c r="CD48" s="296" t="e">
        <f>+IF(V_Ma!#REF!="","",V_Ma!#REF!)</f>
        <v>#REF!</v>
      </c>
      <c r="CE48" s="296" t="e">
        <f>+IF(V_Ma!#REF!="","",V_Ma!#REF!)</f>
        <v>#REF!</v>
      </c>
      <c r="EG48" s="470"/>
      <c r="EH48" s="470"/>
      <c r="EI48" s="470"/>
      <c r="EJ48" s="470"/>
      <c r="EK48" s="470"/>
      <c r="EL48" s="470"/>
      <c r="EM48" s="470"/>
      <c r="EN48" s="470"/>
      <c r="EO48" s="470"/>
      <c r="EP48" s="470"/>
      <c r="EQ48" s="470"/>
      <c r="ER48" s="470"/>
      <c r="ES48" s="470"/>
      <c r="ET48" s="470"/>
      <c r="EU48" s="470"/>
      <c r="EV48" s="470"/>
      <c r="EW48" s="470"/>
      <c r="EX48" s="470"/>
      <c r="EY48" s="470"/>
      <c r="EZ48" s="470"/>
      <c r="FA48" s="470"/>
      <c r="FB48" s="470"/>
      <c r="FC48" s="470"/>
      <c r="FD48" s="470"/>
      <c r="FE48" s="470"/>
      <c r="FF48" s="470"/>
      <c r="FG48" s="470"/>
      <c r="FH48" s="470"/>
      <c r="FI48" s="470"/>
      <c r="FJ48" s="470"/>
      <c r="FK48" s="470"/>
      <c r="FL48" s="470"/>
      <c r="FM48" s="470"/>
      <c r="FN48" s="470"/>
      <c r="FO48" s="470"/>
      <c r="FP48" s="470"/>
      <c r="FQ48" s="470"/>
      <c r="FR48" s="470"/>
      <c r="FS48" s="470"/>
      <c r="FT48" s="470"/>
      <c r="FU48" s="470"/>
      <c r="FV48" s="470"/>
      <c r="FW48" s="470"/>
      <c r="FX48" s="470"/>
      <c r="FY48" s="470"/>
      <c r="FZ48" s="470"/>
      <c r="GA48" s="470"/>
      <c r="GB48" s="470"/>
      <c r="GC48" s="470"/>
      <c r="GD48" s="470"/>
    </row>
    <row r="49" spans="1:186" s="335" customFormat="1" ht="30" customHeight="1">
      <c r="B49" s="470"/>
      <c r="C49" s="45"/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6"/>
      <c r="AP49" s="46"/>
      <c r="AQ49" s="46"/>
      <c r="AR49" s="46"/>
      <c r="AS49" s="46"/>
      <c r="AT49" s="46"/>
      <c r="AU49" s="46"/>
      <c r="AV49" s="46"/>
      <c r="AW49" s="46"/>
      <c r="AX49" s="46"/>
      <c r="AY49" s="46"/>
      <c r="AZ49" s="46"/>
      <c r="BA49" s="46"/>
      <c r="BB49" s="46"/>
      <c r="BC49" s="46"/>
      <c r="BD49" s="46"/>
      <c r="BE49" s="46"/>
      <c r="BF49" s="46"/>
      <c r="BG49" s="46"/>
      <c r="BH49" s="46"/>
      <c r="BI49" s="46"/>
      <c r="BJ49" s="46"/>
      <c r="BK49" s="46"/>
      <c r="BL49" s="46"/>
      <c r="BM49" s="46"/>
      <c r="BN49" s="46"/>
      <c r="BO49" s="46"/>
      <c r="BP49" s="46"/>
      <c r="BQ49" s="46"/>
      <c r="BR49" s="49"/>
      <c r="BS49" s="481" t="s">
        <v>177</v>
      </c>
      <c r="BT49" s="484" t="s">
        <v>14</v>
      </c>
      <c r="BU49" s="106">
        <f t="shared" si="1"/>
        <v>0</v>
      </c>
      <c r="BV49" s="296" t="e">
        <f>+IF(V_Ma!#REF!="","",V_Ma!#REF!)</f>
        <v>#REF!</v>
      </c>
      <c r="BW49" s="296" t="e">
        <f>+IF(V_Ma!#REF!="","",V_Ma!#REF!)</f>
        <v>#REF!</v>
      </c>
      <c r="BX49" s="296" t="e">
        <f>+IF(V_Ma!#REF!="","",V_Ma!#REF!)</f>
        <v>#REF!</v>
      </c>
      <c r="BY49" s="296" t="e">
        <f>+IF(V_Ma!#REF!="","",V_Ma!#REF!)</f>
        <v>#REF!</v>
      </c>
      <c r="BZ49" s="296" t="e">
        <f>+IF(V_Ma!#REF!="","",V_Ma!#REF!)</f>
        <v>#REF!</v>
      </c>
      <c r="CA49" s="296" t="e">
        <f>+IF(V_Ma!#REF!="","",V_Ma!#REF!)</f>
        <v>#REF!</v>
      </c>
      <c r="CB49" s="296" t="e">
        <f>+IF(V_Ma!#REF!="","",V_Ma!#REF!)</f>
        <v>#REF!</v>
      </c>
      <c r="CC49" s="296" t="e">
        <f>+IF(V_Ma!#REF!="","",V_Ma!#REF!)</f>
        <v>#REF!</v>
      </c>
      <c r="CD49" s="296" t="e">
        <f>+IF(V_Ma!#REF!="","",V_Ma!#REF!)</f>
        <v>#REF!</v>
      </c>
      <c r="CE49" s="296" t="e">
        <f>+IF(V_Ma!#REF!="","",V_Ma!#REF!)</f>
        <v>#REF!</v>
      </c>
      <c r="EG49" s="470"/>
      <c r="EH49" s="470"/>
      <c r="EI49" s="470"/>
      <c r="EJ49" s="470"/>
      <c r="EK49" s="470"/>
      <c r="EL49" s="470"/>
      <c r="EM49" s="470"/>
      <c r="EN49" s="470"/>
      <c r="EO49" s="470"/>
      <c r="EP49" s="470"/>
      <c r="EQ49" s="470"/>
      <c r="ER49" s="470"/>
      <c r="ES49" s="470"/>
      <c r="ET49" s="470"/>
      <c r="EU49" s="470"/>
      <c r="EV49" s="470"/>
      <c r="EW49" s="470"/>
      <c r="EX49" s="470"/>
      <c r="EY49" s="470"/>
      <c r="EZ49" s="470"/>
      <c r="FA49" s="470"/>
      <c r="FB49" s="470"/>
      <c r="FC49" s="470"/>
      <c r="FD49" s="470"/>
      <c r="FE49" s="470"/>
      <c r="FF49" s="470"/>
      <c r="FG49" s="470"/>
      <c r="FH49" s="470"/>
      <c r="FI49" s="470"/>
      <c r="FJ49" s="470"/>
      <c r="FK49" s="470"/>
      <c r="FL49" s="470"/>
      <c r="FM49" s="470"/>
      <c r="FN49" s="470"/>
      <c r="FO49" s="470"/>
      <c r="FP49" s="470"/>
      <c r="FQ49" s="470"/>
      <c r="FR49" s="470"/>
      <c r="FS49" s="470"/>
      <c r="FT49" s="470"/>
      <c r="FU49" s="470"/>
      <c r="FV49" s="470"/>
      <c r="FW49" s="470"/>
      <c r="FX49" s="470"/>
      <c r="FY49" s="470"/>
      <c r="FZ49" s="470"/>
      <c r="GA49" s="470"/>
      <c r="GB49" s="470"/>
      <c r="GC49" s="470"/>
      <c r="GD49" s="470"/>
    </row>
    <row r="50" spans="1:186" s="335" customFormat="1" ht="30" customHeight="1">
      <c r="B50" s="470"/>
      <c r="C50" s="45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6"/>
      <c r="BR50" s="49"/>
      <c r="BS50" s="481" t="s">
        <v>173</v>
      </c>
      <c r="BT50" s="484" t="s">
        <v>88</v>
      </c>
      <c r="BU50" s="106">
        <f t="shared" si="1"/>
        <v>0</v>
      </c>
      <c r="BV50" s="296" t="e">
        <f>+IF(V_Ma!#REF!="","",V_Ma!#REF!)</f>
        <v>#REF!</v>
      </c>
      <c r="BW50" s="296" t="e">
        <f>+IF(V_Ma!#REF!="","",V_Ma!#REF!)</f>
        <v>#REF!</v>
      </c>
      <c r="BX50" s="296" t="e">
        <f>+IF(V_Ma!#REF!="","",V_Ma!#REF!)</f>
        <v>#REF!</v>
      </c>
      <c r="BY50" s="296" t="e">
        <f>+IF(V_Ma!#REF!="","",V_Ma!#REF!)</f>
        <v>#REF!</v>
      </c>
      <c r="BZ50" s="296" t="e">
        <f>+IF(V_Ma!#REF!="","",V_Ma!#REF!)</f>
        <v>#REF!</v>
      </c>
      <c r="CA50" s="296" t="e">
        <f>+IF(V_Ma!#REF!="","",V_Ma!#REF!)</f>
        <v>#REF!</v>
      </c>
      <c r="CB50" s="296" t="e">
        <f>+IF(V_Ma!#REF!="","",V_Ma!#REF!)</f>
        <v>#REF!</v>
      </c>
      <c r="CC50" s="296" t="e">
        <f>+IF(V_Ma!#REF!="","",V_Ma!#REF!)</f>
        <v>#REF!</v>
      </c>
      <c r="CD50" s="296" t="e">
        <f>+IF(V_Ma!#REF!="","",V_Ma!#REF!)</f>
        <v>#REF!</v>
      </c>
      <c r="CE50" s="296" t="e">
        <f>+IF(V_Ma!#REF!="","",V_Ma!#REF!)</f>
        <v>#REF!</v>
      </c>
      <c r="EG50" s="470"/>
      <c r="EH50" s="470"/>
      <c r="EI50" s="470"/>
      <c r="EJ50" s="470"/>
      <c r="EK50" s="470"/>
      <c r="EL50" s="470"/>
      <c r="EM50" s="470"/>
      <c r="EN50" s="470"/>
      <c r="EO50" s="470"/>
      <c r="EP50" s="470"/>
      <c r="EQ50" s="470"/>
      <c r="ER50" s="470"/>
      <c r="ES50" s="470"/>
      <c r="ET50" s="470"/>
      <c r="EU50" s="470"/>
      <c r="EV50" s="470"/>
      <c r="EW50" s="470"/>
      <c r="EX50" s="470"/>
      <c r="EY50" s="470"/>
      <c r="EZ50" s="470"/>
      <c r="FA50" s="470"/>
      <c r="FB50" s="470"/>
      <c r="FC50" s="470"/>
      <c r="FD50" s="470"/>
      <c r="FE50" s="470"/>
      <c r="FF50" s="470"/>
      <c r="FG50" s="470"/>
      <c r="FH50" s="470"/>
      <c r="FI50" s="470"/>
      <c r="FJ50" s="470"/>
      <c r="FK50" s="470"/>
      <c r="FL50" s="470"/>
      <c r="FM50" s="470"/>
      <c r="FN50" s="470"/>
      <c r="FO50" s="470"/>
      <c r="FP50" s="470"/>
      <c r="FQ50" s="470"/>
      <c r="FR50" s="470"/>
      <c r="FS50" s="470"/>
      <c r="FT50" s="470"/>
      <c r="FU50" s="470"/>
      <c r="FV50" s="470"/>
      <c r="FW50" s="470"/>
      <c r="FX50" s="470"/>
      <c r="FY50" s="470"/>
      <c r="FZ50" s="470"/>
      <c r="GA50" s="470"/>
      <c r="GB50" s="470"/>
      <c r="GC50" s="470"/>
      <c r="GD50" s="470"/>
    </row>
    <row r="51" spans="1:186" s="335" customFormat="1" ht="30" customHeight="1">
      <c r="B51" s="470"/>
      <c r="C51" s="45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6"/>
      <c r="AP51" s="46"/>
      <c r="AQ51" s="46"/>
      <c r="AR51" s="46"/>
      <c r="AS51" s="46"/>
      <c r="AT51" s="46"/>
      <c r="AU51" s="46"/>
      <c r="AV51" s="46"/>
      <c r="AW51" s="46"/>
      <c r="AX51" s="46"/>
      <c r="AY51" s="46"/>
      <c r="AZ51" s="46"/>
      <c r="BA51" s="46"/>
      <c r="BB51" s="46"/>
      <c r="BC51" s="46"/>
      <c r="BD51" s="46"/>
      <c r="BE51" s="46"/>
      <c r="BF51" s="46"/>
      <c r="BG51" s="46"/>
      <c r="BH51" s="46"/>
      <c r="BI51" s="46"/>
      <c r="BJ51" s="46"/>
      <c r="BK51" s="46"/>
      <c r="BL51" s="46"/>
      <c r="BM51" s="46"/>
      <c r="BN51" s="46"/>
      <c r="BO51" s="46"/>
      <c r="BP51" s="46"/>
      <c r="BQ51" s="46"/>
      <c r="BR51" s="49"/>
      <c r="BS51" s="481" t="s">
        <v>174</v>
      </c>
      <c r="BT51" s="484" t="s">
        <v>89</v>
      </c>
      <c r="BU51" s="106">
        <f t="shared" si="1"/>
        <v>0</v>
      </c>
      <c r="BV51" s="296" t="e">
        <f>+IF(V_Ma!#REF!="","",V_Ma!#REF!)</f>
        <v>#REF!</v>
      </c>
      <c r="BW51" s="296" t="e">
        <f>+IF(V_Ma!#REF!="","",V_Ma!#REF!)</f>
        <v>#REF!</v>
      </c>
      <c r="BX51" s="296" t="e">
        <f>+IF(V_Ma!#REF!="","",V_Ma!#REF!)</f>
        <v>#REF!</v>
      </c>
      <c r="BY51" s="296" t="e">
        <f>+IF(V_Ma!#REF!="","",V_Ma!#REF!)</f>
        <v>#REF!</v>
      </c>
      <c r="BZ51" s="296" t="e">
        <f>+IF(V_Ma!#REF!="","",V_Ma!#REF!)</f>
        <v>#REF!</v>
      </c>
      <c r="CA51" s="296" t="e">
        <f>+IF(V_Ma!#REF!="","",V_Ma!#REF!)</f>
        <v>#REF!</v>
      </c>
      <c r="CB51" s="296" t="e">
        <f>+IF(V_Ma!#REF!="","",V_Ma!#REF!)</f>
        <v>#REF!</v>
      </c>
      <c r="CC51" s="296" t="e">
        <f>+IF(V_Ma!#REF!="","",V_Ma!#REF!)</f>
        <v>#REF!</v>
      </c>
      <c r="CD51" s="296" t="e">
        <f>+IF(V_Ma!#REF!="","",V_Ma!#REF!)</f>
        <v>#REF!</v>
      </c>
      <c r="CE51" s="296" t="e">
        <f>+IF(V_Ma!#REF!="","",V_Ma!#REF!)</f>
        <v>#REF!</v>
      </c>
      <c r="CF51" s="466"/>
      <c r="CG51" s="466"/>
      <c r="EG51" s="470"/>
      <c r="EH51" s="470"/>
      <c r="EI51" s="470"/>
      <c r="EJ51" s="470"/>
      <c r="EK51" s="470"/>
      <c r="EL51" s="470"/>
      <c r="EM51" s="470"/>
      <c r="EN51" s="470"/>
      <c r="EO51" s="470"/>
      <c r="EP51" s="470"/>
      <c r="EQ51" s="470"/>
      <c r="ER51" s="470"/>
      <c r="ES51" s="470"/>
      <c r="ET51" s="470"/>
      <c r="EU51" s="470"/>
      <c r="EV51" s="470"/>
      <c r="EW51" s="470"/>
      <c r="EX51" s="470"/>
      <c r="EY51" s="470"/>
      <c r="EZ51" s="470"/>
      <c r="FA51" s="470"/>
      <c r="FB51" s="470"/>
      <c r="FC51" s="470"/>
      <c r="FD51" s="470"/>
      <c r="FE51" s="470"/>
      <c r="FF51" s="470"/>
      <c r="FG51" s="470"/>
      <c r="FH51" s="470"/>
      <c r="FI51" s="470"/>
      <c r="FJ51" s="470"/>
      <c r="FK51" s="470"/>
      <c r="FL51" s="470"/>
      <c r="FM51" s="470"/>
      <c r="FN51" s="470"/>
      <c r="FO51" s="470"/>
      <c r="FP51" s="470"/>
      <c r="FQ51" s="470"/>
      <c r="FR51" s="470"/>
      <c r="FS51" s="470"/>
      <c r="FT51" s="470"/>
      <c r="FU51" s="470"/>
      <c r="FV51" s="470"/>
      <c r="FW51" s="470"/>
      <c r="FX51" s="470"/>
      <c r="FY51" s="470"/>
      <c r="FZ51" s="470"/>
      <c r="GA51" s="470"/>
      <c r="GB51" s="470"/>
      <c r="GC51" s="470"/>
      <c r="GD51" s="470"/>
    </row>
    <row r="52" spans="1:186" s="335" customFormat="1" ht="30" customHeight="1">
      <c r="B52" s="470"/>
      <c r="C52" s="45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6"/>
      <c r="AP52" s="46"/>
      <c r="AQ52" s="46"/>
      <c r="AR52" s="46"/>
      <c r="AS52" s="46"/>
      <c r="AT52" s="46"/>
      <c r="AU52" s="46"/>
      <c r="AV52" s="46"/>
      <c r="AW52" s="46"/>
      <c r="AX52" s="46"/>
      <c r="AY52" s="46"/>
      <c r="AZ52" s="46"/>
      <c r="BA52" s="46"/>
      <c r="BB52" s="46"/>
      <c r="BC52" s="46"/>
      <c r="BD52" s="46"/>
      <c r="BE52" s="46"/>
      <c r="BF52" s="46"/>
      <c r="BG52" s="46"/>
      <c r="BH52" s="46"/>
      <c r="BI52" s="46"/>
      <c r="BJ52" s="46"/>
      <c r="BK52" s="46"/>
      <c r="BL52" s="46"/>
      <c r="BM52" s="46"/>
      <c r="BN52" s="46"/>
      <c r="BO52" s="46"/>
      <c r="BP52" s="46"/>
      <c r="BQ52" s="46"/>
      <c r="BR52" s="49"/>
      <c r="BS52" s="481" t="s">
        <v>175</v>
      </c>
      <c r="BT52" s="484" t="s">
        <v>90</v>
      </c>
      <c r="BU52" s="106">
        <f t="shared" si="1"/>
        <v>0</v>
      </c>
      <c r="BV52" s="296" t="e">
        <f>+IF(V_Ma!#REF!="","",V_Ma!#REF!)</f>
        <v>#REF!</v>
      </c>
      <c r="BW52" s="296" t="e">
        <f>+IF(V_Ma!#REF!="","",V_Ma!#REF!)</f>
        <v>#REF!</v>
      </c>
      <c r="BX52" s="296" t="e">
        <f>+IF(V_Ma!#REF!="","",V_Ma!#REF!)</f>
        <v>#REF!</v>
      </c>
      <c r="BY52" s="296" t="e">
        <f>+IF(V_Ma!#REF!="","",V_Ma!#REF!)</f>
        <v>#REF!</v>
      </c>
      <c r="BZ52" s="296" t="e">
        <f>+IF(V_Ma!#REF!="","",V_Ma!#REF!)</f>
        <v>#REF!</v>
      </c>
      <c r="CA52" s="296" t="e">
        <f>+IF(V_Ma!#REF!="","",V_Ma!#REF!)</f>
        <v>#REF!</v>
      </c>
      <c r="CB52" s="296" t="e">
        <f>+IF(V_Ma!#REF!="","",V_Ma!#REF!)</f>
        <v>#REF!</v>
      </c>
      <c r="CC52" s="296" t="e">
        <f>+IF(V_Ma!#REF!="","",V_Ma!#REF!)</f>
        <v>#REF!</v>
      </c>
      <c r="CD52" s="296" t="e">
        <f>+IF(V_Ma!#REF!="","",V_Ma!#REF!)</f>
        <v>#REF!</v>
      </c>
      <c r="CE52" s="296" t="e">
        <f>+IF(V_Ma!#REF!="","",V_Ma!#REF!)</f>
        <v>#REF!</v>
      </c>
      <c r="CF52" s="466"/>
      <c r="CG52" s="466"/>
      <c r="DI52" s="470"/>
      <c r="DJ52" s="470"/>
      <c r="DK52" s="470"/>
      <c r="DL52" s="470"/>
      <c r="DM52" s="470"/>
      <c r="DN52" s="470"/>
      <c r="DO52" s="470"/>
      <c r="DP52" s="470"/>
      <c r="DQ52" s="470"/>
      <c r="DR52" s="470"/>
      <c r="DS52" s="470"/>
      <c r="DT52" s="470"/>
      <c r="DU52" s="470"/>
      <c r="DV52" s="470"/>
      <c r="DW52" s="470"/>
      <c r="DX52" s="470"/>
      <c r="DY52" s="470"/>
      <c r="DZ52" s="470"/>
      <c r="EA52" s="470"/>
      <c r="EB52" s="470"/>
      <c r="EC52" s="470"/>
      <c r="ED52" s="470"/>
      <c r="EE52" s="470"/>
      <c r="EF52" s="470"/>
      <c r="EG52" s="470"/>
      <c r="EH52" s="470"/>
      <c r="EI52" s="470"/>
      <c r="EJ52" s="470"/>
      <c r="EK52" s="470"/>
      <c r="EL52" s="470"/>
      <c r="EM52" s="470"/>
      <c r="EN52" s="470"/>
      <c r="EO52" s="470"/>
      <c r="EP52" s="470"/>
      <c r="EQ52" s="470"/>
      <c r="ER52" s="470"/>
      <c r="ES52" s="470"/>
      <c r="ET52" s="470"/>
      <c r="EU52" s="470"/>
      <c r="EV52" s="470"/>
      <c r="EW52" s="470"/>
      <c r="EX52" s="470"/>
      <c r="EY52" s="470"/>
      <c r="EZ52" s="470"/>
      <c r="FA52" s="470"/>
      <c r="FB52" s="470"/>
      <c r="FC52" s="470"/>
      <c r="FD52" s="470"/>
      <c r="FE52" s="470"/>
      <c r="FF52" s="470"/>
      <c r="FG52" s="470"/>
      <c r="FH52" s="470"/>
      <c r="FI52" s="470"/>
      <c r="FJ52" s="470"/>
      <c r="FK52" s="470"/>
      <c r="FL52" s="470"/>
      <c r="FM52" s="470"/>
      <c r="FN52" s="470"/>
      <c r="FO52" s="470"/>
      <c r="FP52" s="470"/>
      <c r="FQ52" s="470"/>
      <c r="FR52" s="470"/>
      <c r="FS52" s="470"/>
      <c r="FT52" s="470"/>
      <c r="FU52" s="470"/>
      <c r="FV52" s="470"/>
      <c r="FW52" s="470"/>
      <c r="FX52" s="470"/>
      <c r="FY52" s="470"/>
      <c r="FZ52" s="470"/>
      <c r="GA52" s="470"/>
      <c r="GB52" s="470"/>
      <c r="GC52" s="470"/>
      <c r="GD52" s="470"/>
    </row>
    <row r="53" spans="1:186" s="335" customFormat="1" ht="30" customHeight="1">
      <c r="B53" s="470"/>
      <c r="C53" s="51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3"/>
      <c r="BS53" s="481" t="s">
        <v>176</v>
      </c>
      <c r="BT53" s="484" t="s">
        <v>91</v>
      </c>
      <c r="BU53" s="106">
        <f t="shared" si="1"/>
        <v>0</v>
      </c>
      <c r="BV53" s="296" t="e">
        <f>+IF(V_Ma!#REF!="","",V_Ma!#REF!)</f>
        <v>#REF!</v>
      </c>
      <c r="BW53" s="296" t="e">
        <f>+IF(V_Ma!#REF!="","",V_Ma!#REF!)</f>
        <v>#REF!</v>
      </c>
      <c r="BX53" s="296" t="e">
        <f>+IF(V_Ma!#REF!="","",V_Ma!#REF!)</f>
        <v>#REF!</v>
      </c>
      <c r="BY53" s="296" t="e">
        <f>+IF(V_Ma!#REF!="","",V_Ma!#REF!)</f>
        <v>#REF!</v>
      </c>
      <c r="BZ53" s="296" t="e">
        <f>+IF(V_Ma!#REF!="","",V_Ma!#REF!)</f>
        <v>#REF!</v>
      </c>
      <c r="CA53" s="296" t="e">
        <f>+IF(V_Ma!#REF!="","",V_Ma!#REF!)</f>
        <v>#REF!</v>
      </c>
      <c r="CB53" s="296" t="e">
        <f>+IF(V_Ma!#REF!="","",V_Ma!#REF!)</f>
        <v>#REF!</v>
      </c>
      <c r="CC53" s="296" t="e">
        <f>+IF(V_Ma!#REF!="","",V_Ma!#REF!)</f>
        <v>#REF!</v>
      </c>
      <c r="CD53" s="296" t="e">
        <f>+IF(V_Ma!#REF!="","",V_Ma!#REF!)</f>
        <v>#REF!</v>
      </c>
      <c r="CE53" s="296" t="e">
        <f>+IF(V_Ma!#REF!="","",V_Ma!#REF!)</f>
        <v>#REF!</v>
      </c>
      <c r="CF53" s="466"/>
      <c r="CG53" s="466"/>
      <c r="DI53" s="470"/>
      <c r="DJ53" s="470"/>
      <c r="DK53" s="470"/>
      <c r="DL53" s="470"/>
      <c r="DM53" s="470"/>
      <c r="DN53" s="470"/>
      <c r="DO53" s="470"/>
      <c r="DP53" s="470"/>
      <c r="DQ53" s="470"/>
      <c r="DR53" s="470"/>
      <c r="DS53" s="470"/>
      <c r="DT53" s="470"/>
      <c r="DU53" s="470"/>
      <c r="DV53" s="470"/>
      <c r="DW53" s="470"/>
      <c r="DX53" s="470"/>
      <c r="DY53" s="470"/>
      <c r="DZ53" s="470"/>
      <c r="EA53" s="470"/>
      <c r="EB53" s="470"/>
      <c r="EC53" s="470"/>
      <c r="ED53" s="470"/>
      <c r="EE53" s="470"/>
      <c r="EF53" s="470"/>
      <c r="EG53" s="470"/>
      <c r="EH53" s="470"/>
      <c r="EI53" s="470"/>
      <c r="EJ53" s="470"/>
      <c r="EK53" s="470"/>
      <c r="EL53" s="470"/>
      <c r="EM53" s="470"/>
      <c r="EN53" s="470"/>
      <c r="EO53" s="470"/>
      <c r="EP53" s="470"/>
      <c r="EQ53" s="470"/>
      <c r="ER53" s="470"/>
      <c r="ES53" s="470"/>
      <c r="ET53" s="470"/>
      <c r="EU53" s="470"/>
      <c r="EV53" s="470"/>
      <c r="EW53" s="470"/>
      <c r="EX53" s="470"/>
      <c r="EY53" s="470"/>
      <c r="EZ53" s="470"/>
      <c r="FA53" s="470"/>
      <c r="FB53" s="470"/>
      <c r="FC53" s="470"/>
      <c r="FD53" s="470"/>
      <c r="FE53" s="470"/>
      <c r="FF53" s="470"/>
      <c r="FG53" s="470"/>
      <c r="FH53" s="470"/>
      <c r="FI53" s="470"/>
      <c r="FJ53" s="470"/>
      <c r="FK53" s="470"/>
      <c r="FL53" s="470"/>
      <c r="FM53" s="470"/>
      <c r="FN53" s="470"/>
      <c r="FO53" s="470"/>
      <c r="FP53" s="470"/>
      <c r="FQ53" s="470"/>
      <c r="FR53" s="470"/>
      <c r="FS53" s="470"/>
      <c r="FT53" s="470"/>
      <c r="FU53" s="470"/>
      <c r="FV53" s="470"/>
      <c r="FW53" s="470"/>
      <c r="FX53" s="470"/>
      <c r="FY53" s="470"/>
      <c r="FZ53" s="470"/>
      <c r="GA53" s="470"/>
      <c r="GB53" s="470"/>
      <c r="GC53" s="470"/>
      <c r="GD53" s="470"/>
    </row>
    <row r="54" spans="1:186" s="335" customFormat="1" ht="40.35" customHeight="1">
      <c r="C54" s="54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798" t="s">
        <v>22</v>
      </c>
      <c r="P54" s="798"/>
      <c r="Q54" s="798"/>
      <c r="R54" s="798"/>
      <c r="S54" s="798"/>
      <c r="T54" s="798"/>
      <c r="U54" s="798"/>
      <c r="V54" s="798"/>
      <c r="W54" s="798"/>
      <c r="X54" s="798"/>
      <c r="Y54" s="798"/>
      <c r="Z54" s="798"/>
      <c r="AA54" s="798"/>
      <c r="AB54" s="798"/>
      <c r="AC54" s="798"/>
      <c r="AD54" s="798"/>
      <c r="AE54" s="798"/>
      <c r="AF54" s="798"/>
      <c r="AG54" s="798"/>
      <c r="AH54" s="798"/>
      <c r="AI54" s="798"/>
      <c r="AJ54" s="798"/>
      <c r="AK54" s="798"/>
      <c r="AL54" s="798"/>
      <c r="AM54" s="798"/>
      <c r="AN54" s="798"/>
      <c r="AO54" s="798"/>
      <c r="AP54" s="798"/>
      <c r="AQ54" s="798"/>
      <c r="AR54" s="798"/>
      <c r="AS54" s="798"/>
      <c r="AT54" s="798"/>
      <c r="AU54" s="798"/>
      <c r="AV54" s="798"/>
      <c r="AW54" s="798"/>
      <c r="AX54" s="798"/>
      <c r="AY54" s="798"/>
      <c r="AZ54" s="798"/>
      <c r="BA54" s="798"/>
      <c r="BB54" s="798"/>
      <c r="BC54" s="798"/>
      <c r="BD54" s="798"/>
      <c r="BE54" s="798"/>
      <c r="BF54" s="798"/>
      <c r="BG54" s="56"/>
      <c r="BH54" s="56" t="s">
        <v>156</v>
      </c>
      <c r="BI54" s="56"/>
      <c r="BJ54" s="56"/>
      <c r="BK54" s="56"/>
      <c r="BL54" s="56"/>
      <c r="BM54" s="56"/>
      <c r="BN54" s="56"/>
      <c r="BO54" s="56"/>
      <c r="BP54" s="56"/>
      <c r="BQ54" s="57"/>
      <c r="BR54" s="58"/>
      <c r="BS54" s="467"/>
      <c r="BT54" s="470"/>
      <c r="BU54" s="470"/>
      <c r="BV54" s="466"/>
      <c r="BW54" s="466"/>
      <c r="BX54" s="466"/>
      <c r="BY54" s="466"/>
      <c r="BZ54" s="466"/>
      <c r="CA54" s="466"/>
      <c r="CB54" s="466"/>
      <c r="CC54" s="466"/>
      <c r="CD54" s="466"/>
      <c r="CE54" s="466"/>
      <c r="CF54" s="466"/>
      <c r="CG54" s="466"/>
      <c r="DI54" s="470"/>
      <c r="DJ54" s="470"/>
      <c r="DK54" s="470"/>
      <c r="DL54" s="470"/>
      <c r="DM54" s="470"/>
      <c r="DN54" s="470"/>
      <c r="DO54" s="470"/>
      <c r="DP54" s="470"/>
      <c r="DQ54" s="470"/>
      <c r="DR54" s="470"/>
      <c r="DS54" s="470"/>
      <c r="DT54" s="470"/>
      <c r="DU54" s="470"/>
      <c r="DV54" s="470"/>
      <c r="DW54" s="470"/>
      <c r="DX54" s="470"/>
      <c r="DY54" s="470"/>
      <c r="DZ54" s="470"/>
      <c r="EA54" s="470"/>
      <c r="EB54" s="470"/>
      <c r="EC54" s="470"/>
      <c r="ED54" s="470"/>
      <c r="EE54" s="470"/>
      <c r="EF54" s="470"/>
      <c r="EG54" s="470"/>
      <c r="EH54" s="470"/>
      <c r="EI54" s="470"/>
      <c r="EJ54" s="470"/>
      <c r="EK54" s="470"/>
      <c r="EL54" s="470"/>
      <c r="EM54" s="470"/>
      <c r="EN54" s="470"/>
      <c r="EO54" s="470"/>
      <c r="EP54" s="470"/>
      <c r="EQ54" s="470"/>
      <c r="ER54" s="470"/>
      <c r="ES54" s="470"/>
      <c r="ET54" s="470"/>
      <c r="EU54" s="470"/>
      <c r="EV54" s="470"/>
      <c r="EW54" s="470"/>
      <c r="EX54" s="470"/>
      <c r="EY54" s="470"/>
      <c r="EZ54" s="470"/>
      <c r="FA54" s="470"/>
      <c r="FB54" s="470"/>
      <c r="FC54" s="470"/>
      <c r="FD54" s="470"/>
      <c r="FE54" s="470"/>
      <c r="FF54" s="470"/>
      <c r="FG54" s="470"/>
      <c r="FH54" s="470"/>
      <c r="FI54" s="470"/>
      <c r="FJ54" s="470"/>
      <c r="FK54" s="470"/>
      <c r="FL54" s="470"/>
      <c r="FM54" s="470"/>
      <c r="FN54" s="470"/>
      <c r="FO54" s="470"/>
      <c r="FP54" s="470"/>
      <c r="FQ54" s="470"/>
      <c r="FR54" s="470"/>
      <c r="FS54" s="470"/>
      <c r="FT54" s="470"/>
      <c r="FU54" s="470"/>
      <c r="FV54" s="470"/>
      <c r="FW54" s="470"/>
      <c r="FX54" s="470"/>
      <c r="FY54" s="470"/>
      <c r="FZ54" s="470"/>
      <c r="GA54" s="470"/>
      <c r="GB54" s="470"/>
      <c r="GC54" s="470"/>
      <c r="GD54" s="470"/>
    </row>
    <row r="55" spans="1:186" s="335" customFormat="1" ht="40.35" hidden="1" customHeight="1">
      <c r="C55" s="59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696"/>
      <c r="P55" s="696"/>
      <c r="Q55" s="697">
        <f>+Inicio!D21</f>
        <v>1</v>
      </c>
      <c r="R55" s="697">
        <f>+Inicio!D22</f>
        <v>0</v>
      </c>
      <c r="S55" s="697">
        <f>+Inicio!D23</f>
        <v>0</v>
      </c>
      <c r="T55" s="697">
        <f>+Inicio!D24</f>
        <v>0</v>
      </c>
      <c r="U55" s="697">
        <f>+Inicio!D25</f>
        <v>0</v>
      </c>
      <c r="V55" s="697">
        <f>+Inicio!D26</f>
        <v>0</v>
      </c>
      <c r="W55" s="697">
        <f>+Inicio!D27</f>
        <v>0</v>
      </c>
      <c r="X55" s="697">
        <f>+Inicio!D28</f>
        <v>0</v>
      </c>
      <c r="Y55" s="697">
        <f>+Inicio!D29</f>
        <v>0</v>
      </c>
      <c r="Z55" s="697">
        <f>+Inicio!D30</f>
        <v>0</v>
      </c>
      <c r="AA55" s="697">
        <f>+Inicio!H21</f>
        <v>1</v>
      </c>
      <c r="AB55" s="697">
        <f>+Inicio!H22</f>
        <v>1</v>
      </c>
      <c r="AC55" s="697">
        <f>+Inicio!H23</f>
        <v>0</v>
      </c>
      <c r="AD55" s="697">
        <f>+Inicio!H24</f>
        <v>0</v>
      </c>
      <c r="AE55" s="697">
        <f>+Inicio!H25</f>
        <v>0</v>
      </c>
      <c r="AF55" s="697">
        <f>+Inicio!H26</f>
        <v>0</v>
      </c>
      <c r="AG55" s="697">
        <f>+Inicio!H27</f>
        <v>0</v>
      </c>
      <c r="AH55" s="697">
        <f>+Inicio!H28</f>
        <v>0</v>
      </c>
      <c r="AI55" s="697">
        <f>+Inicio!H29</f>
        <v>0</v>
      </c>
      <c r="AJ55" s="697">
        <f>+Inicio!H30</f>
        <v>0</v>
      </c>
      <c r="AK55" s="697">
        <f>+Inicio!D33</f>
        <v>1</v>
      </c>
      <c r="AL55" s="697">
        <f>+Inicio!D34</f>
        <v>1</v>
      </c>
      <c r="AM55" s="697">
        <f>+Inicio!D35</f>
        <v>1</v>
      </c>
      <c r="AN55" s="697">
        <f>+Inicio!D36</f>
        <v>1</v>
      </c>
      <c r="AO55" s="697">
        <f>+Inicio!D37</f>
        <v>0</v>
      </c>
      <c r="AP55" s="697">
        <f>+Inicio!D38</f>
        <v>0</v>
      </c>
      <c r="AQ55" s="697">
        <f>+Inicio!D39</f>
        <v>0</v>
      </c>
      <c r="AR55" s="697">
        <f>+Inicio!D40</f>
        <v>0</v>
      </c>
      <c r="AS55" s="697">
        <f>+Inicio!D41</f>
        <v>0</v>
      </c>
      <c r="AT55" s="697">
        <f>+Inicio!D42</f>
        <v>0</v>
      </c>
      <c r="AU55" s="697">
        <f>+Inicio!H33</f>
        <v>1</v>
      </c>
      <c r="AV55" s="697">
        <f>+Inicio!H34</f>
        <v>1</v>
      </c>
      <c r="AW55" s="697">
        <f>+Inicio!H35</f>
        <v>1</v>
      </c>
      <c r="AX55" s="697">
        <f>+Inicio!H36</f>
        <v>1</v>
      </c>
      <c r="AY55" s="697">
        <f>+Inicio!H37</f>
        <v>1</v>
      </c>
      <c r="AZ55" s="697">
        <f>+Inicio!H38</f>
        <v>1</v>
      </c>
      <c r="BA55" s="697">
        <f>+Inicio!H39</f>
        <v>1</v>
      </c>
      <c r="BB55" s="697">
        <f>+Inicio!H40</f>
        <v>0</v>
      </c>
      <c r="BC55" s="697">
        <f>+Inicio!H41</f>
        <v>0</v>
      </c>
      <c r="BD55" s="697">
        <f>+Inicio!H42</f>
        <v>0</v>
      </c>
      <c r="BE55" s="696"/>
      <c r="BF55" s="696"/>
      <c r="BG55" s="71"/>
      <c r="BH55" s="71"/>
      <c r="BI55" s="71"/>
      <c r="BJ55" s="71"/>
      <c r="BK55" s="71"/>
      <c r="BL55" s="71"/>
      <c r="BM55" s="71"/>
      <c r="BN55" s="71"/>
      <c r="BO55" s="71"/>
      <c r="BP55" s="71"/>
      <c r="BQ55" s="66"/>
      <c r="BR55" s="103"/>
      <c r="BS55" s="467"/>
      <c r="BT55" s="470"/>
      <c r="BU55" s="470"/>
      <c r="BV55" s="466"/>
      <c r="BW55" s="466"/>
      <c r="BX55" s="466"/>
      <c r="BY55" s="466"/>
      <c r="BZ55" s="466"/>
      <c r="CA55" s="466"/>
      <c r="CB55" s="466"/>
      <c r="CC55" s="466"/>
      <c r="CD55" s="466"/>
      <c r="CE55" s="466"/>
      <c r="CF55" s="466"/>
      <c r="CG55" s="466"/>
      <c r="DI55" s="470"/>
      <c r="DJ55" s="470"/>
      <c r="DK55" s="470"/>
      <c r="DL55" s="470"/>
      <c r="DM55" s="470"/>
      <c r="DN55" s="470"/>
      <c r="DO55" s="470"/>
      <c r="DP55" s="470"/>
      <c r="DQ55" s="470"/>
      <c r="DR55" s="470"/>
      <c r="DS55" s="470"/>
      <c r="DT55" s="470"/>
      <c r="DU55" s="470"/>
      <c r="DV55" s="470"/>
      <c r="DW55" s="470"/>
      <c r="DX55" s="470"/>
      <c r="DY55" s="470"/>
      <c r="DZ55" s="470"/>
      <c r="EA55" s="470"/>
      <c r="EB55" s="470"/>
      <c r="EC55" s="470"/>
      <c r="ED55" s="470"/>
      <c r="EE55" s="470"/>
      <c r="EF55" s="470"/>
      <c r="EG55" s="470"/>
      <c r="EH55" s="470"/>
      <c r="EI55" s="470"/>
      <c r="EJ55" s="470"/>
      <c r="EK55" s="470"/>
      <c r="EL55" s="470"/>
      <c r="EM55" s="470"/>
      <c r="EN55" s="470"/>
      <c r="EO55" s="470"/>
      <c r="EP55" s="470"/>
      <c r="EQ55" s="470"/>
      <c r="ER55" s="470"/>
      <c r="ES55" s="470"/>
      <c r="ET55" s="470"/>
      <c r="EU55" s="470"/>
      <c r="EV55" s="470"/>
      <c r="EW55" s="470"/>
      <c r="EX55" s="470"/>
      <c r="EY55" s="470"/>
      <c r="EZ55" s="470"/>
      <c r="FA55" s="470"/>
      <c r="FB55" s="470"/>
      <c r="FC55" s="470"/>
      <c r="FD55" s="470"/>
      <c r="FE55" s="470"/>
      <c r="FF55" s="470"/>
      <c r="FG55" s="470"/>
      <c r="FH55" s="470"/>
      <c r="FI55" s="470"/>
      <c r="FJ55" s="470"/>
      <c r="FK55" s="470"/>
      <c r="FL55" s="470"/>
      <c r="FM55" s="470"/>
      <c r="FN55" s="470"/>
      <c r="FO55" s="470"/>
      <c r="FP55" s="470"/>
      <c r="FQ55" s="470"/>
      <c r="FR55" s="470"/>
      <c r="FS55" s="470"/>
      <c r="FT55" s="470"/>
      <c r="FU55" s="470"/>
      <c r="FV55" s="470"/>
      <c r="FW55" s="470"/>
      <c r="FX55" s="470"/>
      <c r="FY55" s="470"/>
      <c r="FZ55" s="470"/>
      <c r="GA55" s="470"/>
      <c r="GB55" s="470"/>
      <c r="GC55" s="470"/>
      <c r="GD55" s="470"/>
    </row>
    <row r="56" spans="1:186" s="466" customFormat="1" ht="50.1" customHeight="1">
      <c r="A56" s="335"/>
      <c r="B56" s="335"/>
      <c r="C56" s="59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799" t="s">
        <v>23</v>
      </c>
      <c r="P56" s="799"/>
      <c r="Q56" s="800">
        <f>+V_Ma!Q56</f>
        <v>0</v>
      </c>
      <c r="R56" s="801"/>
      <c r="S56" s="801"/>
      <c r="T56" s="801"/>
      <c r="U56" s="801"/>
      <c r="V56" s="801"/>
      <c r="W56" s="801"/>
      <c r="X56" s="801"/>
      <c r="Y56" s="801"/>
      <c r="Z56" s="802"/>
      <c r="AA56" s="815">
        <f>+V_Ma!AA56</f>
        <v>0</v>
      </c>
      <c r="AB56" s="815"/>
      <c r="AC56" s="815"/>
      <c r="AD56" s="815"/>
      <c r="AE56" s="815"/>
      <c r="AF56" s="815"/>
      <c r="AG56" s="815">
        <f>+V_Ma!AG56</f>
        <v>0</v>
      </c>
      <c r="AH56" s="815"/>
      <c r="AI56" s="815"/>
      <c r="AJ56" s="815"/>
      <c r="AK56" s="800">
        <f>+V_Ma!AK56</f>
        <v>0</v>
      </c>
      <c r="AL56" s="801"/>
      <c r="AM56" s="801"/>
      <c r="AN56" s="801"/>
      <c r="AO56" s="801"/>
      <c r="AP56" s="801"/>
      <c r="AQ56" s="801"/>
      <c r="AR56" s="801"/>
      <c r="AS56" s="801"/>
      <c r="AT56" s="802"/>
      <c r="AU56" s="800" t="str">
        <f>+Inicio!J33</f>
        <v>Av. Los Héroes</v>
      </c>
      <c r="AV56" s="801"/>
      <c r="AW56" s="801"/>
      <c r="AX56" s="801"/>
      <c r="AY56" s="801"/>
      <c r="AZ56" s="801"/>
      <c r="BA56" s="801"/>
      <c r="BB56" s="801"/>
      <c r="BC56" s="801"/>
      <c r="BD56" s="802"/>
      <c r="BE56" s="765" t="s">
        <v>24</v>
      </c>
      <c r="BF56" s="765" t="s">
        <v>25</v>
      </c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1"/>
      <c r="BR56" s="62"/>
      <c r="BS56" s="467"/>
      <c r="DG56" s="470"/>
      <c r="DH56" s="470"/>
      <c r="DI56" s="470"/>
      <c r="DJ56" s="470"/>
      <c r="DK56" s="470"/>
      <c r="DL56" s="470"/>
      <c r="DM56" s="470"/>
      <c r="DN56" s="470"/>
      <c r="DO56" s="470"/>
      <c r="DP56" s="470"/>
      <c r="DQ56" s="470"/>
      <c r="DR56" s="470"/>
      <c r="DS56" s="470"/>
      <c r="DT56" s="470"/>
      <c r="DU56" s="470"/>
      <c r="DV56" s="470"/>
      <c r="DW56" s="470"/>
      <c r="DX56" s="470"/>
      <c r="DY56" s="470"/>
      <c r="DZ56" s="470"/>
      <c r="EA56" s="470"/>
      <c r="EB56" s="470"/>
      <c r="EC56" s="470"/>
      <c r="ED56" s="470"/>
      <c r="EE56" s="470"/>
      <c r="EF56" s="470"/>
      <c r="EG56" s="470"/>
      <c r="EH56" s="470"/>
      <c r="EI56" s="470"/>
      <c r="EJ56" s="470"/>
      <c r="EK56" s="470"/>
      <c r="EL56" s="470"/>
      <c r="EM56" s="470"/>
      <c r="EN56" s="470"/>
      <c r="EO56" s="470"/>
      <c r="EP56" s="470"/>
      <c r="EQ56" s="470"/>
      <c r="ER56" s="470"/>
      <c r="ES56" s="470"/>
      <c r="ET56" s="470"/>
      <c r="EU56" s="470"/>
      <c r="EV56" s="470"/>
      <c r="EW56" s="470"/>
      <c r="EX56" s="470"/>
      <c r="EY56" s="470"/>
      <c r="EZ56" s="470"/>
      <c r="FA56" s="470"/>
      <c r="FB56" s="470"/>
      <c r="FC56" s="470"/>
      <c r="FD56" s="470"/>
      <c r="FE56" s="470"/>
      <c r="FF56" s="470"/>
      <c r="FG56" s="470"/>
      <c r="FH56" s="470"/>
      <c r="FI56" s="470"/>
      <c r="FJ56" s="470"/>
      <c r="FK56" s="470"/>
      <c r="FL56" s="470"/>
      <c r="FM56" s="470"/>
      <c r="FN56" s="470"/>
      <c r="FO56" s="470"/>
      <c r="FP56" s="470"/>
      <c r="FQ56" s="470"/>
      <c r="FR56" s="470"/>
      <c r="FS56" s="470"/>
      <c r="FT56" s="470"/>
      <c r="FU56" s="470"/>
      <c r="FV56" s="470"/>
      <c r="FW56" s="470"/>
      <c r="FX56" s="470"/>
      <c r="FY56" s="470"/>
      <c r="FZ56" s="470"/>
      <c r="GA56" s="470"/>
      <c r="GB56" s="470"/>
    </row>
    <row r="57" spans="1:186" s="335" customFormat="1" ht="39.950000000000003" customHeight="1">
      <c r="C57" s="59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799"/>
      <c r="P57" s="799"/>
      <c r="Q57" s="757">
        <f>+V_Ma!Q57:V57</f>
        <v>0</v>
      </c>
      <c r="R57" s="758"/>
      <c r="S57" s="758"/>
      <c r="T57" s="758"/>
      <c r="U57" s="758"/>
      <c r="V57" s="758"/>
      <c r="W57" s="758"/>
      <c r="X57" s="758"/>
      <c r="Y57" s="758"/>
      <c r="Z57" s="759"/>
      <c r="AA57" s="766">
        <f>+V_Ma!AA57:AF57</f>
        <v>0</v>
      </c>
      <c r="AB57" s="767"/>
      <c r="AC57" s="767"/>
      <c r="AD57" s="767"/>
      <c r="AE57" s="767"/>
      <c r="AF57" s="767"/>
      <c r="AG57" s="767"/>
      <c r="AH57" s="767"/>
      <c r="AI57" s="767"/>
      <c r="AJ57" s="768"/>
      <c r="AK57" s="773">
        <f>+V_Ma!AK57:AP57</f>
        <v>0</v>
      </c>
      <c r="AL57" s="774"/>
      <c r="AM57" s="774"/>
      <c r="AN57" s="774"/>
      <c r="AO57" s="774"/>
      <c r="AP57" s="774"/>
      <c r="AQ57" s="774"/>
      <c r="AR57" s="774"/>
      <c r="AS57" s="774"/>
      <c r="AT57" s="775"/>
      <c r="AU57" s="789">
        <f>+V_Ma!AU57:AZ57</f>
        <v>0</v>
      </c>
      <c r="AV57" s="790"/>
      <c r="AW57" s="790"/>
      <c r="AX57" s="790"/>
      <c r="AY57" s="790"/>
      <c r="AZ57" s="790"/>
      <c r="BA57" s="790"/>
      <c r="BB57" s="790"/>
      <c r="BC57" s="790"/>
      <c r="BD57" s="791"/>
      <c r="BE57" s="765"/>
      <c r="BF57" s="765"/>
      <c r="BG57" s="60"/>
      <c r="BH57" s="60"/>
      <c r="BI57" s="102"/>
      <c r="BJ57" s="60"/>
      <c r="BK57" s="60"/>
      <c r="BL57" s="60"/>
      <c r="BM57" s="60"/>
      <c r="BN57" s="60"/>
      <c r="BO57" s="60"/>
      <c r="BP57" s="60"/>
      <c r="BQ57" s="13"/>
      <c r="BR57" s="63"/>
      <c r="BS57" s="467"/>
      <c r="CC57" s="466"/>
      <c r="CD57" s="466"/>
      <c r="CE57" s="466"/>
      <c r="CF57" s="466"/>
      <c r="CG57" s="466"/>
      <c r="DD57" s="470"/>
      <c r="DE57" s="470"/>
      <c r="DF57" s="470"/>
      <c r="DG57" s="470"/>
      <c r="DH57" s="470"/>
      <c r="DI57" s="470"/>
      <c r="DJ57" s="470"/>
      <c r="DK57" s="470"/>
      <c r="DL57" s="470"/>
      <c r="DM57" s="470"/>
      <c r="DN57" s="470"/>
      <c r="DO57" s="470"/>
      <c r="DP57" s="470"/>
      <c r="DQ57" s="470"/>
      <c r="DR57" s="470"/>
      <c r="DS57" s="470"/>
      <c r="DT57" s="470"/>
      <c r="DU57" s="470"/>
      <c r="DV57" s="470"/>
      <c r="DW57" s="470"/>
      <c r="DX57" s="470"/>
      <c r="DY57" s="470"/>
      <c r="DZ57" s="470"/>
      <c r="EA57" s="470"/>
      <c r="EB57" s="470"/>
      <c r="EC57" s="470"/>
      <c r="ED57" s="470"/>
      <c r="EE57" s="470"/>
      <c r="EF57" s="470"/>
      <c r="EG57" s="470"/>
      <c r="EH57" s="470"/>
      <c r="EI57" s="470"/>
      <c r="EJ57" s="470"/>
      <c r="EK57" s="470"/>
      <c r="EL57" s="470"/>
      <c r="EM57" s="470"/>
      <c r="EN57" s="470"/>
      <c r="EO57" s="470"/>
      <c r="EP57" s="470"/>
      <c r="EQ57" s="470"/>
      <c r="ER57" s="470"/>
      <c r="ES57" s="470"/>
      <c r="ET57" s="470"/>
      <c r="EU57" s="470"/>
      <c r="EV57" s="470"/>
      <c r="EW57" s="470"/>
      <c r="EX57" s="470"/>
      <c r="EY57" s="470"/>
      <c r="EZ57" s="470"/>
      <c r="FA57" s="470"/>
      <c r="FB57" s="470"/>
      <c r="FC57" s="470"/>
      <c r="FD57" s="470"/>
      <c r="FE57" s="470"/>
      <c r="FF57" s="470"/>
      <c r="FG57" s="470"/>
      <c r="FH57" s="470"/>
      <c r="FI57" s="470"/>
      <c r="FJ57" s="470"/>
      <c r="FK57" s="470"/>
      <c r="FL57" s="470"/>
      <c r="FM57" s="470"/>
      <c r="FN57" s="470"/>
      <c r="FO57" s="470"/>
      <c r="FP57" s="470"/>
      <c r="FQ57" s="470"/>
      <c r="FR57" s="470"/>
      <c r="FS57" s="470"/>
      <c r="FT57" s="470"/>
      <c r="FU57" s="470"/>
      <c r="FV57" s="470"/>
      <c r="FW57" s="470"/>
      <c r="FX57" s="470"/>
      <c r="FY57" s="470"/>
    </row>
    <row r="58" spans="1:186" s="335" customFormat="1" ht="39.950000000000003" customHeight="1">
      <c r="C58" s="59"/>
      <c r="D58" s="27"/>
      <c r="E58" s="27"/>
      <c r="F58" s="27"/>
      <c r="G58" s="27"/>
      <c r="H58" s="27"/>
      <c r="I58" s="11"/>
      <c r="J58" s="27"/>
      <c r="K58" s="27"/>
      <c r="L58" s="27"/>
      <c r="M58" s="27"/>
      <c r="N58" s="27"/>
      <c r="O58" s="799"/>
      <c r="P58" s="799"/>
      <c r="Q58" s="509">
        <f>+V_Ma!Q58</f>
        <v>0</v>
      </c>
      <c r="R58" s="509">
        <f>+V_Ma!R58</f>
        <v>0</v>
      </c>
      <c r="S58" s="509">
        <f>+V_Ma!S58</f>
        <v>0</v>
      </c>
      <c r="T58" s="509">
        <f>+V_Ma!T58</f>
        <v>0</v>
      </c>
      <c r="U58" s="509">
        <f>+V_Ma!U58</f>
        <v>0</v>
      </c>
      <c r="V58" s="509">
        <f>+V_Ma!V58</f>
        <v>0</v>
      </c>
      <c r="W58" s="509">
        <f>+V_Ma!W58</f>
        <v>0</v>
      </c>
      <c r="X58" s="509">
        <f>+V_Ma!X58</f>
        <v>0</v>
      </c>
      <c r="Y58" s="509">
        <f>+V_Ma!Y58</f>
        <v>0</v>
      </c>
      <c r="Z58" s="509">
        <f>+V_Ma!Z58</f>
        <v>0</v>
      </c>
      <c r="AA58" s="477">
        <f>+V_Ma!AA58</f>
        <v>0</v>
      </c>
      <c r="AB58" s="477">
        <f>+V_Ma!AB58</f>
        <v>0</v>
      </c>
      <c r="AC58" s="477">
        <f>+V_Ma!AC58</f>
        <v>0</v>
      </c>
      <c r="AD58" s="477">
        <f>+V_Ma!AD58</f>
        <v>0</v>
      </c>
      <c r="AE58" s="477">
        <f>+V_Ma!AE58</f>
        <v>0</v>
      </c>
      <c r="AF58" s="477">
        <f>+V_Ma!AF58</f>
        <v>0</v>
      </c>
      <c r="AG58" s="477">
        <f>+V_Ma!AG58</f>
        <v>0</v>
      </c>
      <c r="AH58" s="477">
        <f>+V_Ma!AH58</f>
        <v>0</v>
      </c>
      <c r="AI58" s="477">
        <f>+V_Ma!AI58</f>
        <v>0</v>
      </c>
      <c r="AJ58" s="477">
        <f>+V_Ma!AJ58</f>
        <v>0</v>
      </c>
      <c r="AK58" s="478">
        <f>+V_Ma!AK58</f>
        <v>0</v>
      </c>
      <c r="AL58" s="478">
        <f>+V_Ma!AL58</f>
        <v>0</v>
      </c>
      <c r="AM58" s="705">
        <f>+V_Ma!AM58</f>
        <v>0</v>
      </c>
      <c r="AN58" s="478">
        <f>+V_Ma!AN58</f>
        <v>0</v>
      </c>
      <c r="AO58" s="478">
        <f>+V_Ma!AO58</f>
        <v>0</v>
      </c>
      <c r="AP58" s="478">
        <f>+V_Ma!AP58</f>
        <v>0</v>
      </c>
      <c r="AQ58" s="706">
        <f>+V_Ma!AQ58</f>
        <v>0</v>
      </c>
      <c r="AR58" s="478">
        <f>+V_Ma!AR58</f>
        <v>0</v>
      </c>
      <c r="AS58" s="478">
        <f>+V_Ma!AS58</f>
        <v>0</v>
      </c>
      <c r="AT58" s="478">
        <f>+V_Ma!AT58</f>
        <v>0</v>
      </c>
      <c r="AU58" s="684">
        <f>+V_Ma!AU58</f>
        <v>0</v>
      </c>
      <c r="AV58" s="684">
        <f>+V_Ma!AV58</f>
        <v>0</v>
      </c>
      <c r="AW58" s="684">
        <f>+V_Ma!AW58</f>
        <v>0</v>
      </c>
      <c r="AX58" s="684">
        <f>+V_Ma!AX58</f>
        <v>0</v>
      </c>
      <c r="AY58" s="684">
        <f>+V_Ma!AY58</f>
        <v>0</v>
      </c>
      <c r="AZ58" s="684">
        <f>+V_Ma!AZ58</f>
        <v>0</v>
      </c>
      <c r="BA58" s="684">
        <f>+V_Ma!BA58</f>
        <v>0</v>
      </c>
      <c r="BB58" s="684">
        <f>+V_Ma!BB58</f>
        <v>0</v>
      </c>
      <c r="BC58" s="684">
        <f>+V_Ma!BC58</f>
        <v>0</v>
      </c>
      <c r="BD58" s="684">
        <f>+V_Ma!BD58</f>
        <v>0</v>
      </c>
      <c r="BE58" s="765"/>
      <c r="BF58" s="765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13"/>
      <c r="BR58" s="63"/>
      <c r="BS58" s="467"/>
      <c r="CB58" s="466"/>
      <c r="CC58" s="466"/>
      <c r="CD58" s="466"/>
      <c r="CE58" s="466"/>
      <c r="CF58" s="466"/>
      <c r="CG58" s="466"/>
      <c r="DD58" s="470"/>
      <c r="DE58" s="470"/>
      <c r="DF58" s="470"/>
      <c r="DG58" s="470"/>
      <c r="DH58" s="470"/>
      <c r="DI58" s="470"/>
      <c r="DJ58" s="470"/>
      <c r="DK58" s="470"/>
      <c r="DL58" s="470"/>
      <c r="DM58" s="470"/>
      <c r="DN58" s="470"/>
      <c r="DO58" s="470"/>
      <c r="DP58" s="470"/>
      <c r="DQ58" s="470"/>
      <c r="DR58" s="470"/>
      <c r="DS58" s="470"/>
      <c r="DT58" s="470"/>
      <c r="DU58" s="470"/>
      <c r="DV58" s="470"/>
      <c r="DW58" s="470"/>
      <c r="DX58" s="470"/>
      <c r="DY58" s="470"/>
      <c r="DZ58" s="470"/>
      <c r="EA58" s="470"/>
      <c r="EB58" s="470"/>
      <c r="EC58" s="470"/>
      <c r="ED58" s="470"/>
      <c r="EE58" s="470"/>
      <c r="EF58" s="470"/>
      <c r="EG58" s="470"/>
      <c r="EH58" s="470"/>
      <c r="EI58" s="470"/>
      <c r="EJ58" s="470"/>
      <c r="EK58" s="470"/>
      <c r="EL58" s="470"/>
      <c r="EM58" s="470"/>
      <c r="EN58" s="470"/>
      <c r="EO58" s="470"/>
      <c r="EP58" s="470"/>
      <c r="EQ58" s="470"/>
      <c r="ER58" s="470"/>
      <c r="ES58" s="470"/>
      <c r="ET58" s="470"/>
      <c r="EU58" s="470"/>
      <c r="EV58" s="470"/>
      <c r="EW58" s="470"/>
      <c r="EX58" s="470"/>
      <c r="EY58" s="470"/>
      <c r="EZ58" s="470"/>
      <c r="FA58" s="470"/>
      <c r="FB58" s="470"/>
      <c r="FC58" s="470"/>
      <c r="FD58" s="470"/>
      <c r="FE58" s="470"/>
      <c r="FF58" s="470"/>
      <c r="FG58" s="470"/>
      <c r="FH58" s="470"/>
      <c r="FI58" s="470"/>
      <c r="FJ58" s="470"/>
      <c r="FK58" s="470"/>
      <c r="FL58" s="470"/>
      <c r="FM58" s="470"/>
      <c r="FN58" s="470"/>
      <c r="FO58" s="470"/>
      <c r="FP58" s="470"/>
      <c r="FQ58" s="470"/>
      <c r="FR58" s="470"/>
      <c r="FS58" s="470"/>
      <c r="FT58" s="470"/>
      <c r="FU58" s="470"/>
      <c r="FV58" s="470"/>
      <c r="FW58" s="470"/>
      <c r="FX58" s="470"/>
      <c r="FY58" s="470"/>
    </row>
    <row r="59" spans="1:186" s="335" customFormat="1" ht="30" customHeight="1">
      <c r="C59" s="59"/>
      <c r="D59" s="27"/>
      <c r="E59" s="27"/>
      <c r="F59" s="27"/>
      <c r="G59" s="27"/>
      <c r="H59" s="27"/>
      <c r="I59" s="27"/>
      <c r="J59" s="27"/>
      <c r="K59" s="239"/>
      <c r="L59" s="27"/>
      <c r="M59" s="27"/>
      <c r="N59" s="27"/>
      <c r="O59" s="813">
        <f>+V_Ma!O59</f>
        <v>0</v>
      </c>
      <c r="P59" s="814"/>
      <c r="Q59" s="107">
        <f>+N!$K$112</f>
        <v>0</v>
      </c>
      <c r="R59" s="108">
        <f>+N!$L$112</f>
        <v>0</v>
      </c>
      <c r="S59" s="699">
        <f>+N!$M$112</f>
        <v>0</v>
      </c>
      <c r="T59" s="699">
        <f>+N!$N$112</f>
        <v>0</v>
      </c>
      <c r="U59" s="699">
        <f>+N!$O$112</f>
        <v>0</v>
      </c>
      <c r="V59" s="108">
        <f>+N!$P$112</f>
        <v>0</v>
      </c>
      <c r="W59" s="108">
        <f>+N!$Q$112</f>
        <v>0</v>
      </c>
      <c r="X59" s="108">
        <f>+N!$R$112</f>
        <v>0</v>
      </c>
      <c r="Y59" s="108">
        <f>+N!$S$112</f>
        <v>0</v>
      </c>
      <c r="Z59" s="109">
        <f>+N!$T$112</f>
        <v>0</v>
      </c>
      <c r="AA59" s="702">
        <f>+S!$K$112</f>
        <v>0</v>
      </c>
      <c r="AB59" s="699">
        <f>+S!$L$112</f>
        <v>0</v>
      </c>
      <c r="AC59" s="108">
        <f>+S!$M$112</f>
        <v>0</v>
      </c>
      <c r="AD59" s="108">
        <f>+S!$N$112</f>
        <v>0</v>
      </c>
      <c r="AE59" s="108">
        <f>+S!$O$112</f>
        <v>0</v>
      </c>
      <c r="AF59" s="108">
        <f>+S!$P$112</f>
        <v>0</v>
      </c>
      <c r="AG59" s="108">
        <f>+S!$Q$112</f>
        <v>0</v>
      </c>
      <c r="AH59" s="108">
        <f>+S!$R$112</f>
        <v>0</v>
      </c>
      <c r="AI59" s="108">
        <f>+S!$S$112</f>
        <v>0</v>
      </c>
      <c r="AJ59" s="109">
        <f>+S!$T$112</f>
        <v>0</v>
      </c>
      <c r="AK59" s="702">
        <f>+E!$K$112</f>
        <v>0</v>
      </c>
      <c r="AL59" s="699">
        <f>+E!$L$112</f>
        <v>0</v>
      </c>
      <c r="AM59" s="699">
        <f>+E!$M$112</f>
        <v>0</v>
      </c>
      <c r="AN59" s="108">
        <f>+E!$N$112</f>
        <v>0</v>
      </c>
      <c r="AO59" s="108">
        <f>+E!$O$112</f>
        <v>0</v>
      </c>
      <c r="AP59" s="699">
        <f>+E!$P$112</f>
        <v>0</v>
      </c>
      <c r="AQ59" s="699">
        <f>+E!$Q$112</f>
        <v>0</v>
      </c>
      <c r="AR59" s="699">
        <f>+E!$R$112</f>
        <v>0</v>
      </c>
      <c r="AS59" s="108">
        <f>+E!$S$112</f>
        <v>0</v>
      </c>
      <c r="AT59" s="109">
        <f>+E!$T$112</f>
        <v>0</v>
      </c>
      <c r="AU59" s="702">
        <f>+O!$K$112</f>
        <v>0</v>
      </c>
      <c r="AV59" s="699">
        <f>+O!$L$112</f>
        <v>0</v>
      </c>
      <c r="AW59" s="699">
        <f>+O!$M$112</f>
        <v>0</v>
      </c>
      <c r="AX59" s="108">
        <f>+O!$N$112</f>
        <v>0</v>
      </c>
      <c r="AY59" s="108">
        <f>+O!$O$112</f>
        <v>0</v>
      </c>
      <c r="AZ59" s="108">
        <f>+O!$P$112</f>
        <v>0</v>
      </c>
      <c r="BA59" s="699">
        <f>+O!$Q$112</f>
        <v>0</v>
      </c>
      <c r="BB59" s="699">
        <f>+O!$R$112</f>
        <v>0</v>
      </c>
      <c r="BC59" s="108">
        <f>+O!$S$112</f>
        <v>0</v>
      </c>
      <c r="BD59" s="109">
        <f>+O!$T$112</f>
        <v>0</v>
      </c>
      <c r="BE59" s="110">
        <f>+SUMIF($Q$55:$BD$55,1,Q59:BD59)</f>
        <v>0</v>
      </c>
      <c r="BF59" s="111">
        <f>+BE59/$BE$79</f>
        <v>0</v>
      </c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13"/>
      <c r="BR59" s="63"/>
      <c r="BS59" s="467"/>
      <c r="CF59" s="466"/>
      <c r="CG59" s="466"/>
      <c r="DD59" s="470"/>
      <c r="DE59" s="470"/>
      <c r="DF59" s="470"/>
      <c r="DG59" s="470"/>
      <c r="DH59" s="470"/>
      <c r="DI59" s="470"/>
      <c r="DJ59" s="470"/>
      <c r="DK59" s="470"/>
      <c r="DL59" s="470"/>
      <c r="DM59" s="470"/>
      <c r="DN59" s="470"/>
      <c r="DO59" s="470"/>
      <c r="DP59" s="470"/>
      <c r="DQ59" s="470"/>
      <c r="DR59" s="470"/>
      <c r="DS59" s="470"/>
      <c r="DT59" s="470"/>
      <c r="DU59" s="470"/>
      <c r="DV59" s="470"/>
      <c r="DW59" s="470"/>
      <c r="DX59" s="470"/>
      <c r="DY59" s="470"/>
      <c r="DZ59" s="470"/>
      <c r="EA59" s="470"/>
      <c r="EB59" s="470"/>
      <c r="EC59" s="470"/>
      <c r="ED59" s="470"/>
      <c r="EE59" s="470"/>
      <c r="EF59" s="470"/>
      <c r="EG59" s="470"/>
      <c r="EH59" s="470"/>
      <c r="EI59" s="470"/>
      <c r="EJ59" s="470"/>
      <c r="EK59" s="470"/>
      <c r="EL59" s="470"/>
      <c r="EM59" s="470"/>
      <c r="EN59" s="470"/>
      <c r="EO59" s="470"/>
      <c r="EP59" s="470"/>
      <c r="EQ59" s="470"/>
      <c r="ER59" s="470"/>
      <c r="ES59" s="470"/>
      <c r="ET59" s="470"/>
      <c r="EU59" s="470"/>
      <c r="EV59" s="470"/>
      <c r="EW59" s="470"/>
      <c r="EX59" s="470"/>
      <c r="EY59" s="470"/>
      <c r="EZ59" s="470"/>
      <c r="FA59" s="470"/>
      <c r="FB59" s="470"/>
      <c r="FC59" s="470"/>
      <c r="FD59" s="470"/>
      <c r="FE59" s="470"/>
      <c r="FF59" s="470"/>
      <c r="FG59" s="470"/>
      <c r="FH59" s="470"/>
      <c r="FI59" s="470"/>
      <c r="FJ59" s="470"/>
      <c r="FK59" s="470"/>
      <c r="FL59" s="470"/>
      <c r="FM59" s="470"/>
      <c r="FN59" s="470"/>
      <c r="FO59" s="470"/>
      <c r="FP59" s="470"/>
      <c r="FQ59" s="470"/>
      <c r="FR59" s="470"/>
      <c r="FS59" s="470"/>
      <c r="FT59" s="470"/>
      <c r="FU59" s="470"/>
      <c r="FV59" s="470"/>
      <c r="FW59" s="470"/>
      <c r="FX59" s="470"/>
      <c r="FY59" s="470"/>
    </row>
    <row r="60" spans="1:186" s="335" customFormat="1" ht="30" customHeight="1">
      <c r="C60" s="59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811">
        <f>+V_Ma!O60</f>
        <v>0</v>
      </c>
      <c r="P60" s="812"/>
      <c r="Q60" s="112">
        <f>+N!$U$112</f>
        <v>0</v>
      </c>
      <c r="R60" s="113">
        <f>+N!$V$112</f>
        <v>0</v>
      </c>
      <c r="S60" s="700">
        <f>+N!$W$112</f>
        <v>0</v>
      </c>
      <c r="T60" s="700">
        <f>+N!$X$112</f>
        <v>0</v>
      </c>
      <c r="U60" s="700">
        <f>+N!$Y$112</f>
        <v>0</v>
      </c>
      <c r="V60" s="113">
        <f>+N!$Z$112</f>
        <v>0</v>
      </c>
      <c r="W60" s="113">
        <f>+N!$AA$112</f>
        <v>0</v>
      </c>
      <c r="X60" s="113">
        <f>+N!$AB$112</f>
        <v>0</v>
      </c>
      <c r="Y60" s="113">
        <f>+N!$AC$112</f>
        <v>0</v>
      </c>
      <c r="Z60" s="114">
        <f>+N!$AD$112</f>
        <v>0</v>
      </c>
      <c r="AA60" s="703">
        <f>+S!$U$112</f>
        <v>0</v>
      </c>
      <c r="AB60" s="700">
        <f>+S!$V$112</f>
        <v>0</v>
      </c>
      <c r="AC60" s="113">
        <f>+S!$W$112</f>
        <v>0</v>
      </c>
      <c r="AD60" s="113">
        <f>+S!$X$112</f>
        <v>0</v>
      </c>
      <c r="AE60" s="113">
        <f>+S!$Y$112</f>
        <v>0</v>
      </c>
      <c r="AF60" s="113">
        <f>+S!$Z$112</f>
        <v>0</v>
      </c>
      <c r="AG60" s="113">
        <f>+S!$AA$112</f>
        <v>0</v>
      </c>
      <c r="AH60" s="113">
        <f>+S!$AB$112</f>
        <v>0</v>
      </c>
      <c r="AI60" s="113">
        <f>+S!$AC$112</f>
        <v>0</v>
      </c>
      <c r="AJ60" s="114">
        <f>+S!$AD$112</f>
        <v>0</v>
      </c>
      <c r="AK60" s="703">
        <f>+E!$U$112</f>
        <v>0</v>
      </c>
      <c r="AL60" s="700">
        <f>+E!$V$112</f>
        <v>0</v>
      </c>
      <c r="AM60" s="700">
        <f>+E!$W$112</f>
        <v>0</v>
      </c>
      <c r="AN60" s="113">
        <f>+E!$X$112</f>
        <v>0</v>
      </c>
      <c r="AO60" s="113">
        <f>+E!$Y$112</f>
        <v>0</v>
      </c>
      <c r="AP60" s="700">
        <f>+E!$Z$112</f>
        <v>0</v>
      </c>
      <c r="AQ60" s="700">
        <f>+E!$AA$112</f>
        <v>0</v>
      </c>
      <c r="AR60" s="700">
        <f>+E!$AB$112</f>
        <v>0</v>
      </c>
      <c r="AS60" s="113">
        <f>+E!$AC$112</f>
        <v>0</v>
      </c>
      <c r="AT60" s="114">
        <f>+E!$AD$112</f>
        <v>0</v>
      </c>
      <c r="AU60" s="703">
        <f>+O!$U$112</f>
        <v>0</v>
      </c>
      <c r="AV60" s="700">
        <f>+O!$V$112</f>
        <v>0</v>
      </c>
      <c r="AW60" s="700">
        <f>+O!$W$112</f>
        <v>0</v>
      </c>
      <c r="AX60" s="113">
        <f>+O!$X$112</f>
        <v>0</v>
      </c>
      <c r="AY60" s="113">
        <f>+O!$Y$112</f>
        <v>0</v>
      </c>
      <c r="AZ60" s="113">
        <f>+O!$Z$112</f>
        <v>0</v>
      </c>
      <c r="BA60" s="700">
        <f>+O!$AA$112</f>
        <v>0</v>
      </c>
      <c r="BB60" s="700">
        <f>+O!$AB$112</f>
        <v>0</v>
      </c>
      <c r="BC60" s="113">
        <f>+O!$AC$112</f>
        <v>0</v>
      </c>
      <c r="BD60" s="114">
        <f>+O!$AD$112</f>
        <v>0</v>
      </c>
      <c r="BE60" s="115">
        <f t="shared" ref="BE60:BE80" si="2">+SUMIF($Q$55:$BD$55,1,Q60:BD60)</f>
        <v>0</v>
      </c>
      <c r="BF60" s="116">
        <f t="shared" ref="BF60:BF78" si="3">+BE60/$BE$79</f>
        <v>0</v>
      </c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13"/>
      <c r="BR60" s="63"/>
      <c r="BS60" s="467"/>
      <c r="CF60" s="466"/>
      <c r="CG60" s="466"/>
      <c r="DD60" s="466"/>
      <c r="DE60" s="466"/>
      <c r="DF60" s="466"/>
      <c r="DG60" s="466"/>
      <c r="DH60" s="466"/>
      <c r="DI60" s="466"/>
      <c r="DJ60" s="466"/>
      <c r="DK60" s="466"/>
      <c r="DL60" s="466"/>
      <c r="DM60" s="466"/>
      <c r="DN60" s="466"/>
      <c r="DO60" s="466"/>
      <c r="DP60" s="466"/>
      <c r="DQ60" s="466"/>
      <c r="DR60" s="466"/>
      <c r="DS60" s="466"/>
      <c r="DT60" s="466"/>
      <c r="DU60" s="466"/>
      <c r="DV60" s="466"/>
      <c r="DW60" s="466"/>
      <c r="DX60" s="466"/>
      <c r="DY60" s="466"/>
      <c r="DZ60" s="466"/>
      <c r="EA60" s="466"/>
      <c r="EB60" s="466"/>
      <c r="EC60" s="466"/>
      <c r="ED60" s="466"/>
      <c r="EE60" s="466"/>
      <c r="EF60" s="466"/>
      <c r="EG60" s="466"/>
      <c r="EH60" s="466"/>
      <c r="EI60" s="466"/>
      <c r="EJ60" s="466"/>
      <c r="EK60" s="466"/>
      <c r="EL60" s="466"/>
      <c r="EM60" s="466"/>
      <c r="EN60" s="466"/>
      <c r="EO60" s="466"/>
      <c r="EP60" s="466"/>
      <c r="EQ60" s="466"/>
      <c r="ER60" s="466"/>
      <c r="ES60" s="466"/>
      <c r="ET60" s="466"/>
      <c r="EU60" s="466"/>
      <c r="EV60" s="466"/>
      <c r="EW60" s="466"/>
      <c r="EX60" s="466"/>
      <c r="EY60" s="466"/>
      <c r="EZ60" s="466"/>
      <c r="FA60" s="466"/>
      <c r="FB60" s="466"/>
      <c r="FC60" s="466"/>
      <c r="FD60" s="466"/>
      <c r="FE60" s="466"/>
      <c r="FF60" s="466"/>
      <c r="FG60" s="466"/>
      <c r="FH60" s="466"/>
      <c r="FI60" s="466"/>
      <c r="FJ60" s="466"/>
      <c r="FK60" s="466"/>
      <c r="FL60" s="466"/>
      <c r="FM60" s="466"/>
      <c r="FN60" s="466"/>
      <c r="FO60" s="466"/>
      <c r="FP60" s="466"/>
      <c r="FQ60" s="466"/>
      <c r="FR60" s="466"/>
      <c r="FS60" s="466"/>
      <c r="FT60" s="466"/>
      <c r="FU60" s="466"/>
      <c r="FV60" s="466"/>
      <c r="FW60" s="466"/>
      <c r="FX60" s="466"/>
      <c r="FY60" s="466"/>
    </row>
    <row r="61" spans="1:186" s="335" customFormat="1" ht="30" customHeight="1">
      <c r="C61" s="59"/>
      <c r="D61" s="27"/>
      <c r="E61" s="27"/>
      <c r="F61" s="27"/>
      <c r="G61" s="27"/>
      <c r="H61" s="11"/>
      <c r="I61" s="27"/>
      <c r="J61" s="27"/>
      <c r="K61" s="27"/>
      <c r="L61" s="27"/>
      <c r="M61" s="27"/>
      <c r="N61" s="27"/>
      <c r="O61" s="811">
        <f>+V_Ma!O61</f>
        <v>0</v>
      </c>
      <c r="P61" s="812"/>
      <c r="Q61" s="112">
        <f>+N!$AE$112</f>
        <v>0</v>
      </c>
      <c r="R61" s="113">
        <f>+N!$AF$112</f>
        <v>0</v>
      </c>
      <c r="S61" s="700">
        <f>+N!$AG$112</f>
        <v>0</v>
      </c>
      <c r="T61" s="700">
        <f>+N!$AH$112</f>
        <v>0</v>
      </c>
      <c r="U61" s="700">
        <f>+N!$AI$112</f>
        <v>0</v>
      </c>
      <c r="V61" s="113">
        <f>+N!$AJ$112</f>
        <v>0</v>
      </c>
      <c r="W61" s="113">
        <f>+N!$AK$112</f>
        <v>0</v>
      </c>
      <c r="X61" s="113">
        <f>+N!$AL$112</f>
        <v>0</v>
      </c>
      <c r="Y61" s="113">
        <f>+N!$AM$112</f>
        <v>0</v>
      </c>
      <c r="Z61" s="114">
        <f>+N!$AN$112</f>
        <v>0</v>
      </c>
      <c r="AA61" s="703">
        <f>+S!$AE$112</f>
        <v>0</v>
      </c>
      <c r="AB61" s="700">
        <f>+S!$AF$112</f>
        <v>0</v>
      </c>
      <c r="AC61" s="113">
        <f>+S!$AG$112</f>
        <v>0</v>
      </c>
      <c r="AD61" s="113">
        <f>+S!$AH$112</f>
        <v>0</v>
      </c>
      <c r="AE61" s="113">
        <f>+S!$AI$112</f>
        <v>0</v>
      </c>
      <c r="AF61" s="113">
        <f>+S!$AJ$112</f>
        <v>0</v>
      </c>
      <c r="AG61" s="113">
        <f>+S!$AK$112</f>
        <v>0</v>
      </c>
      <c r="AH61" s="113">
        <f>+S!$AL$112</f>
        <v>0</v>
      </c>
      <c r="AI61" s="113">
        <f>+S!$AM$112</f>
        <v>0</v>
      </c>
      <c r="AJ61" s="114">
        <f>+S!$AN$112</f>
        <v>0</v>
      </c>
      <c r="AK61" s="703">
        <f>+E!$AE$112</f>
        <v>0</v>
      </c>
      <c r="AL61" s="700">
        <f>+E!$AF$112</f>
        <v>0</v>
      </c>
      <c r="AM61" s="700">
        <f>+E!$AG$112</f>
        <v>0</v>
      </c>
      <c r="AN61" s="113">
        <f>+E!$AH$112</f>
        <v>0</v>
      </c>
      <c r="AO61" s="113">
        <f>+E!$AI$112</f>
        <v>0</v>
      </c>
      <c r="AP61" s="700">
        <f>+E!$AJ$112</f>
        <v>0</v>
      </c>
      <c r="AQ61" s="700">
        <f>+E!$AK$112</f>
        <v>0</v>
      </c>
      <c r="AR61" s="700">
        <f>+E!$AL$112</f>
        <v>0</v>
      </c>
      <c r="AS61" s="113">
        <f>+E!$AM$112</f>
        <v>0</v>
      </c>
      <c r="AT61" s="114">
        <f>+E!$AN$112</f>
        <v>0</v>
      </c>
      <c r="AU61" s="703">
        <f>+O!$AE$112</f>
        <v>0</v>
      </c>
      <c r="AV61" s="700">
        <f>+O!$AF$112</f>
        <v>0</v>
      </c>
      <c r="AW61" s="700">
        <f>+O!$AG$112</f>
        <v>0</v>
      </c>
      <c r="AX61" s="113">
        <f>+O!$AH$112</f>
        <v>0</v>
      </c>
      <c r="AY61" s="113">
        <f>+O!$AI$112</f>
        <v>0</v>
      </c>
      <c r="AZ61" s="113">
        <f>+O!$AJ$112</f>
        <v>0</v>
      </c>
      <c r="BA61" s="700">
        <f>+O!$AK$112</f>
        <v>0</v>
      </c>
      <c r="BB61" s="700">
        <f>+O!$AL$112</f>
        <v>0</v>
      </c>
      <c r="BC61" s="113">
        <f>+O!$AM$112</f>
        <v>0</v>
      </c>
      <c r="BD61" s="114">
        <f>+O!$AN$112</f>
        <v>0</v>
      </c>
      <c r="BE61" s="115">
        <f t="shared" si="2"/>
        <v>0</v>
      </c>
      <c r="BF61" s="116">
        <f t="shared" si="3"/>
        <v>0</v>
      </c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13"/>
      <c r="BR61" s="63"/>
      <c r="BS61" s="467"/>
      <c r="CF61" s="466"/>
      <c r="CG61" s="466"/>
      <c r="CV61" s="466"/>
      <c r="CW61" s="466"/>
      <c r="CX61" s="466"/>
      <c r="CY61" s="466"/>
      <c r="CZ61" s="466"/>
      <c r="DA61" s="466"/>
      <c r="DB61" s="466"/>
      <c r="DC61" s="466"/>
      <c r="DD61" s="466"/>
      <c r="DE61" s="466"/>
      <c r="DF61" s="466"/>
      <c r="DG61" s="466"/>
      <c r="DH61" s="466"/>
      <c r="DI61" s="466"/>
      <c r="DJ61" s="466"/>
      <c r="DK61" s="466"/>
      <c r="DL61" s="466"/>
      <c r="DM61" s="466"/>
      <c r="DN61" s="466"/>
      <c r="DO61" s="466"/>
      <c r="DP61" s="466"/>
      <c r="DQ61" s="466"/>
      <c r="DR61" s="466"/>
      <c r="DS61" s="466"/>
      <c r="DT61" s="466"/>
      <c r="DU61" s="466"/>
      <c r="DV61" s="466"/>
      <c r="DW61" s="466"/>
      <c r="DX61" s="466"/>
      <c r="DY61" s="466"/>
      <c r="DZ61" s="466"/>
      <c r="EA61" s="466"/>
      <c r="EB61" s="466"/>
      <c r="EC61" s="466"/>
      <c r="ED61" s="466"/>
      <c r="EE61" s="466"/>
      <c r="EF61" s="466"/>
      <c r="EG61" s="466"/>
      <c r="EH61" s="466"/>
      <c r="EI61" s="466"/>
      <c r="EJ61" s="466"/>
      <c r="EK61" s="466"/>
      <c r="EL61" s="466"/>
      <c r="EM61" s="466"/>
      <c r="EN61" s="466"/>
      <c r="EO61" s="466"/>
      <c r="EP61" s="466"/>
      <c r="EQ61" s="466"/>
      <c r="ER61" s="466"/>
      <c r="ES61" s="466"/>
      <c r="ET61" s="466"/>
      <c r="EU61" s="466"/>
      <c r="EV61" s="466"/>
      <c r="EW61" s="466"/>
      <c r="EX61" s="466"/>
      <c r="EY61" s="466"/>
      <c r="EZ61" s="466"/>
      <c r="FA61" s="466"/>
      <c r="FB61" s="466"/>
      <c r="FC61" s="466"/>
      <c r="FD61" s="466"/>
      <c r="FE61" s="466"/>
      <c r="FF61" s="466"/>
      <c r="FG61" s="466"/>
      <c r="FH61" s="466"/>
      <c r="FI61" s="466"/>
      <c r="FJ61" s="466"/>
      <c r="FK61" s="466"/>
      <c r="FL61" s="466"/>
      <c r="FM61" s="466"/>
      <c r="FN61" s="466"/>
      <c r="FO61" s="466"/>
      <c r="FP61" s="466"/>
      <c r="FQ61" s="466"/>
    </row>
    <row r="62" spans="1:186" s="335" customFormat="1" ht="30" customHeight="1">
      <c r="C62" s="59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811">
        <f>+V_Ma!O62</f>
        <v>0</v>
      </c>
      <c r="P62" s="812"/>
      <c r="Q62" s="112">
        <f>+N!$AO$112</f>
        <v>0</v>
      </c>
      <c r="R62" s="113">
        <f>+N!$AP$112</f>
        <v>0</v>
      </c>
      <c r="S62" s="700">
        <f>+N!$AQ$112</f>
        <v>0</v>
      </c>
      <c r="T62" s="700">
        <f>+N!$AR$112</f>
        <v>0</v>
      </c>
      <c r="U62" s="700">
        <f>+N!$AS$112</f>
        <v>0</v>
      </c>
      <c r="V62" s="113">
        <f>+N!$AT$112</f>
        <v>0</v>
      </c>
      <c r="W62" s="113">
        <f>+N!$AU$112</f>
        <v>0</v>
      </c>
      <c r="X62" s="113">
        <f>+N!$AV$112</f>
        <v>0</v>
      </c>
      <c r="Y62" s="113">
        <f>+N!$AW$112</f>
        <v>0</v>
      </c>
      <c r="Z62" s="114">
        <f>+N!$AX$112</f>
        <v>0</v>
      </c>
      <c r="AA62" s="703">
        <f>+S!$AO$112</f>
        <v>0</v>
      </c>
      <c r="AB62" s="700">
        <f>+S!$AP$112</f>
        <v>0</v>
      </c>
      <c r="AC62" s="113">
        <f>+S!$AQ$112</f>
        <v>0</v>
      </c>
      <c r="AD62" s="113">
        <f>+S!$AR$112</f>
        <v>0</v>
      </c>
      <c r="AE62" s="113">
        <f>+S!$AS$112</f>
        <v>0</v>
      </c>
      <c r="AF62" s="113">
        <f>+S!$AT$112</f>
        <v>0</v>
      </c>
      <c r="AG62" s="113">
        <f>+S!$AU$112</f>
        <v>0</v>
      </c>
      <c r="AH62" s="113">
        <f>+S!$AV$112</f>
        <v>0</v>
      </c>
      <c r="AI62" s="113">
        <f>+S!$AW$112</f>
        <v>0</v>
      </c>
      <c r="AJ62" s="114">
        <f>+S!$AX$112</f>
        <v>0</v>
      </c>
      <c r="AK62" s="703">
        <f>+E!$AO$112</f>
        <v>0</v>
      </c>
      <c r="AL62" s="700">
        <f>+E!$AP$112</f>
        <v>0</v>
      </c>
      <c r="AM62" s="700">
        <f>+E!$AQ$112</f>
        <v>0</v>
      </c>
      <c r="AN62" s="113">
        <f>+E!$AR$112</f>
        <v>0</v>
      </c>
      <c r="AO62" s="113">
        <f>+E!$AS$112</f>
        <v>0</v>
      </c>
      <c r="AP62" s="700">
        <f>+E!$AT$112</f>
        <v>0</v>
      </c>
      <c r="AQ62" s="700">
        <f>+E!$AU$112</f>
        <v>0</v>
      </c>
      <c r="AR62" s="700">
        <f>+E!$AV$112</f>
        <v>0</v>
      </c>
      <c r="AS62" s="113">
        <f>+E!$AW$112</f>
        <v>0</v>
      </c>
      <c r="AT62" s="114">
        <f>+E!$AX$112</f>
        <v>0</v>
      </c>
      <c r="AU62" s="703">
        <f>+O!$AO$112</f>
        <v>0</v>
      </c>
      <c r="AV62" s="700">
        <f>+O!$AP$112</f>
        <v>0</v>
      </c>
      <c r="AW62" s="700">
        <f>+O!$AQ$112</f>
        <v>0</v>
      </c>
      <c r="AX62" s="113">
        <f>+O!$AR$112</f>
        <v>0</v>
      </c>
      <c r="AY62" s="113">
        <f>+O!$AS$112</f>
        <v>0</v>
      </c>
      <c r="AZ62" s="113">
        <f>+O!$AT$112</f>
        <v>0</v>
      </c>
      <c r="BA62" s="700">
        <f>+O!$AU$112</f>
        <v>0</v>
      </c>
      <c r="BB62" s="700">
        <f>+O!$AV$112</f>
        <v>0</v>
      </c>
      <c r="BC62" s="113">
        <f>+O!$AW$112</f>
        <v>0</v>
      </c>
      <c r="BD62" s="114">
        <f>+O!$AX$112</f>
        <v>0</v>
      </c>
      <c r="BE62" s="115">
        <f t="shared" si="2"/>
        <v>0</v>
      </c>
      <c r="BF62" s="116">
        <f t="shared" si="3"/>
        <v>0</v>
      </c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13"/>
      <c r="BR62" s="63"/>
      <c r="BS62" s="467"/>
      <c r="CF62" s="466"/>
      <c r="CG62" s="466"/>
      <c r="CV62" s="466"/>
      <c r="CW62" s="466"/>
      <c r="CX62" s="466"/>
      <c r="CY62" s="466"/>
      <c r="CZ62" s="466"/>
      <c r="DA62" s="466"/>
      <c r="DB62" s="466"/>
      <c r="DC62" s="466"/>
      <c r="DD62" s="466"/>
      <c r="DE62" s="466"/>
      <c r="DF62" s="466"/>
      <c r="DG62" s="466"/>
      <c r="DH62" s="466"/>
      <c r="DI62" s="466"/>
      <c r="DJ62" s="466"/>
      <c r="DK62" s="466"/>
      <c r="DL62" s="466"/>
      <c r="DM62" s="466"/>
      <c r="DN62" s="466"/>
      <c r="DO62" s="466"/>
      <c r="DP62" s="466"/>
      <c r="DQ62" s="466"/>
      <c r="DR62" s="466"/>
      <c r="DS62" s="466"/>
      <c r="DT62" s="466"/>
      <c r="DU62" s="466"/>
      <c r="DV62" s="466"/>
      <c r="DW62" s="466"/>
      <c r="DX62" s="466"/>
      <c r="DY62" s="466"/>
      <c r="DZ62" s="466"/>
      <c r="EA62" s="466"/>
      <c r="EB62" s="466"/>
      <c r="EC62" s="466"/>
      <c r="ED62" s="466"/>
      <c r="EE62" s="466"/>
      <c r="EF62" s="466"/>
      <c r="EG62" s="466"/>
      <c r="EH62" s="466"/>
      <c r="EI62" s="466"/>
      <c r="EJ62" s="466"/>
      <c r="EK62" s="466"/>
      <c r="EL62" s="466"/>
      <c r="EM62" s="466"/>
      <c r="EN62" s="466"/>
      <c r="EO62" s="466"/>
      <c r="EP62" s="466"/>
      <c r="EQ62" s="466"/>
      <c r="ER62" s="466"/>
      <c r="ES62" s="466"/>
      <c r="ET62" s="466"/>
      <c r="EU62" s="466"/>
      <c r="EV62" s="466"/>
      <c r="EW62" s="466"/>
      <c r="EX62" s="466"/>
      <c r="EY62" s="466"/>
      <c r="EZ62" s="466"/>
      <c r="FA62" s="466"/>
      <c r="FB62" s="466"/>
      <c r="FC62" s="466"/>
      <c r="FD62" s="466"/>
      <c r="FE62" s="466"/>
      <c r="FF62" s="466"/>
      <c r="FG62" s="466"/>
      <c r="FH62" s="466"/>
      <c r="FI62" s="466"/>
      <c r="FJ62" s="466"/>
      <c r="FK62" s="466"/>
      <c r="FL62" s="466"/>
      <c r="FM62" s="466"/>
      <c r="FN62" s="466"/>
      <c r="FO62" s="466"/>
      <c r="FP62" s="466"/>
      <c r="FQ62" s="466"/>
    </row>
    <row r="63" spans="1:186" s="335" customFormat="1" ht="30" customHeight="1">
      <c r="C63" s="59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811">
        <f>+V_Ma!O63</f>
        <v>0</v>
      </c>
      <c r="P63" s="812"/>
      <c r="Q63" s="112">
        <f>+N!$AY$112</f>
        <v>0</v>
      </c>
      <c r="R63" s="113">
        <f>+N!$AZ$112</f>
        <v>0</v>
      </c>
      <c r="S63" s="700">
        <f>+N!$BA$112</f>
        <v>0</v>
      </c>
      <c r="T63" s="700">
        <f>+N!$BB$112</f>
        <v>0</v>
      </c>
      <c r="U63" s="700">
        <f>+N!$BC$112</f>
        <v>0</v>
      </c>
      <c r="V63" s="113">
        <f>+N!$BD$112</f>
        <v>0</v>
      </c>
      <c r="W63" s="113">
        <f>+N!$BE$112</f>
        <v>0</v>
      </c>
      <c r="X63" s="113">
        <f>+N!$BF$112</f>
        <v>0</v>
      </c>
      <c r="Y63" s="113">
        <f>+N!$BG$112</f>
        <v>0</v>
      </c>
      <c r="Z63" s="114">
        <f>+N!$BH$112</f>
        <v>0</v>
      </c>
      <c r="AA63" s="703">
        <f>+S!$AY$112</f>
        <v>0</v>
      </c>
      <c r="AB63" s="700">
        <f>+S!$AZ$112</f>
        <v>0</v>
      </c>
      <c r="AC63" s="113">
        <f>+S!$BA$112</f>
        <v>0</v>
      </c>
      <c r="AD63" s="113">
        <f>+S!$BB$112</f>
        <v>0</v>
      </c>
      <c r="AE63" s="113">
        <f>+S!$BC$112</f>
        <v>0</v>
      </c>
      <c r="AF63" s="113">
        <f>+S!$BD$112</f>
        <v>0</v>
      </c>
      <c r="AG63" s="113">
        <f>+S!$BE$112</f>
        <v>0</v>
      </c>
      <c r="AH63" s="113">
        <f>+S!$BF$112</f>
        <v>0</v>
      </c>
      <c r="AI63" s="113">
        <f>+S!$BG$112</f>
        <v>0</v>
      </c>
      <c r="AJ63" s="114">
        <f>+S!$BH$112</f>
        <v>0</v>
      </c>
      <c r="AK63" s="703">
        <f>+E!$AY$112</f>
        <v>0</v>
      </c>
      <c r="AL63" s="700">
        <f>+E!$AZ$112</f>
        <v>0</v>
      </c>
      <c r="AM63" s="700">
        <f>+E!$BA$112</f>
        <v>0</v>
      </c>
      <c r="AN63" s="113">
        <f>+E!$BB$112</f>
        <v>0</v>
      </c>
      <c r="AO63" s="113">
        <f>+E!$BC$112</f>
        <v>0</v>
      </c>
      <c r="AP63" s="700">
        <f>+E!$BD$112</f>
        <v>0</v>
      </c>
      <c r="AQ63" s="700">
        <f>+E!$BE$112</f>
        <v>0</v>
      </c>
      <c r="AR63" s="700">
        <f>+E!$BF$112</f>
        <v>0</v>
      </c>
      <c r="AS63" s="113">
        <f>+E!$BG$112</f>
        <v>0</v>
      </c>
      <c r="AT63" s="114">
        <f>+E!$BH$112</f>
        <v>0</v>
      </c>
      <c r="AU63" s="703">
        <f>+O!$AY$112</f>
        <v>0</v>
      </c>
      <c r="AV63" s="700">
        <f>+O!$AZ$112</f>
        <v>0</v>
      </c>
      <c r="AW63" s="700">
        <f>+O!$BA$112</f>
        <v>0</v>
      </c>
      <c r="AX63" s="113">
        <f>+O!$BB$112</f>
        <v>0</v>
      </c>
      <c r="AY63" s="113">
        <f>+O!$BC$112</f>
        <v>0</v>
      </c>
      <c r="AZ63" s="113">
        <f>+O!$BD$112</f>
        <v>0</v>
      </c>
      <c r="BA63" s="700">
        <f>+O!$BE$112</f>
        <v>0</v>
      </c>
      <c r="BB63" s="700">
        <f>+O!$BF$112</f>
        <v>0</v>
      </c>
      <c r="BC63" s="113">
        <f>+O!$BG$112</f>
        <v>0</v>
      </c>
      <c r="BD63" s="114">
        <f>+O!$BH$112</f>
        <v>0</v>
      </c>
      <c r="BE63" s="115">
        <f t="shared" si="2"/>
        <v>0</v>
      </c>
      <c r="BF63" s="116">
        <f t="shared" si="3"/>
        <v>0</v>
      </c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13"/>
      <c r="BR63" s="63"/>
      <c r="BS63" s="467"/>
      <c r="CF63" s="466"/>
      <c r="CG63" s="466"/>
      <c r="CV63" s="466"/>
      <c r="CW63" s="466"/>
      <c r="CX63" s="466"/>
      <c r="CY63" s="466"/>
      <c r="CZ63" s="466"/>
      <c r="DA63" s="466"/>
      <c r="DB63" s="466"/>
      <c r="DC63" s="466"/>
      <c r="DD63" s="466"/>
      <c r="DE63" s="466"/>
      <c r="DF63" s="466"/>
      <c r="DG63" s="466"/>
      <c r="DH63" s="466"/>
      <c r="DI63" s="466"/>
      <c r="DJ63" s="466"/>
      <c r="DK63" s="466"/>
      <c r="DL63" s="466"/>
      <c r="DM63" s="466"/>
      <c r="DN63" s="466"/>
      <c r="DO63" s="466"/>
      <c r="DP63" s="466"/>
      <c r="DQ63" s="466"/>
      <c r="DR63" s="466"/>
      <c r="DS63" s="466"/>
      <c r="DT63" s="466"/>
      <c r="DU63" s="466"/>
      <c r="DV63" s="466"/>
      <c r="DW63" s="466"/>
      <c r="DX63" s="466"/>
      <c r="DY63" s="466"/>
      <c r="DZ63" s="466"/>
      <c r="EA63" s="466"/>
      <c r="EB63" s="466"/>
      <c r="EC63" s="466"/>
      <c r="ED63" s="466"/>
      <c r="EE63" s="466"/>
      <c r="EF63" s="466"/>
      <c r="EG63" s="466"/>
      <c r="EH63" s="466"/>
      <c r="EI63" s="466"/>
      <c r="EJ63" s="466"/>
      <c r="EK63" s="466"/>
      <c r="EL63" s="466"/>
      <c r="EM63" s="466"/>
      <c r="EN63" s="466"/>
      <c r="EO63" s="466"/>
      <c r="EP63" s="466"/>
      <c r="EQ63" s="466"/>
      <c r="ER63" s="466"/>
      <c r="ES63" s="466"/>
      <c r="ET63" s="466"/>
      <c r="EU63" s="466"/>
      <c r="EV63" s="466"/>
      <c r="EW63" s="466"/>
      <c r="EX63" s="466"/>
      <c r="EY63" s="466"/>
      <c r="EZ63" s="466"/>
      <c r="FA63" s="466"/>
      <c r="FB63" s="466"/>
      <c r="FC63" s="466"/>
      <c r="FD63" s="466"/>
      <c r="FE63" s="466"/>
      <c r="FF63" s="466"/>
      <c r="FG63" s="466"/>
      <c r="FH63" s="466"/>
      <c r="FI63" s="466"/>
      <c r="FJ63" s="466"/>
      <c r="FK63" s="466"/>
      <c r="FL63" s="466"/>
      <c r="FM63" s="466"/>
      <c r="FN63" s="466"/>
      <c r="FO63" s="466"/>
      <c r="FP63" s="466"/>
      <c r="FQ63" s="466"/>
    </row>
    <row r="64" spans="1:186" s="335" customFormat="1" ht="30" customHeight="1">
      <c r="C64" s="59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811">
        <f>+V_Ma!O64</f>
        <v>0</v>
      </c>
      <c r="P64" s="812"/>
      <c r="Q64" s="112">
        <f>+N!$BI$112</f>
        <v>0</v>
      </c>
      <c r="R64" s="113">
        <f>+N!$BJ$112</f>
        <v>0</v>
      </c>
      <c r="S64" s="700">
        <f>+N!$BK$112</f>
        <v>0</v>
      </c>
      <c r="T64" s="700">
        <f>+N!$BL$112</f>
        <v>0</v>
      </c>
      <c r="U64" s="700">
        <f>+N!$BM$112</f>
        <v>0</v>
      </c>
      <c r="V64" s="113">
        <f>+N!$BN$112</f>
        <v>0</v>
      </c>
      <c r="W64" s="113">
        <f>+N!$BO$112</f>
        <v>0</v>
      </c>
      <c r="X64" s="113">
        <f>+N!$BP$112</f>
        <v>0</v>
      </c>
      <c r="Y64" s="113">
        <f>+N!$BQ$112</f>
        <v>0</v>
      </c>
      <c r="Z64" s="114">
        <f>+N!$BR$112</f>
        <v>0</v>
      </c>
      <c r="AA64" s="703">
        <f>+S!$BI$112</f>
        <v>0</v>
      </c>
      <c r="AB64" s="700">
        <f>+S!$BJ$112</f>
        <v>0</v>
      </c>
      <c r="AC64" s="113">
        <f>+S!$BK$112</f>
        <v>0</v>
      </c>
      <c r="AD64" s="113">
        <f>+S!$BL$112</f>
        <v>0</v>
      </c>
      <c r="AE64" s="113">
        <f>+S!$BM$112</f>
        <v>0</v>
      </c>
      <c r="AF64" s="113">
        <f>+S!$BN$112</f>
        <v>0</v>
      </c>
      <c r="AG64" s="113">
        <f>+S!$BO$112</f>
        <v>0</v>
      </c>
      <c r="AH64" s="113">
        <f>+S!$BP$112</f>
        <v>0</v>
      </c>
      <c r="AI64" s="113">
        <f>+S!$BQ$112</f>
        <v>0</v>
      </c>
      <c r="AJ64" s="114">
        <f>+S!$BR$112</f>
        <v>0</v>
      </c>
      <c r="AK64" s="703">
        <f>+E!$BI$112</f>
        <v>0</v>
      </c>
      <c r="AL64" s="700">
        <f>+E!$BJ$112</f>
        <v>0</v>
      </c>
      <c r="AM64" s="700">
        <f>+E!$BK$112</f>
        <v>0</v>
      </c>
      <c r="AN64" s="113">
        <f>+E!$BL$112</f>
        <v>0</v>
      </c>
      <c r="AO64" s="113">
        <f>+E!$BM$112</f>
        <v>0</v>
      </c>
      <c r="AP64" s="700">
        <f>+E!$BN$112</f>
        <v>0</v>
      </c>
      <c r="AQ64" s="700">
        <f>+E!$BO$112</f>
        <v>0</v>
      </c>
      <c r="AR64" s="700">
        <f>+E!$BP$112</f>
        <v>0</v>
      </c>
      <c r="AS64" s="113">
        <f>+E!$BQ$112</f>
        <v>0</v>
      </c>
      <c r="AT64" s="114">
        <f>+E!$BR$112</f>
        <v>0</v>
      </c>
      <c r="AU64" s="703">
        <f>+O!$BI$112</f>
        <v>0</v>
      </c>
      <c r="AV64" s="700">
        <f>+O!$BJ$112</f>
        <v>0</v>
      </c>
      <c r="AW64" s="700">
        <f>+O!$BK$112</f>
        <v>0</v>
      </c>
      <c r="AX64" s="113">
        <f>+O!$BL$112</f>
        <v>0</v>
      </c>
      <c r="AY64" s="113">
        <f>+O!$BM$112</f>
        <v>0</v>
      </c>
      <c r="AZ64" s="113">
        <f>+O!$BN$112</f>
        <v>0</v>
      </c>
      <c r="BA64" s="700">
        <f>+O!$BO$112</f>
        <v>0</v>
      </c>
      <c r="BB64" s="700">
        <f>+O!$BP$112</f>
        <v>0</v>
      </c>
      <c r="BC64" s="113">
        <f>+O!$BQ$112</f>
        <v>0</v>
      </c>
      <c r="BD64" s="114">
        <f>+O!$BR$112</f>
        <v>0</v>
      </c>
      <c r="BE64" s="115">
        <f t="shared" si="2"/>
        <v>0</v>
      </c>
      <c r="BF64" s="116">
        <f t="shared" si="3"/>
        <v>0</v>
      </c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13"/>
      <c r="BR64" s="63"/>
      <c r="BS64" s="467"/>
      <c r="CF64" s="466"/>
      <c r="CG64" s="466"/>
      <c r="CV64" s="466"/>
      <c r="CW64" s="466"/>
      <c r="CX64" s="466"/>
      <c r="CY64" s="466"/>
      <c r="CZ64" s="466"/>
      <c r="DA64" s="466"/>
      <c r="DB64" s="466"/>
      <c r="DC64" s="466"/>
      <c r="DD64" s="466"/>
      <c r="DE64" s="466"/>
      <c r="DF64" s="466"/>
      <c r="DG64" s="466"/>
      <c r="DH64" s="466"/>
      <c r="DI64" s="466"/>
      <c r="DJ64" s="466"/>
      <c r="DK64" s="466"/>
      <c r="DL64" s="466"/>
      <c r="DM64" s="466"/>
      <c r="DN64" s="466"/>
      <c r="DO64" s="466"/>
      <c r="DP64" s="466"/>
      <c r="DQ64" s="466"/>
      <c r="DR64" s="466"/>
      <c r="DS64" s="466"/>
      <c r="DT64" s="466"/>
      <c r="DU64" s="466"/>
      <c r="DV64" s="466"/>
      <c r="DW64" s="466"/>
      <c r="DX64" s="466"/>
      <c r="DY64" s="466"/>
      <c r="DZ64" s="466"/>
      <c r="EA64" s="466"/>
      <c r="EB64" s="466"/>
      <c r="EC64" s="466"/>
      <c r="ED64" s="466"/>
      <c r="EE64" s="466"/>
      <c r="EF64" s="466"/>
      <c r="EG64" s="466"/>
      <c r="EH64" s="466"/>
      <c r="EI64" s="466"/>
      <c r="EJ64" s="466"/>
      <c r="EK64" s="466"/>
      <c r="EL64" s="466"/>
      <c r="EM64" s="466"/>
      <c r="EN64" s="466"/>
      <c r="EO64" s="466"/>
      <c r="EP64" s="466"/>
      <c r="EQ64" s="466"/>
      <c r="ER64" s="466"/>
      <c r="ES64" s="466"/>
      <c r="ET64" s="466"/>
      <c r="EU64" s="466"/>
      <c r="EV64" s="466"/>
      <c r="EW64" s="466"/>
      <c r="EX64" s="466"/>
      <c r="EY64" s="466"/>
      <c r="EZ64" s="466"/>
      <c r="FA64" s="466"/>
      <c r="FB64" s="466"/>
      <c r="FC64" s="466"/>
      <c r="FD64" s="466"/>
      <c r="FE64" s="466"/>
      <c r="FF64" s="466"/>
      <c r="FG64" s="466"/>
      <c r="FH64" s="466"/>
      <c r="FI64" s="466"/>
      <c r="FJ64" s="466"/>
      <c r="FK64" s="466"/>
      <c r="FL64" s="466"/>
      <c r="FM64" s="466"/>
      <c r="FN64" s="466"/>
      <c r="FO64" s="466"/>
      <c r="FP64" s="466"/>
      <c r="FQ64" s="466"/>
    </row>
    <row r="65" spans="3:173" s="466" customFormat="1" ht="30" customHeight="1">
      <c r="C65" s="59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811">
        <f>+V_Ma!O65</f>
        <v>0</v>
      </c>
      <c r="P65" s="812"/>
      <c r="Q65" s="112">
        <f>+N!$BS$112</f>
        <v>0</v>
      </c>
      <c r="R65" s="113">
        <f>+N!$BT$112</f>
        <v>0</v>
      </c>
      <c r="S65" s="700">
        <f>+N!$BU$112</f>
        <v>0</v>
      </c>
      <c r="T65" s="700">
        <f>+N!$BV$112</f>
        <v>0</v>
      </c>
      <c r="U65" s="700">
        <f>+N!$BW$112</f>
        <v>0</v>
      </c>
      <c r="V65" s="113">
        <f>+N!$BX$112</f>
        <v>0</v>
      </c>
      <c r="W65" s="113">
        <f>+N!$BY$112</f>
        <v>0</v>
      </c>
      <c r="X65" s="113">
        <f>+N!$BZ$112</f>
        <v>0</v>
      </c>
      <c r="Y65" s="113">
        <f>+N!$CA$112</f>
        <v>0</v>
      </c>
      <c r="Z65" s="114">
        <f>+N!$CB$112</f>
        <v>0</v>
      </c>
      <c r="AA65" s="703">
        <f>+S!$BS$112</f>
        <v>0</v>
      </c>
      <c r="AB65" s="700">
        <f>+S!$BT$112</f>
        <v>0</v>
      </c>
      <c r="AC65" s="113">
        <f>+S!$BU$112</f>
        <v>0</v>
      </c>
      <c r="AD65" s="113">
        <f>+S!$BV$112</f>
        <v>0</v>
      </c>
      <c r="AE65" s="113">
        <f>+S!$BW$112</f>
        <v>0</v>
      </c>
      <c r="AF65" s="113">
        <f>+S!$BX$112</f>
        <v>0</v>
      </c>
      <c r="AG65" s="113">
        <f>+S!$BY$112</f>
        <v>0</v>
      </c>
      <c r="AH65" s="113">
        <f>+S!$BZ$112</f>
        <v>0</v>
      </c>
      <c r="AI65" s="113">
        <f>+S!$CA$112</f>
        <v>0</v>
      </c>
      <c r="AJ65" s="114">
        <f>+S!$CB$112</f>
        <v>0</v>
      </c>
      <c r="AK65" s="703">
        <f>+E!$BS$112</f>
        <v>0</v>
      </c>
      <c r="AL65" s="700">
        <f>+E!$BT$112</f>
        <v>0</v>
      </c>
      <c r="AM65" s="700">
        <f>+E!$BU$112</f>
        <v>0</v>
      </c>
      <c r="AN65" s="113">
        <f>+E!$BV$112</f>
        <v>0</v>
      </c>
      <c r="AO65" s="113">
        <f>+E!$BW$112</f>
        <v>0</v>
      </c>
      <c r="AP65" s="700">
        <f>+E!$BX$112</f>
        <v>0</v>
      </c>
      <c r="AQ65" s="700">
        <f>+E!$BY$112</f>
        <v>0</v>
      </c>
      <c r="AR65" s="700">
        <f>+E!$BZ$112</f>
        <v>0</v>
      </c>
      <c r="AS65" s="113">
        <f>+E!$CA$112</f>
        <v>0</v>
      </c>
      <c r="AT65" s="114">
        <f>+E!$CB$112</f>
        <v>0</v>
      </c>
      <c r="AU65" s="703">
        <f>+O!$BS$112</f>
        <v>0</v>
      </c>
      <c r="AV65" s="700">
        <f>+O!$BT$112</f>
        <v>0</v>
      </c>
      <c r="AW65" s="700">
        <f>+O!$BU$112</f>
        <v>0</v>
      </c>
      <c r="AX65" s="113">
        <f>+O!$BV$112</f>
        <v>0</v>
      </c>
      <c r="AY65" s="113">
        <f>+O!$BW$112</f>
        <v>0</v>
      </c>
      <c r="AZ65" s="113">
        <f>+O!$BX$112</f>
        <v>0</v>
      </c>
      <c r="BA65" s="700">
        <f>+O!$BY$112</f>
        <v>0</v>
      </c>
      <c r="BB65" s="700">
        <f>+O!$BZ$112</f>
        <v>0</v>
      </c>
      <c r="BC65" s="113">
        <f>+O!$CA$112</f>
        <v>0</v>
      </c>
      <c r="BD65" s="114">
        <f>+O!$CB$112</f>
        <v>0</v>
      </c>
      <c r="BE65" s="115">
        <f t="shared" si="2"/>
        <v>0</v>
      </c>
      <c r="BF65" s="116">
        <f t="shared" si="3"/>
        <v>0</v>
      </c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30"/>
      <c r="BR65" s="65"/>
      <c r="BS65" s="467"/>
      <c r="BX65" s="335"/>
      <c r="BY65" s="335"/>
      <c r="BZ65" s="335"/>
      <c r="CA65" s="335"/>
      <c r="CB65" s="335"/>
      <c r="CC65" s="335"/>
      <c r="CD65" s="335"/>
      <c r="CE65" s="335"/>
      <c r="CV65" s="335"/>
      <c r="CW65" s="335"/>
      <c r="CX65" s="335"/>
      <c r="CY65" s="335"/>
      <c r="CZ65" s="335"/>
      <c r="DA65" s="335"/>
      <c r="DB65" s="335"/>
      <c r="DC65" s="335"/>
      <c r="DD65" s="335"/>
      <c r="DE65" s="335"/>
      <c r="DF65" s="335"/>
      <c r="DG65" s="335"/>
      <c r="DH65" s="335"/>
      <c r="DI65" s="335"/>
      <c r="DJ65" s="335"/>
      <c r="DK65" s="335"/>
      <c r="DL65" s="335"/>
      <c r="DM65" s="335"/>
      <c r="DN65" s="335"/>
      <c r="DO65" s="335"/>
      <c r="DP65" s="335"/>
      <c r="DQ65" s="335"/>
      <c r="DR65" s="335"/>
      <c r="DS65" s="335"/>
      <c r="DT65" s="335"/>
      <c r="DU65" s="335"/>
      <c r="DV65" s="335"/>
      <c r="DW65" s="335"/>
      <c r="DX65" s="335"/>
      <c r="DY65" s="335"/>
      <c r="DZ65" s="335"/>
      <c r="EA65" s="335"/>
      <c r="EB65" s="335"/>
      <c r="EC65" s="335"/>
      <c r="ED65" s="335"/>
      <c r="EE65" s="335"/>
      <c r="EF65" s="335"/>
      <c r="EG65" s="335"/>
      <c r="EH65" s="335"/>
      <c r="EI65" s="335"/>
      <c r="EJ65" s="335"/>
      <c r="EK65" s="335"/>
      <c r="EL65" s="335"/>
      <c r="EM65" s="335"/>
      <c r="EN65" s="335"/>
      <c r="EO65" s="335"/>
      <c r="EP65" s="335"/>
      <c r="EQ65" s="335"/>
      <c r="ER65" s="335"/>
      <c r="ES65" s="335"/>
      <c r="ET65" s="335"/>
      <c r="EU65" s="335"/>
      <c r="EV65" s="335"/>
      <c r="EW65" s="335"/>
      <c r="EX65" s="335"/>
      <c r="EY65" s="335"/>
      <c r="EZ65" s="335"/>
      <c r="FA65" s="335"/>
      <c r="FB65" s="335"/>
      <c r="FC65" s="335"/>
      <c r="FD65" s="335"/>
      <c r="FE65" s="335"/>
      <c r="FF65" s="335"/>
      <c r="FG65" s="335"/>
      <c r="FH65" s="335"/>
      <c r="FI65" s="335"/>
      <c r="FJ65" s="335"/>
      <c r="FK65" s="335"/>
      <c r="FL65" s="335"/>
      <c r="FM65" s="335"/>
      <c r="FN65" s="335"/>
      <c r="FO65" s="335"/>
      <c r="FP65" s="335"/>
      <c r="FQ65" s="335"/>
    </row>
    <row r="66" spans="3:173" s="466" customFormat="1" ht="30" customHeight="1">
      <c r="C66" s="59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811">
        <f>+V_Ma!O66</f>
        <v>0</v>
      </c>
      <c r="P66" s="812"/>
      <c r="Q66" s="112">
        <f>+N!$CC$112</f>
        <v>0</v>
      </c>
      <c r="R66" s="113">
        <f>+N!$CD$112</f>
        <v>0</v>
      </c>
      <c r="S66" s="700">
        <f>+N!$CE$112</f>
        <v>0</v>
      </c>
      <c r="T66" s="700">
        <f>+N!$CF$112</f>
        <v>0</v>
      </c>
      <c r="U66" s="700">
        <f>+N!$CG$112</f>
        <v>0</v>
      </c>
      <c r="V66" s="113">
        <f>+N!$CH$112</f>
        <v>0</v>
      </c>
      <c r="W66" s="113">
        <f>+N!$CI$112</f>
        <v>0</v>
      </c>
      <c r="X66" s="113">
        <f>+N!$CJ$112</f>
        <v>0</v>
      </c>
      <c r="Y66" s="113">
        <f>+N!$CK$112</f>
        <v>0</v>
      </c>
      <c r="Z66" s="114">
        <f>+N!$CL$112</f>
        <v>0</v>
      </c>
      <c r="AA66" s="703">
        <f>+S!$CC$112</f>
        <v>0</v>
      </c>
      <c r="AB66" s="700">
        <f>+S!$CD$112</f>
        <v>0</v>
      </c>
      <c r="AC66" s="113">
        <f>+S!$CE$112</f>
        <v>0</v>
      </c>
      <c r="AD66" s="113">
        <f>+S!$CF$112</f>
        <v>0</v>
      </c>
      <c r="AE66" s="113">
        <f>+S!$CG$112</f>
        <v>0</v>
      </c>
      <c r="AF66" s="113">
        <f>+S!$CH$112</f>
        <v>0</v>
      </c>
      <c r="AG66" s="113">
        <f>+S!$CI$112</f>
        <v>0</v>
      </c>
      <c r="AH66" s="113">
        <f>+S!$CJ$112</f>
        <v>0</v>
      </c>
      <c r="AI66" s="113">
        <f>+S!$CK$112</f>
        <v>0</v>
      </c>
      <c r="AJ66" s="114">
        <f>+S!$CL$112</f>
        <v>0</v>
      </c>
      <c r="AK66" s="703">
        <f>+E!$CC$112</f>
        <v>0</v>
      </c>
      <c r="AL66" s="700">
        <f>+E!$CD$112</f>
        <v>0</v>
      </c>
      <c r="AM66" s="700">
        <f>+E!$CE$112</f>
        <v>0</v>
      </c>
      <c r="AN66" s="113">
        <f>+E!$CF$112</f>
        <v>0</v>
      </c>
      <c r="AO66" s="113">
        <f>+E!$CG$112</f>
        <v>0</v>
      </c>
      <c r="AP66" s="700">
        <f>+E!$CH$112</f>
        <v>0</v>
      </c>
      <c r="AQ66" s="700">
        <f>+E!$CI$112</f>
        <v>0</v>
      </c>
      <c r="AR66" s="700">
        <f>+E!$CJ$112</f>
        <v>0</v>
      </c>
      <c r="AS66" s="113">
        <f>+E!$CK$112</f>
        <v>0</v>
      </c>
      <c r="AT66" s="114">
        <f>+E!$CL$112</f>
        <v>0</v>
      </c>
      <c r="AU66" s="703">
        <f>+O!$CC$112</f>
        <v>0</v>
      </c>
      <c r="AV66" s="700">
        <f>+O!$CD$112</f>
        <v>0</v>
      </c>
      <c r="AW66" s="700">
        <f>+O!$CE$112</f>
        <v>0</v>
      </c>
      <c r="AX66" s="113">
        <f>+O!$CF$112</f>
        <v>0</v>
      </c>
      <c r="AY66" s="113">
        <f>+O!$CG$112</f>
        <v>0</v>
      </c>
      <c r="AZ66" s="113">
        <f>+O!$CH$112</f>
        <v>0</v>
      </c>
      <c r="BA66" s="700">
        <f>+O!$CI$112</f>
        <v>0</v>
      </c>
      <c r="BB66" s="700">
        <f>+O!$CJ$112</f>
        <v>0</v>
      </c>
      <c r="BC66" s="113">
        <f>+O!$CK$112</f>
        <v>0</v>
      </c>
      <c r="BD66" s="114">
        <f>+O!$CL$112</f>
        <v>0</v>
      </c>
      <c r="BE66" s="115">
        <f t="shared" si="2"/>
        <v>0</v>
      </c>
      <c r="BF66" s="116">
        <f t="shared" si="3"/>
        <v>0</v>
      </c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30"/>
      <c r="BR66" s="65"/>
      <c r="BS66" s="467"/>
      <c r="BX66" s="335"/>
      <c r="BY66" s="335"/>
      <c r="BZ66" s="335"/>
      <c r="CA66" s="335"/>
      <c r="CB66" s="335"/>
      <c r="CC66" s="335"/>
      <c r="CD66" s="335"/>
      <c r="CE66" s="335"/>
      <c r="CU66" s="335"/>
      <c r="CV66" s="335"/>
      <c r="CW66" s="335"/>
      <c r="CX66" s="335"/>
      <c r="CY66" s="335"/>
      <c r="CZ66" s="335"/>
      <c r="DA66" s="335"/>
      <c r="DB66" s="335"/>
      <c r="DC66" s="335"/>
      <c r="DD66" s="335"/>
      <c r="DE66" s="335"/>
      <c r="DF66" s="335"/>
      <c r="DG66" s="335"/>
      <c r="DH66" s="335"/>
      <c r="DI66" s="335"/>
      <c r="DJ66" s="335"/>
      <c r="DK66" s="335"/>
      <c r="DL66" s="335"/>
      <c r="DM66" s="335"/>
      <c r="DN66" s="335"/>
      <c r="DO66" s="335"/>
      <c r="DP66" s="335"/>
      <c r="DQ66" s="335"/>
      <c r="DR66" s="335"/>
      <c r="DS66" s="335"/>
      <c r="DT66" s="335"/>
      <c r="DU66" s="335"/>
      <c r="DV66" s="335"/>
      <c r="DW66" s="335"/>
      <c r="DX66" s="335"/>
      <c r="DY66" s="335"/>
      <c r="DZ66" s="335"/>
      <c r="EA66" s="335"/>
      <c r="EB66" s="335"/>
      <c r="EC66" s="335"/>
      <c r="ED66" s="335"/>
      <c r="EE66" s="335"/>
      <c r="EF66" s="335"/>
      <c r="EG66" s="335"/>
      <c r="EH66" s="335"/>
      <c r="EI66" s="335"/>
      <c r="EJ66" s="335"/>
      <c r="EK66" s="335"/>
      <c r="EL66" s="335"/>
      <c r="EM66" s="335"/>
      <c r="EN66" s="335"/>
      <c r="EO66" s="335"/>
      <c r="EP66" s="335"/>
      <c r="EQ66" s="335"/>
      <c r="ER66" s="335"/>
      <c r="ES66" s="335"/>
      <c r="ET66" s="335"/>
      <c r="EU66" s="335"/>
      <c r="EV66" s="335"/>
      <c r="EW66" s="335"/>
      <c r="EX66" s="335"/>
      <c r="EY66" s="335"/>
      <c r="EZ66" s="335"/>
      <c r="FA66" s="335"/>
      <c r="FB66" s="335"/>
      <c r="FC66" s="335"/>
      <c r="FD66" s="335"/>
      <c r="FE66" s="335"/>
      <c r="FF66" s="335"/>
      <c r="FG66" s="335"/>
      <c r="FH66" s="335"/>
      <c r="FI66" s="335"/>
      <c r="FJ66" s="335"/>
      <c r="FK66" s="335"/>
      <c r="FL66" s="335"/>
      <c r="FM66" s="335"/>
      <c r="FN66" s="335"/>
      <c r="FO66" s="335"/>
      <c r="FP66" s="335"/>
    </row>
    <row r="67" spans="3:173" s="466" customFormat="1" ht="30" customHeight="1">
      <c r="C67" s="59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811">
        <f>+V_Ma!O67</f>
        <v>0</v>
      </c>
      <c r="P67" s="812"/>
      <c r="Q67" s="112">
        <f>+N!$CM$112</f>
        <v>0</v>
      </c>
      <c r="R67" s="113">
        <f>+N!$CN$112</f>
        <v>0</v>
      </c>
      <c r="S67" s="700">
        <f>+N!$CO$112</f>
        <v>0</v>
      </c>
      <c r="T67" s="700">
        <f>+N!$CP$112</f>
        <v>0</v>
      </c>
      <c r="U67" s="700">
        <f>+N!$CQ$112</f>
        <v>0</v>
      </c>
      <c r="V67" s="113">
        <f>+N!$CR$112</f>
        <v>0</v>
      </c>
      <c r="W67" s="113">
        <f>+N!$CS$112</f>
        <v>0</v>
      </c>
      <c r="X67" s="113">
        <f>+N!$CT$112</f>
        <v>0</v>
      </c>
      <c r="Y67" s="113">
        <f>+N!$CU$112</f>
        <v>0</v>
      </c>
      <c r="Z67" s="114">
        <f>+N!$CV$112</f>
        <v>0</v>
      </c>
      <c r="AA67" s="703">
        <f>+S!$CM$112</f>
        <v>0</v>
      </c>
      <c r="AB67" s="700">
        <f>+S!$CN$112</f>
        <v>0</v>
      </c>
      <c r="AC67" s="113">
        <f>+S!$CO$112</f>
        <v>0</v>
      </c>
      <c r="AD67" s="113">
        <f>+S!$CP$112</f>
        <v>0</v>
      </c>
      <c r="AE67" s="113">
        <f>+S!$CQ$112</f>
        <v>0</v>
      </c>
      <c r="AF67" s="113">
        <f>+S!$CR$112</f>
        <v>0</v>
      </c>
      <c r="AG67" s="113">
        <f>+S!$CS$112</f>
        <v>0</v>
      </c>
      <c r="AH67" s="113">
        <f>+S!$CT$112</f>
        <v>0</v>
      </c>
      <c r="AI67" s="113">
        <f>+S!$CU$112</f>
        <v>0</v>
      </c>
      <c r="AJ67" s="114">
        <f>+S!$CV$112</f>
        <v>0</v>
      </c>
      <c r="AK67" s="703">
        <f>+E!$CM$112</f>
        <v>0</v>
      </c>
      <c r="AL67" s="700">
        <f>+E!$CN$112</f>
        <v>0</v>
      </c>
      <c r="AM67" s="700">
        <f>+E!$CO$112</f>
        <v>0</v>
      </c>
      <c r="AN67" s="113">
        <f>+E!$CP$112</f>
        <v>0</v>
      </c>
      <c r="AO67" s="113">
        <f>+E!$CQ$112</f>
        <v>0</v>
      </c>
      <c r="AP67" s="700">
        <f>+E!$CR$112</f>
        <v>0</v>
      </c>
      <c r="AQ67" s="700">
        <f>+E!$CS$112</f>
        <v>0</v>
      </c>
      <c r="AR67" s="700">
        <f>+E!$CT$112</f>
        <v>0</v>
      </c>
      <c r="AS67" s="113">
        <f>+E!$CU$112</f>
        <v>0</v>
      </c>
      <c r="AT67" s="114">
        <f>+E!$CV$112</f>
        <v>0</v>
      </c>
      <c r="AU67" s="703">
        <f>+O!$CM$112</f>
        <v>0</v>
      </c>
      <c r="AV67" s="700">
        <f>+O!$CN$112</f>
        <v>0</v>
      </c>
      <c r="AW67" s="700">
        <f>+O!$CO$112</f>
        <v>0</v>
      </c>
      <c r="AX67" s="113">
        <f>+O!$CP$112</f>
        <v>0</v>
      </c>
      <c r="AY67" s="113">
        <f>+O!$CQ$112</f>
        <v>0</v>
      </c>
      <c r="AZ67" s="113">
        <f>+O!$CR$112</f>
        <v>0</v>
      </c>
      <c r="BA67" s="700">
        <f>+O!$CS$112</f>
        <v>2</v>
      </c>
      <c r="BB67" s="700">
        <f>+O!$CT$112</f>
        <v>0</v>
      </c>
      <c r="BC67" s="113">
        <f>+O!$CU$112</f>
        <v>0</v>
      </c>
      <c r="BD67" s="114">
        <f>+O!$CV$112</f>
        <v>0</v>
      </c>
      <c r="BE67" s="115">
        <f t="shared" si="2"/>
        <v>2</v>
      </c>
      <c r="BF67" s="116">
        <f t="shared" si="3"/>
        <v>1</v>
      </c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30"/>
      <c r="BR67" s="65"/>
      <c r="BS67" s="467"/>
      <c r="BX67" s="335"/>
      <c r="BY67" s="335"/>
      <c r="BZ67" s="335"/>
      <c r="CA67" s="335"/>
      <c r="CB67" s="335"/>
      <c r="CC67" s="335"/>
      <c r="CD67" s="335"/>
      <c r="CE67" s="335"/>
      <c r="CU67" s="335"/>
      <c r="CV67" s="335"/>
      <c r="CW67" s="335"/>
      <c r="CX67" s="335"/>
      <c r="CY67" s="335"/>
      <c r="CZ67" s="335"/>
      <c r="DA67" s="335"/>
      <c r="DB67" s="335"/>
      <c r="DC67" s="335"/>
      <c r="DD67" s="335"/>
      <c r="DE67" s="335"/>
      <c r="DF67" s="335"/>
      <c r="DG67" s="335"/>
      <c r="DH67" s="335"/>
      <c r="DI67" s="335"/>
      <c r="DJ67" s="335"/>
      <c r="DK67" s="335"/>
      <c r="DL67" s="335"/>
      <c r="DM67" s="335"/>
      <c r="DN67" s="335"/>
      <c r="DO67" s="335"/>
      <c r="DP67" s="335"/>
      <c r="DQ67" s="335"/>
      <c r="DR67" s="335"/>
      <c r="DS67" s="335"/>
      <c r="DT67" s="335"/>
      <c r="DU67" s="335"/>
      <c r="DV67" s="335"/>
      <c r="DW67" s="335"/>
      <c r="DX67" s="335"/>
      <c r="DY67" s="335"/>
      <c r="DZ67" s="335"/>
      <c r="EA67" s="335"/>
      <c r="EB67" s="335"/>
      <c r="EC67" s="335"/>
      <c r="ED67" s="335"/>
      <c r="EE67" s="335"/>
      <c r="EF67" s="335"/>
      <c r="EG67" s="335"/>
      <c r="EH67" s="335"/>
      <c r="EI67" s="335"/>
      <c r="EJ67" s="335"/>
      <c r="EK67" s="335"/>
      <c r="EL67" s="335"/>
      <c r="EM67" s="335"/>
      <c r="EN67" s="335"/>
      <c r="EO67" s="335"/>
      <c r="EP67" s="335"/>
      <c r="EQ67" s="335"/>
      <c r="ER67" s="335"/>
      <c r="ES67" s="335"/>
      <c r="ET67" s="335"/>
      <c r="EU67" s="335"/>
      <c r="EV67" s="335"/>
      <c r="EW67" s="335"/>
      <c r="EX67" s="335"/>
      <c r="EY67" s="335"/>
      <c r="EZ67" s="335"/>
      <c r="FA67" s="335"/>
      <c r="FB67" s="335"/>
      <c r="FC67" s="335"/>
      <c r="FD67" s="335"/>
      <c r="FE67" s="335"/>
      <c r="FF67" s="335"/>
      <c r="FG67" s="335"/>
      <c r="FH67" s="335"/>
      <c r="FI67" s="335"/>
      <c r="FJ67" s="335"/>
      <c r="FK67" s="335"/>
      <c r="FL67" s="335"/>
      <c r="FM67" s="335"/>
      <c r="FN67" s="335"/>
      <c r="FO67" s="335"/>
      <c r="FP67" s="335"/>
    </row>
    <row r="68" spans="3:173" s="466" customFormat="1" ht="30" customHeight="1">
      <c r="C68" s="59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776">
        <f>+V_Ma!O68</f>
        <v>0</v>
      </c>
      <c r="P68" s="776"/>
      <c r="Q68" s="112">
        <f>+N!$CW$112</f>
        <v>0</v>
      </c>
      <c r="R68" s="113">
        <f>+N!$CX$112</f>
        <v>0</v>
      </c>
      <c r="S68" s="700">
        <f>+N!$CY$112</f>
        <v>0</v>
      </c>
      <c r="T68" s="700">
        <f>+N!$CZ$112</f>
        <v>0</v>
      </c>
      <c r="U68" s="700">
        <f>+N!$DA$112</f>
        <v>0</v>
      </c>
      <c r="V68" s="113">
        <f>+N!$DB$112</f>
        <v>0</v>
      </c>
      <c r="W68" s="113">
        <f>+N!$DC$112</f>
        <v>0</v>
      </c>
      <c r="X68" s="113">
        <f>+N!$DD$112</f>
        <v>0</v>
      </c>
      <c r="Y68" s="113">
        <f>+N!$DE$112</f>
        <v>0</v>
      </c>
      <c r="Z68" s="114">
        <f>+N!$DF$112</f>
        <v>0</v>
      </c>
      <c r="AA68" s="703">
        <f>+S!$CW$112</f>
        <v>0</v>
      </c>
      <c r="AB68" s="700">
        <f>+S!$CX$112</f>
        <v>0</v>
      </c>
      <c r="AC68" s="113">
        <f>+S!$CY$112</f>
        <v>0</v>
      </c>
      <c r="AD68" s="113">
        <f>+S!$CZ$112</f>
        <v>0</v>
      </c>
      <c r="AE68" s="113">
        <f>+S!$DA$112</f>
        <v>0</v>
      </c>
      <c r="AF68" s="113">
        <f>+S!$DB$112</f>
        <v>0</v>
      </c>
      <c r="AG68" s="113">
        <f>+S!$DC$112</f>
        <v>0</v>
      </c>
      <c r="AH68" s="113">
        <f>+S!$DD$112</f>
        <v>0</v>
      </c>
      <c r="AI68" s="113">
        <f>+S!$DE$112</f>
        <v>0</v>
      </c>
      <c r="AJ68" s="114">
        <f>+S!$DF$112</f>
        <v>0</v>
      </c>
      <c r="AK68" s="703">
        <f>+E!$CW$112</f>
        <v>0</v>
      </c>
      <c r="AL68" s="700">
        <f>+E!$CX$112</f>
        <v>0</v>
      </c>
      <c r="AM68" s="700">
        <f>+E!$CY$112</f>
        <v>0</v>
      </c>
      <c r="AN68" s="113">
        <f>+E!$CZ$112</f>
        <v>0</v>
      </c>
      <c r="AO68" s="113">
        <f>+E!$DA$112</f>
        <v>0</v>
      </c>
      <c r="AP68" s="700">
        <f>+E!$DB$112</f>
        <v>0</v>
      </c>
      <c r="AQ68" s="700">
        <f>+E!$DC$112</f>
        <v>0</v>
      </c>
      <c r="AR68" s="700">
        <f>+E!$DD$112</f>
        <v>0</v>
      </c>
      <c r="AS68" s="113">
        <f>+E!$DE$112</f>
        <v>0</v>
      </c>
      <c r="AT68" s="114">
        <f>+E!$DF$112</f>
        <v>0</v>
      </c>
      <c r="AU68" s="703">
        <f>+O!$CW$112</f>
        <v>0</v>
      </c>
      <c r="AV68" s="700">
        <f>+O!$CX$112</f>
        <v>0</v>
      </c>
      <c r="AW68" s="700">
        <f>+O!$CY$112</f>
        <v>0</v>
      </c>
      <c r="AX68" s="113">
        <f>+O!$CZ$112</f>
        <v>0</v>
      </c>
      <c r="AY68" s="113">
        <f>+O!$DA$112</f>
        <v>0</v>
      </c>
      <c r="AZ68" s="113">
        <f>+O!$DB$112</f>
        <v>0</v>
      </c>
      <c r="BA68" s="700">
        <f>+O!$DC$112</f>
        <v>0</v>
      </c>
      <c r="BB68" s="700">
        <f>+O!$DD$112</f>
        <v>0</v>
      </c>
      <c r="BC68" s="113">
        <f>+O!$DE$112</f>
        <v>0</v>
      </c>
      <c r="BD68" s="114">
        <f>+O!$DF$112</f>
        <v>0</v>
      </c>
      <c r="BE68" s="115">
        <f t="shared" si="2"/>
        <v>0</v>
      </c>
      <c r="BF68" s="116">
        <f t="shared" si="3"/>
        <v>0</v>
      </c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30"/>
      <c r="BR68" s="65"/>
      <c r="BS68" s="467"/>
      <c r="BX68" s="335"/>
      <c r="BY68" s="335"/>
      <c r="BZ68" s="335"/>
      <c r="CA68" s="335"/>
      <c r="CB68" s="335"/>
      <c r="CC68" s="335"/>
      <c r="CD68" s="335"/>
      <c r="CE68" s="335"/>
      <c r="CU68" s="335"/>
      <c r="CV68" s="335"/>
      <c r="CW68" s="335"/>
      <c r="CX68" s="335"/>
      <c r="CY68" s="335"/>
      <c r="CZ68" s="335"/>
      <c r="DA68" s="335"/>
      <c r="DB68" s="335"/>
      <c r="DC68" s="335"/>
      <c r="DD68" s="335"/>
      <c r="DE68" s="335"/>
      <c r="DF68" s="335"/>
      <c r="DG68" s="335"/>
      <c r="DH68" s="335"/>
      <c r="DI68" s="335"/>
      <c r="DJ68" s="335"/>
      <c r="DK68" s="335"/>
      <c r="DL68" s="335"/>
      <c r="DM68" s="335"/>
      <c r="DN68" s="335"/>
      <c r="DO68" s="335"/>
      <c r="DP68" s="335"/>
      <c r="DQ68" s="335"/>
      <c r="DR68" s="335"/>
      <c r="DS68" s="335"/>
      <c r="DT68" s="335"/>
      <c r="DU68" s="335"/>
      <c r="DV68" s="335"/>
      <c r="DW68" s="335"/>
      <c r="DX68" s="335"/>
      <c r="DY68" s="335"/>
      <c r="DZ68" s="335"/>
      <c r="EA68" s="335"/>
      <c r="EB68" s="335"/>
      <c r="EC68" s="335"/>
      <c r="ED68" s="335"/>
      <c r="EE68" s="335"/>
      <c r="EF68" s="335"/>
      <c r="EG68" s="335"/>
      <c r="EH68" s="335"/>
      <c r="EI68" s="335"/>
      <c r="EJ68" s="335"/>
      <c r="EK68" s="335"/>
      <c r="EL68" s="335"/>
      <c r="EM68" s="335"/>
      <c r="EN68" s="335"/>
      <c r="EO68" s="335"/>
      <c r="EP68" s="335"/>
      <c r="EQ68" s="335"/>
      <c r="ER68" s="335"/>
      <c r="ES68" s="335"/>
      <c r="ET68" s="335"/>
      <c r="EU68" s="335"/>
      <c r="EV68" s="335"/>
      <c r="EW68" s="335"/>
      <c r="EX68" s="335"/>
      <c r="EY68" s="335"/>
      <c r="EZ68" s="335"/>
      <c r="FA68" s="335"/>
      <c r="FB68" s="335"/>
      <c r="FC68" s="335"/>
      <c r="FD68" s="335"/>
      <c r="FE68" s="335"/>
      <c r="FF68" s="335"/>
      <c r="FG68" s="335"/>
      <c r="FH68" s="335"/>
      <c r="FI68" s="335"/>
      <c r="FJ68" s="335"/>
      <c r="FK68" s="335"/>
      <c r="FL68" s="335"/>
      <c r="FM68" s="335"/>
      <c r="FN68" s="335"/>
      <c r="FO68" s="335"/>
      <c r="FP68" s="335"/>
    </row>
    <row r="69" spans="3:173" s="466" customFormat="1" ht="30" customHeight="1">
      <c r="C69" s="59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776">
        <f>+V_Ma!O69</f>
        <v>0</v>
      </c>
      <c r="P69" s="776"/>
      <c r="Q69" s="112">
        <f>+N!$DG$112</f>
        <v>0</v>
      </c>
      <c r="R69" s="113">
        <f>+N!$DH$112</f>
        <v>0</v>
      </c>
      <c r="S69" s="700">
        <f>+N!$DI$112</f>
        <v>0</v>
      </c>
      <c r="T69" s="700">
        <f>+N!$DJ$112</f>
        <v>0</v>
      </c>
      <c r="U69" s="700">
        <f>+N!$DK$112</f>
        <v>0</v>
      </c>
      <c r="V69" s="113">
        <f>+N!$DL$112</f>
        <v>0</v>
      </c>
      <c r="W69" s="113">
        <f>+N!$DM$112</f>
        <v>0</v>
      </c>
      <c r="X69" s="113">
        <f>+N!$DN$112</f>
        <v>0</v>
      </c>
      <c r="Y69" s="113">
        <f>+N!$DO$112</f>
        <v>0</v>
      </c>
      <c r="Z69" s="114">
        <f>+N!$DP$112</f>
        <v>0</v>
      </c>
      <c r="AA69" s="703">
        <f>+S!$DG$112</f>
        <v>0</v>
      </c>
      <c r="AB69" s="700">
        <f>+S!$DH$112</f>
        <v>0</v>
      </c>
      <c r="AC69" s="113">
        <f>+S!$DI$112</f>
        <v>0</v>
      </c>
      <c r="AD69" s="113">
        <f>+S!$DJ$112</f>
        <v>0</v>
      </c>
      <c r="AE69" s="113">
        <f>+S!$DK$112</f>
        <v>0</v>
      </c>
      <c r="AF69" s="113">
        <f>+S!$DL$112</f>
        <v>0</v>
      </c>
      <c r="AG69" s="113">
        <f>+S!$DM$112</f>
        <v>0</v>
      </c>
      <c r="AH69" s="113">
        <f>+S!$DN$112</f>
        <v>0</v>
      </c>
      <c r="AI69" s="113">
        <f>+S!$DO$112</f>
        <v>0</v>
      </c>
      <c r="AJ69" s="114">
        <f>+S!$DP$112</f>
        <v>0</v>
      </c>
      <c r="AK69" s="703">
        <f>+E!$DG$112</f>
        <v>0</v>
      </c>
      <c r="AL69" s="700">
        <f>+E!$DH$112</f>
        <v>0</v>
      </c>
      <c r="AM69" s="700">
        <f>+E!$DI$112</f>
        <v>0</v>
      </c>
      <c r="AN69" s="113">
        <f>+E!$DJ$112</f>
        <v>0</v>
      </c>
      <c r="AO69" s="113">
        <f>+E!$DK$112</f>
        <v>0</v>
      </c>
      <c r="AP69" s="700">
        <f>+E!$DL$112</f>
        <v>0</v>
      </c>
      <c r="AQ69" s="700">
        <f>+E!$DM$112</f>
        <v>0</v>
      </c>
      <c r="AR69" s="700">
        <f>+E!$DN$112</f>
        <v>0</v>
      </c>
      <c r="AS69" s="113">
        <f>+E!$DO$112</f>
        <v>0</v>
      </c>
      <c r="AT69" s="114">
        <f>+E!$DP$112</f>
        <v>0</v>
      </c>
      <c r="AU69" s="703">
        <f>+O!$DG$112</f>
        <v>0</v>
      </c>
      <c r="AV69" s="700">
        <f>+O!$DH$112</f>
        <v>0</v>
      </c>
      <c r="AW69" s="700">
        <f>+O!$DI$112</f>
        <v>0</v>
      </c>
      <c r="AX69" s="113">
        <f>+O!$DJ$112</f>
        <v>0</v>
      </c>
      <c r="AY69" s="113">
        <f>+O!$DK$112</f>
        <v>0</v>
      </c>
      <c r="AZ69" s="113">
        <f>+O!$DL$112</f>
        <v>0</v>
      </c>
      <c r="BA69" s="700">
        <f>+O!$DM$112</f>
        <v>0</v>
      </c>
      <c r="BB69" s="700">
        <f>+O!$DN$112</f>
        <v>0</v>
      </c>
      <c r="BC69" s="113">
        <f>+O!$DO$112</f>
        <v>0</v>
      </c>
      <c r="BD69" s="114">
        <f>+O!$DP$112</f>
        <v>0</v>
      </c>
      <c r="BE69" s="115">
        <f t="shared" si="2"/>
        <v>0</v>
      </c>
      <c r="BF69" s="116">
        <f t="shared" si="3"/>
        <v>0</v>
      </c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30"/>
      <c r="BR69" s="65"/>
      <c r="BS69" s="467"/>
      <c r="BT69" s="470"/>
      <c r="BU69" s="334"/>
      <c r="BV69" s="470"/>
      <c r="BW69" s="470"/>
      <c r="BX69" s="470"/>
      <c r="BY69" s="335"/>
      <c r="BZ69" s="335"/>
      <c r="CA69" s="335"/>
      <c r="CB69" s="335"/>
      <c r="CC69" s="335"/>
      <c r="CD69" s="335"/>
      <c r="CE69" s="335"/>
      <c r="CU69" s="335"/>
      <c r="CV69" s="335"/>
      <c r="CW69" s="335"/>
      <c r="CX69" s="335"/>
      <c r="CY69" s="335"/>
      <c r="CZ69" s="335"/>
      <c r="DA69" s="335"/>
      <c r="DB69" s="335"/>
      <c r="DC69" s="335"/>
      <c r="DD69" s="335"/>
      <c r="DE69" s="335"/>
      <c r="DF69" s="335"/>
      <c r="DG69" s="335"/>
      <c r="DH69" s="335"/>
      <c r="DI69" s="335"/>
      <c r="DJ69" s="335"/>
      <c r="DK69" s="335"/>
      <c r="DL69" s="335"/>
      <c r="DM69" s="335"/>
      <c r="DN69" s="335"/>
      <c r="DO69" s="335"/>
      <c r="DP69" s="335"/>
      <c r="DQ69" s="335"/>
      <c r="DR69" s="335"/>
      <c r="DS69" s="335"/>
      <c r="DT69" s="335"/>
      <c r="DU69" s="335"/>
      <c r="DV69" s="335"/>
      <c r="DW69" s="335"/>
      <c r="DX69" s="335"/>
      <c r="DY69" s="335"/>
      <c r="DZ69" s="335"/>
      <c r="EA69" s="335"/>
      <c r="EB69" s="335"/>
      <c r="EC69" s="335"/>
      <c r="ED69" s="335"/>
      <c r="EE69" s="335"/>
      <c r="EF69" s="335"/>
      <c r="EG69" s="335"/>
      <c r="EH69" s="335"/>
      <c r="EI69" s="335"/>
      <c r="EJ69" s="335"/>
      <c r="EK69" s="335"/>
      <c r="EL69" s="335"/>
      <c r="EM69" s="335"/>
      <c r="EN69" s="335"/>
      <c r="EO69" s="335"/>
      <c r="EP69" s="335"/>
      <c r="EQ69" s="335"/>
      <c r="ER69" s="335"/>
      <c r="ES69" s="335"/>
      <c r="ET69" s="335"/>
      <c r="EU69" s="335"/>
      <c r="EV69" s="335"/>
      <c r="EW69" s="335"/>
      <c r="EX69" s="335"/>
      <c r="EY69" s="335"/>
      <c r="EZ69" s="335"/>
      <c r="FA69" s="335"/>
      <c r="FB69" s="335"/>
      <c r="FC69" s="335"/>
      <c r="FD69" s="335"/>
      <c r="FE69" s="335"/>
      <c r="FF69" s="335"/>
      <c r="FG69" s="335"/>
      <c r="FH69" s="335"/>
      <c r="FI69" s="335"/>
      <c r="FJ69" s="335"/>
      <c r="FK69" s="335"/>
      <c r="FL69" s="335"/>
      <c r="FM69" s="335"/>
      <c r="FN69" s="335"/>
      <c r="FO69" s="335"/>
      <c r="FP69" s="335"/>
    </row>
    <row r="70" spans="3:173" s="466" customFormat="1" ht="30" hidden="1" customHeight="1">
      <c r="C70" s="59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776">
        <f>+V_Ma!O70</f>
        <v>0</v>
      </c>
      <c r="P70" s="776"/>
      <c r="Q70" s="112">
        <f>+N!$DQ$112</f>
        <v>0</v>
      </c>
      <c r="R70" s="113">
        <f>+N!$DR$112</f>
        <v>0</v>
      </c>
      <c r="S70" s="700">
        <f>+N!$DS$112</f>
        <v>0</v>
      </c>
      <c r="T70" s="700">
        <f>+N!$DT$112</f>
        <v>0</v>
      </c>
      <c r="U70" s="700">
        <f>+N!$DU$112</f>
        <v>0</v>
      </c>
      <c r="V70" s="113">
        <f>+N!$DV$112</f>
        <v>0</v>
      </c>
      <c r="W70" s="113">
        <f>+N!$DW$112</f>
        <v>0</v>
      </c>
      <c r="X70" s="113">
        <f>+N!$DX$112</f>
        <v>0</v>
      </c>
      <c r="Y70" s="113">
        <f>+N!$DY$112</f>
        <v>0</v>
      </c>
      <c r="Z70" s="114">
        <f>+N!$DZ$112</f>
        <v>0</v>
      </c>
      <c r="AA70" s="703">
        <f>+S!$DQ$112</f>
        <v>0</v>
      </c>
      <c r="AB70" s="700">
        <f>+S!$DR$112</f>
        <v>0</v>
      </c>
      <c r="AC70" s="113">
        <f>+S!$DS$112</f>
        <v>0</v>
      </c>
      <c r="AD70" s="113">
        <f>+S!$DT$112</f>
        <v>0</v>
      </c>
      <c r="AE70" s="113">
        <f>+S!$DU$112</f>
        <v>0</v>
      </c>
      <c r="AF70" s="113">
        <f>+S!$DV$112</f>
        <v>0</v>
      </c>
      <c r="AG70" s="113">
        <f>+S!$DW$112</f>
        <v>0</v>
      </c>
      <c r="AH70" s="113">
        <f>+S!$DX$112</f>
        <v>0</v>
      </c>
      <c r="AI70" s="113">
        <f>+S!$DY$112</f>
        <v>0</v>
      </c>
      <c r="AJ70" s="114">
        <f>+S!$DZ$112</f>
        <v>0</v>
      </c>
      <c r="AK70" s="703">
        <f>+E!$DQ$112</f>
        <v>0</v>
      </c>
      <c r="AL70" s="700">
        <f>+E!$DR$112</f>
        <v>0</v>
      </c>
      <c r="AM70" s="700">
        <f>+E!$DS$112</f>
        <v>0</v>
      </c>
      <c r="AN70" s="113">
        <f>+E!$DT$112</f>
        <v>0</v>
      </c>
      <c r="AO70" s="113">
        <f>+E!$DU$112</f>
        <v>0</v>
      </c>
      <c r="AP70" s="700">
        <f>+E!$DV$112</f>
        <v>0</v>
      </c>
      <c r="AQ70" s="700">
        <f>+E!$DW$112</f>
        <v>0</v>
      </c>
      <c r="AR70" s="700">
        <f>+E!$DX$112</f>
        <v>0</v>
      </c>
      <c r="AS70" s="113">
        <f>+E!$DY$112</f>
        <v>0</v>
      </c>
      <c r="AT70" s="114">
        <f>+E!$DZ$112</f>
        <v>0</v>
      </c>
      <c r="AU70" s="703">
        <f>+O!$DQ$112</f>
        <v>0</v>
      </c>
      <c r="AV70" s="700">
        <f>+O!$DR$112</f>
        <v>0</v>
      </c>
      <c r="AW70" s="700">
        <f>+O!$DS$112</f>
        <v>0</v>
      </c>
      <c r="AX70" s="113">
        <f>+O!$DT$112</f>
        <v>0</v>
      </c>
      <c r="AY70" s="113">
        <f>+O!$DU$112</f>
        <v>0</v>
      </c>
      <c r="AZ70" s="113">
        <f>+O!$DV$112</f>
        <v>0</v>
      </c>
      <c r="BA70" s="700">
        <f>+O!$DW$112</f>
        <v>0</v>
      </c>
      <c r="BB70" s="700">
        <f>+O!$DX$112</f>
        <v>0</v>
      </c>
      <c r="BC70" s="113">
        <f>+O!$DY$112</f>
        <v>0</v>
      </c>
      <c r="BD70" s="114">
        <f>+O!$DZ$112</f>
        <v>0</v>
      </c>
      <c r="BE70" s="115">
        <f t="shared" si="2"/>
        <v>0</v>
      </c>
      <c r="BF70" s="116">
        <f t="shared" si="3"/>
        <v>0</v>
      </c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30"/>
      <c r="BR70" s="65"/>
      <c r="BS70" s="467"/>
      <c r="BW70" s="470"/>
      <c r="BX70" s="470"/>
      <c r="BY70" s="335"/>
      <c r="BZ70" s="335"/>
      <c r="CA70" s="335"/>
      <c r="CB70" s="335"/>
      <c r="CC70" s="335"/>
      <c r="CD70" s="335"/>
      <c r="CE70" s="335"/>
      <c r="CU70" s="335"/>
      <c r="CV70" s="335"/>
      <c r="CW70" s="335"/>
      <c r="CX70" s="335"/>
      <c r="CY70" s="335"/>
      <c r="CZ70" s="335"/>
      <c r="DA70" s="335"/>
      <c r="DB70" s="335"/>
      <c r="DC70" s="335"/>
      <c r="DD70" s="335"/>
      <c r="DE70" s="335"/>
      <c r="DF70" s="335"/>
      <c r="DG70" s="335"/>
      <c r="DH70" s="335"/>
      <c r="DI70" s="335"/>
      <c r="DJ70" s="335"/>
      <c r="DK70" s="335"/>
      <c r="DL70" s="335"/>
      <c r="DM70" s="335"/>
      <c r="DN70" s="335"/>
      <c r="DO70" s="335"/>
      <c r="DP70" s="335"/>
      <c r="DQ70" s="335"/>
      <c r="DR70" s="335"/>
      <c r="DS70" s="335"/>
      <c r="DT70" s="335"/>
      <c r="DU70" s="335"/>
      <c r="DV70" s="335"/>
      <c r="DW70" s="335"/>
      <c r="DX70" s="335"/>
      <c r="DY70" s="335"/>
      <c r="DZ70" s="335"/>
      <c r="EA70" s="335"/>
      <c r="EB70" s="335"/>
      <c r="EC70" s="335"/>
      <c r="ED70" s="335"/>
      <c r="EE70" s="335"/>
      <c r="EF70" s="335"/>
      <c r="EG70" s="335"/>
      <c r="EH70" s="335"/>
      <c r="EI70" s="335"/>
      <c r="EJ70" s="335"/>
      <c r="EK70" s="335"/>
      <c r="EL70" s="335"/>
      <c r="EM70" s="335"/>
      <c r="EN70" s="335"/>
      <c r="EO70" s="335"/>
      <c r="EP70" s="335"/>
      <c r="EQ70" s="335"/>
      <c r="ER70" s="335"/>
      <c r="ES70" s="335"/>
      <c r="ET70" s="335"/>
      <c r="EU70" s="335"/>
      <c r="EV70" s="335"/>
      <c r="EW70" s="335"/>
      <c r="EX70" s="335"/>
      <c r="EY70" s="335"/>
      <c r="EZ70" s="335"/>
      <c r="FA70" s="335"/>
      <c r="FB70" s="335"/>
      <c r="FC70" s="335"/>
      <c r="FD70" s="335"/>
      <c r="FE70" s="335"/>
      <c r="FF70" s="335"/>
      <c r="FG70" s="335"/>
      <c r="FH70" s="335"/>
      <c r="FI70" s="335"/>
      <c r="FJ70" s="335"/>
      <c r="FK70" s="335"/>
      <c r="FL70" s="335"/>
      <c r="FM70" s="335"/>
      <c r="FN70" s="335"/>
      <c r="FO70" s="335"/>
      <c r="FP70" s="335"/>
    </row>
    <row r="71" spans="3:173" s="466" customFormat="1" ht="30" hidden="1" customHeight="1">
      <c r="C71" s="59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776">
        <f>+V_Ma!O71</f>
        <v>0</v>
      </c>
      <c r="P71" s="776"/>
      <c r="Q71" s="112">
        <f>+N!$EA$112</f>
        <v>0</v>
      </c>
      <c r="R71" s="113">
        <f>+N!$EB$112</f>
        <v>0</v>
      </c>
      <c r="S71" s="700">
        <f>+N!$EC$112</f>
        <v>0</v>
      </c>
      <c r="T71" s="700">
        <f>+N!$ED$112</f>
        <v>0</v>
      </c>
      <c r="U71" s="700">
        <f>+N!$EE$112</f>
        <v>0</v>
      </c>
      <c r="V71" s="113">
        <f>+N!$EF$112</f>
        <v>0</v>
      </c>
      <c r="W71" s="113">
        <f>+N!$EG$112</f>
        <v>0</v>
      </c>
      <c r="X71" s="113">
        <f>+N!$EH$112</f>
        <v>0</v>
      </c>
      <c r="Y71" s="113">
        <f>+N!$EI$112</f>
        <v>0</v>
      </c>
      <c r="Z71" s="114">
        <f>+N!$EJ$112</f>
        <v>0</v>
      </c>
      <c r="AA71" s="703">
        <f>+S!$EA$112</f>
        <v>0</v>
      </c>
      <c r="AB71" s="700">
        <f>+S!$EB$112</f>
        <v>0</v>
      </c>
      <c r="AC71" s="113">
        <f>+S!$EC$112</f>
        <v>0</v>
      </c>
      <c r="AD71" s="113">
        <f>+S!$ED$112</f>
        <v>0</v>
      </c>
      <c r="AE71" s="113">
        <f>+S!$EE$112</f>
        <v>0</v>
      </c>
      <c r="AF71" s="113">
        <f>+S!$EF$112</f>
        <v>0</v>
      </c>
      <c r="AG71" s="113">
        <f>+S!$EG$112</f>
        <v>0</v>
      </c>
      <c r="AH71" s="113">
        <f>+S!$EH$112</f>
        <v>0</v>
      </c>
      <c r="AI71" s="113">
        <f>+S!$EI$112</f>
        <v>0</v>
      </c>
      <c r="AJ71" s="114">
        <f>+S!$EJ$112</f>
        <v>0</v>
      </c>
      <c r="AK71" s="703">
        <f>+E!$EA$112</f>
        <v>0</v>
      </c>
      <c r="AL71" s="700">
        <f>+E!$EB$112</f>
        <v>0</v>
      </c>
      <c r="AM71" s="700">
        <f>+E!$EC$112</f>
        <v>0</v>
      </c>
      <c r="AN71" s="113">
        <f>+E!$ED$112</f>
        <v>0</v>
      </c>
      <c r="AO71" s="113">
        <f>+E!$EE$112</f>
        <v>0</v>
      </c>
      <c r="AP71" s="700">
        <f>+E!$EF$112</f>
        <v>0</v>
      </c>
      <c r="AQ71" s="700">
        <f>+E!$EG$112</f>
        <v>0</v>
      </c>
      <c r="AR71" s="700">
        <f>+E!$EH$112</f>
        <v>0</v>
      </c>
      <c r="AS71" s="113">
        <f>+E!$EI$112</f>
        <v>0</v>
      </c>
      <c r="AT71" s="114">
        <f>+E!$EJ$112</f>
        <v>0</v>
      </c>
      <c r="AU71" s="703">
        <f>+O!$EA$112</f>
        <v>0</v>
      </c>
      <c r="AV71" s="700">
        <f>+O!$EB$112</f>
        <v>0</v>
      </c>
      <c r="AW71" s="700">
        <f>+O!$EC$112</f>
        <v>0</v>
      </c>
      <c r="AX71" s="113">
        <f>+O!$ED$112</f>
        <v>0</v>
      </c>
      <c r="AY71" s="113">
        <f>+O!$EE$112</f>
        <v>0</v>
      </c>
      <c r="AZ71" s="113">
        <f>+O!$EF$112</f>
        <v>0</v>
      </c>
      <c r="BA71" s="700">
        <f>+O!$EG$112</f>
        <v>0</v>
      </c>
      <c r="BB71" s="700">
        <f>+O!$EH$112</f>
        <v>0</v>
      </c>
      <c r="BC71" s="113">
        <f>+O!$EI$112</f>
        <v>0</v>
      </c>
      <c r="BD71" s="114">
        <f>+O!$EJ$112</f>
        <v>0</v>
      </c>
      <c r="BE71" s="115">
        <f t="shared" si="2"/>
        <v>0</v>
      </c>
      <c r="BF71" s="116">
        <f t="shared" si="3"/>
        <v>0</v>
      </c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30"/>
      <c r="BR71" s="65"/>
      <c r="BS71" s="467"/>
      <c r="BY71" s="335"/>
      <c r="BZ71" s="335"/>
      <c r="CA71" s="335"/>
      <c r="CB71" s="335"/>
      <c r="CC71" s="335"/>
      <c r="CD71" s="335"/>
      <c r="CE71" s="335"/>
      <c r="CU71" s="335"/>
      <c r="CV71" s="335"/>
      <c r="CW71" s="335"/>
      <c r="CX71" s="335"/>
      <c r="CY71" s="335"/>
      <c r="CZ71" s="335"/>
      <c r="DA71" s="335"/>
      <c r="DB71" s="335"/>
      <c r="DC71" s="335"/>
      <c r="DD71" s="335"/>
      <c r="DE71" s="335"/>
      <c r="DF71" s="335"/>
      <c r="DG71" s="335"/>
      <c r="DH71" s="335"/>
      <c r="DI71" s="335"/>
      <c r="DJ71" s="335"/>
      <c r="DK71" s="335"/>
      <c r="DL71" s="335"/>
      <c r="DM71" s="335"/>
      <c r="DN71" s="335"/>
      <c r="DO71" s="335"/>
      <c r="DP71" s="335"/>
      <c r="DQ71" s="335"/>
      <c r="DR71" s="335"/>
      <c r="DS71" s="335"/>
      <c r="DT71" s="335"/>
      <c r="DU71" s="335"/>
      <c r="DV71" s="335"/>
      <c r="DW71" s="335"/>
      <c r="DX71" s="335"/>
      <c r="DY71" s="335"/>
      <c r="DZ71" s="335"/>
      <c r="EA71" s="335"/>
      <c r="EB71" s="335"/>
      <c r="EC71" s="335"/>
      <c r="ED71" s="335"/>
      <c r="EE71" s="335"/>
      <c r="EF71" s="335"/>
      <c r="EG71" s="335"/>
      <c r="EH71" s="335"/>
      <c r="EI71" s="335"/>
      <c r="EJ71" s="335"/>
      <c r="EK71" s="335"/>
      <c r="EL71" s="335"/>
      <c r="EM71" s="335"/>
      <c r="EN71" s="335"/>
      <c r="EO71" s="335"/>
      <c r="EP71" s="335"/>
      <c r="EQ71" s="335"/>
      <c r="ER71" s="335"/>
      <c r="ES71" s="335"/>
      <c r="ET71" s="335"/>
      <c r="EU71" s="335"/>
      <c r="EV71" s="335"/>
      <c r="EW71" s="335"/>
      <c r="EX71" s="335"/>
      <c r="EY71" s="335"/>
      <c r="EZ71" s="335"/>
      <c r="FA71" s="335"/>
      <c r="FB71" s="335"/>
      <c r="FC71" s="335"/>
      <c r="FD71" s="335"/>
      <c r="FE71" s="335"/>
      <c r="FF71" s="335"/>
      <c r="FG71" s="335"/>
      <c r="FH71" s="335"/>
      <c r="FI71" s="335"/>
      <c r="FJ71" s="335"/>
      <c r="FK71" s="335"/>
      <c r="FL71" s="335"/>
      <c r="FM71" s="335"/>
      <c r="FN71" s="335"/>
      <c r="FO71" s="335"/>
      <c r="FP71" s="335"/>
    </row>
    <row r="72" spans="3:173" s="466" customFormat="1" ht="30" hidden="1" customHeight="1">
      <c r="C72" s="59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776">
        <f>+V_Ma!O72</f>
        <v>0</v>
      </c>
      <c r="P72" s="776"/>
      <c r="Q72" s="112">
        <f>+N!$EK$112</f>
        <v>0</v>
      </c>
      <c r="R72" s="113">
        <f>+N!$EL$112</f>
        <v>0</v>
      </c>
      <c r="S72" s="700">
        <f>+N!$EM$112</f>
        <v>0</v>
      </c>
      <c r="T72" s="700">
        <f>+N!$EN$112</f>
        <v>0</v>
      </c>
      <c r="U72" s="700">
        <f>+N!$EO$112</f>
        <v>0</v>
      </c>
      <c r="V72" s="113">
        <f>+N!$EP$112</f>
        <v>0</v>
      </c>
      <c r="W72" s="113">
        <f>+N!$EQ$112</f>
        <v>0</v>
      </c>
      <c r="X72" s="113">
        <f>+N!$ER$112</f>
        <v>0</v>
      </c>
      <c r="Y72" s="113">
        <f>+N!$ES$112</f>
        <v>0</v>
      </c>
      <c r="Z72" s="114">
        <f>+N!$ET$112</f>
        <v>0</v>
      </c>
      <c r="AA72" s="703">
        <f>+S!$EK$112</f>
        <v>0</v>
      </c>
      <c r="AB72" s="700">
        <f>+S!$EL$112</f>
        <v>0</v>
      </c>
      <c r="AC72" s="113">
        <f>+S!$EM$112</f>
        <v>0</v>
      </c>
      <c r="AD72" s="113">
        <f>+S!$EN$112</f>
        <v>0</v>
      </c>
      <c r="AE72" s="113">
        <f>+S!$EO$112</f>
        <v>0</v>
      </c>
      <c r="AF72" s="113">
        <f>+S!$EP$112</f>
        <v>0</v>
      </c>
      <c r="AG72" s="113">
        <f>+S!$EQ$112</f>
        <v>0</v>
      </c>
      <c r="AH72" s="113">
        <f>+S!$ER$112</f>
        <v>0</v>
      </c>
      <c r="AI72" s="113">
        <f>+S!$ES$112</f>
        <v>0</v>
      </c>
      <c r="AJ72" s="114">
        <f>+S!$ET$112</f>
        <v>0</v>
      </c>
      <c r="AK72" s="703">
        <f>+E!$EK$112</f>
        <v>0</v>
      </c>
      <c r="AL72" s="700">
        <f>+E!$EL$112</f>
        <v>0</v>
      </c>
      <c r="AM72" s="700">
        <f>+E!$EM$112</f>
        <v>0</v>
      </c>
      <c r="AN72" s="113">
        <f>+E!$EN$112</f>
        <v>0</v>
      </c>
      <c r="AO72" s="113">
        <f>+E!$EO$112</f>
        <v>0</v>
      </c>
      <c r="AP72" s="700">
        <f>+E!$EP$112</f>
        <v>0</v>
      </c>
      <c r="AQ72" s="700">
        <f>+E!$EQ$112</f>
        <v>0</v>
      </c>
      <c r="AR72" s="700">
        <f>+E!$ER$112</f>
        <v>0</v>
      </c>
      <c r="AS72" s="113">
        <f>+E!$ES$112</f>
        <v>0</v>
      </c>
      <c r="AT72" s="114">
        <f>+E!$ET$112</f>
        <v>0</v>
      </c>
      <c r="AU72" s="703">
        <f>+O!$EK$112</f>
        <v>0</v>
      </c>
      <c r="AV72" s="700">
        <f>+O!$EL$112</f>
        <v>0</v>
      </c>
      <c r="AW72" s="700">
        <f>+O!$EM$112</f>
        <v>0</v>
      </c>
      <c r="AX72" s="113">
        <f>+O!$EN$112</f>
        <v>0</v>
      </c>
      <c r="AY72" s="113">
        <f>+O!$EO$112</f>
        <v>0</v>
      </c>
      <c r="AZ72" s="113">
        <f>+O!$EP$112</f>
        <v>0</v>
      </c>
      <c r="BA72" s="700">
        <f>+O!$EQ$112</f>
        <v>0</v>
      </c>
      <c r="BB72" s="700">
        <f>+O!$ER$112</f>
        <v>0</v>
      </c>
      <c r="BC72" s="113">
        <f>+O!$ES$112</f>
        <v>0</v>
      </c>
      <c r="BD72" s="114">
        <f>+O!$ET$112</f>
        <v>0</v>
      </c>
      <c r="BE72" s="115">
        <f t="shared" si="2"/>
        <v>0</v>
      </c>
      <c r="BF72" s="116">
        <f t="shared" si="3"/>
        <v>0</v>
      </c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30"/>
      <c r="BR72" s="65"/>
      <c r="BW72" s="335"/>
      <c r="BX72" s="335"/>
      <c r="BY72" s="335"/>
      <c r="BZ72" s="335"/>
      <c r="CA72" s="335"/>
      <c r="CB72" s="335"/>
      <c r="CC72" s="335"/>
      <c r="CD72" s="335"/>
      <c r="CE72" s="335"/>
      <c r="CU72" s="335"/>
      <c r="CV72" s="335"/>
      <c r="CW72" s="335"/>
      <c r="CX72" s="335"/>
      <c r="CY72" s="335"/>
      <c r="CZ72" s="335"/>
      <c r="DA72" s="335"/>
      <c r="DB72" s="335"/>
      <c r="DC72" s="335"/>
      <c r="DD72" s="335"/>
      <c r="DE72" s="335"/>
      <c r="DF72" s="335"/>
      <c r="DG72" s="335"/>
      <c r="DH72" s="335"/>
      <c r="DI72" s="335"/>
      <c r="DJ72" s="335"/>
      <c r="DK72" s="335"/>
      <c r="DL72" s="335"/>
      <c r="DM72" s="335"/>
      <c r="DN72" s="335"/>
      <c r="DO72" s="335"/>
      <c r="DP72" s="335"/>
      <c r="DQ72" s="335"/>
      <c r="DR72" s="335"/>
      <c r="DS72" s="335"/>
      <c r="DT72" s="335"/>
      <c r="DU72" s="335"/>
      <c r="DV72" s="335"/>
      <c r="DW72" s="335"/>
      <c r="DX72" s="335"/>
      <c r="DY72" s="335"/>
      <c r="DZ72" s="335"/>
      <c r="EA72" s="335"/>
      <c r="EB72" s="335"/>
      <c r="EC72" s="335"/>
      <c r="ED72" s="335"/>
      <c r="EE72" s="335"/>
      <c r="EF72" s="335"/>
      <c r="EG72" s="335"/>
      <c r="EH72" s="335"/>
      <c r="EI72" s="335"/>
      <c r="EJ72" s="335"/>
      <c r="EK72" s="335"/>
      <c r="EL72" s="335"/>
      <c r="EM72" s="335"/>
      <c r="EN72" s="335"/>
      <c r="EO72" s="335"/>
      <c r="EP72" s="335"/>
      <c r="EQ72" s="335"/>
      <c r="ER72" s="335"/>
      <c r="ES72" s="335"/>
      <c r="ET72" s="335"/>
      <c r="EU72" s="335"/>
      <c r="EV72" s="335"/>
      <c r="EW72" s="335"/>
      <c r="EX72" s="335"/>
      <c r="EY72" s="335"/>
      <c r="EZ72" s="335"/>
      <c r="FA72" s="335"/>
      <c r="FB72" s="335"/>
      <c r="FC72" s="335"/>
      <c r="FD72" s="335"/>
      <c r="FE72" s="335"/>
      <c r="FF72" s="335"/>
      <c r="FG72" s="335"/>
      <c r="FH72" s="335"/>
      <c r="FI72" s="335"/>
      <c r="FJ72" s="335"/>
      <c r="FK72" s="335"/>
      <c r="FL72" s="335"/>
      <c r="FM72" s="335"/>
      <c r="FN72" s="335"/>
      <c r="FO72" s="335"/>
      <c r="FP72" s="335"/>
    </row>
    <row r="73" spans="3:173" s="466" customFormat="1" ht="30" hidden="1" customHeight="1">
      <c r="C73" s="59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776">
        <f>+V_Ma!O73</f>
        <v>0</v>
      </c>
      <c r="P73" s="776"/>
      <c r="Q73" s="112">
        <f>+N!$EU$112</f>
        <v>0</v>
      </c>
      <c r="R73" s="113">
        <f>+N!$EV$112</f>
        <v>0</v>
      </c>
      <c r="S73" s="700">
        <f>+N!$EW$112</f>
        <v>0</v>
      </c>
      <c r="T73" s="700">
        <f>+N!$EX$112</f>
        <v>0</v>
      </c>
      <c r="U73" s="700">
        <f>+N!$EY$112</f>
        <v>0</v>
      </c>
      <c r="V73" s="113">
        <f>+N!$EZ$112</f>
        <v>0</v>
      </c>
      <c r="W73" s="113">
        <f>+N!$FA$112</f>
        <v>0</v>
      </c>
      <c r="X73" s="113">
        <f>+N!$FB$112</f>
        <v>0</v>
      </c>
      <c r="Y73" s="113">
        <f>+N!$FC$112</f>
        <v>0</v>
      </c>
      <c r="Z73" s="114">
        <f>+N!$FD$112</f>
        <v>0</v>
      </c>
      <c r="AA73" s="703">
        <f>+S!$EU$112</f>
        <v>0</v>
      </c>
      <c r="AB73" s="700">
        <f>+S!$EV$112</f>
        <v>0</v>
      </c>
      <c r="AC73" s="113">
        <f>+S!$EW$112</f>
        <v>0</v>
      </c>
      <c r="AD73" s="113">
        <f>+S!$EX$112</f>
        <v>0</v>
      </c>
      <c r="AE73" s="113">
        <f>+S!$EY$112</f>
        <v>0</v>
      </c>
      <c r="AF73" s="113">
        <f>+S!$EZ$112</f>
        <v>0</v>
      </c>
      <c r="AG73" s="113">
        <f>+S!$FA$112</f>
        <v>0</v>
      </c>
      <c r="AH73" s="113">
        <f>+S!$FB$112</f>
        <v>0</v>
      </c>
      <c r="AI73" s="113">
        <f>+S!$FC$112</f>
        <v>0</v>
      </c>
      <c r="AJ73" s="114">
        <f>+S!$FD$112</f>
        <v>0</v>
      </c>
      <c r="AK73" s="703">
        <f>+E!$EU$112</f>
        <v>0</v>
      </c>
      <c r="AL73" s="700">
        <f>+E!$EV$112</f>
        <v>0</v>
      </c>
      <c r="AM73" s="700">
        <f>+E!$EW$112</f>
        <v>0</v>
      </c>
      <c r="AN73" s="113">
        <f>+E!$EX$112</f>
        <v>0</v>
      </c>
      <c r="AO73" s="113">
        <f>+E!$EY$112</f>
        <v>0</v>
      </c>
      <c r="AP73" s="700">
        <f>+E!$EZ$112</f>
        <v>0</v>
      </c>
      <c r="AQ73" s="700">
        <f>+E!$FA$112</f>
        <v>0</v>
      </c>
      <c r="AR73" s="700">
        <f>+E!$FB$112</f>
        <v>0</v>
      </c>
      <c r="AS73" s="113">
        <f>+E!$FC$112</f>
        <v>0</v>
      </c>
      <c r="AT73" s="114">
        <f>+E!$FD$112</f>
        <v>0</v>
      </c>
      <c r="AU73" s="703">
        <f>+O!$EU$112</f>
        <v>0</v>
      </c>
      <c r="AV73" s="700">
        <f>+O!$EV$112</f>
        <v>0</v>
      </c>
      <c r="AW73" s="700">
        <f>+O!$EW$112</f>
        <v>0</v>
      </c>
      <c r="AX73" s="113">
        <f>+O!$EX$112</f>
        <v>0</v>
      </c>
      <c r="AY73" s="113">
        <f>+O!$EY$112</f>
        <v>0</v>
      </c>
      <c r="AZ73" s="113">
        <f>+O!$EZ$112</f>
        <v>0</v>
      </c>
      <c r="BA73" s="700">
        <f>+O!$FA$112</f>
        <v>0</v>
      </c>
      <c r="BB73" s="700">
        <f>+O!$FB$112</f>
        <v>0</v>
      </c>
      <c r="BC73" s="113">
        <f>+O!$FC$112</f>
        <v>0</v>
      </c>
      <c r="BD73" s="114">
        <f>+O!$FD$112</f>
        <v>0</v>
      </c>
      <c r="BE73" s="115">
        <f t="shared" si="2"/>
        <v>0</v>
      </c>
      <c r="BF73" s="116">
        <f t="shared" si="3"/>
        <v>0</v>
      </c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30"/>
      <c r="BR73" s="65"/>
      <c r="BW73" s="335"/>
      <c r="BX73" s="335"/>
      <c r="BY73" s="335"/>
      <c r="BZ73" s="335"/>
      <c r="CA73" s="335"/>
      <c r="CB73" s="335"/>
      <c r="CC73" s="335"/>
      <c r="CD73" s="335"/>
      <c r="CE73" s="335"/>
      <c r="CU73" s="335"/>
      <c r="CV73" s="335"/>
      <c r="CW73" s="335"/>
      <c r="CX73" s="335"/>
      <c r="CY73" s="335"/>
      <c r="CZ73" s="335"/>
      <c r="DA73" s="335"/>
      <c r="DB73" s="335"/>
      <c r="DC73" s="335"/>
      <c r="DD73" s="335"/>
      <c r="DE73" s="335"/>
      <c r="DF73" s="335"/>
      <c r="DG73" s="335"/>
      <c r="DH73" s="335"/>
      <c r="DI73" s="335"/>
      <c r="DJ73" s="335"/>
      <c r="DK73" s="335"/>
      <c r="DL73" s="335"/>
      <c r="DM73" s="335"/>
      <c r="DN73" s="335"/>
      <c r="DO73" s="335"/>
      <c r="DP73" s="335"/>
      <c r="DQ73" s="335"/>
      <c r="DR73" s="335"/>
      <c r="DS73" s="335"/>
      <c r="DT73" s="335"/>
      <c r="DU73" s="335"/>
      <c r="DV73" s="335"/>
      <c r="DW73" s="335"/>
      <c r="DX73" s="335"/>
      <c r="DY73" s="335"/>
      <c r="DZ73" s="335"/>
      <c r="EA73" s="335"/>
      <c r="EB73" s="335"/>
      <c r="EC73" s="335"/>
      <c r="ED73" s="335"/>
      <c r="EE73" s="335"/>
      <c r="EF73" s="335"/>
      <c r="EG73" s="335"/>
      <c r="EH73" s="335"/>
      <c r="EI73" s="335"/>
      <c r="EJ73" s="335"/>
      <c r="EK73" s="335"/>
      <c r="EL73" s="335"/>
      <c r="EM73" s="335"/>
      <c r="EN73" s="335"/>
      <c r="EO73" s="335"/>
      <c r="EP73" s="335"/>
      <c r="EQ73" s="335"/>
      <c r="ER73" s="335"/>
      <c r="ES73" s="335"/>
      <c r="ET73" s="335"/>
      <c r="EU73" s="335"/>
      <c r="EV73" s="335"/>
      <c r="EW73" s="335"/>
      <c r="EX73" s="335"/>
      <c r="EY73" s="335"/>
      <c r="EZ73" s="335"/>
      <c r="FA73" s="335"/>
      <c r="FB73" s="335"/>
      <c r="FC73" s="335"/>
      <c r="FD73" s="335"/>
      <c r="FE73" s="335"/>
      <c r="FF73" s="335"/>
      <c r="FG73" s="335"/>
      <c r="FH73" s="335"/>
      <c r="FI73" s="335"/>
      <c r="FJ73" s="335"/>
      <c r="FK73" s="335"/>
      <c r="FL73" s="335"/>
      <c r="FM73" s="335"/>
      <c r="FN73" s="335"/>
      <c r="FO73" s="335"/>
      <c r="FP73" s="335"/>
    </row>
    <row r="74" spans="3:173" s="466" customFormat="1" ht="30" hidden="1" customHeight="1">
      <c r="C74" s="59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776">
        <f>+V_Ma!O74</f>
        <v>0</v>
      </c>
      <c r="P74" s="776"/>
      <c r="Q74" s="112">
        <f>+N!$FE$112</f>
        <v>0</v>
      </c>
      <c r="R74" s="113">
        <f>+N!$FF$112</f>
        <v>0</v>
      </c>
      <c r="S74" s="700">
        <f>+N!$FG$112</f>
        <v>0</v>
      </c>
      <c r="T74" s="700">
        <f>+N!$FH$112</f>
        <v>0</v>
      </c>
      <c r="U74" s="700">
        <f>+N!$FI$112</f>
        <v>0</v>
      </c>
      <c r="V74" s="113">
        <f>+N!$FJ$112</f>
        <v>0</v>
      </c>
      <c r="W74" s="113">
        <f>+N!$FK$112</f>
        <v>0</v>
      </c>
      <c r="X74" s="113">
        <f>+N!$FL$112</f>
        <v>0</v>
      </c>
      <c r="Y74" s="113">
        <f>+N!$FM$112</f>
        <v>0</v>
      </c>
      <c r="Z74" s="114">
        <f>+N!$FN$112</f>
        <v>0</v>
      </c>
      <c r="AA74" s="703">
        <f>+S!$FE$112</f>
        <v>0</v>
      </c>
      <c r="AB74" s="700">
        <f>+S!$FF$112</f>
        <v>0</v>
      </c>
      <c r="AC74" s="113">
        <f>+S!$FG$112</f>
        <v>0</v>
      </c>
      <c r="AD74" s="113">
        <f>+S!$FH$112</f>
        <v>0</v>
      </c>
      <c r="AE74" s="113">
        <f>+S!$FI$112</f>
        <v>0</v>
      </c>
      <c r="AF74" s="113">
        <f>+S!$FJ$112</f>
        <v>0</v>
      </c>
      <c r="AG74" s="113">
        <f>+S!$FK$112</f>
        <v>0</v>
      </c>
      <c r="AH74" s="113">
        <f>+S!$FL$112</f>
        <v>0</v>
      </c>
      <c r="AI74" s="113">
        <f>+S!$FM$112</f>
        <v>0</v>
      </c>
      <c r="AJ74" s="114">
        <f>+S!$FN$112</f>
        <v>0</v>
      </c>
      <c r="AK74" s="703">
        <f>+E!$FE$112</f>
        <v>0</v>
      </c>
      <c r="AL74" s="700">
        <f>+E!$FF$112</f>
        <v>0</v>
      </c>
      <c r="AM74" s="700">
        <f>+E!$FG$112</f>
        <v>0</v>
      </c>
      <c r="AN74" s="113">
        <f>+E!$FH$112</f>
        <v>0</v>
      </c>
      <c r="AO74" s="113">
        <f>+E!$FI$112</f>
        <v>0</v>
      </c>
      <c r="AP74" s="700">
        <f>+E!$FJ$112</f>
        <v>0</v>
      </c>
      <c r="AQ74" s="700">
        <f>+E!$FK$112</f>
        <v>0</v>
      </c>
      <c r="AR74" s="700">
        <f>+E!$FL$112</f>
        <v>0</v>
      </c>
      <c r="AS74" s="113">
        <f>+E!$FM$112</f>
        <v>0</v>
      </c>
      <c r="AT74" s="114">
        <f>+E!$FN$112</f>
        <v>0</v>
      </c>
      <c r="AU74" s="703">
        <f>+O!$FE$112</f>
        <v>0</v>
      </c>
      <c r="AV74" s="700">
        <f>+O!$FF$112</f>
        <v>0</v>
      </c>
      <c r="AW74" s="700">
        <f>+O!$FG$112</f>
        <v>0</v>
      </c>
      <c r="AX74" s="113">
        <f>+O!$FH$112</f>
        <v>0</v>
      </c>
      <c r="AY74" s="113">
        <f>+O!$FI$112</f>
        <v>0</v>
      </c>
      <c r="AZ74" s="113">
        <f>+O!$FJ$112</f>
        <v>0</v>
      </c>
      <c r="BA74" s="700">
        <f>+O!$FK$112</f>
        <v>0</v>
      </c>
      <c r="BB74" s="700">
        <f>+O!$FL$112</f>
        <v>0</v>
      </c>
      <c r="BC74" s="113">
        <f>+O!$FM$112</f>
        <v>0</v>
      </c>
      <c r="BD74" s="114">
        <f>+O!$FN$112</f>
        <v>0</v>
      </c>
      <c r="BE74" s="115">
        <f t="shared" si="2"/>
        <v>0</v>
      </c>
      <c r="BF74" s="116">
        <f t="shared" si="3"/>
        <v>0</v>
      </c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30"/>
      <c r="BR74" s="65"/>
      <c r="BW74" s="335"/>
      <c r="BX74" s="335"/>
      <c r="BY74" s="335"/>
      <c r="BZ74" s="335"/>
      <c r="CA74" s="335"/>
      <c r="CB74" s="335"/>
      <c r="CC74" s="335"/>
      <c r="CD74" s="335"/>
      <c r="CE74" s="335"/>
      <c r="CU74" s="335"/>
      <c r="CV74" s="335"/>
      <c r="CW74" s="335"/>
      <c r="CX74" s="335"/>
      <c r="CY74" s="335"/>
      <c r="CZ74" s="335"/>
      <c r="DA74" s="335"/>
      <c r="DB74" s="335"/>
      <c r="DC74" s="335"/>
      <c r="DD74" s="335"/>
      <c r="DE74" s="335"/>
      <c r="DF74" s="335"/>
      <c r="DG74" s="335"/>
      <c r="DH74" s="335"/>
      <c r="DI74" s="335"/>
      <c r="DJ74" s="335"/>
      <c r="DK74" s="335"/>
      <c r="DL74" s="335"/>
      <c r="DM74" s="335"/>
      <c r="DN74" s="335"/>
      <c r="DO74" s="335"/>
      <c r="DP74" s="335"/>
      <c r="DQ74" s="335"/>
      <c r="DR74" s="335"/>
      <c r="DS74" s="335"/>
      <c r="DT74" s="335"/>
      <c r="DU74" s="335"/>
      <c r="DV74" s="335"/>
      <c r="DW74" s="335"/>
      <c r="DX74" s="335"/>
      <c r="DY74" s="335"/>
      <c r="DZ74" s="335"/>
      <c r="EA74" s="335"/>
      <c r="EB74" s="335"/>
      <c r="EC74" s="335"/>
      <c r="ED74" s="335"/>
      <c r="EE74" s="335"/>
      <c r="EF74" s="335"/>
      <c r="EG74" s="335"/>
      <c r="EH74" s="335"/>
      <c r="EI74" s="335"/>
      <c r="EJ74" s="335"/>
      <c r="EK74" s="335"/>
      <c r="EL74" s="335"/>
      <c r="EM74" s="335"/>
      <c r="EN74" s="335"/>
      <c r="EO74" s="335"/>
      <c r="EP74" s="335"/>
      <c r="EQ74" s="335"/>
      <c r="ER74" s="335"/>
      <c r="ES74" s="335"/>
      <c r="ET74" s="335"/>
      <c r="EU74" s="335"/>
      <c r="EV74" s="335"/>
      <c r="EW74" s="335"/>
      <c r="EX74" s="335"/>
      <c r="EY74" s="335"/>
      <c r="EZ74" s="335"/>
      <c r="FA74" s="335"/>
      <c r="FB74" s="335"/>
      <c r="FC74" s="335"/>
      <c r="FD74" s="335"/>
      <c r="FE74" s="335"/>
      <c r="FF74" s="335"/>
      <c r="FG74" s="335"/>
      <c r="FH74" s="335"/>
      <c r="FI74" s="335"/>
      <c r="FJ74" s="335"/>
      <c r="FK74" s="335"/>
      <c r="FL74" s="335"/>
      <c r="FM74" s="335"/>
      <c r="FN74" s="335"/>
      <c r="FO74" s="335"/>
      <c r="FP74" s="335"/>
    </row>
    <row r="75" spans="3:173" s="466" customFormat="1" ht="30" hidden="1" customHeight="1">
      <c r="C75" s="59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776">
        <f>+V_Ma!O75</f>
        <v>0</v>
      </c>
      <c r="P75" s="776"/>
      <c r="Q75" s="112">
        <f>+N!$FO$112</f>
        <v>0</v>
      </c>
      <c r="R75" s="113">
        <f>+N!$FP$112</f>
        <v>0</v>
      </c>
      <c r="S75" s="700">
        <f>+N!$FQ$112</f>
        <v>0</v>
      </c>
      <c r="T75" s="700">
        <f>+N!$FR$112</f>
        <v>0</v>
      </c>
      <c r="U75" s="700">
        <f>+N!$FS$112</f>
        <v>0</v>
      </c>
      <c r="V75" s="113">
        <f>+N!$FT$112</f>
        <v>0</v>
      </c>
      <c r="W75" s="113">
        <f>+N!$FU$112</f>
        <v>0</v>
      </c>
      <c r="X75" s="113">
        <f>+N!$FV$112</f>
        <v>0</v>
      </c>
      <c r="Y75" s="113">
        <f>+N!$FW$112</f>
        <v>0</v>
      </c>
      <c r="Z75" s="114">
        <f>+N!$FX$112</f>
        <v>0</v>
      </c>
      <c r="AA75" s="703">
        <f>+S!$FO$112</f>
        <v>0</v>
      </c>
      <c r="AB75" s="700">
        <f>+S!$FP$112</f>
        <v>0</v>
      </c>
      <c r="AC75" s="113">
        <f>+S!$FQ$112</f>
        <v>0</v>
      </c>
      <c r="AD75" s="113">
        <f>+S!$FR$112</f>
        <v>0</v>
      </c>
      <c r="AE75" s="113">
        <f>+S!$FS$112</f>
        <v>0</v>
      </c>
      <c r="AF75" s="113">
        <f>+S!$FT$112</f>
        <v>0</v>
      </c>
      <c r="AG75" s="113">
        <f>+S!$FU$112</f>
        <v>0</v>
      </c>
      <c r="AH75" s="113">
        <f>+S!$FV$112</f>
        <v>0</v>
      </c>
      <c r="AI75" s="113">
        <f>+S!$FW$112</f>
        <v>0</v>
      </c>
      <c r="AJ75" s="114">
        <f>+S!$FX$112</f>
        <v>0</v>
      </c>
      <c r="AK75" s="703">
        <f>+E!$FO$112</f>
        <v>0</v>
      </c>
      <c r="AL75" s="700">
        <f>+E!$FP$112</f>
        <v>0</v>
      </c>
      <c r="AM75" s="700">
        <f>+E!$FQ$112</f>
        <v>0</v>
      </c>
      <c r="AN75" s="113">
        <f>+E!$FR$112</f>
        <v>0</v>
      </c>
      <c r="AO75" s="113">
        <f>+E!$FS$112</f>
        <v>0</v>
      </c>
      <c r="AP75" s="700">
        <f>+E!$FT$112</f>
        <v>0</v>
      </c>
      <c r="AQ75" s="700">
        <f>+E!$FU$112</f>
        <v>0</v>
      </c>
      <c r="AR75" s="700">
        <f>+E!$FV$112</f>
        <v>0</v>
      </c>
      <c r="AS75" s="113">
        <f>+E!$FW$112</f>
        <v>0</v>
      </c>
      <c r="AT75" s="114">
        <f>+E!$FX$112</f>
        <v>0</v>
      </c>
      <c r="AU75" s="703">
        <f>+O!$FO$112</f>
        <v>0</v>
      </c>
      <c r="AV75" s="700">
        <f>+O!$FP$112</f>
        <v>0</v>
      </c>
      <c r="AW75" s="700">
        <f>+O!$FQ$112</f>
        <v>0</v>
      </c>
      <c r="AX75" s="113">
        <f>+O!$FR$112</f>
        <v>0</v>
      </c>
      <c r="AY75" s="113">
        <f>+O!$FS$112</f>
        <v>0</v>
      </c>
      <c r="AZ75" s="113">
        <f>+O!$FT$112</f>
        <v>0</v>
      </c>
      <c r="BA75" s="700">
        <f>+O!$FU$112</f>
        <v>0</v>
      </c>
      <c r="BB75" s="700">
        <f>+O!$FV$112</f>
        <v>0</v>
      </c>
      <c r="BC75" s="113">
        <f>+O!$FW$112</f>
        <v>0</v>
      </c>
      <c r="BD75" s="114">
        <f>+O!$FX$112</f>
        <v>0</v>
      </c>
      <c r="BE75" s="115">
        <f t="shared" si="2"/>
        <v>0</v>
      </c>
      <c r="BF75" s="116">
        <f t="shared" si="3"/>
        <v>0</v>
      </c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30"/>
      <c r="BR75" s="65"/>
      <c r="BW75" s="335"/>
      <c r="BX75" s="335"/>
      <c r="BY75" s="335"/>
      <c r="BZ75" s="335"/>
      <c r="CA75" s="335"/>
      <c r="CB75" s="335"/>
      <c r="CC75" s="335"/>
      <c r="CD75" s="335"/>
      <c r="CE75" s="335"/>
      <c r="CU75" s="335"/>
      <c r="CV75" s="335"/>
      <c r="CW75" s="335"/>
      <c r="CX75" s="335"/>
      <c r="CY75" s="335"/>
      <c r="CZ75" s="335"/>
      <c r="DA75" s="335"/>
      <c r="DB75" s="335"/>
      <c r="DC75" s="335"/>
      <c r="DD75" s="335"/>
      <c r="DE75" s="335"/>
      <c r="DF75" s="335"/>
      <c r="DG75" s="335"/>
      <c r="DH75" s="335"/>
      <c r="DI75" s="335"/>
      <c r="DJ75" s="335"/>
      <c r="DK75" s="335"/>
      <c r="DL75" s="335"/>
      <c r="DM75" s="335"/>
      <c r="DN75" s="335"/>
      <c r="DO75" s="335"/>
      <c r="DP75" s="335"/>
      <c r="DQ75" s="335"/>
      <c r="DR75" s="335"/>
      <c r="DS75" s="335"/>
      <c r="DT75" s="335"/>
      <c r="DU75" s="335"/>
      <c r="DV75" s="335"/>
      <c r="DW75" s="335"/>
      <c r="DX75" s="335"/>
      <c r="DY75" s="335"/>
      <c r="DZ75" s="335"/>
      <c r="EA75" s="335"/>
      <c r="EB75" s="335"/>
      <c r="EC75" s="335"/>
      <c r="ED75" s="335"/>
      <c r="EE75" s="335"/>
      <c r="EF75" s="335"/>
      <c r="EG75" s="335"/>
      <c r="EH75" s="335"/>
      <c r="EI75" s="335"/>
      <c r="EJ75" s="335"/>
      <c r="EK75" s="335"/>
      <c r="EL75" s="335"/>
      <c r="EM75" s="335"/>
      <c r="EN75" s="335"/>
      <c r="EO75" s="335"/>
      <c r="EP75" s="335"/>
      <c r="EQ75" s="335"/>
      <c r="ER75" s="335"/>
      <c r="ES75" s="335"/>
      <c r="ET75" s="335"/>
      <c r="EU75" s="335"/>
      <c r="EV75" s="335"/>
      <c r="EW75" s="335"/>
      <c r="EX75" s="335"/>
      <c r="EY75" s="335"/>
      <c r="EZ75" s="335"/>
      <c r="FA75" s="335"/>
      <c r="FB75" s="335"/>
      <c r="FC75" s="335"/>
      <c r="FD75" s="335"/>
      <c r="FE75" s="335"/>
      <c r="FF75" s="335"/>
      <c r="FG75" s="335"/>
      <c r="FH75" s="335"/>
      <c r="FI75" s="335"/>
      <c r="FJ75" s="335"/>
      <c r="FK75" s="335"/>
      <c r="FL75" s="335"/>
      <c r="FM75" s="335"/>
      <c r="FN75" s="335"/>
      <c r="FO75" s="335"/>
      <c r="FP75" s="335"/>
    </row>
    <row r="76" spans="3:173" s="466" customFormat="1" ht="30" hidden="1" customHeight="1">
      <c r="C76" s="59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776">
        <f>+V_Ma!O76</f>
        <v>0</v>
      </c>
      <c r="P76" s="776"/>
      <c r="Q76" s="112">
        <f>+N!$FY$112</f>
        <v>0</v>
      </c>
      <c r="R76" s="113">
        <f>+N!$FZ$112</f>
        <v>0</v>
      </c>
      <c r="S76" s="700">
        <f>+N!$GA$112</f>
        <v>0</v>
      </c>
      <c r="T76" s="700">
        <f>+N!$GB$112</f>
        <v>0</v>
      </c>
      <c r="U76" s="700">
        <f>+N!$GC$112</f>
        <v>0</v>
      </c>
      <c r="V76" s="113">
        <f>+N!$GD$112</f>
        <v>0</v>
      </c>
      <c r="W76" s="113">
        <f>+N!$GE$112</f>
        <v>0</v>
      </c>
      <c r="X76" s="113">
        <f>+N!$GF$112</f>
        <v>0</v>
      </c>
      <c r="Y76" s="113">
        <f>+N!$GG$112</f>
        <v>0</v>
      </c>
      <c r="Z76" s="114">
        <f>+N!$GH$112</f>
        <v>0</v>
      </c>
      <c r="AA76" s="703">
        <f>+S!$FY$112</f>
        <v>0</v>
      </c>
      <c r="AB76" s="700">
        <f>+S!$FZ$112</f>
        <v>0</v>
      </c>
      <c r="AC76" s="113">
        <f>+S!$GA$112</f>
        <v>0</v>
      </c>
      <c r="AD76" s="113">
        <f>+S!$GB$112</f>
        <v>0</v>
      </c>
      <c r="AE76" s="113">
        <f>+S!$GC$112</f>
        <v>0</v>
      </c>
      <c r="AF76" s="113">
        <f>+S!$GD$112</f>
        <v>0</v>
      </c>
      <c r="AG76" s="113">
        <f>+S!$GE$112</f>
        <v>0</v>
      </c>
      <c r="AH76" s="113">
        <f>+S!$GF$112</f>
        <v>0</v>
      </c>
      <c r="AI76" s="113">
        <f>+S!$GG$112</f>
        <v>0</v>
      </c>
      <c r="AJ76" s="114">
        <f>+S!$GH$112</f>
        <v>0</v>
      </c>
      <c r="AK76" s="703">
        <f>+E!$FY$112</f>
        <v>0</v>
      </c>
      <c r="AL76" s="700">
        <f>+E!$FZ$112</f>
        <v>0</v>
      </c>
      <c r="AM76" s="700">
        <f>+E!$GA$112</f>
        <v>0</v>
      </c>
      <c r="AN76" s="113">
        <f>+E!$GB$112</f>
        <v>0</v>
      </c>
      <c r="AO76" s="113">
        <f>+E!$GC$112</f>
        <v>0</v>
      </c>
      <c r="AP76" s="700">
        <f>+E!$GD$112</f>
        <v>0</v>
      </c>
      <c r="AQ76" s="700">
        <f>+E!$GE$112</f>
        <v>0</v>
      </c>
      <c r="AR76" s="700">
        <f>+E!$GF$112</f>
        <v>0</v>
      </c>
      <c r="AS76" s="113">
        <f>+E!$GG$112</f>
        <v>0</v>
      </c>
      <c r="AT76" s="114">
        <f>+E!$GH$112</f>
        <v>0</v>
      </c>
      <c r="AU76" s="703">
        <f>+O!$FY$112</f>
        <v>0</v>
      </c>
      <c r="AV76" s="700">
        <f>+O!$FZ$112</f>
        <v>0</v>
      </c>
      <c r="AW76" s="700">
        <f>+O!$GA$112</f>
        <v>0</v>
      </c>
      <c r="AX76" s="113">
        <f>+O!$GB$112</f>
        <v>0</v>
      </c>
      <c r="AY76" s="113">
        <f>+O!$GC$112</f>
        <v>0</v>
      </c>
      <c r="AZ76" s="113">
        <f>+O!$GD$112</f>
        <v>0</v>
      </c>
      <c r="BA76" s="700">
        <f>+O!$GE$112</f>
        <v>0</v>
      </c>
      <c r="BB76" s="700">
        <f>+O!$GF$112</f>
        <v>0</v>
      </c>
      <c r="BC76" s="113">
        <f>+O!$GG$112</f>
        <v>0</v>
      </c>
      <c r="BD76" s="114">
        <f>+O!$GH$112</f>
        <v>0</v>
      </c>
      <c r="BE76" s="115">
        <f t="shared" si="2"/>
        <v>0</v>
      </c>
      <c r="BF76" s="116">
        <f t="shared" si="3"/>
        <v>0</v>
      </c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30"/>
      <c r="BR76" s="65"/>
      <c r="BW76" s="335"/>
      <c r="BX76" s="335"/>
      <c r="BY76" s="335"/>
      <c r="BZ76" s="335"/>
      <c r="CA76" s="335"/>
      <c r="CB76" s="335"/>
      <c r="CC76" s="335"/>
      <c r="CD76" s="335"/>
      <c r="CE76" s="335"/>
    </row>
    <row r="77" spans="3:173" s="466" customFormat="1" ht="30" hidden="1" customHeight="1">
      <c r="C77" s="59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776">
        <f>+V_Ma!O77</f>
        <v>0</v>
      </c>
      <c r="P77" s="776"/>
      <c r="Q77" s="112">
        <f>+N!$GI$112</f>
        <v>0</v>
      </c>
      <c r="R77" s="113">
        <f>+N!$GJ$112</f>
        <v>0</v>
      </c>
      <c r="S77" s="700">
        <f>+N!$GK$112</f>
        <v>0</v>
      </c>
      <c r="T77" s="700">
        <f>+N!$GL$112</f>
        <v>0</v>
      </c>
      <c r="U77" s="700">
        <f>+N!$GM$112</f>
        <v>0</v>
      </c>
      <c r="V77" s="113">
        <f>+N!$GN$112</f>
        <v>0</v>
      </c>
      <c r="W77" s="113">
        <f>+N!$GO$112</f>
        <v>0</v>
      </c>
      <c r="X77" s="113">
        <f>+N!$GP$112</f>
        <v>0</v>
      </c>
      <c r="Y77" s="113">
        <f>+N!$GQ$112</f>
        <v>0</v>
      </c>
      <c r="Z77" s="114">
        <f>+N!$GR$112</f>
        <v>0</v>
      </c>
      <c r="AA77" s="703">
        <f>+S!$GI$112</f>
        <v>0</v>
      </c>
      <c r="AB77" s="700">
        <f>+S!$GJ$112</f>
        <v>0</v>
      </c>
      <c r="AC77" s="113">
        <f>+S!$GK$112</f>
        <v>0</v>
      </c>
      <c r="AD77" s="113">
        <f>+S!$GL$112</f>
        <v>0</v>
      </c>
      <c r="AE77" s="113">
        <f>+S!$GM$112</f>
        <v>0</v>
      </c>
      <c r="AF77" s="113">
        <f>+S!$GN$112</f>
        <v>0</v>
      </c>
      <c r="AG77" s="113">
        <f>+S!$GO$112</f>
        <v>0</v>
      </c>
      <c r="AH77" s="113">
        <f>+S!$GP$112</f>
        <v>0</v>
      </c>
      <c r="AI77" s="113">
        <f>+S!$GQ$112</f>
        <v>0</v>
      </c>
      <c r="AJ77" s="114">
        <f>+S!$GR$112</f>
        <v>0</v>
      </c>
      <c r="AK77" s="703">
        <f>+E!$GI$112</f>
        <v>0</v>
      </c>
      <c r="AL77" s="700">
        <f>+E!$GJ$112</f>
        <v>0</v>
      </c>
      <c r="AM77" s="700">
        <f>+E!$GK$112</f>
        <v>0</v>
      </c>
      <c r="AN77" s="113">
        <f>+E!$GL$112</f>
        <v>0</v>
      </c>
      <c r="AO77" s="113">
        <f>+E!$GM$112</f>
        <v>0</v>
      </c>
      <c r="AP77" s="700">
        <f>+E!$GN$112</f>
        <v>0</v>
      </c>
      <c r="AQ77" s="700">
        <f>+E!$GO$112</f>
        <v>0</v>
      </c>
      <c r="AR77" s="700">
        <f>+E!$GP$112</f>
        <v>0</v>
      </c>
      <c r="AS77" s="113">
        <f>+E!$GQ$112</f>
        <v>0</v>
      </c>
      <c r="AT77" s="114">
        <f>+E!$GR$112</f>
        <v>0</v>
      </c>
      <c r="AU77" s="703">
        <f>+O!$GI$112</f>
        <v>0</v>
      </c>
      <c r="AV77" s="700">
        <f>+O!$GJ$112</f>
        <v>0</v>
      </c>
      <c r="AW77" s="700">
        <f>+O!$GK$112</f>
        <v>0</v>
      </c>
      <c r="AX77" s="113">
        <f>+O!$GL$112</f>
        <v>0</v>
      </c>
      <c r="AY77" s="113">
        <f>+O!$GM$112</f>
        <v>0</v>
      </c>
      <c r="AZ77" s="113">
        <f>+O!$GN$112</f>
        <v>0</v>
      </c>
      <c r="BA77" s="700">
        <f>+O!$GO$112</f>
        <v>0</v>
      </c>
      <c r="BB77" s="700">
        <f>+O!$GP$112</f>
        <v>0</v>
      </c>
      <c r="BC77" s="113">
        <f>+O!$GQ$112</f>
        <v>0</v>
      </c>
      <c r="BD77" s="114">
        <f>+O!$GR$112</f>
        <v>0</v>
      </c>
      <c r="BE77" s="115">
        <f t="shared" si="2"/>
        <v>0</v>
      </c>
      <c r="BF77" s="116">
        <f t="shared" si="3"/>
        <v>0</v>
      </c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30"/>
      <c r="BR77" s="65"/>
      <c r="BS77" s="336"/>
      <c r="BW77" s="335"/>
      <c r="BX77" s="335"/>
      <c r="BY77" s="335"/>
      <c r="BZ77" s="335"/>
      <c r="CA77" s="335"/>
      <c r="CB77" s="335"/>
      <c r="CC77" s="335"/>
      <c r="CD77" s="335"/>
      <c r="CE77" s="335"/>
    </row>
    <row r="78" spans="3:173" s="466" customFormat="1" ht="30" hidden="1" customHeight="1">
      <c r="C78" s="59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781">
        <f>+V_Ma!O78</f>
        <v>0</v>
      </c>
      <c r="P78" s="781"/>
      <c r="Q78" s="117">
        <f>+N!$GS$112</f>
        <v>0</v>
      </c>
      <c r="R78" s="118">
        <f>+N!$GT$112</f>
        <v>0</v>
      </c>
      <c r="S78" s="701">
        <f>+N!$GU$112</f>
        <v>0</v>
      </c>
      <c r="T78" s="701">
        <f>+N!$GV$112</f>
        <v>0</v>
      </c>
      <c r="U78" s="701">
        <f>+N!$GW$112</f>
        <v>0</v>
      </c>
      <c r="V78" s="118">
        <f>+N!$GX$112</f>
        <v>0</v>
      </c>
      <c r="W78" s="118">
        <f>+N!$GY$112</f>
        <v>0</v>
      </c>
      <c r="X78" s="118">
        <f>+N!$GZ$112</f>
        <v>0</v>
      </c>
      <c r="Y78" s="118">
        <f>+N!$HA$112</f>
        <v>0</v>
      </c>
      <c r="Z78" s="119">
        <f>+N!$HB$112</f>
        <v>0</v>
      </c>
      <c r="AA78" s="704">
        <f>+S!$GS$112</f>
        <v>0</v>
      </c>
      <c r="AB78" s="701">
        <f>+S!$GT$112</f>
        <v>0</v>
      </c>
      <c r="AC78" s="118">
        <f>+S!$GU$112</f>
        <v>0</v>
      </c>
      <c r="AD78" s="118">
        <f>+S!$GV$112</f>
        <v>0</v>
      </c>
      <c r="AE78" s="118">
        <f>+S!$GW$112</f>
        <v>0</v>
      </c>
      <c r="AF78" s="118">
        <f>+S!$GX$112</f>
        <v>0</v>
      </c>
      <c r="AG78" s="118">
        <f>+S!$GY$112</f>
        <v>0</v>
      </c>
      <c r="AH78" s="118">
        <f>+S!$GZ$112</f>
        <v>0</v>
      </c>
      <c r="AI78" s="118">
        <f>+S!$HA$112</f>
        <v>0</v>
      </c>
      <c r="AJ78" s="119">
        <f>+S!$HB$112</f>
        <v>0</v>
      </c>
      <c r="AK78" s="703">
        <f>+E!$GS$112</f>
        <v>0</v>
      </c>
      <c r="AL78" s="700">
        <f>+E!$GT$112</f>
        <v>0</v>
      </c>
      <c r="AM78" s="700">
        <f>+E!$GU$112</f>
        <v>0</v>
      </c>
      <c r="AN78" s="113">
        <f>+E!$GV$112</f>
        <v>0</v>
      </c>
      <c r="AO78" s="113">
        <f>+E!$GW$112</f>
        <v>0</v>
      </c>
      <c r="AP78" s="700">
        <f>+E!$GX$112</f>
        <v>0</v>
      </c>
      <c r="AQ78" s="700">
        <f>+E!$GY$112</f>
        <v>0</v>
      </c>
      <c r="AR78" s="700">
        <f>+E!$GZ$112</f>
        <v>0</v>
      </c>
      <c r="AS78" s="118">
        <f>+E!$HA$112</f>
        <v>0</v>
      </c>
      <c r="AT78" s="119">
        <f>+E!$HB$112</f>
        <v>0</v>
      </c>
      <c r="AU78" s="704">
        <f>+O!$GS$112</f>
        <v>0</v>
      </c>
      <c r="AV78" s="701">
        <f>+O!$GT$112</f>
        <v>0</v>
      </c>
      <c r="AW78" s="701">
        <f>+O!$GU$112</f>
        <v>0</v>
      </c>
      <c r="AX78" s="118">
        <f>+O!$GV$112</f>
        <v>0</v>
      </c>
      <c r="AY78" s="118">
        <f>+O!$GW$112</f>
        <v>0</v>
      </c>
      <c r="AZ78" s="118">
        <f>+O!$GX$112</f>
        <v>0</v>
      </c>
      <c r="BA78" s="701">
        <f>+O!$GY$112</f>
        <v>0</v>
      </c>
      <c r="BB78" s="701">
        <f>+O!$GZ$112</f>
        <v>0</v>
      </c>
      <c r="BC78" s="118">
        <f>+O!$HA$112</f>
        <v>0</v>
      </c>
      <c r="BD78" s="119">
        <f>+O!$HB$112</f>
        <v>0</v>
      </c>
      <c r="BE78" s="120">
        <f t="shared" si="2"/>
        <v>0</v>
      </c>
      <c r="BF78" s="121">
        <f t="shared" si="3"/>
        <v>0</v>
      </c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30"/>
      <c r="BR78" s="65"/>
      <c r="BS78" s="336"/>
      <c r="BW78" s="335"/>
      <c r="BX78" s="335"/>
      <c r="BY78" s="335"/>
      <c r="BZ78" s="335"/>
      <c r="CA78" s="335"/>
      <c r="CB78" s="335"/>
      <c r="CC78" s="335"/>
      <c r="CD78" s="335"/>
      <c r="CE78" s="335"/>
    </row>
    <row r="79" spans="3:173" s="466" customFormat="1" ht="30" customHeight="1">
      <c r="C79" s="59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782" t="s">
        <v>16</v>
      </c>
      <c r="P79" s="782"/>
      <c r="Q79" s="662">
        <f>+SUM(Q59:Q78)</f>
        <v>0</v>
      </c>
      <c r="R79" s="662">
        <f t="shared" ref="R79:BD79" si="4">+SUM(R59:R78)</f>
        <v>0</v>
      </c>
      <c r="S79" s="662">
        <f t="shared" si="4"/>
        <v>0</v>
      </c>
      <c r="T79" s="662">
        <f t="shared" si="4"/>
        <v>0</v>
      </c>
      <c r="U79" s="662">
        <f t="shared" si="4"/>
        <v>0</v>
      </c>
      <c r="V79" s="662">
        <f t="shared" si="4"/>
        <v>0</v>
      </c>
      <c r="W79" s="662">
        <f t="shared" si="4"/>
        <v>0</v>
      </c>
      <c r="X79" s="662">
        <f t="shared" si="4"/>
        <v>0</v>
      </c>
      <c r="Y79" s="662">
        <f t="shared" si="4"/>
        <v>0</v>
      </c>
      <c r="Z79" s="662">
        <f t="shared" si="4"/>
        <v>0</v>
      </c>
      <c r="AA79" s="662">
        <f t="shared" si="4"/>
        <v>0</v>
      </c>
      <c r="AB79" s="662">
        <f t="shared" si="4"/>
        <v>0</v>
      </c>
      <c r="AC79" s="662">
        <f t="shared" si="4"/>
        <v>0</v>
      </c>
      <c r="AD79" s="662">
        <f t="shared" si="4"/>
        <v>0</v>
      </c>
      <c r="AE79" s="662">
        <f t="shared" si="4"/>
        <v>0</v>
      </c>
      <c r="AF79" s="662">
        <f t="shared" si="4"/>
        <v>0</v>
      </c>
      <c r="AG79" s="662">
        <f t="shared" si="4"/>
        <v>0</v>
      </c>
      <c r="AH79" s="662">
        <f t="shared" si="4"/>
        <v>0</v>
      </c>
      <c r="AI79" s="662">
        <f t="shared" si="4"/>
        <v>0</v>
      </c>
      <c r="AJ79" s="662">
        <f t="shared" si="4"/>
        <v>0</v>
      </c>
      <c r="AK79" s="662">
        <f t="shared" si="4"/>
        <v>0</v>
      </c>
      <c r="AL79" s="662">
        <f t="shared" si="4"/>
        <v>0</v>
      </c>
      <c r="AM79" s="662">
        <f t="shared" si="4"/>
        <v>0</v>
      </c>
      <c r="AN79" s="662">
        <f t="shared" si="4"/>
        <v>0</v>
      </c>
      <c r="AO79" s="662">
        <f t="shared" si="4"/>
        <v>0</v>
      </c>
      <c r="AP79" s="662">
        <f t="shared" si="4"/>
        <v>0</v>
      </c>
      <c r="AQ79" s="662">
        <f t="shared" si="4"/>
        <v>0</v>
      </c>
      <c r="AR79" s="662">
        <f t="shared" si="4"/>
        <v>0</v>
      </c>
      <c r="AS79" s="662">
        <f t="shared" si="4"/>
        <v>0</v>
      </c>
      <c r="AT79" s="662">
        <f t="shared" si="4"/>
        <v>0</v>
      </c>
      <c r="AU79" s="662">
        <f t="shared" si="4"/>
        <v>0</v>
      </c>
      <c r="AV79" s="662">
        <f t="shared" si="4"/>
        <v>0</v>
      </c>
      <c r="AW79" s="662">
        <f t="shared" si="4"/>
        <v>0</v>
      </c>
      <c r="AX79" s="662">
        <f t="shared" si="4"/>
        <v>0</v>
      </c>
      <c r="AY79" s="662">
        <f t="shared" si="4"/>
        <v>0</v>
      </c>
      <c r="AZ79" s="662">
        <f t="shared" si="4"/>
        <v>0</v>
      </c>
      <c r="BA79" s="662">
        <f t="shared" si="4"/>
        <v>2</v>
      </c>
      <c r="BB79" s="662">
        <f t="shared" si="4"/>
        <v>0</v>
      </c>
      <c r="BC79" s="662">
        <f t="shared" si="4"/>
        <v>0</v>
      </c>
      <c r="BD79" s="662">
        <f t="shared" si="4"/>
        <v>0</v>
      </c>
      <c r="BE79" s="663">
        <f t="shared" si="2"/>
        <v>2</v>
      </c>
      <c r="BF79" s="122">
        <f>+SUM(BF59:BF69)</f>
        <v>1</v>
      </c>
      <c r="BG79" s="68"/>
      <c r="BH79" s="68"/>
      <c r="BI79" s="68"/>
      <c r="BJ79" s="68"/>
      <c r="BK79" s="68"/>
      <c r="BL79" s="68"/>
      <c r="BM79" s="68"/>
      <c r="BN79" s="68"/>
      <c r="BO79" s="68"/>
      <c r="BP79" s="68"/>
      <c r="BQ79" s="30"/>
      <c r="BR79" s="65"/>
      <c r="BS79" s="336"/>
      <c r="BW79" s="335"/>
      <c r="BX79" s="335"/>
      <c r="BY79" s="335"/>
      <c r="BZ79" s="335"/>
      <c r="CA79" s="335"/>
      <c r="CB79" s="335"/>
      <c r="CC79" s="335"/>
      <c r="CD79" s="335"/>
      <c r="CE79" s="335"/>
    </row>
    <row r="80" spans="3:173" s="466" customFormat="1" ht="30" customHeight="1">
      <c r="C80" s="59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788" t="s">
        <v>21</v>
      </c>
      <c r="P80" s="788"/>
      <c r="Q80" s="664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664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664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664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664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664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664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664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664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664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664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664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664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664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664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664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664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664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664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664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664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664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664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664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664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664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664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664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664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664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664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664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664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664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664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664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664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664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664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664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665" t="e">
        <f t="shared" si="2"/>
        <v>#REF!</v>
      </c>
      <c r="BF80" s="124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30"/>
      <c r="BR80" s="65"/>
      <c r="BS80" s="333"/>
      <c r="BT80" s="467"/>
      <c r="BU80" s="467"/>
      <c r="BV80" s="335"/>
      <c r="BW80" s="335"/>
      <c r="BX80" s="335"/>
      <c r="BY80" s="335"/>
      <c r="BZ80" s="335"/>
      <c r="CA80" s="335"/>
      <c r="CB80" s="335"/>
      <c r="CC80" s="335"/>
      <c r="CD80" s="335"/>
      <c r="CE80" s="335"/>
      <c r="CF80" s="333"/>
      <c r="CG80" s="333"/>
    </row>
    <row r="81" spans="3:186" s="466" customFormat="1" ht="30" hidden="1" customHeight="1">
      <c r="C81" s="59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750">
        <f>+O99</f>
        <v>0</v>
      </c>
      <c r="P81" s="750"/>
      <c r="Q81" s="501" t="e">
        <f>+Q99</f>
        <v>#REF!</v>
      </c>
      <c r="R81" s="501" t="e">
        <f t="shared" ref="R81:BD81" si="5">+R99</f>
        <v>#REF!</v>
      </c>
      <c r="S81" s="501" t="e">
        <f t="shared" si="5"/>
        <v>#REF!</v>
      </c>
      <c r="T81" s="501" t="e">
        <f t="shared" si="5"/>
        <v>#REF!</v>
      </c>
      <c r="U81" s="501" t="e">
        <f t="shared" si="5"/>
        <v>#REF!</v>
      </c>
      <c r="V81" s="501" t="e">
        <f t="shared" si="5"/>
        <v>#REF!</v>
      </c>
      <c r="W81" s="501" t="e">
        <f t="shared" si="5"/>
        <v>#REF!</v>
      </c>
      <c r="X81" s="501" t="e">
        <f t="shared" si="5"/>
        <v>#REF!</v>
      </c>
      <c r="Y81" s="501" t="e">
        <f t="shared" si="5"/>
        <v>#REF!</v>
      </c>
      <c r="Z81" s="501" t="e">
        <f t="shared" si="5"/>
        <v>#REF!</v>
      </c>
      <c r="AA81" s="501" t="e">
        <f t="shared" si="5"/>
        <v>#REF!</v>
      </c>
      <c r="AB81" s="501" t="e">
        <f t="shared" si="5"/>
        <v>#REF!</v>
      </c>
      <c r="AC81" s="501" t="e">
        <f t="shared" si="5"/>
        <v>#REF!</v>
      </c>
      <c r="AD81" s="501" t="e">
        <f t="shared" si="5"/>
        <v>#REF!</v>
      </c>
      <c r="AE81" s="501" t="e">
        <f t="shared" si="5"/>
        <v>#REF!</v>
      </c>
      <c r="AF81" s="501" t="e">
        <f t="shared" si="5"/>
        <v>#REF!</v>
      </c>
      <c r="AG81" s="501" t="e">
        <f t="shared" si="5"/>
        <v>#REF!</v>
      </c>
      <c r="AH81" s="501" t="e">
        <f t="shared" si="5"/>
        <v>#REF!</v>
      </c>
      <c r="AI81" s="501" t="e">
        <f t="shared" si="5"/>
        <v>#REF!</v>
      </c>
      <c r="AJ81" s="501" t="e">
        <f t="shared" si="5"/>
        <v>#REF!</v>
      </c>
      <c r="AK81" s="501" t="e">
        <f t="shared" si="5"/>
        <v>#REF!</v>
      </c>
      <c r="AL81" s="501" t="e">
        <f t="shared" si="5"/>
        <v>#REF!</v>
      </c>
      <c r="AM81" s="501" t="e">
        <f t="shared" si="5"/>
        <v>#REF!</v>
      </c>
      <c r="AN81" s="501" t="e">
        <f t="shared" si="5"/>
        <v>#REF!</v>
      </c>
      <c r="AO81" s="501" t="e">
        <f t="shared" si="5"/>
        <v>#REF!</v>
      </c>
      <c r="AP81" s="501" t="e">
        <f t="shared" si="5"/>
        <v>#REF!</v>
      </c>
      <c r="AQ81" s="501" t="e">
        <f t="shared" si="5"/>
        <v>#REF!</v>
      </c>
      <c r="AR81" s="501" t="e">
        <f t="shared" si="5"/>
        <v>#REF!</v>
      </c>
      <c r="AS81" s="501" t="e">
        <f t="shared" si="5"/>
        <v>#REF!</v>
      </c>
      <c r="AT81" s="501" t="e">
        <f t="shared" si="5"/>
        <v>#REF!</v>
      </c>
      <c r="AU81" s="501" t="e">
        <f t="shared" si="5"/>
        <v>#REF!</v>
      </c>
      <c r="AV81" s="501" t="e">
        <f t="shared" si="5"/>
        <v>#REF!</v>
      </c>
      <c r="AW81" s="501" t="e">
        <f t="shared" si="5"/>
        <v>#REF!</v>
      </c>
      <c r="AX81" s="501" t="e">
        <f t="shared" si="5"/>
        <v>#REF!</v>
      </c>
      <c r="AY81" s="501" t="e">
        <f t="shared" si="5"/>
        <v>#REF!</v>
      </c>
      <c r="AZ81" s="501" t="e">
        <f t="shared" si="5"/>
        <v>#REF!</v>
      </c>
      <c r="BA81" s="501" t="e">
        <f t="shared" si="5"/>
        <v>#REF!</v>
      </c>
      <c r="BB81" s="501" t="e">
        <f t="shared" si="5"/>
        <v>#REF!</v>
      </c>
      <c r="BC81" s="501" t="e">
        <f t="shared" si="5"/>
        <v>#REF!</v>
      </c>
      <c r="BD81" s="501" t="e">
        <f t="shared" si="5"/>
        <v>#REF!</v>
      </c>
      <c r="BE81" s="486"/>
      <c r="BF81" s="48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30"/>
      <c r="BR81" s="65"/>
      <c r="BS81" s="333"/>
      <c r="BT81" s="467"/>
      <c r="BU81" s="467"/>
      <c r="BV81" s="335"/>
      <c r="BW81" s="335"/>
      <c r="BX81" s="335"/>
      <c r="BY81" s="335"/>
      <c r="BZ81" s="335"/>
      <c r="CA81" s="335"/>
      <c r="CB81" s="335"/>
      <c r="CC81" s="335"/>
      <c r="CD81" s="335"/>
      <c r="CE81" s="335"/>
      <c r="CF81" s="333"/>
      <c r="CG81" s="333"/>
    </row>
    <row r="82" spans="3:186" s="466" customFormat="1" ht="30" hidden="1" customHeight="1">
      <c r="C82" s="59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750">
        <f t="shared" ref="O82:O86" si="6">+O100</f>
        <v>0</v>
      </c>
      <c r="P82" s="750"/>
      <c r="Q82" s="501" t="e">
        <f t="shared" ref="Q82:BD86" si="7">+Q100</f>
        <v>#REF!</v>
      </c>
      <c r="R82" s="501" t="e">
        <f t="shared" si="7"/>
        <v>#REF!</v>
      </c>
      <c r="S82" s="501" t="e">
        <f t="shared" si="7"/>
        <v>#REF!</v>
      </c>
      <c r="T82" s="501" t="e">
        <f t="shared" si="7"/>
        <v>#REF!</v>
      </c>
      <c r="U82" s="501" t="e">
        <f t="shared" si="7"/>
        <v>#REF!</v>
      </c>
      <c r="V82" s="501" t="e">
        <f t="shared" si="7"/>
        <v>#REF!</v>
      </c>
      <c r="W82" s="501" t="e">
        <f t="shared" si="7"/>
        <v>#REF!</v>
      </c>
      <c r="X82" s="501" t="e">
        <f t="shared" si="7"/>
        <v>#REF!</v>
      </c>
      <c r="Y82" s="501" t="e">
        <f t="shared" si="7"/>
        <v>#REF!</v>
      </c>
      <c r="Z82" s="501" t="e">
        <f t="shared" si="7"/>
        <v>#REF!</v>
      </c>
      <c r="AA82" s="501" t="e">
        <f t="shared" si="7"/>
        <v>#REF!</v>
      </c>
      <c r="AB82" s="501" t="e">
        <f t="shared" si="7"/>
        <v>#REF!</v>
      </c>
      <c r="AC82" s="501" t="e">
        <f t="shared" si="7"/>
        <v>#REF!</v>
      </c>
      <c r="AD82" s="501" t="e">
        <f t="shared" si="7"/>
        <v>#REF!</v>
      </c>
      <c r="AE82" s="501" t="e">
        <f t="shared" si="7"/>
        <v>#REF!</v>
      </c>
      <c r="AF82" s="501" t="e">
        <f t="shared" si="7"/>
        <v>#REF!</v>
      </c>
      <c r="AG82" s="501" t="e">
        <f t="shared" si="7"/>
        <v>#REF!</v>
      </c>
      <c r="AH82" s="501" t="e">
        <f t="shared" si="7"/>
        <v>#REF!</v>
      </c>
      <c r="AI82" s="501" t="e">
        <f t="shared" si="7"/>
        <v>#REF!</v>
      </c>
      <c r="AJ82" s="501" t="e">
        <f t="shared" si="7"/>
        <v>#REF!</v>
      </c>
      <c r="AK82" s="501" t="e">
        <f t="shared" si="7"/>
        <v>#REF!</v>
      </c>
      <c r="AL82" s="501" t="e">
        <f t="shared" si="7"/>
        <v>#REF!</v>
      </c>
      <c r="AM82" s="501" t="e">
        <f t="shared" si="7"/>
        <v>#REF!</v>
      </c>
      <c r="AN82" s="501" t="e">
        <f t="shared" si="7"/>
        <v>#REF!</v>
      </c>
      <c r="AO82" s="501" t="e">
        <f t="shared" si="7"/>
        <v>#REF!</v>
      </c>
      <c r="AP82" s="501" t="e">
        <f t="shared" si="7"/>
        <v>#REF!</v>
      </c>
      <c r="AQ82" s="501" t="e">
        <f t="shared" si="7"/>
        <v>#REF!</v>
      </c>
      <c r="AR82" s="501" t="e">
        <f t="shared" si="7"/>
        <v>#REF!</v>
      </c>
      <c r="AS82" s="501" t="e">
        <f t="shared" si="7"/>
        <v>#REF!</v>
      </c>
      <c r="AT82" s="501" t="e">
        <f t="shared" si="7"/>
        <v>#REF!</v>
      </c>
      <c r="AU82" s="501" t="e">
        <f t="shared" si="7"/>
        <v>#REF!</v>
      </c>
      <c r="AV82" s="501" t="e">
        <f t="shared" si="7"/>
        <v>#REF!</v>
      </c>
      <c r="AW82" s="501" t="e">
        <f t="shared" si="7"/>
        <v>#REF!</v>
      </c>
      <c r="AX82" s="501" t="e">
        <f t="shared" si="7"/>
        <v>#REF!</v>
      </c>
      <c r="AY82" s="501" t="e">
        <f t="shared" si="7"/>
        <v>#REF!</v>
      </c>
      <c r="AZ82" s="501" t="e">
        <f t="shared" si="7"/>
        <v>#REF!</v>
      </c>
      <c r="BA82" s="501" t="e">
        <f t="shared" si="7"/>
        <v>#REF!</v>
      </c>
      <c r="BB82" s="501" t="e">
        <f t="shared" si="7"/>
        <v>#REF!</v>
      </c>
      <c r="BC82" s="501" t="e">
        <f t="shared" si="7"/>
        <v>#REF!</v>
      </c>
      <c r="BD82" s="501" t="e">
        <f t="shared" si="7"/>
        <v>#REF!</v>
      </c>
      <c r="BE82" s="486"/>
      <c r="BF82" s="48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30"/>
      <c r="BR82" s="65"/>
      <c r="BS82" s="333"/>
      <c r="BT82" s="467"/>
      <c r="BU82" s="467"/>
      <c r="BV82" s="335"/>
      <c r="BW82" s="335"/>
      <c r="BX82" s="335"/>
      <c r="BY82" s="335"/>
      <c r="BZ82" s="335"/>
      <c r="CA82" s="335"/>
      <c r="CB82" s="335"/>
      <c r="CC82" s="335"/>
      <c r="CD82" s="335"/>
      <c r="CE82" s="335"/>
      <c r="CF82" s="333"/>
      <c r="CG82" s="333"/>
    </row>
    <row r="83" spans="3:186" s="466" customFormat="1" ht="30" hidden="1" customHeight="1">
      <c r="C83" s="59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750">
        <f t="shared" si="6"/>
        <v>0</v>
      </c>
      <c r="P83" s="750"/>
      <c r="Q83" s="501" t="e">
        <f t="shared" si="7"/>
        <v>#REF!</v>
      </c>
      <c r="R83" s="501" t="e">
        <f t="shared" si="7"/>
        <v>#REF!</v>
      </c>
      <c r="S83" s="501" t="e">
        <f t="shared" si="7"/>
        <v>#REF!</v>
      </c>
      <c r="T83" s="501" t="e">
        <f t="shared" si="7"/>
        <v>#REF!</v>
      </c>
      <c r="U83" s="501" t="e">
        <f t="shared" si="7"/>
        <v>#REF!</v>
      </c>
      <c r="V83" s="501" t="e">
        <f t="shared" si="7"/>
        <v>#REF!</v>
      </c>
      <c r="W83" s="501" t="e">
        <f t="shared" si="7"/>
        <v>#REF!</v>
      </c>
      <c r="X83" s="501" t="e">
        <f t="shared" si="7"/>
        <v>#REF!</v>
      </c>
      <c r="Y83" s="501" t="e">
        <f t="shared" si="7"/>
        <v>#REF!</v>
      </c>
      <c r="Z83" s="501" t="e">
        <f t="shared" si="7"/>
        <v>#REF!</v>
      </c>
      <c r="AA83" s="501" t="e">
        <f t="shared" si="7"/>
        <v>#REF!</v>
      </c>
      <c r="AB83" s="501" t="e">
        <f t="shared" si="7"/>
        <v>#REF!</v>
      </c>
      <c r="AC83" s="501" t="e">
        <f t="shared" si="7"/>
        <v>#REF!</v>
      </c>
      <c r="AD83" s="501" t="e">
        <f t="shared" si="7"/>
        <v>#REF!</v>
      </c>
      <c r="AE83" s="501" t="e">
        <f t="shared" si="7"/>
        <v>#REF!</v>
      </c>
      <c r="AF83" s="501" t="e">
        <f t="shared" si="7"/>
        <v>#REF!</v>
      </c>
      <c r="AG83" s="501" t="e">
        <f t="shared" si="7"/>
        <v>#REF!</v>
      </c>
      <c r="AH83" s="501" t="e">
        <f t="shared" si="7"/>
        <v>#REF!</v>
      </c>
      <c r="AI83" s="501" t="e">
        <f t="shared" si="7"/>
        <v>#REF!</v>
      </c>
      <c r="AJ83" s="501" t="e">
        <f t="shared" si="7"/>
        <v>#REF!</v>
      </c>
      <c r="AK83" s="501" t="e">
        <f t="shared" si="7"/>
        <v>#REF!</v>
      </c>
      <c r="AL83" s="501" t="e">
        <f t="shared" si="7"/>
        <v>#REF!</v>
      </c>
      <c r="AM83" s="501" t="e">
        <f t="shared" si="7"/>
        <v>#REF!</v>
      </c>
      <c r="AN83" s="501" t="e">
        <f t="shared" si="7"/>
        <v>#REF!</v>
      </c>
      <c r="AO83" s="501" t="e">
        <f t="shared" si="7"/>
        <v>#REF!</v>
      </c>
      <c r="AP83" s="501" t="e">
        <f t="shared" si="7"/>
        <v>#REF!</v>
      </c>
      <c r="AQ83" s="501" t="e">
        <f t="shared" si="7"/>
        <v>#REF!</v>
      </c>
      <c r="AR83" s="501" t="e">
        <f t="shared" si="7"/>
        <v>#REF!</v>
      </c>
      <c r="AS83" s="501" t="e">
        <f t="shared" si="7"/>
        <v>#REF!</v>
      </c>
      <c r="AT83" s="501" t="e">
        <f t="shared" si="7"/>
        <v>#REF!</v>
      </c>
      <c r="AU83" s="501" t="e">
        <f t="shared" si="7"/>
        <v>#REF!</v>
      </c>
      <c r="AV83" s="501" t="e">
        <f t="shared" si="7"/>
        <v>#REF!</v>
      </c>
      <c r="AW83" s="501" t="e">
        <f t="shared" si="7"/>
        <v>#REF!</v>
      </c>
      <c r="AX83" s="501" t="e">
        <f t="shared" si="7"/>
        <v>#REF!</v>
      </c>
      <c r="AY83" s="501" t="e">
        <f t="shared" si="7"/>
        <v>#REF!</v>
      </c>
      <c r="AZ83" s="501" t="e">
        <f t="shared" si="7"/>
        <v>#REF!</v>
      </c>
      <c r="BA83" s="501" t="e">
        <f t="shared" si="7"/>
        <v>#REF!</v>
      </c>
      <c r="BB83" s="501" t="e">
        <f t="shared" si="7"/>
        <v>#REF!</v>
      </c>
      <c r="BC83" s="501" t="e">
        <f t="shared" si="7"/>
        <v>#REF!</v>
      </c>
      <c r="BD83" s="501" t="e">
        <f t="shared" si="7"/>
        <v>#REF!</v>
      </c>
      <c r="BE83" s="486"/>
      <c r="BF83" s="48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30"/>
      <c r="BR83" s="65"/>
      <c r="BS83" s="333"/>
      <c r="BT83" s="467"/>
      <c r="BU83" s="467"/>
      <c r="BV83" s="335"/>
      <c r="BW83" s="335"/>
      <c r="BX83" s="335"/>
      <c r="BY83" s="335"/>
      <c r="BZ83" s="335"/>
      <c r="CA83" s="335"/>
      <c r="CB83" s="335"/>
      <c r="CC83" s="335"/>
      <c r="CD83" s="335"/>
      <c r="CE83" s="335"/>
      <c r="CF83" s="333"/>
      <c r="CG83" s="333"/>
    </row>
    <row r="84" spans="3:186" s="466" customFormat="1" ht="30" hidden="1" customHeight="1">
      <c r="C84" s="59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750">
        <f t="shared" si="6"/>
        <v>0</v>
      </c>
      <c r="P84" s="750"/>
      <c r="Q84" s="501" t="e">
        <f t="shared" si="7"/>
        <v>#REF!</v>
      </c>
      <c r="R84" s="501" t="e">
        <f t="shared" si="7"/>
        <v>#REF!</v>
      </c>
      <c r="S84" s="501" t="e">
        <f t="shared" si="7"/>
        <v>#REF!</v>
      </c>
      <c r="T84" s="501" t="e">
        <f t="shared" si="7"/>
        <v>#REF!</v>
      </c>
      <c r="U84" s="501" t="e">
        <f t="shared" si="7"/>
        <v>#REF!</v>
      </c>
      <c r="V84" s="501" t="e">
        <f t="shared" si="7"/>
        <v>#REF!</v>
      </c>
      <c r="W84" s="501" t="e">
        <f t="shared" si="7"/>
        <v>#REF!</v>
      </c>
      <c r="X84" s="501" t="e">
        <f t="shared" si="7"/>
        <v>#REF!</v>
      </c>
      <c r="Y84" s="501" t="e">
        <f t="shared" si="7"/>
        <v>#REF!</v>
      </c>
      <c r="Z84" s="501" t="e">
        <f t="shared" si="7"/>
        <v>#REF!</v>
      </c>
      <c r="AA84" s="501" t="e">
        <f t="shared" si="7"/>
        <v>#REF!</v>
      </c>
      <c r="AB84" s="501" t="e">
        <f t="shared" si="7"/>
        <v>#REF!</v>
      </c>
      <c r="AC84" s="501" t="e">
        <f t="shared" si="7"/>
        <v>#REF!</v>
      </c>
      <c r="AD84" s="501" t="e">
        <f t="shared" si="7"/>
        <v>#REF!</v>
      </c>
      <c r="AE84" s="501" t="e">
        <f t="shared" si="7"/>
        <v>#REF!</v>
      </c>
      <c r="AF84" s="501" t="e">
        <f t="shared" si="7"/>
        <v>#REF!</v>
      </c>
      <c r="AG84" s="501" t="e">
        <f t="shared" si="7"/>
        <v>#REF!</v>
      </c>
      <c r="AH84" s="501" t="e">
        <f t="shared" si="7"/>
        <v>#REF!</v>
      </c>
      <c r="AI84" s="501" t="e">
        <f t="shared" si="7"/>
        <v>#REF!</v>
      </c>
      <c r="AJ84" s="501" t="e">
        <f t="shared" si="7"/>
        <v>#REF!</v>
      </c>
      <c r="AK84" s="501" t="e">
        <f t="shared" si="7"/>
        <v>#REF!</v>
      </c>
      <c r="AL84" s="501" t="e">
        <f t="shared" si="7"/>
        <v>#REF!</v>
      </c>
      <c r="AM84" s="501" t="e">
        <f t="shared" si="7"/>
        <v>#REF!</v>
      </c>
      <c r="AN84" s="501" t="e">
        <f t="shared" si="7"/>
        <v>#REF!</v>
      </c>
      <c r="AO84" s="501" t="e">
        <f t="shared" si="7"/>
        <v>#REF!</v>
      </c>
      <c r="AP84" s="501" t="e">
        <f t="shared" si="7"/>
        <v>#REF!</v>
      </c>
      <c r="AQ84" s="501" t="e">
        <f t="shared" si="7"/>
        <v>#REF!</v>
      </c>
      <c r="AR84" s="501" t="e">
        <f t="shared" si="7"/>
        <v>#REF!</v>
      </c>
      <c r="AS84" s="501" t="e">
        <f t="shared" si="7"/>
        <v>#REF!</v>
      </c>
      <c r="AT84" s="501" t="e">
        <f t="shared" si="7"/>
        <v>#REF!</v>
      </c>
      <c r="AU84" s="501" t="e">
        <f t="shared" si="7"/>
        <v>#REF!</v>
      </c>
      <c r="AV84" s="501" t="e">
        <f t="shared" si="7"/>
        <v>#REF!</v>
      </c>
      <c r="AW84" s="501" t="e">
        <f t="shared" si="7"/>
        <v>#REF!</v>
      </c>
      <c r="AX84" s="501" t="e">
        <f t="shared" si="7"/>
        <v>#REF!</v>
      </c>
      <c r="AY84" s="501" t="e">
        <f t="shared" si="7"/>
        <v>#REF!</v>
      </c>
      <c r="AZ84" s="501" t="e">
        <f t="shared" si="7"/>
        <v>#REF!</v>
      </c>
      <c r="BA84" s="501" t="e">
        <f t="shared" si="7"/>
        <v>#REF!</v>
      </c>
      <c r="BB84" s="501" t="e">
        <f t="shared" si="7"/>
        <v>#REF!</v>
      </c>
      <c r="BC84" s="501" t="e">
        <f t="shared" si="7"/>
        <v>#REF!</v>
      </c>
      <c r="BD84" s="501" t="e">
        <f t="shared" si="7"/>
        <v>#REF!</v>
      </c>
      <c r="BE84" s="486"/>
      <c r="BF84" s="48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30"/>
      <c r="BR84" s="65"/>
      <c r="BS84" s="333"/>
      <c r="BT84" s="467"/>
      <c r="BU84" s="467"/>
      <c r="BV84" s="335"/>
      <c r="BW84" s="335"/>
      <c r="BX84" s="335"/>
      <c r="BY84" s="335"/>
      <c r="BZ84" s="335"/>
      <c r="CA84" s="335"/>
      <c r="CB84" s="335"/>
      <c r="CC84" s="335"/>
      <c r="CD84" s="335"/>
      <c r="CE84" s="335"/>
      <c r="CF84" s="333"/>
      <c r="CG84" s="333"/>
    </row>
    <row r="85" spans="3:186" s="466" customFormat="1" ht="30" hidden="1" customHeight="1">
      <c r="C85" s="59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750">
        <f t="shared" si="6"/>
        <v>0</v>
      </c>
      <c r="P85" s="750"/>
      <c r="Q85" s="501" t="e">
        <f t="shared" si="7"/>
        <v>#REF!</v>
      </c>
      <c r="R85" s="501" t="e">
        <f t="shared" si="7"/>
        <v>#REF!</v>
      </c>
      <c r="S85" s="501" t="e">
        <f t="shared" si="7"/>
        <v>#REF!</v>
      </c>
      <c r="T85" s="501" t="e">
        <f t="shared" si="7"/>
        <v>#REF!</v>
      </c>
      <c r="U85" s="501" t="e">
        <f t="shared" si="7"/>
        <v>#REF!</v>
      </c>
      <c r="V85" s="501" t="e">
        <f t="shared" si="7"/>
        <v>#REF!</v>
      </c>
      <c r="W85" s="501" t="e">
        <f t="shared" si="7"/>
        <v>#REF!</v>
      </c>
      <c r="X85" s="501" t="e">
        <f t="shared" si="7"/>
        <v>#REF!</v>
      </c>
      <c r="Y85" s="501" t="e">
        <f t="shared" si="7"/>
        <v>#REF!</v>
      </c>
      <c r="Z85" s="501" t="e">
        <f t="shared" si="7"/>
        <v>#REF!</v>
      </c>
      <c r="AA85" s="501" t="e">
        <f t="shared" si="7"/>
        <v>#REF!</v>
      </c>
      <c r="AB85" s="501" t="e">
        <f t="shared" si="7"/>
        <v>#REF!</v>
      </c>
      <c r="AC85" s="501" t="e">
        <f t="shared" si="7"/>
        <v>#REF!</v>
      </c>
      <c r="AD85" s="501" t="e">
        <f t="shared" si="7"/>
        <v>#REF!</v>
      </c>
      <c r="AE85" s="501" t="e">
        <f t="shared" si="7"/>
        <v>#REF!</v>
      </c>
      <c r="AF85" s="501" t="e">
        <f t="shared" si="7"/>
        <v>#REF!</v>
      </c>
      <c r="AG85" s="501" t="e">
        <f t="shared" si="7"/>
        <v>#REF!</v>
      </c>
      <c r="AH85" s="501" t="e">
        <f t="shared" si="7"/>
        <v>#REF!</v>
      </c>
      <c r="AI85" s="501" t="e">
        <f t="shared" si="7"/>
        <v>#REF!</v>
      </c>
      <c r="AJ85" s="501" t="e">
        <f t="shared" si="7"/>
        <v>#REF!</v>
      </c>
      <c r="AK85" s="501" t="e">
        <f t="shared" si="7"/>
        <v>#REF!</v>
      </c>
      <c r="AL85" s="501" t="e">
        <f t="shared" si="7"/>
        <v>#REF!</v>
      </c>
      <c r="AM85" s="501" t="e">
        <f t="shared" si="7"/>
        <v>#REF!</v>
      </c>
      <c r="AN85" s="501" t="e">
        <f t="shared" si="7"/>
        <v>#REF!</v>
      </c>
      <c r="AO85" s="501" t="e">
        <f t="shared" si="7"/>
        <v>#REF!</v>
      </c>
      <c r="AP85" s="501" t="e">
        <f t="shared" si="7"/>
        <v>#REF!</v>
      </c>
      <c r="AQ85" s="501" t="e">
        <f t="shared" si="7"/>
        <v>#REF!</v>
      </c>
      <c r="AR85" s="501" t="e">
        <f t="shared" si="7"/>
        <v>#REF!</v>
      </c>
      <c r="AS85" s="501" t="e">
        <f t="shared" si="7"/>
        <v>#REF!</v>
      </c>
      <c r="AT85" s="501" t="e">
        <f t="shared" si="7"/>
        <v>#REF!</v>
      </c>
      <c r="AU85" s="501" t="e">
        <f t="shared" si="7"/>
        <v>#REF!</v>
      </c>
      <c r="AV85" s="501" t="e">
        <f t="shared" si="7"/>
        <v>#REF!</v>
      </c>
      <c r="AW85" s="501" t="e">
        <f t="shared" si="7"/>
        <v>#REF!</v>
      </c>
      <c r="AX85" s="501" t="e">
        <f t="shared" si="7"/>
        <v>#REF!</v>
      </c>
      <c r="AY85" s="501" t="e">
        <f t="shared" si="7"/>
        <v>#REF!</v>
      </c>
      <c r="AZ85" s="501" t="e">
        <f t="shared" si="7"/>
        <v>#REF!</v>
      </c>
      <c r="BA85" s="501" t="e">
        <f t="shared" si="7"/>
        <v>#REF!</v>
      </c>
      <c r="BB85" s="501" t="e">
        <f t="shared" si="7"/>
        <v>#REF!</v>
      </c>
      <c r="BC85" s="501" t="e">
        <f t="shared" si="7"/>
        <v>#REF!</v>
      </c>
      <c r="BD85" s="501" t="e">
        <f t="shared" si="7"/>
        <v>#REF!</v>
      </c>
      <c r="BE85" s="486"/>
      <c r="BF85" s="48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30"/>
      <c r="BR85" s="65"/>
      <c r="BS85" s="333"/>
      <c r="BT85" s="467"/>
      <c r="BU85" s="467"/>
      <c r="BV85" s="335"/>
      <c r="BW85" s="335"/>
      <c r="BX85" s="335"/>
      <c r="BY85" s="335"/>
      <c r="BZ85" s="335"/>
      <c r="CA85" s="335"/>
      <c r="CB85" s="335"/>
      <c r="CC85" s="335"/>
      <c r="CD85" s="335"/>
      <c r="CE85" s="335"/>
      <c r="CF85" s="333"/>
      <c r="CG85" s="333"/>
    </row>
    <row r="86" spans="3:186" s="466" customFormat="1" ht="30" hidden="1" customHeight="1">
      <c r="C86" s="59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750">
        <f t="shared" si="6"/>
        <v>0</v>
      </c>
      <c r="P86" s="750"/>
      <c r="Q86" s="501" t="e">
        <f t="shared" si="7"/>
        <v>#REF!</v>
      </c>
      <c r="R86" s="501" t="e">
        <f t="shared" si="7"/>
        <v>#REF!</v>
      </c>
      <c r="S86" s="501" t="e">
        <f t="shared" si="7"/>
        <v>#REF!</v>
      </c>
      <c r="T86" s="501" t="e">
        <f t="shared" si="7"/>
        <v>#REF!</v>
      </c>
      <c r="U86" s="501" t="e">
        <f t="shared" si="7"/>
        <v>#REF!</v>
      </c>
      <c r="V86" s="501" t="e">
        <f t="shared" si="7"/>
        <v>#REF!</v>
      </c>
      <c r="W86" s="501" t="e">
        <f t="shared" si="7"/>
        <v>#REF!</v>
      </c>
      <c r="X86" s="501" t="e">
        <f t="shared" si="7"/>
        <v>#REF!</v>
      </c>
      <c r="Y86" s="501" t="e">
        <f t="shared" si="7"/>
        <v>#REF!</v>
      </c>
      <c r="Z86" s="501" t="e">
        <f t="shared" si="7"/>
        <v>#REF!</v>
      </c>
      <c r="AA86" s="501" t="e">
        <f t="shared" si="7"/>
        <v>#REF!</v>
      </c>
      <c r="AB86" s="501" t="e">
        <f t="shared" si="7"/>
        <v>#REF!</v>
      </c>
      <c r="AC86" s="501" t="e">
        <f t="shared" si="7"/>
        <v>#REF!</v>
      </c>
      <c r="AD86" s="501" t="e">
        <f t="shared" si="7"/>
        <v>#REF!</v>
      </c>
      <c r="AE86" s="501" t="e">
        <f t="shared" si="7"/>
        <v>#REF!</v>
      </c>
      <c r="AF86" s="501" t="e">
        <f t="shared" si="7"/>
        <v>#REF!</v>
      </c>
      <c r="AG86" s="501" t="e">
        <f t="shared" si="7"/>
        <v>#REF!</v>
      </c>
      <c r="AH86" s="501" t="e">
        <f t="shared" si="7"/>
        <v>#REF!</v>
      </c>
      <c r="AI86" s="501" t="e">
        <f t="shared" si="7"/>
        <v>#REF!</v>
      </c>
      <c r="AJ86" s="501" t="e">
        <f t="shared" si="7"/>
        <v>#REF!</v>
      </c>
      <c r="AK86" s="501" t="e">
        <f t="shared" si="7"/>
        <v>#REF!</v>
      </c>
      <c r="AL86" s="501" t="e">
        <f t="shared" si="7"/>
        <v>#REF!</v>
      </c>
      <c r="AM86" s="501" t="e">
        <f t="shared" si="7"/>
        <v>#REF!</v>
      </c>
      <c r="AN86" s="501" t="e">
        <f t="shared" si="7"/>
        <v>#REF!</v>
      </c>
      <c r="AO86" s="501" t="e">
        <f t="shared" si="7"/>
        <v>#REF!</v>
      </c>
      <c r="AP86" s="501" t="e">
        <f t="shared" si="7"/>
        <v>#REF!</v>
      </c>
      <c r="AQ86" s="501" t="e">
        <f t="shared" si="7"/>
        <v>#REF!</v>
      </c>
      <c r="AR86" s="501" t="e">
        <f t="shared" si="7"/>
        <v>#REF!</v>
      </c>
      <c r="AS86" s="501" t="e">
        <f t="shared" si="7"/>
        <v>#REF!</v>
      </c>
      <c r="AT86" s="501" t="e">
        <f t="shared" si="7"/>
        <v>#REF!</v>
      </c>
      <c r="AU86" s="501" t="e">
        <f t="shared" si="7"/>
        <v>#REF!</v>
      </c>
      <c r="AV86" s="501" t="e">
        <f t="shared" si="7"/>
        <v>#REF!</v>
      </c>
      <c r="AW86" s="501" t="e">
        <f t="shared" si="7"/>
        <v>#REF!</v>
      </c>
      <c r="AX86" s="501" t="e">
        <f t="shared" si="7"/>
        <v>#REF!</v>
      </c>
      <c r="AY86" s="501" t="e">
        <f t="shared" si="7"/>
        <v>#REF!</v>
      </c>
      <c r="AZ86" s="501" t="e">
        <f t="shared" si="7"/>
        <v>#REF!</v>
      </c>
      <c r="BA86" s="501" t="e">
        <f t="shared" si="7"/>
        <v>#REF!</v>
      </c>
      <c r="BB86" s="501" t="e">
        <f t="shared" si="7"/>
        <v>#REF!</v>
      </c>
      <c r="BC86" s="501" t="e">
        <f t="shared" si="7"/>
        <v>#REF!</v>
      </c>
      <c r="BD86" s="501" t="e">
        <f t="shared" si="7"/>
        <v>#REF!</v>
      </c>
      <c r="BE86" s="486"/>
      <c r="BF86" s="48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30"/>
      <c r="BR86" s="65"/>
      <c r="BS86" s="333"/>
      <c r="BT86" s="467"/>
      <c r="BU86" s="467"/>
      <c r="BV86" s="335"/>
      <c r="BW86" s="335"/>
      <c r="BX86" s="335"/>
      <c r="BY86" s="335"/>
      <c r="BZ86" s="335"/>
      <c r="CA86" s="335"/>
      <c r="CB86" s="335"/>
      <c r="CC86" s="335"/>
      <c r="CD86" s="335"/>
      <c r="CE86" s="335"/>
      <c r="CF86" s="333"/>
      <c r="CG86" s="333"/>
    </row>
    <row r="87" spans="3:186" s="488" customFormat="1" ht="39.950000000000003" hidden="1" customHeight="1">
      <c r="C87" s="48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502"/>
      <c r="P87" s="503"/>
      <c r="Q87" s="506">
        <f>+Q58</f>
        <v>0</v>
      </c>
      <c r="R87" s="506">
        <f t="shared" ref="R87:BD87" si="8">+R58</f>
        <v>0</v>
      </c>
      <c r="S87" s="506">
        <f t="shared" si="8"/>
        <v>0</v>
      </c>
      <c r="T87" s="506">
        <f t="shared" si="8"/>
        <v>0</v>
      </c>
      <c r="U87" s="506">
        <f t="shared" si="8"/>
        <v>0</v>
      </c>
      <c r="V87" s="506">
        <f t="shared" si="8"/>
        <v>0</v>
      </c>
      <c r="W87" s="506">
        <f t="shared" si="8"/>
        <v>0</v>
      </c>
      <c r="X87" s="506">
        <f t="shared" si="8"/>
        <v>0</v>
      </c>
      <c r="Y87" s="506">
        <f t="shared" si="8"/>
        <v>0</v>
      </c>
      <c r="Z87" s="506">
        <f t="shared" si="8"/>
        <v>0</v>
      </c>
      <c r="AA87" s="506">
        <f t="shared" si="8"/>
        <v>0</v>
      </c>
      <c r="AB87" s="506">
        <f t="shared" si="8"/>
        <v>0</v>
      </c>
      <c r="AC87" s="506">
        <f t="shared" si="8"/>
        <v>0</v>
      </c>
      <c r="AD87" s="506">
        <f t="shared" si="8"/>
        <v>0</v>
      </c>
      <c r="AE87" s="506">
        <f t="shared" si="8"/>
        <v>0</v>
      </c>
      <c r="AF87" s="506">
        <f t="shared" si="8"/>
        <v>0</v>
      </c>
      <c r="AG87" s="506">
        <f t="shared" si="8"/>
        <v>0</v>
      </c>
      <c r="AH87" s="506">
        <f t="shared" si="8"/>
        <v>0</v>
      </c>
      <c r="AI87" s="506">
        <f t="shared" si="8"/>
        <v>0</v>
      </c>
      <c r="AJ87" s="506">
        <f t="shared" si="8"/>
        <v>0</v>
      </c>
      <c r="AK87" s="506">
        <f t="shared" si="8"/>
        <v>0</v>
      </c>
      <c r="AL87" s="506">
        <f t="shared" si="8"/>
        <v>0</v>
      </c>
      <c r="AM87" s="506">
        <f t="shared" si="8"/>
        <v>0</v>
      </c>
      <c r="AN87" s="506">
        <f t="shared" si="8"/>
        <v>0</v>
      </c>
      <c r="AO87" s="506">
        <f t="shared" si="8"/>
        <v>0</v>
      </c>
      <c r="AP87" s="506">
        <f t="shared" si="8"/>
        <v>0</v>
      </c>
      <c r="AQ87" s="506">
        <f t="shared" si="8"/>
        <v>0</v>
      </c>
      <c r="AR87" s="506">
        <f t="shared" si="8"/>
        <v>0</v>
      </c>
      <c r="AS87" s="506">
        <f t="shared" si="8"/>
        <v>0</v>
      </c>
      <c r="AT87" s="506">
        <f t="shared" si="8"/>
        <v>0</v>
      </c>
      <c r="AU87" s="506">
        <f t="shared" si="8"/>
        <v>0</v>
      </c>
      <c r="AV87" s="506">
        <f t="shared" si="8"/>
        <v>0</v>
      </c>
      <c r="AW87" s="506">
        <f t="shared" si="8"/>
        <v>0</v>
      </c>
      <c r="AX87" s="506">
        <f t="shared" si="8"/>
        <v>0</v>
      </c>
      <c r="AY87" s="506">
        <f t="shared" si="8"/>
        <v>0</v>
      </c>
      <c r="AZ87" s="506">
        <f t="shared" si="8"/>
        <v>0</v>
      </c>
      <c r="BA87" s="506">
        <f t="shared" si="8"/>
        <v>0</v>
      </c>
      <c r="BB87" s="506">
        <f t="shared" si="8"/>
        <v>0</v>
      </c>
      <c r="BC87" s="506">
        <f t="shared" si="8"/>
        <v>0</v>
      </c>
      <c r="BD87" s="506">
        <f t="shared" si="8"/>
        <v>0</v>
      </c>
      <c r="BE87" s="490"/>
      <c r="BF87" s="491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492"/>
      <c r="BR87" s="493"/>
      <c r="BS87" s="494"/>
      <c r="BT87" s="495"/>
      <c r="BU87" s="495"/>
      <c r="BZ87" s="496"/>
      <c r="CA87" s="496"/>
    </row>
    <row r="88" spans="3:186" s="488" customFormat="1" ht="39.950000000000003" hidden="1" customHeight="1">
      <c r="C88" s="48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504"/>
      <c r="P88" s="505"/>
      <c r="Q88" s="507" t="s">
        <v>967</v>
      </c>
      <c r="R88" s="507" t="s">
        <v>968</v>
      </c>
      <c r="S88" s="507" t="s">
        <v>969</v>
      </c>
      <c r="T88" s="507" t="s">
        <v>970</v>
      </c>
      <c r="U88" s="507" t="s">
        <v>971</v>
      </c>
      <c r="V88" s="507" t="s">
        <v>972</v>
      </c>
      <c r="W88" s="507" t="s">
        <v>973</v>
      </c>
      <c r="X88" s="507" t="s">
        <v>974</v>
      </c>
      <c r="Y88" s="507" t="s">
        <v>975</v>
      </c>
      <c r="Z88" s="507" t="s">
        <v>976</v>
      </c>
      <c r="AA88" s="507" t="s">
        <v>977</v>
      </c>
      <c r="AB88" s="507" t="s">
        <v>978</v>
      </c>
      <c r="AC88" s="507" t="s">
        <v>979</v>
      </c>
      <c r="AD88" s="507" t="s">
        <v>980</v>
      </c>
      <c r="AE88" s="507" t="s">
        <v>981</v>
      </c>
      <c r="AF88" s="507" t="s">
        <v>982</v>
      </c>
      <c r="AG88" s="507" t="s">
        <v>983</v>
      </c>
      <c r="AH88" s="507" t="s">
        <v>984</v>
      </c>
      <c r="AI88" s="507" t="s">
        <v>985</v>
      </c>
      <c r="AJ88" s="507" t="s">
        <v>986</v>
      </c>
      <c r="AK88" s="507" t="s">
        <v>987</v>
      </c>
      <c r="AL88" s="507" t="s">
        <v>988</v>
      </c>
      <c r="AM88" s="507" t="s">
        <v>989</v>
      </c>
      <c r="AN88" s="507" t="s">
        <v>990</v>
      </c>
      <c r="AO88" s="507" t="s">
        <v>991</v>
      </c>
      <c r="AP88" s="507" t="s">
        <v>992</v>
      </c>
      <c r="AQ88" s="507" t="s">
        <v>993</v>
      </c>
      <c r="AR88" s="507" t="s">
        <v>994</v>
      </c>
      <c r="AS88" s="507" t="s">
        <v>995</v>
      </c>
      <c r="AT88" s="507" t="s">
        <v>996</v>
      </c>
      <c r="AU88" s="507" t="s">
        <v>997</v>
      </c>
      <c r="AV88" s="507" t="s">
        <v>998</v>
      </c>
      <c r="AW88" s="507" t="s">
        <v>999</v>
      </c>
      <c r="AX88" s="507" t="s">
        <v>1000</v>
      </c>
      <c r="AY88" s="507" t="s">
        <v>1001</v>
      </c>
      <c r="AZ88" s="507" t="s">
        <v>1002</v>
      </c>
      <c r="BA88" s="507" t="s">
        <v>1003</v>
      </c>
      <c r="BB88" s="507" t="s">
        <v>1004</v>
      </c>
      <c r="BC88" s="507" t="s">
        <v>1005</v>
      </c>
      <c r="BD88" s="507" t="s">
        <v>1006</v>
      </c>
      <c r="BE88" s="497"/>
      <c r="BF88" s="498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492"/>
      <c r="BR88" s="493"/>
      <c r="BS88" s="471"/>
      <c r="BT88" s="495"/>
      <c r="BU88" s="499"/>
      <c r="BZ88" s="496"/>
      <c r="CA88" s="496"/>
    </row>
    <row r="89" spans="3:186" s="488" customFormat="1" ht="39.950000000000003" hidden="1" customHeight="1">
      <c r="C89" s="48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707" t="e">
        <f>+VLOOKUP(P89,#REF!,2,0)</f>
        <v>#REF!</v>
      </c>
      <c r="P89" s="510">
        <v>22</v>
      </c>
      <c r="Q89" s="508">
        <f>+HLOOKUP(Q87,Q58:Q86,$P$89,0)</f>
        <v>0</v>
      </c>
      <c r="R89" s="508">
        <f t="shared" ref="R89:BD89" si="9">+HLOOKUP(R87,R58:R86,$P$89,0)</f>
        <v>0</v>
      </c>
      <c r="S89" s="508">
        <f t="shared" si="9"/>
        <v>0</v>
      </c>
      <c r="T89" s="508">
        <f t="shared" si="9"/>
        <v>0</v>
      </c>
      <c r="U89" s="508">
        <f t="shared" si="9"/>
        <v>0</v>
      </c>
      <c r="V89" s="508">
        <f t="shared" si="9"/>
        <v>0</v>
      </c>
      <c r="W89" s="508">
        <f t="shared" si="9"/>
        <v>0</v>
      </c>
      <c r="X89" s="508">
        <f t="shared" si="9"/>
        <v>0</v>
      </c>
      <c r="Y89" s="508">
        <f t="shared" si="9"/>
        <v>0</v>
      </c>
      <c r="Z89" s="508">
        <f t="shared" si="9"/>
        <v>0</v>
      </c>
      <c r="AA89" s="508">
        <f t="shared" si="9"/>
        <v>0</v>
      </c>
      <c r="AB89" s="508">
        <f t="shared" si="9"/>
        <v>0</v>
      </c>
      <c r="AC89" s="508">
        <f t="shared" si="9"/>
        <v>0</v>
      </c>
      <c r="AD89" s="508">
        <f t="shared" si="9"/>
        <v>0</v>
      </c>
      <c r="AE89" s="508">
        <f t="shared" si="9"/>
        <v>0</v>
      </c>
      <c r="AF89" s="508">
        <f t="shared" si="9"/>
        <v>0</v>
      </c>
      <c r="AG89" s="508">
        <f t="shared" si="9"/>
        <v>0</v>
      </c>
      <c r="AH89" s="508">
        <f t="shared" si="9"/>
        <v>0</v>
      </c>
      <c r="AI89" s="508">
        <f t="shared" si="9"/>
        <v>0</v>
      </c>
      <c r="AJ89" s="508">
        <f t="shared" si="9"/>
        <v>0</v>
      </c>
      <c r="AK89" s="508">
        <f t="shared" si="9"/>
        <v>0</v>
      </c>
      <c r="AL89" s="508">
        <f t="shared" si="9"/>
        <v>0</v>
      </c>
      <c r="AM89" s="508">
        <f t="shared" si="9"/>
        <v>0</v>
      </c>
      <c r="AN89" s="508">
        <f t="shared" si="9"/>
        <v>0</v>
      </c>
      <c r="AO89" s="508">
        <f t="shared" si="9"/>
        <v>0</v>
      </c>
      <c r="AP89" s="508">
        <f t="shared" si="9"/>
        <v>0</v>
      </c>
      <c r="AQ89" s="508">
        <f t="shared" si="9"/>
        <v>0</v>
      </c>
      <c r="AR89" s="508">
        <f t="shared" si="9"/>
        <v>0</v>
      </c>
      <c r="AS89" s="508">
        <f t="shared" si="9"/>
        <v>0</v>
      </c>
      <c r="AT89" s="508">
        <f t="shared" si="9"/>
        <v>0</v>
      </c>
      <c r="AU89" s="508">
        <f t="shared" si="9"/>
        <v>0</v>
      </c>
      <c r="AV89" s="508">
        <f t="shared" si="9"/>
        <v>0</v>
      </c>
      <c r="AW89" s="508">
        <f t="shared" si="9"/>
        <v>0</v>
      </c>
      <c r="AX89" s="508">
        <f t="shared" si="9"/>
        <v>0</v>
      </c>
      <c r="AY89" s="508">
        <f t="shared" si="9"/>
        <v>0</v>
      </c>
      <c r="AZ89" s="508">
        <f t="shared" si="9"/>
        <v>0</v>
      </c>
      <c r="BA89" s="508">
        <f t="shared" si="9"/>
        <v>2</v>
      </c>
      <c r="BB89" s="508">
        <f t="shared" si="9"/>
        <v>0</v>
      </c>
      <c r="BC89" s="508">
        <f t="shared" si="9"/>
        <v>0</v>
      </c>
      <c r="BD89" s="508">
        <f t="shared" si="9"/>
        <v>0</v>
      </c>
      <c r="BE89" s="500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492"/>
      <c r="BR89" s="493"/>
      <c r="BS89" s="471"/>
      <c r="BT89" s="495"/>
      <c r="BU89" s="499"/>
      <c r="BZ89" s="496"/>
      <c r="CA89" s="496"/>
    </row>
    <row r="90" spans="3:186" s="335" customFormat="1" ht="40.15" customHeight="1">
      <c r="C90" s="59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764" t="s">
        <v>149</v>
      </c>
      <c r="P90" s="764"/>
      <c r="Q90" s="764"/>
      <c r="R90" s="764"/>
      <c r="S90" s="764"/>
      <c r="T90" s="764"/>
      <c r="U90" s="764"/>
      <c r="V90" s="764"/>
      <c r="W90" s="764"/>
      <c r="X90" s="764"/>
      <c r="Y90" s="764"/>
      <c r="Z90" s="764"/>
      <c r="AA90" s="764"/>
      <c r="AB90" s="764"/>
      <c r="AC90" s="764"/>
      <c r="AD90" s="764"/>
      <c r="AE90" s="764"/>
      <c r="AF90" s="764"/>
      <c r="AG90" s="764"/>
      <c r="AH90" s="764"/>
      <c r="AI90" s="764"/>
      <c r="AJ90" s="764"/>
      <c r="AK90" s="764"/>
      <c r="AL90" s="764"/>
      <c r="AM90" s="764"/>
      <c r="AN90" s="764"/>
      <c r="AO90" s="764"/>
      <c r="AP90" s="764"/>
      <c r="AQ90" s="764"/>
      <c r="AR90" s="764"/>
      <c r="AS90" s="764"/>
      <c r="AT90" s="764"/>
      <c r="AU90" s="764"/>
      <c r="AV90" s="764"/>
      <c r="AW90" s="764"/>
      <c r="AX90" s="764"/>
      <c r="AY90" s="764"/>
      <c r="AZ90" s="764"/>
      <c r="BA90" s="764"/>
      <c r="BB90" s="764"/>
      <c r="BC90" s="764"/>
      <c r="BD90" s="764"/>
      <c r="BE90" s="764"/>
      <c r="BF90" s="104"/>
      <c r="BG90" s="71"/>
      <c r="BH90" s="71"/>
      <c r="BI90" s="71"/>
      <c r="BJ90" s="71"/>
      <c r="BK90" s="71"/>
      <c r="BL90" s="71"/>
      <c r="BM90" s="71"/>
      <c r="BN90" s="71"/>
      <c r="BO90" s="71"/>
      <c r="BP90" s="71"/>
      <c r="BQ90" s="66"/>
      <c r="BR90" s="103"/>
      <c r="BS90" s="467"/>
      <c r="BT90" s="470"/>
      <c r="BU90" s="470"/>
      <c r="BV90" s="466"/>
      <c r="BW90" s="466"/>
      <c r="BX90" s="466"/>
      <c r="BY90" s="466"/>
      <c r="BZ90" s="466"/>
      <c r="CA90" s="466"/>
      <c r="CB90" s="466"/>
      <c r="CC90" s="466"/>
      <c r="CD90" s="466"/>
      <c r="CE90" s="466"/>
      <c r="CF90" s="466"/>
      <c r="CG90" s="466"/>
      <c r="DI90" s="470"/>
      <c r="DJ90" s="470"/>
      <c r="DK90" s="470"/>
      <c r="DL90" s="470"/>
      <c r="DM90" s="470"/>
      <c r="DN90" s="470"/>
      <c r="DO90" s="470"/>
      <c r="DP90" s="470"/>
      <c r="DQ90" s="470"/>
      <c r="DR90" s="470"/>
      <c r="DS90" s="470"/>
      <c r="DT90" s="470"/>
      <c r="DU90" s="470"/>
      <c r="DV90" s="470"/>
      <c r="DW90" s="470"/>
      <c r="DX90" s="470"/>
      <c r="DY90" s="470"/>
      <c r="DZ90" s="470"/>
      <c r="EA90" s="470"/>
      <c r="EB90" s="470"/>
      <c r="EC90" s="470"/>
      <c r="ED90" s="470"/>
      <c r="EE90" s="470"/>
      <c r="EF90" s="470"/>
      <c r="EG90" s="470"/>
      <c r="EH90" s="470"/>
      <c r="EI90" s="470"/>
      <c r="EJ90" s="470"/>
      <c r="EK90" s="470"/>
      <c r="EL90" s="470"/>
      <c r="EM90" s="470"/>
      <c r="EN90" s="470"/>
      <c r="EO90" s="470"/>
      <c r="EP90" s="470"/>
      <c r="EQ90" s="470"/>
      <c r="ER90" s="470"/>
      <c r="ES90" s="470"/>
      <c r="ET90" s="470"/>
      <c r="EU90" s="470"/>
      <c r="EV90" s="470"/>
      <c r="EW90" s="470"/>
      <c r="EX90" s="470"/>
      <c r="EY90" s="470"/>
      <c r="EZ90" s="470"/>
      <c r="FA90" s="470"/>
      <c r="FB90" s="470"/>
      <c r="FC90" s="470"/>
      <c r="FD90" s="470"/>
      <c r="FE90" s="470"/>
      <c r="FF90" s="470"/>
      <c r="FG90" s="470"/>
      <c r="FH90" s="470"/>
      <c r="FI90" s="470"/>
      <c r="FJ90" s="470"/>
      <c r="FK90" s="470"/>
      <c r="FL90" s="470"/>
      <c r="FM90" s="470"/>
      <c r="FN90" s="470"/>
      <c r="FO90" s="470"/>
      <c r="FP90" s="470"/>
      <c r="FQ90" s="470"/>
      <c r="FR90" s="470"/>
      <c r="FS90" s="470"/>
      <c r="FT90" s="470"/>
      <c r="FU90" s="470"/>
      <c r="FV90" s="470"/>
      <c r="FW90" s="470"/>
      <c r="FX90" s="470"/>
      <c r="FY90" s="470"/>
      <c r="FZ90" s="470"/>
      <c r="GA90" s="470"/>
      <c r="GB90" s="470"/>
      <c r="GC90" s="470"/>
      <c r="GD90" s="470"/>
    </row>
    <row r="91" spans="3:186" s="472" customFormat="1" ht="35.1" customHeight="1">
      <c r="C91" s="86"/>
      <c r="D91" s="87"/>
      <c r="E91" s="87"/>
      <c r="F91" s="87"/>
      <c r="G91" s="87"/>
      <c r="H91" s="87"/>
      <c r="I91" s="87"/>
      <c r="J91" s="87"/>
      <c r="K91" s="87"/>
      <c r="L91" s="87"/>
      <c r="M91" s="87"/>
      <c r="N91" s="88"/>
      <c r="O91" s="777" t="s">
        <v>146</v>
      </c>
      <c r="P91" s="125" t="s">
        <v>165</v>
      </c>
      <c r="Q91" s="126">
        <f>+Q79/$BE$79</f>
        <v>0</v>
      </c>
      <c r="R91" s="127">
        <f t="shared" ref="R91:BD91" si="10">+R79/$BE$79</f>
        <v>0</v>
      </c>
      <c r="S91" s="127">
        <f t="shared" si="10"/>
        <v>0</v>
      </c>
      <c r="T91" s="127">
        <f t="shared" si="10"/>
        <v>0</v>
      </c>
      <c r="U91" s="127">
        <f t="shared" si="10"/>
        <v>0</v>
      </c>
      <c r="V91" s="127">
        <f t="shared" si="10"/>
        <v>0</v>
      </c>
      <c r="W91" s="127">
        <f t="shared" si="10"/>
        <v>0</v>
      </c>
      <c r="X91" s="127">
        <f t="shared" si="10"/>
        <v>0</v>
      </c>
      <c r="Y91" s="127">
        <f t="shared" si="10"/>
        <v>0</v>
      </c>
      <c r="Z91" s="128">
        <f t="shared" si="10"/>
        <v>0</v>
      </c>
      <c r="AA91" s="126">
        <f t="shared" si="10"/>
        <v>0</v>
      </c>
      <c r="AB91" s="127">
        <f t="shared" si="10"/>
        <v>0</v>
      </c>
      <c r="AC91" s="127">
        <f t="shared" si="10"/>
        <v>0</v>
      </c>
      <c r="AD91" s="127">
        <f t="shared" si="10"/>
        <v>0</v>
      </c>
      <c r="AE91" s="127">
        <f t="shared" si="10"/>
        <v>0</v>
      </c>
      <c r="AF91" s="127">
        <f t="shared" si="10"/>
        <v>0</v>
      </c>
      <c r="AG91" s="127">
        <f t="shared" si="10"/>
        <v>0</v>
      </c>
      <c r="AH91" s="127">
        <f t="shared" si="10"/>
        <v>0</v>
      </c>
      <c r="AI91" s="127">
        <f t="shared" si="10"/>
        <v>0</v>
      </c>
      <c r="AJ91" s="128">
        <f t="shared" si="10"/>
        <v>0</v>
      </c>
      <c r="AK91" s="126">
        <f t="shared" si="10"/>
        <v>0</v>
      </c>
      <c r="AL91" s="127">
        <f t="shared" si="10"/>
        <v>0</v>
      </c>
      <c r="AM91" s="127">
        <f t="shared" si="10"/>
        <v>0</v>
      </c>
      <c r="AN91" s="127">
        <f t="shared" si="10"/>
        <v>0</v>
      </c>
      <c r="AO91" s="127">
        <f t="shared" si="10"/>
        <v>0</v>
      </c>
      <c r="AP91" s="127">
        <f t="shared" si="10"/>
        <v>0</v>
      </c>
      <c r="AQ91" s="127">
        <f t="shared" si="10"/>
        <v>0</v>
      </c>
      <c r="AR91" s="127">
        <f t="shared" si="10"/>
        <v>0</v>
      </c>
      <c r="AS91" s="127">
        <f t="shared" si="10"/>
        <v>0</v>
      </c>
      <c r="AT91" s="128">
        <f t="shared" si="10"/>
        <v>0</v>
      </c>
      <c r="AU91" s="126">
        <f t="shared" si="10"/>
        <v>0</v>
      </c>
      <c r="AV91" s="127">
        <f t="shared" si="10"/>
        <v>0</v>
      </c>
      <c r="AW91" s="127">
        <f t="shared" si="10"/>
        <v>0</v>
      </c>
      <c r="AX91" s="127">
        <f t="shared" si="10"/>
        <v>0</v>
      </c>
      <c r="AY91" s="127">
        <f t="shared" si="10"/>
        <v>0</v>
      </c>
      <c r="AZ91" s="127">
        <f t="shared" si="10"/>
        <v>0</v>
      </c>
      <c r="BA91" s="127">
        <f t="shared" si="10"/>
        <v>1</v>
      </c>
      <c r="BB91" s="127">
        <f t="shared" si="10"/>
        <v>0</v>
      </c>
      <c r="BC91" s="127">
        <f t="shared" si="10"/>
        <v>0</v>
      </c>
      <c r="BD91" s="128">
        <f t="shared" si="10"/>
        <v>0</v>
      </c>
      <c r="BE91" s="786">
        <f>+SUM(Q91:AZ91)</f>
        <v>0</v>
      </c>
      <c r="BF91" s="59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8"/>
      <c r="BS91" s="473"/>
      <c r="BT91" s="474"/>
      <c r="BU91" s="475"/>
      <c r="BZ91" s="476"/>
      <c r="CA91" s="476"/>
    </row>
    <row r="92" spans="3:186" s="472" customFormat="1" ht="35.1" customHeight="1">
      <c r="C92" s="86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778"/>
      <c r="P92" s="129" t="s">
        <v>153</v>
      </c>
      <c r="Q92" s="783">
        <f>+SUM(Q79:Z79)/BE79</f>
        <v>0</v>
      </c>
      <c r="R92" s="784"/>
      <c r="S92" s="784"/>
      <c r="T92" s="784"/>
      <c r="U92" s="784"/>
      <c r="V92" s="784"/>
      <c r="W92" s="784"/>
      <c r="X92" s="784"/>
      <c r="Y92" s="784"/>
      <c r="Z92" s="785"/>
      <c r="AA92" s="754">
        <f>+SUM(AA79:AJ79)/BE79</f>
        <v>0</v>
      </c>
      <c r="AB92" s="754"/>
      <c r="AC92" s="754"/>
      <c r="AD92" s="754"/>
      <c r="AE92" s="754"/>
      <c r="AF92" s="754"/>
      <c r="AG92" s="754"/>
      <c r="AH92" s="754"/>
      <c r="AI92" s="754"/>
      <c r="AJ92" s="754"/>
      <c r="AK92" s="754">
        <f>+SUM(AK79:AT79)/BE79</f>
        <v>0</v>
      </c>
      <c r="AL92" s="754"/>
      <c r="AM92" s="754"/>
      <c r="AN92" s="754"/>
      <c r="AO92" s="754"/>
      <c r="AP92" s="754"/>
      <c r="AQ92" s="754"/>
      <c r="AR92" s="754"/>
      <c r="AS92" s="754"/>
      <c r="AT92" s="754"/>
      <c r="AU92" s="783">
        <f>+SUM(AU79:BD79)/BE79</f>
        <v>1</v>
      </c>
      <c r="AV92" s="784"/>
      <c r="AW92" s="784"/>
      <c r="AX92" s="784"/>
      <c r="AY92" s="784"/>
      <c r="AZ92" s="784"/>
      <c r="BA92" s="784"/>
      <c r="BB92" s="784"/>
      <c r="BC92" s="784"/>
      <c r="BD92" s="785"/>
      <c r="BE92" s="787"/>
      <c r="BF92" s="27"/>
      <c r="BG92" s="87"/>
      <c r="BH92" s="87"/>
      <c r="BI92" s="87"/>
      <c r="BJ92" s="87"/>
      <c r="BK92" s="87"/>
      <c r="BL92" s="87"/>
      <c r="BM92" s="87"/>
      <c r="BN92" s="87"/>
      <c r="BO92" s="87"/>
      <c r="BP92" s="87"/>
      <c r="BQ92" s="87"/>
      <c r="BR92" s="88"/>
      <c r="BS92" s="473"/>
      <c r="BT92" s="474"/>
      <c r="BU92" s="475"/>
      <c r="BZ92" s="476"/>
      <c r="CA92" s="476"/>
    </row>
    <row r="93" spans="3:186" s="472" customFormat="1" ht="35.1" customHeight="1">
      <c r="C93" s="86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777" t="s">
        <v>305</v>
      </c>
      <c r="P93" s="125" t="s">
        <v>165</v>
      </c>
      <c r="Q93" s="126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27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27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27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27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27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27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27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27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28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26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27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27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27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27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27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27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27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27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28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26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27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27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27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27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27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27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27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27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28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26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27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27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27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27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27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27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27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27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28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779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8"/>
      <c r="BS93" s="473"/>
      <c r="BT93" s="474"/>
      <c r="BU93" s="475"/>
      <c r="BZ93" s="476"/>
      <c r="CA93" s="476"/>
    </row>
    <row r="94" spans="3:186" s="472" customFormat="1" ht="35.1" customHeight="1">
      <c r="C94" s="86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778" t="s">
        <v>150</v>
      </c>
      <c r="P94" s="129" t="s">
        <v>153</v>
      </c>
      <c r="Q94" s="783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784"/>
      <c r="S94" s="784"/>
      <c r="T94" s="784"/>
      <c r="U94" s="784"/>
      <c r="V94" s="784"/>
      <c r="W94" s="784"/>
      <c r="X94" s="784"/>
      <c r="Y94" s="784"/>
      <c r="Z94" s="785"/>
      <c r="AA94" s="754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754"/>
      <c r="AC94" s="754"/>
      <c r="AD94" s="754"/>
      <c r="AE94" s="754"/>
      <c r="AF94" s="754"/>
      <c r="AG94" s="754"/>
      <c r="AH94" s="754"/>
      <c r="AI94" s="754"/>
      <c r="AJ94" s="754"/>
      <c r="AK94" s="754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754"/>
      <c r="AM94" s="754"/>
      <c r="AN94" s="754"/>
      <c r="AO94" s="754"/>
      <c r="AP94" s="754"/>
      <c r="AQ94" s="754"/>
      <c r="AR94" s="754"/>
      <c r="AS94" s="754"/>
      <c r="AT94" s="754"/>
      <c r="AU94" s="783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784"/>
      <c r="AW94" s="784"/>
      <c r="AX94" s="784"/>
      <c r="AY94" s="784"/>
      <c r="AZ94" s="784"/>
      <c r="BA94" s="784"/>
      <c r="BB94" s="784"/>
      <c r="BC94" s="784"/>
      <c r="BD94" s="785"/>
      <c r="BE94" s="780"/>
      <c r="BF94" s="2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8"/>
      <c r="BS94" s="473"/>
      <c r="BT94" s="474"/>
      <c r="BU94" s="475"/>
      <c r="BZ94" s="476"/>
      <c r="CA94" s="476"/>
    </row>
    <row r="95" spans="3:186" s="472" customFormat="1" ht="40.15" customHeight="1">
      <c r="C95" s="86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762" t="s">
        <v>306</v>
      </c>
      <c r="P95" s="763"/>
      <c r="Q95" s="130">
        <f>+N!HV112</f>
        <v>0</v>
      </c>
      <c r="R95" s="131">
        <f>+N!HW112</f>
        <v>0</v>
      </c>
      <c r="S95" s="131">
        <f>+N!HX112</f>
        <v>0</v>
      </c>
      <c r="T95" s="131">
        <f>+N!HY112</f>
        <v>0</v>
      </c>
      <c r="U95" s="131">
        <f>+N!HZ112</f>
        <v>0</v>
      </c>
      <c r="V95" s="131">
        <f>+N!IA112</f>
        <v>0</v>
      </c>
      <c r="W95" s="131">
        <f>+N!IB112</f>
        <v>0</v>
      </c>
      <c r="X95" s="131">
        <f>+N!IC112</f>
        <v>0</v>
      </c>
      <c r="Y95" s="131">
        <f>+N!ID112</f>
        <v>0</v>
      </c>
      <c r="Z95" s="132">
        <f>+N!IE112</f>
        <v>0</v>
      </c>
      <c r="AA95" s="130">
        <f>+S!HR112</f>
        <v>0</v>
      </c>
      <c r="AB95" s="131">
        <f>+S!HS112</f>
        <v>0</v>
      </c>
      <c r="AC95" s="131">
        <f>+S!HT112</f>
        <v>0</v>
      </c>
      <c r="AD95" s="131">
        <f>+S!HU112</f>
        <v>0</v>
      </c>
      <c r="AE95" s="131">
        <f>+S!HV112</f>
        <v>0</v>
      </c>
      <c r="AF95" s="131">
        <f>+S!HW112</f>
        <v>0</v>
      </c>
      <c r="AG95" s="131">
        <f>+S!HX112</f>
        <v>0</v>
      </c>
      <c r="AH95" s="131">
        <f>+S!HY112</f>
        <v>0</v>
      </c>
      <c r="AI95" s="131">
        <f>+S!HZ112</f>
        <v>0</v>
      </c>
      <c r="AJ95" s="132">
        <f>+S!IA112</f>
        <v>0</v>
      </c>
      <c r="AK95" s="130">
        <f>+E!HR112</f>
        <v>0</v>
      </c>
      <c r="AL95" s="131">
        <f>+E!HS112</f>
        <v>0</v>
      </c>
      <c r="AM95" s="131">
        <f>+E!HT112</f>
        <v>0</v>
      </c>
      <c r="AN95" s="131">
        <f>+E!HU112</f>
        <v>0</v>
      </c>
      <c r="AO95" s="131">
        <f>+E!HV112</f>
        <v>0</v>
      </c>
      <c r="AP95" s="131">
        <f>+E!HW112</f>
        <v>0</v>
      </c>
      <c r="AQ95" s="131">
        <f>+E!HX112</f>
        <v>0</v>
      </c>
      <c r="AR95" s="131">
        <f>+E!HY112</f>
        <v>0</v>
      </c>
      <c r="AS95" s="131">
        <f>+E!HZ112</f>
        <v>0</v>
      </c>
      <c r="AT95" s="132">
        <f>+E!IA112</f>
        <v>0</v>
      </c>
      <c r="AU95" s="130">
        <f>+O!HR112</f>
        <v>0</v>
      </c>
      <c r="AV95" s="131">
        <f>+O!HS112</f>
        <v>0</v>
      </c>
      <c r="AW95" s="131">
        <f>+O!HT112</f>
        <v>0</v>
      </c>
      <c r="AX95" s="131">
        <f>+O!HU112</f>
        <v>0</v>
      </c>
      <c r="AY95" s="131">
        <f>+O!HV112</f>
        <v>0</v>
      </c>
      <c r="AZ95" s="131">
        <f>+O!HW112</f>
        <v>0</v>
      </c>
      <c r="BA95" s="131">
        <f>+O!HX112</f>
        <v>0</v>
      </c>
      <c r="BB95" s="131">
        <f>+O!HY112</f>
        <v>0</v>
      </c>
      <c r="BC95" s="131">
        <f>+O!HZ112</f>
        <v>0</v>
      </c>
      <c r="BD95" s="132">
        <f>+O!IA112</f>
        <v>0</v>
      </c>
      <c r="BE95" s="133">
        <f>+N!HQ112</f>
        <v>0</v>
      </c>
      <c r="BF95" s="2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8"/>
      <c r="BS95" s="473"/>
      <c r="BT95" s="474"/>
      <c r="BZ95" s="476"/>
      <c r="CA95" s="476"/>
    </row>
    <row r="96" spans="3:186" s="335" customFormat="1" ht="30" customHeight="1">
      <c r="C96" s="59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764" t="s">
        <v>147</v>
      </c>
      <c r="P96" s="764"/>
      <c r="Q96" s="764"/>
      <c r="R96" s="764"/>
      <c r="S96" s="764"/>
      <c r="T96" s="764"/>
      <c r="U96" s="764"/>
      <c r="V96" s="764"/>
      <c r="W96" s="764"/>
      <c r="X96" s="764"/>
      <c r="Y96" s="764"/>
      <c r="Z96" s="764"/>
      <c r="AA96" s="764"/>
      <c r="AB96" s="764"/>
      <c r="AC96" s="764"/>
      <c r="AD96" s="764"/>
      <c r="AE96" s="764"/>
      <c r="AF96" s="764"/>
      <c r="AG96" s="764"/>
      <c r="AH96" s="764"/>
      <c r="AI96" s="764"/>
      <c r="AJ96" s="764"/>
      <c r="AK96" s="764"/>
      <c r="AL96" s="764"/>
      <c r="AM96" s="764"/>
      <c r="AN96" s="764"/>
      <c r="AO96" s="764"/>
      <c r="AP96" s="764"/>
      <c r="AQ96" s="764"/>
      <c r="AR96" s="764"/>
      <c r="AS96" s="764"/>
      <c r="AT96" s="764"/>
      <c r="AU96" s="764"/>
      <c r="AV96" s="764"/>
      <c r="AW96" s="764"/>
      <c r="AX96" s="764"/>
      <c r="AY96" s="764"/>
      <c r="AZ96" s="764"/>
      <c r="BA96" s="764"/>
      <c r="BB96" s="764"/>
      <c r="BC96" s="764"/>
      <c r="BD96" s="764"/>
      <c r="BE96" s="764"/>
      <c r="BF96" s="104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66"/>
      <c r="BR96" s="103"/>
      <c r="BS96" s="467"/>
      <c r="BT96" s="470"/>
      <c r="BU96" s="470"/>
      <c r="BV96" s="466"/>
      <c r="BW96" s="466"/>
      <c r="BX96" s="466"/>
      <c r="BY96" s="466"/>
      <c r="BZ96" s="466"/>
      <c r="CA96" s="466"/>
      <c r="CB96" s="466"/>
      <c r="CC96" s="466"/>
      <c r="CD96" s="466"/>
      <c r="CE96" s="466"/>
      <c r="CF96" s="466"/>
      <c r="CG96" s="466"/>
      <c r="DI96" s="470"/>
      <c r="DJ96" s="470"/>
      <c r="DK96" s="470"/>
      <c r="DL96" s="470"/>
      <c r="DM96" s="470"/>
      <c r="DN96" s="470"/>
      <c r="DO96" s="470"/>
      <c r="DP96" s="470"/>
      <c r="DQ96" s="470"/>
      <c r="DR96" s="470"/>
      <c r="DS96" s="470"/>
      <c r="DT96" s="470"/>
      <c r="DU96" s="470"/>
      <c r="DV96" s="470"/>
      <c r="DW96" s="470"/>
      <c r="DX96" s="470"/>
      <c r="DY96" s="470"/>
      <c r="DZ96" s="470"/>
      <c r="EA96" s="470"/>
      <c r="EB96" s="470"/>
      <c r="EC96" s="470"/>
      <c r="ED96" s="470"/>
      <c r="EE96" s="470"/>
      <c r="EF96" s="470"/>
      <c r="EG96" s="470"/>
      <c r="EH96" s="470"/>
      <c r="EI96" s="470"/>
      <c r="EJ96" s="470"/>
      <c r="EK96" s="470"/>
      <c r="EL96" s="470"/>
      <c r="EM96" s="470"/>
      <c r="EN96" s="470"/>
      <c r="EO96" s="470"/>
      <c r="EP96" s="470"/>
      <c r="EQ96" s="470"/>
      <c r="ER96" s="470"/>
      <c r="ES96" s="470"/>
      <c r="ET96" s="470"/>
      <c r="EU96" s="470"/>
      <c r="EV96" s="470"/>
      <c r="EW96" s="470"/>
      <c r="EX96" s="470"/>
      <c r="EY96" s="470"/>
      <c r="EZ96" s="470"/>
      <c r="FA96" s="470"/>
      <c r="FB96" s="470"/>
      <c r="FC96" s="470"/>
      <c r="FD96" s="470"/>
      <c r="FE96" s="470"/>
      <c r="FF96" s="470"/>
      <c r="FG96" s="470"/>
      <c r="FH96" s="470"/>
      <c r="FI96" s="470"/>
      <c r="FJ96" s="470"/>
      <c r="FK96" s="470"/>
      <c r="FL96" s="470"/>
      <c r="FM96" s="470"/>
      <c r="FN96" s="470"/>
      <c r="FO96" s="470"/>
      <c r="FP96" s="470"/>
      <c r="FQ96" s="470"/>
      <c r="FR96" s="470"/>
      <c r="FS96" s="470"/>
      <c r="FT96" s="470"/>
      <c r="FU96" s="470"/>
      <c r="FV96" s="470"/>
      <c r="FW96" s="470"/>
      <c r="FX96" s="470"/>
      <c r="FY96" s="470"/>
      <c r="FZ96" s="470"/>
      <c r="GA96" s="470"/>
      <c r="GB96" s="470"/>
      <c r="GC96" s="470"/>
      <c r="GD96" s="470"/>
    </row>
    <row r="97" spans="3:85" s="466" customFormat="1" ht="39.950000000000003" customHeight="1">
      <c r="C97" s="59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769" t="s">
        <v>148</v>
      </c>
      <c r="P97" s="770"/>
      <c r="Q97" s="757">
        <f>+Q57</f>
        <v>0</v>
      </c>
      <c r="R97" s="758"/>
      <c r="S97" s="758"/>
      <c r="T97" s="758"/>
      <c r="U97" s="758"/>
      <c r="V97" s="758"/>
      <c r="W97" s="758"/>
      <c r="X97" s="758"/>
      <c r="Y97" s="758"/>
      <c r="Z97" s="759"/>
      <c r="AA97" s="766">
        <f>+AA57</f>
        <v>0</v>
      </c>
      <c r="AB97" s="767"/>
      <c r="AC97" s="767"/>
      <c r="AD97" s="767"/>
      <c r="AE97" s="767"/>
      <c r="AF97" s="767"/>
      <c r="AG97" s="767"/>
      <c r="AH97" s="767"/>
      <c r="AI97" s="767"/>
      <c r="AJ97" s="768"/>
      <c r="AK97" s="773">
        <f>+AK57</f>
        <v>0</v>
      </c>
      <c r="AL97" s="774"/>
      <c r="AM97" s="774"/>
      <c r="AN97" s="774"/>
      <c r="AO97" s="774"/>
      <c r="AP97" s="774"/>
      <c r="AQ97" s="774"/>
      <c r="AR97" s="774"/>
      <c r="AS97" s="774"/>
      <c r="AT97" s="775"/>
      <c r="AU97" s="789">
        <f>+AU57</f>
        <v>0</v>
      </c>
      <c r="AV97" s="790"/>
      <c r="AW97" s="790"/>
      <c r="AX97" s="790"/>
      <c r="AY97" s="790"/>
      <c r="AZ97" s="790"/>
      <c r="BA97" s="790"/>
      <c r="BB97" s="790"/>
      <c r="BC97" s="790"/>
      <c r="BD97" s="791"/>
      <c r="BE97" s="765" t="s">
        <v>24</v>
      </c>
      <c r="BF97" s="105"/>
      <c r="BG97" s="67"/>
      <c r="BH97" s="67"/>
      <c r="BI97" s="67"/>
      <c r="BJ97" s="67"/>
      <c r="BK97" s="67"/>
      <c r="BL97" s="67"/>
      <c r="BM97" s="67"/>
      <c r="BN97" s="67"/>
      <c r="BO97" s="67"/>
      <c r="BP97" s="67"/>
      <c r="BQ97" s="67"/>
      <c r="BR97" s="72"/>
      <c r="BS97" s="334"/>
      <c r="BT97" s="467"/>
      <c r="BZ97" s="469"/>
      <c r="CA97" s="469"/>
    </row>
    <row r="98" spans="3:85" s="466" customFormat="1" ht="39.950000000000003" customHeight="1">
      <c r="C98" s="59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771"/>
      <c r="P98" s="772"/>
      <c r="Q98" s="509">
        <f>+Q58</f>
        <v>0</v>
      </c>
      <c r="R98" s="509">
        <f t="shared" ref="R98:Z98" si="11">+R58</f>
        <v>0</v>
      </c>
      <c r="S98" s="509">
        <f t="shared" si="11"/>
        <v>0</v>
      </c>
      <c r="T98" s="509">
        <f t="shared" si="11"/>
        <v>0</v>
      </c>
      <c r="U98" s="509">
        <f t="shared" si="11"/>
        <v>0</v>
      </c>
      <c r="V98" s="509">
        <f t="shared" si="11"/>
        <v>0</v>
      </c>
      <c r="W98" s="509">
        <f t="shared" si="11"/>
        <v>0</v>
      </c>
      <c r="X98" s="509">
        <f t="shared" si="11"/>
        <v>0</v>
      </c>
      <c r="Y98" s="509">
        <f t="shared" si="11"/>
        <v>0</v>
      </c>
      <c r="Z98" s="509">
        <f t="shared" si="11"/>
        <v>0</v>
      </c>
      <c r="AA98" s="477">
        <f t="shared" ref="AA98:BD98" si="12">+AA58</f>
        <v>0</v>
      </c>
      <c r="AB98" s="477">
        <f t="shared" si="12"/>
        <v>0</v>
      </c>
      <c r="AC98" s="477">
        <f t="shared" si="12"/>
        <v>0</v>
      </c>
      <c r="AD98" s="477">
        <f t="shared" si="12"/>
        <v>0</v>
      </c>
      <c r="AE98" s="477">
        <f t="shared" si="12"/>
        <v>0</v>
      </c>
      <c r="AF98" s="477">
        <f t="shared" si="12"/>
        <v>0</v>
      </c>
      <c r="AG98" s="477">
        <f t="shared" si="12"/>
        <v>0</v>
      </c>
      <c r="AH98" s="477">
        <f t="shared" si="12"/>
        <v>0</v>
      </c>
      <c r="AI98" s="477">
        <f t="shared" si="12"/>
        <v>0</v>
      </c>
      <c r="AJ98" s="477">
        <f t="shared" si="12"/>
        <v>0</v>
      </c>
      <c r="AK98" s="478">
        <f t="shared" si="12"/>
        <v>0</v>
      </c>
      <c r="AL98" s="478">
        <f t="shared" si="12"/>
        <v>0</v>
      </c>
      <c r="AM98" s="705">
        <f t="shared" si="12"/>
        <v>0</v>
      </c>
      <c r="AN98" s="478">
        <f t="shared" si="12"/>
        <v>0</v>
      </c>
      <c r="AO98" s="478">
        <f t="shared" si="12"/>
        <v>0</v>
      </c>
      <c r="AP98" s="478">
        <f t="shared" si="12"/>
        <v>0</v>
      </c>
      <c r="AQ98" s="706">
        <f t="shared" si="12"/>
        <v>0</v>
      </c>
      <c r="AR98" s="478">
        <f t="shared" si="12"/>
        <v>0</v>
      </c>
      <c r="AS98" s="478">
        <f t="shared" si="12"/>
        <v>0</v>
      </c>
      <c r="AT98" s="478">
        <f t="shared" si="12"/>
        <v>0</v>
      </c>
      <c r="AU98" s="684">
        <f t="shared" si="12"/>
        <v>0</v>
      </c>
      <c r="AV98" s="684">
        <f t="shared" si="12"/>
        <v>0</v>
      </c>
      <c r="AW98" s="684">
        <f t="shared" si="12"/>
        <v>0</v>
      </c>
      <c r="AX98" s="684">
        <f t="shared" si="12"/>
        <v>0</v>
      </c>
      <c r="AY98" s="684">
        <f t="shared" si="12"/>
        <v>0</v>
      </c>
      <c r="AZ98" s="684">
        <f t="shared" si="12"/>
        <v>0</v>
      </c>
      <c r="BA98" s="684">
        <f t="shared" si="12"/>
        <v>0</v>
      </c>
      <c r="BB98" s="684">
        <f t="shared" si="12"/>
        <v>0</v>
      </c>
      <c r="BC98" s="684">
        <f t="shared" si="12"/>
        <v>0</v>
      </c>
      <c r="BD98" s="684">
        <f t="shared" si="12"/>
        <v>0</v>
      </c>
      <c r="BE98" s="765"/>
      <c r="BF98" s="67"/>
      <c r="BG98" s="67"/>
      <c r="BH98" s="67"/>
      <c r="BI98" s="67"/>
      <c r="BJ98" s="67"/>
      <c r="BK98" s="67"/>
      <c r="BL98" s="67"/>
      <c r="BM98" s="67"/>
      <c r="BN98" s="67"/>
      <c r="BO98" s="67"/>
      <c r="BP98" s="67"/>
      <c r="BQ98" s="67"/>
      <c r="BR98" s="72"/>
      <c r="BS98" s="334"/>
      <c r="BT98" s="467"/>
      <c r="BZ98" s="469"/>
      <c r="CA98" s="469"/>
    </row>
    <row r="99" spans="3:85" s="333" customFormat="1" ht="30" customHeight="1">
      <c r="C99" s="59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760">
        <f>+V_Ma!O99</f>
        <v>0</v>
      </c>
      <c r="P99" s="761"/>
      <c r="Q99" s="134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35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35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35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35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35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35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35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35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36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4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35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35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35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35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35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35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35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35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36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4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35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35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35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35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35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35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35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35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36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4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35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35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35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35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35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35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35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35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36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0" t="e">
        <f t="shared" ref="BE99:BE105" si="13">+SUMIF($Q$55:$BD$55,1,Q99:BD99)</f>
        <v>#REF!</v>
      </c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70"/>
      <c r="BS99" s="334"/>
      <c r="BT99" s="467"/>
      <c r="BU99" s="466"/>
      <c r="BV99" s="466"/>
      <c r="BW99" s="466"/>
      <c r="BX99" s="466"/>
      <c r="BY99" s="466"/>
      <c r="BZ99" s="469"/>
      <c r="CA99" s="469"/>
      <c r="CB99" s="466"/>
      <c r="CC99" s="466"/>
      <c r="CD99" s="466"/>
      <c r="CE99" s="466"/>
      <c r="CF99" s="466"/>
      <c r="CG99" s="466"/>
    </row>
    <row r="100" spans="3:85" s="466" customFormat="1" ht="30" customHeight="1">
      <c r="C100" s="59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752">
        <f>+V_Ma!O100</f>
        <v>0</v>
      </c>
      <c r="P100" s="753"/>
      <c r="Q100" s="137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38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38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38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38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38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38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38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38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39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37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38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38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38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38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38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38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38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38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39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37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38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38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38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38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38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38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38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38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39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37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38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38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38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38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38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38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38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38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39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15" t="e">
        <f t="shared" si="13"/>
        <v>#REF!</v>
      </c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70"/>
      <c r="BS100" s="334"/>
      <c r="BT100" s="467"/>
      <c r="BZ100" s="469"/>
      <c r="CA100" s="469"/>
    </row>
    <row r="101" spans="3:85" s="466" customFormat="1" ht="30" customHeight="1">
      <c r="C101" s="59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752">
        <f>+V_Ma!O101</f>
        <v>0</v>
      </c>
      <c r="P101" s="753"/>
      <c r="Q101" s="137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38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38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38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38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38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38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38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38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39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37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38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38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38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38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38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38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38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38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39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37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38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38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38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38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38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38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38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38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39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37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38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38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38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38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38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38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38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38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39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15" t="e">
        <f t="shared" si="13"/>
        <v>#REF!</v>
      </c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70"/>
      <c r="BS101" s="334"/>
      <c r="BT101" s="467"/>
      <c r="BZ101" s="469"/>
      <c r="CA101" s="469"/>
    </row>
    <row r="102" spans="3:85" s="466" customFormat="1" ht="30" customHeight="1">
      <c r="C102" s="59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752">
        <f>+V_Ma!O102</f>
        <v>0</v>
      </c>
      <c r="P102" s="753"/>
      <c r="Q102" s="137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38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38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38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38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38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38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38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38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39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37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38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38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38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38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38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38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38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38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39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37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38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38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38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38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38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38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38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38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39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37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38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38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38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38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38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38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38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38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39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15" t="e">
        <f t="shared" si="13"/>
        <v>#REF!</v>
      </c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70"/>
      <c r="BS102" s="334"/>
      <c r="BT102" s="467"/>
      <c r="BZ102" s="469"/>
      <c r="CA102" s="469"/>
    </row>
    <row r="103" spans="3:85" s="466" customFormat="1" ht="30" customHeight="1">
      <c r="C103" s="59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752">
        <f>+V_Ma!O103</f>
        <v>0</v>
      </c>
      <c r="P103" s="753"/>
      <c r="Q103" s="137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38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38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38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38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38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38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38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38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39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37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38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38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38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38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38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38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38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38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39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37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38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38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38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38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38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38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38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38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39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37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38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38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38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38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38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38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38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38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39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15" t="e">
        <f t="shared" si="13"/>
        <v>#REF!</v>
      </c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70"/>
      <c r="BS103" s="334"/>
      <c r="BT103" s="467"/>
      <c r="BZ103" s="469"/>
      <c r="CA103" s="469"/>
    </row>
    <row r="104" spans="3:85" s="466" customFormat="1" ht="30" customHeight="1">
      <c r="C104" s="59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755">
        <f>+V_Ma!O104</f>
        <v>0</v>
      </c>
      <c r="P104" s="756"/>
      <c r="Q104" s="140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1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1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1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1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1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1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1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1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2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0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1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1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1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1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1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1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1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1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2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0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1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1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1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1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1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1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1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1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2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0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1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1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1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1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1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1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1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1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2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0" t="e">
        <f t="shared" si="13"/>
        <v>#REF!</v>
      </c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70"/>
      <c r="BS104" s="334"/>
      <c r="BT104" s="467"/>
      <c r="BZ104" s="469"/>
      <c r="CA104" s="469"/>
    </row>
    <row r="105" spans="3:85" s="466" customFormat="1" ht="30" customHeight="1">
      <c r="C105" s="59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751" t="s">
        <v>16</v>
      </c>
      <c r="P105" s="751"/>
      <c r="Q105" s="123" t="e">
        <f t="shared" ref="Q105:BD105" si="14">+SUM(Q99:Q104)</f>
        <v>#REF!</v>
      </c>
      <c r="R105" s="143" t="e">
        <f t="shared" si="14"/>
        <v>#REF!</v>
      </c>
      <c r="S105" s="143" t="e">
        <f t="shared" si="14"/>
        <v>#REF!</v>
      </c>
      <c r="T105" s="143" t="e">
        <f t="shared" si="14"/>
        <v>#REF!</v>
      </c>
      <c r="U105" s="143" t="e">
        <f t="shared" si="14"/>
        <v>#REF!</v>
      </c>
      <c r="V105" s="143" t="e">
        <f t="shared" si="14"/>
        <v>#REF!</v>
      </c>
      <c r="W105" s="143" t="e">
        <f t="shared" si="14"/>
        <v>#REF!</v>
      </c>
      <c r="X105" s="144" t="e">
        <f t="shared" si="14"/>
        <v>#REF!</v>
      </c>
      <c r="Y105" s="144" t="e">
        <f t="shared" si="14"/>
        <v>#REF!</v>
      </c>
      <c r="Z105" s="145" t="e">
        <f t="shared" si="14"/>
        <v>#REF!</v>
      </c>
      <c r="AA105" s="123" t="e">
        <f t="shared" si="14"/>
        <v>#REF!</v>
      </c>
      <c r="AB105" s="143" t="e">
        <f t="shared" si="14"/>
        <v>#REF!</v>
      </c>
      <c r="AC105" s="143" t="e">
        <f t="shared" si="14"/>
        <v>#REF!</v>
      </c>
      <c r="AD105" s="143" t="e">
        <f t="shared" si="14"/>
        <v>#REF!</v>
      </c>
      <c r="AE105" s="143" t="e">
        <f t="shared" si="14"/>
        <v>#REF!</v>
      </c>
      <c r="AF105" s="143" t="e">
        <f t="shared" si="14"/>
        <v>#REF!</v>
      </c>
      <c r="AG105" s="143" t="e">
        <f t="shared" si="14"/>
        <v>#REF!</v>
      </c>
      <c r="AH105" s="144" t="e">
        <f t="shared" si="14"/>
        <v>#REF!</v>
      </c>
      <c r="AI105" s="144" t="e">
        <f t="shared" si="14"/>
        <v>#REF!</v>
      </c>
      <c r="AJ105" s="145" t="e">
        <f t="shared" si="14"/>
        <v>#REF!</v>
      </c>
      <c r="AK105" s="123" t="e">
        <f t="shared" si="14"/>
        <v>#REF!</v>
      </c>
      <c r="AL105" s="143" t="e">
        <f t="shared" si="14"/>
        <v>#REF!</v>
      </c>
      <c r="AM105" s="143" t="e">
        <f t="shared" si="14"/>
        <v>#REF!</v>
      </c>
      <c r="AN105" s="143" t="e">
        <f t="shared" si="14"/>
        <v>#REF!</v>
      </c>
      <c r="AO105" s="143" t="e">
        <f t="shared" si="14"/>
        <v>#REF!</v>
      </c>
      <c r="AP105" s="143" t="e">
        <f t="shared" si="14"/>
        <v>#REF!</v>
      </c>
      <c r="AQ105" s="143" t="e">
        <f t="shared" si="14"/>
        <v>#REF!</v>
      </c>
      <c r="AR105" s="144" t="e">
        <f t="shared" si="14"/>
        <v>#REF!</v>
      </c>
      <c r="AS105" s="144" t="e">
        <f t="shared" si="14"/>
        <v>#REF!</v>
      </c>
      <c r="AT105" s="145" t="e">
        <f t="shared" si="14"/>
        <v>#REF!</v>
      </c>
      <c r="AU105" s="123" t="e">
        <f t="shared" si="14"/>
        <v>#REF!</v>
      </c>
      <c r="AV105" s="143" t="e">
        <f t="shared" si="14"/>
        <v>#REF!</v>
      </c>
      <c r="AW105" s="143" t="e">
        <f t="shared" si="14"/>
        <v>#REF!</v>
      </c>
      <c r="AX105" s="143" t="e">
        <f t="shared" si="14"/>
        <v>#REF!</v>
      </c>
      <c r="AY105" s="143" t="e">
        <f t="shared" si="14"/>
        <v>#REF!</v>
      </c>
      <c r="AZ105" s="143" t="e">
        <f t="shared" si="14"/>
        <v>#REF!</v>
      </c>
      <c r="BA105" s="143" t="e">
        <f t="shared" si="14"/>
        <v>#REF!</v>
      </c>
      <c r="BB105" s="144" t="e">
        <f t="shared" si="14"/>
        <v>#REF!</v>
      </c>
      <c r="BC105" s="144" t="e">
        <f t="shared" si="14"/>
        <v>#REF!</v>
      </c>
      <c r="BD105" s="145" t="e">
        <f t="shared" si="14"/>
        <v>#REF!</v>
      </c>
      <c r="BE105" s="698" t="e">
        <f t="shared" si="13"/>
        <v>#REF!</v>
      </c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70"/>
      <c r="BS105" s="334"/>
      <c r="BT105" s="467"/>
      <c r="BZ105" s="469"/>
      <c r="CA105" s="469"/>
    </row>
    <row r="106" spans="3:85" s="466" customFormat="1" ht="38.1" customHeight="1">
      <c r="C106" s="73"/>
      <c r="D106" s="74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74"/>
      <c r="AB106" s="74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74"/>
      <c r="BF106" s="74"/>
      <c r="BG106" s="74"/>
      <c r="BH106" s="74"/>
      <c r="BI106" s="74"/>
      <c r="BJ106" s="74"/>
      <c r="BK106" s="74"/>
      <c r="BL106" s="74"/>
      <c r="BM106" s="74"/>
      <c r="BN106" s="74"/>
      <c r="BO106" s="74"/>
      <c r="BP106" s="74"/>
      <c r="BQ106" s="52"/>
      <c r="BR106" s="53"/>
      <c r="BS106" s="334"/>
      <c r="BT106" s="467"/>
      <c r="BZ106" s="469"/>
      <c r="CA106" s="469"/>
    </row>
    <row r="107" spans="3:85">
      <c r="AC107" s="46"/>
      <c r="AD107" s="46"/>
      <c r="AE107" s="46"/>
      <c r="AF107" s="46"/>
      <c r="AG107" s="46"/>
      <c r="AH107" s="46"/>
      <c r="AI107" s="46"/>
      <c r="AJ107" s="46"/>
      <c r="AK107" s="46"/>
      <c r="AL107" s="46"/>
      <c r="AM107" s="46"/>
      <c r="AN107" s="46"/>
      <c r="AO107" s="46"/>
      <c r="AP107" s="46"/>
      <c r="AQ107" s="46"/>
      <c r="AR107" s="46"/>
      <c r="AS107" s="46"/>
      <c r="AT107" s="46"/>
      <c r="AU107" s="46"/>
      <c r="AV107" s="46"/>
      <c r="AW107" s="46"/>
      <c r="AX107" s="46"/>
      <c r="AY107" s="46"/>
      <c r="AZ107" s="46"/>
      <c r="BA107" s="46"/>
      <c r="BB107" s="46"/>
      <c r="BC107" s="46"/>
      <c r="BD107" s="46"/>
      <c r="BQ107" s="46"/>
      <c r="BR107" s="46"/>
      <c r="BS107" s="329"/>
      <c r="BT107" s="327"/>
      <c r="BU107" s="327"/>
      <c r="BV107" s="327"/>
      <c r="BW107" s="327"/>
      <c r="BX107" s="327"/>
      <c r="BY107" s="327"/>
      <c r="BZ107" s="327"/>
      <c r="CA107" s="327"/>
      <c r="CB107" s="327"/>
      <c r="CC107" s="327"/>
      <c r="CD107" s="327"/>
      <c r="CE107" s="327"/>
      <c r="CF107" s="327"/>
      <c r="CG107" s="327"/>
    </row>
    <row r="108" spans="3:85" ht="35.25" customHeight="1"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6"/>
      <c r="AL108" s="76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  <c r="BA108" s="76"/>
      <c r="BB108" s="76"/>
      <c r="BC108" s="76"/>
      <c r="BD108" s="76"/>
      <c r="BQ108" s="46"/>
      <c r="BR108" s="46"/>
      <c r="BS108" s="329"/>
      <c r="BT108" s="327"/>
      <c r="BU108" s="327"/>
      <c r="BV108" s="327"/>
      <c r="BW108" s="327"/>
      <c r="BX108" s="327"/>
      <c r="BY108" s="327"/>
      <c r="BZ108" s="327"/>
      <c r="CA108" s="327"/>
      <c r="CB108" s="327"/>
      <c r="CC108" s="327"/>
      <c r="CD108" s="327"/>
      <c r="CE108" s="327"/>
      <c r="CF108" s="327"/>
      <c r="CG108" s="327"/>
    </row>
    <row r="109" spans="3:85" ht="35.25" customHeight="1"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6"/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6"/>
      <c r="BD109" s="76"/>
      <c r="BQ109" s="46"/>
      <c r="BR109" s="46"/>
      <c r="BS109" s="329"/>
      <c r="BT109" s="327"/>
    </row>
    <row r="110" spans="3:85">
      <c r="AC110" s="46"/>
      <c r="AD110" s="46"/>
      <c r="AE110" s="46"/>
      <c r="AF110" s="46"/>
      <c r="AG110" s="46"/>
      <c r="AH110" s="46"/>
      <c r="AI110" s="46"/>
      <c r="AJ110" s="46"/>
      <c r="AK110" s="46"/>
      <c r="AL110" s="46"/>
      <c r="AM110" s="46"/>
      <c r="AN110" s="46"/>
      <c r="AO110" s="46"/>
      <c r="AP110" s="46"/>
      <c r="AQ110" s="46"/>
      <c r="AR110" s="46"/>
      <c r="AS110" s="46"/>
      <c r="AT110" s="46"/>
      <c r="AU110" s="46"/>
      <c r="AV110" s="46"/>
      <c r="AW110" s="46"/>
      <c r="AX110" s="46"/>
      <c r="AY110" s="46"/>
      <c r="AZ110" s="46"/>
      <c r="BA110" s="46"/>
      <c r="BB110" s="46"/>
      <c r="BC110" s="46"/>
      <c r="BD110" s="46"/>
      <c r="BQ110" s="46"/>
      <c r="BR110" s="46"/>
      <c r="BS110" s="329"/>
      <c r="BT110" s="327"/>
    </row>
    <row r="111" spans="3:85">
      <c r="AC111" s="46"/>
      <c r="AD111" s="46"/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46"/>
      <c r="AP111" s="46"/>
      <c r="AQ111" s="46"/>
      <c r="AR111" s="46"/>
      <c r="AS111" s="46"/>
      <c r="AT111" s="46"/>
      <c r="AU111" s="46"/>
      <c r="AV111" s="46"/>
      <c r="AW111" s="46"/>
      <c r="AX111" s="46"/>
      <c r="AY111" s="46"/>
      <c r="AZ111" s="46"/>
      <c r="BA111" s="46"/>
      <c r="BB111" s="46"/>
      <c r="BC111" s="46"/>
      <c r="BD111" s="46"/>
      <c r="BQ111" s="46"/>
      <c r="BR111" s="46"/>
      <c r="BS111" s="329"/>
      <c r="BT111" s="327"/>
    </row>
    <row r="112" spans="3:85">
      <c r="AC112" s="46"/>
      <c r="AD112" s="46"/>
      <c r="AE112" s="46"/>
      <c r="AF112" s="46"/>
      <c r="AG112" s="46"/>
      <c r="AH112" s="46"/>
      <c r="AI112" s="46"/>
      <c r="AJ112" s="46"/>
      <c r="AK112" s="46"/>
      <c r="AL112" s="46"/>
      <c r="AM112" s="46"/>
      <c r="AN112" s="46"/>
      <c r="AO112" s="46"/>
      <c r="AP112" s="46"/>
      <c r="AQ112" s="46"/>
      <c r="AR112" s="46"/>
      <c r="AS112" s="46"/>
      <c r="AT112" s="46"/>
      <c r="AU112" s="46"/>
      <c r="AV112" s="46"/>
      <c r="AW112" s="46"/>
      <c r="AX112" s="46"/>
      <c r="AY112" s="46"/>
      <c r="AZ112" s="46"/>
      <c r="BA112" s="46"/>
      <c r="BB112" s="46"/>
      <c r="BC112" s="46"/>
      <c r="BD112" s="46"/>
      <c r="BQ112" s="46"/>
      <c r="BR112" s="46"/>
      <c r="BS112" s="329"/>
      <c r="BT112" s="327"/>
    </row>
    <row r="113" spans="29:83">
      <c r="AC113" s="46"/>
      <c r="AD113" s="46"/>
      <c r="AE113" s="46"/>
      <c r="AF113" s="46"/>
      <c r="AG113" s="46"/>
      <c r="AH113" s="46"/>
      <c r="AI113" s="46"/>
      <c r="AJ113" s="46"/>
      <c r="AK113" s="46"/>
      <c r="AL113" s="46"/>
      <c r="AM113" s="46"/>
      <c r="AN113" s="46"/>
      <c r="AO113" s="46"/>
      <c r="AP113" s="46"/>
      <c r="AQ113" s="46"/>
      <c r="AR113" s="46"/>
      <c r="AS113" s="46"/>
      <c r="AT113" s="46"/>
      <c r="AU113" s="46"/>
      <c r="AV113" s="46"/>
      <c r="AW113" s="46"/>
      <c r="AX113" s="46"/>
      <c r="AY113" s="46"/>
      <c r="AZ113" s="46"/>
      <c r="BA113" s="46"/>
      <c r="BB113" s="46"/>
      <c r="BC113" s="46"/>
      <c r="BD113" s="46"/>
      <c r="BE113" s="46"/>
      <c r="BF113" s="46"/>
      <c r="BG113" s="46"/>
      <c r="BH113" s="46"/>
      <c r="BI113" s="46"/>
      <c r="BJ113" s="46"/>
      <c r="BK113" s="46"/>
      <c r="BL113" s="46"/>
      <c r="BM113" s="46"/>
      <c r="BN113" s="46"/>
      <c r="BO113" s="46"/>
      <c r="BP113" s="46"/>
      <c r="BQ113" s="46"/>
      <c r="BR113" s="46"/>
      <c r="BS113" s="329"/>
      <c r="BT113" s="327"/>
    </row>
    <row r="114" spans="29:83">
      <c r="AC114" s="46"/>
      <c r="AD114" s="46"/>
      <c r="AE114" s="46"/>
      <c r="AF114" s="46"/>
      <c r="AG114" s="46"/>
      <c r="AH114" s="46"/>
      <c r="AI114" s="46"/>
      <c r="AJ114" s="46"/>
      <c r="AK114" s="46"/>
      <c r="AL114" s="46"/>
      <c r="AM114" s="46"/>
      <c r="AN114" s="46"/>
      <c r="AO114" s="46"/>
      <c r="AP114" s="46"/>
      <c r="AQ114" s="46"/>
      <c r="AR114" s="46"/>
      <c r="AS114" s="46"/>
      <c r="AT114" s="46"/>
      <c r="AU114" s="46"/>
      <c r="AV114" s="46"/>
      <c r="AW114" s="46"/>
      <c r="AX114" s="46"/>
      <c r="AY114" s="46"/>
      <c r="AZ114" s="46"/>
      <c r="BA114" s="46"/>
      <c r="BB114" s="46"/>
      <c r="BC114" s="46"/>
      <c r="BD114" s="46"/>
      <c r="BE114" s="46"/>
      <c r="BF114" s="46"/>
      <c r="BG114" s="46"/>
      <c r="BH114" s="46"/>
      <c r="BI114" s="46"/>
      <c r="BJ114" s="46"/>
      <c r="BK114" s="46"/>
      <c r="BL114" s="46"/>
      <c r="BM114" s="46"/>
      <c r="BN114" s="46"/>
      <c r="BO114" s="46"/>
      <c r="BP114" s="46"/>
      <c r="BQ114" s="46"/>
      <c r="BR114" s="46"/>
      <c r="BS114" s="329"/>
      <c r="BT114" s="327"/>
    </row>
    <row r="115" spans="29:83">
      <c r="AC115" s="46"/>
      <c r="AD115" s="46"/>
      <c r="AE115" s="46"/>
      <c r="AF115" s="46"/>
      <c r="AG115" s="46"/>
      <c r="AH115" s="46"/>
      <c r="AI115" s="46"/>
      <c r="AJ115" s="46"/>
      <c r="AK115" s="46"/>
      <c r="AL115" s="46"/>
      <c r="AM115" s="46"/>
      <c r="AN115" s="46"/>
      <c r="AO115" s="46"/>
      <c r="AP115" s="46"/>
      <c r="AQ115" s="46"/>
      <c r="AR115" s="46"/>
      <c r="AS115" s="46"/>
      <c r="AT115" s="46"/>
      <c r="AU115" s="46"/>
      <c r="AV115" s="46"/>
      <c r="AW115" s="46"/>
      <c r="AX115" s="46"/>
      <c r="AY115" s="46"/>
      <c r="AZ115" s="46"/>
      <c r="BA115" s="46"/>
      <c r="BB115" s="46"/>
      <c r="BC115" s="46"/>
      <c r="BD115" s="46"/>
      <c r="BE115" s="46"/>
      <c r="BF115" s="46"/>
      <c r="BG115" s="46"/>
      <c r="BH115" s="46"/>
      <c r="BI115" s="46"/>
      <c r="BJ115" s="46"/>
      <c r="BK115" s="46"/>
      <c r="BL115" s="46"/>
      <c r="BM115" s="46"/>
      <c r="BN115" s="46"/>
      <c r="BO115" s="46"/>
      <c r="BP115" s="46"/>
      <c r="BQ115" s="46"/>
      <c r="BR115" s="46"/>
      <c r="BS115" s="329"/>
      <c r="BT115" s="327"/>
      <c r="CD115" s="328"/>
      <c r="CE115" s="328"/>
    </row>
    <row r="116" spans="29:83"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/>
      <c r="BM116" s="46"/>
      <c r="BN116" s="46"/>
      <c r="BO116" s="46"/>
      <c r="BP116" s="46"/>
      <c r="BQ116" s="46"/>
      <c r="BR116" s="46"/>
      <c r="BS116" s="329"/>
      <c r="BT116" s="327"/>
    </row>
    <row r="117" spans="29:83">
      <c r="AC117" s="46"/>
      <c r="AD117" s="46"/>
      <c r="AE117" s="46"/>
      <c r="AF117" s="46"/>
      <c r="AG117" s="46"/>
      <c r="AH117" s="46"/>
      <c r="AI117" s="46"/>
      <c r="AJ117" s="46"/>
      <c r="AK117" s="46"/>
      <c r="AL117" s="46"/>
      <c r="AM117" s="46"/>
      <c r="AN117" s="46"/>
      <c r="AO117" s="46"/>
      <c r="AP117" s="46"/>
      <c r="AQ117" s="46"/>
      <c r="AR117" s="46"/>
      <c r="AS117" s="46"/>
      <c r="AT117" s="46"/>
      <c r="AU117" s="46"/>
      <c r="AV117" s="46"/>
      <c r="AW117" s="46"/>
      <c r="AX117" s="46"/>
      <c r="AY117" s="46"/>
      <c r="AZ117" s="46"/>
      <c r="BA117" s="46"/>
      <c r="BB117" s="46"/>
      <c r="BC117" s="46"/>
      <c r="BD117" s="46"/>
      <c r="BE117" s="46"/>
      <c r="BF117" s="46"/>
      <c r="BG117" s="46"/>
      <c r="BH117" s="46"/>
      <c r="BI117" s="46"/>
      <c r="BJ117" s="46"/>
      <c r="BK117" s="46"/>
      <c r="BL117" s="46"/>
      <c r="BM117" s="46"/>
      <c r="BN117" s="46"/>
      <c r="BO117" s="46"/>
      <c r="BP117" s="46"/>
      <c r="BQ117" s="46"/>
      <c r="BR117" s="46"/>
      <c r="BS117" s="329"/>
      <c r="BT117" s="327"/>
    </row>
    <row r="118" spans="29:83">
      <c r="AC118" s="46"/>
      <c r="AD118" s="46"/>
      <c r="AE118" s="46"/>
      <c r="AF118" s="46"/>
      <c r="AG118" s="46"/>
      <c r="AH118" s="46"/>
      <c r="AI118" s="46"/>
      <c r="AJ118" s="46"/>
      <c r="AK118" s="46"/>
      <c r="AL118" s="46"/>
      <c r="AM118" s="46"/>
      <c r="AN118" s="46"/>
      <c r="AO118" s="46"/>
      <c r="AP118" s="46"/>
      <c r="AQ118" s="46"/>
      <c r="AR118" s="46"/>
      <c r="AS118" s="46"/>
      <c r="AT118" s="46"/>
      <c r="AU118" s="46"/>
      <c r="AV118" s="46"/>
      <c r="AW118" s="46"/>
      <c r="AX118" s="46"/>
      <c r="AY118" s="46"/>
      <c r="AZ118" s="46"/>
      <c r="BA118" s="46"/>
      <c r="BB118" s="46"/>
      <c r="BC118" s="46"/>
      <c r="BD118" s="46"/>
      <c r="BE118" s="46"/>
      <c r="BF118" s="46"/>
      <c r="BG118" s="46"/>
      <c r="BH118" s="46"/>
      <c r="BI118" s="46"/>
      <c r="BJ118" s="46"/>
      <c r="BK118" s="46"/>
      <c r="BL118" s="46"/>
      <c r="BM118" s="46"/>
      <c r="BN118" s="46"/>
      <c r="BO118" s="46"/>
      <c r="BP118" s="46"/>
      <c r="BQ118" s="46"/>
      <c r="BR118" s="46"/>
      <c r="BS118" s="329"/>
      <c r="BT118" s="327"/>
    </row>
    <row r="119" spans="29:83">
      <c r="AC119" s="46"/>
      <c r="AD119" s="46"/>
      <c r="AE119" s="46"/>
      <c r="AF119" s="46"/>
      <c r="AG119" s="46"/>
      <c r="AH119" s="46"/>
      <c r="AI119" s="46"/>
      <c r="AJ119" s="46"/>
      <c r="AK119" s="46"/>
      <c r="AL119" s="46"/>
      <c r="AM119" s="46"/>
      <c r="AN119" s="46"/>
      <c r="AO119" s="46"/>
      <c r="AP119" s="46"/>
      <c r="AQ119" s="46"/>
      <c r="AR119" s="46"/>
      <c r="AS119" s="46"/>
      <c r="AT119" s="46"/>
      <c r="AU119" s="46"/>
      <c r="AV119" s="46"/>
      <c r="AW119" s="46"/>
      <c r="AX119" s="46"/>
      <c r="AY119" s="46"/>
      <c r="AZ119" s="46"/>
      <c r="BA119" s="46"/>
      <c r="BB119" s="46"/>
      <c r="BC119" s="46"/>
      <c r="BD119" s="46"/>
      <c r="BE119" s="46"/>
      <c r="BF119" s="46"/>
      <c r="BG119" s="46"/>
      <c r="BH119" s="46"/>
      <c r="BI119" s="46"/>
      <c r="BJ119" s="46"/>
      <c r="BK119" s="46"/>
      <c r="BL119" s="46"/>
      <c r="BM119" s="46"/>
      <c r="BN119" s="46"/>
      <c r="BO119" s="46"/>
      <c r="BP119" s="46"/>
      <c r="BQ119" s="46"/>
      <c r="BR119" s="46"/>
      <c r="BS119" s="329"/>
      <c r="BT119" s="327"/>
    </row>
    <row r="120" spans="29:83">
      <c r="AC120" s="46"/>
      <c r="AD120" s="46"/>
      <c r="AE120" s="46"/>
      <c r="AF120" s="46"/>
      <c r="AG120" s="46"/>
      <c r="AH120" s="46"/>
      <c r="AI120" s="46"/>
      <c r="AJ120" s="46"/>
      <c r="AK120" s="46"/>
      <c r="AL120" s="46"/>
      <c r="AM120" s="46"/>
      <c r="AN120" s="46"/>
      <c r="AO120" s="46"/>
      <c r="AP120" s="46"/>
      <c r="AQ120" s="46"/>
      <c r="AR120" s="46"/>
      <c r="AS120" s="46"/>
      <c r="AT120" s="46"/>
      <c r="AU120" s="46"/>
      <c r="AV120" s="46"/>
      <c r="AW120" s="46"/>
      <c r="AX120" s="46"/>
      <c r="AY120" s="46"/>
      <c r="AZ120" s="46"/>
      <c r="BA120" s="46"/>
      <c r="BB120" s="46"/>
      <c r="BC120" s="46"/>
      <c r="BD120" s="46"/>
      <c r="BE120" s="46"/>
      <c r="BF120" s="46"/>
      <c r="BG120" s="46"/>
      <c r="BH120" s="46"/>
      <c r="BI120" s="46"/>
      <c r="BJ120" s="46"/>
      <c r="BK120" s="46"/>
      <c r="BL120" s="46"/>
      <c r="BM120" s="46"/>
      <c r="BN120" s="46"/>
      <c r="BO120" s="46"/>
      <c r="BP120" s="46"/>
      <c r="BQ120" s="46"/>
      <c r="BR120" s="46"/>
      <c r="BS120" s="329"/>
      <c r="BT120" s="330"/>
      <c r="BU120" s="330"/>
      <c r="BV120" s="330"/>
      <c r="BW120" s="330"/>
      <c r="BX120" s="330"/>
      <c r="BY120" s="330"/>
      <c r="BZ120" s="331"/>
      <c r="CA120" s="331"/>
      <c r="CB120" s="330"/>
    </row>
    <row r="121" spans="29:83">
      <c r="AC121" s="46"/>
      <c r="AD121" s="46"/>
      <c r="AE121" s="46"/>
      <c r="AF121" s="46"/>
      <c r="AG121" s="46"/>
      <c r="AH121" s="46"/>
      <c r="AI121" s="46"/>
      <c r="AJ121" s="46"/>
      <c r="AK121" s="46"/>
      <c r="AL121" s="46"/>
      <c r="AM121" s="46"/>
      <c r="AN121" s="46"/>
      <c r="AO121" s="46"/>
      <c r="AP121" s="46"/>
      <c r="AQ121" s="46"/>
      <c r="AR121" s="46"/>
      <c r="AS121" s="46"/>
      <c r="AT121" s="46"/>
      <c r="AU121" s="46"/>
      <c r="AV121" s="46"/>
      <c r="AW121" s="46"/>
      <c r="AX121" s="46"/>
      <c r="AY121" s="46"/>
      <c r="AZ121" s="46"/>
      <c r="BA121" s="46"/>
      <c r="BB121" s="46"/>
      <c r="BC121" s="46"/>
      <c r="BD121" s="46"/>
      <c r="BE121" s="46"/>
      <c r="BF121" s="46"/>
      <c r="BG121" s="46"/>
      <c r="BH121" s="46"/>
      <c r="BI121" s="46"/>
      <c r="BJ121" s="46"/>
      <c r="BK121" s="46"/>
      <c r="BL121" s="46"/>
      <c r="BM121" s="46"/>
      <c r="BN121" s="46"/>
      <c r="BO121" s="46"/>
      <c r="BP121" s="46"/>
      <c r="BQ121" s="46"/>
      <c r="BR121" s="46"/>
      <c r="BS121" s="329"/>
      <c r="BT121" s="330"/>
      <c r="BU121" s="330"/>
      <c r="BV121" s="330"/>
      <c r="BW121" s="330"/>
      <c r="BX121" s="330"/>
      <c r="BY121" s="330"/>
      <c r="BZ121" s="331"/>
      <c r="CA121" s="331"/>
      <c r="CB121" s="330"/>
    </row>
    <row r="122" spans="29:83">
      <c r="AC122" s="46"/>
      <c r="AD122" s="46"/>
      <c r="AE122" s="46"/>
      <c r="AF122" s="46"/>
      <c r="AG122" s="46"/>
      <c r="AH122" s="46"/>
      <c r="AI122" s="46"/>
      <c r="AJ122" s="46"/>
      <c r="AK122" s="46"/>
      <c r="AL122" s="46"/>
      <c r="AM122" s="46"/>
      <c r="AN122" s="46"/>
      <c r="AO122" s="46"/>
      <c r="AP122" s="46"/>
      <c r="AQ122" s="46"/>
      <c r="AR122" s="46"/>
      <c r="AS122" s="46"/>
      <c r="AT122" s="46"/>
      <c r="AU122" s="46"/>
      <c r="AV122" s="46"/>
      <c r="AW122" s="46"/>
      <c r="AX122" s="46"/>
      <c r="AY122" s="46"/>
      <c r="AZ122" s="46"/>
      <c r="BA122" s="46"/>
      <c r="BB122" s="46"/>
      <c r="BC122" s="46"/>
      <c r="BD122" s="46"/>
      <c r="BE122" s="46"/>
      <c r="BF122" s="46"/>
      <c r="BG122" s="46"/>
      <c r="BH122" s="46"/>
      <c r="BI122" s="46"/>
      <c r="BJ122" s="46"/>
      <c r="BK122" s="46"/>
      <c r="BL122" s="46"/>
      <c r="BM122" s="46"/>
      <c r="BN122" s="46"/>
      <c r="BO122" s="46"/>
      <c r="BP122" s="46"/>
      <c r="BQ122" s="46"/>
      <c r="BR122" s="46"/>
      <c r="BS122" s="329"/>
      <c r="BT122" s="330"/>
      <c r="BU122" s="330"/>
      <c r="BV122" s="330"/>
      <c r="BW122" s="330"/>
      <c r="BX122" s="330"/>
      <c r="BY122" s="330"/>
      <c r="BZ122" s="331"/>
      <c r="CA122" s="331"/>
      <c r="CB122" s="330"/>
    </row>
    <row r="123" spans="29:83">
      <c r="AC123" s="46"/>
      <c r="AD123" s="46"/>
      <c r="AE123" s="46"/>
      <c r="AF123" s="46"/>
      <c r="AG123" s="46"/>
      <c r="AH123" s="46"/>
      <c r="AI123" s="46"/>
      <c r="AJ123" s="46"/>
      <c r="AK123" s="46"/>
      <c r="AL123" s="46"/>
      <c r="AM123" s="46"/>
      <c r="AN123" s="46"/>
      <c r="AO123" s="46"/>
      <c r="AP123" s="46"/>
      <c r="AQ123" s="46"/>
      <c r="AR123" s="46"/>
      <c r="AS123" s="46"/>
      <c r="AT123" s="46"/>
      <c r="AU123" s="46"/>
      <c r="AV123" s="46"/>
      <c r="AW123" s="46"/>
      <c r="AX123" s="46"/>
      <c r="AY123" s="46"/>
      <c r="AZ123" s="46"/>
      <c r="BA123" s="46"/>
      <c r="BB123" s="46"/>
      <c r="BC123" s="46"/>
      <c r="BD123" s="46"/>
      <c r="BE123" s="46"/>
      <c r="BF123" s="46"/>
      <c r="BG123" s="46"/>
      <c r="BH123" s="46"/>
      <c r="BI123" s="46"/>
      <c r="BJ123" s="46"/>
      <c r="BK123" s="46"/>
      <c r="BL123" s="46"/>
      <c r="BM123" s="46"/>
      <c r="BN123" s="46"/>
      <c r="BO123" s="46"/>
      <c r="BP123" s="46"/>
      <c r="BQ123" s="46"/>
      <c r="BR123" s="46"/>
      <c r="BS123" s="329"/>
      <c r="BT123" s="328"/>
      <c r="BU123" s="328"/>
      <c r="BV123" s="328"/>
      <c r="BW123" s="328"/>
      <c r="BX123" s="328"/>
      <c r="BY123" s="328"/>
      <c r="BZ123" s="332"/>
      <c r="CA123" s="332"/>
      <c r="CB123" s="328"/>
      <c r="CC123" s="328"/>
    </row>
    <row r="124" spans="29:83"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6"/>
      <c r="BB124" s="46"/>
      <c r="BC124" s="46"/>
      <c r="BD124" s="46"/>
      <c r="BE124" s="46"/>
      <c r="BF124" s="46"/>
      <c r="BG124" s="46"/>
      <c r="BH124" s="46"/>
      <c r="BI124" s="46"/>
      <c r="BJ124" s="46"/>
      <c r="BK124" s="46"/>
      <c r="BL124" s="46"/>
      <c r="BM124" s="46"/>
      <c r="BN124" s="46"/>
      <c r="BO124" s="46"/>
      <c r="BP124" s="46"/>
      <c r="BQ124" s="46"/>
      <c r="BR124" s="46"/>
      <c r="BS124" s="329"/>
    </row>
    <row r="125" spans="29:83">
      <c r="AC125" s="46"/>
      <c r="AD125" s="46"/>
      <c r="AE125" s="46"/>
      <c r="AF125" s="46"/>
      <c r="AG125" s="46"/>
      <c r="AH125" s="46"/>
      <c r="AI125" s="46"/>
      <c r="AJ125" s="46"/>
      <c r="AK125" s="46"/>
      <c r="AL125" s="46"/>
      <c r="AM125" s="46"/>
      <c r="AN125" s="46"/>
      <c r="AO125" s="46"/>
      <c r="AP125" s="46"/>
      <c r="AQ125" s="46"/>
      <c r="AR125" s="46"/>
      <c r="AS125" s="46"/>
      <c r="AT125" s="46"/>
      <c r="AU125" s="46"/>
      <c r="AV125" s="46"/>
      <c r="AW125" s="46"/>
      <c r="AX125" s="46"/>
      <c r="AY125" s="46"/>
      <c r="AZ125" s="46"/>
      <c r="BA125" s="46"/>
      <c r="BB125" s="46"/>
      <c r="BC125" s="46"/>
      <c r="BD125" s="46"/>
      <c r="BE125" s="46"/>
      <c r="BF125" s="46"/>
      <c r="BG125" s="46"/>
      <c r="BH125" s="46"/>
      <c r="BI125" s="46"/>
      <c r="BJ125" s="46"/>
      <c r="BK125" s="46"/>
      <c r="BL125" s="46"/>
      <c r="BM125" s="46"/>
      <c r="BN125" s="46"/>
      <c r="BO125" s="46"/>
      <c r="BP125" s="46"/>
      <c r="BQ125" s="46"/>
      <c r="BR125" s="46"/>
      <c r="BS125" s="329"/>
    </row>
    <row r="126" spans="29:83">
      <c r="AC126" s="46"/>
      <c r="AD126" s="46"/>
      <c r="AE126" s="46"/>
      <c r="AF126" s="46"/>
      <c r="AG126" s="46"/>
      <c r="AH126" s="46"/>
      <c r="AI126" s="46"/>
      <c r="AJ126" s="46"/>
      <c r="AK126" s="46"/>
      <c r="AL126" s="46"/>
      <c r="AM126" s="46"/>
      <c r="AN126" s="46"/>
      <c r="AO126" s="46"/>
      <c r="AP126" s="46"/>
      <c r="AQ126" s="46"/>
      <c r="AR126" s="46"/>
      <c r="AS126" s="46"/>
      <c r="AT126" s="46"/>
      <c r="AU126" s="46"/>
      <c r="AV126" s="46"/>
      <c r="AW126" s="46"/>
      <c r="AX126" s="46"/>
      <c r="AY126" s="46"/>
      <c r="AZ126" s="46"/>
      <c r="BA126" s="46"/>
      <c r="BB126" s="46"/>
      <c r="BC126" s="46"/>
      <c r="BD126" s="46"/>
      <c r="BE126" s="46"/>
      <c r="BF126" s="46"/>
      <c r="BG126" s="46"/>
      <c r="BH126" s="46"/>
      <c r="BI126" s="46"/>
      <c r="BJ126" s="46"/>
      <c r="BK126" s="46"/>
      <c r="BL126" s="46"/>
      <c r="BM126" s="46"/>
      <c r="BN126" s="46"/>
      <c r="BO126" s="46"/>
      <c r="BP126" s="46"/>
      <c r="BQ126" s="46"/>
      <c r="BR126" s="46"/>
      <c r="BS126" s="329"/>
    </row>
    <row r="127" spans="29:83">
      <c r="AC127" s="46"/>
      <c r="AD127" s="46"/>
      <c r="AE127" s="46"/>
      <c r="AF127" s="46"/>
      <c r="AG127" s="46"/>
      <c r="AH127" s="46"/>
      <c r="AI127" s="46"/>
      <c r="AJ127" s="46"/>
      <c r="AK127" s="46"/>
      <c r="AL127" s="46"/>
      <c r="AM127" s="46"/>
      <c r="AN127" s="46"/>
      <c r="AO127" s="46"/>
      <c r="AP127" s="46"/>
      <c r="AQ127" s="46"/>
      <c r="AR127" s="46"/>
      <c r="AS127" s="46"/>
      <c r="AT127" s="46"/>
      <c r="AU127" s="46"/>
      <c r="AV127" s="46"/>
      <c r="AW127" s="46"/>
      <c r="AX127" s="46"/>
      <c r="AY127" s="46"/>
      <c r="AZ127" s="46"/>
      <c r="BA127" s="46"/>
      <c r="BB127" s="46"/>
      <c r="BC127" s="46"/>
      <c r="BD127" s="46"/>
      <c r="BE127" s="46"/>
      <c r="BF127" s="46"/>
      <c r="BG127" s="46"/>
      <c r="BH127" s="46"/>
      <c r="BI127" s="46"/>
      <c r="BJ127" s="46"/>
      <c r="BK127" s="46"/>
      <c r="BL127" s="46"/>
      <c r="BM127" s="46"/>
      <c r="BN127" s="46"/>
      <c r="BO127" s="46"/>
      <c r="BP127" s="46"/>
      <c r="BQ127" s="46"/>
      <c r="BR127" s="46"/>
      <c r="BS127" s="329"/>
    </row>
    <row r="128" spans="29:83">
      <c r="AC128" s="46"/>
      <c r="AD128" s="46"/>
      <c r="AE128" s="46"/>
      <c r="AF128" s="46"/>
      <c r="AG128" s="46"/>
      <c r="AH128" s="46"/>
      <c r="AI128" s="46"/>
      <c r="AJ128" s="46"/>
      <c r="AK128" s="46"/>
      <c r="AL128" s="46"/>
      <c r="AM128" s="46"/>
      <c r="AN128" s="46"/>
      <c r="AO128" s="46"/>
      <c r="AP128" s="46"/>
      <c r="AQ128" s="46"/>
      <c r="AR128" s="46"/>
      <c r="AS128" s="46"/>
      <c r="AT128" s="46"/>
      <c r="AU128" s="46"/>
      <c r="AV128" s="46"/>
      <c r="AW128" s="46"/>
      <c r="AX128" s="46"/>
      <c r="AY128" s="46"/>
      <c r="AZ128" s="46"/>
      <c r="BA128" s="46"/>
      <c r="BB128" s="46"/>
      <c r="BC128" s="46"/>
      <c r="BD128" s="46"/>
      <c r="BE128" s="46"/>
      <c r="BF128" s="46"/>
      <c r="BG128" s="46"/>
      <c r="BH128" s="46"/>
      <c r="BI128" s="46"/>
      <c r="BJ128" s="46"/>
      <c r="BK128" s="46"/>
      <c r="BL128" s="46"/>
      <c r="BM128" s="46"/>
      <c r="BN128" s="46"/>
      <c r="BO128" s="46"/>
      <c r="BP128" s="46"/>
      <c r="BQ128" s="46"/>
      <c r="BR128" s="46"/>
      <c r="BS128" s="329"/>
    </row>
    <row r="129" spans="29:71"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  <c r="AR129" s="46"/>
      <c r="AS129" s="46"/>
      <c r="AT129" s="46"/>
      <c r="AU129" s="46"/>
      <c r="AV129" s="46"/>
      <c r="AW129" s="46"/>
      <c r="AX129" s="46"/>
      <c r="AY129" s="46"/>
      <c r="AZ129" s="46"/>
      <c r="BA129" s="46"/>
      <c r="BB129" s="46"/>
      <c r="BC129" s="46"/>
      <c r="BD129" s="46"/>
      <c r="BE129" s="46"/>
      <c r="BF129" s="46"/>
      <c r="BG129" s="46"/>
      <c r="BH129" s="46"/>
      <c r="BI129" s="46"/>
      <c r="BJ129" s="46"/>
      <c r="BK129" s="46"/>
      <c r="BL129" s="46"/>
      <c r="BM129" s="46"/>
      <c r="BN129" s="46"/>
      <c r="BO129" s="46"/>
      <c r="BP129" s="46"/>
      <c r="BQ129" s="46"/>
      <c r="BR129" s="46"/>
      <c r="BS129" s="329"/>
    </row>
    <row r="130" spans="29:71">
      <c r="AC130" s="46"/>
      <c r="AD130" s="46"/>
      <c r="AE130" s="46"/>
      <c r="AF130" s="46"/>
      <c r="AG130" s="46"/>
      <c r="AH130" s="46"/>
      <c r="AI130" s="46"/>
      <c r="AJ130" s="46"/>
      <c r="AK130" s="46"/>
      <c r="AL130" s="46"/>
      <c r="AM130" s="46"/>
      <c r="AN130" s="46"/>
      <c r="AO130" s="46"/>
      <c r="AP130" s="46"/>
      <c r="AQ130" s="46"/>
      <c r="AR130" s="46"/>
      <c r="AS130" s="46"/>
      <c r="AT130" s="46"/>
      <c r="AU130" s="46"/>
      <c r="AV130" s="46"/>
      <c r="AW130" s="46"/>
      <c r="AX130" s="46"/>
      <c r="AY130" s="46"/>
      <c r="AZ130" s="46"/>
      <c r="BA130" s="46"/>
      <c r="BB130" s="46"/>
      <c r="BC130" s="46"/>
      <c r="BD130" s="46"/>
      <c r="BE130" s="46"/>
      <c r="BF130" s="46"/>
      <c r="BG130" s="46"/>
      <c r="BH130" s="46"/>
      <c r="BI130" s="46"/>
      <c r="BJ130" s="46"/>
      <c r="BK130" s="46"/>
      <c r="BL130" s="46"/>
      <c r="BM130" s="46"/>
      <c r="BN130" s="46"/>
      <c r="BO130" s="46"/>
      <c r="BP130" s="46"/>
      <c r="BQ130" s="46"/>
      <c r="BR130" s="46"/>
      <c r="BS130" s="329"/>
    </row>
    <row r="131" spans="29:71">
      <c r="AC131" s="46"/>
      <c r="AD131" s="46"/>
      <c r="AE131" s="46"/>
      <c r="AF131" s="46"/>
      <c r="AG131" s="46"/>
      <c r="AH131" s="46"/>
      <c r="AI131" s="46"/>
      <c r="AJ131" s="46"/>
      <c r="AK131" s="46"/>
      <c r="AL131" s="46"/>
      <c r="AM131" s="46"/>
      <c r="AN131" s="46"/>
      <c r="AO131" s="46"/>
      <c r="AP131" s="46"/>
      <c r="AQ131" s="46"/>
      <c r="AR131" s="46"/>
      <c r="AS131" s="46"/>
      <c r="AT131" s="46"/>
      <c r="AU131" s="46"/>
      <c r="AV131" s="46"/>
      <c r="AW131" s="46"/>
      <c r="AX131" s="46"/>
      <c r="AY131" s="46"/>
      <c r="AZ131" s="46"/>
      <c r="BA131" s="46"/>
      <c r="BB131" s="46"/>
      <c r="BC131" s="46"/>
      <c r="BD131" s="46"/>
      <c r="BE131" s="46"/>
      <c r="BF131" s="46"/>
      <c r="BG131" s="46"/>
      <c r="BH131" s="46"/>
      <c r="BI131" s="46"/>
      <c r="BJ131" s="46"/>
      <c r="BK131" s="46"/>
      <c r="BL131" s="46"/>
      <c r="BM131" s="46"/>
      <c r="BN131" s="46"/>
      <c r="BO131" s="46"/>
      <c r="BP131" s="46"/>
      <c r="BQ131" s="46"/>
      <c r="BR131" s="46"/>
      <c r="BS131" s="329"/>
    </row>
    <row r="132" spans="29:71">
      <c r="AC132" s="46"/>
      <c r="AD132" s="46"/>
      <c r="AE132" s="46"/>
      <c r="AF132" s="46"/>
      <c r="AG132" s="46"/>
      <c r="AH132" s="46"/>
      <c r="AI132" s="46"/>
      <c r="AJ132" s="46"/>
      <c r="AK132" s="46"/>
      <c r="AL132" s="46"/>
      <c r="AM132" s="46"/>
      <c r="AN132" s="46"/>
      <c r="AO132" s="46"/>
      <c r="AP132" s="46"/>
      <c r="AQ132" s="46"/>
      <c r="AR132" s="46"/>
      <c r="AS132" s="46"/>
      <c r="AT132" s="46"/>
      <c r="AU132" s="46"/>
      <c r="AV132" s="46"/>
      <c r="AW132" s="46"/>
      <c r="AX132" s="46"/>
      <c r="AY132" s="46"/>
      <c r="AZ132" s="46"/>
      <c r="BA132" s="46"/>
      <c r="BB132" s="46"/>
      <c r="BC132" s="46"/>
      <c r="BD132" s="46"/>
      <c r="BE132" s="46"/>
      <c r="BF132" s="46"/>
      <c r="BG132" s="46"/>
      <c r="BH132" s="46"/>
      <c r="BI132" s="46"/>
      <c r="BJ132" s="46"/>
      <c r="BK132" s="46"/>
      <c r="BL132" s="46"/>
      <c r="BM132" s="46"/>
      <c r="BN132" s="46"/>
      <c r="BO132" s="46"/>
      <c r="BP132" s="46"/>
      <c r="BQ132" s="46"/>
      <c r="BR132" s="46"/>
      <c r="BS132" s="329"/>
    </row>
    <row r="133" spans="29:71">
      <c r="AC133" s="46"/>
      <c r="AD133" s="46"/>
      <c r="AE133" s="46"/>
      <c r="AF133" s="46"/>
      <c r="AG133" s="46"/>
      <c r="AH133" s="46"/>
      <c r="AI133" s="46"/>
      <c r="AJ133" s="46"/>
      <c r="AK133" s="46"/>
      <c r="AL133" s="46"/>
      <c r="AM133" s="46"/>
      <c r="AN133" s="46"/>
      <c r="AO133" s="46"/>
      <c r="AP133" s="46"/>
      <c r="AQ133" s="46"/>
      <c r="AR133" s="46"/>
      <c r="AS133" s="46"/>
      <c r="AT133" s="46"/>
      <c r="AU133" s="46"/>
      <c r="AV133" s="46"/>
      <c r="AW133" s="46"/>
      <c r="AX133" s="46"/>
      <c r="AY133" s="46"/>
      <c r="AZ133" s="46"/>
      <c r="BA133" s="46"/>
      <c r="BB133" s="46"/>
      <c r="BC133" s="46"/>
      <c r="BD133" s="46"/>
      <c r="BE133" s="46"/>
      <c r="BF133" s="46"/>
      <c r="BG133" s="46"/>
      <c r="BH133" s="46"/>
      <c r="BI133" s="46"/>
      <c r="BJ133" s="46"/>
      <c r="BK133" s="46"/>
      <c r="BL133" s="46"/>
      <c r="BM133" s="46"/>
      <c r="BN133" s="46"/>
      <c r="BO133" s="46"/>
      <c r="BP133" s="46"/>
      <c r="BQ133" s="46"/>
      <c r="BR133" s="46"/>
      <c r="BS133" s="329"/>
    </row>
    <row r="134" spans="29:71">
      <c r="AC134" s="46"/>
      <c r="AD134" s="46"/>
      <c r="AE134" s="46"/>
      <c r="AF134" s="46"/>
      <c r="AG134" s="46"/>
      <c r="AH134" s="46"/>
      <c r="AI134" s="46"/>
      <c r="AJ134" s="46"/>
      <c r="AK134" s="46"/>
      <c r="AL134" s="46"/>
      <c r="AM134" s="46"/>
      <c r="AN134" s="46"/>
      <c r="AO134" s="46"/>
      <c r="AP134" s="46"/>
      <c r="AQ134" s="46"/>
      <c r="AR134" s="46"/>
      <c r="AS134" s="46"/>
      <c r="AT134" s="46"/>
      <c r="AU134" s="46"/>
      <c r="AV134" s="46"/>
      <c r="AW134" s="46"/>
      <c r="AX134" s="46"/>
      <c r="AY134" s="46"/>
      <c r="AZ134" s="46"/>
      <c r="BA134" s="46"/>
      <c r="BB134" s="46"/>
      <c r="BC134" s="46"/>
      <c r="BD134" s="46"/>
      <c r="BE134" s="46"/>
      <c r="BF134" s="46"/>
      <c r="BG134" s="46"/>
      <c r="BH134" s="46"/>
      <c r="BI134" s="46"/>
      <c r="BJ134" s="46"/>
      <c r="BK134" s="46"/>
      <c r="BL134" s="46"/>
      <c r="BM134" s="46"/>
      <c r="BN134" s="46"/>
      <c r="BO134" s="46"/>
      <c r="BP134" s="46"/>
      <c r="BQ134" s="46"/>
      <c r="BR134" s="46"/>
      <c r="BS134" s="329"/>
    </row>
    <row r="135" spans="29:71">
      <c r="AC135" s="46"/>
      <c r="AD135" s="46"/>
      <c r="AE135" s="46"/>
      <c r="AF135" s="46"/>
      <c r="AG135" s="46"/>
      <c r="AH135" s="46"/>
      <c r="AI135" s="46"/>
      <c r="AJ135" s="46"/>
      <c r="AK135" s="46"/>
      <c r="AL135" s="46"/>
      <c r="AM135" s="46"/>
      <c r="AN135" s="46"/>
      <c r="AO135" s="46"/>
      <c r="AP135" s="46"/>
      <c r="AQ135" s="46"/>
      <c r="AR135" s="46"/>
      <c r="AS135" s="46"/>
      <c r="AT135" s="46"/>
      <c r="AU135" s="46"/>
      <c r="AV135" s="46"/>
      <c r="AW135" s="46"/>
      <c r="AX135" s="46"/>
      <c r="AY135" s="46"/>
      <c r="AZ135" s="46"/>
      <c r="BA135" s="46"/>
      <c r="BB135" s="46"/>
      <c r="BC135" s="46"/>
      <c r="BD135" s="46"/>
      <c r="BE135" s="46"/>
      <c r="BF135" s="46"/>
      <c r="BG135" s="46"/>
      <c r="BH135" s="46"/>
      <c r="BI135" s="46"/>
      <c r="BJ135" s="46"/>
      <c r="BK135" s="46"/>
      <c r="BL135" s="46"/>
      <c r="BM135" s="46"/>
      <c r="BN135" s="46"/>
      <c r="BO135" s="46"/>
      <c r="BP135" s="46"/>
      <c r="BQ135" s="46"/>
      <c r="BR135" s="46"/>
      <c r="BS135" s="329"/>
    </row>
    <row r="136" spans="29:71">
      <c r="AC136" s="46"/>
      <c r="AD136" s="46"/>
      <c r="AE136" s="46"/>
      <c r="AF136" s="46"/>
      <c r="AG136" s="46"/>
      <c r="AH136" s="46"/>
      <c r="AI136" s="46"/>
      <c r="AJ136" s="46"/>
      <c r="AK136" s="46"/>
      <c r="AL136" s="46"/>
      <c r="AM136" s="46"/>
      <c r="AN136" s="46"/>
      <c r="AO136" s="46"/>
      <c r="AP136" s="46"/>
      <c r="AQ136" s="46"/>
      <c r="AR136" s="46"/>
      <c r="AS136" s="46"/>
      <c r="AT136" s="46"/>
      <c r="AU136" s="46"/>
      <c r="AV136" s="46"/>
      <c r="AW136" s="46"/>
      <c r="AX136" s="46"/>
      <c r="AY136" s="46"/>
      <c r="AZ136" s="46"/>
      <c r="BA136" s="46"/>
      <c r="BB136" s="46"/>
      <c r="BC136" s="46"/>
      <c r="BD136" s="46"/>
      <c r="BE136" s="46"/>
      <c r="BF136" s="46"/>
      <c r="BG136" s="46"/>
      <c r="BH136" s="46"/>
      <c r="BI136" s="46"/>
      <c r="BJ136" s="46"/>
      <c r="BK136" s="46"/>
      <c r="BL136" s="46"/>
      <c r="BM136" s="46"/>
      <c r="BN136" s="46"/>
      <c r="BO136" s="46"/>
      <c r="BP136" s="46"/>
      <c r="BQ136" s="46"/>
      <c r="BR136" s="46"/>
      <c r="BS136" s="329"/>
    </row>
    <row r="137" spans="29:71">
      <c r="AC137" s="46"/>
      <c r="AD137" s="46"/>
      <c r="AE137" s="46"/>
      <c r="AF137" s="46"/>
      <c r="AG137" s="46"/>
      <c r="AH137" s="46"/>
      <c r="AI137" s="46"/>
      <c r="AJ137" s="46"/>
      <c r="AK137" s="46"/>
      <c r="AL137" s="46"/>
      <c r="AM137" s="46"/>
      <c r="AN137" s="46"/>
      <c r="AO137" s="46"/>
      <c r="AP137" s="46"/>
      <c r="AQ137" s="46"/>
      <c r="AR137" s="46"/>
      <c r="AS137" s="46"/>
      <c r="AT137" s="46"/>
      <c r="AU137" s="46"/>
      <c r="AV137" s="46"/>
      <c r="AW137" s="46"/>
      <c r="AX137" s="46"/>
      <c r="AY137" s="46"/>
      <c r="AZ137" s="46"/>
      <c r="BA137" s="46"/>
      <c r="BB137" s="46"/>
      <c r="BC137" s="46"/>
      <c r="BD137" s="46"/>
      <c r="BE137" s="46"/>
      <c r="BF137" s="46"/>
      <c r="BG137" s="46"/>
      <c r="BH137" s="46"/>
      <c r="BI137" s="46"/>
      <c r="BJ137" s="46"/>
      <c r="BK137" s="46"/>
      <c r="BL137" s="46"/>
      <c r="BM137" s="46"/>
      <c r="BN137" s="46"/>
      <c r="BO137" s="46"/>
      <c r="BP137" s="46"/>
      <c r="BQ137" s="46"/>
      <c r="BR137" s="46"/>
      <c r="BS137" s="329"/>
    </row>
    <row r="138" spans="29:71">
      <c r="AC138" s="46"/>
      <c r="AD138" s="46"/>
      <c r="AE138" s="46"/>
      <c r="AF138" s="46"/>
      <c r="AG138" s="46"/>
      <c r="AH138" s="46"/>
      <c r="AI138" s="46"/>
      <c r="AJ138" s="46"/>
      <c r="AK138" s="46"/>
      <c r="AL138" s="46"/>
      <c r="AM138" s="46"/>
      <c r="AN138" s="46"/>
      <c r="AO138" s="46"/>
      <c r="AP138" s="46"/>
      <c r="AQ138" s="46"/>
      <c r="AR138" s="46"/>
      <c r="AS138" s="46"/>
      <c r="AT138" s="46"/>
      <c r="AU138" s="46"/>
      <c r="AV138" s="46"/>
      <c r="AW138" s="46"/>
      <c r="AX138" s="46"/>
      <c r="AY138" s="46"/>
      <c r="AZ138" s="46"/>
      <c r="BA138" s="46"/>
      <c r="BB138" s="46"/>
      <c r="BC138" s="46"/>
      <c r="BD138" s="46"/>
      <c r="BE138" s="46"/>
      <c r="BF138" s="46"/>
      <c r="BG138" s="46"/>
      <c r="BH138" s="46"/>
      <c r="BI138" s="46"/>
      <c r="BJ138" s="46"/>
      <c r="BK138" s="46"/>
      <c r="BL138" s="46"/>
      <c r="BM138" s="46"/>
      <c r="BN138" s="46"/>
      <c r="BO138" s="46"/>
      <c r="BP138" s="46"/>
      <c r="BQ138" s="46"/>
      <c r="BR138" s="46"/>
      <c r="BS138" s="329"/>
    </row>
    <row r="139" spans="29:71">
      <c r="AC139" s="46"/>
      <c r="AD139" s="46"/>
      <c r="AE139" s="46"/>
      <c r="AF139" s="46"/>
      <c r="AG139" s="46"/>
      <c r="AH139" s="46"/>
      <c r="AI139" s="46"/>
      <c r="AJ139" s="46"/>
      <c r="AK139" s="46"/>
      <c r="AL139" s="46"/>
      <c r="AM139" s="46"/>
      <c r="AN139" s="46"/>
      <c r="AO139" s="46"/>
      <c r="AP139" s="46"/>
      <c r="AQ139" s="46"/>
      <c r="AR139" s="46"/>
      <c r="AS139" s="46"/>
      <c r="AT139" s="46"/>
      <c r="AU139" s="46"/>
      <c r="AV139" s="46"/>
      <c r="AW139" s="46"/>
      <c r="AX139" s="46"/>
      <c r="AY139" s="46"/>
      <c r="AZ139" s="46"/>
      <c r="BA139" s="46"/>
      <c r="BB139" s="46"/>
      <c r="BC139" s="46"/>
      <c r="BD139" s="46"/>
      <c r="BE139" s="46"/>
      <c r="BF139" s="46"/>
      <c r="BG139" s="46"/>
      <c r="BH139" s="46"/>
      <c r="BI139" s="46"/>
      <c r="BJ139" s="46"/>
      <c r="BK139" s="46"/>
      <c r="BL139" s="46"/>
      <c r="BM139" s="46"/>
      <c r="BN139" s="46"/>
      <c r="BO139" s="46"/>
      <c r="BP139" s="46"/>
      <c r="BQ139" s="46"/>
      <c r="BR139" s="46"/>
      <c r="BS139" s="329"/>
    </row>
    <row r="140" spans="29:71">
      <c r="AC140" s="46"/>
      <c r="AD140" s="46"/>
      <c r="AE140" s="46"/>
      <c r="AF140" s="46"/>
      <c r="AG140" s="46"/>
      <c r="AH140" s="46"/>
      <c r="AI140" s="46"/>
      <c r="AJ140" s="46"/>
      <c r="AK140" s="46"/>
      <c r="AL140" s="46"/>
      <c r="AM140" s="46"/>
      <c r="AN140" s="46"/>
      <c r="AO140" s="46"/>
      <c r="AP140" s="46"/>
      <c r="AQ140" s="46"/>
      <c r="AR140" s="46"/>
      <c r="AS140" s="46"/>
      <c r="AT140" s="46"/>
      <c r="AU140" s="46"/>
      <c r="AV140" s="46"/>
      <c r="AW140" s="46"/>
      <c r="AX140" s="46"/>
      <c r="AY140" s="46"/>
      <c r="AZ140" s="46"/>
      <c r="BA140" s="46"/>
      <c r="BB140" s="46"/>
      <c r="BC140" s="46"/>
      <c r="BD140" s="46"/>
      <c r="BE140" s="46"/>
      <c r="BF140" s="46"/>
      <c r="BG140" s="46"/>
      <c r="BH140" s="46"/>
      <c r="BI140" s="46"/>
      <c r="BJ140" s="46"/>
      <c r="BK140" s="46"/>
      <c r="BL140" s="46"/>
      <c r="BM140" s="46"/>
      <c r="BN140" s="46"/>
      <c r="BO140" s="46"/>
      <c r="BP140" s="46"/>
      <c r="BQ140" s="46"/>
      <c r="BR140" s="46"/>
      <c r="BS140" s="329"/>
    </row>
    <row r="141" spans="29:71">
      <c r="AC141" s="46"/>
      <c r="AD141" s="46"/>
      <c r="AE141" s="46"/>
      <c r="AF141" s="46"/>
      <c r="AG141" s="46"/>
      <c r="AH141" s="46"/>
      <c r="AI141" s="46"/>
      <c r="AJ141" s="46"/>
      <c r="AK141" s="46"/>
      <c r="AL141" s="46"/>
      <c r="AM141" s="46"/>
      <c r="AN141" s="46"/>
      <c r="AO141" s="46"/>
      <c r="AP141" s="46"/>
      <c r="AQ141" s="46"/>
      <c r="AR141" s="46"/>
      <c r="AS141" s="46"/>
      <c r="AT141" s="46"/>
      <c r="AU141" s="46"/>
      <c r="AV141" s="46"/>
      <c r="AW141" s="46"/>
      <c r="AX141" s="46"/>
      <c r="AY141" s="46"/>
      <c r="AZ141" s="46"/>
      <c r="BA141" s="46"/>
      <c r="BB141" s="46"/>
      <c r="BC141" s="46"/>
      <c r="BD141" s="46"/>
      <c r="BE141" s="46"/>
      <c r="BF141" s="46"/>
      <c r="BG141" s="46"/>
      <c r="BH141" s="46"/>
      <c r="BI141" s="46"/>
      <c r="BJ141" s="46"/>
      <c r="BK141" s="46"/>
      <c r="BL141" s="46"/>
      <c r="BM141" s="46"/>
      <c r="BN141" s="46"/>
      <c r="BO141" s="46"/>
      <c r="BP141" s="46"/>
      <c r="BQ141" s="46"/>
      <c r="BR141" s="46"/>
      <c r="BS141" s="328"/>
    </row>
    <row r="142" spans="29:71">
      <c r="AC142" s="46"/>
      <c r="AD142" s="46"/>
      <c r="AE142" s="46"/>
      <c r="AF142" s="46"/>
      <c r="AG142" s="46"/>
      <c r="AH142" s="46"/>
      <c r="AI142" s="46"/>
      <c r="AJ142" s="46"/>
      <c r="AK142" s="46"/>
      <c r="AL142" s="46"/>
      <c r="AM142" s="46"/>
      <c r="AN142" s="46"/>
      <c r="AO142" s="46"/>
      <c r="AP142" s="46"/>
      <c r="AQ142" s="46"/>
      <c r="AR142" s="46"/>
      <c r="AS142" s="46"/>
      <c r="AT142" s="46"/>
      <c r="AU142" s="46"/>
      <c r="AV142" s="46"/>
      <c r="AW142" s="46"/>
      <c r="AX142" s="46"/>
      <c r="AY142" s="46"/>
      <c r="AZ142" s="46"/>
      <c r="BA142" s="46"/>
      <c r="BB142" s="46"/>
      <c r="BC142" s="46"/>
      <c r="BD142" s="46"/>
      <c r="BE142" s="46"/>
      <c r="BF142" s="46"/>
      <c r="BG142" s="46"/>
      <c r="BH142" s="46"/>
      <c r="BI142" s="46"/>
      <c r="BJ142" s="46"/>
      <c r="BK142" s="46"/>
      <c r="BL142" s="46"/>
      <c r="BM142" s="46"/>
      <c r="BN142" s="46"/>
      <c r="BO142" s="46"/>
      <c r="BP142" s="46"/>
      <c r="BQ142" s="46"/>
      <c r="BR142" s="46"/>
      <c r="BS142" s="328"/>
    </row>
    <row r="143" spans="29:71">
      <c r="AC143" s="46"/>
      <c r="AD143" s="46"/>
      <c r="AE143" s="46"/>
      <c r="AF143" s="46"/>
      <c r="AG143" s="46"/>
      <c r="AH143" s="46"/>
      <c r="AI143" s="46"/>
      <c r="AJ143" s="46"/>
      <c r="AK143" s="46"/>
      <c r="AL143" s="46"/>
      <c r="AM143" s="46"/>
      <c r="AN143" s="46"/>
      <c r="AO143" s="46"/>
      <c r="AP143" s="46"/>
      <c r="AQ143" s="46"/>
      <c r="AR143" s="46"/>
      <c r="AS143" s="46"/>
      <c r="AT143" s="46"/>
      <c r="AU143" s="46"/>
      <c r="AV143" s="46"/>
      <c r="AW143" s="46"/>
      <c r="AX143" s="46"/>
      <c r="AY143" s="46"/>
      <c r="AZ143" s="46"/>
      <c r="BA143" s="46"/>
      <c r="BB143" s="46"/>
      <c r="BC143" s="46"/>
      <c r="BD143" s="46"/>
      <c r="BE143" s="46"/>
      <c r="BF143" s="46"/>
      <c r="BG143" s="46"/>
      <c r="BH143" s="46"/>
      <c r="BI143" s="46"/>
      <c r="BJ143" s="46"/>
      <c r="BK143" s="46"/>
      <c r="BL143" s="46"/>
      <c r="BM143" s="46"/>
      <c r="BN143" s="46"/>
      <c r="BO143" s="46"/>
      <c r="BP143" s="46"/>
      <c r="BQ143" s="46"/>
      <c r="BR143" s="46"/>
      <c r="BS143" s="328"/>
    </row>
    <row r="144" spans="29:71">
      <c r="AC144" s="46"/>
      <c r="AD144" s="46"/>
      <c r="AE144" s="46"/>
      <c r="AF144" s="46"/>
      <c r="AG144" s="46"/>
      <c r="AH144" s="46"/>
      <c r="AI144" s="46"/>
      <c r="AJ144" s="46"/>
      <c r="AK144" s="46"/>
      <c r="AL144" s="46"/>
      <c r="AM144" s="46"/>
      <c r="AN144" s="46"/>
      <c r="AO144" s="46"/>
      <c r="AP144" s="46"/>
      <c r="AQ144" s="46"/>
      <c r="AR144" s="46"/>
      <c r="AS144" s="46"/>
      <c r="AT144" s="46"/>
      <c r="AU144" s="46"/>
      <c r="AV144" s="46"/>
      <c r="AW144" s="46"/>
      <c r="AX144" s="46"/>
      <c r="AY144" s="46"/>
      <c r="AZ144" s="46"/>
      <c r="BA144" s="46"/>
      <c r="BB144" s="46"/>
      <c r="BC144" s="46"/>
      <c r="BD144" s="46"/>
      <c r="BE144" s="46"/>
      <c r="BF144" s="46"/>
      <c r="BG144" s="46"/>
      <c r="BH144" s="46"/>
      <c r="BI144" s="46"/>
      <c r="BJ144" s="46"/>
      <c r="BK144" s="46"/>
      <c r="BL144" s="46"/>
      <c r="BM144" s="46"/>
      <c r="BN144" s="46"/>
      <c r="BO144" s="46"/>
      <c r="BP144" s="46"/>
      <c r="BQ144" s="46"/>
      <c r="BR144" s="46"/>
      <c r="BS144" s="328"/>
    </row>
    <row r="145" spans="29:71">
      <c r="AC145" s="46"/>
      <c r="AD145" s="46"/>
      <c r="AE145" s="46"/>
      <c r="AF145" s="46"/>
      <c r="AG145" s="46"/>
      <c r="AH145" s="46"/>
      <c r="AI145" s="46"/>
      <c r="AJ145" s="46"/>
      <c r="AK145" s="46"/>
      <c r="AL145" s="46"/>
      <c r="AM145" s="46"/>
      <c r="AN145" s="46"/>
      <c r="AO145" s="46"/>
      <c r="AP145" s="46"/>
      <c r="AQ145" s="46"/>
      <c r="AR145" s="46"/>
      <c r="AS145" s="46"/>
      <c r="AT145" s="46"/>
      <c r="AU145" s="46"/>
      <c r="AV145" s="46"/>
      <c r="AW145" s="46"/>
      <c r="AX145" s="46"/>
      <c r="AY145" s="46"/>
      <c r="AZ145" s="46"/>
      <c r="BA145" s="46"/>
      <c r="BB145" s="46"/>
      <c r="BC145" s="46"/>
      <c r="BD145" s="46"/>
      <c r="BE145" s="46"/>
      <c r="BF145" s="46"/>
      <c r="BG145" s="46"/>
      <c r="BH145" s="46"/>
      <c r="BI145" s="46"/>
      <c r="BJ145" s="46"/>
      <c r="BK145" s="46"/>
      <c r="BL145" s="46"/>
      <c r="BM145" s="46"/>
      <c r="BN145" s="46"/>
      <c r="BO145" s="46"/>
      <c r="BP145" s="46"/>
      <c r="BQ145" s="46"/>
      <c r="BR145" s="46"/>
      <c r="BS145" s="328"/>
    </row>
    <row r="146" spans="29:71">
      <c r="AC146" s="46"/>
      <c r="AD146" s="46"/>
      <c r="AE146" s="46"/>
      <c r="AF146" s="46"/>
      <c r="AG146" s="46"/>
      <c r="AH146" s="46"/>
      <c r="AI146" s="46"/>
      <c r="AJ146" s="46"/>
      <c r="AK146" s="46"/>
      <c r="AL146" s="46"/>
      <c r="AM146" s="46"/>
      <c r="AN146" s="46"/>
      <c r="AO146" s="46"/>
      <c r="AP146" s="46"/>
      <c r="AQ146" s="46"/>
      <c r="AR146" s="46"/>
      <c r="AS146" s="46"/>
      <c r="AT146" s="46"/>
      <c r="AU146" s="46"/>
      <c r="AV146" s="46"/>
      <c r="AW146" s="46"/>
      <c r="AX146" s="46"/>
      <c r="AY146" s="46"/>
      <c r="AZ146" s="46"/>
      <c r="BA146" s="46"/>
      <c r="BB146" s="46"/>
      <c r="BC146" s="46"/>
      <c r="BD146" s="46"/>
      <c r="BE146" s="46"/>
      <c r="BF146" s="46"/>
      <c r="BG146" s="46"/>
      <c r="BH146" s="46"/>
      <c r="BI146" s="46"/>
      <c r="BJ146" s="46"/>
      <c r="BK146" s="46"/>
      <c r="BL146" s="46"/>
      <c r="BM146" s="46"/>
      <c r="BN146" s="46"/>
      <c r="BO146" s="46"/>
      <c r="BP146" s="46"/>
      <c r="BQ146" s="46"/>
      <c r="BR146" s="46"/>
      <c r="BS146" s="328"/>
    </row>
    <row r="147" spans="29:71">
      <c r="AC147" s="46"/>
      <c r="AD147" s="46"/>
      <c r="AE147" s="46"/>
      <c r="AF147" s="46"/>
      <c r="AG147" s="46"/>
      <c r="AH147" s="46"/>
      <c r="AI147" s="46"/>
      <c r="AJ147" s="46"/>
      <c r="AK147" s="46"/>
      <c r="AL147" s="46"/>
      <c r="AM147" s="46"/>
      <c r="AN147" s="46"/>
      <c r="AO147" s="46"/>
      <c r="AP147" s="46"/>
      <c r="AQ147" s="46"/>
      <c r="AR147" s="46"/>
      <c r="AS147" s="46"/>
      <c r="AT147" s="46"/>
      <c r="AU147" s="46"/>
      <c r="AV147" s="46"/>
      <c r="AW147" s="46"/>
      <c r="AX147" s="46"/>
      <c r="AY147" s="46"/>
      <c r="AZ147" s="46"/>
      <c r="BA147" s="46"/>
      <c r="BB147" s="46"/>
      <c r="BC147" s="46"/>
      <c r="BD147" s="46"/>
      <c r="BE147" s="46"/>
      <c r="BF147" s="46"/>
      <c r="BG147" s="46"/>
      <c r="BH147" s="46"/>
      <c r="BI147" s="46"/>
      <c r="BJ147" s="46"/>
      <c r="BK147" s="46"/>
      <c r="BL147" s="46"/>
      <c r="BM147" s="46"/>
      <c r="BN147" s="46"/>
      <c r="BO147" s="46"/>
      <c r="BP147" s="46"/>
      <c r="BQ147" s="46"/>
      <c r="BR147" s="46"/>
      <c r="BS147" s="328"/>
    </row>
    <row r="148" spans="29:71">
      <c r="AC148" s="46"/>
      <c r="AD148" s="46"/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46"/>
      <c r="AP148" s="46"/>
      <c r="AQ148" s="46"/>
      <c r="AR148" s="46"/>
      <c r="AS148" s="46"/>
      <c r="AT148" s="46"/>
      <c r="AU148" s="46"/>
      <c r="AV148" s="46"/>
      <c r="AW148" s="46"/>
      <c r="AX148" s="46"/>
      <c r="AY148" s="46"/>
      <c r="AZ148" s="46"/>
      <c r="BA148" s="46"/>
      <c r="BB148" s="46"/>
      <c r="BC148" s="46"/>
      <c r="BD148" s="46"/>
      <c r="BE148" s="46"/>
      <c r="BF148" s="46"/>
      <c r="BG148" s="46"/>
      <c r="BH148" s="46"/>
      <c r="BI148" s="46"/>
      <c r="BJ148" s="46"/>
      <c r="BK148" s="46"/>
      <c r="BL148" s="46"/>
      <c r="BM148" s="46"/>
      <c r="BN148" s="46"/>
      <c r="BO148" s="46"/>
      <c r="BP148" s="46"/>
      <c r="BQ148" s="46"/>
      <c r="BR148" s="46"/>
    </row>
    <row r="149" spans="29:71">
      <c r="AC149" s="46"/>
      <c r="AD149" s="46"/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46"/>
      <c r="AP149" s="46"/>
      <c r="AQ149" s="46"/>
      <c r="AR149" s="46"/>
      <c r="AS149" s="46"/>
      <c r="AT149" s="46"/>
      <c r="AU149" s="46"/>
      <c r="AV149" s="46"/>
      <c r="AW149" s="46"/>
      <c r="AX149" s="46"/>
      <c r="AY149" s="46"/>
      <c r="AZ149" s="46"/>
      <c r="BA149" s="46"/>
      <c r="BB149" s="46"/>
      <c r="BC149" s="46"/>
      <c r="BD149" s="46"/>
      <c r="BE149" s="46"/>
      <c r="BF149" s="46"/>
      <c r="BG149" s="46"/>
      <c r="BH149" s="46"/>
      <c r="BI149" s="46"/>
      <c r="BJ149" s="46"/>
      <c r="BK149" s="46"/>
      <c r="BL149" s="46"/>
      <c r="BM149" s="46"/>
      <c r="BN149" s="46"/>
      <c r="BO149" s="46"/>
      <c r="BP149" s="46"/>
      <c r="BQ149" s="46"/>
      <c r="BR149" s="46"/>
    </row>
    <row r="150" spans="29:71">
      <c r="AC150" s="46"/>
      <c r="AD150" s="46"/>
      <c r="AE150" s="46"/>
      <c r="AF150" s="46"/>
      <c r="AG150" s="46"/>
      <c r="AH150" s="46"/>
      <c r="AI150" s="46"/>
      <c r="AJ150" s="46"/>
      <c r="AK150" s="46"/>
      <c r="AL150" s="46"/>
      <c r="AM150" s="46"/>
      <c r="AN150" s="46"/>
      <c r="AO150" s="46"/>
      <c r="AP150" s="46"/>
      <c r="AQ150" s="46"/>
      <c r="AR150" s="46"/>
      <c r="AS150" s="46"/>
      <c r="AT150" s="46"/>
      <c r="AU150" s="46"/>
      <c r="AV150" s="46"/>
      <c r="AW150" s="46"/>
      <c r="AX150" s="46"/>
      <c r="AY150" s="46"/>
      <c r="AZ150" s="46"/>
      <c r="BA150" s="46"/>
      <c r="BB150" s="46"/>
      <c r="BC150" s="46"/>
      <c r="BD150" s="46"/>
      <c r="BE150" s="46"/>
      <c r="BF150" s="46"/>
      <c r="BG150" s="46"/>
      <c r="BH150" s="46"/>
      <c r="BI150" s="46"/>
      <c r="BJ150" s="46"/>
      <c r="BK150" s="46"/>
      <c r="BL150" s="46"/>
      <c r="BM150" s="46"/>
      <c r="BN150" s="46"/>
      <c r="BO150" s="46"/>
      <c r="BP150" s="46"/>
      <c r="BQ150" s="46"/>
      <c r="BR150" s="46"/>
    </row>
    <row r="151" spans="29:71">
      <c r="AC151" s="46"/>
      <c r="AD151" s="46"/>
      <c r="AE151" s="46"/>
      <c r="AF151" s="46"/>
      <c r="AG151" s="46"/>
      <c r="AH151" s="46"/>
      <c r="AI151" s="46"/>
      <c r="AJ151" s="46"/>
      <c r="AK151" s="46"/>
      <c r="AL151" s="46"/>
      <c r="AM151" s="46"/>
      <c r="AN151" s="46"/>
      <c r="AO151" s="46"/>
      <c r="AP151" s="46"/>
      <c r="AQ151" s="46"/>
      <c r="AR151" s="46"/>
      <c r="AS151" s="46"/>
      <c r="AT151" s="46"/>
      <c r="AU151" s="46"/>
      <c r="AV151" s="46"/>
      <c r="AW151" s="46"/>
      <c r="AX151" s="46"/>
      <c r="AY151" s="46"/>
      <c r="AZ151" s="46"/>
      <c r="BA151" s="46"/>
      <c r="BB151" s="46"/>
      <c r="BC151" s="46"/>
      <c r="BD151" s="46"/>
      <c r="BE151" s="46"/>
      <c r="BF151" s="46"/>
      <c r="BG151" s="46"/>
      <c r="BH151" s="46"/>
      <c r="BI151" s="46"/>
      <c r="BJ151" s="46"/>
      <c r="BK151" s="46"/>
      <c r="BL151" s="46"/>
      <c r="BM151" s="46"/>
      <c r="BN151" s="46"/>
      <c r="BO151" s="46"/>
      <c r="BP151" s="46"/>
      <c r="BQ151" s="46"/>
      <c r="BR151" s="46"/>
    </row>
    <row r="152" spans="29:71">
      <c r="AC152" s="46"/>
      <c r="AD152" s="46"/>
      <c r="AE152" s="46"/>
      <c r="AF152" s="46"/>
      <c r="AG152" s="46"/>
      <c r="AH152" s="46"/>
      <c r="AI152" s="46"/>
      <c r="AJ152" s="46"/>
      <c r="AK152" s="46"/>
      <c r="AL152" s="46"/>
      <c r="AM152" s="46"/>
      <c r="AN152" s="46"/>
      <c r="AO152" s="46"/>
      <c r="AP152" s="46"/>
      <c r="AQ152" s="46"/>
      <c r="AR152" s="46"/>
      <c r="AS152" s="46"/>
      <c r="AT152" s="46"/>
      <c r="AU152" s="46"/>
      <c r="AV152" s="46"/>
      <c r="AW152" s="46"/>
      <c r="AX152" s="46"/>
      <c r="AY152" s="46"/>
      <c r="AZ152" s="46"/>
      <c r="BA152" s="46"/>
      <c r="BB152" s="46"/>
      <c r="BC152" s="46"/>
      <c r="BD152" s="46"/>
      <c r="BE152" s="46"/>
      <c r="BF152" s="46"/>
      <c r="BG152" s="46"/>
      <c r="BH152" s="46"/>
      <c r="BI152" s="46"/>
      <c r="BJ152" s="46"/>
      <c r="BK152" s="46"/>
      <c r="BL152" s="46"/>
      <c r="BM152" s="46"/>
      <c r="BN152" s="46"/>
      <c r="BO152" s="46"/>
      <c r="BP152" s="46"/>
      <c r="BQ152" s="46"/>
      <c r="BR152" s="46"/>
    </row>
    <row r="153" spans="29:71">
      <c r="AC153" s="46"/>
      <c r="AD153" s="46"/>
      <c r="AE153" s="46"/>
      <c r="AF153" s="46"/>
      <c r="AG153" s="46"/>
      <c r="AH153" s="46"/>
      <c r="AI153" s="46"/>
      <c r="AJ153" s="46"/>
      <c r="AK153" s="46"/>
      <c r="AL153" s="46"/>
      <c r="AM153" s="46"/>
      <c r="AN153" s="46"/>
      <c r="AO153" s="46"/>
      <c r="AP153" s="46"/>
      <c r="AQ153" s="46"/>
      <c r="AR153" s="46"/>
      <c r="AS153" s="46"/>
      <c r="AT153" s="46"/>
      <c r="AU153" s="46"/>
      <c r="AV153" s="46"/>
      <c r="AW153" s="46"/>
      <c r="AX153" s="46"/>
      <c r="AY153" s="46"/>
      <c r="AZ153" s="46"/>
      <c r="BA153" s="46"/>
      <c r="BB153" s="46"/>
      <c r="BC153" s="46"/>
      <c r="BD153" s="46"/>
      <c r="BE153" s="46"/>
      <c r="BF153" s="46"/>
      <c r="BG153" s="46"/>
      <c r="BH153" s="46"/>
      <c r="BI153" s="46"/>
      <c r="BJ153" s="46"/>
      <c r="BK153" s="46"/>
      <c r="BL153" s="46"/>
      <c r="BM153" s="46"/>
      <c r="BN153" s="46"/>
      <c r="BO153" s="46"/>
      <c r="BP153" s="46"/>
      <c r="BQ153" s="46"/>
      <c r="BR153" s="46"/>
    </row>
  </sheetData>
  <sheetProtection formatCells="0" formatColumns="0" formatRows="0"/>
  <mergeCells count="85">
    <mergeCell ref="CM7:CP8"/>
    <mergeCell ref="AK5:BR5"/>
    <mergeCell ref="Q94:Z94"/>
    <mergeCell ref="O63:P63"/>
    <mergeCell ref="BT2:CG4"/>
    <mergeCell ref="BT5:CG7"/>
    <mergeCell ref="O76:P76"/>
    <mergeCell ref="O77:P77"/>
    <mergeCell ref="C2:BR2"/>
    <mergeCell ref="C4:AJ4"/>
    <mergeCell ref="AK4:BR4"/>
    <mergeCell ref="C5:AJ5"/>
    <mergeCell ref="O71:P71"/>
    <mergeCell ref="O72:P72"/>
    <mergeCell ref="O69:P69"/>
    <mergeCell ref="BV32:CE33"/>
    <mergeCell ref="AK6:BR6"/>
    <mergeCell ref="BV43:CE44"/>
    <mergeCell ref="BE56:BE58"/>
    <mergeCell ref="BF56:BF58"/>
    <mergeCell ref="O68:P68"/>
    <mergeCell ref="O65:P65"/>
    <mergeCell ref="O62:P62"/>
    <mergeCell ref="O66:P66"/>
    <mergeCell ref="O64:P64"/>
    <mergeCell ref="O60:P60"/>
    <mergeCell ref="O61:P61"/>
    <mergeCell ref="O67:P67"/>
    <mergeCell ref="O59:P59"/>
    <mergeCell ref="AA56:AJ56"/>
    <mergeCell ref="C7:AJ7"/>
    <mergeCell ref="AK7:BR7"/>
    <mergeCell ref="BT32:BU33"/>
    <mergeCell ref="O54:BF54"/>
    <mergeCell ref="Q57:Z57"/>
    <mergeCell ref="O56:P58"/>
    <mergeCell ref="AA57:AJ57"/>
    <mergeCell ref="BT43:BU44"/>
    <mergeCell ref="Q56:Z56"/>
    <mergeCell ref="AK56:AT56"/>
    <mergeCell ref="AU56:BD56"/>
    <mergeCell ref="AU94:BD94"/>
    <mergeCell ref="AU97:BD97"/>
    <mergeCell ref="BT34:BU34"/>
    <mergeCell ref="AK57:AT57"/>
    <mergeCell ref="AU57:BD57"/>
    <mergeCell ref="BT45:BU45"/>
    <mergeCell ref="O70:P70"/>
    <mergeCell ref="O73:P73"/>
    <mergeCell ref="O90:BE90"/>
    <mergeCell ref="O91:O92"/>
    <mergeCell ref="O93:O94"/>
    <mergeCell ref="BE93:BE94"/>
    <mergeCell ref="O78:P78"/>
    <mergeCell ref="O79:P79"/>
    <mergeCell ref="Q92:Z92"/>
    <mergeCell ref="BE91:BE92"/>
    <mergeCell ref="O74:P74"/>
    <mergeCell ref="O75:P75"/>
    <mergeCell ref="AK92:AT92"/>
    <mergeCell ref="AU92:BD92"/>
    <mergeCell ref="O80:P80"/>
    <mergeCell ref="AK94:AT94"/>
    <mergeCell ref="O105:P105"/>
    <mergeCell ref="O103:P103"/>
    <mergeCell ref="AA92:AJ92"/>
    <mergeCell ref="O104:P104"/>
    <mergeCell ref="Q97:Z97"/>
    <mergeCell ref="O99:P99"/>
    <mergeCell ref="O95:P95"/>
    <mergeCell ref="O96:BE96"/>
    <mergeCell ref="AA94:AJ94"/>
    <mergeCell ref="BE97:BE98"/>
    <mergeCell ref="O102:P102"/>
    <mergeCell ref="AA97:AJ97"/>
    <mergeCell ref="O97:P98"/>
    <mergeCell ref="O101:P101"/>
    <mergeCell ref="AK97:AT97"/>
    <mergeCell ref="O100:P100"/>
    <mergeCell ref="O86:P86"/>
    <mergeCell ref="O81:P81"/>
    <mergeCell ref="O82:P82"/>
    <mergeCell ref="O83:P83"/>
    <mergeCell ref="O84:P84"/>
    <mergeCell ref="O85:P85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1496062992125984" right="0.11811023622047245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ignoredErrors>
    <ignoredError sqref="BF56:BF58 BF80 BE56:BE58 AU57:AZ58 BE90 O90:V90 Q57:V58 AA90:AF90 AA57:AF58 AK90:AP90 AK57:AP58 AU90:AZ90 P79 O80:P80 O97:V97 AA97:AF98 AK97:AP97 AU97:AZ97 BE97:BE98 O96 O98:Q98 AK98:AO98 AU98:AY98 P99 Q56:AF56 O59:P69 AH56:AM56" unlockedFormula="1"/>
  </ignoredErrors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>
    <tabColor rgb="FF7030A0"/>
  </sheetPr>
  <dimension ref="A1:CN153"/>
  <sheetViews>
    <sheetView zoomScale="25" zoomScaleNormal="25" zoomScaleSheetLayoutView="70" zoomScalePageLayoutView="10" workbookViewId="0">
      <selection activeCell="CD12" sqref="CD12"/>
    </sheetView>
  </sheetViews>
  <sheetFormatPr baseColWidth="10" defaultColWidth="10.42578125" defaultRowHeight="20.25"/>
  <cols>
    <col min="1" max="1" width="10.7109375" style="28" customWidth="1"/>
    <col min="2" max="2" width="8.7109375" style="28" customWidth="1"/>
    <col min="3" max="14" width="2.28515625" style="27" customWidth="1"/>
    <col min="15" max="16" width="18.7109375" style="27" customWidth="1"/>
    <col min="17" max="17" width="55.7109375" style="27" customWidth="1"/>
    <col min="18" max="21" width="10.7109375" style="27" hidden="1" customWidth="1"/>
    <col min="22" max="22" width="9.7109375" style="27" hidden="1" customWidth="1"/>
    <col min="23" max="24" width="10.7109375" style="27" hidden="1" customWidth="1"/>
    <col min="25" max="26" width="12.7109375" style="27" hidden="1" customWidth="1"/>
    <col min="27" max="28" width="26.7109375" style="27" customWidth="1"/>
    <col min="29" max="30" width="10.7109375" style="27" hidden="1" customWidth="1"/>
    <col min="31" max="31" width="8.7109375" style="27" hidden="1" customWidth="1"/>
    <col min="32" max="32" width="9.7109375" style="27" hidden="1" customWidth="1"/>
    <col min="33" max="33" width="10.7109375" style="27" hidden="1" customWidth="1"/>
    <col min="34" max="36" width="12.7109375" style="27" hidden="1" customWidth="1"/>
    <col min="37" max="40" width="12.7109375" style="27" customWidth="1"/>
    <col min="41" max="44" width="10.7109375" style="27" hidden="1" customWidth="1"/>
    <col min="45" max="46" width="12.7109375" style="27" hidden="1" customWidth="1"/>
    <col min="47" max="53" width="10.7109375" style="27" customWidth="1"/>
    <col min="54" max="54" width="10.7109375" style="27" hidden="1" customWidth="1"/>
    <col min="55" max="56" width="12.7109375" style="27" hidden="1" customWidth="1"/>
    <col min="57" max="58" width="13.7109375" style="27" customWidth="1"/>
    <col min="59" max="70" width="2.28515625" style="27" customWidth="1"/>
    <col min="71" max="16384" width="10.42578125" style="28"/>
  </cols>
  <sheetData>
    <row r="1" spans="2:70" ht="11.25" customHeight="1"/>
    <row r="2" spans="2:70" ht="40.15" customHeight="1">
      <c r="C2" s="831" t="s">
        <v>307</v>
      </c>
      <c r="D2" s="832"/>
      <c r="E2" s="832"/>
      <c r="F2" s="832"/>
      <c r="G2" s="832"/>
      <c r="H2" s="832"/>
      <c r="I2" s="832"/>
      <c r="J2" s="832"/>
      <c r="K2" s="832"/>
      <c r="L2" s="832"/>
      <c r="M2" s="832"/>
      <c r="N2" s="832"/>
      <c r="O2" s="832"/>
      <c r="P2" s="832"/>
      <c r="Q2" s="832"/>
      <c r="R2" s="832"/>
      <c r="S2" s="832"/>
      <c r="T2" s="832"/>
      <c r="U2" s="832"/>
      <c r="V2" s="832"/>
      <c r="W2" s="832"/>
      <c r="X2" s="832"/>
      <c r="Y2" s="832"/>
      <c r="Z2" s="832"/>
      <c r="AA2" s="832"/>
      <c r="AB2" s="832"/>
      <c r="AC2" s="832"/>
      <c r="AD2" s="832"/>
      <c r="AE2" s="832"/>
      <c r="AF2" s="832"/>
      <c r="AG2" s="832"/>
      <c r="AH2" s="832"/>
      <c r="AI2" s="832"/>
      <c r="AJ2" s="832"/>
      <c r="AK2" s="832"/>
      <c r="AL2" s="832"/>
      <c r="AM2" s="832"/>
      <c r="AN2" s="832"/>
      <c r="AO2" s="832"/>
      <c r="AP2" s="832"/>
      <c r="AQ2" s="832"/>
      <c r="AR2" s="832"/>
      <c r="AS2" s="832"/>
      <c r="AT2" s="832"/>
      <c r="AU2" s="832"/>
      <c r="AV2" s="832"/>
      <c r="AW2" s="832"/>
      <c r="AX2" s="832"/>
      <c r="AY2" s="832"/>
      <c r="AZ2" s="832"/>
      <c r="BA2" s="832"/>
      <c r="BB2" s="832"/>
      <c r="BC2" s="832"/>
      <c r="BD2" s="832"/>
      <c r="BE2" s="832"/>
      <c r="BF2" s="832"/>
      <c r="BG2" s="832"/>
      <c r="BH2" s="832"/>
      <c r="BI2" s="832"/>
      <c r="BJ2" s="832"/>
      <c r="BK2" s="832"/>
      <c r="BL2" s="832"/>
      <c r="BM2" s="832"/>
      <c r="BN2" s="832"/>
      <c r="BO2" s="832"/>
      <c r="BP2" s="832"/>
      <c r="BQ2" s="832"/>
      <c r="BR2" s="833"/>
    </row>
    <row r="3" spans="2:70" ht="8.1" customHeight="1">
      <c r="C3" s="29"/>
      <c r="D3" s="30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2"/>
    </row>
    <row r="4" spans="2:70" s="710" customFormat="1" ht="30" customHeight="1">
      <c r="C4" s="816" t="str">
        <f>+CONCATENATE("      Intersección                 :   ",Inicio!G6)</f>
        <v xml:space="preserve">      Intersección                 :   Av. Los Héroes - Ca. Buckinghan</v>
      </c>
      <c r="D4" s="817"/>
      <c r="E4" s="817"/>
      <c r="F4" s="817"/>
      <c r="G4" s="817"/>
      <c r="H4" s="817"/>
      <c r="I4" s="817"/>
      <c r="J4" s="817"/>
      <c r="K4" s="817"/>
      <c r="L4" s="817"/>
      <c r="M4" s="817"/>
      <c r="N4" s="817"/>
      <c r="O4" s="817"/>
      <c r="P4" s="817"/>
      <c r="Q4" s="817"/>
      <c r="R4" s="817"/>
      <c r="S4" s="817"/>
      <c r="T4" s="817"/>
      <c r="U4" s="817"/>
      <c r="V4" s="817"/>
      <c r="W4" s="817"/>
      <c r="X4" s="817"/>
      <c r="Y4" s="817"/>
      <c r="Z4" s="817"/>
      <c r="AA4" s="817"/>
      <c r="AB4" s="817"/>
      <c r="AC4" s="817"/>
      <c r="AD4" s="817"/>
      <c r="AE4" s="817"/>
      <c r="AF4" s="817"/>
      <c r="AG4" s="817"/>
      <c r="AH4" s="817"/>
      <c r="AI4" s="817"/>
      <c r="AJ4" s="817"/>
      <c r="AK4" s="803" t="str">
        <f>+CONCATENATE("             Distrito      :                  ",Inicio!G14,"          ")</f>
        <v xml:space="preserve">             Distrito      :                  San Juan de Miraflores          </v>
      </c>
      <c r="AL4" s="803"/>
      <c r="AM4" s="803"/>
      <c r="AN4" s="803"/>
      <c r="AO4" s="803"/>
      <c r="AP4" s="803"/>
      <c r="AQ4" s="803"/>
      <c r="AR4" s="803"/>
      <c r="AS4" s="803"/>
      <c r="AT4" s="803"/>
      <c r="AU4" s="803"/>
      <c r="AV4" s="803"/>
      <c r="AW4" s="803"/>
      <c r="AX4" s="803"/>
      <c r="AY4" s="803"/>
      <c r="AZ4" s="803"/>
      <c r="BA4" s="803"/>
      <c r="BB4" s="803"/>
      <c r="BC4" s="803"/>
      <c r="BD4" s="803"/>
      <c r="BE4" s="803"/>
      <c r="BF4" s="803"/>
      <c r="BG4" s="803"/>
      <c r="BH4" s="803"/>
      <c r="BI4" s="803"/>
      <c r="BJ4" s="803"/>
      <c r="BK4" s="803"/>
      <c r="BL4" s="803"/>
      <c r="BM4" s="803"/>
      <c r="BN4" s="803"/>
      <c r="BO4" s="803"/>
      <c r="BP4" s="803"/>
      <c r="BQ4" s="803"/>
      <c r="BR4" s="804"/>
    </row>
    <row r="5" spans="2:70" s="710" customFormat="1" ht="30" customHeight="1">
      <c r="C5" s="816" t="str">
        <f>+CONCATENATE("      Fecha                          :    ")</f>
        <v xml:space="preserve">      Fecha                          :    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7"/>
      <c r="P5" s="817"/>
      <c r="Q5" s="817"/>
      <c r="R5" s="817"/>
      <c r="S5" s="817"/>
      <c r="T5" s="817"/>
      <c r="U5" s="817"/>
      <c r="V5" s="817"/>
      <c r="W5" s="817"/>
      <c r="X5" s="817"/>
      <c r="Y5" s="817"/>
      <c r="Z5" s="817"/>
      <c r="AA5" s="817"/>
      <c r="AB5" s="817"/>
      <c r="AC5" s="817"/>
      <c r="AD5" s="817"/>
      <c r="AE5" s="817"/>
      <c r="AF5" s="817"/>
      <c r="AG5" s="817"/>
      <c r="AH5" s="817"/>
      <c r="AI5" s="817"/>
      <c r="AJ5" s="817"/>
      <c r="AK5" s="803" t="str">
        <f>+CONCATENATE("                                                       Turno      :                                               ")</f>
        <v xml:space="preserve">                                                       Turno      :                                               </v>
      </c>
      <c r="AL5" s="803"/>
      <c r="AM5" s="803"/>
      <c r="AN5" s="803"/>
      <c r="AO5" s="803"/>
      <c r="AP5" s="803"/>
      <c r="AQ5" s="803"/>
      <c r="AR5" s="803"/>
      <c r="AS5" s="803"/>
      <c r="AT5" s="803"/>
      <c r="AU5" s="803"/>
      <c r="AV5" s="803"/>
      <c r="AW5" s="803"/>
      <c r="AX5" s="803"/>
      <c r="AY5" s="803"/>
      <c r="AZ5" s="803"/>
      <c r="BA5" s="803"/>
      <c r="BB5" s="803"/>
      <c r="BC5" s="803"/>
      <c r="BD5" s="803"/>
      <c r="BE5" s="803"/>
      <c r="BF5" s="803"/>
      <c r="BG5" s="803"/>
      <c r="BH5" s="803"/>
      <c r="BI5" s="803"/>
      <c r="BJ5" s="803"/>
      <c r="BK5" s="803"/>
      <c r="BL5" s="803"/>
      <c r="BM5" s="803"/>
      <c r="BN5" s="803"/>
      <c r="BO5" s="803"/>
      <c r="BP5" s="803"/>
      <c r="BQ5" s="803"/>
      <c r="BR5" s="804"/>
    </row>
    <row r="6" spans="2:70" s="710" customFormat="1" ht="30" customHeight="1">
      <c r="C6" s="146" t="str">
        <f>+CONCATENATE("      Día                              :   ",TEXT(Inicio!G8,"dddd"))</f>
        <v xml:space="preserve">      Día                              :   sábado</v>
      </c>
      <c r="D6" s="147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803" t="e">
        <f>+CONCATENATE("                         Hora Punta       :              ",CONCATENATE(#REF!," - ",#REF!),"          ")</f>
        <v>#REF!</v>
      </c>
      <c r="AL6" s="803"/>
      <c r="AM6" s="803"/>
      <c r="AN6" s="803"/>
      <c r="AO6" s="803"/>
      <c r="AP6" s="803"/>
      <c r="AQ6" s="803"/>
      <c r="AR6" s="803"/>
      <c r="AS6" s="803"/>
      <c r="AT6" s="803"/>
      <c r="AU6" s="803"/>
      <c r="AV6" s="803"/>
      <c r="AW6" s="803"/>
      <c r="AX6" s="803"/>
      <c r="AY6" s="803"/>
      <c r="AZ6" s="803"/>
      <c r="BA6" s="803"/>
      <c r="BB6" s="803"/>
      <c r="BC6" s="803"/>
      <c r="BD6" s="803"/>
      <c r="BE6" s="803"/>
      <c r="BF6" s="803"/>
      <c r="BG6" s="803"/>
      <c r="BH6" s="803"/>
      <c r="BI6" s="803"/>
      <c r="BJ6" s="803"/>
      <c r="BK6" s="803"/>
      <c r="BL6" s="803"/>
      <c r="BM6" s="803"/>
      <c r="BN6" s="803"/>
      <c r="BO6" s="803"/>
      <c r="BP6" s="803"/>
      <c r="BQ6" s="803"/>
      <c r="BR6" s="804"/>
    </row>
    <row r="7" spans="2:70" s="710" customFormat="1" ht="30" customHeight="1">
      <c r="C7" s="816" t="str">
        <f>+CONCATENATE("      Volumen (Max)            :   ",BE79,"  Veh/h ")</f>
        <v xml:space="preserve">      Volumen (Max)            :     Veh/h </v>
      </c>
      <c r="D7" s="817"/>
      <c r="E7" s="817"/>
      <c r="F7" s="817"/>
      <c r="G7" s="817"/>
      <c r="H7" s="817"/>
      <c r="I7" s="817"/>
      <c r="J7" s="817"/>
      <c r="K7" s="817"/>
      <c r="L7" s="817"/>
      <c r="M7" s="817"/>
      <c r="N7" s="817"/>
      <c r="O7" s="817"/>
      <c r="P7" s="817"/>
      <c r="Q7" s="817"/>
      <c r="R7" s="817"/>
      <c r="S7" s="817"/>
      <c r="T7" s="817"/>
      <c r="U7" s="817"/>
      <c r="V7" s="817"/>
      <c r="W7" s="817"/>
      <c r="X7" s="817"/>
      <c r="Y7" s="817"/>
      <c r="Z7" s="817"/>
      <c r="AA7" s="817"/>
      <c r="AB7" s="817"/>
      <c r="AC7" s="817"/>
      <c r="AD7" s="817"/>
      <c r="AE7" s="817"/>
      <c r="AF7" s="817"/>
      <c r="AG7" s="817"/>
      <c r="AH7" s="817"/>
      <c r="AI7" s="817"/>
      <c r="AJ7" s="817"/>
      <c r="AK7" s="803" t="str">
        <f>+CONCATENATE("Volumen (Max)        :       ",INT(BE80),"  UCP(Auto/h)          ")</f>
        <v xml:space="preserve">Volumen (Max)        :       0  UCP(Auto/h)          </v>
      </c>
      <c r="AL7" s="803"/>
      <c r="AM7" s="803"/>
      <c r="AN7" s="803"/>
      <c r="AO7" s="803"/>
      <c r="AP7" s="803"/>
      <c r="AQ7" s="803"/>
      <c r="AR7" s="803"/>
      <c r="AS7" s="803"/>
      <c r="AT7" s="803"/>
      <c r="AU7" s="803"/>
      <c r="AV7" s="803"/>
      <c r="AW7" s="803"/>
      <c r="AX7" s="803"/>
      <c r="AY7" s="803"/>
      <c r="AZ7" s="803"/>
      <c r="BA7" s="803"/>
      <c r="BB7" s="803"/>
      <c r="BC7" s="803"/>
      <c r="BD7" s="803"/>
      <c r="BE7" s="803"/>
      <c r="BF7" s="803"/>
      <c r="BG7" s="803"/>
      <c r="BH7" s="803"/>
      <c r="BI7" s="803"/>
      <c r="BJ7" s="803"/>
      <c r="BK7" s="803"/>
      <c r="BL7" s="803"/>
      <c r="BM7" s="803"/>
      <c r="BN7" s="803"/>
      <c r="BO7" s="803"/>
      <c r="BP7" s="803"/>
      <c r="BQ7" s="803"/>
      <c r="BR7" s="804"/>
    </row>
    <row r="8" spans="2:70" ht="20.100000000000001" customHeight="1">
      <c r="C8" s="33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5"/>
      <c r="Q8" s="35"/>
      <c r="R8" s="36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9"/>
      <c r="AW8" s="39"/>
      <c r="AX8" s="37"/>
      <c r="AY8" s="37"/>
      <c r="AZ8" s="37"/>
      <c r="BA8" s="37"/>
      <c r="BB8" s="37"/>
      <c r="BC8" s="37"/>
      <c r="BD8" s="37"/>
      <c r="BE8" s="38"/>
      <c r="BF8" s="38"/>
      <c r="BG8" s="38"/>
      <c r="BH8" s="38"/>
      <c r="BI8" s="38"/>
      <c r="BJ8" s="38"/>
      <c r="BK8" s="38"/>
      <c r="BL8" s="38"/>
      <c r="BM8" s="40"/>
      <c r="BN8" s="40"/>
      <c r="BO8" s="40"/>
      <c r="BP8" s="40"/>
      <c r="BQ8" s="38"/>
      <c r="BR8" s="41"/>
    </row>
    <row r="9" spans="2:70" ht="30" customHeight="1">
      <c r="B9" s="50"/>
      <c r="C9" s="42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4"/>
    </row>
    <row r="10" spans="2:70" ht="30" customHeight="1">
      <c r="B10" s="50"/>
      <c r="C10" s="45"/>
      <c r="D10" s="46"/>
      <c r="E10" s="46"/>
      <c r="F10" s="46"/>
      <c r="G10" s="46"/>
      <c r="H10" s="46"/>
      <c r="I10" s="46"/>
      <c r="J10" s="46"/>
      <c r="K10" s="47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8"/>
      <c r="AV10" s="46"/>
      <c r="AW10" s="46"/>
      <c r="AX10" s="46"/>
      <c r="AY10" s="46"/>
      <c r="AZ10" s="46"/>
      <c r="BA10" s="46"/>
      <c r="BB10" s="46"/>
      <c r="BC10" s="46"/>
      <c r="BD10" s="46"/>
      <c r="BE10" s="46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6"/>
      <c r="BR10" s="49"/>
    </row>
    <row r="11" spans="2:70" ht="30" customHeight="1">
      <c r="B11" s="50"/>
      <c r="C11" s="45"/>
      <c r="D11" s="46" t="s">
        <v>156</v>
      </c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s="46"/>
      <c r="BH11" s="46"/>
      <c r="BI11" s="46"/>
      <c r="BJ11" s="46"/>
      <c r="BK11" s="46"/>
      <c r="BL11" s="46"/>
      <c r="BM11" s="46"/>
      <c r="BN11" s="46"/>
      <c r="BO11" s="46"/>
      <c r="BP11" s="46"/>
      <c r="BQ11" s="46"/>
      <c r="BR11" s="49"/>
    </row>
    <row r="12" spans="2:70" s="50" customFormat="1" ht="30" customHeight="1">
      <c r="C12" s="45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9"/>
    </row>
    <row r="13" spans="2:70" s="50" customFormat="1" ht="30" customHeight="1">
      <c r="C13" s="45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/>
      <c r="BN13" s="46"/>
      <c r="BO13" s="46"/>
      <c r="BP13" s="46"/>
      <c r="BQ13" s="46"/>
      <c r="BR13" s="49"/>
    </row>
    <row r="14" spans="2:70" s="50" customFormat="1" ht="30" customHeight="1">
      <c r="C14" s="45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/>
      <c r="BN14" s="46"/>
      <c r="BO14" s="46"/>
      <c r="BP14" s="46"/>
      <c r="BQ14" s="46"/>
      <c r="BR14" s="49"/>
    </row>
    <row r="15" spans="2:70" s="50" customFormat="1" ht="30" customHeight="1">
      <c r="C15" s="45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/>
      <c r="BN15" s="46"/>
      <c r="BO15" s="46"/>
      <c r="BP15" s="46"/>
      <c r="BQ15" s="46"/>
      <c r="BR15" s="49"/>
    </row>
    <row r="16" spans="2:70" s="50" customFormat="1" ht="30" customHeight="1">
      <c r="C16" s="45"/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102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9"/>
    </row>
    <row r="17" spans="3:92" s="50" customFormat="1" ht="30" customHeight="1">
      <c r="C17" s="45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/>
      <c r="BN17" s="46"/>
      <c r="BO17" s="46"/>
      <c r="BP17" s="46"/>
      <c r="BQ17" s="46"/>
      <c r="BR17" s="49"/>
    </row>
    <row r="18" spans="3:92" s="50" customFormat="1" ht="30" customHeight="1">
      <c r="C18" s="45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102"/>
      <c r="P18" s="46"/>
      <c r="Q18" s="10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6"/>
      <c r="BB18" s="46"/>
      <c r="BC18" s="46"/>
      <c r="BD18" s="46"/>
      <c r="BE18" s="46"/>
      <c r="BF18" s="46"/>
      <c r="BG18" s="46"/>
      <c r="BH18" s="46"/>
      <c r="BI18" s="46"/>
      <c r="BJ18" s="46"/>
      <c r="BK18" s="46"/>
      <c r="BL18" s="46"/>
      <c r="BM18" s="46"/>
      <c r="BN18" s="46"/>
      <c r="BO18" s="46"/>
      <c r="BP18" s="46"/>
      <c r="BQ18" s="46"/>
      <c r="BR18" s="49"/>
    </row>
    <row r="19" spans="3:92" s="50" customFormat="1" ht="30" customHeight="1">
      <c r="C19" s="45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/>
      <c r="BQ19" s="46"/>
      <c r="BR19" s="49"/>
    </row>
    <row r="20" spans="3:92" s="50" customFormat="1" ht="30" customHeight="1">
      <c r="C20" s="45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102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6"/>
      <c r="BN20" s="46"/>
      <c r="BO20" s="46"/>
      <c r="BP20" s="46"/>
      <c r="BQ20" s="46"/>
      <c r="BR20" s="49"/>
    </row>
    <row r="21" spans="3:92" s="50" customFormat="1" ht="30" customHeight="1">
      <c r="C21" s="45"/>
      <c r="D21" s="46"/>
      <c r="E21" s="46"/>
      <c r="F21" s="102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46"/>
      <c r="BI21" s="46"/>
      <c r="BJ21" s="46"/>
      <c r="BK21" s="46"/>
      <c r="BL21" s="46"/>
      <c r="BM21" s="46"/>
      <c r="BN21" s="46"/>
      <c r="BO21" s="46"/>
      <c r="BP21" s="46"/>
      <c r="BQ21" s="46"/>
      <c r="BR21" s="49"/>
    </row>
    <row r="22" spans="3:92" s="50" customFormat="1" ht="30" customHeight="1">
      <c r="C22" s="45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s="46"/>
      <c r="BH22" s="46"/>
      <c r="BI22" s="46"/>
      <c r="BJ22" s="46"/>
      <c r="BK22" s="46"/>
      <c r="BL22" s="46"/>
      <c r="BM22" s="46"/>
      <c r="BN22" s="46"/>
      <c r="BO22" s="46"/>
      <c r="BP22" s="46"/>
      <c r="BQ22" s="46"/>
      <c r="BR22" s="49"/>
    </row>
    <row r="23" spans="3:92" s="50" customFormat="1" ht="30" customHeight="1">
      <c r="C23" s="45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9"/>
    </row>
    <row r="24" spans="3:92" s="50" customFormat="1" ht="30" customHeight="1">
      <c r="C24" s="45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9"/>
    </row>
    <row r="25" spans="3:92" s="50" customFormat="1" ht="30" customHeight="1">
      <c r="C25" s="45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9"/>
    </row>
    <row r="26" spans="3:92" s="50" customFormat="1" ht="30" customHeight="1">
      <c r="C26" s="45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6"/>
      <c r="AZ26" s="46"/>
      <c r="BA26" s="46"/>
      <c r="BB26" s="46"/>
      <c r="BC26" s="46"/>
      <c r="BD26" s="46"/>
      <c r="BE26" s="46"/>
      <c r="BF26" s="46"/>
      <c r="BG26" s="46"/>
      <c r="BH26" s="46"/>
      <c r="BI26" s="46"/>
      <c r="BJ26" s="46"/>
      <c r="BK26" s="46"/>
      <c r="BL26" s="46"/>
      <c r="BM26" s="46"/>
      <c r="BN26" s="46"/>
      <c r="BO26" s="46" t="s">
        <v>132</v>
      </c>
      <c r="BP26" s="46"/>
      <c r="BQ26" s="46"/>
      <c r="BR26" s="49"/>
      <c r="CI26" s="28"/>
      <c r="CJ26" s="28"/>
      <c r="CK26" s="28"/>
      <c r="CL26" s="28"/>
      <c r="CM26" s="28"/>
      <c r="CN26" s="28"/>
    </row>
    <row r="27" spans="3:92" s="50" customFormat="1" ht="30" customHeight="1">
      <c r="C27" s="45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6"/>
      <c r="AZ27" s="46"/>
      <c r="BA27" s="46"/>
      <c r="BB27" s="46"/>
      <c r="BC27" s="46"/>
      <c r="BD27" s="46"/>
      <c r="BE27" s="46"/>
      <c r="BF27" s="46"/>
      <c r="BG27" s="46"/>
      <c r="BH27" s="46"/>
      <c r="BI27" s="46"/>
      <c r="BJ27" s="46"/>
      <c r="BK27" s="46"/>
      <c r="BL27" s="46"/>
      <c r="BM27" s="46"/>
      <c r="BN27" s="46"/>
      <c r="BO27" s="46"/>
      <c r="BP27" s="46"/>
      <c r="BQ27" s="46"/>
      <c r="BR27" s="49"/>
      <c r="CI27" s="28"/>
      <c r="CJ27" s="28"/>
      <c r="CK27" s="28"/>
      <c r="CL27" s="28"/>
      <c r="CM27" s="28"/>
      <c r="CN27" s="28"/>
    </row>
    <row r="28" spans="3:92" s="50" customFormat="1" ht="30" customHeight="1">
      <c r="C28" s="45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6"/>
      <c r="AZ28" s="46"/>
      <c r="BA28" s="46"/>
      <c r="BB28" s="46"/>
      <c r="BC28" s="46"/>
      <c r="BD28" s="46"/>
      <c r="BE28" s="46"/>
      <c r="BF28" s="46"/>
      <c r="BG28" s="46"/>
      <c r="BH28" s="46"/>
      <c r="BI28" s="46"/>
      <c r="BJ28" s="46"/>
      <c r="BK28" s="46"/>
      <c r="BL28" s="46"/>
      <c r="BM28" s="46"/>
      <c r="BN28" s="46"/>
      <c r="BO28" s="46"/>
      <c r="BP28" s="46"/>
      <c r="BQ28" s="46"/>
      <c r="BR28" s="49"/>
      <c r="CI28" s="28"/>
      <c r="CJ28" s="28"/>
      <c r="CK28" s="28"/>
      <c r="CL28" s="28"/>
      <c r="CM28" s="28"/>
      <c r="CN28" s="28"/>
    </row>
    <row r="29" spans="3:92" s="50" customFormat="1" ht="30" customHeight="1">
      <c r="C29" s="45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6"/>
      <c r="AZ29" s="46"/>
      <c r="BA29" s="46"/>
      <c r="BB29" s="46"/>
      <c r="BC29" s="46"/>
      <c r="BD29" s="46"/>
      <c r="BE29" s="46"/>
      <c r="BF29" s="46"/>
      <c r="BG29" s="46"/>
      <c r="BH29" s="46"/>
      <c r="BI29" s="46"/>
      <c r="BJ29" s="46"/>
      <c r="BK29" s="46"/>
      <c r="BL29" s="46"/>
      <c r="BM29" s="46"/>
      <c r="BN29" s="46"/>
      <c r="BO29" s="46"/>
      <c r="BP29" s="46"/>
      <c r="BQ29" s="46"/>
      <c r="BR29" s="49"/>
      <c r="CI29" s="28"/>
      <c r="CJ29" s="28"/>
      <c r="CK29" s="28"/>
      <c r="CL29" s="28"/>
      <c r="CM29" s="28"/>
      <c r="CN29" s="28"/>
    </row>
    <row r="30" spans="3:92" s="50" customFormat="1" ht="30" customHeight="1">
      <c r="C30" s="45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6"/>
      <c r="BR30" s="49"/>
      <c r="CI30" s="28"/>
      <c r="CJ30" s="28"/>
      <c r="CK30" s="28"/>
      <c r="CL30" s="28"/>
      <c r="CM30" s="28"/>
      <c r="CN30" s="28"/>
    </row>
    <row r="31" spans="3:92" s="50" customFormat="1" ht="30" customHeight="1">
      <c r="C31" s="45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46"/>
      <c r="AX31" s="46"/>
      <c r="AY31" s="46"/>
      <c r="AZ31" s="46"/>
      <c r="BA31" s="46"/>
      <c r="BB31" s="46"/>
      <c r="BC31" s="46"/>
      <c r="BD31" s="46"/>
      <c r="BE31" s="46"/>
      <c r="BF31" s="46"/>
      <c r="BG31" s="46"/>
      <c r="BH31" s="46"/>
      <c r="BI31" s="46"/>
      <c r="BJ31" s="46"/>
      <c r="BK31" s="46"/>
      <c r="BL31" s="46"/>
      <c r="BM31" s="46"/>
      <c r="BN31" s="46"/>
      <c r="BO31" s="46"/>
      <c r="BP31" s="46"/>
      <c r="BQ31" s="46"/>
      <c r="BR31" s="49"/>
      <c r="CI31" s="28"/>
      <c r="CJ31" s="28"/>
      <c r="CK31" s="28"/>
      <c r="CL31" s="28"/>
      <c r="CM31" s="28"/>
      <c r="CN31" s="28"/>
    </row>
    <row r="32" spans="3:92" s="50" customFormat="1" ht="19.899999999999999" customHeight="1">
      <c r="C32" s="45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s="46"/>
      <c r="BH32" s="46"/>
      <c r="BI32" s="46"/>
      <c r="BJ32" s="46"/>
      <c r="BK32" s="46"/>
      <c r="BL32" s="46"/>
      <c r="BM32" s="46"/>
      <c r="BN32" s="46"/>
      <c r="BO32" s="46"/>
      <c r="BP32" s="46"/>
      <c r="BQ32" s="46"/>
      <c r="BR32" s="49"/>
      <c r="CI32" s="28"/>
      <c r="CJ32" s="28"/>
      <c r="CK32" s="28"/>
      <c r="CL32" s="28"/>
      <c r="CM32" s="28"/>
      <c r="CN32" s="28"/>
    </row>
    <row r="33" spans="2:92" s="50" customFormat="1" ht="19.899999999999999" customHeight="1">
      <c r="C33" s="45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46"/>
      <c r="AT33" s="46"/>
      <c r="AU33" s="46"/>
      <c r="AV33" s="46"/>
      <c r="AW33" s="46"/>
      <c r="AX33" s="46"/>
      <c r="AY33" s="46"/>
      <c r="AZ33" s="46"/>
      <c r="BA33" s="46"/>
      <c r="BB33" s="46"/>
      <c r="BC33" s="46"/>
      <c r="BD33" s="46"/>
      <c r="BE33" s="46"/>
      <c r="BF33" s="46"/>
      <c r="BG33" s="46"/>
      <c r="BH33" s="46"/>
      <c r="BI33" s="46"/>
      <c r="BJ33" s="46"/>
      <c r="BK33" s="46"/>
      <c r="BL33" s="46"/>
      <c r="BM33" s="46"/>
      <c r="BN33" s="46"/>
      <c r="BO33" s="46"/>
      <c r="BP33" s="46"/>
      <c r="BQ33" s="46"/>
      <c r="BR33" s="49"/>
    </row>
    <row r="34" spans="2:92" s="50" customFormat="1" ht="30" customHeight="1">
      <c r="C34" s="45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6"/>
      <c r="AZ34" s="46"/>
      <c r="BA34" s="46"/>
      <c r="BB34" s="46"/>
      <c r="BC34" s="46"/>
      <c r="BD34" s="46"/>
      <c r="BE34" s="46"/>
      <c r="BF34" s="46"/>
      <c r="BG34" s="46"/>
      <c r="BH34" s="46"/>
      <c r="BI34" s="46"/>
      <c r="BJ34" s="46"/>
      <c r="BK34" s="46"/>
      <c r="BL34" s="46"/>
      <c r="BM34" s="46"/>
      <c r="BN34" s="46"/>
      <c r="BO34" s="46"/>
      <c r="BP34" s="46"/>
      <c r="BQ34" s="46"/>
      <c r="BR34" s="49"/>
    </row>
    <row r="35" spans="2:92" s="50" customFormat="1" ht="30" customHeight="1">
      <c r="C35" s="45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46"/>
      <c r="AT35" s="46"/>
      <c r="AU35" s="46"/>
      <c r="AV35" s="46"/>
      <c r="AW35" s="46"/>
      <c r="AX35" s="46"/>
      <c r="AY35" s="46"/>
      <c r="AZ35" s="46"/>
      <c r="BA35" s="46"/>
      <c r="BB35" s="46"/>
      <c r="BC35" s="46"/>
      <c r="BD35" s="46"/>
      <c r="BE35" s="46"/>
      <c r="BF35" s="46"/>
      <c r="BG35" s="46"/>
      <c r="BH35" s="46"/>
      <c r="BI35" s="46"/>
      <c r="BJ35" s="46"/>
      <c r="BK35" s="46"/>
      <c r="BL35" s="46"/>
      <c r="BM35" s="46"/>
      <c r="BN35" s="46"/>
      <c r="BO35" s="46"/>
      <c r="BP35" s="46"/>
      <c r="BQ35" s="46"/>
      <c r="BR35" s="49"/>
    </row>
    <row r="36" spans="2:92" s="50" customFormat="1" ht="30" customHeight="1">
      <c r="C36" s="45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46"/>
      <c r="AT36" s="46"/>
      <c r="AU36" s="46"/>
      <c r="AV36" s="46"/>
      <c r="AW36" s="46"/>
      <c r="AX36" s="46"/>
      <c r="AY36" s="46"/>
      <c r="AZ36" s="46"/>
      <c r="BA36" s="46"/>
      <c r="BB36" s="46"/>
      <c r="BC36" s="46"/>
      <c r="BD36" s="46"/>
      <c r="BE36" s="46"/>
      <c r="BF36" s="46"/>
      <c r="BG36" s="46"/>
      <c r="BH36" s="46"/>
      <c r="BI36" s="46"/>
      <c r="BJ36" s="46"/>
      <c r="BK36" s="46"/>
      <c r="BL36" s="46"/>
      <c r="BM36" s="46"/>
      <c r="BN36" s="46"/>
      <c r="BO36" s="46"/>
      <c r="BP36" s="46"/>
      <c r="BQ36" s="46"/>
      <c r="BR36" s="49"/>
    </row>
    <row r="37" spans="2:92" s="50" customFormat="1" ht="30" customHeight="1">
      <c r="C37" s="45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6"/>
      <c r="BR37" s="49"/>
    </row>
    <row r="38" spans="2:92" ht="30" customHeight="1">
      <c r="B38" s="50"/>
      <c r="C38" s="45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46"/>
      <c r="AT38" s="46"/>
      <c r="AU38" s="46"/>
      <c r="AV38" s="46"/>
      <c r="AW38" s="46"/>
      <c r="AX38" s="46"/>
      <c r="AY38" s="46"/>
      <c r="AZ38" s="46"/>
      <c r="BA38" s="46"/>
      <c r="BB38" s="46"/>
      <c r="BC38" s="46"/>
      <c r="BD38" s="46"/>
      <c r="BE38" s="46"/>
      <c r="BF38" s="46"/>
      <c r="BG38" s="46"/>
      <c r="BH38" s="46"/>
      <c r="BI38" s="46"/>
      <c r="BJ38" s="46"/>
      <c r="BK38" s="46"/>
      <c r="BL38" s="46"/>
      <c r="BM38" s="46"/>
      <c r="BN38" s="46"/>
      <c r="BO38" s="46"/>
      <c r="BP38" s="46"/>
      <c r="BQ38" s="46"/>
      <c r="BR38" s="49"/>
      <c r="CI38" s="50"/>
      <c r="CJ38" s="50"/>
      <c r="CK38" s="50"/>
      <c r="CL38" s="50"/>
      <c r="CM38" s="50"/>
      <c r="CN38" s="50"/>
    </row>
    <row r="39" spans="2:92" ht="30" customHeight="1">
      <c r="B39" s="50"/>
      <c r="C39" s="45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6"/>
      <c r="AS39" s="46"/>
      <c r="AT39" s="46"/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102"/>
      <c r="BJ39" s="46"/>
      <c r="BK39" s="46"/>
      <c r="BL39" s="46"/>
      <c r="BM39" s="46"/>
      <c r="BN39" s="46"/>
      <c r="BO39" s="46"/>
      <c r="BP39" s="46"/>
      <c r="BQ39" s="46"/>
      <c r="BR39" s="49"/>
      <c r="CI39" s="50"/>
      <c r="CJ39" s="50"/>
      <c r="CK39" s="50"/>
      <c r="CL39" s="50"/>
      <c r="CM39" s="50"/>
      <c r="CN39" s="50"/>
    </row>
    <row r="40" spans="2:92" ht="30" customHeight="1">
      <c r="B40" s="50"/>
      <c r="C40" s="45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6"/>
      <c r="AJ40" s="46"/>
      <c r="AK40" s="46"/>
      <c r="AL40" s="46"/>
      <c r="AM40" s="46"/>
      <c r="AN40" s="46"/>
      <c r="AO40" s="46"/>
      <c r="AP40" s="46"/>
      <c r="AQ40" s="46"/>
      <c r="AR40" s="46"/>
      <c r="AS40" s="46"/>
      <c r="AT40" s="46"/>
      <c r="AU40" s="46"/>
      <c r="AV40" s="46"/>
      <c r="AW40" s="46"/>
      <c r="AX40" s="46"/>
      <c r="AY40" s="46"/>
      <c r="AZ40" s="46"/>
      <c r="BA40" s="46"/>
      <c r="BB40" s="46"/>
      <c r="BC40" s="46"/>
      <c r="BD40" s="46"/>
      <c r="BE40" s="46"/>
      <c r="BF40" s="46"/>
      <c r="BG40" s="46"/>
      <c r="BH40" s="46"/>
      <c r="BI40" s="46"/>
      <c r="BJ40" s="46"/>
      <c r="BK40" s="46"/>
      <c r="BL40" s="46"/>
      <c r="BM40" s="46"/>
      <c r="BN40" s="46"/>
      <c r="BO40" s="46"/>
      <c r="BP40" s="46"/>
      <c r="BQ40" s="46"/>
      <c r="BR40" s="49"/>
      <c r="CI40" s="50"/>
      <c r="CJ40" s="50"/>
      <c r="CK40" s="50"/>
      <c r="CL40" s="50"/>
      <c r="CM40" s="50"/>
      <c r="CN40" s="50"/>
    </row>
    <row r="41" spans="2:92" ht="30" customHeight="1">
      <c r="B41" s="50"/>
      <c r="C41" s="45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46"/>
      <c r="BO41" s="46"/>
      <c r="BP41" s="46"/>
      <c r="BQ41" s="46"/>
      <c r="BR41" s="49"/>
      <c r="CI41" s="50"/>
      <c r="CJ41" s="50"/>
      <c r="CK41" s="50"/>
      <c r="CL41" s="50"/>
      <c r="CM41" s="50"/>
      <c r="CN41" s="50"/>
    </row>
    <row r="42" spans="2:92" ht="30" customHeight="1">
      <c r="B42" s="50"/>
      <c r="C42" s="45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46"/>
      <c r="AT42" s="46"/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46"/>
      <c r="BO42" s="46"/>
      <c r="BP42" s="46"/>
      <c r="BQ42" s="46"/>
      <c r="BR42" s="49"/>
      <c r="CI42" s="50"/>
      <c r="CJ42" s="50"/>
      <c r="CK42" s="50"/>
      <c r="CL42" s="50"/>
      <c r="CM42" s="50"/>
      <c r="CN42" s="50"/>
    </row>
    <row r="43" spans="2:92" s="11" customFormat="1" ht="19.899999999999999" customHeight="1">
      <c r="B43" s="50"/>
      <c r="C43" s="45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6"/>
      <c r="BO43" s="46"/>
      <c r="BP43" s="46"/>
      <c r="BQ43" s="46"/>
      <c r="BR43" s="49"/>
      <c r="CI43" s="50"/>
      <c r="CJ43" s="50"/>
      <c r="CK43" s="50"/>
      <c r="CL43" s="50"/>
      <c r="CM43" s="50"/>
      <c r="CN43" s="50"/>
    </row>
    <row r="44" spans="2:92" s="11" customFormat="1" ht="19.899999999999999" customHeight="1">
      <c r="B44" s="50"/>
      <c r="C44" s="45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6"/>
      <c r="BR44" s="49"/>
      <c r="CI44" s="50"/>
      <c r="CJ44" s="50"/>
      <c r="CK44" s="50"/>
      <c r="CL44" s="50"/>
      <c r="CM44" s="50"/>
      <c r="CN44" s="50"/>
    </row>
    <row r="45" spans="2:92" s="11" customFormat="1" ht="30" customHeight="1">
      <c r="B45" s="50"/>
      <c r="C45" s="45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46"/>
      <c r="AT45" s="46"/>
      <c r="AU45" s="46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102"/>
      <c r="BJ45" s="46"/>
      <c r="BK45" s="46"/>
      <c r="BL45" s="46"/>
      <c r="BM45" s="46"/>
      <c r="BN45" s="46"/>
      <c r="BO45" s="46"/>
      <c r="BP45" s="46"/>
      <c r="BQ45" s="46"/>
      <c r="BR45" s="49"/>
      <c r="CI45" s="50"/>
      <c r="CJ45" s="50"/>
      <c r="CK45" s="50"/>
      <c r="CL45" s="50"/>
      <c r="CM45" s="50"/>
      <c r="CN45" s="50"/>
    </row>
    <row r="46" spans="2:92" s="11" customFormat="1" ht="30" customHeight="1">
      <c r="B46" s="50"/>
      <c r="C46" s="45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46"/>
      <c r="AT46" s="46"/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46"/>
      <c r="BO46" s="46"/>
      <c r="BP46" s="46"/>
      <c r="BQ46" s="46"/>
      <c r="BR46" s="49"/>
      <c r="CI46" s="50"/>
      <c r="CJ46" s="50"/>
      <c r="CK46" s="50"/>
      <c r="CL46" s="50"/>
      <c r="CM46" s="50"/>
      <c r="CN46" s="50"/>
    </row>
    <row r="47" spans="2:92" s="11" customFormat="1" ht="30" customHeight="1">
      <c r="B47" s="50"/>
      <c r="C47" s="45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6"/>
      <c r="AP47" s="46"/>
      <c r="AQ47" s="46"/>
      <c r="AR47" s="46"/>
      <c r="AS47" s="46"/>
      <c r="AT47" s="46"/>
      <c r="AU47" s="46"/>
      <c r="AV47" s="46"/>
      <c r="AW47" s="46"/>
      <c r="AX47" s="46"/>
      <c r="AY47" s="46"/>
      <c r="AZ47" s="46"/>
      <c r="BA47" s="46"/>
      <c r="BB47" s="46"/>
      <c r="BC47" s="46"/>
      <c r="BD47" s="46"/>
      <c r="BE47" s="46"/>
      <c r="BF47" s="46"/>
      <c r="BG47" s="46"/>
      <c r="BH47" s="46"/>
      <c r="BI47" s="46"/>
      <c r="BJ47" s="46"/>
      <c r="BK47" s="46"/>
      <c r="BL47" s="46"/>
      <c r="BM47" s="46"/>
      <c r="BN47" s="46"/>
      <c r="BO47" s="46"/>
      <c r="BP47" s="46"/>
      <c r="BQ47" s="46"/>
      <c r="BR47" s="49"/>
      <c r="CI47" s="50"/>
      <c r="CJ47" s="50"/>
      <c r="CK47" s="50"/>
      <c r="CL47" s="50"/>
      <c r="CM47" s="50"/>
      <c r="CN47" s="50"/>
    </row>
    <row r="48" spans="2:92" s="11" customFormat="1" ht="30" customHeight="1">
      <c r="B48" s="50"/>
      <c r="C48" s="45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6"/>
      <c r="AP48" s="46"/>
      <c r="AQ48" s="46"/>
      <c r="AR48" s="46"/>
      <c r="AS48" s="46"/>
      <c r="AT48" s="46"/>
      <c r="AU48" s="46"/>
      <c r="AV48" s="46"/>
      <c r="AW48" s="46"/>
      <c r="AX48" s="46"/>
      <c r="AY48" s="46"/>
      <c r="AZ48" s="46"/>
      <c r="BA48" s="46"/>
      <c r="BB48" s="46"/>
      <c r="BC48" s="46"/>
      <c r="BD48" s="46"/>
      <c r="BE48" s="46"/>
      <c r="BF48" s="46"/>
      <c r="BG48" s="46"/>
      <c r="BH48" s="46"/>
      <c r="BI48" s="46"/>
      <c r="BJ48" s="46"/>
      <c r="BK48" s="46"/>
      <c r="BL48" s="46"/>
      <c r="BM48" s="46"/>
      <c r="BN48" s="46"/>
      <c r="BO48" s="46"/>
      <c r="BP48" s="46"/>
      <c r="BQ48" s="46"/>
      <c r="BR48" s="49"/>
      <c r="CI48" s="50"/>
      <c r="CJ48" s="50"/>
      <c r="CK48" s="50"/>
      <c r="CL48" s="50"/>
      <c r="CM48" s="50"/>
      <c r="CN48" s="50"/>
    </row>
    <row r="49" spans="1:92" s="11" customFormat="1" ht="30" customHeight="1">
      <c r="B49" s="50"/>
      <c r="C49" s="45"/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6"/>
      <c r="AP49" s="46"/>
      <c r="AQ49" s="46"/>
      <c r="AR49" s="46"/>
      <c r="AS49" s="46"/>
      <c r="AT49" s="46"/>
      <c r="AU49" s="46"/>
      <c r="AV49" s="46"/>
      <c r="AW49" s="46"/>
      <c r="AX49" s="46"/>
      <c r="AY49" s="46"/>
      <c r="AZ49" s="46"/>
      <c r="BA49" s="46"/>
      <c r="BB49" s="46"/>
      <c r="BC49" s="46"/>
      <c r="BD49" s="46"/>
      <c r="BE49" s="46"/>
      <c r="BF49" s="46"/>
      <c r="BG49" s="46"/>
      <c r="BH49" s="46"/>
      <c r="BI49" s="46"/>
      <c r="BJ49" s="46"/>
      <c r="BK49" s="46"/>
      <c r="BL49" s="46"/>
      <c r="BM49" s="46"/>
      <c r="BN49" s="46"/>
      <c r="BO49" s="46"/>
      <c r="BP49" s="46"/>
      <c r="BQ49" s="46"/>
      <c r="BR49" s="49"/>
      <c r="CI49" s="50"/>
      <c r="CJ49" s="50"/>
      <c r="CK49" s="50"/>
      <c r="CL49" s="50"/>
      <c r="CM49" s="50"/>
      <c r="CN49" s="50"/>
    </row>
    <row r="50" spans="1:92" s="11" customFormat="1" ht="30" customHeight="1">
      <c r="B50" s="50"/>
      <c r="C50" s="45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6"/>
      <c r="BR50" s="49"/>
      <c r="CI50" s="50"/>
      <c r="CJ50" s="50"/>
      <c r="CK50" s="50"/>
      <c r="CL50" s="50"/>
      <c r="CM50" s="50"/>
      <c r="CN50" s="50"/>
    </row>
    <row r="51" spans="1:92" s="11" customFormat="1" ht="30" customHeight="1">
      <c r="B51" s="50"/>
      <c r="C51" s="45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6"/>
      <c r="AP51" s="46"/>
      <c r="AQ51" s="46"/>
      <c r="AR51" s="46"/>
      <c r="AS51" s="46"/>
      <c r="AT51" s="46"/>
      <c r="AU51" s="46"/>
      <c r="AV51" s="46"/>
      <c r="AW51" s="46"/>
      <c r="AX51" s="46"/>
      <c r="AY51" s="46"/>
      <c r="AZ51" s="46"/>
      <c r="BA51" s="46"/>
      <c r="BB51" s="46"/>
      <c r="BC51" s="46"/>
      <c r="BD51" s="46"/>
      <c r="BE51" s="46"/>
      <c r="BF51" s="46"/>
      <c r="BG51" s="46"/>
      <c r="BH51" s="46"/>
      <c r="BI51" s="46"/>
      <c r="BJ51" s="46"/>
      <c r="BK51" s="46"/>
      <c r="BL51" s="46"/>
      <c r="BM51" s="46"/>
      <c r="BN51" s="46"/>
      <c r="BO51" s="46"/>
      <c r="BP51" s="46"/>
      <c r="BQ51" s="46"/>
      <c r="BR51" s="49"/>
      <c r="CI51" s="50"/>
      <c r="CJ51" s="50"/>
      <c r="CK51" s="50"/>
      <c r="CL51" s="50"/>
      <c r="CM51" s="50"/>
      <c r="CN51" s="50"/>
    </row>
    <row r="52" spans="1:92" s="11" customFormat="1" ht="30" customHeight="1">
      <c r="B52" s="50"/>
      <c r="C52" s="45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6"/>
      <c r="AP52" s="46"/>
      <c r="AQ52" s="46"/>
      <c r="AR52" s="46"/>
      <c r="AS52" s="46"/>
      <c r="AT52" s="46"/>
      <c r="AU52" s="46"/>
      <c r="AV52" s="46"/>
      <c r="AW52" s="46"/>
      <c r="AX52" s="46"/>
      <c r="AY52" s="46"/>
      <c r="AZ52" s="46"/>
      <c r="BA52" s="46"/>
      <c r="BB52" s="46"/>
      <c r="BC52" s="46"/>
      <c r="BD52" s="46"/>
      <c r="BE52" s="46"/>
      <c r="BF52" s="46"/>
      <c r="BG52" s="46"/>
      <c r="BH52" s="46"/>
      <c r="BI52" s="46"/>
      <c r="BJ52" s="46"/>
      <c r="BK52" s="46"/>
      <c r="BL52" s="46"/>
      <c r="BM52" s="46"/>
      <c r="BN52" s="46"/>
      <c r="BO52" s="46"/>
      <c r="BP52" s="46"/>
      <c r="BQ52" s="46"/>
      <c r="BR52" s="49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</row>
    <row r="53" spans="1:92" s="11" customFormat="1" ht="30" customHeight="1">
      <c r="B53" s="50"/>
      <c r="C53" s="51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3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</row>
    <row r="54" spans="1:92" s="11" customFormat="1" ht="40.35" customHeight="1"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  <c r="BE54" s="28"/>
      <c r="BF54" s="28"/>
      <c r="BG54" s="28"/>
      <c r="BH54" s="28"/>
      <c r="BI54" s="28"/>
      <c r="BJ54" s="28"/>
      <c r="BK54" s="28"/>
      <c r="BL54" s="28"/>
      <c r="BM54" s="28"/>
      <c r="BN54" s="28"/>
      <c r="BO54" s="28"/>
      <c r="BP54" s="28"/>
      <c r="BQ54" s="28"/>
      <c r="BR54" s="28"/>
      <c r="BS54" s="28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</row>
    <row r="55" spans="1:92" s="11" customFormat="1" ht="40.35" hidden="1" customHeight="1"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f>+Inicio!D22</f>
        <v>0</v>
      </c>
      <c r="S55" s="28">
        <f>+Inicio!D23</f>
        <v>0</v>
      </c>
      <c r="T55" s="28">
        <f>+Inicio!D24</f>
        <v>0</v>
      </c>
      <c r="U55" s="28">
        <f>+Inicio!D25</f>
        <v>0</v>
      </c>
      <c r="V55" s="28">
        <f>+Inicio!D26</f>
        <v>0</v>
      </c>
      <c r="W55" s="28">
        <f>+Inicio!D27</f>
        <v>0</v>
      </c>
      <c r="X55" s="28">
        <f>+Inicio!D28</f>
        <v>0</v>
      </c>
      <c r="Y55" s="28">
        <f>+Inicio!D29</f>
        <v>0</v>
      </c>
      <c r="Z55" s="28">
        <f>+Inicio!D30</f>
        <v>0</v>
      </c>
      <c r="AA55" s="28">
        <f>+Inicio!H21</f>
        <v>1</v>
      </c>
      <c r="AB55" s="28">
        <f>+Inicio!H22</f>
        <v>1</v>
      </c>
      <c r="AC55" s="28">
        <f>+Inicio!H23</f>
        <v>0</v>
      </c>
      <c r="AD55" s="28">
        <f>+Inicio!H24</f>
        <v>0</v>
      </c>
      <c r="AE55" s="28">
        <f>+Inicio!H25</f>
        <v>0</v>
      </c>
      <c r="AF55" s="28">
        <f>+Inicio!H26</f>
        <v>0</v>
      </c>
      <c r="AG55" s="28">
        <f>+Inicio!H27</f>
        <v>0</v>
      </c>
      <c r="AH55" s="28">
        <f>+Inicio!H28</f>
        <v>0</v>
      </c>
      <c r="AI55" s="28">
        <f>+Inicio!H29</f>
        <v>0</v>
      </c>
      <c r="AJ55" s="28">
        <f>+Inicio!H30</f>
        <v>0</v>
      </c>
      <c r="AK55" s="28">
        <f>+Inicio!D33</f>
        <v>1</v>
      </c>
      <c r="AL55" s="28">
        <f>+Inicio!D34</f>
        <v>1</v>
      </c>
      <c r="AM55" s="28">
        <f>+Inicio!D35</f>
        <v>1</v>
      </c>
      <c r="AN55" s="28">
        <f>+Inicio!D36</f>
        <v>1</v>
      </c>
      <c r="AO55" s="28">
        <f>+Inicio!D37</f>
        <v>0</v>
      </c>
      <c r="AP55" s="28">
        <f>+Inicio!D38</f>
        <v>0</v>
      </c>
      <c r="AQ55" s="28">
        <f>+Inicio!D39</f>
        <v>0</v>
      </c>
      <c r="AR55" s="28">
        <f>+Inicio!D40</f>
        <v>0</v>
      </c>
      <c r="AS55" s="28">
        <f>+Inicio!D41</f>
        <v>0</v>
      </c>
      <c r="AT55" s="28">
        <f>+Inicio!D42</f>
        <v>0</v>
      </c>
      <c r="AU55" s="28">
        <f>+Inicio!H33</f>
        <v>1</v>
      </c>
      <c r="AV55" s="28">
        <f>+Inicio!H34</f>
        <v>1</v>
      </c>
      <c r="AW55" s="28">
        <f>+Inicio!H35</f>
        <v>1</v>
      </c>
      <c r="AX55" s="28">
        <f>+Inicio!H36</f>
        <v>1</v>
      </c>
      <c r="AY55" s="28">
        <f>+Inicio!H37</f>
        <v>1</v>
      </c>
      <c r="AZ55" s="28">
        <f>+Inicio!H38</f>
        <v>1</v>
      </c>
      <c r="BA55" s="28">
        <f>+Inicio!H39</f>
        <v>1</v>
      </c>
      <c r="BB55" s="28">
        <f>+Inicio!H40</f>
        <v>0</v>
      </c>
      <c r="BC55" s="28">
        <f>+Inicio!H41</f>
        <v>0</v>
      </c>
      <c r="BD55" s="28">
        <f>+Inicio!H42</f>
        <v>0</v>
      </c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</row>
    <row r="56" spans="1:92" ht="50.1" customHeight="1">
      <c r="A56" s="11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  <c r="BE56" s="28"/>
      <c r="BF56" s="28"/>
      <c r="BG56" s="28"/>
      <c r="BH56" s="28"/>
      <c r="BI56" s="28"/>
      <c r="BJ56" s="28"/>
      <c r="BK56" s="28"/>
      <c r="BL56" s="28"/>
      <c r="BM56" s="28"/>
      <c r="BN56" s="28"/>
      <c r="BO56" s="28"/>
      <c r="BP56" s="28"/>
      <c r="BQ56" s="28"/>
      <c r="BR56" s="28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</row>
    <row r="57" spans="1:92" s="11" customFormat="1" ht="39.950000000000003" customHeight="1"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</row>
    <row r="58" spans="1:92" s="11" customFormat="1" ht="39.950000000000003" customHeight="1"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  <c r="BE58" s="28"/>
      <c r="BF58" s="28"/>
      <c r="BG58" s="28"/>
      <c r="BH58" s="28"/>
      <c r="BI58" s="28"/>
      <c r="BJ58" s="28"/>
      <c r="BK58" s="28"/>
      <c r="BL58" s="28"/>
      <c r="BM58" s="28"/>
      <c r="BN58" s="28"/>
      <c r="BO58" s="28"/>
      <c r="BP58" s="28"/>
      <c r="BQ58" s="28"/>
      <c r="BR58" s="28"/>
      <c r="BS58" s="28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</row>
    <row r="59" spans="1:92" s="11" customFormat="1" ht="30" customHeight="1"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</row>
    <row r="60" spans="1:92" s="11" customFormat="1" ht="30" customHeight="1"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  <c r="BE60" s="28"/>
      <c r="BF60" s="28"/>
      <c r="BG60" s="28"/>
      <c r="BH60" s="28"/>
      <c r="BI60" s="28"/>
      <c r="BJ60" s="28"/>
      <c r="BK60" s="28"/>
      <c r="BL60" s="28"/>
      <c r="BM60" s="28"/>
      <c r="BN60" s="28"/>
      <c r="BO60" s="28"/>
      <c r="BP60" s="28"/>
      <c r="BQ60" s="28"/>
      <c r="BR60" s="28"/>
      <c r="BS60" s="28"/>
      <c r="BX60" s="28"/>
      <c r="BY60" s="28"/>
      <c r="BZ60" s="28"/>
      <c r="CA60" s="28"/>
      <c r="CB60" s="28"/>
      <c r="CC60" s="28"/>
      <c r="CD60" s="28"/>
      <c r="CE60" s="28"/>
      <c r="CF60" s="28"/>
      <c r="CG60" s="28"/>
      <c r="CH60" s="28"/>
      <c r="CI60" s="28"/>
    </row>
    <row r="61" spans="1:92" s="11" customFormat="1" ht="30" customHeight="1"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  <c r="BF61" s="28"/>
      <c r="BG61" s="28"/>
      <c r="BH61" s="28"/>
      <c r="BI61" s="28"/>
      <c r="BJ61" s="28"/>
      <c r="BK61" s="28"/>
      <c r="BL61" s="28"/>
      <c r="BM61" s="28"/>
      <c r="BN61" s="28"/>
      <c r="BO61" s="28"/>
      <c r="BP61" s="28"/>
      <c r="BQ61" s="28"/>
      <c r="BR61" s="28"/>
      <c r="BS61" s="28"/>
      <c r="BT61" s="28"/>
      <c r="BU61" s="28"/>
      <c r="BV61" s="28"/>
      <c r="BW61" s="28"/>
      <c r="BX61" s="28"/>
      <c r="BY61" s="28"/>
      <c r="BZ61" s="28"/>
      <c r="CA61" s="28"/>
      <c r="CB61" s="28"/>
      <c r="CC61" s="28"/>
      <c r="CD61" s="28"/>
      <c r="CE61" s="28"/>
      <c r="CF61" s="28"/>
      <c r="CG61" s="28"/>
      <c r="CH61" s="28"/>
    </row>
    <row r="62" spans="1:92" s="11" customFormat="1" ht="30" customHeight="1"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  <c r="BE62" s="28"/>
      <c r="BF62" s="28"/>
      <c r="BG62" s="28"/>
      <c r="BH62" s="28"/>
      <c r="BI62" s="28"/>
      <c r="BJ62" s="28"/>
      <c r="BK62" s="28"/>
      <c r="BL62" s="28"/>
      <c r="BM62" s="28"/>
      <c r="BN62" s="28"/>
      <c r="BO62" s="28"/>
      <c r="BP62" s="28"/>
      <c r="BQ62" s="28"/>
      <c r="BR62" s="28"/>
      <c r="BS62" s="28"/>
      <c r="BT62" s="28"/>
      <c r="BU62" s="28"/>
      <c r="BV62" s="28"/>
      <c r="BW62" s="28"/>
      <c r="BX62" s="28"/>
      <c r="BY62" s="28"/>
      <c r="BZ62" s="28"/>
      <c r="CA62" s="28"/>
      <c r="CB62" s="28"/>
      <c r="CC62" s="28"/>
      <c r="CD62" s="28"/>
      <c r="CE62" s="28"/>
      <c r="CF62" s="28"/>
      <c r="CG62" s="28"/>
      <c r="CH62" s="28"/>
    </row>
    <row r="63" spans="1:92" s="11" customFormat="1" ht="30" customHeight="1"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  <c r="BE63" s="28"/>
      <c r="BF63" s="28"/>
      <c r="BG63" s="28"/>
      <c r="BH63" s="28"/>
      <c r="BI63" s="28"/>
      <c r="BJ63" s="28"/>
      <c r="BK63" s="28"/>
      <c r="BL63" s="28"/>
      <c r="BM63" s="28"/>
      <c r="BN63" s="28"/>
      <c r="BO63" s="28"/>
      <c r="BP63" s="28"/>
      <c r="BQ63" s="28"/>
      <c r="BR63" s="28"/>
      <c r="BS63" s="28"/>
      <c r="BT63" s="28"/>
      <c r="BU63" s="28"/>
      <c r="BV63" s="28"/>
      <c r="BW63" s="28"/>
      <c r="BX63" s="28"/>
      <c r="BY63" s="28"/>
      <c r="BZ63" s="28"/>
      <c r="CA63" s="28"/>
      <c r="CB63" s="28"/>
      <c r="CC63" s="28"/>
      <c r="CD63" s="28"/>
      <c r="CE63" s="28"/>
      <c r="CF63" s="28"/>
      <c r="CG63" s="28"/>
      <c r="CH63" s="28"/>
    </row>
    <row r="64" spans="1:92" s="11" customFormat="1" ht="30" customHeight="1"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  <c r="BE64" s="28"/>
      <c r="BF64" s="28"/>
      <c r="BG64" s="28"/>
      <c r="BH64" s="28"/>
      <c r="BI64" s="28"/>
      <c r="BJ64" s="28"/>
      <c r="BK64" s="28"/>
      <c r="BL64" s="28"/>
      <c r="BM64" s="28"/>
      <c r="BN64" s="28"/>
      <c r="BO64" s="28"/>
      <c r="BP64" s="28"/>
      <c r="BQ64" s="28"/>
      <c r="BR64" s="28"/>
      <c r="BS64" s="28"/>
      <c r="BT64" s="28"/>
      <c r="BU64" s="28"/>
      <c r="BV64" s="28"/>
      <c r="BW64" s="28"/>
      <c r="BX64" s="28"/>
      <c r="BY64" s="28"/>
      <c r="BZ64" s="28"/>
      <c r="CA64" s="28"/>
      <c r="CB64" s="28"/>
      <c r="CC64" s="28"/>
      <c r="CD64" s="28"/>
      <c r="CE64" s="28"/>
      <c r="CF64" s="28"/>
      <c r="CG64" s="28"/>
      <c r="CH64" s="28"/>
    </row>
    <row r="65" spans="3:86" ht="30" customHeight="1"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  <c r="BE65" s="28"/>
      <c r="BF65" s="28"/>
      <c r="BG65" s="28"/>
      <c r="BH65" s="28"/>
      <c r="BI65" s="28"/>
      <c r="BJ65" s="28"/>
      <c r="BK65" s="28"/>
      <c r="BL65" s="28"/>
      <c r="BM65" s="28"/>
      <c r="BN65" s="28"/>
      <c r="BO65" s="28"/>
      <c r="BP65" s="28"/>
      <c r="BQ65" s="28"/>
      <c r="BR65" s="28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</row>
    <row r="66" spans="3:86" ht="30" customHeight="1"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  <c r="BE66" s="28"/>
      <c r="BF66" s="28"/>
      <c r="BG66" s="28"/>
      <c r="BH66" s="28"/>
      <c r="BI66" s="28"/>
      <c r="BJ66" s="28"/>
      <c r="BK66" s="28"/>
      <c r="BL66" s="28"/>
      <c r="BM66" s="28"/>
      <c r="BN66" s="28"/>
      <c r="BO66" s="28"/>
      <c r="BP66" s="28"/>
      <c r="BQ66" s="28"/>
      <c r="BR66" s="28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</row>
    <row r="67" spans="3:86" ht="30" customHeight="1"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  <c r="BE67" s="28"/>
      <c r="BF67" s="28"/>
      <c r="BG67" s="28"/>
      <c r="BH67" s="28"/>
      <c r="BI67" s="28"/>
      <c r="BJ67" s="28"/>
      <c r="BK67" s="28"/>
      <c r="BL67" s="28"/>
      <c r="BM67" s="28"/>
      <c r="BN67" s="28"/>
      <c r="BO67" s="28"/>
      <c r="BP67" s="28"/>
      <c r="BQ67" s="28"/>
      <c r="BR67" s="28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</row>
    <row r="68" spans="3:86" ht="30" customHeight="1"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  <c r="BF68" s="28"/>
      <c r="BG68" s="28"/>
      <c r="BH68" s="28"/>
      <c r="BI68" s="28"/>
      <c r="BJ68" s="28"/>
      <c r="BK68" s="28"/>
      <c r="BL68" s="28"/>
      <c r="BM68" s="28"/>
      <c r="BN68" s="28"/>
      <c r="BO68" s="28"/>
      <c r="BP68" s="28"/>
      <c r="BQ68" s="28"/>
      <c r="BR68" s="28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</row>
    <row r="69" spans="3:86" ht="30" customHeight="1"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  <c r="BE69" s="28"/>
      <c r="BF69" s="28"/>
      <c r="BG69" s="28"/>
      <c r="BH69" s="28"/>
      <c r="BI69" s="28"/>
      <c r="BJ69" s="28"/>
      <c r="BK69" s="28"/>
      <c r="BL69" s="28"/>
      <c r="BM69" s="28"/>
      <c r="BN69" s="28"/>
      <c r="BO69" s="28"/>
      <c r="BP69" s="28"/>
      <c r="BQ69" s="28"/>
      <c r="BR69" s="28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</row>
    <row r="70" spans="3:86" ht="30" hidden="1" customHeight="1"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M70" s="28"/>
      <c r="BN70" s="28"/>
      <c r="BO70" s="28"/>
      <c r="BP70" s="28"/>
      <c r="BQ70" s="28"/>
      <c r="BR70" s="28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</row>
    <row r="71" spans="3:86" ht="30" hidden="1" customHeight="1"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  <c r="BE71" s="28"/>
      <c r="BF71" s="28"/>
      <c r="BG71" s="28"/>
      <c r="BH71" s="28"/>
      <c r="BI71" s="28"/>
      <c r="BJ71" s="28"/>
      <c r="BK71" s="28"/>
      <c r="BL71" s="28"/>
      <c r="BM71" s="28"/>
      <c r="BN71" s="28"/>
      <c r="BO71" s="28"/>
      <c r="BP71" s="28"/>
      <c r="BQ71" s="28"/>
      <c r="BR71" s="28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</row>
    <row r="72" spans="3:86" ht="30" hidden="1" customHeight="1"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  <c r="BE72" s="28"/>
      <c r="BF72" s="28"/>
      <c r="BG72" s="28"/>
      <c r="BH72" s="28"/>
      <c r="BI72" s="28"/>
      <c r="BJ72" s="28"/>
      <c r="BK72" s="28"/>
      <c r="BL72" s="28"/>
      <c r="BM72" s="28"/>
      <c r="BN72" s="28"/>
      <c r="BO72" s="28"/>
      <c r="BP72" s="28"/>
      <c r="BQ72" s="28"/>
      <c r="BR72" s="28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</row>
    <row r="73" spans="3:86" ht="30" hidden="1" customHeight="1"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  <c r="BE73" s="28"/>
      <c r="BF73" s="28"/>
      <c r="BG73" s="28"/>
      <c r="BH73" s="28"/>
      <c r="BI73" s="28"/>
      <c r="BJ73" s="28"/>
      <c r="BK73" s="28"/>
      <c r="BL73" s="28"/>
      <c r="BM73" s="28"/>
      <c r="BN73" s="28"/>
      <c r="BO73" s="28"/>
      <c r="BP73" s="28"/>
      <c r="BQ73" s="28"/>
      <c r="BR73" s="28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</row>
    <row r="74" spans="3:86" ht="30" hidden="1" customHeight="1"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  <c r="BE74" s="28"/>
      <c r="BF74" s="28"/>
      <c r="BG74" s="28"/>
      <c r="BH74" s="28"/>
      <c r="BI74" s="28"/>
      <c r="BJ74" s="28"/>
      <c r="BK74" s="28"/>
      <c r="BL74" s="28"/>
      <c r="BM74" s="28"/>
      <c r="BN74" s="28"/>
      <c r="BO74" s="28"/>
      <c r="BP74" s="28"/>
      <c r="BQ74" s="28"/>
      <c r="BR74" s="28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</row>
    <row r="75" spans="3:86" ht="30" hidden="1" customHeight="1"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  <c r="BE75" s="28"/>
      <c r="BF75" s="28"/>
      <c r="BG75" s="28"/>
      <c r="BH75" s="28"/>
      <c r="BI75" s="28"/>
      <c r="BJ75" s="28"/>
      <c r="BK75" s="28"/>
      <c r="BL75" s="28"/>
      <c r="BM75" s="28"/>
      <c r="BN75" s="28"/>
      <c r="BO75" s="28"/>
      <c r="BP75" s="28"/>
      <c r="BQ75" s="28"/>
      <c r="BR75" s="28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</row>
    <row r="76" spans="3:86" ht="30" hidden="1" customHeight="1"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  <c r="BE76" s="28"/>
      <c r="BF76" s="28"/>
      <c r="BG76" s="28"/>
      <c r="BH76" s="28"/>
      <c r="BI76" s="28"/>
      <c r="BJ76" s="28"/>
      <c r="BK76" s="28"/>
      <c r="BL76" s="28"/>
      <c r="BM76" s="28"/>
      <c r="BN76" s="28"/>
      <c r="BO76" s="28"/>
      <c r="BP76" s="28"/>
      <c r="BQ76" s="28"/>
      <c r="BR76" s="28"/>
    </row>
    <row r="77" spans="3:86" ht="30" hidden="1" customHeight="1"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  <c r="BE77" s="28"/>
      <c r="BF77" s="28"/>
      <c r="BG77" s="28"/>
      <c r="BH77" s="28"/>
      <c r="BI77" s="28"/>
      <c r="BJ77" s="28"/>
      <c r="BK77" s="28"/>
      <c r="BL77" s="28"/>
      <c r="BM77" s="28"/>
      <c r="BN77" s="28"/>
      <c r="BO77" s="28"/>
      <c r="BP77" s="28"/>
      <c r="BQ77" s="28"/>
      <c r="BR77" s="28"/>
    </row>
    <row r="78" spans="3:86" ht="30" hidden="1" customHeight="1"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  <c r="BE78" s="28"/>
      <c r="BF78" s="28"/>
      <c r="BG78" s="28"/>
      <c r="BH78" s="28"/>
      <c r="BI78" s="28"/>
      <c r="BJ78" s="28"/>
      <c r="BK78" s="28"/>
      <c r="BL78" s="28"/>
      <c r="BM78" s="28"/>
      <c r="BN78" s="28"/>
      <c r="BO78" s="28"/>
      <c r="BP78" s="28"/>
      <c r="BQ78" s="28"/>
      <c r="BR78" s="28"/>
    </row>
    <row r="79" spans="3:86" ht="30" customHeight="1"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  <c r="BE79" s="28"/>
      <c r="BF79" s="28"/>
      <c r="BG79" s="28"/>
      <c r="BH79" s="28"/>
      <c r="BI79" s="28"/>
      <c r="BJ79" s="28"/>
      <c r="BK79" s="28"/>
      <c r="BL79" s="28"/>
      <c r="BM79" s="28"/>
      <c r="BN79" s="28"/>
      <c r="BO79" s="28"/>
      <c r="BP79" s="28"/>
      <c r="BQ79" s="28"/>
      <c r="BR79" s="28"/>
    </row>
    <row r="80" spans="3:86" ht="30" customHeight="1"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  <c r="BE80" s="28"/>
      <c r="BF80" s="28"/>
      <c r="BG80" s="28"/>
      <c r="BH80" s="28"/>
      <c r="BI80" s="28"/>
      <c r="BJ80" s="28"/>
      <c r="BK80" s="28"/>
      <c r="BL80" s="28"/>
      <c r="BM80" s="28"/>
      <c r="BN80" s="28"/>
      <c r="BO80" s="28"/>
      <c r="BP80" s="28"/>
      <c r="BQ80" s="28"/>
      <c r="BR80" s="28"/>
    </row>
    <row r="81" spans="2:92" ht="30" hidden="1" customHeight="1"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  <c r="BE81" s="28"/>
      <c r="BF81" s="28"/>
      <c r="BG81" s="28"/>
      <c r="BH81" s="28"/>
      <c r="BI81" s="28"/>
      <c r="BJ81" s="28"/>
      <c r="BK81" s="28"/>
      <c r="BL81" s="28"/>
      <c r="BM81" s="28"/>
      <c r="BN81" s="28"/>
      <c r="BO81" s="28"/>
      <c r="BP81" s="28"/>
      <c r="BQ81" s="28"/>
      <c r="BR81" s="28"/>
    </row>
    <row r="82" spans="2:92" ht="30" hidden="1" customHeight="1"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  <c r="BE82" s="28"/>
      <c r="BF82" s="28"/>
      <c r="BG82" s="28"/>
      <c r="BH82" s="28"/>
      <c r="BI82" s="28"/>
      <c r="BJ82" s="28"/>
      <c r="BK82" s="28"/>
      <c r="BL82" s="28"/>
      <c r="BM82" s="28"/>
      <c r="BN82" s="28"/>
      <c r="BO82" s="28"/>
      <c r="BP82" s="28"/>
      <c r="BQ82" s="28"/>
      <c r="BR82" s="28"/>
    </row>
    <row r="83" spans="2:92" ht="30" hidden="1" customHeight="1"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  <c r="BE83" s="28"/>
      <c r="BF83" s="28"/>
      <c r="BG83" s="28"/>
      <c r="BH83" s="28"/>
      <c r="BI83" s="28"/>
      <c r="BJ83" s="28"/>
      <c r="BK83" s="28"/>
      <c r="BL83" s="28"/>
      <c r="BM83" s="28"/>
      <c r="BN83" s="28"/>
      <c r="BO83" s="28"/>
      <c r="BP83" s="28"/>
      <c r="BQ83" s="28"/>
      <c r="BR83" s="28"/>
    </row>
    <row r="84" spans="2:92" ht="30" hidden="1" customHeight="1"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  <c r="BE84" s="28"/>
      <c r="BF84" s="28"/>
      <c r="BG84" s="28"/>
      <c r="BH84" s="28"/>
      <c r="BI84" s="28"/>
      <c r="BJ84" s="28"/>
      <c r="BK84" s="28"/>
      <c r="BL84" s="28"/>
      <c r="BM84" s="28"/>
      <c r="BN84" s="28"/>
      <c r="BO84" s="28"/>
      <c r="BP84" s="28"/>
      <c r="BQ84" s="28"/>
      <c r="BR84" s="28"/>
    </row>
    <row r="85" spans="2:92" ht="30" hidden="1" customHeight="1"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  <c r="BE85" s="28"/>
      <c r="BF85" s="28"/>
      <c r="BG85" s="28"/>
      <c r="BH85" s="28"/>
      <c r="BI85" s="28"/>
      <c r="BJ85" s="28"/>
      <c r="BK85" s="28"/>
      <c r="BL85" s="28"/>
      <c r="BM85" s="28"/>
      <c r="BN85" s="28"/>
      <c r="BO85" s="28"/>
      <c r="BP85" s="28"/>
      <c r="BQ85" s="28"/>
      <c r="BR85" s="28"/>
    </row>
    <row r="86" spans="2:92" ht="30" hidden="1" customHeight="1"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  <c r="BE86" s="28"/>
      <c r="BF86" s="28"/>
      <c r="BG86" s="28"/>
      <c r="BH86" s="28"/>
      <c r="BI86" s="28"/>
      <c r="BJ86" s="28"/>
      <c r="BK86" s="28"/>
      <c r="BL86" s="28"/>
      <c r="BM86" s="28"/>
      <c r="BN86" s="28"/>
      <c r="BO86" s="28"/>
      <c r="BP86" s="28"/>
      <c r="BQ86" s="28"/>
      <c r="BR86" s="28"/>
    </row>
    <row r="87" spans="2:92" s="711" customFormat="1" ht="39.950000000000003" hidden="1" customHeight="1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  <c r="BE87" s="28"/>
      <c r="BF87" s="28"/>
      <c r="BG87" s="28"/>
      <c r="BH87" s="28"/>
      <c r="BI87" s="28"/>
      <c r="BJ87" s="28"/>
      <c r="BK87" s="28"/>
      <c r="BL87" s="28"/>
      <c r="BM87" s="28"/>
      <c r="BN87" s="28"/>
      <c r="BO87" s="28"/>
      <c r="BP87" s="28"/>
      <c r="BQ87" s="28"/>
      <c r="BR87" s="28"/>
      <c r="BS87" s="28"/>
    </row>
    <row r="88" spans="2:92" s="711" customFormat="1" ht="39.950000000000003" hidden="1" customHeight="1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  <c r="BE88" s="28"/>
      <c r="BF88" s="28"/>
      <c r="BG88" s="28"/>
      <c r="BH88" s="28"/>
      <c r="BI88" s="28"/>
      <c r="BJ88" s="28"/>
      <c r="BK88" s="28"/>
      <c r="BL88" s="28"/>
      <c r="BM88" s="28"/>
      <c r="BN88" s="28"/>
      <c r="BO88" s="28"/>
      <c r="BP88" s="28"/>
      <c r="BQ88" s="28"/>
      <c r="BR88" s="28"/>
      <c r="BS88" s="28"/>
    </row>
    <row r="89" spans="2:92" s="711" customFormat="1" ht="39.950000000000003" hidden="1" customHeight="1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  <c r="BE89" s="28"/>
      <c r="BF89" s="28"/>
      <c r="BG89" s="28"/>
      <c r="BH89" s="28"/>
      <c r="BI89" s="28"/>
      <c r="BJ89" s="28"/>
      <c r="BK89" s="28"/>
      <c r="BL89" s="28"/>
      <c r="BM89" s="28"/>
      <c r="BN89" s="28"/>
      <c r="BO89" s="28"/>
      <c r="BP89" s="28"/>
      <c r="BQ89" s="28"/>
      <c r="BR89" s="28"/>
      <c r="BS89" s="28"/>
    </row>
    <row r="90" spans="2:92" s="11" customFormat="1" ht="40.15" customHeight="1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  <c r="BE90" s="28"/>
      <c r="BF90" s="28"/>
      <c r="BG90" s="28"/>
      <c r="BH90" s="28"/>
      <c r="BI90" s="28"/>
      <c r="BJ90" s="28"/>
      <c r="BK90" s="28"/>
      <c r="BL90" s="28"/>
      <c r="BM90" s="28"/>
      <c r="BN90" s="28"/>
      <c r="BO90" s="28"/>
      <c r="BP90" s="28"/>
      <c r="BQ90" s="28"/>
      <c r="BR90" s="28"/>
      <c r="BS90" s="28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</row>
    <row r="91" spans="2:92" s="712" customFormat="1" ht="35.1" customHeight="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  <c r="BE91" s="28"/>
      <c r="BF91" s="28"/>
      <c r="BG91" s="28"/>
      <c r="BH91" s="28"/>
      <c r="BI91" s="28"/>
      <c r="BJ91" s="28"/>
      <c r="BK91" s="28"/>
      <c r="BL91" s="28"/>
      <c r="BM91" s="28"/>
      <c r="BN91" s="28"/>
      <c r="BO91" s="28"/>
      <c r="BP91" s="28"/>
      <c r="BQ91" s="28"/>
      <c r="BR91" s="28"/>
      <c r="BS91" s="28"/>
    </row>
    <row r="92" spans="2:92" s="712" customFormat="1" ht="35.1" customHeight="1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  <c r="BE92" s="28"/>
      <c r="BF92" s="28"/>
      <c r="BG92" s="28"/>
      <c r="BH92" s="28"/>
      <c r="BI92" s="28"/>
      <c r="BJ92" s="28"/>
      <c r="BK92" s="28"/>
      <c r="BL92" s="28"/>
      <c r="BM92" s="28"/>
      <c r="BN92" s="28"/>
      <c r="BO92" s="28"/>
      <c r="BP92" s="28"/>
      <c r="BQ92" s="28"/>
      <c r="BR92" s="28"/>
      <c r="BS92" s="28"/>
    </row>
    <row r="93" spans="2:92" s="712" customFormat="1" ht="35.1" customHeight="1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  <c r="BE93" s="28"/>
      <c r="BF93" s="28"/>
      <c r="BG93" s="28"/>
      <c r="BH93" s="28"/>
      <c r="BI93" s="28"/>
      <c r="BJ93" s="28"/>
      <c r="BK93" s="28"/>
      <c r="BL93" s="28"/>
      <c r="BM93" s="28"/>
      <c r="BN93" s="28"/>
      <c r="BO93" s="28"/>
      <c r="BP93" s="28"/>
      <c r="BQ93" s="28"/>
      <c r="BR93" s="28"/>
      <c r="BS93" s="28"/>
    </row>
    <row r="94" spans="2:92" s="712" customFormat="1" ht="34.5" customHeight="1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28"/>
      <c r="BM94" s="28"/>
      <c r="BN94" s="28"/>
      <c r="BO94" s="28"/>
      <c r="BP94" s="28"/>
      <c r="BQ94" s="28"/>
      <c r="BR94" s="28"/>
      <c r="BS94" s="28"/>
    </row>
    <row r="95" spans="2:92" s="712" customFormat="1" ht="40.15" customHeight="1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  <c r="BE95" s="28"/>
      <c r="BF95" s="28"/>
      <c r="BG95" s="28"/>
      <c r="BH95" s="28"/>
      <c r="BI95" s="28"/>
      <c r="BJ95" s="28"/>
      <c r="BK95" s="28"/>
      <c r="BL95" s="28"/>
      <c r="BM95" s="28"/>
      <c r="BN95" s="28"/>
      <c r="BO95" s="28"/>
      <c r="BP95" s="28"/>
      <c r="BQ95" s="28"/>
      <c r="BR95" s="28"/>
      <c r="BS95" s="28"/>
    </row>
    <row r="96" spans="2:92" s="11" customFormat="1" ht="30" customHeight="1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  <c r="BE96" s="28"/>
      <c r="BF96" s="28"/>
      <c r="BG96" s="28"/>
      <c r="BH96" s="28"/>
      <c r="BI96" s="28"/>
      <c r="BJ96" s="28"/>
      <c r="BK96" s="28"/>
      <c r="BL96" s="28"/>
      <c r="BM96" s="28"/>
      <c r="BN96" s="28"/>
      <c r="BO96" s="28"/>
      <c r="BP96" s="28"/>
      <c r="BQ96" s="28"/>
      <c r="BR96" s="28"/>
      <c r="BS96" s="28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</row>
    <row r="97" spans="2:71" ht="39.950000000000003" customHeight="1"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28"/>
      <c r="BM97" s="28"/>
      <c r="BN97" s="28"/>
      <c r="BO97" s="28"/>
      <c r="BP97" s="28"/>
      <c r="BQ97" s="28"/>
      <c r="BR97" s="28"/>
    </row>
    <row r="98" spans="2:71" ht="39.950000000000003" customHeight="1"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  <c r="BE98" s="28"/>
      <c r="BF98" s="28"/>
      <c r="BG98" s="28"/>
      <c r="BH98" s="28"/>
      <c r="BI98" s="28"/>
      <c r="BJ98" s="28"/>
      <c r="BK98" s="28"/>
      <c r="BL98" s="28"/>
      <c r="BM98" s="28"/>
      <c r="BN98" s="28"/>
      <c r="BO98" s="28"/>
      <c r="BP98" s="28"/>
      <c r="BQ98" s="28"/>
      <c r="BR98" s="28"/>
    </row>
    <row r="99" spans="2:71" s="30" customFormat="1" ht="30" customHeight="1"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  <c r="BE99" s="28"/>
      <c r="BF99" s="28"/>
      <c r="BG99" s="28"/>
      <c r="BH99" s="28"/>
      <c r="BI99" s="28"/>
      <c r="BJ99" s="28"/>
      <c r="BK99" s="28"/>
      <c r="BL99" s="28"/>
      <c r="BM99" s="28"/>
      <c r="BN99" s="28"/>
      <c r="BO99" s="28"/>
      <c r="BP99" s="28"/>
      <c r="BQ99" s="28"/>
      <c r="BR99" s="28"/>
      <c r="BS99" s="28"/>
    </row>
    <row r="100" spans="2:71" ht="30" customHeight="1"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28"/>
      <c r="BM100" s="28"/>
      <c r="BN100" s="28"/>
      <c r="BO100" s="28"/>
      <c r="BP100" s="28"/>
      <c r="BQ100" s="28"/>
      <c r="BR100" s="28"/>
    </row>
    <row r="101" spans="2:71" ht="30" customHeight="1"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  <c r="BE101" s="28"/>
      <c r="BF101" s="28"/>
      <c r="BG101" s="28"/>
      <c r="BH101" s="28"/>
      <c r="BI101" s="28"/>
      <c r="BJ101" s="28"/>
      <c r="BK101" s="28"/>
      <c r="BL101" s="28"/>
      <c r="BM101" s="28"/>
      <c r="BN101" s="28"/>
      <c r="BO101" s="28"/>
      <c r="BP101" s="28"/>
      <c r="BQ101" s="28"/>
      <c r="BR101" s="28"/>
    </row>
    <row r="102" spans="2:71" ht="30" customHeight="1"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  <c r="BE102" s="28"/>
      <c r="BF102" s="28"/>
      <c r="BG102" s="28"/>
      <c r="BH102" s="28"/>
      <c r="BI102" s="28"/>
      <c r="BJ102" s="28"/>
      <c r="BK102" s="28"/>
      <c r="BL102" s="28"/>
      <c r="BM102" s="28"/>
      <c r="BN102" s="28"/>
      <c r="BO102" s="28"/>
      <c r="BP102" s="28"/>
      <c r="BQ102" s="28"/>
      <c r="BR102" s="28"/>
    </row>
    <row r="103" spans="2:71" ht="30" customHeight="1"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28"/>
      <c r="BM103" s="28"/>
      <c r="BN103" s="28"/>
      <c r="BO103" s="28"/>
      <c r="BP103" s="28"/>
      <c r="BQ103" s="28"/>
      <c r="BR103" s="28"/>
    </row>
    <row r="104" spans="2:71" ht="30" customHeight="1"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  <c r="BD104" s="28"/>
      <c r="BE104" s="28"/>
      <c r="BF104" s="28"/>
      <c r="BG104" s="28"/>
      <c r="BH104" s="28"/>
      <c r="BI104" s="28"/>
      <c r="BJ104" s="28"/>
      <c r="BK104" s="28"/>
      <c r="BL104" s="28"/>
      <c r="BM104" s="28"/>
      <c r="BN104" s="28"/>
      <c r="BO104" s="28"/>
      <c r="BP104" s="28"/>
      <c r="BQ104" s="28"/>
      <c r="BR104" s="28"/>
    </row>
    <row r="105" spans="2:71" ht="30" customHeight="1"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  <c r="BD105" s="28"/>
      <c r="BE105" s="28"/>
      <c r="BF105" s="28"/>
      <c r="BG105" s="28"/>
      <c r="BH105" s="28"/>
      <c r="BI105" s="28"/>
      <c r="BJ105" s="28"/>
      <c r="BK105" s="28"/>
      <c r="BL105" s="28"/>
      <c r="BM105" s="28"/>
      <c r="BN105" s="28"/>
      <c r="BO105" s="28"/>
      <c r="BP105" s="28"/>
      <c r="BQ105" s="28"/>
      <c r="BR105" s="28"/>
    </row>
    <row r="106" spans="2:71" ht="38.1" customHeight="1"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28"/>
      <c r="BM106" s="28"/>
      <c r="BN106" s="28"/>
      <c r="BO106" s="28"/>
      <c r="BP106" s="28"/>
      <c r="BQ106" s="28"/>
      <c r="BR106" s="28"/>
    </row>
    <row r="107" spans="2:71">
      <c r="AC107" s="46"/>
      <c r="AD107" s="46"/>
      <c r="AE107" s="46"/>
      <c r="AF107" s="46"/>
      <c r="AG107" s="46"/>
      <c r="AH107" s="46"/>
      <c r="AI107" s="46"/>
      <c r="AJ107" s="46"/>
      <c r="AK107" s="46"/>
      <c r="AL107" s="46"/>
      <c r="AM107" s="46"/>
      <c r="AN107" s="46"/>
      <c r="AO107" s="46"/>
      <c r="AP107" s="46"/>
      <c r="AQ107" s="46"/>
      <c r="AR107" s="46"/>
      <c r="AS107" s="46"/>
      <c r="AT107" s="46"/>
      <c r="AU107" s="46"/>
      <c r="AV107" s="46"/>
      <c r="AW107" s="46"/>
      <c r="AX107" s="46"/>
      <c r="AY107" s="46"/>
      <c r="AZ107" s="46"/>
      <c r="BA107" s="46"/>
      <c r="BB107" s="46"/>
      <c r="BC107" s="46"/>
      <c r="BD107" s="46"/>
      <c r="BQ107" s="46"/>
      <c r="BR107" s="46"/>
    </row>
    <row r="108" spans="2:71" ht="35.25" customHeight="1"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6"/>
      <c r="AL108" s="76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  <c r="BA108" s="76"/>
      <c r="BB108" s="76"/>
      <c r="BC108" s="76"/>
      <c r="BD108" s="76"/>
      <c r="BQ108" s="46"/>
      <c r="BR108" s="46"/>
    </row>
    <row r="109" spans="2:71" ht="35.25" customHeight="1"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6"/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6"/>
      <c r="BD109" s="76"/>
      <c r="BQ109" s="46"/>
      <c r="BR109" s="46"/>
    </row>
    <row r="110" spans="2:71">
      <c r="AC110" s="46"/>
      <c r="AD110" s="46"/>
      <c r="AE110" s="46"/>
      <c r="AF110" s="46"/>
      <c r="AG110" s="46"/>
      <c r="AH110" s="46"/>
      <c r="AI110" s="46"/>
      <c r="AJ110" s="46"/>
      <c r="AK110" s="46"/>
      <c r="AL110" s="46"/>
      <c r="AM110" s="46"/>
      <c r="AN110" s="46"/>
      <c r="AO110" s="46"/>
      <c r="AP110" s="46"/>
      <c r="AQ110" s="46"/>
      <c r="AR110" s="46"/>
      <c r="AS110" s="46"/>
      <c r="AT110" s="46"/>
      <c r="AU110" s="46"/>
      <c r="AV110" s="46"/>
      <c r="AW110" s="46"/>
      <c r="AX110" s="46"/>
      <c r="AY110" s="46"/>
      <c r="AZ110" s="46"/>
      <c r="BA110" s="46"/>
      <c r="BB110" s="46"/>
      <c r="BC110" s="46"/>
      <c r="BD110" s="46"/>
      <c r="BQ110" s="46"/>
      <c r="BR110" s="46"/>
    </row>
    <row r="111" spans="2:71">
      <c r="AC111" s="46"/>
      <c r="AD111" s="46"/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46"/>
      <c r="AP111" s="46"/>
      <c r="AQ111" s="46"/>
      <c r="AR111" s="46"/>
      <c r="AS111" s="46"/>
      <c r="AT111" s="46"/>
      <c r="AU111" s="46"/>
      <c r="AV111" s="46"/>
      <c r="AW111" s="46"/>
      <c r="AX111" s="46"/>
      <c r="AY111" s="46"/>
      <c r="AZ111" s="46"/>
      <c r="BA111" s="46"/>
      <c r="BB111" s="46"/>
      <c r="BC111" s="46"/>
      <c r="BD111" s="46"/>
      <c r="BQ111" s="46"/>
      <c r="BR111" s="46"/>
    </row>
    <row r="112" spans="2:71">
      <c r="AC112" s="46"/>
      <c r="AD112" s="46"/>
      <c r="AE112" s="46"/>
      <c r="AF112" s="46"/>
      <c r="AG112" s="46"/>
      <c r="AH112" s="46"/>
      <c r="AI112" s="46"/>
      <c r="AJ112" s="46"/>
      <c r="AK112" s="46"/>
      <c r="AL112" s="46"/>
      <c r="AM112" s="46"/>
      <c r="AN112" s="46"/>
      <c r="AO112" s="46"/>
      <c r="AP112" s="46"/>
      <c r="AQ112" s="46"/>
      <c r="AR112" s="46"/>
      <c r="AS112" s="46"/>
      <c r="AT112" s="46"/>
      <c r="AU112" s="46"/>
      <c r="AV112" s="46"/>
      <c r="AW112" s="46"/>
      <c r="AX112" s="46"/>
      <c r="AY112" s="46"/>
      <c r="AZ112" s="46"/>
      <c r="BA112" s="46"/>
      <c r="BB112" s="46"/>
      <c r="BC112" s="46"/>
      <c r="BD112" s="46"/>
      <c r="BQ112" s="46"/>
      <c r="BR112" s="46"/>
    </row>
    <row r="113" spans="29:70">
      <c r="AC113" s="46"/>
      <c r="AD113" s="46"/>
      <c r="AE113" s="46"/>
      <c r="AF113" s="46"/>
      <c r="AG113" s="46"/>
      <c r="AH113" s="46"/>
      <c r="AI113" s="46"/>
      <c r="AJ113" s="46"/>
      <c r="AK113" s="46"/>
      <c r="AL113" s="46"/>
      <c r="AM113" s="46"/>
      <c r="AN113" s="46"/>
      <c r="AO113" s="46"/>
      <c r="AP113" s="46"/>
      <c r="AQ113" s="46"/>
      <c r="AR113" s="46"/>
      <c r="AS113" s="46"/>
      <c r="AT113" s="46"/>
      <c r="AU113" s="46"/>
      <c r="AV113" s="46"/>
      <c r="AW113" s="46"/>
      <c r="AX113" s="46"/>
      <c r="AY113" s="46"/>
      <c r="AZ113" s="46"/>
      <c r="BA113" s="46"/>
      <c r="BB113" s="46"/>
      <c r="BC113" s="46"/>
      <c r="BD113" s="46"/>
      <c r="BE113" s="46"/>
      <c r="BF113" s="46"/>
      <c r="BG113" s="46"/>
      <c r="BH113" s="46"/>
      <c r="BI113" s="46"/>
      <c r="BJ113" s="46"/>
      <c r="BK113" s="46"/>
      <c r="BL113" s="46"/>
      <c r="BM113" s="46"/>
      <c r="BN113" s="46"/>
      <c r="BO113" s="46"/>
      <c r="BP113" s="46"/>
      <c r="BQ113" s="46"/>
      <c r="BR113" s="46"/>
    </row>
    <row r="114" spans="29:70">
      <c r="AC114" s="46"/>
      <c r="AD114" s="46"/>
      <c r="AE114" s="46"/>
      <c r="AF114" s="46"/>
      <c r="AG114" s="46"/>
      <c r="AH114" s="46"/>
      <c r="AI114" s="46"/>
      <c r="AJ114" s="46"/>
      <c r="AK114" s="46"/>
      <c r="AL114" s="46"/>
      <c r="AM114" s="46"/>
      <c r="AN114" s="46"/>
      <c r="AO114" s="46"/>
      <c r="AP114" s="46"/>
      <c r="AQ114" s="46"/>
      <c r="AR114" s="46"/>
      <c r="AS114" s="46"/>
      <c r="AT114" s="46"/>
      <c r="AU114" s="46"/>
      <c r="AV114" s="46"/>
      <c r="AW114" s="46"/>
      <c r="AX114" s="46"/>
      <c r="AY114" s="46"/>
      <c r="AZ114" s="46"/>
      <c r="BA114" s="46"/>
      <c r="BB114" s="46"/>
      <c r="BC114" s="46"/>
      <c r="BD114" s="46"/>
      <c r="BE114" s="46"/>
      <c r="BF114" s="46"/>
      <c r="BG114" s="46"/>
      <c r="BH114" s="46"/>
      <c r="BI114" s="46"/>
      <c r="BJ114" s="46"/>
      <c r="BK114" s="46"/>
      <c r="BL114" s="46"/>
      <c r="BM114" s="46"/>
      <c r="BN114" s="46"/>
      <c r="BO114" s="46"/>
      <c r="BP114" s="46"/>
      <c r="BQ114" s="46"/>
      <c r="BR114" s="46"/>
    </row>
    <row r="115" spans="29:70">
      <c r="AC115" s="46"/>
      <c r="AD115" s="46"/>
      <c r="AE115" s="46"/>
      <c r="AF115" s="46"/>
      <c r="AG115" s="46"/>
      <c r="AH115" s="46"/>
      <c r="AI115" s="46"/>
      <c r="AJ115" s="46"/>
      <c r="AK115" s="46"/>
      <c r="AL115" s="46"/>
      <c r="AM115" s="46"/>
      <c r="AN115" s="46"/>
      <c r="AO115" s="46"/>
      <c r="AP115" s="46"/>
      <c r="AQ115" s="46"/>
      <c r="AR115" s="46"/>
      <c r="AS115" s="46"/>
      <c r="AT115" s="46"/>
      <c r="AU115" s="46"/>
      <c r="AV115" s="46"/>
      <c r="AW115" s="46"/>
      <c r="AX115" s="46"/>
      <c r="AY115" s="46"/>
      <c r="AZ115" s="46"/>
      <c r="BA115" s="46"/>
      <c r="BB115" s="46"/>
      <c r="BC115" s="46"/>
      <c r="BD115" s="46"/>
      <c r="BE115" s="46"/>
      <c r="BF115" s="46"/>
      <c r="BG115" s="46"/>
      <c r="BH115" s="46"/>
      <c r="BI115" s="46"/>
      <c r="BJ115" s="46"/>
      <c r="BK115" s="46"/>
      <c r="BL115" s="46"/>
      <c r="BM115" s="46"/>
      <c r="BN115" s="46"/>
      <c r="BO115" s="46"/>
      <c r="BP115" s="46"/>
      <c r="BQ115" s="46"/>
      <c r="BR115" s="46"/>
    </row>
    <row r="116" spans="29:70"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/>
      <c r="BM116" s="46"/>
      <c r="BN116" s="46"/>
      <c r="BO116" s="46"/>
      <c r="BP116" s="46"/>
      <c r="BQ116" s="46"/>
      <c r="BR116" s="46"/>
    </row>
    <row r="117" spans="29:70">
      <c r="AC117" s="46"/>
      <c r="AD117" s="46"/>
      <c r="AE117" s="46"/>
      <c r="AF117" s="46"/>
      <c r="AG117" s="46"/>
      <c r="AH117" s="46"/>
      <c r="AI117" s="46"/>
      <c r="AJ117" s="46"/>
      <c r="AK117" s="46"/>
      <c r="AL117" s="46"/>
      <c r="AM117" s="46"/>
      <c r="AN117" s="46"/>
      <c r="AO117" s="46"/>
      <c r="AP117" s="46"/>
      <c r="AQ117" s="46"/>
      <c r="AR117" s="46"/>
      <c r="AS117" s="46"/>
      <c r="AT117" s="46"/>
      <c r="AU117" s="46"/>
      <c r="AV117" s="46"/>
      <c r="AW117" s="46"/>
      <c r="AX117" s="46"/>
      <c r="AY117" s="46"/>
      <c r="AZ117" s="46"/>
      <c r="BA117" s="46"/>
      <c r="BB117" s="46"/>
      <c r="BC117" s="46"/>
      <c r="BD117" s="46"/>
      <c r="BE117" s="46"/>
      <c r="BF117" s="46"/>
      <c r="BG117" s="46"/>
      <c r="BH117" s="46"/>
      <c r="BI117" s="46"/>
      <c r="BJ117" s="46"/>
      <c r="BK117" s="46"/>
      <c r="BL117" s="46"/>
      <c r="BM117" s="46"/>
      <c r="BN117" s="46"/>
      <c r="BO117" s="46"/>
      <c r="BP117" s="46"/>
      <c r="BQ117" s="46"/>
      <c r="BR117" s="46"/>
    </row>
    <row r="118" spans="29:70">
      <c r="AC118" s="46"/>
      <c r="AD118" s="46"/>
      <c r="AE118" s="46"/>
      <c r="AF118" s="46"/>
      <c r="AG118" s="46"/>
      <c r="AH118" s="46"/>
      <c r="AI118" s="46"/>
      <c r="AJ118" s="46"/>
      <c r="AK118" s="46"/>
      <c r="AL118" s="46"/>
      <c r="AM118" s="46"/>
      <c r="AN118" s="46"/>
      <c r="AO118" s="46"/>
      <c r="AP118" s="46"/>
      <c r="AQ118" s="46"/>
      <c r="AR118" s="46"/>
      <c r="AS118" s="46"/>
      <c r="AT118" s="46"/>
      <c r="AU118" s="46"/>
      <c r="AV118" s="46"/>
      <c r="AW118" s="46"/>
      <c r="AX118" s="46"/>
      <c r="AY118" s="46"/>
      <c r="AZ118" s="46"/>
      <c r="BA118" s="46"/>
      <c r="BB118" s="46"/>
      <c r="BC118" s="46"/>
      <c r="BD118" s="46"/>
      <c r="BE118" s="46"/>
      <c r="BF118" s="46"/>
      <c r="BG118" s="46"/>
      <c r="BH118" s="46"/>
      <c r="BI118" s="46"/>
      <c r="BJ118" s="46"/>
      <c r="BK118" s="46"/>
      <c r="BL118" s="46"/>
      <c r="BM118" s="46"/>
      <c r="BN118" s="46"/>
      <c r="BO118" s="46"/>
      <c r="BP118" s="46"/>
      <c r="BQ118" s="46"/>
      <c r="BR118" s="46"/>
    </row>
    <row r="119" spans="29:70">
      <c r="AC119" s="46"/>
      <c r="AD119" s="46"/>
      <c r="AE119" s="46"/>
      <c r="AF119" s="46"/>
      <c r="AG119" s="46"/>
      <c r="AH119" s="46"/>
      <c r="AI119" s="46"/>
      <c r="AJ119" s="46"/>
      <c r="AK119" s="46"/>
      <c r="AL119" s="46"/>
      <c r="AM119" s="46"/>
      <c r="AN119" s="46"/>
      <c r="AO119" s="46"/>
      <c r="AP119" s="46"/>
      <c r="AQ119" s="46"/>
      <c r="AR119" s="46"/>
      <c r="AS119" s="46"/>
      <c r="AT119" s="46"/>
      <c r="AU119" s="46"/>
      <c r="AV119" s="46"/>
      <c r="AW119" s="46"/>
      <c r="AX119" s="46"/>
      <c r="AY119" s="46"/>
      <c r="AZ119" s="46"/>
      <c r="BA119" s="46"/>
      <c r="BB119" s="46"/>
      <c r="BC119" s="46"/>
      <c r="BD119" s="46"/>
      <c r="BE119" s="46"/>
      <c r="BF119" s="46"/>
      <c r="BG119" s="46"/>
      <c r="BH119" s="46"/>
      <c r="BI119" s="46"/>
      <c r="BJ119" s="46"/>
      <c r="BK119" s="46"/>
      <c r="BL119" s="46"/>
      <c r="BM119" s="46"/>
      <c r="BN119" s="46"/>
      <c r="BO119" s="46"/>
      <c r="BP119" s="46"/>
      <c r="BQ119" s="46"/>
      <c r="BR119" s="46"/>
    </row>
    <row r="120" spans="29:70">
      <c r="AC120" s="46"/>
      <c r="AD120" s="46"/>
      <c r="AE120" s="46"/>
      <c r="AF120" s="46"/>
      <c r="AG120" s="46"/>
      <c r="AH120" s="46"/>
      <c r="AI120" s="46"/>
      <c r="AJ120" s="46"/>
      <c r="AK120" s="46"/>
      <c r="AL120" s="46"/>
      <c r="AM120" s="46"/>
      <c r="AN120" s="46"/>
      <c r="AO120" s="46"/>
      <c r="AP120" s="46"/>
      <c r="AQ120" s="46"/>
      <c r="AR120" s="46"/>
      <c r="AS120" s="46"/>
      <c r="AT120" s="46"/>
      <c r="AU120" s="46"/>
      <c r="AV120" s="46"/>
      <c r="AW120" s="46"/>
      <c r="AX120" s="46"/>
      <c r="AY120" s="46"/>
      <c r="AZ120" s="46"/>
      <c r="BA120" s="46"/>
      <c r="BB120" s="46"/>
      <c r="BC120" s="46"/>
      <c r="BD120" s="46"/>
      <c r="BE120" s="46"/>
      <c r="BF120" s="46"/>
      <c r="BG120" s="46"/>
      <c r="BH120" s="46"/>
      <c r="BI120" s="46"/>
      <c r="BJ120" s="46"/>
      <c r="BK120" s="46"/>
      <c r="BL120" s="46"/>
      <c r="BM120" s="46"/>
      <c r="BN120" s="46"/>
      <c r="BO120" s="46"/>
      <c r="BP120" s="46"/>
      <c r="BQ120" s="46"/>
      <c r="BR120" s="46"/>
    </row>
    <row r="121" spans="29:70">
      <c r="AC121" s="46"/>
      <c r="AD121" s="46"/>
      <c r="AE121" s="46"/>
      <c r="AF121" s="46"/>
      <c r="AG121" s="46"/>
      <c r="AH121" s="46"/>
      <c r="AI121" s="46"/>
      <c r="AJ121" s="46"/>
      <c r="AK121" s="46"/>
      <c r="AL121" s="46"/>
      <c r="AM121" s="46"/>
      <c r="AN121" s="46"/>
      <c r="AO121" s="46"/>
      <c r="AP121" s="46"/>
      <c r="AQ121" s="46"/>
      <c r="AR121" s="46"/>
      <c r="AS121" s="46"/>
      <c r="AT121" s="46"/>
      <c r="AU121" s="46"/>
      <c r="AV121" s="46"/>
      <c r="AW121" s="46"/>
      <c r="AX121" s="46"/>
      <c r="AY121" s="46"/>
      <c r="AZ121" s="46"/>
      <c r="BA121" s="46"/>
      <c r="BB121" s="46"/>
      <c r="BC121" s="46"/>
      <c r="BD121" s="46"/>
      <c r="BE121" s="46"/>
      <c r="BF121" s="46"/>
      <c r="BG121" s="46"/>
      <c r="BH121" s="46"/>
      <c r="BI121" s="46"/>
      <c r="BJ121" s="46"/>
      <c r="BK121" s="46"/>
      <c r="BL121" s="46"/>
      <c r="BM121" s="46"/>
      <c r="BN121" s="46"/>
      <c r="BO121" s="46"/>
      <c r="BP121" s="46"/>
      <c r="BQ121" s="46"/>
      <c r="BR121" s="46"/>
    </row>
    <row r="122" spans="29:70">
      <c r="AC122" s="46"/>
      <c r="AD122" s="46"/>
      <c r="AE122" s="46"/>
      <c r="AF122" s="46"/>
      <c r="AG122" s="46"/>
      <c r="AH122" s="46"/>
      <c r="AI122" s="46"/>
      <c r="AJ122" s="46"/>
      <c r="AK122" s="46"/>
      <c r="AL122" s="46"/>
      <c r="AM122" s="46"/>
      <c r="AN122" s="46"/>
      <c r="AO122" s="46"/>
      <c r="AP122" s="46"/>
      <c r="AQ122" s="46"/>
      <c r="AR122" s="46"/>
      <c r="AS122" s="46"/>
      <c r="AT122" s="46"/>
      <c r="AU122" s="46"/>
      <c r="AV122" s="46"/>
      <c r="AW122" s="46"/>
      <c r="AX122" s="46"/>
      <c r="AY122" s="46"/>
      <c r="AZ122" s="46"/>
      <c r="BA122" s="46"/>
      <c r="BB122" s="46"/>
      <c r="BC122" s="46"/>
      <c r="BD122" s="46"/>
      <c r="BE122" s="46"/>
      <c r="BF122" s="46"/>
      <c r="BG122" s="46"/>
      <c r="BH122" s="46"/>
      <c r="BI122" s="46"/>
      <c r="BJ122" s="46"/>
      <c r="BK122" s="46"/>
      <c r="BL122" s="46"/>
      <c r="BM122" s="46"/>
      <c r="BN122" s="46"/>
      <c r="BO122" s="46"/>
      <c r="BP122" s="46"/>
      <c r="BQ122" s="46"/>
      <c r="BR122" s="46"/>
    </row>
    <row r="123" spans="29:70">
      <c r="AC123" s="46"/>
      <c r="AD123" s="46"/>
      <c r="AE123" s="46"/>
      <c r="AF123" s="46"/>
      <c r="AG123" s="46"/>
      <c r="AH123" s="46"/>
      <c r="AI123" s="46"/>
      <c r="AJ123" s="46"/>
      <c r="AK123" s="46"/>
      <c r="AL123" s="46"/>
      <c r="AM123" s="46"/>
      <c r="AN123" s="46"/>
      <c r="AO123" s="46"/>
      <c r="AP123" s="46"/>
      <c r="AQ123" s="46"/>
      <c r="AR123" s="46"/>
      <c r="AS123" s="46"/>
      <c r="AT123" s="46"/>
      <c r="AU123" s="46"/>
      <c r="AV123" s="46"/>
      <c r="AW123" s="46"/>
      <c r="AX123" s="46"/>
      <c r="AY123" s="46"/>
      <c r="AZ123" s="46"/>
      <c r="BA123" s="46"/>
      <c r="BB123" s="46"/>
      <c r="BC123" s="46"/>
      <c r="BD123" s="46"/>
      <c r="BE123" s="46"/>
      <c r="BF123" s="46"/>
      <c r="BG123" s="46"/>
      <c r="BH123" s="46"/>
      <c r="BI123" s="46"/>
      <c r="BJ123" s="46"/>
      <c r="BK123" s="46"/>
      <c r="BL123" s="46"/>
      <c r="BM123" s="46"/>
      <c r="BN123" s="46"/>
      <c r="BO123" s="46"/>
      <c r="BP123" s="46"/>
      <c r="BQ123" s="46"/>
      <c r="BR123" s="46"/>
    </row>
    <row r="124" spans="29:70"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6"/>
      <c r="BB124" s="46"/>
      <c r="BC124" s="46"/>
      <c r="BD124" s="46"/>
      <c r="BE124" s="46"/>
      <c r="BF124" s="46"/>
      <c r="BG124" s="46"/>
      <c r="BH124" s="46"/>
      <c r="BI124" s="46"/>
      <c r="BJ124" s="46"/>
      <c r="BK124" s="46"/>
      <c r="BL124" s="46"/>
      <c r="BM124" s="46"/>
      <c r="BN124" s="46"/>
      <c r="BO124" s="46"/>
      <c r="BP124" s="46"/>
      <c r="BQ124" s="46"/>
      <c r="BR124" s="46"/>
    </row>
    <row r="125" spans="29:70">
      <c r="AC125" s="46"/>
      <c r="AD125" s="46"/>
      <c r="AE125" s="46"/>
      <c r="AF125" s="46"/>
      <c r="AG125" s="46"/>
      <c r="AH125" s="46"/>
      <c r="AI125" s="46"/>
      <c r="AJ125" s="46"/>
      <c r="AK125" s="46"/>
      <c r="AL125" s="46"/>
      <c r="AM125" s="46"/>
      <c r="AN125" s="46"/>
      <c r="AO125" s="46"/>
      <c r="AP125" s="46"/>
      <c r="AQ125" s="46"/>
      <c r="AR125" s="46"/>
      <c r="AS125" s="46"/>
      <c r="AT125" s="46"/>
      <c r="AU125" s="46"/>
      <c r="AV125" s="46"/>
      <c r="AW125" s="46"/>
      <c r="AX125" s="46"/>
      <c r="AY125" s="46"/>
      <c r="AZ125" s="46"/>
      <c r="BA125" s="46"/>
      <c r="BB125" s="46"/>
      <c r="BC125" s="46"/>
      <c r="BD125" s="46"/>
      <c r="BE125" s="46"/>
      <c r="BF125" s="46"/>
      <c r="BG125" s="46"/>
      <c r="BH125" s="46"/>
      <c r="BI125" s="46"/>
      <c r="BJ125" s="46"/>
      <c r="BK125" s="46"/>
      <c r="BL125" s="46"/>
      <c r="BM125" s="46"/>
      <c r="BN125" s="46"/>
      <c r="BO125" s="46"/>
      <c r="BP125" s="46"/>
      <c r="BQ125" s="46"/>
      <c r="BR125" s="46"/>
    </row>
    <row r="126" spans="29:70">
      <c r="AC126" s="46"/>
      <c r="AD126" s="46"/>
      <c r="AE126" s="46"/>
      <c r="AF126" s="46"/>
      <c r="AG126" s="46"/>
      <c r="AH126" s="46"/>
      <c r="AI126" s="46"/>
      <c r="AJ126" s="46"/>
      <c r="AK126" s="46"/>
      <c r="AL126" s="46"/>
      <c r="AM126" s="46"/>
      <c r="AN126" s="46"/>
      <c r="AO126" s="46"/>
      <c r="AP126" s="46"/>
      <c r="AQ126" s="46"/>
      <c r="AR126" s="46"/>
      <c r="AS126" s="46"/>
      <c r="AT126" s="46"/>
      <c r="AU126" s="46"/>
      <c r="AV126" s="46"/>
      <c r="AW126" s="46"/>
      <c r="AX126" s="46"/>
      <c r="AY126" s="46"/>
      <c r="AZ126" s="46"/>
      <c r="BA126" s="46"/>
      <c r="BB126" s="46"/>
      <c r="BC126" s="46"/>
      <c r="BD126" s="46"/>
      <c r="BE126" s="46"/>
      <c r="BF126" s="46"/>
      <c r="BG126" s="46"/>
      <c r="BH126" s="46"/>
      <c r="BI126" s="46"/>
      <c r="BJ126" s="46"/>
      <c r="BK126" s="46"/>
      <c r="BL126" s="46"/>
      <c r="BM126" s="46"/>
      <c r="BN126" s="46"/>
      <c r="BO126" s="46"/>
      <c r="BP126" s="46"/>
      <c r="BQ126" s="46"/>
      <c r="BR126" s="46"/>
    </row>
    <row r="127" spans="29:70">
      <c r="AC127" s="46"/>
      <c r="AD127" s="46"/>
      <c r="AE127" s="46"/>
      <c r="AF127" s="46"/>
      <c r="AG127" s="46"/>
      <c r="AH127" s="46"/>
      <c r="AI127" s="46"/>
      <c r="AJ127" s="46"/>
      <c r="AK127" s="46"/>
      <c r="AL127" s="46"/>
      <c r="AM127" s="46"/>
      <c r="AN127" s="46"/>
      <c r="AO127" s="46"/>
      <c r="AP127" s="46"/>
      <c r="AQ127" s="46"/>
      <c r="AR127" s="46"/>
      <c r="AS127" s="46"/>
      <c r="AT127" s="46"/>
      <c r="AU127" s="46"/>
      <c r="AV127" s="46"/>
      <c r="AW127" s="46"/>
      <c r="AX127" s="46"/>
      <c r="AY127" s="46"/>
      <c r="AZ127" s="46"/>
      <c r="BA127" s="46"/>
      <c r="BB127" s="46"/>
      <c r="BC127" s="46"/>
      <c r="BD127" s="46"/>
      <c r="BE127" s="46"/>
      <c r="BF127" s="46"/>
      <c r="BG127" s="46"/>
      <c r="BH127" s="46"/>
      <c r="BI127" s="46"/>
      <c r="BJ127" s="46"/>
      <c r="BK127" s="46"/>
      <c r="BL127" s="46"/>
      <c r="BM127" s="46"/>
      <c r="BN127" s="46"/>
      <c r="BO127" s="46"/>
      <c r="BP127" s="46"/>
      <c r="BQ127" s="46"/>
      <c r="BR127" s="46"/>
    </row>
    <row r="128" spans="29:70">
      <c r="AC128" s="46"/>
      <c r="AD128" s="46"/>
      <c r="AE128" s="46"/>
      <c r="AF128" s="46"/>
      <c r="AG128" s="46"/>
      <c r="AH128" s="46"/>
      <c r="AI128" s="46"/>
      <c r="AJ128" s="46"/>
      <c r="AK128" s="46"/>
      <c r="AL128" s="46"/>
      <c r="AM128" s="46"/>
      <c r="AN128" s="46"/>
      <c r="AO128" s="46"/>
      <c r="AP128" s="46"/>
      <c r="AQ128" s="46"/>
      <c r="AR128" s="46"/>
      <c r="AS128" s="46"/>
      <c r="AT128" s="46"/>
      <c r="AU128" s="46"/>
      <c r="AV128" s="46"/>
      <c r="AW128" s="46"/>
      <c r="AX128" s="46"/>
      <c r="AY128" s="46"/>
      <c r="AZ128" s="46"/>
      <c r="BA128" s="46"/>
      <c r="BB128" s="46"/>
      <c r="BC128" s="46"/>
      <c r="BD128" s="46"/>
      <c r="BE128" s="46"/>
      <c r="BF128" s="46"/>
      <c r="BG128" s="46"/>
      <c r="BH128" s="46"/>
      <c r="BI128" s="46"/>
      <c r="BJ128" s="46"/>
      <c r="BK128" s="46"/>
      <c r="BL128" s="46"/>
      <c r="BM128" s="46"/>
      <c r="BN128" s="46"/>
      <c r="BO128" s="46"/>
      <c r="BP128" s="46"/>
      <c r="BQ128" s="46"/>
      <c r="BR128" s="46"/>
    </row>
    <row r="129" spans="29:70"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  <c r="AR129" s="46"/>
      <c r="AS129" s="46"/>
      <c r="AT129" s="46"/>
      <c r="AU129" s="46"/>
      <c r="AV129" s="46"/>
      <c r="AW129" s="46"/>
      <c r="AX129" s="46"/>
      <c r="AY129" s="46"/>
      <c r="AZ129" s="46"/>
      <c r="BA129" s="46"/>
      <c r="BB129" s="46"/>
      <c r="BC129" s="46"/>
      <c r="BD129" s="46"/>
      <c r="BE129" s="46"/>
      <c r="BF129" s="46"/>
      <c r="BG129" s="46"/>
      <c r="BH129" s="46"/>
      <c r="BI129" s="46"/>
      <c r="BJ129" s="46"/>
      <c r="BK129" s="46"/>
      <c r="BL129" s="46"/>
      <c r="BM129" s="46"/>
      <c r="BN129" s="46"/>
      <c r="BO129" s="46"/>
      <c r="BP129" s="46"/>
      <c r="BQ129" s="46"/>
      <c r="BR129" s="46"/>
    </row>
    <row r="130" spans="29:70">
      <c r="AC130" s="46"/>
      <c r="AD130" s="46"/>
      <c r="AE130" s="46"/>
      <c r="AF130" s="46"/>
      <c r="AG130" s="46"/>
      <c r="AH130" s="46"/>
      <c r="AI130" s="46"/>
      <c r="AJ130" s="46"/>
      <c r="AK130" s="46"/>
      <c r="AL130" s="46"/>
      <c r="AM130" s="46"/>
      <c r="AN130" s="46"/>
      <c r="AO130" s="46"/>
      <c r="AP130" s="46"/>
      <c r="AQ130" s="46"/>
      <c r="AR130" s="46"/>
      <c r="AS130" s="46"/>
      <c r="AT130" s="46"/>
      <c r="AU130" s="46"/>
      <c r="AV130" s="46"/>
      <c r="AW130" s="46"/>
      <c r="AX130" s="46"/>
      <c r="AY130" s="46"/>
      <c r="AZ130" s="46"/>
      <c r="BA130" s="46"/>
      <c r="BB130" s="46"/>
      <c r="BC130" s="46"/>
      <c r="BD130" s="46"/>
      <c r="BE130" s="46"/>
      <c r="BF130" s="46"/>
      <c r="BG130" s="46"/>
      <c r="BH130" s="46"/>
      <c r="BI130" s="46"/>
      <c r="BJ130" s="46"/>
      <c r="BK130" s="46"/>
      <c r="BL130" s="46"/>
      <c r="BM130" s="46"/>
      <c r="BN130" s="46"/>
      <c r="BO130" s="46"/>
      <c r="BP130" s="46"/>
      <c r="BQ130" s="46"/>
      <c r="BR130" s="46"/>
    </row>
    <row r="131" spans="29:70">
      <c r="AC131" s="46"/>
      <c r="AD131" s="46"/>
      <c r="AE131" s="46"/>
      <c r="AF131" s="46"/>
      <c r="AG131" s="46"/>
      <c r="AH131" s="46"/>
      <c r="AI131" s="46"/>
      <c r="AJ131" s="46"/>
      <c r="AK131" s="46"/>
      <c r="AL131" s="46"/>
      <c r="AM131" s="46"/>
      <c r="AN131" s="46"/>
      <c r="AO131" s="46"/>
      <c r="AP131" s="46"/>
      <c r="AQ131" s="46"/>
      <c r="AR131" s="46"/>
      <c r="AS131" s="46"/>
      <c r="AT131" s="46"/>
      <c r="AU131" s="46"/>
      <c r="AV131" s="46"/>
      <c r="AW131" s="46"/>
      <c r="AX131" s="46"/>
      <c r="AY131" s="46"/>
      <c r="AZ131" s="46"/>
      <c r="BA131" s="46"/>
      <c r="BB131" s="46"/>
      <c r="BC131" s="46"/>
      <c r="BD131" s="46"/>
      <c r="BE131" s="46"/>
      <c r="BF131" s="46"/>
      <c r="BG131" s="46"/>
      <c r="BH131" s="46"/>
      <c r="BI131" s="46"/>
      <c r="BJ131" s="46"/>
      <c r="BK131" s="46"/>
      <c r="BL131" s="46"/>
      <c r="BM131" s="46"/>
      <c r="BN131" s="46"/>
      <c r="BO131" s="46"/>
      <c r="BP131" s="46"/>
      <c r="BQ131" s="46"/>
      <c r="BR131" s="46"/>
    </row>
    <row r="132" spans="29:70">
      <c r="AC132" s="46"/>
      <c r="AD132" s="46"/>
      <c r="AE132" s="46"/>
      <c r="AF132" s="46"/>
      <c r="AG132" s="46"/>
      <c r="AH132" s="46"/>
      <c r="AI132" s="46"/>
      <c r="AJ132" s="46"/>
      <c r="AK132" s="46"/>
      <c r="AL132" s="46"/>
      <c r="AM132" s="46"/>
      <c r="AN132" s="46"/>
      <c r="AO132" s="46"/>
      <c r="AP132" s="46"/>
      <c r="AQ132" s="46"/>
      <c r="AR132" s="46"/>
      <c r="AS132" s="46"/>
      <c r="AT132" s="46"/>
      <c r="AU132" s="46"/>
      <c r="AV132" s="46"/>
      <c r="AW132" s="46"/>
      <c r="AX132" s="46"/>
      <c r="AY132" s="46"/>
      <c r="AZ132" s="46"/>
      <c r="BA132" s="46"/>
      <c r="BB132" s="46"/>
      <c r="BC132" s="46"/>
      <c r="BD132" s="46"/>
      <c r="BE132" s="46"/>
      <c r="BF132" s="46"/>
      <c r="BG132" s="46"/>
      <c r="BH132" s="46"/>
      <c r="BI132" s="46"/>
      <c r="BJ132" s="46"/>
      <c r="BK132" s="46"/>
      <c r="BL132" s="46"/>
      <c r="BM132" s="46"/>
      <c r="BN132" s="46"/>
      <c r="BO132" s="46"/>
      <c r="BP132" s="46"/>
      <c r="BQ132" s="46"/>
      <c r="BR132" s="46"/>
    </row>
    <row r="133" spans="29:70">
      <c r="AC133" s="46"/>
      <c r="AD133" s="46"/>
      <c r="AE133" s="46"/>
      <c r="AF133" s="46"/>
      <c r="AG133" s="46"/>
      <c r="AH133" s="46"/>
      <c r="AI133" s="46"/>
      <c r="AJ133" s="46"/>
      <c r="AK133" s="46"/>
      <c r="AL133" s="46"/>
      <c r="AM133" s="46"/>
      <c r="AN133" s="46"/>
      <c r="AO133" s="46"/>
      <c r="AP133" s="46"/>
      <c r="AQ133" s="46"/>
      <c r="AR133" s="46"/>
      <c r="AS133" s="46"/>
      <c r="AT133" s="46"/>
      <c r="AU133" s="46"/>
      <c r="AV133" s="46"/>
      <c r="AW133" s="46"/>
      <c r="AX133" s="46"/>
      <c r="AY133" s="46"/>
      <c r="AZ133" s="46"/>
      <c r="BA133" s="46"/>
      <c r="BB133" s="46"/>
      <c r="BC133" s="46"/>
      <c r="BD133" s="46"/>
      <c r="BE133" s="46"/>
      <c r="BF133" s="46"/>
      <c r="BG133" s="46"/>
      <c r="BH133" s="46"/>
      <c r="BI133" s="46"/>
      <c r="BJ133" s="46"/>
      <c r="BK133" s="46"/>
      <c r="BL133" s="46"/>
      <c r="BM133" s="46"/>
      <c r="BN133" s="46"/>
      <c r="BO133" s="46"/>
      <c r="BP133" s="46"/>
      <c r="BQ133" s="46"/>
      <c r="BR133" s="46"/>
    </row>
    <row r="134" spans="29:70">
      <c r="AC134" s="46"/>
      <c r="AD134" s="46"/>
      <c r="AE134" s="46"/>
      <c r="AF134" s="46"/>
      <c r="AG134" s="46"/>
      <c r="AH134" s="46"/>
      <c r="AI134" s="46"/>
      <c r="AJ134" s="46"/>
      <c r="AK134" s="46"/>
      <c r="AL134" s="46"/>
      <c r="AM134" s="46"/>
      <c r="AN134" s="46"/>
      <c r="AO134" s="46"/>
      <c r="AP134" s="46"/>
      <c r="AQ134" s="46"/>
      <c r="AR134" s="46"/>
      <c r="AS134" s="46"/>
      <c r="AT134" s="46"/>
      <c r="AU134" s="46"/>
      <c r="AV134" s="46"/>
      <c r="AW134" s="46"/>
      <c r="AX134" s="46"/>
      <c r="AY134" s="46"/>
      <c r="AZ134" s="46"/>
      <c r="BA134" s="46"/>
      <c r="BB134" s="46"/>
      <c r="BC134" s="46"/>
      <c r="BD134" s="46"/>
      <c r="BE134" s="46"/>
      <c r="BF134" s="46"/>
      <c r="BG134" s="46"/>
      <c r="BH134" s="46"/>
      <c r="BI134" s="46"/>
      <c r="BJ134" s="46"/>
      <c r="BK134" s="46"/>
      <c r="BL134" s="46"/>
      <c r="BM134" s="46"/>
      <c r="BN134" s="46"/>
      <c r="BO134" s="46"/>
      <c r="BP134" s="46"/>
      <c r="BQ134" s="46"/>
      <c r="BR134" s="46"/>
    </row>
    <row r="135" spans="29:70">
      <c r="AC135" s="46"/>
      <c r="AD135" s="46"/>
      <c r="AE135" s="46"/>
      <c r="AF135" s="46"/>
      <c r="AG135" s="46"/>
      <c r="AH135" s="46"/>
      <c r="AI135" s="46"/>
      <c r="AJ135" s="46"/>
      <c r="AK135" s="46"/>
      <c r="AL135" s="46"/>
      <c r="AM135" s="46"/>
      <c r="AN135" s="46"/>
      <c r="AO135" s="46"/>
      <c r="AP135" s="46"/>
      <c r="AQ135" s="46"/>
      <c r="AR135" s="46"/>
      <c r="AS135" s="46"/>
      <c r="AT135" s="46"/>
      <c r="AU135" s="46"/>
      <c r="AV135" s="46"/>
      <c r="AW135" s="46"/>
      <c r="AX135" s="46"/>
      <c r="AY135" s="46"/>
      <c r="AZ135" s="46"/>
      <c r="BA135" s="46"/>
      <c r="BB135" s="46"/>
      <c r="BC135" s="46"/>
      <c r="BD135" s="46"/>
      <c r="BE135" s="46"/>
      <c r="BF135" s="46"/>
      <c r="BG135" s="46"/>
      <c r="BH135" s="46"/>
      <c r="BI135" s="46"/>
      <c r="BJ135" s="46"/>
      <c r="BK135" s="46"/>
      <c r="BL135" s="46"/>
      <c r="BM135" s="46"/>
      <c r="BN135" s="46"/>
      <c r="BO135" s="46"/>
      <c r="BP135" s="46"/>
      <c r="BQ135" s="46"/>
      <c r="BR135" s="46"/>
    </row>
    <row r="136" spans="29:70">
      <c r="AC136" s="46"/>
      <c r="AD136" s="46"/>
      <c r="AE136" s="46"/>
      <c r="AF136" s="46"/>
      <c r="AG136" s="46"/>
      <c r="AH136" s="46"/>
      <c r="AI136" s="46"/>
      <c r="AJ136" s="46"/>
      <c r="AK136" s="46"/>
      <c r="AL136" s="46"/>
      <c r="AM136" s="46"/>
      <c r="AN136" s="46"/>
      <c r="AO136" s="46"/>
      <c r="AP136" s="46"/>
      <c r="AQ136" s="46"/>
      <c r="AR136" s="46"/>
      <c r="AS136" s="46"/>
      <c r="AT136" s="46"/>
      <c r="AU136" s="46"/>
      <c r="AV136" s="46"/>
      <c r="AW136" s="46"/>
      <c r="AX136" s="46"/>
      <c r="AY136" s="46"/>
      <c r="AZ136" s="46"/>
      <c r="BA136" s="46"/>
      <c r="BB136" s="46"/>
      <c r="BC136" s="46"/>
      <c r="BD136" s="46"/>
      <c r="BE136" s="46"/>
      <c r="BF136" s="46"/>
      <c r="BG136" s="46"/>
      <c r="BH136" s="46"/>
      <c r="BI136" s="46"/>
      <c r="BJ136" s="46"/>
      <c r="BK136" s="46"/>
      <c r="BL136" s="46"/>
      <c r="BM136" s="46"/>
      <c r="BN136" s="46"/>
      <c r="BO136" s="46"/>
      <c r="BP136" s="46"/>
      <c r="BQ136" s="46"/>
      <c r="BR136" s="46"/>
    </row>
    <row r="137" spans="29:70">
      <c r="AC137" s="46"/>
      <c r="AD137" s="46"/>
      <c r="AE137" s="46"/>
      <c r="AF137" s="46"/>
      <c r="AG137" s="46"/>
      <c r="AH137" s="46"/>
      <c r="AI137" s="46"/>
      <c r="AJ137" s="46"/>
      <c r="AK137" s="46"/>
      <c r="AL137" s="46"/>
      <c r="AM137" s="46"/>
      <c r="AN137" s="46"/>
      <c r="AO137" s="46"/>
      <c r="AP137" s="46"/>
      <c r="AQ137" s="46"/>
      <c r="AR137" s="46"/>
      <c r="AS137" s="46"/>
      <c r="AT137" s="46"/>
      <c r="AU137" s="46"/>
      <c r="AV137" s="46"/>
      <c r="AW137" s="46"/>
      <c r="AX137" s="46"/>
      <c r="AY137" s="46"/>
      <c r="AZ137" s="46"/>
      <c r="BA137" s="46"/>
      <c r="BB137" s="46"/>
      <c r="BC137" s="46"/>
      <c r="BD137" s="46"/>
      <c r="BE137" s="46"/>
      <c r="BF137" s="46"/>
      <c r="BG137" s="46"/>
      <c r="BH137" s="46"/>
      <c r="BI137" s="46"/>
      <c r="BJ137" s="46"/>
      <c r="BK137" s="46"/>
      <c r="BL137" s="46"/>
      <c r="BM137" s="46"/>
      <c r="BN137" s="46"/>
      <c r="BO137" s="46"/>
      <c r="BP137" s="46"/>
      <c r="BQ137" s="46"/>
      <c r="BR137" s="46"/>
    </row>
    <row r="138" spans="29:70">
      <c r="AC138" s="46"/>
      <c r="AD138" s="46"/>
      <c r="AE138" s="46"/>
      <c r="AF138" s="46"/>
      <c r="AG138" s="46"/>
      <c r="AH138" s="46"/>
      <c r="AI138" s="46"/>
      <c r="AJ138" s="46"/>
      <c r="AK138" s="46"/>
      <c r="AL138" s="46"/>
      <c r="AM138" s="46"/>
      <c r="AN138" s="46"/>
      <c r="AO138" s="46"/>
      <c r="AP138" s="46"/>
      <c r="AQ138" s="46"/>
      <c r="AR138" s="46"/>
      <c r="AS138" s="46"/>
      <c r="AT138" s="46"/>
      <c r="AU138" s="46"/>
      <c r="AV138" s="46"/>
      <c r="AW138" s="46"/>
      <c r="AX138" s="46"/>
      <c r="AY138" s="46"/>
      <c r="AZ138" s="46"/>
      <c r="BA138" s="46"/>
      <c r="BB138" s="46"/>
      <c r="BC138" s="46"/>
      <c r="BD138" s="46"/>
      <c r="BE138" s="46"/>
      <c r="BF138" s="46"/>
      <c r="BG138" s="46"/>
      <c r="BH138" s="46"/>
      <c r="BI138" s="46"/>
      <c r="BJ138" s="46"/>
      <c r="BK138" s="46"/>
      <c r="BL138" s="46"/>
      <c r="BM138" s="46"/>
      <c r="BN138" s="46"/>
      <c r="BO138" s="46"/>
      <c r="BP138" s="46"/>
      <c r="BQ138" s="46"/>
      <c r="BR138" s="46"/>
    </row>
    <row r="139" spans="29:70">
      <c r="AC139" s="46"/>
      <c r="AD139" s="46"/>
      <c r="AE139" s="46"/>
      <c r="AF139" s="46"/>
      <c r="AG139" s="46"/>
      <c r="AH139" s="46"/>
      <c r="AI139" s="46"/>
      <c r="AJ139" s="46"/>
      <c r="AK139" s="46"/>
      <c r="AL139" s="46"/>
      <c r="AM139" s="46"/>
      <c r="AN139" s="46"/>
      <c r="AO139" s="46"/>
      <c r="AP139" s="46"/>
      <c r="AQ139" s="46"/>
      <c r="AR139" s="46"/>
      <c r="AS139" s="46"/>
      <c r="AT139" s="46"/>
      <c r="AU139" s="46"/>
      <c r="AV139" s="46"/>
      <c r="AW139" s="46"/>
      <c r="AX139" s="46"/>
      <c r="AY139" s="46"/>
      <c r="AZ139" s="46"/>
      <c r="BA139" s="46"/>
      <c r="BB139" s="46"/>
      <c r="BC139" s="46"/>
      <c r="BD139" s="46"/>
      <c r="BE139" s="46"/>
      <c r="BF139" s="46"/>
      <c r="BG139" s="46"/>
      <c r="BH139" s="46"/>
      <c r="BI139" s="46"/>
      <c r="BJ139" s="46"/>
      <c r="BK139" s="46"/>
      <c r="BL139" s="46"/>
      <c r="BM139" s="46"/>
      <c r="BN139" s="46"/>
      <c r="BO139" s="46"/>
      <c r="BP139" s="46"/>
      <c r="BQ139" s="46"/>
      <c r="BR139" s="46"/>
    </row>
    <row r="140" spans="29:70">
      <c r="AC140" s="46"/>
      <c r="AD140" s="46"/>
      <c r="AE140" s="46"/>
      <c r="AF140" s="46"/>
      <c r="AG140" s="46"/>
      <c r="AH140" s="46"/>
      <c r="AI140" s="46"/>
      <c r="AJ140" s="46"/>
      <c r="AK140" s="46"/>
      <c r="AL140" s="46"/>
      <c r="AM140" s="46"/>
      <c r="AN140" s="46"/>
      <c r="AO140" s="46"/>
      <c r="AP140" s="46"/>
      <c r="AQ140" s="46"/>
      <c r="AR140" s="46"/>
      <c r="AS140" s="46"/>
      <c r="AT140" s="46"/>
      <c r="AU140" s="46"/>
      <c r="AV140" s="46"/>
      <c r="AW140" s="46"/>
      <c r="AX140" s="46"/>
      <c r="AY140" s="46"/>
      <c r="AZ140" s="46"/>
      <c r="BA140" s="46"/>
      <c r="BB140" s="46"/>
      <c r="BC140" s="46"/>
      <c r="BD140" s="46"/>
      <c r="BE140" s="46"/>
      <c r="BF140" s="46"/>
      <c r="BG140" s="46"/>
      <c r="BH140" s="46"/>
      <c r="BI140" s="46"/>
      <c r="BJ140" s="46"/>
      <c r="BK140" s="46"/>
      <c r="BL140" s="46"/>
      <c r="BM140" s="46"/>
      <c r="BN140" s="46"/>
      <c r="BO140" s="46"/>
      <c r="BP140" s="46"/>
      <c r="BQ140" s="46"/>
      <c r="BR140" s="46"/>
    </row>
    <row r="141" spans="29:70">
      <c r="AC141" s="46"/>
      <c r="AD141" s="46"/>
      <c r="AE141" s="46"/>
      <c r="AF141" s="46"/>
      <c r="AG141" s="46"/>
      <c r="AH141" s="46"/>
      <c r="AI141" s="46"/>
      <c r="AJ141" s="46"/>
      <c r="AK141" s="46"/>
      <c r="AL141" s="46"/>
      <c r="AM141" s="46"/>
      <c r="AN141" s="46"/>
      <c r="AO141" s="46"/>
      <c r="AP141" s="46"/>
      <c r="AQ141" s="46"/>
      <c r="AR141" s="46"/>
      <c r="AS141" s="46"/>
      <c r="AT141" s="46"/>
      <c r="AU141" s="46"/>
      <c r="AV141" s="46"/>
      <c r="AW141" s="46"/>
      <c r="AX141" s="46"/>
      <c r="AY141" s="46"/>
      <c r="AZ141" s="46"/>
      <c r="BA141" s="46"/>
      <c r="BB141" s="46"/>
      <c r="BC141" s="46"/>
      <c r="BD141" s="46"/>
      <c r="BE141" s="46"/>
      <c r="BF141" s="46"/>
      <c r="BG141" s="46"/>
      <c r="BH141" s="46"/>
      <c r="BI141" s="46"/>
      <c r="BJ141" s="46"/>
      <c r="BK141" s="46"/>
      <c r="BL141" s="46"/>
      <c r="BM141" s="46"/>
      <c r="BN141" s="46"/>
      <c r="BO141" s="46"/>
      <c r="BP141" s="46"/>
      <c r="BQ141" s="46"/>
      <c r="BR141" s="46"/>
    </row>
    <row r="142" spans="29:70">
      <c r="AC142" s="46"/>
      <c r="AD142" s="46"/>
      <c r="AE142" s="46"/>
      <c r="AF142" s="46"/>
      <c r="AG142" s="46"/>
      <c r="AH142" s="46"/>
      <c r="AI142" s="46"/>
      <c r="AJ142" s="46"/>
      <c r="AK142" s="46"/>
      <c r="AL142" s="46"/>
      <c r="AM142" s="46"/>
      <c r="AN142" s="46"/>
      <c r="AO142" s="46"/>
      <c r="AP142" s="46"/>
      <c r="AQ142" s="46"/>
      <c r="AR142" s="46"/>
      <c r="AS142" s="46"/>
      <c r="AT142" s="46"/>
      <c r="AU142" s="46"/>
      <c r="AV142" s="46"/>
      <c r="AW142" s="46"/>
      <c r="AX142" s="46"/>
      <c r="AY142" s="46"/>
      <c r="AZ142" s="46"/>
      <c r="BA142" s="46"/>
      <c r="BB142" s="46"/>
      <c r="BC142" s="46"/>
      <c r="BD142" s="46"/>
      <c r="BE142" s="46"/>
      <c r="BF142" s="46"/>
      <c r="BG142" s="46"/>
      <c r="BH142" s="46"/>
      <c r="BI142" s="46"/>
      <c r="BJ142" s="46"/>
      <c r="BK142" s="46"/>
      <c r="BL142" s="46"/>
      <c r="BM142" s="46"/>
      <c r="BN142" s="46"/>
      <c r="BO142" s="46"/>
      <c r="BP142" s="46"/>
      <c r="BQ142" s="46"/>
      <c r="BR142" s="46"/>
    </row>
    <row r="143" spans="29:70">
      <c r="AC143" s="46"/>
      <c r="AD143" s="46"/>
      <c r="AE143" s="46"/>
      <c r="AF143" s="46"/>
      <c r="AG143" s="46"/>
      <c r="AH143" s="46"/>
      <c r="AI143" s="46"/>
      <c r="AJ143" s="46"/>
      <c r="AK143" s="46"/>
      <c r="AL143" s="46"/>
      <c r="AM143" s="46"/>
      <c r="AN143" s="46"/>
      <c r="AO143" s="46"/>
      <c r="AP143" s="46"/>
      <c r="AQ143" s="46"/>
      <c r="AR143" s="46"/>
      <c r="AS143" s="46"/>
      <c r="AT143" s="46"/>
      <c r="AU143" s="46"/>
      <c r="AV143" s="46"/>
      <c r="AW143" s="46"/>
      <c r="AX143" s="46"/>
      <c r="AY143" s="46"/>
      <c r="AZ143" s="46"/>
      <c r="BA143" s="46"/>
      <c r="BB143" s="46"/>
      <c r="BC143" s="46"/>
      <c r="BD143" s="46"/>
      <c r="BE143" s="46"/>
      <c r="BF143" s="46"/>
      <c r="BG143" s="46"/>
      <c r="BH143" s="46"/>
      <c r="BI143" s="46"/>
      <c r="BJ143" s="46"/>
      <c r="BK143" s="46"/>
      <c r="BL143" s="46"/>
      <c r="BM143" s="46"/>
      <c r="BN143" s="46"/>
      <c r="BO143" s="46"/>
      <c r="BP143" s="46"/>
      <c r="BQ143" s="46"/>
      <c r="BR143" s="46"/>
    </row>
    <row r="144" spans="29:70">
      <c r="AC144" s="46"/>
      <c r="AD144" s="46"/>
      <c r="AE144" s="46"/>
      <c r="AF144" s="46"/>
      <c r="AG144" s="46"/>
      <c r="AH144" s="46"/>
      <c r="AI144" s="46"/>
      <c r="AJ144" s="46"/>
      <c r="AK144" s="46"/>
      <c r="AL144" s="46"/>
      <c r="AM144" s="46"/>
      <c r="AN144" s="46"/>
      <c r="AO144" s="46"/>
      <c r="AP144" s="46"/>
      <c r="AQ144" s="46"/>
      <c r="AR144" s="46"/>
      <c r="AS144" s="46"/>
      <c r="AT144" s="46"/>
      <c r="AU144" s="46"/>
      <c r="AV144" s="46"/>
      <c r="AW144" s="46"/>
      <c r="AX144" s="46"/>
      <c r="AY144" s="46"/>
      <c r="AZ144" s="46"/>
      <c r="BA144" s="46"/>
      <c r="BB144" s="46"/>
      <c r="BC144" s="46"/>
      <c r="BD144" s="46"/>
      <c r="BE144" s="46"/>
      <c r="BF144" s="46"/>
      <c r="BG144" s="46"/>
      <c r="BH144" s="46"/>
      <c r="BI144" s="46"/>
      <c r="BJ144" s="46"/>
      <c r="BK144" s="46"/>
      <c r="BL144" s="46"/>
      <c r="BM144" s="46"/>
      <c r="BN144" s="46"/>
      <c r="BO144" s="46"/>
      <c r="BP144" s="46"/>
      <c r="BQ144" s="46"/>
      <c r="BR144" s="46"/>
    </row>
    <row r="145" spans="29:70">
      <c r="AC145" s="46"/>
      <c r="AD145" s="46"/>
      <c r="AE145" s="46"/>
      <c r="AF145" s="46"/>
      <c r="AG145" s="46"/>
      <c r="AH145" s="46"/>
      <c r="AI145" s="46"/>
      <c r="AJ145" s="46"/>
      <c r="AK145" s="46"/>
      <c r="AL145" s="46"/>
      <c r="AM145" s="46"/>
      <c r="AN145" s="46"/>
      <c r="AO145" s="46"/>
      <c r="AP145" s="46"/>
      <c r="AQ145" s="46"/>
      <c r="AR145" s="46"/>
      <c r="AS145" s="46"/>
      <c r="AT145" s="46"/>
      <c r="AU145" s="46"/>
      <c r="AV145" s="46"/>
      <c r="AW145" s="46"/>
      <c r="AX145" s="46"/>
      <c r="AY145" s="46"/>
      <c r="AZ145" s="46"/>
      <c r="BA145" s="46"/>
      <c r="BB145" s="46"/>
      <c r="BC145" s="46"/>
      <c r="BD145" s="46"/>
      <c r="BE145" s="46"/>
      <c r="BF145" s="46"/>
      <c r="BG145" s="46"/>
      <c r="BH145" s="46"/>
      <c r="BI145" s="46"/>
      <c r="BJ145" s="46"/>
      <c r="BK145" s="46"/>
      <c r="BL145" s="46"/>
      <c r="BM145" s="46"/>
      <c r="BN145" s="46"/>
      <c r="BO145" s="46"/>
      <c r="BP145" s="46"/>
      <c r="BQ145" s="46"/>
      <c r="BR145" s="46"/>
    </row>
    <row r="146" spans="29:70">
      <c r="AC146" s="46"/>
      <c r="AD146" s="46"/>
      <c r="AE146" s="46"/>
      <c r="AF146" s="46"/>
      <c r="AG146" s="46"/>
      <c r="AH146" s="46"/>
      <c r="AI146" s="46"/>
      <c r="AJ146" s="46"/>
      <c r="AK146" s="46"/>
      <c r="AL146" s="46"/>
      <c r="AM146" s="46"/>
      <c r="AN146" s="46"/>
      <c r="AO146" s="46"/>
      <c r="AP146" s="46"/>
      <c r="AQ146" s="46"/>
      <c r="AR146" s="46"/>
      <c r="AS146" s="46"/>
      <c r="AT146" s="46"/>
      <c r="AU146" s="46"/>
      <c r="AV146" s="46"/>
      <c r="AW146" s="46"/>
      <c r="AX146" s="46"/>
      <c r="AY146" s="46"/>
      <c r="AZ146" s="46"/>
      <c r="BA146" s="46"/>
      <c r="BB146" s="46"/>
      <c r="BC146" s="46"/>
      <c r="BD146" s="46"/>
      <c r="BE146" s="46"/>
      <c r="BF146" s="46"/>
      <c r="BG146" s="46"/>
      <c r="BH146" s="46"/>
      <c r="BI146" s="46"/>
      <c r="BJ146" s="46"/>
      <c r="BK146" s="46"/>
      <c r="BL146" s="46"/>
      <c r="BM146" s="46"/>
      <c r="BN146" s="46"/>
      <c r="BO146" s="46"/>
      <c r="BP146" s="46"/>
      <c r="BQ146" s="46"/>
      <c r="BR146" s="46"/>
    </row>
    <row r="147" spans="29:70">
      <c r="AC147" s="46"/>
      <c r="AD147" s="46"/>
      <c r="AE147" s="46"/>
      <c r="AF147" s="46"/>
      <c r="AG147" s="46"/>
      <c r="AH147" s="46"/>
      <c r="AI147" s="46"/>
      <c r="AJ147" s="46"/>
      <c r="AK147" s="46"/>
      <c r="AL147" s="46"/>
      <c r="AM147" s="46"/>
      <c r="AN147" s="46"/>
      <c r="AO147" s="46"/>
      <c r="AP147" s="46"/>
      <c r="AQ147" s="46"/>
      <c r="AR147" s="46"/>
      <c r="AS147" s="46"/>
      <c r="AT147" s="46"/>
      <c r="AU147" s="46"/>
      <c r="AV147" s="46"/>
      <c r="AW147" s="46"/>
      <c r="AX147" s="46"/>
      <c r="AY147" s="46"/>
      <c r="AZ147" s="46"/>
      <c r="BA147" s="46"/>
      <c r="BB147" s="46"/>
      <c r="BC147" s="46"/>
      <c r="BD147" s="46"/>
      <c r="BE147" s="46"/>
      <c r="BF147" s="46"/>
      <c r="BG147" s="46"/>
      <c r="BH147" s="46"/>
      <c r="BI147" s="46"/>
      <c r="BJ147" s="46"/>
      <c r="BK147" s="46"/>
      <c r="BL147" s="46"/>
      <c r="BM147" s="46"/>
      <c r="BN147" s="46"/>
      <c r="BO147" s="46"/>
      <c r="BP147" s="46"/>
      <c r="BQ147" s="46"/>
      <c r="BR147" s="46"/>
    </row>
    <row r="148" spans="29:70">
      <c r="AC148" s="46"/>
      <c r="AD148" s="46"/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46"/>
      <c r="AP148" s="46"/>
      <c r="AQ148" s="46"/>
      <c r="AR148" s="46"/>
      <c r="AS148" s="46"/>
      <c r="AT148" s="46"/>
      <c r="AU148" s="46"/>
      <c r="AV148" s="46"/>
      <c r="AW148" s="46"/>
      <c r="AX148" s="46"/>
      <c r="AY148" s="46"/>
      <c r="AZ148" s="46"/>
      <c r="BA148" s="46"/>
      <c r="BB148" s="46"/>
      <c r="BC148" s="46"/>
      <c r="BD148" s="46"/>
      <c r="BE148" s="46"/>
      <c r="BF148" s="46"/>
      <c r="BG148" s="46"/>
      <c r="BH148" s="46"/>
      <c r="BI148" s="46"/>
      <c r="BJ148" s="46"/>
      <c r="BK148" s="46"/>
      <c r="BL148" s="46"/>
      <c r="BM148" s="46"/>
      <c r="BN148" s="46"/>
      <c r="BO148" s="46"/>
      <c r="BP148" s="46"/>
      <c r="BQ148" s="46"/>
      <c r="BR148" s="46"/>
    </row>
    <row r="149" spans="29:70">
      <c r="AC149" s="46"/>
      <c r="AD149" s="46"/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46"/>
      <c r="AP149" s="46"/>
      <c r="AQ149" s="46"/>
      <c r="AR149" s="46"/>
      <c r="AS149" s="46"/>
      <c r="AT149" s="46"/>
      <c r="AU149" s="46"/>
      <c r="AV149" s="46"/>
      <c r="AW149" s="46"/>
      <c r="AX149" s="46"/>
      <c r="AY149" s="46"/>
      <c r="AZ149" s="46"/>
      <c r="BA149" s="46"/>
      <c r="BB149" s="46"/>
      <c r="BC149" s="46"/>
      <c r="BD149" s="46"/>
      <c r="BE149" s="46"/>
      <c r="BF149" s="46"/>
      <c r="BG149" s="46"/>
      <c r="BH149" s="46"/>
      <c r="BI149" s="46"/>
      <c r="BJ149" s="46"/>
      <c r="BK149" s="46"/>
      <c r="BL149" s="46"/>
      <c r="BM149" s="46"/>
      <c r="BN149" s="46"/>
      <c r="BO149" s="46"/>
      <c r="BP149" s="46"/>
      <c r="BQ149" s="46"/>
      <c r="BR149" s="46"/>
    </row>
    <row r="150" spans="29:70">
      <c r="AC150" s="46"/>
      <c r="AD150" s="46"/>
      <c r="AE150" s="46"/>
      <c r="AF150" s="46"/>
      <c r="AG150" s="46"/>
      <c r="AH150" s="46"/>
      <c r="AI150" s="46"/>
      <c r="AJ150" s="46"/>
      <c r="AK150" s="46"/>
      <c r="AL150" s="46"/>
      <c r="AM150" s="46"/>
      <c r="AN150" s="46"/>
      <c r="AO150" s="46"/>
      <c r="AP150" s="46"/>
      <c r="AQ150" s="46"/>
      <c r="AR150" s="46"/>
      <c r="AS150" s="46"/>
      <c r="AT150" s="46"/>
      <c r="AU150" s="46"/>
      <c r="AV150" s="46"/>
      <c r="AW150" s="46"/>
      <c r="AX150" s="46"/>
      <c r="AY150" s="46"/>
      <c r="AZ150" s="46"/>
      <c r="BA150" s="46"/>
      <c r="BB150" s="46"/>
      <c r="BC150" s="46"/>
      <c r="BD150" s="46"/>
      <c r="BE150" s="46"/>
      <c r="BF150" s="46"/>
      <c r="BG150" s="46"/>
      <c r="BH150" s="46"/>
      <c r="BI150" s="46"/>
      <c r="BJ150" s="46"/>
      <c r="BK150" s="46"/>
      <c r="BL150" s="46"/>
      <c r="BM150" s="46"/>
      <c r="BN150" s="46"/>
      <c r="BO150" s="46"/>
      <c r="BP150" s="46"/>
      <c r="BQ150" s="46"/>
      <c r="BR150" s="46"/>
    </row>
    <row r="151" spans="29:70">
      <c r="AC151" s="46"/>
      <c r="AD151" s="46"/>
      <c r="AE151" s="46"/>
      <c r="AF151" s="46"/>
      <c r="AG151" s="46"/>
      <c r="AH151" s="46"/>
      <c r="AI151" s="46"/>
      <c r="AJ151" s="46"/>
      <c r="AK151" s="46"/>
      <c r="AL151" s="46"/>
      <c r="AM151" s="46"/>
      <c r="AN151" s="46"/>
      <c r="AO151" s="46"/>
      <c r="AP151" s="46"/>
      <c r="AQ151" s="46"/>
      <c r="AR151" s="46"/>
      <c r="AS151" s="46"/>
      <c r="AT151" s="46"/>
      <c r="AU151" s="46"/>
      <c r="AV151" s="46"/>
      <c r="AW151" s="46"/>
      <c r="AX151" s="46"/>
      <c r="AY151" s="46"/>
      <c r="AZ151" s="46"/>
      <c r="BA151" s="46"/>
      <c r="BB151" s="46"/>
      <c r="BC151" s="46"/>
      <c r="BD151" s="46"/>
      <c r="BE151" s="46"/>
      <c r="BF151" s="46"/>
      <c r="BG151" s="46"/>
      <c r="BH151" s="46"/>
      <c r="BI151" s="46"/>
      <c r="BJ151" s="46"/>
      <c r="BK151" s="46"/>
      <c r="BL151" s="46"/>
      <c r="BM151" s="46"/>
      <c r="BN151" s="46"/>
      <c r="BO151" s="46"/>
      <c r="BP151" s="46"/>
      <c r="BQ151" s="46"/>
      <c r="BR151" s="46"/>
    </row>
    <row r="152" spans="29:70">
      <c r="AC152" s="46"/>
      <c r="AD152" s="46"/>
      <c r="AE152" s="46"/>
      <c r="AF152" s="46"/>
      <c r="AG152" s="46"/>
      <c r="AH152" s="46"/>
      <c r="AI152" s="46"/>
      <c r="AJ152" s="46"/>
      <c r="AK152" s="46"/>
      <c r="AL152" s="46"/>
      <c r="AM152" s="46"/>
      <c r="AN152" s="46"/>
      <c r="AO152" s="46"/>
      <c r="AP152" s="46"/>
      <c r="AQ152" s="46"/>
      <c r="AR152" s="46"/>
      <c r="AS152" s="46"/>
      <c r="AT152" s="46"/>
      <c r="AU152" s="46"/>
      <c r="AV152" s="46"/>
      <c r="AW152" s="46"/>
      <c r="AX152" s="46"/>
      <c r="AY152" s="46"/>
      <c r="AZ152" s="46"/>
      <c r="BA152" s="46"/>
      <c r="BB152" s="46"/>
      <c r="BC152" s="46"/>
      <c r="BD152" s="46"/>
      <c r="BE152" s="46"/>
      <c r="BF152" s="46"/>
      <c r="BG152" s="46"/>
      <c r="BH152" s="46"/>
      <c r="BI152" s="46"/>
      <c r="BJ152" s="46"/>
      <c r="BK152" s="46"/>
      <c r="BL152" s="46"/>
      <c r="BM152" s="46"/>
      <c r="BN152" s="46"/>
      <c r="BO152" s="46"/>
      <c r="BP152" s="46"/>
      <c r="BQ152" s="46"/>
      <c r="BR152" s="46"/>
    </row>
    <row r="153" spans="29:70">
      <c r="AC153" s="46"/>
      <c r="AD153" s="46"/>
      <c r="AE153" s="46"/>
      <c r="AF153" s="46"/>
      <c r="AG153" s="46"/>
      <c r="AH153" s="46"/>
      <c r="AI153" s="46"/>
      <c r="AJ153" s="46"/>
      <c r="AK153" s="46"/>
      <c r="AL153" s="46"/>
      <c r="AM153" s="46"/>
      <c r="AN153" s="46"/>
      <c r="AO153" s="46"/>
      <c r="AP153" s="46"/>
      <c r="AQ153" s="46"/>
      <c r="AR153" s="46"/>
      <c r="AS153" s="46"/>
      <c r="AT153" s="46"/>
      <c r="AU153" s="46"/>
      <c r="AV153" s="46"/>
      <c r="AW153" s="46"/>
      <c r="AX153" s="46"/>
      <c r="AY153" s="46"/>
      <c r="AZ153" s="46"/>
      <c r="BA153" s="46"/>
      <c r="BB153" s="46"/>
      <c r="BC153" s="46"/>
      <c r="BD153" s="46"/>
      <c r="BE153" s="46"/>
      <c r="BF153" s="46"/>
      <c r="BG153" s="46"/>
      <c r="BH153" s="46"/>
      <c r="BI153" s="46"/>
      <c r="BJ153" s="46"/>
      <c r="BK153" s="46"/>
      <c r="BL153" s="46"/>
      <c r="BM153" s="46"/>
      <c r="BN153" s="46"/>
      <c r="BO153" s="46"/>
      <c r="BP153" s="46"/>
      <c r="BQ153" s="46"/>
      <c r="BR153" s="46"/>
    </row>
  </sheetData>
  <sheetProtection formatCells="0" formatColumns="0" formatRows="0"/>
  <mergeCells count="8">
    <mergeCell ref="AK6:BR6"/>
    <mergeCell ref="C2:BR2"/>
    <mergeCell ref="C4:AJ4"/>
    <mergeCell ref="AK4:BR4"/>
    <mergeCell ref="C5:AJ5"/>
    <mergeCell ref="AK5:BR5"/>
    <mergeCell ref="AK7:BR7"/>
    <mergeCell ref="C7:AJ7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9370078740157483" right="0.19685039370078741" top="0.78740157480314965" bottom="0.39370078740157483" header="0.39370078740157483" footer="0.15748031496062992"/>
  <pageSetup paperSize="9" scale="28" orientation="portrait" r:id="rId1"/>
  <headerFooter>
    <oddHeader>&amp;C&amp;G</oddHeader>
  </headerFooter>
  <ignoredErrors>
    <ignoredError sqref="AB8:AE8 AU8 O8:T8 AM8:AO8 AX8 AL5:BR5 AL6:BR6 AL7:BR7 D7:AJ7 D5:AJ5 D6:G6 D4:AJ4 AL4:BR4 I6:AJ6" unlockedFormula="1"/>
  </ignoredErrors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7">
    <tabColor rgb="FF7030A0"/>
  </sheetPr>
  <dimension ref="A1:GD153"/>
  <sheetViews>
    <sheetView topLeftCell="A62" zoomScale="25" zoomScaleNormal="25" zoomScaleSheetLayoutView="25" workbookViewId="0">
      <selection activeCell="BV111" sqref="BV111"/>
    </sheetView>
  </sheetViews>
  <sheetFormatPr baseColWidth="10" defaultColWidth="10.42578125" defaultRowHeight="20.25"/>
  <cols>
    <col min="1" max="1" width="10.7109375" style="325" customWidth="1"/>
    <col min="2" max="2" width="8.7109375" style="325" customWidth="1"/>
    <col min="3" max="14" width="2.28515625" style="27" customWidth="1"/>
    <col min="15" max="16" width="18.7109375" style="27" customWidth="1"/>
    <col min="17" max="17" width="55.7109375" style="27" customWidth="1"/>
    <col min="18" max="21" width="10.7109375" style="27" hidden="1" customWidth="1"/>
    <col min="22" max="22" width="9.7109375" style="27" hidden="1" customWidth="1"/>
    <col min="23" max="24" width="10.7109375" style="27" hidden="1" customWidth="1"/>
    <col min="25" max="26" width="12.7109375" style="27" hidden="1" customWidth="1"/>
    <col min="27" max="28" width="26.7109375" style="27" customWidth="1"/>
    <col min="29" max="30" width="10.7109375" style="27" hidden="1" customWidth="1"/>
    <col min="31" max="31" width="8.7109375" style="27" hidden="1" customWidth="1"/>
    <col min="32" max="32" width="9.7109375" style="27" hidden="1" customWidth="1"/>
    <col min="33" max="33" width="10.7109375" style="27" hidden="1" customWidth="1"/>
    <col min="34" max="36" width="12.7109375" style="27" hidden="1" customWidth="1"/>
    <col min="37" max="39" width="17.7109375" style="27" customWidth="1"/>
    <col min="40" max="44" width="10.7109375" style="27" hidden="1" customWidth="1"/>
    <col min="45" max="46" width="12.7109375" style="27" hidden="1" customWidth="1"/>
    <col min="47" max="53" width="10.7109375" style="27" customWidth="1"/>
    <col min="54" max="54" width="10.7109375" style="27" hidden="1" customWidth="1"/>
    <col min="55" max="56" width="12.7109375" style="27" hidden="1" customWidth="1"/>
    <col min="57" max="58" width="13.7109375" style="27" customWidth="1"/>
    <col min="59" max="70" width="2.28515625" style="27" customWidth="1"/>
    <col min="71" max="71" width="15.7109375" style="325" customWidth="1"/>
    <col min="72" max="72" width="10.7109375" style="325" customWidth="1"/>
    <col min="73" max="77" width="8.7109375" style="325" customWidth="1"/>
    <col min="78" max="79" width="8.7109375" style="326" customWidth="1"/>
    <col min="80" max="83" width="8.7109375" style="325" customWidth="1"/>
    <col min="84" max="85" width="2.7109375" style="325" customWidth="1"/>
    <col min="86" max="16384" width="10.42578125" style="325"/>
  </cols>
  <sheetData>
    <row r="1" spans="2:94" ht="11.25" customHeight="1" thickBot="1"/>
    <row r="2" spans="2:94" s="466" customFormat="1" ht="40.15" customHeight="1" thickTop="1">
      <c r="C2" s="831" t="str">
        <f>+V_Ma!C2</f>
        <v>FLUJOGRAMA VEHICULAR DIRECCIONAL</v>
      </c>
      <c r="D2" s="832"/>
      <c r="E2" s="832"/>
      <c r="F2" s="832"/>
      <c r="G2" s="832"/>
      <c r="H2" s="832"/>
      <c r="I2" s="832"/>
      <c r="J2" s="832"/>
      <c r="K2" s="832"/>
      <c r="L2" s="832"/>
      <c r="M2" s="832"/>
      <c r="N2" s="832"/>
      <c r="O2" s="832"/>
      <c r="P2" s="832"/>
      <c r="Q2" s="832"/>
      <c r="R2" s="832"/>
      <c r="S2" s="832"/>
      <c r="T2" s="832"/>
      <c r="U2" s="832"/>
      <c r="V2" s="832"/>
      <c r="W2" s="832"/>
      <c r="X2" s="832"/>
      <c r="Y2" s="832"/>
      <c r="Z2" s="832"/>
      <c r="AA2" s="832"/>
      <c r="AB2" s="832"/>
      <c r="AC2" s="832"/>
      <c r="AD2" s="832"/>
      <c r="AE2" s="832"/>
      <c r="AF2" s="832"/>
      <c r="AG2" s="832"/>
      <c r="AH2" s="832"/>
      <c r="AI2" s="832"/>
      <c r="AJ2" s="832"/>
      <c r="AK2" s="832"/>
      <c r="AL2" s="832"/>
      <c r="AM2" s="832"/>
      <c r="AN2" s="832"/>
      <c r="AO2" s="832"/>
      <c r="AP2" s="832"/>
      <c r="AQ2" s="832"/>
      <c r="AR2" s="832"/>
      <c r="AS2" s="832"/>
      <c r="AT2" s="832"/>
      <c r="AU2" s="832"/>
      <c r="AV2" s="832"/>
      <c r="AW2" s="832"/>
      <c r="AX2" s="832"/>
      <c r="AY2" s="832"/>
      <c r="AZ2" s="832"/>
      <c r="BA2" s="832"/>
      <c r="BB2" s="832"/>
      <c r="BC2" s="832"/>
      <c r="BD2" s="832"/>
      <c r="BE2" s="832"/>
      <c r="BF2" s="832"/>
      <c r="BG2" s="832"/>
      <c r="BH2" s="832"/>
      <c r="BI2" s="832"/>
      <c r="BJ2" s="832"/>
      <c r="BK2" s="832"/>
      <c r="BL2" s="832"/>
      <c r="BM2" s="832"/>
      <c r="BN2" s="832"/>
      <c r="BO2" s="832"/>
      <c r="BP2" s="832"/>
      <c r="BQ2" s="832"/>
      <c r="BR2" s="833"/>
      <c r="BS2" s="467"/>
      <c r="BT2" s="819" t="s">
        <v>96</v>
      </c>
      <c r="BU2" s="820"/>
      <c r="BV2" s="820"/>
      <c r="BW2" s="820"/>
      <c r="BX2" s="820"/>
      <c r="BY2" s="820"/>
      <c r="BZ2" s="820"/>
      <c r="CA2" s="820"/>
      <c r="CB2" s="820"/>
      <c r="CC2" s="820"/>
      <c r="CD2" s="820"/>
      <c r="CE2" s="820"/>
      <c r="CF2" s="820"/>
      <c r="CG2" s="821"/>
    </row>
    <row r="3" spans="2:94" s="466" customFormat="1" ht="8.1" customHeight="1">
      <c r="C3" s="29"/>
      <c r="D3" s="30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2"/>
      <c r="BS3" s="467"/>
      <c r="BT3" s="822"/>
      <c r="BU3" s="823"/>
      <c r="BV3" s="823"/>
      <c r="BW3" s="823"/>
      <c r="BX3" s="823"/>
      <c r="BY3" s="823"/>
      <c r="BZ3" s="823"/>
      <c r="CA3" s="823"/>
      <c r="CB3" s="823"/>
      <c r="CC3" s="823"/>
      <c r="CD3" s="823"/>
      <c r="CE3" s="823"/>
      <c r="CF3" s="823"/>
      <c r="CG3" s="824"/>
    </row>
    <row r="4" spans="2:94" s="468" customFormat="1" ht="30" customHeight="1">
      <c r="C4" s="816" t="str">
        <f>+V_Ma!C4:AJ4</f>
        <v xml:space="preserve">      Intersección                 :   Av. Los Héroes - Ca. Buckinghan</v>
      </c>
      <c r="D4" s="817"/>
      <c r="E4" s="817"/>
      <c r="F4" s="817"/>
      <c r="G4" s="817"/>
      <c r="H4" s="817"/>
      <c r="I4" s="817"/>
      <c r="J4" s="817"/>
      <c r="K4" s="817"/>
      <c r="L4" s="817"/>
      <c r="M4" s="817"/>
      <c r="N4" s="817"/>
      <c r="O4" s="817"/>
      <c r="P4" s="817"/>
      <c r="Q4" s="817"/>
      <c r="R4" s="817"/>
      <c r="S4" s="817"/>
      <c r="T4" s="817"/>
      <c r="U4" s="817"/>
      <c r="V4" s="817"/>
      <c r="W4" s="817"/>
      <c r="X4" s="817"/>
      <c r="Y4" s="817"/>
      <c r="Z4" s="817"/>
      <c r="AA4" s="817"/>
      <c r="AB4" s="817"/>
      <c r="AC4" s="817"/>
      <c r="AD4" s="817"/>
      <c r="AE4" s="817"/>
      <c r="AF4" s="817"/>
      <c r="AG4" s="817"/>
      <c r="AH4" s="817"/>
      <c r="AI4" s="817"/>
      <c r="AJ4" s="817"/>
      <c r="AK4" s="803" t="str">
        <f>+V_Ma!AK4:BR4</f>
        <v xml:space="preserve">             Distrito      :                  San Juan de Miraflores          </v>
      </c>
      <c r="AL4" s="803"/>
      <c r="AM4" s="803"/>
      <c r="AN4" s="803"/>
      <c r="AO4" s="803"/>
      <c r="AP4" s="803"/>
      <c r="AQ4" s="803"/>
      <c r="AR4" s="803"/>
      <c r="AS4" s="803"/>
      <c r="AT4" s="803"/>
      <c r="AU4" s="803"/>
      <c r="AV4" s="803"/>
      <c r="AW4" s="803"/>
      <c r="AX4" s="803"/>
      <c r="AY4" s="803"/>
      <c r="AZ4" s="803"/>
      <c r="BA4" s="803"/>
      <c r="BB4" s="803"/>
      <c r="BC4" s="803"/>
      <c r="BD4" s="803"/>
      <c r="BE4" s="803"/>
      <c r="BF4" s="803"/>
      <c r="BG4" s="803"/>
      <c r="BH4" s="803"/>
      <c r="BI4" s="803"/>
      <c r="BJ4" s="803"/>
      <c r="BK4" s="803"/>
      <c r="BL4" s="803"/>
      <c r="BM4" s="803"/>
      <c r="BN4" s="803"/>
      <c r="BO4" s="803"/>
      <c r="BP4" s="803"/>
      <c r="BQ4" s="803"/>
      <c r="BR4" s="804"/>
      <c r="BT4" s="822"/>
      <c r="BU4" s="823"/>
      <c r="BV4" s="823"/>
      <c r="BW4" s="823"/>
      <c r="BX4" s="823"/>
      <c r="BY4" s="823"/>
      <c r="BZ4" s="823"/>
      <c r="CA4" s="823"/>
      <c r="CB4" s="823"/>
      <c r="CC4" s="823"/>
      <c r="CD4" s="823"/>
      <c r="CE4" s="823"/>
      <c r="CF4" s="823"/>
      <c r="CG4" s="824"/>
    </row>
    <row r="5" spans="2:94" s="468" customFormat="1" ht="30" customHeight="1">
      <c r="C5" s="816" t="str">
        <f>+V_Ma!C5:AJ5</f>
        <v xml:space="preserve">      Fecha                          :    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7"/>
      <c r="P5" s="817"/>
      <c r="Q5" s="817"/>
      <c r="R5" s="817"/>
      <c r="S5" s="817"/>
      <c r="T5" s="817"/>
      <c r="U5" s="817"/>
      <c r="V5" s="817"/>
      <c r="W5" s="817"/>
      <c r="X5" s="817"/>
      <c r="Y5" s="817"/>
      <c r="Z5" s="817"/>
      <c r="AA5" s="817"/>
      <c r="AB5" s="817"/>
      <c r="AC5" s="817"/>
      <c r="AD5" s="817"/>
      <c r="AE5" s="817"/>
      <c r="AF5" s="817"/>
      <c r="AG5" s="817"/>
      <c r="AH5" s="817"/>
      <c r="AI5" s="817"/>
      <c r="AJ5" s="817"/>
      <c r="AK5" s="803" t="str">
        <f>+CONCATENATE("Turno                     :                       ","Tarde         ")</f>
        <v xml:space="preserve">Turno                     :                       Tarde         </v>
      </c>
      <c r="AL5" s="803"/>
      <c r="AM5" s="803"/>
      <c r="AN5" s="803"/>
      <c r="AO5" s="803"/>
      <c r="AP5" s="803"/>
      <c r="AQ5" s="803"/>
      <c r="AR5" s="803"/>
      <c r="AS5" s="803"/>
      <c r="AT5" s="803"/>
      <c r="AU5" s="803"/>
      <c r="AV5" s="803"/>
      <c r="AW5" s="803"/>
      <c r="AX5" s="803"/>
      <c r="AY5" s="803"/>
      <c r="AZ5" s="803"/>
      <c r="BA5" s="803"/>
      <c r="BB5" s="803"/>
      <c r="BC5" s="803"/>
      <c r="BD5" s="803"/>
      <c r="BE5" s="803"/>
      <c r="BF5" s="803"/>
      <c r="BG5" s="803"/>
      <c r="BH5" s="803"/>
      <c r="BI5" s="803"/>
      <c r="BJ5" s="803"/>
      <c r="BK5" s="803"/>
      <c r="BL5" s="803"/>
      <c r="BM5" s="803"/>
      <c r="BN5" s="803"/>
      <c r="BO5" s="803"/>
      <c r="BP5" s="803"/>
      <c r="BQ5" s="803"/>
      <c r="BR5" s="804"/>
      <c r="BT5" s="825" t="e">
        <f>+O89</f>
        <v>#REF!</v>
      </c>
      <c r="BU5" s="826"/>
      <c r="BV5" s="826"/>
      <c r="BW5" s="826"/>
      <c r="BX5" s="826"/>
      <c r="BY5" s="826"/>
      <c r="BZ5" s="826"/>
      <c r="CA5" s="826"/>
      <c r="CB5" s="826"/>
      <c r="CC5" s="826"/>
      <c r="CD5" s="826"/>
      <c r="CE5" s="826"/>
      <c r="CF5" s="826"/>
      <c r="CG5" s="827"/>
    </row>
    <row r="6" spans="2:94" s="468" customFormat="1" ht="30" customHeight="1">
      <c r="C6" s="146" t="str">
        <f>+V_Ma!C6</f>
        <v xml:space="preserve">      Día                              :   sábado</v>
      </c>
      <c r="D6" s="147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7"/>
      <c r="U6" s="147"/>
      <c r="V6" s="147"/>
      <c r="W6" s="147"/>
      <c r="X6" s="147"/>
      <c r="Y6" s="147"/>
      <c r="Z6" s="147"/>
      <c r="AA6" s="147"/>
      <c r="AB6" s="147"/>
      <c r="AC6" s="147"/>
      <c r="AD6" s="147"/>
      <c r="AE6" s="147"/>
      <c r="AF6" s="147"/>
      <c r="AG6" s="147"/>
      <c r="AH6" s="147"/>
      <c r="AI6" s="147"/>
      <c r="AJ6" s="147"/>
      <c r="AK6" s="803" t="e">
        <f>+CONCATENATE("Hora de Mayor Demanda      :              ",CONCATENATE(#REF!," - ",#REF!),"         ")</f>
        <v>#REF!</v>
      </c>
      <c r="AL6" s="803"/>
      <c r="AM6" s="803"/>
      <c r="AN6" s="803"/>
      <c r="AO6" s="803"/>
      <c r="AP6" s="803"/>
      <c r="AQ6" s="803"/>
      <c r="AR6" s="803"/>
      <c r="AS6" s="803"/>
      <c r="AT6" s="803"/>
      <c r="AU6" s="803"/>
      <c r="AV6" s="803"/>
      <c r="AW6" s="803"/>
      <c r="AX6" s="803"/>
      <c r="AY6" s="803"/>
      <c r="AZ6" s="803"/>
      <c r="BA6" s="803"/>
      <c r="BB6" s="803"/>
      <c r="BC6" s="803"/>
      <c r="BD6" s="803"/>
      <c r="BE6" s="803"/>
      <c r="BF6" s="803"/>
      <c r="BG6" s="803"/>
      <c r="BH6" s="803"/>
      <c r="BI6" s="803"/>
      <c r="BJ6" s="803"/>
      <c r="BK6" s="803"/>
      <c r="BL6" s="803"/>
      <c r="BM6" s="803"/>
      <c r="BN6" s="803"/>
      <c r="BO6" s="803"/>
      <c r="BP6" s="803"/>
      <c r="BQ6" s="803"/>
      <c r="BR6" s="804"/>
      <c r="BT6" s="825"/>
      <c r="BU6" s="826"/>
      <c r="BV6" s="826"/>
      <c r="BW6" s="826"/>
      <c r="BX6" s="826"/>
      <c r="BY6" s="826"/>
      <c r="BZ6" s="826"/>
      <c r="CA6" s="826"/>
      <c r="CB6" s="826"/>
      <c r="CC6" s="826"/>
      <c r="CD6" s="826"/>
      <c r="CE6" s="826"/>
      <c r="CF6" s="826"/>
      <c r="CG6" s="827"/>
      <c r="CM6" s="479"/>
      <c r="CN6" s="479"/>
      <c r="CO6" s="479"/>
      <c r="CP6" s="479"/>
    </row>
    <row r="7" spans="2:94" s="468" customFormat="1" ht="30" customHeight="1" thickBot="1">
      <c r="C7" s="816" t="str">
        <f>+CONCATENATE("      Volumen (Max)            :   ",BE79,"  Veh/h ")</f>
        <v xml:space="preserve">      Volumen (Max)            :   0  Veh/h </v>
      </c>
      <c r="D7" s="817"/>
      <c r="E7" s="817"/>
      <c r="F7" s="817"/>
      <c r="G7" s="817"/>
      <c r="H7" s="817"/>
      <c r="I7" s="817"/>
      <c r="J7" s="817"/>
      <c r="K7" s="817"/>
      <c r="L7" s="817"/>
      <c r="M7" s="817"/>
      <c r="N7" s="817"/>
      <c r="O7" s="817"/>
      <c r="P7" s="817"/>
      <c r="Q7" s="817"/>
      <c r="R7" s="817"/>
      <c r="S7" s="817"/>
      <c r="T7" s="817"/>
      <c r="U7" s="817"/>
      <c r="V7" s="817"/>
      <c r="W7" s="817"/>
      <c r="X7" s="817"/>
      <c r="Y7" s="817"/>
      <c r="Z7" s="817"/>
      <c r="AA7" s="817"/>
      <c r="AB7" s="817"/>
      <c r="AC7" s="817"/>
      <c r="AD7" s="817"/>
      <c r="AE7" s="817"/>
      <c r="AF7" s="817"/>
      <c r="AG7" s="817"/>
      <c r="AH7" s="817"/>
      <c r="AI7" s="817"/>
      <c r="AJ7" s="817"/>
      <c r="AK7" s="803" t="e">
        <f>+CONCATENATE("Volumen (Max)        :       ",INT(BE80),"  UCP(Auto/h)         ")</f>
        <v>#REF!</v>
      </c>
      <c r="AL7" s="803"/>
      <c r="AM7" s="803"/>
      <c r="AN7" s="803"/>
      <c r="AO7" s="803"/>
      <c r="AP7" s="803"/>
      <c r="AQ7" s="803"/>
      <c r="AR7" s="803"/>
      <c r="AS7" s="803"/>
      <c r="AT7" s="803"/>
      <c r="AU7" s="803"/>
      <c r="AV7" s="803"/>
      <c r="AW7" s="803"/>
      <c r="AX7" s="803"/>
      <c r="AY7" s="803"/>
      <c r="AZ7" s="803"/>
      <c r="BA7" s="803"/>
      <c r="BB7" s="803"/>
      <c r="BC7" s="803"/>
      <c r="BD7" s="803"/>
      <c r="BE7" s="803"/>
      <c r="BF7" s="803"/>
      <c r="BG7" s="803"/>
      <c r="BH7" s="803"/>
      <c r="BI7" s="803"/>
      <c r="BJ7" s="803"/>
      <c r="BK7" s="803"/>
      <c r="BL7" s="803"/>
      <c r="BM7" s="803"/>
      <c r="BN7" s="803"/>
      <c r="BO7" s="803"/>
      <c r="BP7" s="803"/>
      <c r="BQ7" s="803"/>
      <c r="BR7" s="804"/>
      <c r="BT7" s="828"/>
      <c r="BU7" s="829"/>
      <c r="BV7" s="829"/>
      <c r="BW7" s="829"/>
      <c r="BX7" s="829"/>
      <c r="BY7" s="829"/>
      <c r="BZ7" s="829"/>
      <c r="CA7" s="829"/>
      <c r="CB7" s="829"/>
      <c r="CC7" s="829"/>
      <c r="CD7" s="829"/>
      <c r="CE7" s="829"/>
      <c r="CF7" s="829"/>
      <c r="CG7" s="830"/>
      <c r="CM7" s="818"/>
      <c r="CN7" s="818"/>
      <c r="CO7" s="818"/>
      <c r="CP7" s="818"/>
    </row>
    <row r="8" spans="2:94" s="466" customFormat="1" ht="20.100000000000001" customHeight="1" thickTop="1">
      <c r="C8" s="33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5"/>
      <c r="Q8" s="35"/>
      <c r="R8" s="36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9"/>
      <c r="AW8" s="39"/>
      <c r="AX8" s="37"/>
      <c r="AY8" s="37"/>
      <c r="AZ8" s="37"/>
      <c r="BA8" s="37"/>
      <c r="BB8" s="37"/>
      <c r="BC8" s="37"/>
      <c r="BD8" s="37"/>
      <c r="BE8" s="38"/>
      <c r="BF8" s="38"/>
      <c r="BG8" s="38"/>
      <c r="BH8" s="38"/>
      <c r="BI8" s="38"/>
      <c r="BJ8" s="38"/>
      <c r="BK8" s="38"/>
      <c r="BL8" s="38"/>
      <c r="BM8" s="40"/>
      <c r="BN8" s="40"/>
      <c r="BO8" s="40"/>
      <c r="BP8" s="40"/>
      <c r="BQ8" s="38"/>
      <c r="BR8" s="41"/>
      <c r="BZ8" s="469"/>
      <c r="CA8" s="469"/>
      <c r="CM8" s="818"/>
      <c r="CN8" s="818"/>
      <c r="CO8" s="818"/>
      <c r="CP8" s="818"/>
    </row>
    <row r="9" spans="2:94" s="466" customFormat="1" ht="30" customHeight="1">
      <c r="B9" s="470"/>
      <c r="C9" s="42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4"/>
      <c r="BS9" s="467"/>
      <c r="BZ9" s="469"/>
      <c r="CA9" s="469"/>
    </row>
    <row r="10" spans="2:94" s="466" customFormat="1" ht="30" customHeight="1">
      <c r="B10" s="470"/>
      <c r="C10" s="45"/>
      <c r="D10" s="46"/>
      <c r="E10" s="46"/>
      <c r="F10" s="46"/>
      <c r="G10" s="46"/>
      <c r="H10" s="46"/>
      <c r="I10" s="46"/>
      <c r="J10" s="46"/>
      <c r="K10" s="47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8"/>
      <c r="AV10" s="46"/>
      <c r="AW10" s="46"/>
      <c r="AX10" s="46"/>
      <c r="AY10" s="46"/>
      <c r="AZ10" s="46"/>
      <c r="BA10" s="46"/>
      <c r="BB10" s="46"/>
      <c r="BC10" s="46"/>
      <c r="BD10" s="46"/>
      <c r="BE10" s="46"/>
      <c r="BF10" s="27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6"/>
      <c r="BR10" s="49"/>
      <c r="BS10" s="467"/>
      <c r="BZ10" s="469"/>
      <c r="CA10" s="469"/>
    </row>
    <row r="11" spans="2:94" s="466" customFormat="1" ht="30" customHeight="1">
      <c r="B11" s="470"/>
      <c r="C11" s="45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s="46"/>
      <c r="BH11" s="46"/>
      <c r="BI11" s="46"/>
      <c r="BJ11" s="46"/>
      <c r="BK11" s="46"/>
      <c r="BL11" s="46"/>
      <c r="BM11" s="46"/>
      <c r="BN11" s="46"/>
      <c r="BO11" s="46"/>
      <c r="BP11" s="46"/>
      <c r="BQ11" s="46"/>
      <c r="BR11" s="49"/>
      <c r="BS11" s="467"/>
      <c r="BZ11" s="469"/>
      <c r="CA11" s="469"/>
    </row>
    <row r="12" spans="2:94" s="470" customFormat="1" ht="30" customHeight="1">
      <c r="C12" s="45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  <c r="BB12" s="46"/>
      <c r="BC12" s="46"/>
      <c r="BD12" s="46"/>
      <c r="BE12" s="46"/>
      <c r="BF12" s="46" t="s">
        <v>156</v>
      </c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9"/>
      <c r="BS12" s="467"/>
      <c r="BT12" s="466"/>
      <c r="BU12" s="466"/>
      <c r="BV12" s="466"/>
      <c r="BW12" s="466"/>
      <c r="BX12" s="466"/>
      <c r="BY12" s="466"/>
      <c r="BZ12" s="469"/>
      <c r="CA12" s="469"/>
      <c r="CB12" s="466"/>
      <c r="CC12" s="466"/>
    </row>
    <row r="13" spans="2:94" s="470" customFormat="1" ht="30" customHeight="1">
      <c r="C13" s="45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/>
      <c r="BN13" s="46"/>
      <c r="BO13" s="46"/>
      <c r="BP13" s="46"/>
      <c r="BQ13" s="46"/>
      <c r="BR13" s="49"/>
      <c r="BS13" s="467"/>
      <c r="BT13" s="466"/>
      <c r="BU13" s="466"/>
      <c r="BV13" s="466"/>
      <c r="BW13" s="466"/>
      <c r="BX13" s="466"/>
      <c r="BY13" s="466"/>
      <c r="BZ13" s="469"/>
      <c r="CA13" s="469"/>
      <c r="CB13" s="466"/>
      <c r="CC13" s="466"/>
    </row>
    <row r="14" spans="2:94" s="470" customFormat="1" ht="30" customHeight="1">
      <c r="C14" s="45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/>
      <c r="BN14" s="46"/>
      <c r="BO14" s="46"/>
      <c r="BP14" s="46"/>
      <c r="BQ14" s="46"/>
      <c r="BR14" s="49"/>
      <c r="BS14" s="467"/>
      <c r="BT14" s="466"/>
      <c r="BU14" s="466"/>
      <c r="BV14" s="466"/>
      <c r="BW14" s="466"/>
      <c r="BX14" s="466"/>
      <c r="BY14" s="466"/>
      <c r="BZ14" s="469"/>
      <c r="CA14" s="469"/>
      <c r="CB14" s="466"/>
      <c r="CC14" s="466"/>
    </row>
    <row r="15" spans="2:94" s="470" customFormat="1" ht="30" customHeight="1">
      <c r="C15" s="45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/>
      <c r="BN15" s="46"/>
      <c r="BO15" s="46"/>
      <c r="BP15" s="46"/>
      <c r="BQ15" s="46"/>
      <c r="BR15" s="49"/>
      <c r="BS15" s="467"/>
      <c r="BT15" s="466"/>
      <c r="BU15" s="466"/>
      <c r="BV15" s="466"/>
      <c r="BW15" s="466"/>
      <c r="BX15" s="466"/>
      <c r="BY15" s="466"/>
      <c r="BZ15" s="469"/>
      <c r="CA15" s="469"/>
      <c r="CB15" s="466"/>
      <c r="CC15" s="466"/>
    </row>
    <row r="16" spans="2:94" s="470" customFormat="1" ht="30" customHeight="1">
      <c r="C16" s="45"/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102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9"/>
      <c r="BS16" s="467"/>
      <c r="BT16" s="466"/>
      <c r="BU16" s="466"/>
      <c r="BV16" s="466"/>
      <c r="BW16" s="466"/>
      <c r="BX16" s="466"/>
      <c r="BY16" s="466"/>
      <c r="BZ16" s="469"/>
      <c r="CA16" s="469"/>
      <c r="CB16" s="466"/>
      <c r="CC16" s="466"/>
    </row>
    <row r="17" spans="3:186" s="470" customFormat="1" ht="30" customHeight="1">
      <c r="C17" s="45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/>
      <c r="BN17" s="46"/>
      <c r="BO17" s="46"/>
      <c r="BP17" s="46"/>
      <c r="BQ17" s="46"/>
      <c r="BR17" s="49"/>
      <c r="BS17" s="467"/>
      <c r="BT17" s="466"/>
      <c r="BU17" s="466"/>
      <c r="BV17" s="466"/>
      <c r="BW17" s="466"/>
      <c r="BX17" s="466"/>
      <c r="BY17" s="466"/>
      <c r="BZ17" s="469"/>
      <c r="CA17" s="469"/>
      <c r="CB17" s="466"/>
      <c r="CC17" s="466"/>
    </row>
    <row r="18" spans="3:186" s="470" customFormat="1" ht="30" customHeight="1">
      <c r="C18" s="45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102"/>
      <c r="P18" s="46"/>
      <c r="Q18" s="10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6"/>
      <c r="BB18" s="46"/>
      <c r="BC18" s="46"/>
      <c r="BD18" s="46"/>
      <c r="BE18" s="46"/>
      <c r="BF18" s="46"/>
      <c r="BG18" s="46"/>
      <c r="BH18" s="46"/>
      <c r="BI18" s="46"/>
      <c r="BJ18" s="46"/>
      <c r="BK18" s="46"/>
      <c r="BL18" s="46"/>
      <c r="BM18" s="46"/>
      <c r="BN18" s="46"/>
      <c r="BO18" s="46"/>
      <c r="BP18" s="46"/>
      <c r="BQ18" s="46"/>
      <c r="BR18" s="49"/>
      <c r="BS18" s="467"/>
      <c r="BT18" s="466"/>
      <c r="BU18" s="466"/>
      <c r="BV18" s="466"/>
      <c r="BW18" s="466"/>
      <c r="BX18" s="466"/>
      <c r="BY18" s="466"/>
      <c r="BZ18" s="469"/>
      <c r="CA18" s="469"/>
      <c r="CB18" s="466"/>
      <c r="CC18" s="466"/>
    </row>
    <row r="19" spans="3:186" s="470" customFormat="1" ht="30" customHeight="1">
      <c r="C19" s="45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/>
      <c r="BQ19" s="46"/>
      <c r="BR19" s="49"/>
      <c r="BS19" s="467"/>
      <c r="BT19" s="466"/>
      <c r="BU19" s="466"/>
      <c r="BV19" s="466"/>
      <c r="BW19" s="466"/>
      <c r="BX19" s="466"/>
      <c r="BY19" s="466"/>
      <c r="BZ19" s="469"/>
      <c r="CA19" s="469"/>
      <c r="CB19" s="466"/>
      <c r="CC19" s="466"/>
    </row>
    <row r="20" spans="3:186" s="470" customFormat="1" ht="30" customHeight="1">
      <c r="C20" s="45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102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6"/>
      <c r="BN20" s="46"/>
      <c r="BO20" s="46"/>
      <c r="BP20" s="46"/>
      <c r="BQ20" s="46"/>
      <c r="BR20" s="49"/>
      <c r="BS20" s="467"/>
      <c r="BT20" s="466"/>
      <c r="BU20" s="466"/>
      <c r="BV20" s="466"/>
      <c r="BW20" s="466"/>
      <c r="BX20" s="466"/>
      <c r="BY20" s="466"/>
      <c r="BZ20" s="469"/>
      <c r="CA20" s="469"/>
      <c r="CB20" s="466"/>
      <c r="CC20" s="466"/>
    </row>
    <row r="21" spans="3:186" s="470" customFormat="1" ht="30" customHeight="1">
      <c r="C21" s="45"/>
      <c r="D21" s="46"/>
      <c r="E21" s="46"/>
      <c r="F21" s="102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46"/>
      <c r="BI21" s="46"/>
      <c r="BJ21" s="46"/>
      <c r="BK21" s="46"/>
      <c r="BL21" s="46"/>
      <c r="BM21" s="46"/>
      <c r="BN21" s="46"/>
      <c r="BO21" s="46"/>
      <c r="BP21" s="46"/>
      <c r="BQ21" s="46"/>
      <c r="BR21" s="49"/>
      <c r="BS21" s="467"/>
      <c r="BT21" s="466"/>
      <c r="BU21" s="466"/>
      <c r="BV21" s="466"/>
      <c r="BW21" s="466"/>
      <c r="BX21" s="466"/>
      <c r="BY21" s="466"/>
      <c r="BZ21" s="469"/>
      <c r="CA21" s="469"/>
      <c r="CB21" s="466"/>
      <c r="CC21" s="466"/>
    </row>
    <row r="22" spans="3:186" s="470" customFormat="1" ht="30" customHeight="1">
      <c r="C22" s="45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s="46"/>
      <c r="BH22" s="46"/>
      <c r="BI22" s="46"/>
      <c r="BJ22" s="46"/>
      <c r="BK22" s="46"/>
      <c r="BL22" s="46"/>
      <c r="BM22" s="46"/>
      <c r="BN22" s="46"/>
      <c r="BO22" s="46"/>
      <c r="BP22" s="46"/>
      <c r="BQ22" s="46"/>
      <c r="BR22" s="49"/>
      <c r="BS22" s="467"/>
      <c r="BT22" s="466"/>
      <c r="BU22" s="466"/>
      <c r="BV22" s="466"/>
      <c r="BW22" s="466"/>
      <c r="BX22" s="466"/>
      <c r="BY22" s="466"/>
      <c r="BZ22" s="469"/>
      <c r="CA22" s="469"/>
      <c r="CB22" s="466"/>
      <c r="CC22" s="466"/>
    </row>
    <row r="23" spans="3:186" s="470" customFormat="1" ht="30" customHeight="1">
      <c r="C23" s="45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 t="s">
        <v>132</v>
      </c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9"/>
      <c r="BS23" s="467"/>
      <c r="BT23" s="466"/>
      <c r="BU23" s="466"/>
      <c r="BV23" s="466"/>
      <c r="BW23" s="466"/>
      <c r="BX23" s="466"/>
      <c r="BY23" s="466"/>
      <c r="BZ23" s="469"/>
      <c r="CA23" s="469"/>
      <c r="CB23" s="466"/>
      <c r="CC23" s="466"/>
    </row>
    <row r="24" spans="3:186" s="470" customFormat="1" ht="30" customHeight="1">
      <c r="C24" s="45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9"/>
      <c r="BS24" s="334"/>
      <c r="BT24" s="466"/>
      <c r="BU24" s="466"/>
      <c r="BV24" s="466"/>
      <c r="BW24" s="466"/>
      <c r="BX24" s="466"/>
      <c r="BY24" s="466"/>
      <c r="BZ24" s="469"/>
      <c r="CA24" s="469"/>
      <c r="CB24" s="466"/>
      <c r="CC24" s="466"/>
    </row>
    <row r="25" spans="3:186" s="470" customFormat="1" ht="30" customHeight="1">
      <c r="C25" s="45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9"/>
      <c r="BS25" s="334"/>
      <c r="BT25" s="466"/>
      <c r="BU25" s="466"/>
      <c r="BV25" s="466"/>
      <c r="BW25" s="466"/>
      <c r="BX25" s="466"/>
      <c r="BY25" s="466"/>
      <c r="BZ25" s="469"/>
      <c r="CA25" s="469"/>
      <c r="CB25" s="466"/>
      <c r="CC25" s="466"/>
    </row>
    <row r="26" spans="3:186" s="470" customFormat="1" ht="30" customHeight="1">
      <c r="C26" s="45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6"/>
      <c r="AZ26" s="46"/>
      <c r="BA26" s="46"/>
      <c r="BB26" s="46"/>
      <c r="BC26" s="46"/>
      <c r="BD26" s="46"/>
      <c r="BE26" s="46"/>
      <c r="BF26" s="46"/>
      <c r="BG26" s="46"/>
      <c r="BH26" s="46"/>
      <c r="BI26" s="46"/>
      <c r="BJ26" s="46"/>
      <c r="BK26" s="46"/>
      <c r="BL26" s="46"/>
      <c r="BM26" s="46"/>
      <c r="BN26" s="46"/>
      <c r="BO26" s="46"/>
      <c r="BP26" s="46"/>
      <c r="BQ26" s="46"/>
      <c r="BR26" s="49"/>
      <c r="BS26" s="334"/>
      <c r="BT26" s="466"/>
      <c r="BU26" s="466"/>
      <c r="BV26" s="466"/>
      <c r="BW26" s="466"/>
      <c r="BX26" s="466"/>
      <c r="BY26" s="466"/>
      <c r="BZ26" s="469"/>
      <c r="CA26" s="469"/>
      <c r="CB26" s="466"/>
      <c r="CC26" s="466"/>
      <c r="EG26" s="466"/>
      <c r="EH26" s="466"/>
      <c r="EI26" s="466"/>
      <c r="EJ26" s="466"/>
      <c r="EK26" s="466"/>
      <c r="EL26" s="466"/>
      <c r="EM26" s="466"/>
      <c r="EN26" s="466"/>
      <c r="EO26" s="466"/>
      <c r="EP26" s="466"/>
      <c r="EQ26" s="466"/>
      <c r="ER26" s="466"/>
      <c r="ES26" s="466"/>
      <c r="ET26" s="466"/>
      <c r="EU26" s="466"/>
      <c r="EV26" s="466"/>
      <c r="EW26" s="466"/>
      <c r="EX26" s="466"/>
      <c r="EY26" s="466"/>
      <c r="EZ26" s="466"/>
      <c r="FA26" s="466"/>
      <c r="FB26" s="466"/>
      <c r="FC26" s="466"/>
      <c r="FD26" s="466"/>
      <c r="FE26" s="466"/>
      <c r="FF26" s="466"/>
      <c r="FG26" s="466"/>
      <c r="FH26" s="466"/>
      <c r="FI26" s="466"/>
      <c r="FJ26" s="466"/>
      <c r="FK26" s="466"/>
      <c r="FL26" s="466"/>
      <c r="FM26" s="466"/>
      <c r="FN26" s="466"/>
      <c r="FO26" s="466"/>
      <c r="FP26" s="466"/>
      <c r="FQ26" s="466"/>
      <c r="FR26" s="466"/>
      <c r="FS26" s="466"/>
      <c r="FT26" s="466"/>
      <c r="FU26" s="466"/>
      <c r="FV26" s="466"/>
      <c r="FW26" s="466"/>
      <c r="FX26" s="466"/>
      <c r="FY26" s="466"/>
      <c r="FZ26" s="466"/>
      <c r="GA26" s="466"/>
      <c r="GB26" s="466"/>
      <c r="GC26" s="466"/>
      <c r="GD26" s="466"/>
    </row>
    <row r="27" spans="3:186" s="470" customFormat="1" ht="30" customHeight="1">
      <c r="C27" s="45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6"/>
      <c r="AZ27" s="46"/>
      <c r="BA27" s="46"/>
      <c r="BB27" s="46"/>
      <c r="BC27" s="46"/>
      <c r="BD27" s="46"/>
      <c r="BE27" s="46"/>
      <c r="BF27" s="46"/>
      <c r="BG27" s="46"/>
      <c r="BH27" s="46"/>
      <c r="BI27" s="46"/>
      <c r="BJ27" s="46"/>
      <c r="BK27" s="46"/>
      <c r="BL27" s="46"/>
      <c r="BM27" s="46"/>
      <c r="BN27" s="46"/>
      <c r="BO27" s="46"/>
      <c r="BP27" s="46"/>
      <c r="BQ27" s="46"/>
      <c r="BR27" s="49"/>
      <c r="BS27" s="334"/>
      <c r="BT27" s="466"/>
      <c r="BU27" s="466"/>
      <c r="BV27" s="466"/>
      <c r="BW27" s="466"/>
      <c r="BX27" s="466"/>
      <c r="BY27" s="466"/>
      <c r="BZ27" s="469"/>
      <c r="CA27" s="469"/>
      <c r="CB27" s="466"/>
      <c r="CC27" s="466"/>
      <c r="EG27" s="466"/>
      <c r="EH27" s="466"/>
      <c r="EI27" s="466"/>
      <c r="EJ27" s="466"/>
      <c r="EK27" s="466"/>
      <c r="EL27" s="466"/>
      <c r="EM27" s="466"/>
      <c r="EN27" s="466"/>
      <c r="EO27" s="466"/>
      <c r="EP27" s="466"/>
      <c r="EQ27" s="466"/>
      <c r="ER27" s="466"/>
      <c r="ES27" s="466"/>
      <c r="ET27" s="466"/>
      <c r="EU27" s="466"/>
      <c r="EV27" s="466"/>
      <c r="EW27" s="466"/>
      <c r="EX27" s="466"/>
      <c r="EY27" s="466"/>
      <c r="EZ27" s="466"/>
      <c r="FA27" s="466"/>
      <c r="FB27" s="466"/>
      <c r="FC27" s="466"/>
      <c r="FD27" s="466"/>
      <c r="FE27" s="466"/>
      <c r="FF27" s="466"/>
      <c r="FG27" s="466"/>
      <c r="FH27" s="466"/>
      <c r="FI27" s="466"/>
      <c r="FJ27" s="466"/>
      <c r="FK27" s="466"/>
      <c r="FL27" s="466"/>
      <c r="FM27" s="466"/>
      <c r="FN27" s="466"/>
      <c r="FO27" s="466"/>
      <c r="FP27" s="466"/>
      <c r="FQ27" s="466"/>
      <c r="FR27" s="466"/>
      <c r="FS27" s="466"/>
      <c r="FT27" s="466"/>
      <c r="FU27" s="466"/>
      <c r="FV27" s="466"/>
      <c r="FW27" s="466"/>
      <c r="FX27" s="466"/>
      <c r="FY27" s="466"/>
      <c r="FZ27" s="466"/>
      <c r="GA27" s="466"/>
      <c r="GB27" s="466"/>
      <c r="GC27" s="466"/>
      <c r="GD27" s="466"/>
    </row>
    <row r="28" spans="3:186" s="470" customFormat="1" ht="30" customHeight="1">
      <c r="C28" s="45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6"/>
      <c r="AZ28" s="46"/>
      <c r="BA28" s="46"/>
      <c r="BB28" s="46"/>
      <c r="BC28" s="46"/>
      <c r="BD28" s="46"/>
      <c r="BE28" s="46"/>
      <c r="BF28" s="46"/>
      <c r="BG28" s="46"/>
      <c r="BH28" s="46"/>
      <c r="BI28" s="46"/>
      <c r="BJ28" s="46"/>
      <c r="BK28" s="46"/>
      <c r="BL28" s="46"/>
      <c r="BM28" s="46"/>
      <c r="BN28" s="46"/>
      <c r="BO28" s="46"/>
      <c r="BP28" s="46"/>
      <c r="BQ28" s="46"/>
      <c r="BR28" s="49"/>
      <c r="BS28" s="334"/>
      <c r="BT28" s="466"/>
      <c r="BU28" s="466"/>
      <c r="BV28" s="466"/>
      <c r="BW28" s="466"/>
      <c r="BX28" s="466"/>
      <c r="BY28" s="466"/>
      <c r="BZ28" s="469"/>
      <c r="CA28" s="469"/>
      <c r="CB28" s="466"/>
      <c r="CC28" s="466"/>
      <c r="EG28" s="466"/>
      <c r="EH28" s="466"/>
      <c r="EI28" s="466"/>
      <c r="EJ28" s="466"/>
      <c r="EK28" s="466"/>
      <c r="EL28" s="466"/>
      <c r="EM28" s="466"/>
      <c r="EN28" s="466"/>
      <c r="EO28" s="466"/>
      <c r="EP28" s="466"/>
      <c r="EQ28" s="466"/>
      <c r="ER28" s="466"/>
      <c r="ES28" s="466"/>
      <c r="ET28" s="466"/>
      <c r="EU28" s="466"/>
      <c r="EV28" s="466"/>
      <c r="EW28" s="466"/>
      <c r="EX28" s="466"/>
      <c r="EY28" s="466"/>
      <c r="EZ28" s="466"/>
      <c r="FA28" s="466"/>
      <c r="FB28" s="466"/>
      <c r="FC28" s="466"/>
      <c r="FD28" s="466"/>
      <c r="FE28" s="466"/>
      <c r="FF28" s="466"/>
      <c r="FG28" s="466"/>
      <c r="FH28" s="466"/>
      <c r="FI28" s="466"/>
      <c r="FJ28" s="466"/>
      <c r="FK28" s="466"/>
      <c r="FL28" s="466"/>
      <c r="FM28" s="466"/>
      <c r="FN28" s="466"/>
      <c r="FO28" s="466"/>
      <c r="FP28" s="466"/>
      <c r="FQ28" s="466"/>
      <c r="FR28" s="466"/>
      <c r="FS28" s="466"/>
      <c r="FT28" s="466"/>
      <c r="FU28" s="466"/>
      <c r="FV28" s="466"/>
      <c r="FW28" s="466"/>
      <c r="FX28" s="466"/>
      <c r="FY28" s="466"/>
      <c r="FZ28" s="466"/>
      <c r="GA28" s="466"/>
      <c r="GB28" s="466"/>
      <c r="GC28" s="466"/>
      <c r="GD28" s="466"/>
    </row>
    <row r="29" spans="3:186" s="470" customFormat="1" ht="30" customHeight="1">
      <c r="C29" s="45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6"/>
      <c r="AZ29" s="46"/>
      <c r="BA29" s="46"/>
      <c r="BB29" s="46"/>
      <c r="BC29" s="46"/>
      <c r="BD29" s="46"/>
      <c r="BE29" s="46"/>
      <c r="BF29" s="46"/>
      <c r="BG29" s="46"/>
      <c r="BH29" s="46"/>
      <c r="BI29" s="46"/>
      <c r="BJ29" s="46"/>
      <c r="BK29" s="46"/>
      <c r="BL29" s="46"/>
      <c r="BM29" s="46"/>
      <c r="BN29" s="46"/>
      <c r="BO29" s="46"/>
      <c r="BP29" s="46"/>
      <c r="BQ29" s="46"/>
      <c r="BR29" s="49"/>
      <c r="BS29" s="334"/>
      <c r="BT29" s="466"/>
      <c r="BU29" s="466"/>
      <c r="BV29" s="466"/>
      <c r="BW29" s="466"/>
      <c r="BX29" s="466"/>
      <c r="BY29" s="466"/>
      <c r="BZ29" s="469"/>
      <c r="CA29" s="469"/>
      <c r="CB29" s="466"/>
      <c r="CC29" s="466"/>
      <c r="CF29" s="466"/>
      <c r="CG29" s="466"/>
      <c r="EG29" s="466"/>
      <c r="EH29" s="466"/>
      <c r="EI29" s="466"/>
      <c r="EJ29" s="466"/>
      <c r="EK29" s="466"/>
      <c r="EL29" s="466"/>
      <c r="EM29" s="466"/>
      <c r="EN29" s="466"/>
      <c r="EO29" s="466"/>
      <c r="EP29" s="466"/>
      <c r="EQ29" s="466"/>
      <c r="ER29" s="466"/>
      <c r="ES29" s="466"/>
      <c r="ET29" s="466"/>
      <c r="EU29" s="466"/>
      <c r="EV29" s="466"/>
      <c r="EW29" s="466"/>
      <c r="EX29" s="466"/>
      <c r="EY29" s="466"/>
      <c r="EZ29" s="466"/>
      <c r="FA29" s="466"/>
      <c r="FB29" s="466"/>
      <c r="FC29" s="466"/>
      <c r="FD29" s="466"/>
      <c r="FE29" s="466"/>
      <c r="FF29" s="466"/>
      <c r="FG29" s="466"/>
      <c r="FH29" s="466"/>
      <c r="FI29" s="466"/>
      <c r="FJ29" s="466"/>
      <c r="FK29" s="466"/>
      <c r="FL29" s="466"/>
      <c r="FM29" s="466"/>
      <c r="FN29" s="466"/>
      <c r="FO29" s="466"/>
      <c r="FP29" s="466"/>
      <c r="FQ29" s="466"/>
      <c r="FR29" s="466"/>
      <c r="FS29" s="466"/>
      <c r="FT29" s="466"/>
      <c r="FU29" s="466"/>
      <c r="FV29" s="466"/>
      <c r="FW29" s="466"/>
      <c r="FX29" s="466"/>
      <c r="FY29" s="466"/>
      <c r="FZ29" s="466"/>
      <c r="GA29" s="466"/>
      <c r="GB29" s="466"/>
      <c r="GC29" s="466"/>
      <c r="GD29" s="466"/>
    </row>
    <row r="30" spans="3:186" s="470" customFormat="1" ht="30" customHeight="1">
      <c r="C30" s="45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 t="s">
        <v>132</v>
      </c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6"/>
      <c r="BR30" s="49"/>
      <c r="BS30" s="334"/>
      <c r="BT30" s="466"/>
      <c r="BU30" s="466"/>
      <c r="BV30" s="466"/>
      <c r="BW30" s="466"/>
      <c r="BX30" s="466"/>
      <c r="BY30" s="466"/>
      <c r="BZ30" s="469"/>
      <c r="CA30" s="469"/>
      <c r="CB30" s="466"/>
      <c r="CC30" s="466"/>
      <c r="CF30" s="466"/>
      <c r="CG30" s="466"/>
      <c r="EG30" s="466"/>
      <c r="EH30" s="466"/>
      <c r="EI30" s="466"/>
      <c r="EJ30" s="466"/>
      <c r="EK30" s="466"/>
      <c r="EL30" s="466"/>
      <c r="EM30" s="466"/>
      <c r="EN30" s="466"/>
      <c r="EO30" s="466"/>
      <c r="EP30" s="466"/>
      <c r="EQ30" s="466"/>
      <c r="ER30" s="466"/>
      <c r="ES30" s="466"/>
      <c r="ET30" s="466"/>
      <c r="EU30" s="466"/>
      <c r="EV30" s="466"/>
      <c r="EW30" s="466"/>
      <c r="EX30" s="466"/>
      <c r="EY30" s="466"/>
      <c r="EZ30" s="466"/>
      <c r="FA30" s="466"/>
      <c r="FB30" s="466"/>
      <c r="FC30" s="466"/>
      <c r="FD30" s="466"/>
      <c r="FE30" s="466"/>
      <c r="FF30" s="466"/>
      <c r="FG30" s="466"/>
      <c r="FH30" s="466"/>
      <c r="FI30" s="466"/>
      <c r="FJ30" s="466"/>
      <c r="FK30" s="466"/>
      <c r="FL30" s="466"/>
      <c r="FM30" s="466"/>
      <c r="FN30" s="466"/>
      <c r="FO30" s="466"/>
      <c r="FP30" s="466"/>
      <c r="FQ30" s="466"/>
      <c r="FR30" s="466"/>
      <c r="FS30" s="466"/>
      <c r="FT30" s="466"/>
      <c r="FU30" s="466"/>
      <c r="FV30" s="466"/>
      <c r="FW30" s="466"/>
      <c r="FX30" s="466"/>
      <c r="FY30" s="466"/>
      <c r="FZ30" s="466"/>
      <c r="GA30" s="466"/>
      <c r="GB30" s="466"/>
      <c r="GC30" s="466"/>
      <c r="GD30" s="466"/>
    </row>
    <row r="31" spans="3:186" s="470" customFormat="1" ht="30" customHeight="1">
      <c r="C31" s="45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46"/>
      <c r="AX31" s="46"/>
      <c r="AY31" s="46"/>
      <c r="AZ31" s="46"/>
      <c r="BA31" s="46"/>
      <c r="BB31" s="46"/>
      <c r="BC31" s="46"/>
      <c r="BD31" s="46"/>
      <c r="BE31" s="46"/>
      <c r="BF31" s="46"/>
      <c r="BG31" s="46"/>
      <c r="BH31" s="46"/>
      <c r="BI31" s="46"/>
      <c r="BJ31" s="46"/>
      <c r="BK31" s="46"/>
      <c r="BL31" s="46"/>
      <c r="BM31" s="46"/>
      <c r="BN31" s="46"/>
      <c r="BO31" s="46"/>
      <c r="BP31" s="46"/>
      <c r="BQ31" s="46"/>
      <c r="BR31" s="49"/>
      <c r="BS31" s="334"/>
      <c r="BT31" s="466"/>
      <c r="BU31" s="466"/>
      <c r="BV31" s="466"/>
      <c r="BW31" s="466"/>
      <c r="BX31" s="466"/>
      <c r="BY31" s="466"/>
      <c r="BZ31" s="469"/>
      <c r="CA31" s="469"/>
      <c r="CB31" s="466"/>
      <c r="CC31" s="466"/>
      <c r="CF31" s="466"/>
      <c r="CG31" s="466"/>
      <c r="EG31" s="466"/>
      <c r="EH31" s="466"/>
      <c r="EI31" s="466"/>
      <c r="EJ31" s="466"/>
      <c r="EK31" s="466"/>
      <c r="EL31" s="466"/>
      <c r="EM31" s="466"/>
      <c r="EN31" s="466"/>
      <c r="EO31" s="466"/>
      <c r="EP31" s="466"/>
      <c r="EQ31" s="466"/>
      <c r="ER31" s="466"/>
      <c r="ES31" s="466"/>
      <c r="ET31" s="466"/>
      <c r="EU31" s="466"/>
      <c r="EV31" s="466"/>
      <c r="EW31" s="466"/>
      <c r="EX31" s="466"/>
      <c r="EY31" s="466"/>
      <c r="EZ31" s="466"/>
      <c r="FA31" s="466"/>
      <c r="FB31" s="466"/>
      <c r="FC31" s="466"/>
      <c r="FD31" s="466"/>
      <c r="FE31" s="466"/>
      <c r="FF31" s="466"/>
      <c r="FG31" s="466"/>
      <c r="FH31" s="466"/>
      <c r="FI31" s="466"/>
      <c r="FJ31" s="466"/>
      <c r="FK31" s="466"/>
      <c r="FL31" s="466"/>
      <c r="FM31" s="466"/>
      <c r="FN31" s="466"/>
      <c r="FO31" s="466"/>
      <c r="FP31" s="466"/>
      <c r="FQ31" s="466"/>
      <c r="FR31" s="466"/>
      <c r="FS31" s="466"/>
      <c r="FT31" s="466"/>
      <c r="FU31" s="466"/>
      <c r="FV31" s="466"/>
      <c r="FW31" s="466"/>
      <c r="FX31" s="466"/>
      <c r="FY31" s="466"/>
      <c r="FZ31" s="466"/>
      <c r="GA31" s="466"/>
      <c r="GB31" s="466"/>
      <c r="GC31" s="466"/>
      <c r="GD31" s="466"/>
    </row>
    <row r="32" spans="3:186" s="470" customFormat="1" ht="19.899999999999999" customHeight="1">
      <c r="C32" s="45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s="46"/>
      <c r="BH32" s="46"/>
      <c r="BI32" s="46"/>
      <c r="BJ32" s="46"/>
      <c r="BK32" s="46"/>
      <c r="BL32" s="46"/>
      <c r="BM32" s="46"/>
      <c r="BN32" s="46"/>
      <c r="BO32" s="46"/>
      <c r="BP32" s="46"/>
      <c r="BQ32" s="46"/>
      <c r="BR32" s="49"/>
      <c r="BS32" s="480"/>
      <c r="BT32" s="794" t="s">
        <v>134</v>
      </c>
      <c r="BU32" s="795"/>
      <c r="BV32" s="805" t="s">
        <v>152</v>
      </c>
      <c r="BW32" s="806"/>
      <c r="BX32" s="806"/>
      <c r="BY32" s="806"/>
      <c r="BZ32" s="806"/>
      <c r="CA32" s="806"/>
      <c r="CB32" s="806"/>
      <c r="CC32" s="806"/>
      <c r="CD32" s="806"/>
      <c r="CE32" s="807"/>
      <c r="CF32" s="335"/>
      <c r="CG32" s="335"/>
      <c r="EG32" s="466"/>
      <c r="EH32" s="466"/>
      <c r="EI32" s="466"/>
      <c r="EJ32" s="466"/>
      <c r="EK32" s="466"/>
      <c r="EL32" s="466"/>
      <c r="EM32" s="466"/>
      <c r="EN32" s="466"/>
      <c r="EO32" s="466"/>
      <c r="EP32" s="466"/>
      <c r="EQ32" s="466"/>
      <c r="ER32" s="466"/>
      <c r="ES32" s="466"/>
      <c r="ET32" s="466"/>
      <c r="EU32" s="466"/>
      <c r="EV32" s="466"/>
      <c r="EW32" s="466"/>
      <c r="EX32" s="466"/>
      <c r="EY32" s="466"/>
      <c r="EZ32" s="466"/>
      <c r="FA32" s="466"/>
      <c r="FB32" s="466"/>
      <c r="FC32" s="466"/>
      <c r="FD32" s="466"/>
      <c r="FE32" s="466"/>
      <c r="FF32" s="466"/>
      <c r="FG32" s="466"/>
      <c r="FH32" s="466"/>
      <c r="FI32" s="466"/>
      <c r="FJ32" s="466"/>
      <c r="FK32" s="466"/>
      <c r="FL32" s="466"/>
      <c r="FM32" s="466"/>
      <c r="FN32" s="466"/>
      <c r="FO32" s="466"/>
      <c r="FP32" s="466"/>
      <c r="FQ32" s="466"/>
      <c r="FR32" s="466"/>
      <c r="FS32" s="466"/>
      <c r="FT32" s="466"/>
      <c r="FU32" s="466"/>
      <c r="FV32" s="466"/>
      <c r="FW32" s="466"/>
      <c r="FX32" s="466"/>
      <c r="FY32" s="466"/>
      <c r="FZ32" s="466"/>
      <c r="GA32" s="466"/>
      <c r="GB32" s="466"/>
      <c r="GC32" s="466"/>
      <c r="GD32" s="466"/>
    </row>
    <row r="33" spans="2:186" s="470" customFormat="1" ht="19.899999999999999" customHeight="1">
      <c r="C33" s="45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46"/>
      <c r="AT33" s="46"/>
      <c r="AU33" s="46"/>
      <c r="AV33" s="46"/>
      <c r="AW33" s="46"/>
      <c r="AX33" s="46"/>
      <c r="AY33" s="46"/>
      <c r="AZ33" s="46"/>
      <c r="BA33" s="46"/>
      <c r="BB33" s="46"/>
      <c r="BC33" s="46"/>
      <c r="BD33" s="46"/>
      <c r="BE33" s="46"/>
      <c r="BF33" s="46"/>
      <c r="BG33" s="46"/>
      <c r="BH33" s="46"/>
      <c r="BI33" s="46"/>
      <c r="BJ33" s="46"/>
      <c r="BK33" s="46"/>
      <c r="BL33" s="46"/>
      <c r="BM33" s="46"/>
      <c r="BN33" s="46"/>
      <c r="BO33" s="46"/>
      <c r="BP33" s="46"/>
      <c r="BQ33" s="46"/>
      <c r="BR33" s="49"/>
      <c r="BS33" s="480"/>
      <c r="BT33" s="796"/>
      <c r="BU33" s="797"/>
      <c r="BV33" s="808"/>
      <c r="BW33" s="809"/>
      <c r="BX33" s="809"/>
      <c r="BY33" s="809"/>
      <c r="BZ33" s="809"/>
      <c r="CA33" s="809"/>
      <c r="CB33" s="809"/>
      <c r="CC33" s="809"/>
      <c r="CD33" s="809"/>
      <c r="CE33" s="810"/>
      <c r="CF33" s="335"/>
      <c r="CG33" s="335"/>
    </row>
    <row r="34" spans="2:186" s="470" customFormat="1" ht="30" customHeight="1">
      <c r="C34" s="45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6"/>
      <c r="AZ34" s="46"/>
      <c r="BA34" s="46"/>
      <c r="BB34" s="46"/>
      <c r="BC34" s="46"/>
      <c r="BD34" s="46"/>
      <c r="BE34" s="46"/>
      <c r="BF34" s="46"/>
      <c r="BG34" s="46"/>
      <c r="BH34" s="46"/>
      <c r="BI34" s="46"/>
      <c r="BJ34" s="46"/>
      <c r="BK34" s="46"/>
      <c r="BL34" s="46"/>
      <c r="BM34" s="46"/>
      <c r="BN34" s="46"/>
      <c r="BO34" s="46"/>
      <c r="BP34" s="46"/>
      <c r="BQ34" s="46"/>
      <c r="BR34" s="49"/>
      <c r="BS34" s="480"/>
      <c r="BT34" s="792" t="s">
        <v>164</v>
      </c>
      <c r="BU34" s="793"/>
      <c r="BV34" s="485">
        <v>1</v>
      </c>
      <c r="BW34" s="485">
        <v>2</v>
      </c>
      <c r="BX34" s="485">
        <v>3</v>
      </c>
      <c r="BY34" s="485">
        <v>4</v>
      </c>
      <c r="BZ34" s="485">
        <v>5</v>
      </c>
      <c r="CA34" s="485">
        <v>6</v>
      </c>
      <c r="CB34" s="485">
        <v>7</v>
      </c>
      <c r="CC34" s="485">
        <v>8</v>
      </c>
      <c r="CD34" s="485">
        <v>9</v>
      </c>
      <c r="CE34" s="485">
        <v>10</v>
      </c>
      <c r="CF34" s="335"/>
      <c r="CG34" s="335"/>
    </row>
    <row r="35" spans="2:186" s="470" customFormat="1" ht="30" customHeight="1">
      <c r="C35" s="45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46"/>
      <c r="AT35" s="46"/>
      <c r="AU35" s="46"/>
      <c r="AV35" s="46"/>
      <c r="AW35" s="46"/>
      <c r="AX35" s="46"/>
      <c r="AY35" s="46"/>
      <c r="AZ35" s="46"/>
      <c r="BA35" s="46"/>
      <c r="BB35" s="46"/>
      <c r="BC35" s="46"/>
      <c r="BD35" s="46"/>
      <c r="BE35" s="46"/>
      <c r="BF35" s="46"/>
      <c r="BG35" s="46"/>
      <c r="BH35" s="46"/>
      <c r="BI35" s="46"/>
      <c r="BJ35" s="46"/>
      <c r="BK35" s="46"/>
      <c r="BL35" s="46"/>
      <c r="BM35" s="46"/>
      <c r="BN35" s="46"/>
      <c r="BO35" s="46"/>
      <c r="BP35" s="46"/>
      <c r="BQ35" s="46"/>
      <c r="BR35" s="49"/>
      <c r="BS35" s="481" t="s">
        <v>295</v>
      </c>
      <c r="BT35" s="482" t="s">
        <v>87</v>
      </c>
      <c r="BU35" s="106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296" t="e">
        <f>+IF(V_Ma!#REF!="","",V_Ma!#REF!)</f>
        <v>#REF!</v>
      </c>
      <c r="BW35" s="470" t="e">
        <f>+IF(V_Ma!#REF!="","",V_Ma!#REF!)</f>
        <v>#REF!</v>
      </c>
      <c r="BX35" s="296" t="e">
        <f>+IF(V_Ma!#REF!="","",V_Ma!#REF!)</f>
        <v>#REF!</v>
      </c>
      <c r="BY35" s="296"/>
      <c r="BZ35" s="296" t="e">
        <f>+IF(V_Ma!#REF!="","",V_Ma!#REF!)</f>
        <v>#REF!</v>
      </c>
      <c r="CA35" s="296" t="e">
        <f>+IF(V_Ma!#REF!="","",V_Ma!#REF!)</f>
        <v>#REF!</v>
      </c>
      <c r="CB35" s="296" t="e">
        <f>+IF(V_Ma!#REF!="","",V_Ma!#REF!)</f>
        <v>#REF!</v>
      </c>
      <c r="CC35" s="296" t="e">
        <f>+IF(V_Ma!#REF!="","",V_Ma!#REF!)</f>
        <v>#REF!</v>
      </c>
      <c r="CD35" s="296" t="e">
        <f>+IF(V_Ma!#REF!="","",V_Ma!#REF!)</f>
        <v>#REF!</v>
      </c>
      <c r="CE35" s="296" t="e">
        <f>+IF(V_Ma!#REF!="","",V_Ma!#REF!)</f>
        <v>#REF!</v>
      </c>
      <c r="CF35" s="335"/>
      <c r="CG35" s="335"/>
    </row>
    <row r="36" spans="2:186" s="470" customFormat="1" ht="30" customHeight="1">
      <c r="C36" s="45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46"/>
      <c r="AT36" s="46"/>
      <c r="AU36" s="46"/>
      <c r="AV36" s="46"/>
      <c r="AW36" s="46"/>
      <c r="AX36" s="46"/>
      <c r="AY36" s="46"/>
      <c r="AZ36" s="46"/>
      <c r="BA36" s="46"/>
      <c r="BB36" s="46"/>
      <c r="BC36" s="46"/>
      <c r="BD36" s="46"/>
      <c r="BE36" s="46"/>
      <c r="BF36" s="46"/>
      <c r="BG36" s="46"/>
      <c r="BH36" s="46"/>
      <c r="BI36" s="46"/>
      <c r="BJ36" s="46"/>
      <c r="BK36" s="46"/>
      <c r="BL36" s="46"/>
      <c r="BM36" s="46"/>
      <c r="BN36" s="46"/>
      <c r="BO36" s="46"/>
      <c r="BP36" s="46"/>
      <c r="BQ36" s="46"/>
      <c r="BR36" s="49"/>
      <c r="BS36" s="481" t="s">
        <v>296</v>
      </c>
      <c r="BT36" s="295" t="s">
        <v>12</v>
      </c>
      <c r="BU36" s="106">
        <f t="shared" si="0"/>
        <v>0</v>
      </c>
      <c r="BV36" s="296" t="e">
        <f>+IF(V_Ma!#REF!="","",V_Ma!#REF!)</f>
        <v>#REF!</v>
      </c>
      <c r="BW36" s="296" t="e">
        <f>+IF(V_Ma!#REF!="","",V_Ma!#REF!)</f>
        <v>#REF!</v>
      </c>
      <c r="BX36" s="296" t="e">
        <f>+IF(V_Ma!#REF!="","",V_Ma!#REF!)</f>
        <v>#REF!</v>
      </c>
      <c r="BY36" s="296"/>
      <c r="BZ36" s="296" t="e">
        <f>+IF(V_Ma!#REF!="","",V_Ma!#REF!)</f>
        <v>#REF!</v>
      </c>
      <c r="CA36" s="296" t="e">
        <f>+IF(V_Ma!#REF!="","",V_Ma!#REF!)</f>
        <v>#REF!</v>
      </c>
      <c r="CB36" s="296" t="e">
        <f>+IF(V_Ma!#REF!="","",V_Ma!#REF!)</f>
        <v>#REF!</v>
      </c>
      <c r="CC36" s="296" t="e">
        <f>+IF(V_Ma!#REF!="","",V_Ma!#REF!)</f>
        <v>#REF!</v>
      </c>
      <c r="CD36" s="296" t="e">
        <f>+IF(V_Ma!#REF!="","",V_Ma!#REF!)</f>
        <v>#REF!</v>
      </c>
      <c r="CE36" s="296" t="e">
        <f>+IF(V_Ma!#REF!="","",V_Ma!#REF!)</f>
        <v>#REF!</v>
      </c>
      <c r="CF36" s="335"/>
      <c r="CG36" s="335"/>
    </row>
    <row r="37" spans="2:186" s="470" customFormat="1" ht="30" customHeight="1">
      <c r="C37" s="45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6"/>
      <c r="BR37" s="49"/>
      <c r="BS37" s="481" t="s">
        <v>297</v>
      </c>
      <c r="BT37" s="295" t="s">
        <v>13</v>
      </c>
      <c r="BU37" s="106">
        <f t="shared" si="0"/>
        <v>0</v>
      </c>
      <c r="BV37" s="296" t="e">
        <f>+IF(V_Ma!#REF!="","",V_Ma!#REF!)</f>
        <v>#REF!</v>
      </c>
      <c r="BW37" s="296" t="e">
        <f>+IF(V_Ma!#REF!="","",V_Ma!#REF!)</f>
        <v>#REF!</v>
      </c>
      <c r="BX37" s="296" t="e">
        <f>+IF(V_Ma!#REF!="","",V_Ma!#REF!)</f>
        <v>#REF!</v>
      </c>
      <c r="BY37" s="296"/>
      <c r="BZ37" s="296" t="e">
        <f>+IF(V_Ma!#REF!="","",V_Ma!#REF!)</f>
        <v>#REF!</v>
      </c>
      <c r="CA37" s="296" t="e">
        <f>+IF(V_Ma!#REF!="","",V_Ma!#REF!)</f>
        <v>#REF!</v>
      </c>
      <c r="CB37" s="296" t="e">
        <f>+IF(V_Ma!#REF!="","",V_Ma!#REF!)</f>
        <v>#REF!</v>
      </c>
      <c r="CC37" s="296" t="e">
        <f>+IF(V_Ma!#REF!="","",V_Ma!#REF!)</f>
        <v>#REF!</v>
      </c>
      <c r="CD37" s="296" t="e">
        <f>+IF(V_Ma!#REF!="","",V_Ma!#REF!)</f>
        <v>#REF!</v>
      </c>
      <c r="CE37" s="296" t="e">
        <f>+IF(V_Ma!#REF!="","",V_Ma!#REF!)</f>
        <v>#REF!</v>
      </c>
      <c r="CF37" s="335"/>
      <c r="CG37" s="335"/>
    </row>
    <row r="38" spans="2:186" s="466" customFormat="1" ht="30" customHeight="1">
      <c r="B38" s="470"/>
      <c r="C38" s="45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46"/>
      <c r="AT38" s="46"/>
      <c r="AU38" s="46"/>
      <c r="AV38" s="46"/>
      <c r="AW38" s="46"/>
      <c r="AX38" s="46"/>
      <c r="AY38" s="46"/>
      <c r="AZ38" s="46"/>
      <c r="BA38" s="46"/>
      <c r="BB38" s="46"/>
      <c r="BC38" s="46"/>
      <c r="BD38" s="46"/>
      <c r="BE38" s="46"/>
      <c r="BF38" s="46"/>
      <c r="BG38" s="46"/>
      <c r="BH38" s="46"/>
      <c r="BI38" s="46"/>
      <c r="BJ38" s="46"/>
      <c r="BK38" s="46"/>
      <c r="BL38" s="46"/>
      <c r="BM38" s="46"/>
      <c r="BN38" s="46"/>
      <c r="BO38" s="46"/>
      <c r="BP38" s="46"/>
      <c r="BQ38" s="46"/>
      <c r="BR38" s="49"/>
      <c r="BS38" s="481" t="s">
        <v>298</v>
      </c>
      <c r="BT38" s="295" t="s">
        <v>14</v>
      </c>
      <c r="BU38" s="106">
        <f t="shared" si="0"/>
        <v>0</v>
      </c>
      <c r="BV38" s="296" t="e">
        <f>+IF(V_Ma!#REF!="","",V_Ma!#REF!)</f>
        <v>#REF!</v>
      </c>
      <c r="BW38" s="296" t="e">
        <f>+IF(V_Ma!#REF!="","",V_Ma!#REF!)</f>
        <v>#REF!</v>
      </c>
      <c r="BX38" s="296" t="e">
        <f>+IF(V_Ma!#REF!="","",V_Ma!#REF!)</f>
        <v>#REF!</v>
      </c>
      <c r="BY38" s="296"/>
      <c r="BZ38" s="296" t="e">
        <f>+IF(V_Ma!#REF!="","",V_Ma!#REF!)</f>
        <v>#REF!</v>
      </c>
      <c r="CA38" s="296" t="e">
        <f>+IF(V_Ma!#REF!="","",V_Ma!#REF!)</f>
        <v>#REF!</v>
      </c>
      <c r="CB38" s="296" t="e">
        <f>+IF(V_Ma!#REF!="","",V_Ma!#REF!)</f>
        <v>#REF!</v>
      </c>
      <c r="CC38" s="296" t="e">
        <f>+IF(V_Ma!#REF!="","",V_Ma!#REF!)</f>
        <v>#REF!</v>
      </c>
      <c r="CD38" s="296" t="e">
        <f>+IF(V_Ma!#REF!="","",V_Ma!#REF!)</f>
        <v>#REF!</v>
      </c>
      <c r="CE38" s="296" t="e">
        <f>+IF(V_Ma!#REF!="","",V_Ma!#REF!)</f>
        <v>#REF!</v>
      </c>
      <c r="CF38" s="335"/>
      <c r="CG38" s="335"/>
      <c r="EG38" s="470"/>
      <c r="EH38" s="470"/>
      <c r="EI38" s="470"/>
      <c r="EJ38" s="470"/>
      <c r="EK38" s="470"/>
      <c r="EL38" s="470"/>
      <c r="EM38" s="470"/>
      <c r="EN38" s="470"/>
      <c r="EO38" s="470"/>
      <c r="EP38" s="470"/>
      <c r="EQ38" s="470"/>
      <c r="ER38" s="470"/>
      <c r="ES38" s="470"/>
      <c r="ET38" s="470"/>
      <c r="EU38" s="470"/>
      <c r="EV38" s="470"/>
      <c r="EW38" s="470"/>
      <c r="EX38" s="470"/>
      <c r="EY38" s="470"/>
      <c r="EZ38" s="470"/>
      <c r="FA38" s="470"/>
      <c r="FB38" s="470"/>
      <c r="FC38" s="470"/>
      <c r="FD38" s="470"/>
      <c r="FE38" s="470"/>
      <c r="FF38" s="470"/>
      <c r="FG38" s="470"/>
      <c r="FH38" s="470"/>
      <c r="FI38" s="470"/>
      <c r="FJ38" s="470"/>
      <c r="FK38" s="470"/>
      <c r="FL38" s="470"/>
      <c r="FM38" s="470"/>
      <c r="FN38" s="470"/>
      <c r="FO38" s="470"/>
      <c r="FP38" s="470"/>
      <c r="FQ38" s="470"/>
      <c r="FR38" s="470"/>
      <c r="FS38" s="470"/>
      <c r="FT38" s="470"/>
      <c r="FU38" s="470"/>
      <c r="FV38" s="470"/>
      <c r="FW38" s="470"/>
      <c r="FX38" s="470"/>
      <c r="FY38" s="470"/>
      <c r="FZ38" s="470"/>
      <c r="GA38" s="470"/>
      <c r="GB38" s="470"/>
      <c r="GC38" s="470"/>
      <c r="GD38" s="470"/>
    </row>
    <row r="39" spans="2:186" s="466" customFormat="1" ht="30" customHeight="1">
      <c r="B39" s="470"/>
      <c r="C39" s="45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6"/>
      <c r="AS39" s="46"/>
      <c r="AT39" s="46"/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102"/>
      <c r="BJ39" s="46"/>
      <c r="BK39" s="46"/>
      <c r="BL39" s="46"/>
      <c r="BM39" s="46"/>
      <c r="BN39" s="46"/>
      <c r="BO39" s="46"/>
      <c r="BP39" s="46"/>
      <c r="BQ39" s="46"/>
      <c r="BR39" s="49"/>
      <c r="BS39" s="481" t="s">
        <v>299</v>
      </c>
      <c r="BT39" s="295" t="s">
        <v>88</v>
      </c>
      <c r="BU39" s="106">
        <f t="shared" si="0"/>
        <v>0</v>
      </c>
      <c r="BV39" s="296" t="e">
        <f>+IF(V_Ma!#REF!="","",V_Ma!#REF!)</f>
        <v>#REF!</v>
      </c>
      <c r="BW39" s="296" t="e">
        <f>+IF(V_Ma!#REF!="","",V_Ma!#REF!)</f>
        <v>#REF!</v>
      </c>
      <c r="BX39" s="296" t="e">
        <f>+IF(V_Ma!#REF!="","",V_Ma!#REF!)</f>
        <v>#REF!</v>
      </c>
      <c r="BY39" s="296"/>
      <c r="BZ39" s="296" t="e">
        <f>+IF(V_Ma!#REF!="","",V_Ma!#REF!)</f>
        <v>#REF!</v>
      </c>
      <c r="CA39" s="296" t="e">
        <f>+IF(V_Ma!#REF!="","",V_Ma!#REF!)</f>
        <v>#REF!</v>
      </c>
      <c r="CB39" s="296" t="e">
        <f>+IF(V_Ma!#REF!="","",V_Ma!#REF!)</f>
        <v>#REF!</v>
      </c>
      <c r="CC39" s="296" t="e">
        <f>+IF(V_Ma!#REF!="","",V_Ma!#REF!)</f>
        <v>#REF!</v>
      </c>
      <c r="CD39" s="296" t="e">
        <f>+IF(V_Ma!#REF!="","",V_Ma!#REF!)</f>
        <v>#REF!</v>
      </c>
      <c r="CE39" s="296" t="e">
        <f>+IF(V_Ma!#REF!="","",V_Ma!#REF!)</f>
        <v>#REF!</v>
      </c>
      <c r="CF39" s="470"/>
      <c r="CG39" s="335"/>
      <c r="EG39" s="470"/>
      <c r="EH39" s="470"/>
      <c r="EI39" s="470"/>
      <c r="EJ39" s="470"/>
      <c r="EK39" s="470"/>
      <c r="EL39" s="470"/>
      <c r="EM39" s="470"/>
      <c r="EN39" s="470"/>
      <c r="EO39" s="470"/>
      <c r="EP39" s="470"/>
      <c r="EQ39" s="470"/>
      <c r="ER39" s="470"/>
      <c r="ES39" s="470"/>
      <c r="ET39" s="470"/>
      <c r="EU39" s="470"/>
      <c r="EV39" s="470"/>
      <c r="EW39" s="470"/>
      <c r="EX39" s="470"/>
      <c r="EY39" s="470"/>
      <c r="EZ39" s="470"/>
      <c r="FA39" s="470"/>
      <c r="FB39" s="470"/>
      <c r="FC39" s="470"/>
      <c r="FD39" s="470"/>
      <c r="FE39" s="470"/>
      <c r="FF39" s="470"/>
      <c r="FG39" s="470"/>
      <c r="FH39" s="470"/>
      <c r="FI39" s="470"/>
      <c r="FJ39" s="470"/>
      <c r="FK39" s="470"/>
      <c r="FL39" s="470"/>
      <c r="FM39" s="470"/>
      <c r="FN39" s="470"/>
      <c r="FO39" s="470"/>
      <c r="FP39" s="470"/>
      <c r="FQ39" s="470"/>
      <c r="FR39" s="470"/>
      <c r="FS39" s="470"/>
      <c r="FT39" s="470"/>
      <c r="FU39" s="470"/>
      <c r="FV39" s="470"/>
      <c r="FW39" s="470"/>
      <c r="FX39" s="470"/>
      <c r="FY39" s="470"/>
      <c r="FZ39" s="470"/>
      <c r="GA39" s="470"/>
      <c r="GB39" s="470"/>
      <c r="GC39" s="470"/>
      <c r="GD39" s="470"/>
    </row>
    <row r="40" spans="2:186" s="466" customFormat="1" ht="30" customHeight="1">
      <c r="B40" s="470"/>
      <c r="C40" s="45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6"/>
      <c r="AJ40" s="46"/>
      <c r="AK40" s="46"/>
      <c r="AL40" s="46"/>
      <c r="AM40" s="46"/>
      <c r="AN40" s="46"/>
      <c r="AO40" s="46"/>
      <c r="AP40" s="46"/>
      <c r="AQ40" s="46"/>
      <c r="AR40" s="46"/>
      <c r="AS40" s="46"/>
      <c r="AT40" s="46"/>
      <c r="AU40" s="46"/>
      <c r="AV40" s="46"/>
      <c r="AW40" s="46"/>
      <c r="AX40" s="46"/>
      <c r="AY40" s="46"/>
      <c r="AZ40" s="46"/>
      <c r="BA40" s="46"/>
      <c r="BB40" s="46"/>
      <c r="BC40" s="46"/>
      <c r="BD40" s="46"/>
      <c r="BE40" s="46"/>
      <c r="BF40" s="46"/>
      <c r="BG40" s="46"/>
      <c r="BH40" s="46"/>
      <c r="BI40" s="46"/>
      <c r="BJ40" s="46"/>
      <c r="BK40" s="46"/>
      <c r="BL40" s="46"/>
      <c r="BM40" s="46"/>
      <c r="BN40" s="46"/>
      <c r="BO40" s="46"/>
      <c r="BP40" s="46"/>
      <c r="BQ40" s="46"/>
      <c r="BR40" s="49"/>
      <c r="BS40" s="481" t="s">
        <v>300</v>
      </c>
      <c r="BT40" s="295" t="s">
        <v>89</v>
      </c>
      <c r="BU40" s="106">
        <f t="shared" si="0"/>
        <v>0</v>
      </c>
      <c r="BV40" s="296" t="e">
        <f>+IF(V_Ma!#REF!="","",V_Ma!#REF!)</f>
        <v>#REF!</v>
      </c>
      <c r="BW40" s="296" t="e">
        <f>+IF(V_Ma!#REF!="","",V_Ma!#REF!)</f>
        <v>#REF!</v>
      </c>
      <c r="BX40" s="296" t="e">
        <f>+IF(V_Ma!#REF!="","",V_Ma!#REF!)</f>
        <v>#REF!</v>
      </c>
      <c r="BY40" s="296"/>
      <c r="BZ40" s="296" t="e">
        <f>+IF(V_Ma!#REF!="","",V_Ma!#REF!)</f>
        <v>#REF!</v>
      </c>
      <c r="CA40" s="296" t="e">
        <f>+IF(V_Ma!#REF!="","",V_Ma!#REF!)</f>
        <v>#REF!</v>
      </c>
      <c r="CB40" s="296" t="e">
        <f>+IF(V_Ma!#REF!="","",V_Ma!#REF!)</f>
        <v>#REF!</v>
      </c>
      <c r="CC40" s="296" t="e">
        <f>+IF(V_Ma!#REF!="","",V_Ma!#REF!)</f>
        <v>#REF!</v>
      </c>
      <c r="CD40" s="296" t="e">
        <f>+IF(V_Ma!#REF!="","",V_Ma!#REF!)</f>
        <v>#REF!</v>
      </c>
      <c r="CE40" s="296" t="e">
        <f>+IF(V_Ma!#REF!="","",V_Ma!#REF!)</f>
        <v>#REF!</v>
      </c>
      <c r="CF40" s="470"/>
      <c r="CG40" s="335"/>
      <c r="EG40" s="470"/>
      <c r="EH40" s="470"/>
      <c r="EI40" s="470"/>
      <c r="EJ40" s="470"/>
      <c r="EK40" s="470"/>
      <c r="EL40" s="470"/>
      <c r="EM40" s="470"/>
      <c r="EN40" s="470"/>
      <c r="EO40" s="470"/>
      <c r="EP40" s="470"/>
      <c r="EQ40" s="470"/>
      <c r="ER40" s="470"/>
      <c r="ES40" s="470"/>
      <c r="ET40" s="470"/>
      <c r="EU40" s="470"/>
      <c r="EV40" s="470"/>
      <c r="EW40" s="470"/>
      <c r="EX40" s="470"/>
      <c r="EY40" s="470"/>
      <c r="EZ40" s="470"/>
      <c r="FA40" s="470"/>
      <c r="FB40" s="470"/>
      <c r="FC40" s="470"/>
      <c r="FD40" s="470"/>
      <c r="FE40" s="470"/>
      <c r="FF40" s="470"/>
      <c r="FG40" s="470"/>
      <c r="FH40" s="470"/>
      <c r="FI40" s="470"/>
      <c r="FJ40" s="470"/>
      <c r="FK40" s="470"/>
      <c r="FL40" s="470"/>
      <c r="FM40" s="470"/>
      <c r="FN40" s="470"/>
      <c r="FO40" s="470"/>
      <c r="FP40" s="470"/>
      <c r="FQ40" s="470"/>
      <c r="FR40" s="470"/>
      <c r="FS40" s="470"/>
      <c r="FT40" s="470"/>
      <c r="FU40" s="470"/>
      <c r="FV40" s="470"/>
      <c r="FW40" s="470"/>
      <c r="FX40" s="470"/>
      <c r="FY40" s="470"/>
      <c r="FZ40" s="470"/>
      <c r="GA40" s="470"/>
      <c r="GB40" s="470"/>
      <c r="GC40" s="470"/>
      <c r="GD40" s="470"/>
    </row>
    <row r="41" spans="2:186" s="466" customFormat="1" ht="30" customHeight="1">
      <c r="B41" s="470"/>
      <c r="C41" s="45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46"/>
      <c r="BO41" s="46"/>
      <c r="BP41" s="46"/>
      <c r="BQ41" s="46"/>
      <c r="BR41" s="49"/>
      <c r="BS41" s="481" t="s">
        <v>301</v>
      </c>
      <c r="BT41" s="295" t="s">
        <v>90</v>
      </c>
      <c r="BU41" s="106">
        <f t="shared" si="0"/>
        <v>0</v>
      </c>
      <c r="BV41" s="296" t="e">
        <f>+IF(V_Ma!#REF!="","",V_Ma!#REF!)</f>
        <v>#REF!</v>
      </c>
      <c r="BW41" s="296" t="e">
        <f>+IF(V_Ma!#REF!="","",V_Ma!#REF!)</f>
        <v>#REF!</v>
      </c>
      <c r="BX41" s="296" t="e">
        <f>+IF(V_Ma!#REF!="","",V_Ma!#REF!)</f>
        <v>#REF!</v>
      </c>
      <c r="BY41" s="296"/>
      <c r="BZ41" s="296" t="e">
        <f>+IF(V_Ma!#REF!="","",V_Ma!#REF!)</f>
        <v>#REF!</v>
      </c>
      <c r="CA41" s="296" t="e">
        <f>+IF(V_Ma!#REF!="","",V_Ma!#REF!)</f>
        <v>#REF!</v>
      </c>
      <c r="CB41" s="296" t="e">
        <f>+IF(V_Ma!#REF!="","",V_Ma!#REF!)</f>
        <v>#REF!</v>
      </c>
      <c r="CC41" s="296" t="e">
        <f>+IF(V_Ma!#REF!="","",V_Ma!#REF!)</f>
        <v>#REF!</v>
      </c>
      <c r="CD41" s="296" t="e">
        <f>+IF(V_Ma!#REF!="","",V_Ma!#REF!)</f>
        <v>#REF!</v>
      </c>
      <c r="CE41" s="296" t="e">
        <f>+IF(V_Ma!#REF!="","",V_Ma!#REF!)</f>
        <v>#REF!</v>
      </c>
      <c r="CF41" s="470"/>
      <c r="CG41" s="335"/>
      <c r="EG41" s="470"/>
      <c r="EH41" s="470"/>
      <c r="EI41" s="470"/>
      <c r="EJ41" s="470"/>
      <c r="EK41" s="470"/>
      <c r="EL41" s="470"/>
      <c r="EM41" s="470"/>
      <c r="EN41" s="470"/>
      <c r="EO41" s="470"/>
      <c r="EP41" s="470"/>
      <c r="EQ41" s="470"/>
      <c r="ER41" s="470"/>
      <c r="ES41" s="470"/>
      <c r="ET41" s="470"/>
      <c r="EU41" s="470"/>
      <c r="EV41" s="470"/>
      <c r="EW41" s="470"/>
      <c r="EX41" s="470"/>
      <c r="EY41" s="470"/>
      <c r="EZ41" s="470"/>
      <c r="FA41" s="470"/>
      <c r="FB41" s="470"/>
      <c r="FC41" s="470"/>
      <c r="FD41" s="470"/>
      <c r="FE41" s="470"/>
      <c r="FF41" s="470"/>
      <c r="FG41" s="470"/>
      <c r="FH41" s="470"/>
      <c r="FI41" s="470"/>
      <c r="FJ41" s="470"/>
      <c r="FK41" s="470"/>
      <c r="FL41" s="470"/>
      <c r="FM41" s="470"/>
      <c r="FN41" s="470"/>
      <c r="FO41" s="470"/>
      <c r="FP41" s="470"/>
      <c r="FQ41" s="470"/>
      <c r="FR41" s="470"/>
      <c r="FS41" s="470"/>
      <c r="FT41" s="470"/>
      <c r="FU41" s="470"/>
      <c r="FV41" s="470"/>
      <c r="FW41" s="470"/>
      <c r="FX41" s="470"/>
      <c r="FY41" s="470"/>
      <c r="FZ41" s="470"/>
      <c r="GA41" s="470"/>
      <c r="GB41" s="470"/>
      <c r="GC41" s="470"/>
      <c r="GD41" s="470"/>
    </row>
    <row r="42" spans="2:186" s="466" customFormat="1" ht="30" customHeight="1">
      <c r="B42" s="470"/>
      <c r="C42" s="45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46"/>
      <c r="AT42" s="46"/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46"/>
      <c r="BO42" s="46"/>
      <c r="BP42" s="46"/>
      <c r="BQ42" s="46"/>
      <c r="BR42" s="49"/>
      <c r="BS42" s="481" t="s">
        <v>302</v>
      </c>
      <c r="BT42" s="295" t="s">
        <v>91</v>
      </c>
      <c r="BU42" s="106">
        <f t="shared" si="0"/>
        <v>0</v>
      </c>
      <c r="BV42" s="296" t="e">
        <f>+IF(V_Ma!#REF!="","",V_Ma!#REF!)</f>
        <v>#REF!</v>
      </c>
      <c r="BW42" s="296" t="e">
        <f>+IF(V_Ma!#REF!="","",V_Ma!#REF!)</f>
        <v>#REF!</v>
      </c>
      <c r="BX42" s="296" t="e">
        <f>+IF(V_Ma!#REF!="","",V_Ma!#REF!)</f>
        <v>#REF!</v>
      </c>
      <c r="BY42" s="296"/>
      <c r="BZ42" s="296" t="e">
        <f>+IF(V_Ma!#REF!="","",V_Ma!#REF!)</f>
        <v>#REF!</v>
      </c>
      <c r="CA42" s="296" t="e">
        <f>+IF(V_Ma!#REF!="","",V_Ma!#REF!)</f>
        <v>#REF!</v>
      </c>
      <c r="CB42" s="296" t="e">
        <f>+IF(V_Ma!#REF!="","",V_Ma!#REF!)</f>
        <v>#REF!</v>
      </c>
      <c r="CC42" s="296" t="e">
        <f>+IF(V_Ma!#REF!="","",V_Ma!#REF!)</f>
        <v>#REF!</v>
      </c>
      <c r="CD42" s="296" t="e">
        <f>+IF(V_Ma!#REF!="","",V_Ma!#REF!)</f>
        <v>#REF!</v>
      </c>
      <c r="CE42" s="296" t="e">
        <f>+IF(V_Ma!#REF!="","",V_Ma!#REF!)</f>
        <v>#REF!</v>
      </c>
      <c r="CF42" s="335"/>
      <c r="EG42" s="470"/>
      <c r="EH42" s="470"/>
      <c r="EI42" s="470"/>
      <c r="EJ42" s="470"/>
      <c r="EK42" s="470"/>
      <c r="EL42" s="470"/>
      <c r="EM42" s="470"/>
      <c r="EN42" s="470"/>
      <c r="EO42" s="470"/>
      <c r="EP42" s="470"/>
      <c r="EQ42" s="470"/>
      <c r="ER42" s="470"/>
      <c r="ES42" s="470"/>
      <c r="ET42" s="470"/>
      <c r="EU42" s="470"/>
      <c r="EV42" s="470"/>
      <c r="EW42" s="470"/>
      <c r="EX42" s="470"/>
      <c r="EY42" s="470"/>
      <c r="EZ42" s="470"/>
      <c r="FA42" s="470"/>
      <c r="FB42" s="470"/>
      <c r="FC42" s="470"/>
      <c r="FD42" s="470"/>
      <c r="FE42" s="470"/>
      <c r="FF42" s="470"/>
      <c r="FG42" s="470"/>
      <c r="FH42" s="470"/>
      <c r="FI42" s="470"/>
      <c r="FJ42" s="470"/>
      <c r="FK42" s="470"/>
      <c r="FL42" s="470"/>
      <c r="FM42" s="470"/>
      <c r="FN42" s="470"/>
      <c r="FO42" s="470"/>
      <c r="FP42" s="470"/>
      <c r="FQ42" s="470"/>
      <c r="FR42" s="470"/>
      <c r="FS42" s="470"/>
      <c r="FT42" s="470"/>
      <c r="FU42" s="470"/>
      <c r="FV42" s="470"/>
      <c r="FW42" s="470"/>
      <c r="FX42" s="470"/>
      <c r="FY42" s="470"/>
      <c r="FZ42" s="470"/>
      <c r="GA42" s="470"/>
      <c r="GB42" s="470"/>
      <c r="GC42" s="470"/>
      <c r="GD42" s="470"/>
    </row>
    <row r="43" spans="2:186" s="335" customFormat="1" ht="19.899999999999999" customHeight="1">
      <c r="B43" s="470"/>
      <c r="C43" s="45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6"/>
      <c r="BO43" s="46"/>
      <c r="BP43" s="46"/>
      <c r="BQ43" s="46"/>
      <c r="BR43" s="49"/>
      <c r="BS43" s="481"/>
      <c r="BT43" s="794" t="s">
        <v>133</v>
      </c>
      <c r="BU43" s="795"/>
      <c r="BV43" s="805" t="s">
        <v>152</v>
      </c>
      <c r="BW43" s="806"/>
      <c r="BX43" s="806"/>
      <c r="BY43" s="806"/>
      <c r="BZ43" s="806"/>
      <c r="CA43" s="806"/>
      <c r="CB43" s="806"/>
      <c r="CC43" s="806"/>
      <c r="CD43" s="806"/>
      <c r="CE43" s="807"/>
      <c r="EG43" s="470"/>
      <c r="EH43" s="470"/>
      <c r="EI43" s="470"/>
      <c r="EJ43" s="470"/>
      <c r="EK43" s="470"/>
      <c r="EL43" s="470"/>
      <c r="EM43" s="470"/>
      <c r="EN43" s="470"/>
      <c r="EO43" s="470"/>
      <c r="EP43" s="470"/>
      <c r="EQ43" s="470"/>
      <c r="ER43" s="470"/>
      <c r="ES43" s="470"/>
      <c r="ET43" s="470"/>
      <c r="EU43" s="470"/>
      <c r="EV43" s="470"/>
      <c r="EW43" s="470"/>
      <c r="EX43" s="470"/>
      <c r="EY43" s="470"/>
      <c r="EZ43" s="470"/>
      <c r="FA43" s="470"/>
      <c r="FB43" s="470"/>
      <c r="FC43" s="470"/>
      <c r="FD43" s="470"/>
      <c r="FE43" s="470"/>
      <c r="FF43" s="470"/>
      <c r="FG43" s="470"/>
      <c r="FH43" s="470"/>
      <c r="FI43" s="470"/>
      <c r="FJ43" s="470"/>
      <c r="FK43" s="470"/>
      <c r="FL43" s="470"/>
      <c r="FM43" s="470"/>
      <c r="FN43" s="470"/>
      <c r="FO43" s="470"/>
      <c r="FP43" s="470"/>
      <c r="FQ43" s="470"/>
      <c r="FR43" s="470"/>
      <c r="FS43" s="470"/>
      <c r="FT43" s="470"/>
      <c r="FU43" s="470"/>
      <c r="FV43" s="470"/>
      <c r="FW43" s="470"/>
      <c r="FX43" s="470"/>
      <c r="FY43" s="470"/>
      <c r="FZ43" s="470"/>
      <c r="GA43" s="470"/>
      <c r="GB43" s="470"/>
      <c r="GC43" s="470"/>
      <c r="GD43" s="470"/>
    </row>
    <row r="44" spans="2:186" s="335" customFormat="1" ht="19.899999999999999" customHeight="1">
      <c r="B44" s="470"/>
      <c r="C44" s="45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6"/>
      <c r="BR44" s="49"/>
      <c r="BS44" s="481"/>
      <c r="BT44" s="796"/>
      <c r="BU44" s="797"/>
      <c r="BV44" s="808"/>
      <c r="BW44" s="809"/>
      <c r="BX44" s="809"/>
      <c r="BY44" s="809"/>
      <c r="BZ44" s="809"/>
      <c r="CA44" s="809"/>
      <c r="CB44" s="809"/>
      <c r="CC44" s="809"/>
      <c r="CD44" s="809"/>
      <c r="CE44" s="810"/>
      <c r="EG44" s="470"/>
      <c r="EH44" s="470"/>
      <c r="EI44" s="470"/>
      <c r="EJ44" s="470"/>
      <c r="EK44" s="470"/>
      <c r="EL44" s="470"/>
      <c r="EM44" s="470"/>
      <c r="EN44" s="470"/>
      <c r="EO44" s="470"/>
      <c r="EP44" s="470"/>
      <c r="EQ44" s="470"/>
      <c r="ER44" s="470"/>
      <c r="ES44" s="470"/>
      <c r="ET44" s="470"/>
      <c r="EU44" s="470"/>
      <c r="EV44" s="470"/>
      <c r="EW44" s="470"/>
      <c r="EX44" s="470"/>
      <c r="EY44" s="470"/>
      <c r="EZ44" s="470"/>
      <c r="FA44" s="470"/>
      <c r="FB44" s="470"/>
      <c r="FC44" s="470"/>
      <c r="FD44" s="470"/>
      <c r="FE44" s="470"/>
      <c r="FF44" s="470"/>
      <c r="FG44" s="470"/>
      <c r="FH44" s="470"/>
      <c r="FI44" s="470"/>
      <c r="FJ44" s="470"/>
      <c r="FK44" s="470"/>
      <c r="FL44" s="470"/>
      <c r="FM44" s="470"/>
      <c r="FN44" s="470"/>
      <c r="FO44" s="470"/>
      <c r="FP44" s="470"/>
      <c r="FQ44" s="470"/>
      <c r="FR44" s="470"/>
      <c r="FS44" s="470"/>
      <c r="FT44" s="470"/>
      <c r="FU44" s="470"/>
      <c r="FV44" s="470"/>
      <c r="FW44" s="470"/>
      <c r="FX44" s="470"/>
      <c r="FY44" s="470"/>
      <c r="FZ44" s="470"/>
      <c r="GA44" s="470"/>
      <c r="GB44" s="470"/>
      <c r="GC44" s="470"/>
      <c r="GD44" s="470"/>
    </row>
    <row r="45" spans="2:186" s="335" customFormat="1" ht="30" customHeight="1">
      <c r="B45" s="470"/>
      <c r="C45" s="45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46"/>
      <c r="AT45" s="46"/>
      <c r="AU45" s="46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102"/>
      <c r="BJ45" s="46"/>
      <c r="BK45" s="46"/>
      <c r="BL45" s="46"/>
      <c r="BM45" s="46"/>
      <c r="BN45" s="46"/>
      <c r="BO45" s="46"/>
      <c r="BP45" s="46"/>
      <c r="BQ45" s="46"/>
      <c r="BR45" s="49"/>
      <c r="BS45" s="481"/>
      <c r="BT45" s="792" t="s">
        <v>164</v>
      </c>
      <c r="BU45" s="793"/>
      <c r="BV45" s="485">
        <v>1</v>
      </c>
      <c r="BW45" s="485">
        <v>2</v>
      </c>
      <c r="BX45" s="485">
        <v>3</v>
      </c>
      <c r="BY45" s="485">
        <v>4</v>
      </c>
      <c r="BZ45" s="485">
        <v>5</v>
      </c>
      <c r="CA45" s="485">
        <v>6</v>
      </c>
      <c r="CB45" s="485">
        <v>7</v>
      </c>
      <c r="CC45" s="485">
        <v>8</v>
      </c>
      <c r="CD45" s="485">
        <v>9</v>
      </c>
      <c r="CE45" s="485">
        <v>10</v>
      </c>
      <c r="EG45" s="470"/>
      <c r="EH45" s="470"/>
      <c r="EI45" s="470"/>
      <c r="EJ45" s="470"/>
      <c r="EK45" s="470"/>
      <c r="EL45" s="470"/>
      <c r="EM45" s="470"/>
      <c r="EN45" s="470"/>
      <c r="EO45" s="470"/>
      <c r="EP45" s="470"/>
      <c r="EQ45" s="470"/>
      <c r="ER45" s="470"/>
      <c r="ES45" s="470"/>
      <c r="ET45" s="470"/>
      <c r="EU45" s="470"/>
      <c r="EV45" s="470"/>
      <c r="EW45" s="470"/>
      <c r="EX45" s="470"/>
      <c r="EY45" s="470"/>
      <c r="EZ45" s="470"/>
      <c r="FA45" s="470"/>
      <c r="FB45" s="470"/>
      <c r="FC45" s="470"/>
      <c r="FD45" s="470"/>
      <c r="FE45" s="470"/>
      <c r="FF45" s="470"/>
      <c r="FG45" s="470"/>
      <c r="FH45" s="470"/>
      <c r="FI45" s="470"/>
      <c r="FJ45" s="470"/>
      <c r="FK45" s="470"/>
      <c r="FL45" s="470"/>
      <c r="FM45" s="470"/>
      <c r="FN45" s="470"/>
      <c r="FO45" s="470"/>
      <c r="FP45" s="470"/>
      <c r="FQ45" s="470"/>
      <c r="FR45" s="470"/>
      <c r="FS45" s="470"/>
      <c r="FT45" s="470"/>
      <c r="FU45" s="470"/>
      <c r="FV45" s="470"/>
      <c r="FW45" s="470"/>
      <c r="FX45" s="470"/>
      <c r="FY45" s="470"/>
      <c r="FZ45" s="470"/>
      <c r="GA45" s="470"/>
      <c r="GB45" s="470"/>
      <c r="GC45" s="470"/>
      <c r="GD45" s="470"/>
    </row>
    <row r="46" spans="2:186" s="335" customFormat="1" ht="30" customHeight="1">
      <c r="B46" s="470"/>
      <c r="C46" s="45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46"/>
      <c r="AT46" s="46"/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46"/>
      <c r="BO46" s="46"/>
      <c r="BP46" s="46"/>
      <c r="BQ46" s="46"/>
      <c r="BR46" s="49"/>
      <c r="BS46" s="481" t="s">
        <v>303</v>
      </c>
      <c r="BT46" s="483" t="s">
        <v>87</v>
      </c>
      <c r="BU46" s="106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296" t="e">
        <f>+IF(V_Ma!#REF!="","",V_Ma!#REF!)</f>
        <v>#REF!</v>
      </c>
      <c r="BW46" s="296" t="e">
        <f>+IF(V_Ma!#REF!="","",V_Ma!#REF!)</f>
        <v>#REF!</v>
      </c>
      <c r="BX46" s="296" t="e">
        <f>+IF(V_Ma!#REF!="","",V_Ma!#REF!)</f>
        <v>#REF!</v>
      </c>
      <c r="BY46" s="296"/>
      <c r="BZ46" s="296" t="e">
        <f>+IF(V_Ma!#REF!="","",V_Ma!#REF!)</f>
        <v>#REF!</v>
      </c>
      <c r="CA46" s="296" t="e">
        <f>+IF(V_Ma!#REF!="","",V_Ma!#REF!)</f>
        <v>#REF!</v>
      </c>
      <c r="CB46" s="296" t="e">
        <f>+IF(V_Ma!#REF!="","",V_Ma!#REF!)</f>
        <v>#REF!</v>
      </c>
      <c r="CC46" s="296" t="e">
        <f>+IF(V_Ma!#REF!="","",V_Ma!#REF!)</f>
        <v>#REF!</v>
      </c>
      <c r="CD46" s="296" t="e">
        <f>+IF(V_Ma!#REF!="","",V_Ma!#REF!)</f>
        <v>#REF!</v>
      </c>
      <c r="CE46" s="296" t="e">
        <f>+IF(V_Ma!#REF!="","",V_Ma!#REF!)</f>
        <v>#REF!</v>
      </c>
      <c r="EG46" s="470"/>
      <c r="EH46" s="470"/>
      <c r="EI46" s="470"/>
      <c r="EJ46" s="470"/>
      <c r="EK46" s="470"/>
      <c r="EL46" s="470"/>
      <c r="EM46" s="470"/>
      <c r="EN46" s="470"/>
      <c r="EO46" s="470"/>
      <c r="EP46" s="470"/>
      <c r="EQ46" s="470"/>
      <c r="ER46" s="470"/>
      <c r="ES46" s="470"/>
      <c r="ET46" s="470"/>
      <c r="EU46" s="470"/>
      <c r="EV46" s="470"/>
      <c r="EW46" s="470"/>
      <c r="EX46" s="470"/>
      <c r="EY46" s="470"/>
      <c r="EZ46" s="470"/>
      <c r="FA46" s="470"/>
      <c r="FB46" s="470"/>
      <c r="FC46" s="470"/>
      <c r="FD46" s="470"/>
      <c r="FE46" s="470"/>
      <c r="FF46" s="470"/>
      <c r="FG46" s="470"/>
      <c r="FH46" s="470"/>
      <c r="FI46" s="470"/>
      <c r="FJ46" s="470"/>
      <c r="FK46" s="470"/>
      <c r="FL46" s="470"/>
      <c r="FM46" s="470"/>
      <c r="FN46" s="470"/>
      <c r="FO46" s="470"/>
      <c r="FP46" s="470"/>
      <c r="FQ46" s="470"/>
      <c r="FR46" s="470"/>
      <c r="FS46" s="470"/>
      <c r="FT46" s="470"/>
      <c r="FU46" s="470"/>
      <c r="FV46" s="470"/>
      <c r="FW46" s="470"/>
      <c r="FX46" s="470"/>
      <c r="FY46" s="470"/>
      <c r="FZ46" s="470"/>
      <c r="GA46" s="470"/>
      <c r="GB46" s="470"/>
      <c r="GC46" s="470"/>
      <c r="GD46" s="470"/>
    </row>
    <row r="47" spans="2:186" s="335" customFormat="1" ht="30" customHeight="1">
      <c r="B47" s="470"/>
      <c r="C47" s="45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6"/>
      <c r="AP47" s="46"/>
      <c r="AQ47" s="46"/>
      <c r="AR47" s="46"/>
      <c r="AS47" s="46"/>
      <c r="AT47" s="46"/>
      <c r="AU47" s="46"/>
      <c r="AV47" s="46"/>
      <c r="AW47" s="46"/>
      <c r="AX47" s="46"/>
      <c r="AY47" s="46"/>
      <c r="AZ47" s="46"/>
      <c r="BA47" s="46"/>
      <c r="BB47" s="46"/>
      <c r="BC47" s="46"/>
      <c r="BD47" s="46"/>
      <c r="BE47" s="46"/>
      <c r="BF47" s="46"/>
      <c r="BG47" s="46" t="s">
        <v>132</v>
      </c>
      <c r="BH47" s="46"/>
      <c r="BI47" s="46"/>
      <c r="BJ47" s="46"/>
      <c r="BK47" s="46"/>
      <c r="BL47" s="46"/>
      <c r="BM47" s="46"/>
      <c r="BN47" s="46"/>
      <c r="BO47" s="46"/>
      <c r="BP47" s="46"/>
      <c r="BQ47" s="46"/>
      <c r="BR47" s="49"/>
      <c r="BS47" s="481" t="s">
        <v>304</v>
      </c>
      <c r="BT47" s="484" t="s">
        <v>12</v>
      </c>
      <c r="BU47" s="106">
        <f t="shared" si="1"/>
        <v>0</v>
      </c>
      <c r="BV47" s="296" t="e">
        <f>+IF(V_Ma!#REF!="","",V_Ma!#REF!)</f>
        <v>#REF!</v>
      </c>
      <c r="BW47" s="296" t="e">
        <f>+IF(V_Ma!#REF!="","",V_Ma!#REF!)</f>
        <v>#REF!</v>
      </c>
      <c r="BX47" s="296" t="e">
        <f>+IF(V_Ma!#REF!="","",V_Ma!#REF!)</f>
        <v>#REF!</v>
      </c>
      <c r="BY47" s="296"/>
      <c r="BZ47" s="296" t="e">
        <f>+IF(V_Ma!#REF!="","",V_Ma!#REF!)</f>
        <v>#REF!</v>
      </c>
      <c r="CA47" s="296" t="e">
        <f>+IF(V_Ma!#REF!="","",V_Ma!#REF!)</f>
        <v>#REF!</v>
      </c>
      <c r="CB47" s="296" t="e">
        <f>+IF(V_Ma!#REF!="","",V_Ma!#REF!)</f>
        <v>#REF!</v>
      </c>
      <c r="CC47" s="296" t="e">
        <f>+IF(V_Ma!#REF!="","",V_Ma!#REF!)</f>
        <v>#REF!</v>
      </c>
      <c r="CD47" s="296" t="e">
        <f>+IF(V_Ma!#REF!="","",V_Ma!#REF!)</f>
        <v>#REF!</v>
      </c>
      <c r="CE47" s="296" t="e">
        <f>+IF(V_Ma!#REF!="","",V_Ma!#REF!)</f>
        <v>#REF!</v>
      </c>
      <c r="EG47" s="470"/>
      <c r="EH47" s="470"/>
      <c r="EI47" s="470"/>
      <c r="EJ47" s="470"/>
      <c r="EK47" s="470"/>
      <c r="EL47" s="470"/>
      <c r="EM47" s="470"/>
      <c r="EN47" s="470"/>
      <c r="EO47" s="470"/>
      <c r="EP47" s="470"/>
      <c r="EQ47" s="470"/>
      <c r="ER47" s="470"/>
      <c r="ES47" s="470"/>
      <c r="ET47" s="470"/>
      <c r="EU47" s="470"/>
      <c r="EV47" s="470"/>
      <c r="EW47" s="470"/>
      <c r="EX47" s="470"/>
      <c r="EY47" s="470"/>
      <c r="EZ47" s="470"/>
      <c r="FA47" s="470"/>
      <c r="FB47" s="470"/>
      <c r="FC47" s="470"/>
      <c r="FD47" s="470"/>
      <c r="FE47" s="470"/>
      <c r="FF47" s="470"/>
      <c r="FG47" s="470"/>
      <c r="FH47" s="470"/>
      <c r="FI47" s="470"/>
      <c r="FJ47" s="470"/>
      <c r="FK47" s="470"/>
      <c r="FL47" s="470"/>
      <c r="FM47" s="470"/>
      <c r="FN47" s="470"/>
      <c r="FO47" s="470"/>
      <c r="FP47" s="470"/>
      <c r="FQ47" s="470"/>
      <c r="FR47" s="470"/>
      <c r="FS47" s="470"/>
      <c r="FT47" s="470"/>
      <c r="FU47" s="470"/>
      <c r="FV47" s="470"/>
      <c r="FW47" s="470"/>
      <c r="FX47" s="470"/>
      <c r="FY47" s="470"/>
      <c r="FZ47" s="470"/>
      <c r="GA47" s="470"/>
      <c r="GB47" s="470"/>
      <c r="GC47" s="470"/>
      <c r="GD47" s="470"/>
    </row>
    <row r="48" spans="2:186" s="335" customFormat="1" ht="30" customHeight="1">
      <c r="B48" s="470"/>
      <c r="C48" s="45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6"/>
      <c r="AP48" s="46"/>
      <c r="AQ48" s="46"/>
      <c r="AR48" s="46"/>
      <c r="AS48" s="46"/>
      <c r="AT48" s="46"/>
      <c r="AU48" s="46"/>
      <c r="AV48" s="46"/>
      <c r="AW48" s="46"/>
      <c r="AX48" s="46"/>
      <c r="AY48" s="46"/>
      <c r="AZ48" s="46"/>
      <c r="BA48" s="46"/>
      <c r="BB48" s="46"/>
      <c r="BC48" s="46"/>
      <c r="BD48" s="46"/>
      <c r="BE48" s="46"/>
      <c r="BF48" s="46"/>
      <c r="BG48" s="46" t="s">
        <v>158</v>
      </c>
      <c r="BH48" s="46"/>
      <c r="BI48" s="46"/>
      <c r="BJ48" s="46"/>
      <c r="BK48" s="46"/>
      <c r="BL48" s="46"/>
      <c r="BM48" s="46"/>
      <c r="BN48" s="46"/>
      <c r="BO48" s="46"/>
      <c r="BP48" s="46"/>
      <c r="BQ48" s="46"/>
      <c r="BR48" s="49"/>
      <c r="BS48" s="481" t="s">
        <v>172</v>
      </c>
      <c r="BT48" s="484" t="s">
        <v>13</v>
      </c>
      <c r="BU48" s="106">
        <f t="shared" si="1"/>
        <v>0</v>
      </c>
      <c r="BV48" s="296" t="e">
        <f>+IF(V_Ma!#REF!="","",V_Ma!#REF!)</f>
        <v>#REF!</v>
      </c>
      <c r="BW48" s="296" t="e">
        <f>+IF(V_Ma!#REF!="","",V_Ma!#REF!)</f>
        <v>#REF!</v>
      </c>
      <c r="BX48" s="296" t="e">
        <f>+IF(V_Ma!#REF!="","",V_Ma!#REF!)</f>
        <v>#REF!</v>
      </c>
      <c r="BY48" s="296"/>
      <c r="BZ48" s="296" t="e">
        <f>+IF(V_Ma!#REF!="","",V_Ma!#REF!)</f>
        <v>#REF!</v>
      </c>
      <c r="CA48" s="296" t="e">
        <f>+IF(V_Ma!#REF!="","",V_Ma!#REF!)</f>
        <v>#REF!</v>
      </c>
      <c r="CB48" s="296" t="e">
        <f>+IF(V_Ma!#REF!="","",V_Ma!#REF!)</f>
        <v>#REF!</v>
      </c>
      <c r="CC48" s="296" t="e">
        <f>+IF(V_Ma!#REF!="","",V_Ma!#REF!)</f>
        <v>#REF!</v>
      </c>
      <c r="CD48" s="296" t="e">
        <f>+IF(V_Ma!#REF!="","",V_Ma!#REF!)</f>
        <v>#REF!</v>
      </c>
      <c r="CE48" s="296" t="e">
        <f>+IF(V_Ma!#REF!="","",V_Ma!#REF!)</f>
        <v>#REF!</v>
      </c>
      <c r="EG48" s="470"/>
      <c r="EH48" s="470"/>
      <c r="EI48" s="470"/>
      <c r="EJ48" s="470"/>
      <c r="EK48" s="470"/>
      <c r="EL48" s="470"/>
      <c r="EM48" s="470"/>
      <c r="EN48" s="470"/>
      <c r="EO48" s="470"/>
      <c r="EP48" s="470"/>
      <c r="EQ48" s="470"/>
      <c r="ER48" s="470"/>
      <c r="ES48" s="470"/>
      <c r="ET48" s="470"/>
      <c r="EU48" s="470"/>
      <c r="EV48" s="470"/>
      <c r="EW48" s="470"/>
      <c r="EX48" s="470"/>
      <c r="EY48" s="470"/>
      <c r="EZ48" s="470"/>
      <c r="FA48" s="470"/>
      <c r="FB48" s="470"/>
      <c r="FC48" s="470"/>
      <c r="FD48" s="470"/>
      <c r="FE48" s="470"/>
      <c r="FF48" s="470"/>
      <c r="FG48" s="470"/>
      <c r="FH48" s="470"/>
      <c r="FI48" s="470"/>
      <c r="FJ48" s="470"/>
      <c r="FK48" s="470"/>
      <c r="FL48" s="470"/>
      <c r="FM48" s="470"/>
      <c r="FN48" s="470"/>
      <c r="FO48" s="470"/>
      <c r="FP48" s="470"/>
      <c r="FQ48" s="470"/>
      <c r="FR48" s="470"/>
      <c r="FS48" s="470"/>
      <c r="FT48" s="470"/>
      <c r="FU48" s="470"/>
      <c r="FV48" s="470"/>
      <c r="FW48" s="470"/>
      <c r="FX48" s="470"/>
      <c r="FY48" s="470"/>
      <c r="FZ48" s="470"/>
      <c r="GA48" s="470"/>
      <c r="GB48" s="470"/>
      <c r="GC48" s="470"/>
      <c r="GD48" s="470"/>
    </row>
    <row r="49" spans="1:186" s="335" customFormat="1" ht="30" customHeight="1">
      <c r="B49" s="470"/>
      <c r="C49" s="45"/>
      <c r="D49" s="46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6"/>
      <c r="AP49" s="46"/>
      <c r="AQ49" s="46"/>
      <c r="AR49" s="46"/>
      <c r="AS49" s="46"/>
      <c r="AT49" s="46"/>
      <c r="AU49" s="46"/>
      <c r="AV49" s="46"/>
      <c r="AW49" s="46"/>
      <c r="AX49" s="46"/>
      <c r="AY49" s="46"/>
      <c r="AZ49" s="46"/>
      <c r="BA49" s="46"/>
      <c r="BB49" s="46"/>
      <c r="BC49" s="46"/>
      <c r="BD49" s="46"/>
      <c r="BE49" s="46"/>
      <c r="BF49" s="46"/>
      <c r="BG49" s="46"/>
      <c r="BH49" s="46"/>
      <c r="BI49" s="46"/>
      <c r="BJ49" s="46"/>
      <c r="BK49" s="46"/>
      <c r="BL49" s="46"/>
      <c r="BM49" s="46"/>
      <c r="BN49" s="46"/>
      <c r="BO49" s="46"/>
      <c r="BP49" s="46"/>
      <c r="BQ49" s="46"/>
      <c r="BR49" s="49"/>
      <c r="BS49" s="481" t="s">
        <v>177</v>
      </c>
      <c r="BT49" s="484" t="s">
        <v>14</v>
      </c>
      <c r="BU49" s="106">
        <f t="shared" si="1"/>
        <v>0</v>
      </c>
      <c r="BV49" s="296" t="e">
        <f>+IF(V_Ma!#REF!="","",V_Ma!#REF!)</f>
        <v>#REF!</v>
      </c>
      <c r="BW49" s="296" t="e">
        <f>+IF(V_Ma!#REF!="","",V_Ma!#REF!)</f>
        <v>#REF!</v>
      </c>
      <c r="BX49" s="296" t="e">
        <f>+IF(V_Ma!#REF!="","",V_Ma!#REF!)</f>
        <v>#REF!</v>
      </c>
      <c r="BY49" s="296"/>
      <c r="BZ49" s="296" t="e">
        <f>+IF(V_Ma!#REF!="","",V_Ma!#REF!)</f>
        <v>#REF!</v>
      </c>
      <c r="CA49" s="296" t="e">
        <f>+IF(V_Ma!#REF!="","",V_Ma!#REF!)</f>
        <v>#REF!</v>
      </c>
      <c r="CB49" s="296" t="e">
        <f>+IF(V_Ma!#REF!="","",V_Ma!#REF!)</f>
        <v>#REF!</v>
      </c>
      <c r="CC49" s="296" t="e">
        <f>+IF(V_Ma!#REF!="","",V_Ma!#REF!)</f>
        <v>#REF!</v>
      </c>
      <c r="CD49" s="296" t="e">
        <f>+IF(V_Ma!#REF!="","",V_Ma!#REF!)</f>
        <v>#REF!</v>
      </c>
      <c r="CE49" s="296" t="e">
        <f>+IF(V_Ma!#REF!="","",V_Ma!#REF!)</f>
        <v>#REF!</v>
      </c>
      <c r="EG49" s="470"/>
      <c r="EH49" s="470"/>
      <c r="EI49" s="470"/>
      <c r="EJ49" s="470"/>
      <c r="EK49" s="470"/>
      <c r="EL49" s="470"/>
      <c r="EM49" s="470"/>
      <c r="EN49" s="470"/>
      <c r="EO49" s="470"/>
      <c r="EP49" s="470"/>
      <c r="EQ49" s="470"/>
      <c r="ER49" s="470"/>
      <c r="ES49" s="470"/>
      <c r="ET49" s="470"/>
      <c r="EU49" s="470"/>
      <c r="EV49" s="470"/>
      <c r="EW49" s="470"/>
      <c r="EX49" s="470"/>
      <c r="EY49" s="470"/>
      <c r="EZ49" s="470"/>
      <c r="FA49" s="470"/>
      <c r="FB49" s="470"/>
      <c r="FC49" s="470"/>
      <c r="FD49" s="470"/>
      <c r="FE49" s="470"/>
      <c r="FF49" s="470"/>
      <c r="FG49" s="470"/>
      <c r="FH49" s="470"/>
      <c r="FI49" s="470"/>
      <c r="FJ49" s="470"/>
      <c r="FK49" s="470"/>
      <c r="FL49" s="470"/>
      <c r="FM49" s="470"/>
      <c r="FN49" s="470"/>
      <c r="FO49" s="470"/>
      <c r="FP49" s="470"/>
      <c r="FQ49" s="470"/>
      <c r="FR49" s="470"/>
      <c r="FS49" s="470"/>
      <c r="FT49" s="470"/>
      <c r="FU49" s="470"/>
      <c r="FV49" s="470"/>
      <c r="FW49" s="470"/>
      <c r="FX49" s="470"/>
      <c r="FY49" s="470"/>
      <c r="FZ49" s="470"/>
      <c r="GA49" s="470"/>
      <c r="GB49" s="470"/>
      <c r="GC49" s="470"/>
      <c r="GD49" s="470"/>
    </row>
    <row r="50" spans="1:186" s="335" customFormat="1" ht="30" customHeight="1">
      <c r="B50" s="470"/>
      <c r="C50" s="45"/>
      <c r="D50" s="46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6"/>
      <c r="BR50" s="49"/>
      <c r="BS50" s="481" t="s">
        <v>173</v>
      </c>
      <c r="BT50" s="484" t="s">
        <v>88</v>
      </c>
      <c r="BU50" s="106">
        <f t="shared" si="1"/>
        <v>0</v>
      </c>
      <c r="BV50" s="296" t="e">
        <f>+IF(V_Ma!#REF!="","",V_Ma!#REF!)</f>
        <v>#REF!</v>
      </c>
      <c r="BW50" s="296" t="e">
        <f>+IF(V_Ma!#REF!="","",V_Ma!#REF!)</f>
        <v>#REF!</v>
      </c>
      <c r="BX50" s="296" t="e">
        <f>+IF(V_Ma!#REF!="","",V_Ma!#REF!)</f>
        <v>#REF!</v>
      </c>
      <c r="BY50" s="296"/>
      <c r="BZ50" s="296" t="e">
        <f>+IF(V_Ma!#REF!="","",V_Ma!#REF!)</f>
        <v>#REF!</v>
      </c>
      <c r="CA50" s="296" t="e">
        <f>+IF(V_Ma!#REF!="","",V_Ma!#REF!)</f>
        <v>#REF!</v>
      </c>
      <c r="CB50" s="296" t="e">
        <f>+IF(V_Ma!#REF!="","",V_Ma!#REF!)</f>
        <v>#REF!</v>
      </c>
      <c r="CC50" s="296" t="e">
        <f>+IF(V_Ma!#REF!="","",V_Ma!#REF!)</f>
        <v>#REF!</v>
      </c>
      <c r="CD50" s="296" t="e">
        <f>+IF(V_Ma!#REF!="","",V_Ma!#REF!)</f>
        <v>#REF!</v>
      </c>
      <c r="CE50" s="296" t="e">
        <f>+IF(V_Ma!#REF!="","",V_Ma!#REF!)</f>
        <v>#REF!</v>
      </c>
      <c r="EG50" s="470"/>
      <c r="EH50" s="470"/>
      <c r="EI50" s="470"/>
      <c r="EJ50" s="470"/>
      <c r="EK50" s="470"/>
      <c r="EL50" s="470"/>
      <c r="EM50" s="470"/>
      <c r="EN50" s="470"/>
      <c r="EO50" s="470"/>
      <c r="EP50" s="470"/>
      <c r="EQ50" s="470"/>
      <c r="ER50" s="470"/>
      <c r="ES50" s="470"/>
      <c r="ET50" s="470"/>
      <c r="EU50" s="470"/>
      <c r="EV50" s="470"/>
      <c r="EW50" s="470"/>
      <c r="EX50" s="470"/>
      <c r="EY50" s="470"/>
      <c r="EZ50" s="470"/>
      <c r="FA50" s="470"/>
      <c r="FB50" s="470"/>
      <c r="FC50" s="470"/>
      <c r="FD50" s="470"/>
      <c r="FE50" s="470"/>
      <c r="FF50" s="470"/>
      <c r="FG50" s="470"/>
      <c r="FH50" s="470"/>
      <c r="FI50" s="470"/>
      <c r="FJ50" s="470"/>
      <c r="FK50" s="470"/>
      <c r="FL50" s="470"/>
      <c r="FM50" s="470"/>
      <c r="FN50" s="470"/>
      <c r="FO50" s="470"/>
      <c r="FP50" s="470"/>
      <c r="FQ50" s="470"/>
      <c r="FR50" s="470"/>
      <c r="FS50" s="470"/>
      <c r="FT50" s="470"/>
      <c r="FU50" s="470"/>
      <c r="FV50" s="470"/>
      <c r="FW50" s="470"/>
      <c r="FX50" s="470"/>
      <c r="FY50" s="470"/>
      <c r="FZ50" s="470"/>
      <c r="GA50" s="470"/>
      <c r="GB50" s="470"/>
      <c r="GC50" s="470"/>
      <c r="GD50" s="470"/>
    </row>
    <row r="51" spans="1:186" s="335" customFormat="1" ht="30" customHeight="1">
      <c r="B51" s="470"/>
      <c r="C51" s="45"/>
      <c r="D51" s="46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6"/>
      <c r="AP51" s="46"/>
      <c r="AQ51" s="46"/>
      <c r="AR51" s="46"/>
      <c r="AS51" s="46"/>
      <c r="AT51" s="46"/>
      <c r="AU51" s="46"/>
      <c r="AV51" s="46"/>
      <c r="AW51" s="46"/>
      <c r="AX51" s="46"/>
      <c r="AY51" s="46"/>
      <c r="AZ51" s="46"/>
      <c r="BA51" s="46"/>
      <c r="BB51" s="46"/>
      <c r="BC51" s="46"/>
      <c r="BD51" s="46"/>
      <c r="BE51" s="46"/>
      <c r="BF51" s="46"/>
      <c r="BG51" s="46"/>
      <c r="BH51" s="46"/>
      <c r="BI51" s="46"/>
      <c r="BJ51" s="46"/>
      <c r="BK51" s="46"/>
      <c r="BL51" s="46"/>
      <c r="BM51" s="46"/>
      <c r="BN51" s="46"/>
      <c r="BO51" s="46"/>
      <c r="BP51" s="46"/>
      <c r="BQ51" s="46"/>
      <c r="BR51" s="49"/>
      <c r="BS51" s="481" t="s">
        <v>174</v>
      </c>
      <c r="BT51" s="484" t="s">
        <v>89</v>
      </c>
      <c r="BU51" s="106">
        <f t="shared" si="1"/>
        <v>0</v>
      </c>
      <c r="BV51" s="296" t="e">
        <f>+IF(V_Ma!#REF!="","",V_Ma!#REF!)</f>
        <v>#REF!</v>
      </c>
      <c r="BW51" s="296" t="e">
        <f>+IF(V_Ma!#REF!="","",V_Ma!#REF!)</f>
        <v>#REF!</v>
      </c>
      <c r="BX51" s="296" t="e">
        <f>+IF(V_Ma!#REF!="","",V_Ma!#REF!)</f>
        <v>#REF!</v>
      </c>
      <c r="BY51" s="296"/>
      <c r="BZ51" s="296" t="e">
        <f>+IF(V_Ma!#REF!="","",V_Ma!#REF!)</f>
        <v>#REF!</v>
      </c>
      <c r="CA51" s="296" t="e">
        <f>+IF(V_Ma!#REF!="","",V_Ma!#REF!)</f>
        <v>#REF!</v>
      </c>
      <c r="CB51" s="296" t="e">
        <f>+IF(V_Ma!#REF!="","",V_Ma!#REF!)</f>
        <v>#REF!</v>
      </c>
      <c r="CC51" s="296" t="e">
        <f>+IF(V_Ma!#REF!="","",V_Ma!#REF!)</f>
        <v>#REF!</v>
      </c>
      <c r="CD51" s="296" t="e">
        <f>+IF(V_Ma!#REF!="","",V_Ma!#REF!)</f>
        <v>#REF!</v>
      </c>
      <c r="CE51" s="296" t="e">
        <f>+IF(V_Ma!#REF!="","",V_Ma!#REF!)</f>
        <v>#REF!</v>
      </c>
      <c r="CF51" s="466"/>
      <c r="CG51" s="466"/>
      <c r="EG51" s="470"/>
      <c r="EH51" s="470"/>
      <c r="EI51" s="470"/>
      <c r="EJ51" s="470"/>
      <c r="EK51" s="470"/>
      <c r="EL51" s="470"/>
      <c r="EM51" s="470"/>
      <c r="EN51" s="470"/>
      <c r="EO51" s="470"/>
      <c r="EP51" s="470"/>
      <c r="EQ51" s="470"/>
      <c r="ER51" s="470"/>
      <c r="ES51" s="470"/>
      <c r="ET51" s="470"/>
      <c r="EU51" s="470"/>
      <c r="EV51" s="470"/>
      <c r="EW51" s="470"/>
      <c r="EX51" s="470"/>
      <c r="EY51" s="470"/>
      <c r="EZ51" s="470"/>
      <c r="FA51" s="470"/>
      <c r="FB51" s="470"/>
      <c r="FC51" s="470"/>
      <c r="FD51" s="470"/>
      <c r="FE51" s="470"/>
      <c r="FF51" s="470"/>
      <c r="FG51" s="470"/>
      <c r="FH51" s="470"/>
      <c r="FI51" s="470"/>
      <c r="FJ51" s="470"/>
      <c r="FK51" s="470"/>
      <c r="FL51" s="470"/>
      <c r="FM51" s="470"/>
      <c r="FN51" s="470"/>
      <c r="FO51" s="470"/>
      <c r="FP51" s="470"/>
      <c r="FQ51" s="470"/>
      <c r="FR51" s="470"/>
      <c r="FS51" s="470"/>
      <c r="FT51" s="470"/>
      <c r="FU51" s="470"/>
      <c r="FV51" s="470"/>
      <c r="FW51" s="470"/>
      <c r="FX51" s="470"/>
      <c r="FY51" s="470"/>
      <c r="FZ51" s="470"/>
      <c r="GA51" s="470"/>
      <c r="GB51" s="470"/>
      <c r="GC51" s="470"/>
      <c r="GD51" s="470"/>
    </row>
    <row r="52" spans="1:186" s="335" customFormat="1" ht="30" customHeight="1">
      <c r="B52" s="470"/>
      <c r="C52" s="45"/>
      <c r="D52" s="46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6"/>
      <c r="AP52" s="46"/>
      <c r="AQ52" s="46"/>
      <c r="AR52" s="46"/>
      <c r="AS52" s="46"/>
      <c r="AT52" s="46"/>
      <c r="AU52" s="46"/>
      <c r="AV52" s="46"/>
      <c r="AW52" s="46"/>
      <c r="AX52" s="46"/>
      <c r="AY52" s="46"/>
      <c r="AZ52" s="46"/>
      <c r="BA52" s="46"/>
      <c r="BB52" s="46"/>
      <c r="BC52" s="46"/>
      <c r="BD52" s="46"/>
      <c r="BE52" s="46"/>
      <c r="BF52" s="46"/>
      <c r="BG52" s="46"/>
      <c r="BH52" s="46"/>
      <c r="BI52" s="46"/>
      <c r="BJ52" s="46"/>
      <c r="BK52" s="46"/>
      <c r="BL52" s="46"/>
      <c r="BM52" s="46"/>
      <c r="BN52" s="46"/>
      <c r="BO52" s="46"/>
      <c r="BP52" s="46"/>
      <c r="BQ52" s="46"/>
      <c r="BR52" s="49"/>
      <c r="BS52" s="481" t="s">
        <v>175</v>
      </c>
      <c r="BT52" s="484" t="s">
        <v>90</v>
      </c>
      <c r="BU52" s="106">
        <f t="shared" si="1"/>
        <v>0</v>
      </c>
      <c r="BV52" s="296" t="e">
        <f>+IF(V_Ma!#REF!="","",V_Ma!#REF!)</f>
        <v>#REF!</v>
      </c>
      <c r="BW52" s="296" t="e">
        <f>+IF(V_Ma!#REF!="","",V_Ma!#REF!)</f>
        <v>#REF!</v>
      </c>
      <c r="BX52" s="296" t="e">
        <f>+IF(V_Ma!#REF!="","",V_Ma!#REF!)</f>
        <v>#REF!</v>
      </c>
      <c r="BY52" s="296"/>
      <c r="BZ52" s="296" t="e">
        <f>+IF(V_Ma!#REF!="","",V_Ma!#REF!)</f>
        <v>#REF!</v>
      </c>
      <c r="CA52" s="296" t="e">
        <f>+IF(V_Ma!#REF!="","",V_Ma!#REF!)</f>
        <v>#REF!</v>
      </c>
      <c r="CB52" s="296" t="e">
        <f>+IF(V_Ma!#REF!="","",V_Ma!#REF!)</f>
        <v>#REF!</v>
      </c>
      <c r="CC52" s="296" t="e">
        <f>+IF(V_Ma!#REF!="","",V_Ma!#REF!)</f>
        <v>#REF!</v>
      </c>
      <c r="CD52" s="296" t="e">
        <f>+IF(V_Ma!#REF!="","",V_Ma!#REF!)</f>
        <v>#REF!</v>
      </c>
      <c r="CE52" s="296" t="e">
        <f>+IF(V_Ma!#REF!="","",V_Ma!#REF!)</f>
        <v>#REF!</v>
      </c>
      <c r="CF52" s="466"/>
      <c r="CG52" s="466"/>
      <c r="DI52" s="470"/>
      <c r="DJ52" s="470"/>
      <c r="DK52" s="470"/>
      <c r="DL52" s="470"/>
      <c r="DM52" s="470"/>
      <c r="DN52" s="470"/>
      <c r="DO52" s="470"/>
      <c r="DP52" s="470"/>
      <c r="DQ52" s="470"/>
      <c r="DR52" s="470"/>
      <c r="DS52" s="470"/>
      <c r="DT52" s="470"/>
      <c r="DU52" s="470"/>
      <c r="DV52" s="470"/>
      <c r="DW52" s="470"/>
      <c r="DX52" s="470"/>
      <c r="DY52" s="470"/>
      <c r="DZ52" s="470"/>
      <c r="EA52" s="470"/>
      <c r="EB52" s="470"/>
      <c r="EC52" s="470"/>
      <c r="ED52" s="470"/>
      <c r="EE52" s="470"/>
      <c r="EF52" s="470"/>
      <c r="EG52" s="470"/>
      <c r="EH52" s="470"/>
      <c r="EI52" s="470"/>
      <c r="EJ52" s="470"/>
      <c r="EK52" s="470"/>
      <c r="EL52" s="470"/>
      <c r="EM52" s="470"/>
      <c r="EN52" s="470"/>
      <c r="EO52" s="470"/>
      <c r="EP52" s="470"/>
      <c r="EQ52" s="470"/>
      <c r="ER52" s="470"/>
      <c r="ES52" s="470"/>
      <c r="ET52" s="470"/>
      <c r="EU52" s="470"/>
      <c r="EV52" s="470"/>
      <c r="EW52" s="470"/>
      <c r="EX52" s="470"/>
      <c r="EY52" s="470"/>
      <c r="EZ52" s="470"/>
      <c r="FA52" s="470"/>
      <c r="FB52" s="470"/>
      <c r="FC52" s="470"/>
      <c r="FD52" s="470"/>
      <c r="FE52" s="470"/>
      <c r="FF52" s="470"/>
      <c r="FG52" s="470"/>
      <c r="FH52" s="470"/>
      <c r="FI52" s="470"/>
      <c r="FJ52" s="470"/>
      <c r="FK52" s="470"/>
      <c r="FL52" s="470"/>
      <c r="FM52" s="470"/>
      <c r="FN52" s="470"/>
      <c r="FO52" s="470"/>
      <c r="FP52" s="470"/>
      <c r="FQ52" s="470"/>
      <c r="FR52" s="470"/>
      <c r="FS52" s="470"/>
      <c r="FT52" s="470"/>
      <c r="FU52" s="470"/>
      <c r="FV52" s="470"/>
      <c r="FW52" s="470"/>
      <c r="FX52" s="470"/>
      <c r="FY52" s="470"/>
      <c r="FZ52" s="470"/>
      <c r="GA52" s="470"/>
      <c r="GB52" s="470"/>
      <c r="GC52" s="470"/>
      <c r="GD52" s="470"/>
    </row>
    <row r="53" spans="1:186" s="335" customFormat="1" ht="30" customHeight="1">
      <c r="B53" s="470"/>
      <c r="C53" s="51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3"/>
      <c r="BS53" s="481" t="s">
        <v>176</v>
      </c>
      <c r="BT53" s="484" t="s">
        <v>91</v>
      </c>
      <c r="BU53" s="106">
        <f t="shared" si="1"/>
        <v>0</v>
      </c>
      <c r="BV53" s="296" t="e">
        <f>+IF(V_Ma!#REF!="","",V_Ma!#REF!)</f>
        <v>#REF!</v>
      </c>
      <c r="BW53" s="296" t="e">
        <f>+IF(V_Ma!#REF!="","",V_Ma!#REF!)</f>
        <v>#REF!</v>
      </c>
      <c r="BX53" s="296" t="e">
        <f>+IF(V_Ma!#REF!="","",V_Ma!#REF!)</f>
        <v>#REF!</v>
      </c>
      <c r="BY53" s="296"/>
      <c r="BZ53" s="296" t="e">
        <f>+IF(V_Ma!#REF!="","",V_Ma!#REF!)</f>
        <v>#REF!</v>
      </c>
      <c r="CA53" s="296" t="e">
        <f>+IF(V_Ma!#REF!="","",V_Ma!#REF!)</f>
        <v>#REF!</v>
      </c>
      <c r="CB53" s="296" t="e">
        <f>+IF(V_Ma!#REF!="","",V_Ma!#REF!)</f>
        <v>#REF!</v>
      </c>
      <c r="CC53" s="296" t="e">
        <f>+IF(V_Ma!#REF!="","",V_Ma!#REF!)</f>
        <v>#REF!</v>
      </c>
      <c r="CD53" s="296" t="e">
        <f>+IF(V_Ma!#REF!="","",V_Ma!#REF!)</f>
        <v>#REF!</v>
      </c>
      <c r="CE53" s="296" t="e">
        <f>+IF(V_Ma!#REF!="","",V_Ma!#REF!)</f>
        <v>#REF!</v>
      </c>
      <c r="CF53" s="466"/>
      <c r="CG53" s="466"/>
      <c r="DI53" s="470"/>
      <c r="DJ53" s="470"/>
      <c r="DK53" s="470"/>
      <c r="DL53" s="470"/>
      <c r="DM53" s="470"/>
      <c r="DN53" s="470"/>
      <c r="DO53" s="470"/>
      <c r="DP53" s="470"/>
      <c r="DQ53" s="470"/>
      <c r="DR53" s="470"/>
      <c r="DS53" s="470"/>
      <c r="DT53" s="470"/>
      <c r="DU53" s="470"/>
      <c r="DV53" s="470"/>
      <c r="DW53" s="470"/>
      <c r="DX53" s="470"/>
      <c r="DY53" s="470"/>
      <c r="DZ53" s="470"/>
      <c r="EA53" s="470"/>
      <c r="EB53" s="470"/>
      <c r="EC53" s="470"/>
      <c r="ED53" s="470"/>
      <c r="EE53" s="470"/>
      <c r="EF53" s="470"/>
      <c r="EG53" s="470"/>
      <c r="EH53" s="470"/>
      <c r="EI53" s="470"/>
      <c r="EJ53" s="470"/>
      <c r="EK53" s="470"/>
      <c r="EL53" s="470"/>
      <c r="EM53" s="470"/>
      <c r="EN53" s="470"/>
      <c r="EO53" s="470"/>
      <c r="EP53" s="470"/>
      <c r="EQ53" s="470"/>
      <c r="ER53" s="470"/>
      <c r="ES53" s="470"/>
      <c r="ET53" s="470"/>
      <c r="EU53" s="470"/>
      <c r="EV53" s="470"/>
      <c r="EW53" s="470"/>
      <c r="EX53" s="470"/>
      <c r="EY53" s="470"/>
      <c r="EZ53" s="470"/>
      <c r="FA53" s="470"/>
      <c r="FB53" s="470"/>
      <c r="FC53" s="470"/>
      <c r="FD53" s="470"/>
      <c r="FE53" s="470"/>
      <c r="FF53" s="470"/>
      <c r="FG53" s="470"/>
      <c r="FH53" s="470"/>
      <c r="FI53" s="470"/>
      <c r="FJ53" s="470"/>
      <c r="FK53" s="470"/>
      <c r="FL53" s="470"/>
      <c r="FM53" s="470"/>
      <c r="FN53" s="470"/>
      <c r="FO53" s="470"/>
      <c r="FP53" s="470"/>
      <c r="FQ53" s="470"/>
      <c r="FR53" s="470"/>
      <c r="FS53" s="470"/>
      <c r="FT53" s="470"/>
      <c r="FU53" s="470"/>
      <c r="FV53" s="470"/>
      <c r="FW53" s="470"/>
      <c r="FX53" s="470"/>
      <c r="FY53" s="470"/>
      <c r="FZ53" s="470"/>
      <c r="GA53" s="470"/>
      <c r="GB53" s="470"/>
      <c r="GC53" s="470"/>
      <c r="GD53" s="470"/>
    </row>
    <row r="54" spans="1:186" s="335" customFormat="1" ht="40.35" customHeight="1">
      <c r="C54" s="54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798" t="s">
        <v>22</v>
      </c>
      <c r="P54" s="798"/>
      <c r="Q54" s="798"/>
      <c r="R54" s="798"/>
      <c r="S54" s="798"/>
      <c r="T54" s="798"/>
      <c r="U54" s="798"/>
      <c r="V54" s="798"/>
      <c r="W54" s="798"/>
      <c r="X54" s="798"/>
      <c r="Y54" s="798"/>
      <c r="Z54" s="798"/>
      <c r="AA54" s="798"/>
      <c r="AB54" s="798"/>
      <c r="AC54" s="798"/>
      <c r="AD54" s="798"/>
      <c r="AE54" s="798"/>
      <c r="AF54" s="798"/>
      <c r="AG54" s="798"/>
      <c r="AH54" s="798"/>
      <c r="AI54" s="798"/>
      <c r="AJ54" s="798"/>
      <c r="AK54" s="798"/>
      <c r="AL54" s="798"/>
      <c r="AM54" s="798"/>
      <c r="AN54" s="798"/>
      <c r="AO54" s="798"/>
      <c r="AP54" s="798"/>
      <c r="AQ54" s="798"/>
      <c r="AR54" s="798"/>
      <c r="AS54" s="798"/>
      <c r="AT54" s="798"/>
      <c r="AU54" s="798"/>
      <c r="AV54" s="798"/>
      <c r="AW54" s="798"/>
      <c r="AX54" s="798"/>
      <c r="AY54" s="798"/>
      <c r="AZ54" s="798"/>
      <c r="BA54" s="798"/>
      <c r="BB54" s="798"/>
      <c r="BC54" s="798"/>
      <c r="BD54" s="798"/>
      <c r="BE54" s="798"/>
      <c r="BF54" s="798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57"/>
      <c r="BR54" s="58"/>
      <c r="BS54" s="467"/>
      <c r="BT54" s="470"/>
      <c r="BU54" s="470"/>
      <c r="BV54" s="466"/>
      <c r="BW54" s="466"/>
      <c r="BX54" s="466"/>
      <c r="BY54" s="466"/>
      <c r="BZ54" s="466"/>
      <c r="CA54" s="466"/>
      <c r="CB54" s="466"/>
      <c r="CC54" s="466"/>
      <c r="CD54" s="466"/>
      <c r="CE54" s="466"/>
      <c r="CF54" s="466"/>
      <c r="CG54" s="466"/>
      <c r="DI54" s="470"/>
      <c r="DJ54" s="470"/>
      <c r="DK54" s="470"/>
      <c r="DL54" s="470"/>
      <c r="DM54" s="470"/>
      <c r="DN54" s="470"/>
      <c r="DO54" s="470"/>
      <c r="DP54" s="470"/>
      <c r="DQ54" s="470"/>
      <c r="DR54" s="470"/>
      <c r="DS54" s="470"/>
      <c r="DT54" s="470"/>
      <c r="DU54" s="470"/>
      <c r="DV54" s="470"/>
      <c r="DW54" s="470"/>
      <c r="DX54" s="470"/>
      <c r="DY54" s="470"/>
      <c r="DZ54" s="470"/>
      <c r="EA54" s="470"/>
      <c r="EB54" s="470"/>
      <c r="EC54" s="470"/>
      <c r="ED54" s="470"/>
      <c r="EE54" s="470"/>
      <c r="EF54" s="470"/>
      <c r="EG54" s="470"/>
      <c r="EH54" s="470"/>
      <c r="EI54" s="470"/>
      <c r="EJ54" s="470"/>
      <c r="EK54" s="470"/>
      <c r="EL54" s="470"/>
      <c r="EM54" s="470"/>
      <c r="EN54" s="470"/>
      <c r="EO54" s="470"/>
      <c r="EP54" s="470"/>
      <c r="EQ54" s="470"/>
      <c r="ER54" s="470"/>
      <c r="ES54" s="470"/>
      <c r="ET54" s="470"/>
      <c r="EU54" s="470"/>
      <c r="EV54" s="470"/>
      <c r="EW54" s="470"/>
      <c r="EX54" s="470"/>
      <c r="EY54" s="470"/>
      <c r="EZ54" s="470"/>
      <c r="FA54" s="470"/>
      <c r="FB54" s="470"/>
      <c r="FC54" s="470"/>
      <c r="FD54" s="470"/>
      <c r="FE54" s="470"/>
      <c r="FF54" s="470"/>
      <c r="FG54" s="470"/>
      <c r="FH54" s="470"/>
      <c r="FI54" s="470"/>
      <c r="FJ54" s="470"/>
      <c r="FK54" s="470"/>
      <c r="FL54" s="470"/>
      <c r="FM54" s="470"/>
      <c r="FN54" s="470"/>
      <c r="FO54" s="470"/>
      <c r="FP54" s="470"/>
      <c r="FQ54" s="470"/>
      <c r="FR54" s="470"/>
      <c r="FS54" s="470"/>
      <c r="FT54" s="470"/>
      <c r="FU54" s="470"/>
      <c r="FV54" s="470"/>
      <c r="FW54" s="470"/>
      <c r="FX54" s="470"/>
      <c r="FY54" s="470"/>
      <c r="FZ54" s="470"/>
      <c r="GA54" s="470"/>
      <c r="GB54" s="470"/>
      <c r="GC54" s="470"/>
      <c r="GD54" s="470"/>
    </row>
    <row r="55" spans="1:186" s="335" customFormat="1" ht="40.35" hidden="1" customHeight="1">
      <c r="C55" s="59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696"/>
      <c r="P55" s="696"/>
      <c r="Q55" s="697">
        <f>+Inicio!D21</f>
        <v>1</v>
      </c>
      <c r="R55" s="697">
        <f>+Inicio!D22</f>
        <v>0</v>
      </c>
      <c r="S55" s="697">
        <f>+Inicio!D23</f>
        <v>0</v>
      </c>
      <c r="T55" s="697">
        <f>+Inicio!D24</f>
        <v>0</v>
      </c>
      <c r="U55" s="697">
        <f>+Inicio!D25</f>
        <v>0</v>
      </c>
      <c r="V55" s="697">
        <f>+Inicio!D26</f>
        <v>0</v>
      </c>
      <c r="W55" s="697">
        <f>+Inicio!D27</f>
        <v>0</v>
      </c>
      <c r="X55" s="697">
        <f>+Inicio!D28</f>
        <v>0</v>
      </c>
      <c r="Y55" s="697">
        <f>+Inicio!D29</f>
        <v>0</v>
      </c>
      <c r="Z55" s="697">
        <f>+Inicio!D30</f>
        <v>0</v>
      </c>
      <c r="AA55" s="697">
        <f>+Inicio!H21</f>
        <v>1</v>
      </c>
      <c r="AB55" s="697">
        <f>+Inicio!H22</f>
        <v>1</v>
      </c>
      <c r="AC55" s="697">
        <f>+Inicio!H23</f>
        <v>0</v>
      </c>
      <c r="AD55" s="697">
        <f>+Inicio!H24</f>
        <v>0</v>
      </c>
      <c r="AE55" s="697">
        <f>+Inicio!H25</f>
        <v>0</v>
      </c>
      <c r="AF55" s="697">
        <f>+Inicio!H26</f>
        <v>0</v>
      </c>
      <c r="AG55" s="697">
        <f>+Inicio!H27</f>
        <v>0</v>
      </c>
      <c r="AH55" s="697">
        <f>+Inicio!H28</f>
        <v>0</v>
      </c>
      <c r="AI55" s="697">
        <f>+Inicio!H29</f>
        <v>0</v>
      </c>
      <c r="AJ55" s="697">
        <f>+Inicio!H30</f>
        <v>0</v>
      </c>
      <c r="AK55" s="697">
        <f>+Inicio!D33</f>
        <v>1</v>
      </c>
      <c r="AL55" s="697">
        <f>+Inicio!D34</f>
        <v>1</v>
      </c>
      <c r="AM55" s="697">
        <f>+Inicio!D35</f>
        <v>1</v>
      </c>
      <c r="AN55" s="697">
        <f>+Inicio!D36</f>
        <v>1</v>
      </c>
      <c r="AO55" s="697">
        <f>+Inicio!D37</f>
        <v>0</v>
      </c>
      <c r="AP55" s="697">
        <f>+Inicio!D38</f>
        <v>0</v>
      </c>
      <c r="AQ55" s="697">
        <f>+Inicio!D39</f>
        <v>0</v>
      </c>
      <c r="AR55" s="697">
        <f>+Inicio!D40</f>
        <v>0</v>
      </c>
      <c r="AS55" s="697">
        <f>+Inicio!D41</f>
        <v>0</v>
      </c>
      <c r="AT55" s="697">
        <f>+Inicio!D42</f>
        <v>0</v>
      </c>
      <c r="AU55" s="697">
        <f>+Inicio!H33</f>
        <v>1</v>
      </c>
      <c r="AV55" s="697">
        <f>+Inicio!H34</f>
        <v>1</v>
      </c>
      <c r="AW55" s="697">
        <f>+Inicio!H35</f>
        <v>1</v>
      </c>
      <c r="AX55" s="697">
        <f>+Inicio!H36</f>
        <v>1</v>
      </c>
      <c r="AY55" s="697">
        <f>+Inicio!H37</f>
        <v>1</v>
      </c>
      <c r="AZ55" s="697">
        <f>+Inicio!H38</f>
        <v>1</v>
      </c>
      <c r="BA55" s="697">
        <f>+Inicio!H39</f>
        <v>1</v>
      </c>
      <c r="BB55" s="697">
        <f>+Inicio!H40</f>
        <v>0</v>
      </c>
      <c r="BC55" s="697">
        <f>+Inicio!H41</f>
        <v>0</v>
      </c>
      <c r="BD55" s="697">
        <f>+Inicio!H42</f>
        <v>0</v>
      </c>
      <c r="BE55" s="696"/>
      <c r="BF55" s="696"/>
      <c r="BG55" s="71"/>
      <c r="BH55" s="71"/>
      <c r="BI55" s="71"/>
      <c r="BJ55" s="71"/>
      <c r="BK55" s="71"/>
      <c r="BL55" s="71"/>
      <c r="BM55" s="71"/>
      <c r="BN55" s="71"/>
      <c r="BO55" s="71"/>
      <c r="BP55" s="71"/>
      <c r="BQ55" s="66"/>
      <c r="BR55" s="103"/>
      <c r="BS55" s="467"/>
      <c r="BT55" s="470"/>
      <c r="BU55" s="470"/>
      <c r="BV55" s="466"/>
      <c r="BW55" s="466"/>
      <c r="BX55" s="466"/>
      <c r="BY55" s="466"/>
      <c r="BZ55" s="466"/>
      <c r="CA55" s="466"/>
      <c r="CB55" s="466"/>
      <c r="CC55" s="466"/>
      <c r="CD55" s="466"/>
      <c r="CE55" s="466"/>
      <c r="CF55" s="466"/>
      <c r="CG55" s="466"/>
      <c r="DI55" s="470"/>
      <c r="DJ55" s="470"/>
      <c r="DK55" s="470"/>
      <c r="DL55" s="470"/>
      <c r="DM55" s="470"/>
      <c r="DN55" s="470"/>
      <c r="DO55" s="470"/>
      <c r="DP55" s="470"/>
      <c r="DQ55" s="470"/>
      <c r="DR55" s="470"/>
      <c r="DS55" s="470"/>
      <c r="DT55" s="470"/>
      <c r="DU55" s="470"/>
      <c r="DV55" s="470"/>
      <c r="DW55" s="470"/>
      <c r="DX55" s="470"/>
      <c r="DY55" s="470"/>
      <c r="DZ55" s="470"/>
      <c r="EA55" s="470"/>
      <c r="EB55" s="470"/>
      <c r="EC55" s="470"/>
      <c r="ED55" s="470"/>
      <c r="EE55" s="470"/>
      <c r="EF55" s="470"/>
      <c r="EG55" s="470"/>
      <c r="EH55" s="470"/>
      <c r="EI55" s="470"/>
      <c r="EJ55" s="470"/>
      <c r="EK55" s="470"/>
      <c r="EL55" s="470"/>
      <c r="EM55" s="470"/>
      <c r="EN55" s="470"/>
      <c r="EO55" s="470"/>
      <c r="EP55" s="470"/>
      <c r="EQ55" s="470"/>
      <c r="ER55" s="470"/>
      <c r="ES55" s="470"/>
      <c r="ET55" s="470"/>
      <c r="EU55" s="470"/>
      <c r="EV55" s="470"/>
      <c r="EW55" s="470"/>
      <c r="EX55" s="470"/>
      <c r="EY55" s="470"/>
      <c r="EZ55" s="470"/>
      <c r="FA55" s="470"/>
      <c r="FB55" s="470"/>
      <c r="FC55" s="470"/>
      <c r="FD55" s="470"/>
      <c r="FE55" s="470"/>
      <c r="FF55" s="470"/>
      <c r="FG55" s="470"/>
      <c r="FH55" s="470"/>
      <c r="FI55" s="470"/>
      <c r="FJ55" s="470"/>
      <c r="FK55" s="470"/>
      <c r="FL55" s="470"/>
      <c r="FM55" s="470"/>
      <c r="FN55" s="470"/>
      <c r="FO55" s="470"/>
      <c r="FP55" s="470"/>
      <c r="FQ55" s="470"/>
      <c r="FR55" s="470"/>
      <c r="FS55" s="470"/>
      <c r="FT55" s="470"/>
      <c r="FU55" s="470"/>
      <c r="FV55" s="470"/>
      <c r="FW55" s="470"/>
      <c r="FX55" s="470"/>
      <c r="FY55" s="470"/>
      <c r="FZ55" s="470"/>
      <c r="GA55" s="470"/>
      <c r="GB55" s="470"/>
      <c r="GC55" s="470"/>
      <c r="GD55" s="470"/>
    </row>
    <row r="56" spans="1:186" s="466" customFormat="1" ht="50.1" customHeight="1">
      <c r="A56" s="335"/>
      <c r="B56" s="335"/>
      <c r="C56" s="59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799" t="s">
        <v>23</v>
      </c>
      <c r="P56" s="799"/>
      <c r="Q56" s="800">
        <f>+V_Ma!Q56</f>
        <v>0</v>
      </c>
      <c r="R56" s="801"/>
      <c r="S56" s="801"/>
      <c r="T56" s="801"/>
      <c r="U56" s="801"/>
      <c r="V56" s="801"/>
      <c r="W56" s="801"/>
      <c r="X56" s="801"/>
      <c r="Y56" s="801"/>
      <c r="Z56" s="802"/>
      <c r="AA56" s="815">
        <f>+V_Ma!AA56</f>
        <v>0</v>
      </c>
      <c r="AB56" s="815"/>
      <c r="AC56" s="815"/>
      <c r="AD56" s="815"/>
      <c r="AE56" s="815"/>
      <c r="AF56" s="815"/>
      <c r="AG56" s="815">
        <f>+V_Ma!AG56</f>
        <v>0</v>
      </c>
      <c r="AH56" s="815"/>
      <c r="AI56" s="815"/>
      <c r="AJ56" s="815"/>
      <c r="AK56" s="800">
        <f>+V_Ma!AK56:AM56</f>
        <v>0</v>
      </c>
      <c r="AL56" s="801"/>
      <c r="AM56" s="801"/>
      <c r="AN56" s="801">
        <f>+V_Ma!AN56:AP56</f>
        <v>0</v>
      </c>
      <c r="AO56" s="801"/>
      <c r="AP56" s="801"/>
      <c r="AQ56" s="801"/>
      <c r="AR56" s="801"/>
      <c r="AS56" s="801"/>
      <c r="AT56" s="802"/>
      <c r="AU56" s="800">
        <f>+V_Ma!AU56:AW56</f>
        <v>0</v>
      </c>
      <c r="AV56" s="801"/>
      <c r="AW56" s="801"/>
      <c r="AX56" s="801"/>
      <c r="AY56" s="801"/>
      <c r="AZ56" s="801"/>
      <c r="BA56" s="801"/>
      <c r="BB56" s="801"/>
      <c r="BC56" s="801"/>
      <c r="BD56" s="802"/>
      <c r="BE56" s="765" t="s">
        <v>24</v>
      </c>
      <c r="BF56" s="765" t="s">
        <v>25</v>
      </c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1"/>
      <c r="BR56" s="62"/>
      <c r="BS56" s="467"/>
      <c r="DG56" s="470"/>
      <c r="DH56" s="470"/>
      <c r="DI56" s="470"/>
      <c r="DJ56" s="470"/>
      <c r="DK56" s="470"/>
      <c r="DL56" s="470"/>
      <c r="DM56" s="470"/>
      <c r="DN56" s="470"/>
      <c r="DO56" s="470"/>
      <c r="DP56" s="470"/>
      <c r="DQ56" s="470"/>
      <c r="DR56" s="470"/>
      <c r="DS56" s="470"/>
      <c r="DT56" s="470"/>
      <c r="DU56" s="470"/>
      <c r="DV56" s="470"/>
      <c r="DW56" s="470"/>
      <c r="DX56" s="470"/>
      <c r="DY56" s="470"/>
      <c r="DZ56" s="470"/>
      <c r="EA56" s="470"/>
      <c r="EB56" s="470"/>
      <c r="EC56" s="470"/>
      <c r="ED56" s="470"/>
      <c r="EE56" s="470"/>
      <c r="EF56" s="470"/>
      <c r="EG56" s="470"/>
      <c r="EH56" s="470"/>
      <c r="EI56" s="470"/>
      <c r="EJ56" s="470"/>
      <c r="EK56" s="470"/>
      <c r="EL56" s="470"/>
      <c r="EM56" s="470"/>
      <c r="EN56" s="470"/>
      <c r="EO56" s="470"/>
      <c r="EP56" s="470"/>
      <c r="EQ56" s="470"/>
      <c r="ER56" s="470"/>
      <c r="ES56" s="470"/>
      <c r="ET56" s="470"/>
      <c r="EU56" s="470"/>
      <c r="EV56" s="470"/>
      <c r="EW56" s="470"/>
      <c r="EX56" s="470"/>
      <c r="EY56" s="470"/>
      <c r="EZ56" s="470"/>
      <c r="FA56" s="470"/>
      <c r="FB56" s="470"/>
      <c r="FC56" s="470"/>
      <c r="FD56" s="470"/>
      <c r="FE56" s="470"/>
      <c r="FF56" s="470"/>
      <c r="FG56" s="470"/>
      <c r="FH56" s="470"/>
      <c r="FI56" s="470"/>
      <c r="FJ56" s="470"/>
      <c r="FK56" s="470"/>
      <c r="FL56" s="470"/>
      <c r="FM56" s="470"/>
      <c r="FN56" s="470"/>
      <c r="FO56" s="470"/>
      <c r="FP56" s="470"/>
      <c r="FQ56" s="470"/>
      <c r="FR56" s="470"/>
      <c r="FS56" s="470"/>
      <c r="FT56" s="470"/>
      <c r="FU56" s="470"/>
      <c r="FV56" s="470"/>
      <c r="FW56" s="470"/>
      <c r="FX56" s="470"/>
      <c r="FY56" s="470"/>
      <c r="FZ56" s="470"/>
      <c r="GA56" s="470"/>
      <c r="GB56" s="470"/>
    </row>
    <row r="57" spans="1:186" s="335" customFormat="1" ht="39.950000000000003" customHeight="1">
      <c r="C57" s="59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799"/>
      <c r="P57" s="799"/>
      <c r="Q57" s="757" t="s">
        <v>135</v>
      </c>
      <c r="R57" s="758"/>
      <c r="S57" s="758"/>
      <c r="T57" s="758"/>
      <c r="U57" s="758"/>
      <c r="V57" s="758"/>
      <c r="W57" s="758"/>
      <c r="X57" s="758"/>
      <c r="Y57" s="758"/>
      <c r="Z57" s="759"/>
      <c r="AA57" s="766" t="s">
        <v>136</v>
      </c>
      <c r="AB57" s="767"/>
      <c r="AC57" s="767"/>
      <c r="AD57" s="767"/>
      <c r="AE57" s="767"/>
      <c r="AF57" s="767"/>
      <c r="AG57" s="767"/>
      <c r="AH57" s="767"/>
      <c r="AI57" s="767"/>
      <c r="AJ57" s="768"/>
      <c r="AK57" s="773" t="s">
        <v>137</v>
      </c>
      <c r="AL57" s="774"/>
      <c r="AM57" s="774"/>
      <c r="AN57" s="774">
        <f>+V_Ma!AN57:AP57</f>
        <v>0</v>
      </c>
      <c r="AO57" s="774"/>
      <c r="AP57" s="774"/>
      <c r="AQ57" s="774"/>
      <c r="AR57" s="774"/>
      <c r="AS57" s="774"/>
      <c r="AT57" s="775"/>
      <c r="AU57" s="789" t="s">
        <v>138</v>
      </c>
      <c r="AV57" s="790"/>
      <c r="AW57" s="790"/>
      <c r="AX57" s="790"/>
      <c r="AY57" s="790"/>
      <c r="AZ57" s="790"/>
      <c r="BA57" s="790"/>
      <c r="BB57" s="790"/>
      <c r="BC57" s="790"/>
      <c r="BD57" s="791"/>
      <c r="BE57" s="765"/>
      <c r="BF57" s="765"/>
      <c r="BG57" s="60"/>
      <c r="BH57" s="60"/>
      <c r="BI57" s="102"/>
      <c r="BJ57" s="60"/>
      <c r="BK57" s="60"/>
      <c r="BL57" s="60"/>
      <c r="BM57" s="60"/>
      <c r="BN57" s="60"/>
      <c r="BO57" s="60"/>
      <c r="BP57" s="60"/>
      <c r="BQ57" s="13"/>
      <c r="BR57" s="63"/>
      <c r="BS57" s="467"/>
      <c r="CC57" s="466"/>
      <c r="CD57" s="466"/>
      <c r="CE57" s="466"/>
      <c r="CF57" s="466"/>
      <c r="CG57" s="466"/>
      <c r="DD57" s="470"/>
      <c r="DE57" s="470"/>
      <c r="DF57" s="470"/>
      <c r="DG57" s="470"/>
      <c r="DH57" s="470"/>
      <c r="DI57" s="470"/>
      <c r="DJ57" s="470"/>
      <c r="DK57" s="470"/>
      <c r="DL57" s="470"/>
      <c r="DM57" s="470"/>
      <c r="DN57" s="470"/>
      <c r="DO57" s="470"/>
      <c r="DP57" s="470"/>
      <c r="DQ57" s="470"/>
      <c r="DR57" s="470"/>
      <c r="DS57" s="470"/>
      <c r="DT57" s="470"/>
      <c r="DU57" s="470"/>
      <c r="DV57" s="470"/>
      <c r="DW57" s="470"/>
      <c r="DX57" s="470"/>
      <c r="DY57" s="470"/>
      <c r="DZ57" s="470"/>
      <c r="EA57" s="470"/>
      <c r="EB57" s="470"/>
      <c r="EC57" s="470"/>
      <c r="ED57" s="470"/>
      <c r="EE57" s="470"/>
      <c r="EF57" s="470"/>
      <c r="EG57" s="470"/>
      <c r="EH57" s="470"/>
      <c r="EI57" s="470"/>
      <c r="EJ57" s="470"/>
      <c r="EK57" s="470"/>
      <c r="EL57" s="470"/>
      <c r="EM57" s="470"/>
      <c r="EN57" s="470"/>
      <c r="EO57" s="470"/>
      <c r="EP57" s="470"/>
      <c r="EQ57" s="470"/>
      <c r="ER57" s="470"/>
      <c r="ES57" s="470"/>
      <c r="ET57" s="470"/>
      <c r="EU57" s="470"/>
      <c r="EV57" s="470"/>
      <c r="EW57" s="470"/>
      <c r="EX57" s="470"/>
      <c r="EY57" s="470"/>
      <c r="EZ57" s="470"/>
      <c r="FA57" s="470"/>
      <c r="FB57" s="470"/>
      <c r="FC57" s="470"/>
      <c r="FD57" s="470"/>
      <c r="FE57" s="470"/>
      <c r="FF57" s="470"/>
      <c r="FG57" s="470"/>
      <c r="FH57" s="470"/>
      <c r="FI57" s="470"/>
      <c r="FJ57" s="470"/>
      <c r="FK57" s="470"/>
      <c r="FL57" s="470"/>
      <c r="FM57" s="470"/>
      <c r="FN57" s="470"/>
      <c r="FO57" s="470"/>
      <c r="FP57" s="470"/>
      <c r="FQ57" s="470"/>
      <c r="FR57" s="470"/>
      <c r="FS57" s="470"/>
      <c r="FT57" s="470"/>
      <c r="FU57" s="470"/>
      <c r="FV57" s="470"/>
      <c r="FW57" s="470"/>
      <c r="FX57" s="470"/>
      <c r="FY57" s="470"/>
    </row>
    <row r="58" spans="1:186" s="335" customFormat="1" ht="39.950000000000003" customHeight="1">
      <c r="C58" s="59"/>
      <c r="D58" s="27"/>
      <c r="E58" s="27"/>
      <c r="F58" s="27"/>
      <c r="G58" s="27"/>
      <c r="H58" s="27"/>
      <c r="I58" s="11"/>
      <c r="J58" s="27"/>
      <c r="K58" s="27"/>
      <c r="L58" s="27"/>
      <c r="M58" s="27"/>
      <c r="N58" s="27"/>
      <c r="O58" s="799"/>
      <c r="P58" s="799"/>
      <c r="Q58" s="509">
        <f>+V_Ma!Q58</f>
        <v>0</v>
      </c>
      <c r="R58" s="509">
        <f>+V_Ma!R58</f>
        <v>0</v>
      </c>
      <c r="S58" s="509">
        <f>+V_Ma!S58</f>
        <v>0</v>
      </c>
      <c r="T58" s="509">
        <f>+V_Ma!T58</f>
        <v>0</v>
      </c>
      <c r="U58" s="509">
        <f>+V_Ma!U58</f>
        <v>0</v>
      </c>
      <c r="V58" s="509">
        <f>+V_Ma!V58</f>
        <v>0</v>
      </c>
      <c r="W58" s="509">
        <f>+V_Ma!W58</f>
        <v>0</v>
      </c>
      <c r="X58" s="509">
        <f>+V_Ma!X58</f>
        <v>0</v>
      </c>
      <c r="Y58" s="509">
        <f>+V_Ma!Y58</f>
        <v>0</v>
      </c>
      <c r="Z58" s="509">
        <f>+V_Ma!Z58</f>
        <v>0</v>
      </c>
      <c r="AA58" s="477">
        <f>+V_Ma!AA58</f>
        <v>0</v>
      </c>
      <c r="AB58" s="477">
        <f>+V_Ma!AB58</f>
        <v>0</v>
      </c>
      <c r="AC58" s="477">
        <f>+V_Ma!AC58</f>
        <v>0</v>
      </c>
      <c r="AD58" s="477">
        <f>+V_Ma!AD58</f>
        <v>0</v>
      </c>
      <c r="AE58" s="477">
        <f>+V_Ma!AE58</f>
        <v>0</v>
      </c>
      <c r="AF58" s="477">
        <f>+V_Ma!AF58</f>
        <v>0</v>
      </c>
      <c r="AG58" s="477">
        <f>+V_Ma!AG58</f>
        <v>0</v>
      </c>
      <c r="AH58" s="477">
        <f>+V_Ma!AH58</f>
        <v>0</v>
      </c>
      <c r="AI58" s="477">
        <f>+V_Ma!AI58</f>
        <v>0</v>
      </c>
      <c r="AJ58" s="477">
        <f>+V_Ma!AJ58</f>
        <v>0</v>
      </c>
      <c r="AK58" s="478">
        <f>+V_Ma!AK58</f>
        <v>0</v>
      </c>
      <c r="AL58" s="478">
        <f>+V_Ma!AL58</f>
        <v>0</v>
      </c>
      <c r="AM58" s="705">
        <f>+V_Ma!AM58</f>
        <v>0</v>
      </c>
      <c r="AN58" s="478">
        <f>+V_Ma!AN58</f>
        <v>0</v>
      </c>
      <c r="AO58" s="478">
        <f>+V_Ma!AO58</f>
        <v>0</v>
      </c>
      <c r="AP58" s="478">
        <f>+V_Ma!AP58</f>
        <v>0</v>
      </c>
      <c r="AQ58" s="706">
        <f>+V_Ma!AQ58</f>
        <v>0</v>
      </c>
      <c r="AR58" s="478">
        <f>+V_Ma!AR58</f>
        <v>0</v>
      </c>
      <c r="AS58" s="478">
        <f>+V_Ma!AS58</f>
        <v>0</v>
      </c>
      <c r="AT58" s="478">
        <f>+V_Ma!AT58</f>
        <v>0</v>
      </c>
      <c r="AU58" s="684">
        <f>+V_Ma!AU58</f>
        <v>0</v>
      </c>
      <c r="AV58" s="684">
        <f>+V_Ma!AV58</f>
        <v>0</v>
      </c>
      <c r="AW58" s="684">
        <f>+V_Ma!AW58</f>
        <v>0</v>
      </c>
      <c r="AX58" s="684">
        <f>+V_Ma!AX58</f>
        <v>0</v>
      </c>
      <c r="AY58" s="684">
        <f>+V_Ma!AY58</f>
        <v>0</v>
      </c>
      <c r="AZ58" s="684">
        <f>+V_Ma!AZ58</f>
        <v>0</v>
      </c>
      <c r="BA58" s="684">
        <f>+V_Ma!BA58</f>
        <v>0</v>
      </c>
      <c r="BB58" s="684">
        <f>+V_Ma!BB58</f>
        <v>0</v>
      </c>
      <c r="BC58" s="684">
        <f>+V_Ma!BC58</f>
        <v>0</v>
      </c>
      <c r="BD58" s="684">
        <f>+V_Ma!BD58</f>
        <v>0</v>
      </c>
      <c r="BE58" s="765"/>
      <c r="BF58" s="765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13"/>
      <c r="BR58" s="63"/>
      <c r="BS58" s="467"/>
      <c r="CB58" s="466"/>
      <c r="CC58" s="466"/>
      <c r="CD58" s="466"/>
      <c r="CE58" s="466"/>
      <c r="CF58" s="466"/>
      <c r="CG58" s="466"/>
      <c r="DD58" s="470"/>
      <c r="DE58" s="470"/>
      <c r="DF58" s="470"/>
      <c r="DG58" s="470"/>
      <c r="DH58" s="470"/>
      <c r="DI58" s="470"/>
      <c r="DJ58" s="470"/>
      <c r="DK58" s="470"/>
      <c r="DL58" s="470"/>
      <c r="DM58" s="470"/>
      <c r="DN58" s="470"/>
      <c r="DO58" s="470"/>
      <c r="DP58" s="470"/>
      <c r="DQ58" s="470"/>
      <c r="DR58" s="470"/>
      <c r="DS58" s="470"/>
      <c r="DT58" s="470"/>
      <c r="DU58" s="470"/>
      <c r="DV58" s="470"/>
      <c r="DW58" s="470"/>
      <c r="DX58" s="470"/>
      <c r="DY58" s="470"/>
      <c r="DZ58" s="470"/>
      <c r="EA58" s="470"/>
      <c r="EB58" s="470"/>
      <c r="EC58" s="470"/>
      <c r="ED58" s="470"/>
      <c r="EE58" s="470"/>
      <c r="EF58" s="470"/>
      <c r="EG58" s="470"/>
      <c r="EH58" s="470"/>
      <c r="EI58" s="470"/>
      <c r="EJ58" s="470"/>
      <c r="EK58" s="470"/>
      <c r="EL58" s="470"/>
      <c r="EM58" s="470"/>
      <c r="EN58" s="470"/>
      <c r="EO58" s="470"/>
      <c r="EP58" s="470"/>
      <c r="EQ58" s="470"/>
      <c r="ER58" s="470"/>
      <c r="ES58" s="470"/>
      <c r="ET58" s="470"/>
      <c r="EU58" s="470"/>
      <c r="EV58" s="470"/>
      <c r="EW58" s="470"/>
      <c r="EX58" s="470"/>
      <c r="EY58" s="470"/>
      <c r="EZ58" s="470"/>
      <c r="FA58" s="470"/>
      <c r="FB58" s="470"/>
      <c r="FC58" s="470"/>
      <c r="FD58" s="470"/>
      <c r="FE58" s="470"/>
      <c r="FF58" s="470"/>
      <c r="FG58" s="470"/>
      <c r="FH58" s="470"/>
      <c r="FI58" s="470"/>
      <c r="FJ58" s="470"/>
      <c r="FK58" s="470"/>
      <c r="FL58" s="470"/>
      <c r="FM58" s="470"/>
      <c r="FN58" s="470"/>
      <c r="FO58" s="470"/>
      <c r="FP58" s="470"/>
      <c r="FQ58" s="470"/>
      <c r="FR58" s="470"/>
      <c r="FS58" s="470"/>
      <c r="FT58" s="470"/>
      <c r="FU58" s="470"/>
      <c r="FV58" s="470"/>
      <c r="FW58" s="470"/>
      <c r="FX58" s="470"/>
      <c r="FY58" s="470"/>
    </row>
    <row r="59" spans="1:186" s="335" customFormat="1" ht="30" customHeight="1">
      <c r="C59" s="59"/>
      <c r="D59" s="27"/>
      <c r="E59" s="27"/>
      <c r="F59" s="27"/>
      <c r="G59" s="27"/>
      <c r="H59" s="27"/>
      <c r="I59" s="27"/>
      <c r="J59" s="27"/>
      <c r="K59" s="239"/>
      <c r="L59" s="27"/>
      <c r="M59" s="27"/>
      <c r="N59" s="27"/>
      <c r="O59" s="813">
        <f>+V_Ma!O59</f>
        <v>0</v>
      </c>
      <c r="P59" s="814"/>
      <c r="Q59" s="107">
        <f>+N!$K$114</f>
        <v>0</v>
      </c>
      <c r="R59" s="108">
        <f>+N!$L$114</f>
        <v>0</v>
      </c>
      <c r="S59" s="699">
        <f>+N!$M$114</f>
        <v>0</v>
      </c>
      <c r="T59" s="699">
        <f>+N!$N$114</f>
        <v>0</v>
      </c>
      <c r="U59" s="699">
        <f>+N!$O$114</f>
        <v>0</v>
      </c>
      <c r="V59" s="108">
        <f>+N!$P$114</f>
        <v>0</v>
      </c>
      <c r="W59" s="108">
        <f>+N!$Q$114</f>
        <v>0</v>
      </c>
      <c r="X59" s="108">
        <f>+N!$R$114</f>
        <v>0</v>
      </c>
      <c r="Y59" s="108">
        <f>+N!$S$114</f>
        <v>0</v>
      </c>
      <c r="Z59" s="109">
        <f>+N!$T$114</f>
        <v>0</v>
      </c>
      <c r="AA59" s="702">
        <f>+S!$K$114</f>
        <v>0</v>
      </c>
      <c r="AB59" s="699">
        <f>+S!$L$114</f>
        <v>0</v>
      </c>
      <c r="AC59" s="108">
        <f>+S!$M$114</f>
        <v>0</v>
      </c>
      <c r="AD59" s="108">
        <f>+S!$N$114</f>
        <v>0</v>
      </c>
      <c r="AE59" s="108">
        <f>+S!$O$114</f>
        <v>0</v>
      </c>
      <c r="AF59" s="108">
        <f>+S!$P$114</f>
        <v>0</v>
      </c>
      <c r="AG59" s="108">
        <f>+S!$Q$114</f>
        <v>0</v>
      </c>
      <c r="AH59" s="108">
        <f>+S!$R$114</f>
        <v>0</v>
      </c>
      <c r="AI59" s="108">
        <f>+S!$S$114</f>
        <v>0</v>
      </c>
      <c r="AJ59" s="109">
        <f>+S!$T$114</f>
        <v>0</v>
      </c>
      <c r="AK59" s="702">
        <f>+E!$K$114</f>
        <v>0</v>
      </c>
      <c r="AL59" s="699">
        <f>+E!$L$114</f>
        <v>0</v>
      </c>
      <c r="AM59" s="699">
        <f>+E!$M$114</f>
        <v>0</v>
      </c>
      <c r="AN59" s="108">
        <f>+E!$N$114</f>
        <v>0</v>
      </c>
      <c r="AO59" s="108">
        <f>+E!$O$114</f>
        <v>0</v>
      </c>
      <c r="AP59" s="699">
        <f>+E!$P$114</f>
        <v>0</v>
      </c>
      <c r="AQ59" s="699">
        <f>+E!$Q$114</f>
        <v>0</v>
      </c>
      <c r="AR59" s="699">
        <f>+E!$R$114</f>
        <v>0</v>
      </c>
      <c r="AS59" s="108">
        <f>+E!$S$114</f>
        <v>0</v>
      </c>
      <c r="AT59" s="109">
        <f>+E!$T$114</f>
        <v>0</v>
      </c>
      <c r="AU59" s="702">
        <f>+O!$K$114</f>
        <v>0</v>
      </c>
      <c r="AV59" s="699">
        <f>+O!$L$114</f>
        <v>0</v>
      </c>
      <c r="AW59" s="699">
        <f>+O!$M$114</f>
        <v>0</v>
      </c>
      <c r="AX59" s="108">
        <f>+O!$N$114</f>
        <v>0</v>
      </c>
      <c r="AY59" s="108">
        <f>+O!$O$114</f>
        <v>0</v>
      </c>
      <c r="AZ59" s="108">
        <f>+O!$P$114</f>
        <v>0</v>
      </c>
      <c r="BA59" s="699">
        <f>+O!$Q$114</f>
        <v>0</v>
      </c>
      <c r="BB59" s="699">
        <f>+O!$R$114</f>
        <v>0</v>
      </c>
      <c r="BC59" s="108">
        <f>+O!$S$114</f>
        <v>0</v>
      </c>
      <c r="BD59" s="109">
        <f>+O!$T$114</f>
        <v>0</v>
      </c>
      <c r="BE59" s="110">
        <f>+SUMIF($Q$55:$BD$55,1,Q59:BD59)</f>
        <v>0</v>
      </c>
      <c r="BF59" s="111" t="e">
        <f>+BE59/$BE$79</f>
        <v>#DIV/0!</v>
      </c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13"/>
      <c r="BR59" s="63"/>
      <c r="BS59" s="467"/>
      <c r="CF59" s="466"/>
      <c r="CG59" s="466"/>
      <c r="DD59" s="470"/>
      <c r="DE59" s="470"/>
      <c r="DF59" s="470"/>
      <c r="DG59" s="470"/>
      <c r="DH59" s="470"/>
      <c r="DI59" s="470"/>
      <c r="DJ59" s="470"/>
      <c r="DK59" s="470"/>
      <c r="DL59" s="470"/>
      <c r="DM59" s="470"/>
      <c r="DN59" s="470"/>
      <c r="DO59" s="470"/>
      <c r="DP59" s="470"/>
      <c r="DQ59" s="470"/>
      <c r="DR59" s="470"/>
      <c r="DS59" s="470"/>
      <c r="DT59" s="470"/>
      <c r="DU59" s="470"/>
      <c r="DV59" s="470"/>
      <c r="DW59" s="470"/>
      <c r="DX59" s="470"/>
      <c r="DY59" s="470"/>
      <c r="DZ59" s="470"/>
      <c r="EA59" s="470"/>
      <c r="EB59" s="470"/>
      <c r="EC59" s="470"/>
      <c r="ED59" s="470"/>
      <c r="EE59" s="470"/>
      <c r="EF59" s="470"/>
      <c r="EG59" s="470"/>
      <c r="EH59" s="470"/>
      <c r="EI59" s="470"/>
      <c r="EJ59" s="470"/>
      <c r="EK59" s="470"/>
      <c r="EL59" s="470"/>
      <c r="EM59" s="470"/>
      <c r="EN59" s="470"/>
      <c r="EO59" s="470"/>
      <c r="EP59" s="470"/>
      <c r="EQ59" s="470"/>
      <c r="ER59" s="470"/>
      <c r="ES59" s="470"/>
      <c r="ET59" s="470"/>
      <c r="EU59" s="470"/>
      <c r="EV59" s="470"/>
      <c r="EW59" s="470"/>
      <c r="EX59" s="470"/>
      <c r="EY59" s="470"/>
      <c r="EZ59" s="470"/>
      <c r="FA59" s="470"/>
      <c r="FB59" s="470"/>
      <c r="FC59" s="470"/>
      <c r="FD59" s="470"/>
      <c r="FE59" s="470"/>
      <c r="FF59" s="470"/>
      <c r="FG59" s="470"/>
      <c r="FH59" s="470"/>
      <c r="FI59" s="470"/>
      <c r="FJ59" s="470"/>
      <c r="FK59" s="470"/>
      <c r="FL59" s="470"/>
      <c r="FM59" s="470"/>
      <c r="FN59" s="470"/>
      <c r="FO59" s="470"/>
      <c r="FP59" s="470"/>
      <c r="FQ59" s="470"/>
      <c r="FR59" s="470"/>
      <c r="FS59" s="470"/>
      <c r="FT59" s="470"/>
      <c r="FU59" s="470"/>
      <c r="FV59" s="470"/>
      <c r="FW59" s="470"/>
      <c r="FX59" s="470"/>
      <c r="FY59" s="470"/>
    </row>
    <row r="60" spans="1:186" s="335" customFormat="1" ht="30" customHeight="1">
      <c r="C60" s="59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811">
        <f>+V_Ma!O60</f>
        <v>0</v>
      </c>
      <c r="P60" s="812"/>
      <c r="Q60" s="112">
        <f>+N!$U$114</f>
        <v>0</v>
      </c>
      <c r="R60" s="113">
        <f>+N!$V$114</f>
        <v>0</v>
      </c>
      <c r="S60" s="700">
        <f>+N!$W$114</f>
        <v>0</v>
      </c>
      <c r="T60" s="700">
        <f>+N!$X$114</f>
        <v>0</v>
      </c>
      <c r="U60" s="700">
        <f>+N!$Y$114</f>
        <v>0</v>
      </c>
      <c r="V60" s="113">
        <f>+N!$Z$114</f>
        <v>0</v>
      </c>
      <c r="W60" s="113">
        <f>+N!$AA$114</f>
        <v>0</v>
      </c>
      <c r="X60" s="113">
        <f>+N!$AB$114</f>
        <v>0</v>
      </c>
      <c r="Y60" s="113">
        <f>+N!$AC$114</f>
        <v>0</v>
      </c>
      <c r="Z60" s="114">
        <f>+N!$AD$114</f>
        <v>0</v>
      </c>
      <c r="AA60" s="703">
        <f>+S!$U$114</f>
        <v>0</v>
      </c>
      <c r="AB60" s="700">
        <f>+S!$V$114</f>
        <v>0</v>
      </c>
      <c r="AC60" s="113">
        <f>+S!$W$114</f>
        <v>0</v>
      </c>
      <c r="AD60" s="113">
        <f>+S!$X$114</f>
        <v>0</v>
      </c>
      <c r="AE60" s="113">
        <f>+S!$Y$114</f>
        <v>0</v>
      </c>
      <c r="AF60" s="113">
        <f>+S!$Z$114</f>
        <v>0</v>
      </c>
      <c r="AG60" s="113">
        <f>+S!$AA$114</f>
        <v>0</v>
      </c>
      <c r="AH60" s="113">
        <f>+S!$AB$114</f>
        <v>0</v>
      </c>
      <c r="AI60" s="113">
        <f>+S!$AC$114</f>
        <v>0</v>
      </c>
      <c r="AJ60" s="114">
        <f>+S!$AD$114</f>
        <v>0</v>
      </c>
      <c r="AK60" s="703">
        <f>+E!$U$114</f>
        <v>0</v>
      </c>
      <c r="AL60" s="700">
        <f>+E!$V$114</f>
        <v>0</v>
      </c>
      <c r="AM60" s="700">
        <f>+E!$W$114</f>
        <v>0</v>
      </c>
      <c r="AN60" s="113">
        <f>+E!$X$114</f>
        <v>0</v>
      </c>
      <c r="AO60" s="113">
        <f>+E!$Y$114</f>
        <v>0</v>
      </c>
      <c r="AP60" s="700">
        <f>+E!$Z$114</f>
        <v>0</v>
      </c>
      <c r="AQ60" s="700">
        <f>+E!$AA$114</f>
        <v>0</v>
      </c>
      <c r="AR60" s="700">
        <f>+E!$AB$114</f>
        <v>0</v>
      </c>
      <c r="AS60" s="113">
        <f>+E!$AC$114</f>
        <v>0</v>
      </c>
      <c r="AT60" s="114">
        <f>+E!$AD$114</f>
        <v>0</v>
      </c>
      <c r="AU60" s="703">
        <f>+O!$U$114</f>
        <v>0</v>
      </c>
      <c r="AV60" s="700">
        <f>+O!$V$114</f>
        <v>0</v>
      </c>
      <c r="AW60" s="700">
        <f>+O!$W$114</f>
        <v>0</v>
      </c>
      <c r="AX60" s="113">
        <f>+O!$X$114</f>
        <v>0</v>
      </c>
      <c r="AY60" s="113">
        <f>+O!$Y$114</f>
        <v>0</v>
      </c>
      <c r="AZ60" s="113">
        <f>+O!$Z$114</f>
        <v>0</v>
      </c>
      <c r="BA60" s="700">
        <f>+O!$AA$114</f>
        <v>0</v>
      </c>
      <c r="BB60" s="700">
        <f>+O!$AB$114</f>
        <v>0</v>
      </c>
      <c r="BC60" s="113">
        <f>+O!$AC$114</f>
        <v>0</v>
      </c>
      <c r="BD60" s="114">
        <f>+O!$AD$114</f>
        <v>0</v>
      </c>
      <c r="BE60" s="115">
        <f t="shared" ref="BE60:BE80" si="2">+SUMIF($Q$55:$BD$55,1,Q60:BD60)</f>
        <v>0</v>
      </c>
      <c r="BF60" s="116" t="e">
        <f t="shared" ref="BF60:BF78" si="3">+BE60/$BE$79</f>
        <v>#DIV/0!</v>
      </c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13"/>
      <c r="BR60" s="63"/>
      <c r="BS60" s="467"/>
      <c r="CF60" s="466"/>
      <c r="CG60" s="466"/>
      <c r="DD60" s="466"/>
      <c r="DE60" s="466"/>
      <c r="DF60" s="466"/>
      <c r="DG60" s="466"/>
      <c r="DH60" s="466"/>
      <c r="DI60" s="466"/>
      <c r="DJ60" s="466"/>
      <c r="DK60" s="466"/>
      <c r="DL60" s="466"/>
      <c r="DM60" s="466"/>
      <c r="DN60" s="466"/>
      <c r="DO60" s="466"/>
      <c r="DP60" s="466"/>
      <c r="DQ60" s="466"/>
      <c r="DR60" s="466"/>
      <c r="DS60" s="466"/>
      <c r="DT60" s="466"/>
      <c r="DU60" s="466"/>
      <c r="DV60" s="466"/>
      <c r="DW60" s="466"/>
      <c r="DX60" s="466"/>
      <c r="DY60" s="466"/>
      <c r="DZ60" s="466"/>
      <c r="EA60" s="466"/>
      <c r="EB60" s="466"/>
      <c r="EC60" s="466"/>
      <c r="ED60" s="466"/>
      <c r="EE60" s="466"/>
      <c r="EF60" s="466"/>
      <c r="EG60" s="466"/>
      <c r="EH60" s="466"/>
      <c r="EI60" s="466"/>
      <c r="EJ60" s="466"/>
      <c r="EK60" s="466"/>
      <c r="EL60" s="466"/>
      <c r="EM60" s="466"/>
      <c r="EN60" s="466"/>
      <c r="EO60" s="466"/>
      <c r="EP60" s="466"/>
      <c r="EQ60" s="466"/>
      <c r="ER60" s="466"/>
      <c r="ES60" s="466"/>
      <c r="ET60" s="466"/>
      <c r="EU60" s="466"/>
      <c r="EV60" s="466"/>
      <c r="EW60" s="466"/>
      <c r="EX60" s="466"/>
      <c r="EY60" s="466"/>
      <c r="EZ60" s="466"/>
      <c r="FA60" s="466"/>
      <c r="FB60" s="466"/>
      <c r="FC60" s="466"/>
      <c r="FD60" s="466"/>
      <c r="FE60" s="466"/>
      <c r="FF60" s="466"/>
      <c r="FG60" s="466"/>
      <c r="FH60" s="466"/>
      <c r="FI60" s="466"/>
      <c r="FJ60" s="466"/>
      <c r="FK60" s="466"/>
      <c r="FL60" s="466"/>
      <c r="FM60" s="466"/>
      <c r="FN60" s="466"/>
      <c r="FO60" s="466"/>
      <c r="FP60" s="466"/>
      <c r="FQ60" s="466"/>
      <c r="FR60" s="466"/>
      <c r="FS60" s="466"/>
      <c r="FT60" s="466"/>
      <c r="FU60" s="466"/>
      <c r="FV60" s="466"/>
      <c r="FW60" s="466"/>
      <c r="FX60" s="466"/>
      <c r="FY60" s="466"/>
    </row>
    <row r="61" spans="1:186" s="335" customFormat="1" ht="30" customHeight="1">
      <c r="C61" s="59"/>
      <c r="D61" s="27"/>
      <c r="E61" s="27"/>
      <c r="F61" s="27"/>
      <c r="G61" s="27"/>
      <c r="H61" s="11"/>
      <c r="I61" s="27"/>
      <c r="J61" s="27"/>
      <c r="K61" s="27"/>
      <c r="L61" s="27"/>
      <c r="M61" s="27"/>
      <c r="N61" s="27"/>
      <c r="O61" s="811">
        <f>+V_Ma!O61</f>
        <v>0</v>
      </c>
      <c r="P61" s="812"/>
      <c r="Q61" s="112">
        <f>+N!$AE$114</f>
        <v>0</v>
      </c>
      <c r="R61" s="113">
        <f>+N!$AF$114</f>
        <v>0</v>
      </c>
      <c r="S61" s="700">
        <f>+N!$AG$114</f>
        <v>0</v>
      </c>
      <c r="T61" s="700">
        <f>+N!$AH$114</f>
        <v>0</v>
      </c>
      <c r="U61" s="700">
        <f>+N!$AI$114</f>
        <v>0</v>
      </c>
      <c r="V61" s="113">
        <f>+N!$AJ$114</f>
        <v>0</v>
      </c>
      <c r="W61" s="113">
        <f>+N!$AK$114</f>
        <v>0</v>
      </c>
      <c r="X61" s="113">
        <f>+N!$AL$114</f>
        <v>0</v>
      </c>
      <c r="Y61" s="113">
        <f>+N!$AM$114</f>
        <v>0</v>
      </c>
      <c r="Z61" s="114">
        <f>+N!$AN$114</f>
        <v>0</v>
      </c>
      <c r="AA61" s="703">
        <f>+S!$AE$114</f>
        <v>0</v>
      </c>
      <c r="AB61" s="700">
        <f>+S!$AF$114</f>
        <v>0</v>
      </c>
      <c r="AC61" s="113">
        <f>+S!$AG$114</f>
        <v>0</v>
      </c>
      <c r="AD61" s="113">
        <f>+S!$AH$114</f>
        <v>0</v>
      </c>
      <c r="AE61" s="113">
        <f>+S!$AI$114</f>
        <v>0</v>
      </c>
      <c r="AF61" s="113">
        <f>+S!$AJ$114</f>
        <v>0</v>
      </c>
      <c r="AG61" s="113">
        <f>+S!$AK$114</f>
        <v>0</v>
      </c>
      <c r="AH61" s="113">
        <f>+S!$AL$114</f>
        <v>0</v>
      </c>
      <c r="AI61" s="113">
        <f>+S!$AM$114</f>
        <v>0</v>
      </c>
      <c r="AJ61" s="114">
        <f>+S!$AN$114</f>
        <v>0</v>
      </c>
      <c r="AK61" s="703">
        <f>+E!$AE$114</f>
        <v>0</v>
      </c>
      <c r="AL61" s="700">
        <f>+E!$AF$114</f>
        <v>0</v>
      </c>
      <c r="AM61" s="700">
        <f>+E!$AG$114</f>
        <v>0</v>
      </c>
      <c r="AN61" s="113">
        <f>+E!$AH$114</f>
        <v>0</v>
      </c>
      <c r="AO61" s="113">
        <f>+E!$AI$114</f>
        <v>0</v>
      </c>
      <c r="AP61" s="700">
        <f>+E!$AJ$114</f>
        <v>0</v>
      </c>
      <c r="AQ61" s="700">
        <f>+E!$AK$114</f>
        <v>0</v>
      </c>
      <c r="AR61" s="700">
        <f>+E!$AL$114</f>
        <v>0</v>
      </c>
      <c r="AS61" s="113">
        <f>+E!$AM$114</f>
        <v>0</v>
      </c>
      <c r="AT61" s="114">
        <f>+E!$AN$114</f>
        <v>0</v>
      </c>
      <c r="AU61" s="703">
        <f>+O!$AE$114</f>
        <v>0</v>
      </c>
      <c r="AV61" s="700">
        <f>+O!$AF$114</f>
        <v>0</v>
      </c>
      <c r="AW61" s="700">
        <f>+O!$AG$114</f>
        <v>0</v>
      </c>
      <c r="AX61" s="113">
        <f>+O!$AH$114</f>
        <v>0</v>
      </c>
      <c r="AY61" s="113">
        <f>+O!$AI$114</f>
        <v>0</v>
      </c>
      <c r="AZ61" s="113">
        <f>+O!$AJ$114</f>
        <v>0</v>
      </c>
      <c r="BA61" s="700">
        <f>+O!$AK$114</f>
        <v>0</v>
      </c>
      <c r="BB61" s="700">
        <f>+O!$AL$114</f>
        <v>0</v>
      </c>
      <c r="BC61" s="113">
        <f>+O!$AM$114</f>
        <v>0</v>
      </c>
      <c r="BD61" s="114">
        <f>+O!$AN$114</f>
        <v>0</v>
      </c>
      <c r="BE61" s="115">
        <f t="shared" si="2"/>
        <v>0</v>
      </c>
      <c r="BF61" s="116" t="e">
        <f t="shared" si="3"/>
        <v>#DIV/0!</v>
      </c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13"/>
      <c r="BR61" s="63"/>
      <c r="BS61" s="467"/>
      <c r="CF61" s="466"/>
      <c r="CG61" s="466"/>
      <c r="CV61" s="466"/>
      <c r="CW61" s="466"/>
      <c r="CX61" s="466"/>
      <c r="CY61" s="466"/>
      <c r="CZ61" s="466"/>
      <c r="DA61" s="466"/>
      <c r="DB61" s="466"/>
      <c r="DC61" s="466"/>
      <c r="DD61" s="466"/>
      <c r="DE61" s="466"/>
      <c r="DF61" s="466"/>
      <c r="DG61" s="466"/>
      <c r="DH61" s="466"/>
      <c r="DI61" s="466"/>
      <c r="DJ61" s="466"/>
      <c r="DK61" s="466"/>
      <c r="DL61" s="466"/>
      <c r="DM61" s="466"/>
      <c r="DN61" s="466"/>
      <c r="DO61" s="466"/>
      <c r="DP61" s="466"/>
      <c r="DQ61" s="466"/>
      <c r="DR61" s="466"/>
      <c r="DS61" s="466"/>
      <c r="DT61" s="466"/>
      <c r="DU61" s="466"/>
      <c r="DV61" s="466"/>
      <c r="DW61" s="466"/>
      <c r="DX61" s="466"/>
      <c r="DY61" s="466"/>
      <c r="DZ61" s="466"/>
      <c r="EA61" s="466"/>
      <c r="EB61" s="466"/>
      <c r="EC61" s="466"/>
      <c r="ED61" s="466"/>
      <c r="EE61" s="466"/>
      <c r="EF61" s="466"/>
      <c r="EG61" s="466"/>
      <c r="EH61" s="466"/>
      <c r="EI61" s="466"/>
      <c r="EJ61" s="466"/>
      <c r="EK61" s="466"/>
      <c r="EL61" s="466"/>
      <c r="EM61" s="466"/>
      <c r="EN61" s="466"/>
      <c r="EO61" s="466"/>
      <c r="EP61" s="466"/>
      <c r="EQ61" s="466"/>
      <c r="ER61" s="466"/>
      <c r="ES61" s="466"/>
      <c r="ET61" s="466"/>
      <c r="EU61" s="466"/>
      <c r="EV61" s="466"/>
      <c r="EW61" s="466"/>
      <c r="EX61" s="466"/>
      <c r="EY61" s="466"/>
      <c r="EZ61" s="466"/>
      <c r="FA61" s="466"/>
      <c r="FB61" s="466"/>
      <c r="FC61" s="466"/>
      <c r="FD61" s="466"/>
      <c r="FE61" s="466"/>
      <c r="FF61" s="466"/>
      <c r="FG61" s="466"/>
      <c r="FH61" s="466"/>
      <c r="FI61" s="466"/>
      <c r="FJ61" s="466"/>
      <c r="FK61" s="466"/>
      <c r="FL61" s="466"/>
      <c r="FM61" s="466"/>
      <c r="FN61" s="466"/>
      <c r="FO61" s="466"/>
      <c r="FP61" s="466"/>
      <c r="FQ61" s="466"/>
    </row>
    <row r="62" spans="1:186" s="335" customFormat="1" ht="30" customHeight="1">
      <c r="C62" s="59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811">
        <f>+V_Ma!O62</f>
        <v>0</v>
      </c>
      <c r="P62" s="812"/>
      <c r="Q62" s="112">
        <f>+N!$AO$114</f>
        <v>0</v>
      </c>
      <c r="R62" s="113">
        <f>+N!$AP$114</f>
        <v>0</v>
      </c>
      <c r="S62" s="700">
        <f>+N!$AQ$114</f>
        <v>0</v>
      </c>
      <c r="T62" s="700">
        <f>+N!$AR$114</f>
        <v>0</v>
      </c>
      <c r="U62" s="700">
        <f>+N!$AS$114</f>
        <v>0</v>
      </c>
      <c r="V62" s="113">
        <f>+N!$AT$114</f>
        <v>0</v>
      </c>
      <c r="W62" s="113">
        <f>+N!$AU$114</f>
        <v>0</v>
      </c>
      <c r="X62" s="113">
        <f>+N!$AV$114</f>
        <v>0</v>
      </c>
      <c r="Y62" s="113">
        <f>+N!$AW$114</f>
        <v>0</v>
      </c>
      <c r="Z62" s="114">
        <f>+N!$AX$114</f>
        <v>0</v>
      </c>
      <c r="AA62" s="703">
        <f>+S!$AO$114</f>
        <v>0</v>
      </c>
      <c r="AB62" s="700">
        <f>+S!$AP$114</f>
        <v>0</v>
      </c>
      <c r="AC62" s="113">
        <f>+S!$AQ$114</f>
        <v>0</v>
      </c>
      <c r="AD62" s="113">
        <f>+S!$AR$114</f>
        <v>0</v>
      </c>
      <c r="AE62" s="113">
        <f>+S!$AS$114</f>
        <v>0</v>
      </c>
      <c r="AF62" s="113">
        <f>+S!$AT$114</f>
        <v>0</v>
      </c>
      <c r="AG62" s="113">
        <f>+S!$AU$114</f>
        <v>0</v>
      </c>
      <c r="AH62" s="113">
        <f>+S!$AV$114</f>
        <v>0</v>
      </c>
      <c r="AI62" s="113">
        <f>+S!$AW$114</f>
        <v>0</v>
      </c>
      <c r="AJ62" s="114">
        <f>+S!$AX$114</f>
        <v>0</v>
      </c>
      <c r="AK62" s="703">
        <f>+E!$AO$114</f>
        <v>0</v>
      </c>
      <c r="AL62" s="700">
        <f>+E!$AP$114</f>
        <v>0</v>
      </c>
      <c r="AM62" s="700">
        <f>+E!$AQ$114</f>
        <v>0</v>
      </c>
      <c r="AN62" s="113">
        <f>+E!$AR$114</f>
        <v>0</v>
      </c>
      <c r="AO62" s="113">
        <f>+E!$AS$114</f>
        <v>0</v>
      </c>
      <c r="AP62" s="700">
        <f>+E!$AT$114</f>
        <v>0</v>
      </c>
      <c r="AQ62" s="700">
        <f>+E!$AU$114</f>
        <v>0</v>
      </c>
      <c r="AR62" s="700">
        <f>+E!$AV$114</f>
        <v>0</v>
      </c>
      <c r="AS62" s="113">
        <f>+E!$AW$114</f>
        <v>0</v>
      </c>
      <c r="AT62" s="114">
        <f>+E!$AX$114</f>
        <v>0</v>
      </c>
      <c r="AU62" s="703">
        <f>+O!$AO$114</f>
        <v>0</v>
      </c>
      <c r="AV62" s="700">
        <f>+O!$AP$114</f>
        <v>0</v>
      </c>
      <c r="AW62" s="700">
        <f>+O!$AQ$114</f>
        <v>0</v>
      </c>
      <c r="AX62" s="113">
        <f>+O!$AR$114</f>
        <v>0</v>
      </c>
      <c r="AY62" s="113">
        <f>+O!$AS$114</f>
        <v>0</v>
      </c>
      <c r="AZ62" s="113">
        <f>+O!$AT$114</f>
        <v>0</v>
      </c>
      <c r="BA62" s="700">
        <f>+O!$AU$114</f>
        <v>0</v>
      </c>
      <c r="BB62" s="700">
        <f>+O!$AV$114</f>
        <v>0</v>
      </c>
      <c r="BC62" s="113">
        <f>+O!$AW$114</f>
        <v>0</v>
      </c>
      <c r="BD62" s="114">
        <f>+O!$AX$114</f>
        <v>0</v>
      </c>
      <c r="BE62" s="115">
        <f t="shared" si="2"/>
        <v>0</v>
      </c>
      <c r="BF62" s="116" t="e">
        <f t="shared" si="3"/>
        <v>#DIV/0!</v>
      </c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13"/>
      <c r="BR62" s="63"/>
      <c r="BS62" s="467"/>
      <c r="CF62" s="466"/>
      <c r="CG62" s="466"/>
      <c r="CV62" s="466"/>
      <c r="CW62" s="466"/>
      <c r="CX62" s="466"/>
      <c r="CY62" s="466"/>
      <c r="CZ62" s="466"/>
      <c r="DA62" s="466"/>
      <c r="DB62" s="466"/>
      <c r="DC62" s="466"/>
      <c r="DD62" s="466"/>
      <c r="DE62" s="466"/>
      <c r="DF62" s="466"/>
      <c r="DG62" s="466"/>
      <c r="DH62" s="466"/>
      <c r="DI62" s="466"/>
      <c r="DJ62" s="466"/>
      <c r="DK62" s="466"/>
      <c r="DL62" s="466"/>
      <c r="DM62" s="466"/>
      <c r="DN62" s="466"/>
      <c r="DO62" s="466"/>
      <c r="DP62" s="466"/>
      <c r="DQ62" s="466"/>
      <c r="DR62" s="466"/>
      <c r="DS62" s="466"/>
      <c r="DT62" s="466"/>
      <c r="DU62" s="466"/>
      <c r="DV62" s="466"/>
      <c r="DW62" s="466"/>
      <c r="DX62" s="466"/>
      <c r="DY62" s="466"/>
      <c r="DZ62" s="466"/>
      <c r="EA62" s="466"/>
      <c r="EB62" s="466"/>
      <c r="EC62" s="466"/>
      <c r="ED62" s="466"/>
      <c r="EE62" s="466"/>
      <c r="EF62" s="466"/>
      <c r="EG62" s="466"/>
      <c r="EH62" s="466"/>
      <c r="EI62" s="466"/>
      <c r="EJ62" s="466"/>
      <c r="EK62" s="466"/>
      <c r="EL62" s="466"/>
      <c r="EM62" s="466"/>
      <c r="EN62" s="466"/>
      <c r="EO62" s="466"/>
      <c r="EP62" s="466"/>
      <c r="EQ62" s="466"/>
      <c r="ER62" s="466"/>
      <c r="ES62" s="466"/>
      <c r="ET62" s="466"/>
      <c r="EU62" s="466"/>
      <c r="EV62" s="466"/>
      <c r="EW62" s="466"/>
      <c r="EX62" s="466"/>
      <c r="EY62" s="466"/>
      <c r="EZ62" s="466"/>
      <c r="FA62" s="466"/>
      <c r="FB62" s="466"/>
      <c r="FC62" s="466"/>
      <c r="FD62" s="466"/>
      <c r="FE62" s="466"/>
      <c r="FF62" s="466"/>
      <c r="FG62" s="466"/>
      <c r="FH62" s="466"/>
      <c r="FI62" s="466"/>
      <c r="FJ62" s="466"/>
      <c r="FK62" s="466"/>
      <c r="FL62" s="466"/>
      <c r="FM62" s="466"/>
      <c r="FN62" s="466"/>
      <c r="FO62" s="466"/>
      <c r="FP62" s="466"/>
      <c r="FQ62" s="466"/>
    </row>
    <row r="63" spans="1:186" s="335" customFormat="1" ht="30" customHeight="1">
      <c r="C63" s="59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811">
        <f>+V_Ma!O63</f>
        <v>0</v>
      </c>
      <c r="P63" s="812"/>
      <c r="Q63" s="112">
        <f>+N!$AY$114</f>
        <v>0</v>
      </c>
      <c r="R63" s="113">
        <f>+N!$AZ$114</f>
        <v>0</v>
      </c>
      <c r="S63" s="700">
        <f>+N!$BA$114</f>
        <v>0</v>
      </c>
      <c r="T63" s="700">
        <f>+N!$BB$114</f>
        <v>0</v>
      </c>
      <c r="U63" s="700">
        <f>+N!$BC$114</f>
        <v>0</v>
      </c>
      <c r="V63" s="113">
        <f>+N!$BD$114</f>
        <v>0</v>
      </c>
      <c r="W63" s="113">
        <f>+N!$BE$114</f>
        <v>0</v>
      </c>
      <c r="X63" s="113">
        <f>+N!$BF$114</f>
        <v>0</v>
      </c>
      <c r="Y63" s="113">
        <f>+N!$BG$114</f>
        <v>0</v>
      </c>
      <c r="Z63" s="114">
        <f>+N!$BH$114</f>
        <v>0</v>
      </c>
      <c r="AA63" s="703">
        <f>+S!$AY$114</f>
        <v>0</v>
      </c>
      <c r="AB63" s="700">
        <f>+S!$AZ$114</f>
        <v>0</v>
      </c>
      <c r="AC63" s="113">
        <f>+S!$BA$114</f>
        <v>0</v>
      </c>
      <c r="AD63" s="113">
        <f>+S!$BB$114</f>
        <v>0</v>
      </c>
      <c r="AE63" s="113">
        <f>+S!$BC$114</f>
        <v>0</v>
      </c>
      <c r="AF63" s="113">
        <f>+S!$BD$114</f>
        <v>0</v>
      </c>
      <c r="AG63" s="113">
        <f>+S!$BE$114</f>
        <v>0</v>
      </c>
      <c r="AH63" s="113">
        <f>+S!$BF$114</f>
        <v>0</v>
      </c>
      <c r="AI63" s="113">
        <f>+S!$BG$114</f>
        <v>0</v>
      </c>
      <c r="AJ63" s="114">
        <f>+S!$BH$114</f>
        <v>0</v>
      </c>
      <c r="AK63" s="703">
        <f>+E!$AY$114</f>
        <v>0</v>
      </c>
      <c r="AL63" s="700">
        <f>+E!$AZ$114</f>
        <v>0</v>
      </c>
      <c r="AM63" s="700">
        <f>+E!$BA$114</f>
        <v>0</v>
      </c>
      <c r="AN63" s="113">
        <f>+E!$BB$114</f>
        <v>0</v>
      </c>
      <c r="AO63" s="113">
        <f>+E!$BC$114</f>
        <v>0</v>
      </c>
      <c r="AP63" s="700">
        <f>+E!$BD$114</f>
        <v>0</v>
      </c>
      <c r="AQ63" s="700">
        <f>+E!$BE$114</f>
        <v>0</v>
      </c>
      <c r="AR63" s="700">
        <f>+E!$BF$114</f>
        <v>0</v>
      </c>
      <c r="AS63" s="113">
        <f>+E!$BG$114</f>
        <v>0</v>
      </c>
      <c r="AT63" s="114">
        <f>+E!$BH$114</f>
        <v>0</v>
      </c>
      <c r="AU63" s="703">
        <f>+O!$AY$114</f>
        <v>0</v>
      </c>
      <c r="AV63" s="700">
        <f>+O!$AZ$114</f>
        <v>0</v>
      </c>
      <c r="AW63" s="700">
        <f>+O!$BA$114</f>
        <v>0</v>
      </c>
      <c r="AX63" s="113">
        <f>+O!$BB$114</f>
        <v>0</v>
      </c>
      <c r="AY63" s="113">
        <f>+O!$BC$114</f>
        <v>0</v>
      </c>
      <c r="AZ63" s="113">
        <f>+O!$BD$114</f>
        <v>0</v>
      </c>
      <c r="BA63" s="700">
        <f>+O!$BE$114</f>
        <v>0</v>
      </c>
      <c r="BB63" s="700">
        <f>+O!$BF$114</f>
        <v>0</v>
      </c>
      <c r="BC63" s="113">
        <f>+O!$BG$114</f>
        <v>0</v>
      </c>
      <c r="BD63" s="114">
        <f>+O!$BH$114</f>
        <v>0</v>
      </c>
      <c r="BE63" s="115">
        <f t="shared" si="2"/>
        <v>0</v>
      </c>
      <c r="BF63" s="116" t="e">
        <f t="shared" si="3"/>
        <v>#DIV/0!</v>
      </c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13"/>
      <c r="BR63" s="63"/>
      <c r="BS63" s="467"/>
      <c r="CF63" s="466"/>
      <c r="CG63" s="466"/>
      <c r="CV63" s="466"/>
      <c r="CW63" s="466"/>
      <c r="CX63" s="466"/>
      <c r="CY63" s="466"/>
      <c r="CZ63" s="466"/>
      <c r="DA63" s="466"/>
      <c r="DB63" s="466"/>
      <c r="DC63" s="466"/>
      <c r="DD63" s="466"/>
      <c r="DE63" s="466"/>
      <c r="DF63" s="466"/>
      <c r="DG63" s="466"/>
      <c r="DH63" s="466"/>
      <c r="DI63" s="466"/>
      <c r="DJ63" s="466"/>
      <c r="DK63" s="466"/>
      <c r="DL63" s="466"/>
      <c r="DM63" s="466"/>
      <c r="DN63" s="466"/>
      <c r="DO63" s="466"/>
      <c r="DP63" s="466"/>
      <c r="DQ63" s="466"/>
      <c r="DR63" s="466"/>
      <c r="DS63" s="466"/>
      <c r="DT63" s="466"/>
      <c r="DU63" s="466"/>
      <c r="DV63" s="466"/>
      <c r="DW63" s="466"/>
      <c r="DX63" s="466"/>
      <c r="DY63" s="466"/>
      <c r="DZ63" s="466"/>
      <c r="EA63" s="466"/>
      <c r="EB63" s="466"/>
      <c r="EC63" s="466"/>
      <c r="ED63" s="466"/>
      <c r="EE63" s="466"/>
      <c r="EF63" s="466"/>
      <c r="EG63" s="466"/>
      <c r="EH63" s="466"/>
      <c r="EI63" s="466"/>
      <c r="EJ63" s="466"/>
      <c r="EK63" s="466"/>
      <c r="EL63" s="466"/>
      <c r="EM63" s="466"/>
      <c r="EN63" s="466"/>
      <c r="EO63" s="466"/>
      <c r="EP63" s="466"/>
      <c r="EQ63" s="466"/>
      <c r="ER63" s="466"/>
      <c r="ES63" s="466"/>
      <c r="ET63" s="466"/>
      <c r="EU63" s="466"/>
      <c r="EV63" s="466"/>
      <c r="EW63" s="466"/>
      <c r="EX63" s="466"/>
      <c r="EY63" s="466"/>
      <c r="EZ63" s="466"/>
      <c r="FA63" s="466"/>
      <c r="FB63" s="466"/>
      <c r="FC63" s="466"/>
      <c r="FD63" s="466"/>
      <c r="FE63" s="466"/>
      <c r="FF63" s="466"/>
      <c r="FG63" s="466"/>
      <c r="FH63" s="466"/>
      <c r="FI63" s="466"/>
      <c r="FJ63" s="466"/>
      <c r="FK63" s="466"/>
      <c r="FL63" s="466"/>
      <c r="FM63" s="466"/>
      <c r="FN63" s="466"/>
      <c r="FO63" s="466"/>
      <c r="FP63" s="466"/>
      <c r="FQ63" s="466"/>
    </row>
    <row r="64" spans="1:186" s="335" customFormat="1" ht="30" customHeight="1">
      <c r="C64" s="59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811">
        <f>+V_Ma!O64</f>
        <v>0</v>
      </c>
      <c r="P64" s="812"/>
      <c r="Q64" s="112">
        <f>+N!$BI$114</f>
        <v>0</v>
      </c>
      <c r="R64" s="113">
        <f>+N!$BJ$114</f>
        <v>0</v>
      </c>
      <c r="S64" s="700">
        <f>+N!$BK$114</f>
        <v>0</v>
      </c>
      <c r="T64" s="700">
        <f>+N!$BL$114</f>
        <v>0</v>
      </c>
      <c r="U64" s="700">
        <f>+N!$BM$114</f>
        <v>0</v>
      </c>
      <c r="V64" s="113">
        <f>+N!$BN$114</f>
        <v>0</v>
      </c>
      <c r="W64" s="113">
        <f>+N!$BO$114</f>
        <v>0</v>
      </c>
      <c r="X64" s="113">
        <f>+N!$BP$114</f>
        <v>0</v>
      </c>
      <c r="Y64" s="113">
        <f>+N!$BQ$114</f>
        <v>0</v>
      </c>
      <c r="Z64" s="114">
        <f>+N!$BR$114</f>
        <v>0</v>
      </c>
      <c r="AA64" s="703">
        <f>+S!$BI$114</f>
        <v>0</v>
      </c>
      <c r="AB64" s="700">
        <f>+S!$BJ$114</f>
        <v>0</v>
      </c>
      <c r="AC64" s="113">
        <f>+S!$BK$114</f>
        <v>0</v>
      </c>
      <c r="AD64" s="113">
        <f>+S!$BL$114</f>
        <v>0</v>
      </c>
      <c r="AE64" s="113">
        <f>+S!$BM$114</f>
        <v>0</v>
      </c>
      <c r="AF64" s="113">
        <f>+S!$BN$114</f>
        <v>0</v>
      </c>
      <c r="AG64" s="113">
        <f>+S!$BO$114</f>
        <v>0</v>
      </c>
      <c r="AH64" s="113">
        <f>+S!$BP$114</f>
        <v>0</v>
      </c>
      <c r="AI64" s="113">
        <f>+S!$BQ$114</f>
        <v>0</v>
      </c>
      <c r="AJ64" s="114">
        <f>+S!$BR$114</f>
        <v>0</v>
      </c>
      <c r="AK64" s="703">
        <f>+E!$BI$114</f>
        <v>0</v>
      </c>
      <c r="AL64" s="700">
        <f>+E!$BJ$114</f>
        <v>0</v>
      </c>
      <c r="AM64" s="700">
        <f>+E!$BK$114</f>
        <v>0</v>
      </c>
      <c r="AN64" s="113">
        <f>+E!$BL$114</f>
        <v>0</v>
      </c>
      <c r="AO64" s="113">
        <f>+E!$BM$114</f>
        <v>0</v>
      </c>
      <c r="AP64" s="700">
        <f>+E!$BN$114</f>
        <v>0</v>
      </c>
      <c r="AQ64" s="700">
        <f>+E!$BO$114</f>
        <v>0</v>
      </c>
      <c r="AR64" s="700">
        <f>+E!$BP$114</f>
        <v>0</v>
      </c>
      <c r="AS64" s="113">
        <f>+E!$BQ$114</f>
        <v>0</v>
      </c>
      <c r="AT64" s="114">
        <f>+E!$BR$114</f>
        <v>0</v>
      </c>
      <c r="AU64" s="703">
        <f>+O!$BI$114</f>
        <v>0</v>
      </c>
      <c r="AV64" s="700">
        <f>+O!$BJ$114</f>
        <v>0</v>
      </c>
      <c r="AW64" s="700">
        <f>+O!$BK$114</f>
        <v>0</v>
      </c>
      <c r="AX64" s="113">
        <f>+O!$BL$114</f>
        <v>0</v>
      </c>
      <c r="AY64" s="113">
        <f>+O!$BM$114</f>
        <v>0</v>
      </c>
      <c r="AZ64" s="113">
        <f>+O!$BN$114</f>
        <v>0</v>
      </c>
      <c r="BA64" s="700">
        <f>+O!$BO$114</f>
        <v>0</v>
      </c>
      <c r="BB64" s="700">
        <f>+O!$BP$114</f>
        <v>0</v>
      </c>
      <c r="BC64" s="113">
        <f>+O!$BQ$114</f>
        <v>0</v>
      </c>
      <c r="BD64" s="114">
        <f>+O!$BR$114</f>
        <v>0</v>
      </c>
      <c r="BE64" s="115">
        <f t="shared" si="2"/>
        <v>0</v>
      </c>
      <c r="BF64" s="116" t="e">
        <f t="shared" si="3"/>
        <v>#DIV/0!</v>
      </c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13"/>
      <c r="BR64" s="63"/>
      <c r="BS64" s="467"/>
      <c r="CF64" s="466"/>
      <c r="CG64" s="466"/>
      <c r="CV64" s="466"/>
      <c r="CW64" s="466"/>
      <c r="CX64" s="466"/>
      <c r="CY64" s="466"/>
      <c r="CZ64" s="466"/>
      <c r="DA64" s="466"/>
      <c r="DB64" s="466"/>
      <c r="DC64" s="466"/>
      <c r="DD64" s="466"/>
      <c r="DE64" s="466"/>
      <c r="DF64" s="466"/>
      <c r="DG64" s="466"/>
      <c r="DH64" s="466"/>
      <c r="DI64" s="466"/>
      <c r="DJ64" s="466"/>
      <c r="DK64" s="466"/>
      <c r="DL64" s="466"/>
      <c r="DM64" s="466"/>
      <c r="DN64" s="466"/>
      <c r="DO64" s="466"/>
      <c r="DP64" s="466"/>
      <c r="DQ64" s="466"/>
      <c r="DR64" s="466"/>
      <c r="DS64" s="466"/>
      <c r="DT64" s="466"/>
      <c r="DU64" s="466"/>
      <c r="DV64" s="466"/>
      <c r="DW64" s="466"/>
      <c r="DX64" s="466"/>
      <c r="DY64" s="466"/>
      <c r="DZ64" s="466"/>
      <c r="EA64" s="466"/>
      <c r="EB64" s="466"/>
      <c r="EC64" s="466"/>
      <c r="ED64" s="466"/>
      <c r="EE64" s="466"/>
      <c r="EF64" s="466"/>
      <c r="EG64" s="466"/>
      <c r="EH64" s="466"/>
      <c r="EI64" s="466"/>
      <c r="EJ64" s="466"/>
      <c r="EK64" s="466"/>
      <c r="EL64" s="466"/>
      <c r="EM64" s="466"/>
      <c r="EN64" s="466"/>
      <c r="EO64" s="466"/>
      <c r="EP64" s="466"/>
      <c r="EQ64" s="466"/>
      <c r="ER64" s="466"/>
      <c r="ES64" s="466"/>
      <c r="ET64" s="466"/>
      <c r="EU64" s="466"/>
      <c r="EV64" s="466"/>
      <c r="EW64" s="466"/>
      <c r="EX64" s="466"/>
      <c r="EY64" s="466"/>
      <c r="EZ64" s="466"/>
      <c r="FA64" s="466"/>
      <c r="FB64" s="466"/>
      <c r="FC64" s="466"/>
      <c r="FD64" s="466"/>
      <c r="FE64" s="466"/>
      <c r="FF64" s="466"/>
      <c r="FG64" s="466"/>
      <c r="FH64" s="466"/>
      <c r="FI64" s="466"/>
      <c r="FJ64" s="466"/>
      <c r="FK64" s="466"/>
      <c r="FL64" s="466"/>
      <c r="FM64" s="466"/>
      <c r="FN64" s="466"/>
      <c r="FO64" s="466"/>
      <c r="FP64" s="466"/>
      <c r="FQ64" s="466"/>
    </row>
    <row r="65" spans="3:173" s="466" customFormat="1" ht="30" customHeight="1">
      <c r="C65" s="59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811">
        <f>+V_Ma!O65</f>
        <v>0</v>
      </c>
      <c r="P65" s="812"/>
      <c r="Q65" s="112">
        <f>+N!$BS$114</f>
        <v>0</v>
      </c>
      <c r="R65" s="113">
        <f>+N!$BT$114</f>
        <v>0</v>
      </c>
      <c r="S65" s="700">
        <f>+N!$BU$114</f>
        <v>0</v>
      </c>
      <c r="T65" s="700">
        <f>+N!$BV$114</f>
        <v>0</v>
      </c>
      <c r="U65" s="700">
        <f>+N!$BW$114</f>
        <v>0</v>
      </c>
      <c r="V65" s="113">
        <f>+N!$BX$114</f>
        <v>0</v>
      </c>
      <c r="W65" s="113">
        <f>+N!$BY$114</f>
        <v>0</v>
      </c>
      <c r="X65" s="113">
        <f>+N!$BZ$114</f>
        <v>0</v>
      </c>
      <c r="Y65" s="113">
        <f>+N!$CA$114</f>
        <v>0</v>
      </c>
      <c r="Z65" s="114">
        <f>+N!$CB$114</f>
        <v>0</v>
      </c>
      <c r="AA65" s="703">
        <f>+S!$BS$114</f>
        <v>0</v>
      </c>
      <c r="AB65" s="700">
        <f>+S!$BT$114</f>
        <v>0</v>
      </c>
      <c r="AC65" s="113">
        <f>+S!$BU$114</f>
        <v>0</v>
      </c>
      <c r="AD65" s="113">
        <f>+S!$BV$114</f>
        <v>0</v>
      </c>
      <c r="AE65" s="113">
        <f>+S!$BW$114</f>
        <v>0</v>
      </c>
      <c r="AF65" s="113">
        <f>+S!$BX$114</f>
        <v>0</v>
      </c>
      <c r="AG65" s="113">
        <f>+S!$BY$114</f>
        <v>0</v>
      </c>
      <c r="AH65" s="113">
        <f>+S!$BZ$114</f>
        <v>0</v>
      </c>
      <c r="AI65" s="113">
        <f>+S!$CA$114</f>
        <v>0</v>
      </c>
      <c r="AJ65" s="114">
        <f>+S!$CB$114</f>
        <v>0</v>
      </c>
      <c r="AK65" s="703">
        <f>+E!$BS$114</f>
        <v>0</v>
      </c>
      <c r="AL65" s="700">
        <f>+E!$BT$114</f>
        <v>0</v>
      </c>
      <c r="AM65" s="700">
        <f>+E!$BU$114</f>
        <v>0</v>
      </c>
      <c r="AN65" s="113">
        <f>+E!$BV$114</f>
        <v>0</v>
      </c>
      <c r="AO65" s="113">
        <f>+E!$BW$114</f>
        <v>0</v>
      </c>
      <c r="AP65" s="700">
        <f>+E!$BX$114</f>
        <v>0</v>
      </c>
      <c r="AQ65" s="700">
        <f>+E!$BY$114</f>
        <v>0</v>
      </c>
      <c r="AR65" s="700">
        <f>+E!$BZ$114</f>
        <v>0</v>
      </c>
      <c r="AS65" s="113">
        <f>+E!$CA$114</f>
        <v>0</v>
      </c>
      <c r="AT65" s="114">
        <f>+E!$CB$114</f>
        <v>0</v>
      </c>
      <c r="AU65" s="703">
        <f>+O!$BS$114</f>
        <v>0</v>
      </c>
      <c r="AV65" s="700">
        <f>+O!$BT$114</f>
        <v>0</v>
      </c>
      <c r="AW65" s="700">
        <f>+O!$BU$114</f>
        <v>0</v>
      </c>
      <c r="AX65" s="113">
        <f>+O!$BV$114</f>
        <v>0</v>
      </c>
      <c r="AY65" s="113">
        <f>+O!$BW$114</f>
        <v>0</v>
      </c>
      <c r="AZ65" s="113">
        <f>+O!$BX$114</f>
        <v>0</v>
      </c>
      <c r="BA65" s="700">
        <f>+O!$BY$114</f>
        <v>0</v>
      </c>
      <c r="BB65" s="700">
        <f>+O!$BZ$114</f>
        <v>0</v>
      </c>
      <c r="BC65" s="113">
        <f>+O!$CA$114</f>
        <v>0</v>
      </c>
      <c r="BD65" s="114">
        <f>+O!$CB$114</f>
        <v>0</v>
      </c>
      <c r="BE65" s="115">
        <f t="shared" si="2"/>
        <v>0</v>
      </c>
      <c r="BF65" s="116" t="e">
        <f t="shared" si="3"/>
        <v>#DIV/0!</v>
      </c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30"/>
      <c r="BR65" s="65"/>
      <c r="BS65" s="467"/>
      <c r="BX65" s="335"/>
      <c r="BY65" s="335"/>
      <c r="BZ65" s="335"/>
      <c r="CA65" s="335"/>
      <c r="CB65" s="335"/>
      <c r="CC65" s="335"/>
      <c r="CD65" s="335"/>
      <c r="CE65" s="335"/>
      <c r="CV65" s="335"/>
      <c r="CW65" s="335"/>
      <c r="CX65" s="335"/>
      <c r="CY65" s="335"/>
      <c r="CZ65" s="335"/>
      <c r="DA65" s="335"/>
      <c r="DB65" s="335"/>
      <c r="DC65" s="335"/>
      <c r="DD65" s="335"/>
      <c r="DE65" s="335"/>
      <c r="DF65" s="335"/>
      <c r="DG65" s="335"/>
      <c r="DH65" s="335"/>
      <c r="DI65" s="335"/>
      <c r="DJ65" s="335"/>
      <c r="DK65" s="335"/>
      <c r="DL65" s="335"/>
      <c r="DM65" s="335"/>
      <c r="DN65" s="335"/>
      <c r="DO65" s="335"/>
      <c r="DP65" s="335"/>
      <c r="DQ65" s="335"/>
      <c r="DR65" s="335"/>
      <c r="DS65" s="335"/>
      <c r="DT65" s="335"/>
      <c r="DU65" s="335"/>
      <c r="DV65" s="335"/>
      <c r="DW65" s="335"/>
      <c r="DX65" s="335"/>
      <c r="DY65" s="335"/>
      <c r="DZ65" s="335"/>
      <c r="EA65" s="335"/>
      <c r="EB65" s="335"/>
      <c r="EC65" s="335"/>
      <c r="ED65" s="335"/>
      <c r="EE65" s="335"/>
      <c r="EF65" s="335"/>
      <c r="EG65" s="335"/>
      <c r="EH65" s="335"/>
      <c r="EI65" s="335"/>
      <c r="EJ65" s="335"/>
      <c r="EK65" s="335"/>
      <c r="EL65" s="335"/>
      <c r="EM65" s="335"/>
      <c r="EN65" s="335"/>
      <c r="EO65" s="335"/>
      <c r="EP65" s="335"/>
      <c r="EQ65" s="335"/>
      <c r="ER65" s="335"/>
      <c r="ES65" s="335"/>
      <c r="ET65" s="335"/>
      <c r="EU65" s="335"/>
      <c r="EV65" s="335"/>
      <c r="EW65" s="335"/>
      <c r="EX65" s="335"/>
      <c r="EY65" s="335"/>
      <c r="EZ65" s="335"/>
      <c r="FA65" s="335"/>
      <c r="FB65" s="335"/>
      <c r="FC65" s="335"/>
      <c r="FD65" s="335"/>
      <c r="FE65" s="335"/>
      <c r="FF65" s="335"/>
      <c r="FG65" s="335"/>
      <c r="FH65" s="335"/>
      <c r="FI65" s="335"/>
      <c r="FJ65" s="335"/>
      <c r="FK65" s="335"/>
      <c r="FL65" s="335"/>
      <c r="FM65" s="335"/>
      <c r="FN65" s="335"/>
      <c r="FO65" s="335"/>
      <c r="FP65" s="335"/>
      <c r="FQ65" s="335"/>
    </row>
    <row r="66" spans="3:173" s="466" customFormat="1" ht="30" customHeight="1">
      <c r="C66" s="59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811">
        <f>+V_Ma!O66</f>
        <v>0</v>
      </c>
      <c r="P66" s="812"/>
      <c r="Q66" s="112">
        <f>+N!$CC$114</f>
        <v>0</v>
      </c>
      <c r="R66" s="113">
        <f>+N!$CD$114</f>
        <v>0</v>
      </c>
      <c r="S66" s="700">
        <f>+N!$CE$114</f>
        <v>0</v>
      </c>
      <c r="T66" s="700">
        <f>+N!$CF$114</f>
        <v>0</v>
      </c>
      <c r="U66" s="700">
        <f>+N!$CG$114</f>
        <v>0</v>
      </c>
      <c r="V66" s="113">
        <f>+N!$CH$114</f>
        <v>0</v>
      </c>
      <c r="W66" s="113">
        <f>+N!$CI$114</f>
        <v>0</v>
      </c>
      <c r="X66" s="113">
        <f>+N!$CJ$114</f>
        <v>0</v>
      </c>
      <c r="Y66" s="113">
        <f>+N!$CK$114</f>
        <v>0</v>
      </c>
      <c r="Z66" s="114">
        <f>+N!$CL$114</f>
        <v>0</v>
      </c>
      <c r="AA66" s="703">
        <f>+S!$CC$114</f>
        <v>0</v>
      </c>
      <c r="AB66" s="700">
        <f>+S!$CD$114</f>
        <v>0</v>
      </c>
      <c r="AC66" s="113">
        <f>+S!$CE$114</f>
        <v>0</v>
      </c>
      <c r="AD66" s="113">
        <f>+S!$CF$114</f>
        <v>0</v>
      </c>
      <c r="AE66" s="113">
        <f>+S!$CG$114</f>
        <v>0</v>
      </c>
      <c r="AF66" s="113">
        <f>+S!$CH$114</f>
        <v>0</v>
      </c>
      <c r="AG66" s="113">
        <f>+S!$CI$114</f>
        <v>0</v>
      </c>
      <c r="AH66" s="113">
        <f>+S!$CJ$114</f>
        <v>0</v>
      </c>
      <c r="AI66" s="113">
        <f>+S!$CK$114</f>
        <v>0</v>
      </c>
      <c r="AJ66" s="114">
        <f>+S!$CL$114</f>
        <v>0</v>
      </c>
      <c r="AK66" s="703">
        <f>+E!$CC$114</f>
        <v>0</v>
      </c>
      <c r="AL66" s="700">
        <f>+E!$CD$114</f>
        <v>0</v>
      </c>
      <c r="AM66" s="700">
        <f>+E!$CE$114</f>
        <v>0</v>
      </c>
      <c r="AN66" s="113">
        <f>+E!$CF$114</f>
        <v>0</v>
      </c>
      <c r="AO66" s="113">
        <f>+E!$CG$114</f>
        <v>0</v>
      </c>
      <c r="AP66" s="700">
        <f>+E!$CH$114</f>
        <v>0</v>
      </c>
      <c r="AQ66" s="700">
        <f>+E!$CI$114</f>
        <v>0</v>
      </c>
      <c r="AR66" s="700">
        <f>+E!$CJ$114</f>
        <v>0</v>
      </c>
      <c r="AS66" s="113">
        <f>+E!$CK$114</f>
        <v>0</v>
      </c>
      <c r="AT66" s="114">
        <f>+E!$CL$114</f>
        <v>0</v>
      </c>
      <c r="AU66" s="703">
        <f>+O!$CC$114</f>
        <v>0</v>
      </c>
      <c r="AV66" s="700">
        <f>+O!$CD$114</f>
        <v>0</v>
      </c>
      <c r="AW66" s="700">
        <f>+O!$CE$114</f>
        <v>0</v>
      </c>
      <c r="AX66" s="113">
        <f>+O!$CF$114</f>
        <v>0</v>
      </c>
      <c r="AY66" s="113">
        <f>+O!$CG$114</f>
        <v>0</v>
      </c>
      <c r="AZ66" s="113">
        <f>+O!$CH$114</f>
        <v>0</v>
      </c>
      <c r="BA66" s="700">
        <f>+O!$CI$114</f>
        <v>0</v>
      </c>
      <c r="BB66" s="700">
        <f>+O!$CJ$114</f>
        <v>0</v>
      </c>
      <c r="BC66" s="113">
        <f>+O!$CK$114</f>
        <v>0</v>
      </c>
      <c r="BD66" s="114">
        <f>+O!$CL$114</f>
        <v>0</v>
      </c>
      <c r="BE66" s="115">
        <f t="shared" si="2"/>
        <v>0</v>
      </c>
      <c r="BF66" s="116" t="e">
        <f t="shared" si="3"/>
        <v>#DIV/0!</v>
      </c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30"/>
      <c r="BR66" s="65"/>
      <c r="BS66" s="467"/>
      <c r="BX66" s="335"/>
      <c r="BY66" s="335"/>
      <c r="BZ66" s="335"/>
      <c r="CA66" s="335"/>
      <c r="CB66" s="335"/>
      <c r="CC66" s="335"/>
      <c r="CD66" s="335"/>
      <c r="CE66" s="335"/>
      <c r="CU66" s="335"/>
      <c r="CV66" s="335"/>
      <c r="CW66" s="335"/>
      <c r="CX66" s="335"/>
      <c r="CY66" s="335"/>
      <c r="CZ66" s="335"/>
      <c r="DA66" s="335"/>
      <c r="DB66" s="335"/>
      <c r="DC66" s="335"/>
      <c r="DD66" s="335"/>
      <c r="DE66" s="335"/>
      <c r="DF66" s="335"/>
      <c r="DG66" s="335"/>
      <c r="DH66" s="335"/>
      <c r="DI66" s="335"/>
      <c r="DJ66" s="335"/>
      <c r="DK66" s="335"/>
      <c r="DL66" s="335"/>
      <c r="DM66" s="335"/>
      <c r="DN66" s="335"/>
      <c r="DO66" s="335"/>
      <c r="DP66" s="335"/>
      <c r="DQ66" s="335"/>
      <c r="DR66" s="335"/>
      <c r="DS66" s="335"/>
      <c r="DT66" s="335"/>
      <c r="DU66" s="335"/>
      <c r="DV66" s="335"/>
      <c r="DW66" s="335"/>
      <c r="DX66" s="335"/>
      <c r="DY66" s="335"/>
      <c r="DZ66" s="335"/>
      <c r="EA66" s="335"/>
      <c r="EB66" s="335"/>
      <c r="EC66" s="335"/>
      <c r="ED66" s="335"/>
      <c r="EE66" s="335"/>
      <c r="EF66" s="335"/>
      <c r="EG66" s="335"/>
      <c r="EH66" s="335"/>
      <c r="EI66" s="335"/>
      <c r="EJ66" s="335"/>
      <c r="EK66" s="335"/>
      <c r="EL66" s="335"/>
      <c r="EM66" s="335"/>
      <c r="EN66" s="335"/>
      <c r="EO66" s="335"/>
      <c r="EP66" s="335"/>
      <c r="EQ66" s="335"/>
      <c r="ER66" s="335"/>
      <c r="ES66" s="335"/>
      <c r="ET66" s="335"/>
      <c r="EU66" s="335"/>
      <c r="EV66" s="335"/>
      <c r="EW66" s="335"/>
      <c r="EX66" s="335"/>
      <c r="EY66" s="335"/>
      <c r="EZ66" s="335"/>
      <c r="FA66" s="335"/>
      <c r="FB66" s="335"/>
      <c r="FC66" s="335"/>
      <c r="FD66" s="335"/>
      <c r="FE66" s="335"/>
      <c r="FF66" s="335"/>
      <c r="FG66" s="335"/>
      <c r="FH66" s="335"/>
      <c r="FI66" s="335"/>
      <c r="FJ66" s="335"/>
      <c r="FK66" s="335"/>
      <c r="FL66" s="335"/>
      <c r="FM66" s="335"/>
      <c r="FN66" s="335"/>
      <c r="FO66" s="335"/>
      <c r="FP66" s="335"/>
    </row>
    <row r="67" spans="3:173" s="466" customFormat="1" ht="30" customHeight="1">
      <c r="C67" s="59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811">
        <f>+V_Ma!O67</f>
        <v>0</v>
      </c>
      <c r="P67" s="812"/>
      <c r="Q67" s="112">
        <f>+N!$CM$114</f>
        <v>0</v>
      </c>
      <c r="R67" s="113">
        <f>+N!$CN$114</f>
        <v>0</v>
      </c>
      <c r="S67" s="700">
        <f>+N!$CO$114</f>
        <v>0</v>
      </c>
      <c r="T67" s="700">
        <f>+N!$CP$114</f>
        <v>0</v>
      </c>
      <c r="U67" s="700">
        <f>+N!$CQ$114</f>
        <v>0</v>
      </c>
      <c r="V67" s="113">
        <f>+N!$CR$114</f>
        <v>0</v>
      </c>
      <c r="W67" s="113">
        <f>+N!$CS$114</f>
        <v>0</v>
      </c>
      <c r="X67" s="113">
        <f>+N!$CT$114</f>
        <v>0</v>
      </c>
      <c r="Y67" s="113">
        <f>+N!$CU$114</f>
        <v>0</v>
      </c>
      <c r="Z67" s="114">
        <f>+N!$CV$114</f>
        <v>0</v>
      </c>
      <c r="AA67" s="703">
        <f>+S!$CM$114</f>
        <v>0</v>
      </c>
      <c r="AB67" s="700">
        <f>+S!$CN$114</f>
        <v>0</v>
      </c>
      <c r="AC67" s="113">
        <f>+S!$CO$114</f>
        <v>0</v>
      </c>
      <c r="AD67" s="113">
        <f>+S!$CP$114</f>
        <v>0</v>
      </c>
      <c r="AE67" s="113">
        <f>+S!$CQ$114</f>
        <v>0</v>
      </c>
      <c r="AF67" s="113">
        <f>+S!$CR$114</f>
        <v>0</v>
      </c>
      <c r="AG67" s="113">
        <f>+S!$CS$114</f>
        <v>0</v>
      </c>
      <c r="AH67" s="113">
        <f>+S!$CT$114</f>
        <v>0</v>
      </c>
      <c r="AI67" s="113">
        <f>+S!$CU$114</f>
        <v>0</v>
      </c>
      <c r="AJ67" s="114">
        <f>+S!$CV$114</f>
        <v>0</v>
      </c>
      <c r="AK67" s="703">
        <f>+E!$CM$114</f>
        <v>0</v>
      </c>
      <c r="AL67" s="700">
        <f>+E!$CN$114</f>
        <v>0</v>
      </c>
      <c r="AM67" s="700">
        <f>+E!$CO$114</f>
        <v>0</v>
      </c>
      <c r="AN67" s="113">
        <f>+E!$CP$114</f>
        <v>0</v>
      </c>
      <c r="AO67" s="113">
        <f>+E!$CQ$114</f>
        <v>0</v>
      </c>
      <c r="AP67" s="700">
        <f>+E!$CR$114</f>
        <v>0</v>
      </c>
      <c r="AQ67" s="700">
        <f>+E!$CS$114</f>
        <v>0</v>
      </c>
      <c r="AR67" s="700">
        <f>+E!$CT$114</f>
        <v>0</v>
      </c>
      <c r="AS67" s="113">
        <f>+E!$CU$114</f>
        <v>0</v>
      </c>
      <c r="AT67" s="114">
        <f>+E!$CV$114</f>
        <v>0</v>
      </c>
      <c r="AU67" s="703">
        <f>+O!$CM$114</f>
        <v>0</v>
      </c>
      <c r="AV67" s="700">
        <f>+O!$CN$114</f>
        <v>0</v>
      </c>
      <c r="AW67" s="700">
        <f>+O!$CO$114</f>
        <v>0</v>
      </c>
      <c r="AX67" s="113">
        <f>+O!$CP$114</f>
        <v>0</v>
      </c>
      <c r="AY67" s="113">
        <f>+O!$CQ$114</f>
        <v>0</v>
      </c>
      <c r="AZ67" s="113">
        <f>+O!$CR$114</f>
        <v>0</v>
      </c>
      <c r="BA67" s="700">
        <f>+O!$CS$114</f>
        <v>0</v>
      </c>
      <c r="BB67" s="700">
        <f>+O!$CT$114</f>
        <v>0</v>
      </c>
      <c r="BC67" s="113">
        <f>+O!$CU$114</f>
        <v>0</v>
      </c>
      <c r="BD67" s="114">
        <f>+O!$CV$114</f>
        <v>0</v>
      </c>
      <c r="BE67" s="115">
        <f t="shared" si="2"/>
        <v>0</v>
      </c>
      <c r="BF67" s="116" t="e">
        <f t="shared" si="3"/>
        <v>#DIV/0!</v>
      </c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30"/>
      <c r="BR67" s="65"/>
      <c r="BS67" s="467"/>
      <c r="BX67" s="335"/>
      <c r="BY67" s="335"/>
      <c r="BZ67" s="335"/>
      <c r="CA67" s="335"/>
      <c r="CB67" s="335"/>
      <c r="CC67" s="335"/>
      <c r="CD67" s="335"/>
      <c r="CE67" s="335"/>
      <c r="CU67" s="335"/>
      <c r="CV67" s="335"/>
      <c r="CW67" s="335"/>
      <c r="CX67" s="335"/>
      <c r="CY67" s="335"/>
      <c r="CZ67" s="335"/>
      <c r="DA67" s="335"/>
      <c r="DB67" s="335"/>
      <c r="DC67" s="335"/>
      <c r="DD67" s="335"/>
      <c r="DE67" s="335"/>
      <c r="DF67" s="335"/>
      <c r="DG67" s="335"/>
      <c r="DH67" s="335"/>
      <c r="DI67" s="335"/>
      <c r="DJ67" s="335"/>
      <c r="DK67" s="335"/>
      <c r="DL67" s="335"/>
      <c r="DM67" s="335"/>
      <c r="DN67" s="335"/>
      <c r="DO67" s="335"/>
      <c r="DP67" s="335"/>
      <c r="DQ67" s="335"/>
      <c r="DR67" s="335"/>
      <c r="DS67" s="335"/>
      <c r="DT67" s="335"/>
      <c r="DU67" s="335"/>
      <c r="DV67" s="335"/>
      <c r="DW67" s="335"/>
      <c r="DX67" s="335"/>
      <c r="DY67" s="335"/>
      <c r="DZ67" s="335"/>
      <c r="EA67" s="335"/>
      <c r="EB67" s="335"/>
      <c r="EC67" s="335"/>
      <c r="ED67" s="335"/>
      <c r="EE67" s="335"/>
      <c r="EF67" s="335"/>
      <c r="EG67" s="335"/>
      <c r="EH67" s="335"/>
      <c r="EI67" s="335"/>
      <c r="EJ67" s="335"/>
      <c r="EK67" s="335"/>
      <c r="EL67" s="335"/>
      <c r="EM67" s="335"/>
      <c r="EN67" s="335"/>
      <c r="EO67" s="335"/>
      <c r="EP67" s="335"/>
      <c r="EQ67" s="335"/>
      <c r="ER67" s="335"/>
      <c r="ES67" s="335"/>
      <c r="ET67" s="335"/>
      <c r="EU67" s="335"/>
      <c r="EV67" s="335"/>
      <c r="EW67" s="335"/>
      <c r="EX67" s="335"/>
      <c r="EY67" s="335"/>
      <c r="EZ67" s="335"/>
      <c r="FA67" s="335"/>
      <c r="FB67" s="335"/>
      <c r="FC67" s="335"/>
      <c r="FD67" s="335"/>
      <c r="FE67" s="335"/>
      <c r="FF67" s="335"/>
      <c r="FG67" s="335"/>
      <c r="FH67" s="335"/>
      <c r="FI67" s="335"/>
      <c r="FJ67" s="335"/>
      <c r="FK67" s="335"/>
      <c r="FL67" s="335"/>
      <c r="FM67" s="335"/>
      <c r="FN67" s="335"/>
      <c r="FO67" s="335"/>
      <c r="FP67" s="335"/>
    </row>
    <row r="68" spans="3:173" s="466" customFormat="1" ht="30" customHeight="1">
      <c r="C68" s="59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776">
        <f>+V_Ma!O68</f>
        <v>0</v>
      </c>
      <c r="P68" s="776"/>
      <c r="Q68" s="112">
        <f>+N!$CW$114</f>
        <v>0</v>
      </c>
      <c r="R68" s="113">
        <f>+N!$CX$114</f>
        <v>0</v>
      </c>
      <c r="S68" s="700">
        <f>+N!$CY$114</f>
        <v>0</v>
      </c>
      <c r="T68" s="700">
        <f>+N!$CZ$114</f>
        <v>0</v>
      </c>
      <c r="U68" s="700">
        <f>+N!$DA$114</f>
        <v>0</v>
      </c>
      <c r="V68" s="113">
        <f>+N!$DB$114</f>
        <v>0</v>
      </c>
      <c r="W68" s="113">
        <f>+N!$DC$114</f>
        <v>0</v>
      </c>
      <c r="X68" s="113">
        <f>+N!$DD$114</f>
        <v>0</v>
      </c>
      <c r="Y68" s="113">
        <f>+N!$DE$114</f>
        <v>0</v>
      </c>
      <c r="Z68" s="114">
        <f>+N!$DF$114</f>
        <v>0</v>
      </c>
      <c r="AA68" s="703">
        <f>+S!$CW$114</f>
        <v>0</v>
      </c>
      <c r="AB68" s="700">
        <f>+S!$CX$114</f>
        <v>0</v>
      </c>
      <c r="AC68" s="113">
        <f>+S!$CY$114</f>
        <v>0</v>
      </c>
      <c r="AD68" s="113">
        <f>+S!$CZ$114</f>
        <v>0</v>
      </c>
      <c r="AE68" s="113">
        <f>+S!$DA$114</f>
        <v>0</v>
      </c>
      <c r="AF68" s="113">
        <f>+S!$DB$114</f>
        <v>0</v>
      </c>
      <c r="AG68" s="113">
        <f>+S!$DC$114</f>
        <v>0</v>
      </c>
      <c r="AH68" s="113">
        <f>+S!$DD$114</f>
        <v>0</v>
      </c>
      <c r="AI68" s="113">
        <f>+S!$DE$114</f>
        <v>0</v>
      </c>
      <c r="AJ68" s="114">
        <f>+S!$DF$114</f>
        <v>0</v>
      </c>
      <c r="AK68" s="703">
        <f>+E!$CW$114</f>
        <v>0</v>
      </c>
      <c r="AL68" s="700">
        <f>+E!$CX$114</f>
        <v>0</v>
      </c>
      <c r="AM68" s="700">
        <f>+E!$CY$114</f>
        <v>0</v>
      </c>
      <c r="AN68" s="113">
        <f>+E!$CZ$114</f>
        <v>0</v>
      </c>
      <c r="AO68" s="113">
        <f>+E!$DA$114</f>
        <v>0</v>
      </c>
      <c r="AP68" s="700">
        <f>+E!$DB$114</f>
        <v>0</v>
      </c>
      <c r="AQ68" s="700">
        <f>+E!$DC$114</f>
        <v>0</v>
      </c>
      <c r="AR68" s="700">
        <f>+E!$DD$114</f>
        <v>0</v>
      </c>
      <c r="AS68" s="113">
        <f>+E!$DE$114</f>
        <v>0</v>
      </c>
      <c r="AT68" s="114">
        <f>+E!$DF$114</f>
        <v>0</v>
      </c>
      <c r="AU68" s="703">
        <f>+O!$CW$114</f>
        <v>0</v>
      </c>
      <c r="AV68" s="700">
        <f>+O!$CX$114</f>
        <v>0</v>
      </c>
      <c r="AW68" s="700">
        <f>+O!$CY$114</f>
        <v>0</v>
      </c>
      <c r="AX68" s="113">
        <f>+O!$CZ$114</f>
        <v>0</v>
      </c>
      <c r="AY68" s="113">
        <f>+O!$DA$114</f>
        <v>0</v>
      </c>
      <c r="AZ68" s="113">
        <f>+O!$DB$114</f>
        <v>0</v>
      </c>
      <c r="BA68" s="700">
        <f>+O!$DC$114</f>
        <v>0</v>
      </c>
      <c r="BB68" s="700">
        <f>+O!$DD$114</f>
        <v>0</v>
      </c>
      <c r="BC68" s="113">
        <f>+O!$DE$114</f>
        <v>0</v>
      </c>
      <c r="BD68" s="114">
        <f>+O!$DF$114</f>
        <v>0</v>
      </c>
      <c r="BE68" s="115">
        <f t="shared" si="2"/>
        <v>0</v>
      </c>
      <c r="BF68" s="116" t="e">
        <f t="shared" si="3"/>
        <v>#DIV/0!</v>
      </c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30"/>
      <c r="BR68" s="65"/>
      <c r="BS68" s="467"/>
      <c r="BX68" s="335"/>
      <c r="BY68" s="335"/>
      <c r="BZ68" s="335"/>
      <c r="CA68" s="335"/>
      <c r="CB68" s="335"/>
      <c r="CC68" s="335"/>
      <c r="CD68" s="335"/>
      <c r="CE68" s="335"/>
      <c r="CU68" s="335"/>
      <c r="CV68" s="335"/>
      <c r="CW68" s="335"/>
      <c r="CX68" s="335"/>
      <c r="CY68" s="335"/>
      <c r="CZ68" s="335"/>
      <c r="DA68" s="335"/>
      <c r="DB68" s="335"/>
      <c r="DC68" s="335"/>
      <c r="DD68" s="335"/>
      <c r="DE68" s="335"/>
      <c r="DF68" s="335"/>
      <c r="DG68" s="335"/>
      <c r="DH68" s="335"/>
      <c r="DI68" s="335"/>
      <c r="DJ68" s="335"/>
      <c r="DK68" s="335"/>
      <c r="DL68" s="335"/>
      <c r="DM68" s="335"/>
      <c r="DN68" s="335"/>
      <c r="DO68" s="335"/>
      <c r="DP68" s="335"/>
      <c r="DQ68" s="335"/>
      <c r="DR68" s="335"/>
      <c r="DS68" s="335"/>
      <c r="DT68" s="335"/>
      <c r="DU68" s="335"/>
      <c r="DV68" s="335"/>
      <c r="DW68" s="335"/>
      <c r="DX68" s="335"/>
      <c r="DY68" s="335"/>
      <c r="DZ68" s="335"/>
      <c r="EA68" s="335"/>
      <c r="EB68" s="335"/>
      <c r="EC68" s="335"/>
      <c r="ED68" s="335"/>
      <c r="EE68" s="335"/>
      <c r="EF68" s="335"/>
      <c r="EG68" s="335"/>
      <c r="EH68" s="335"/>
      <c r="EI68" s="335"/>
      <c r="EJ68" s="335"/>
      <c r="EK68" s="335"/>
      <c r="EL68" s="335"/>
      <c r="EM68" s="335"/>
      <c r="EN68" s="335"/>
      <c r="EO68" s="335"/>
      <c r="EP68" s="335"/>
      <c r="EQ68" s="335"/>
      <c r="ER68" s="335"/>
      <c r="ES68" s="335"/>
      <c r="ET68" s="335"/>
      <c r="EU68" s="335"/>
      <c r="EV68" s="335"/>
      <c r="EW68" s="335"/>
      <c r="EX68" s="335"/>
      <c r="EY68" s="335"/>
      <c r="EZ68" s="335"/>
      <c r="FA68" s="335"/>
      <c r="FB68" s="335"/>
      <c r="FC68" s="335"/>
      <c r="FD68" s="335"/>
      <c r="FE68" s="335"/>
      <c r="FF68" s="335"/>
      <c r="FG68" s="335"/>
      <c r="FH68" s="335"/>
      <c r="FI68" s="335"/>
      <c r="FJ68" s="335"/>
      <c r="FK68" s="335"/>
      <c r="FL68" s="335"/>
      <c r="FM68" s="335"/>
      <c r="FN68" s="335"/>
      <c r="FO68" s="335"/>
      <c r="FP68" s="335"/>
    </row>
    <row r="69" spans="3:173" s="466" customFormat="1" ht="30" customHeight="1">
      <c r="C69" s="59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776">
        <f>+V_Ma!O69</f>
        <v>0</v>
      </c>
      <c r="P69" s="776"/>
      <c r="Q69" s="112">
        <f>+N!$DG$114</f>
        <v>0</v>
      </c>
      <c r="R69" s="113">
        <f>+N!$DH$114</f>
        <v>0</v>
      </c>
      <c r="S69" s="700">
        <f>+N!$DI$114</f>
        <v>0</v>
      </c>
      <c r="T69" s="700">
        <f>+N!$DJ$114</f>
        <v>0</v>
      </c>
      <c r="U69" s="700">
        <f>+N!$DK$114</f>
        <v>0</v>
      </c>
      <c r="V69" s="113">
        <f>+N!$DL$114</f>
        <v>0</v>
      </c>
      <c r="W69" s="113">
        <f>+N!$DM$114</f>
        <v>0</v>
      </c>
      <c r="X69" s="113">
        <f>+N!$DN$114</f>
        <v>0</v>
      </c>
      <c r="Y69" s="113">
        <f>+N!$DO$114</f>
        <v>0</v>
      </c>
      <c r="Z69" s="114">
        <f>+N!$DP$114</f>
        <v>0</v>
      </c>
      <c r="AA69" s="703">
        <f>+S!$DG$114</f>
        <v>0</v>
      </c>
      <c r="AB69" s="700">
        <f>+S!$DH$114</f>
        <v>0</v>
      </c>
      <c r="AC69" s="113">
        <f>+S!$DI$114</f>
        <v>0</v>
      </c>
      <c r="AD69" s="113">
        <f>+S!$DJ$114</f>
        <v>0</v>
      </c>
      <c r="AE69" s="113">
        <f>+S!$DK$114</f>
        <v>0</v>
      </c>
      <c r="AF69" s="113">
        <f>+S!$DL$114</f>
        <v>0</v>
      </c>
      <c r="AG69" s="113">
        <f>+S!$DM$114</f>
        <v>0</v>
      </c>
      <c r="AH69" s="113">
        <f>+S!$DN$114</f>
        <v>0</v>
      </c>
      <c r="AI69" s="113">
        <f>+S!$DO$114</f>
        <v>0</v>
      </c>
      <c r="AJ69" s="114">
        <f>+S!$DP$114</f>
        <v>0</v>
      </c>
      <c r="AK69" s="703">
        <f>+E!$DG$114</f>
        <v>0</v>
      </c>
      <c r="AL69" s="700">
        <f>+E!$DH$114</f>
        <v>0</v>
      </c>
      <c r="AM69" s="700">
        <f>+E!$DI$114</f>
        <v>0</v>
      </c>
      <c r="AN69" s="113">
        <f>+E!$DJ$114</f>
        <v>0</v>
      </c>
      <c r="AO69" s="113">
        <f>+E!$DK$114</f>
        <v>0</v>
      </c>
      <c r="AP69" s="700">
        <f>+E!$DL$114</f>
        <v>0</v>
      </c>
      <c r="AQ69" s="700">
        <f>+E!$DM$114</f>
        <v>0</v>
      </c>
      <c r="AR69" s="700">
        <f>+E!$DN$114</f>
        <v>0</v>
      </c>
      <c r="AS69" s="113">
        <f>+E!$DO$114</f>
        <v>0</v>
      </c>
      <c r="AT69" s="114">
        <f>+E!$DP$114</f>
        <v>0</v>
      </c>
      <c r="AU69" s="703">
        <f>+O!$DG$114</f>
        <v>0</v>
      </c>
      <c r="AV69" s="700">
        <f>+O!$DH$114</f>
        <v>0</v>
      </c>
      <c r="AW69" s="700">
        <f>+O!$DI$114</f>
        <v>0</v>
      </c>
      <c r="AX69" s="113">
        <f>+O!$DJ$114</f>
        <v>0</v>
      </c>
      <c r="AY69" s="113">
        <f>+O!$DK$114</f>
        <v>0</v>
      </c>
      <c r="AZ69" s="113">
        <f>+O!$DL$114</f>
        <v>0</v>
      </c>
      <c r="BA69" s="700">
        <f>+O!$DM$114</f>
        <v>0</v>
      </c>
      <c r="BB69" s="700">
        <f>+O!$DN$114</f>
        <v>0</v>
      </c>
      <c r="BC69" s="113">
        <f>+O!$DO$114</f>
        <v>0</v>
      </c>
      <c r="BD69" s="114">
        <f>+O!$DP$114</f>
        <v>0</v>
      </c>
      <c r="BE69" s="115">
        <f t="shared" si="2"/>
        <v>0</v>
      </c>
      <c r="BF69" s="116" t="e">
        <f t="shared" si="3"/>
        <v>#DIV/0!</v>
      </c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30"/>
      <c r="BR69" s="65"/>
      <c r="BS69" s="467"/>
      <c r="BT69" s="470"/>
      <c r="BU69" s="334"/>
      <c r="BV69" s="470"/>
      <c r="BW69" s="470"/>
      <c r="BX69" s="470"/>
      <c r="BY69" s="335"/>
      <c r="BZ69" s="335"/>
      <c r="CA69" s="335"/>
      <c r="CB69" s="335"/>
      <c r="CC69" s="335"/>
      <c r="CD69" s="335"/>
      <c r="CE69" s="335"/>
      <c r="CU69" s="335"/>
      <c r="CV69" s="335"/>
      <c r="CW69" s="335"/>
      <c r="CX69" s="335"/>
      <c r="CY69" s="335"/>
      <c r="CZ69" s="335"/>
      <c r="DA69" s="335"/>
      <c r="DB69" s="335"/>
      <c r="DC69" s="335"/>
      <c r="DD69" s="335"/>
      <c r="DE69" s="335"/>
      <c r="DF69" s="335"/>
      <c r="DG69" s="335"/>
      <c r="DH69" s="335"/>
      <c r="DI69" s="335"/>
      <c r="DJ69" s="335"/>
      <c r="DK69" s="335"/>
      <c r="DL69" s="335"/>
      <c r="DM69" s="335"/>
      <c r="DN69" s="335"/>
      <c r="DO69" s="335"/>
      <c r="DP69" s="335"/>
      <c r="DQ69" s="335"/>
      <c r="DR69" s="335"/>
      <c r="DS69" s="335"/>
      <c r="DT69" s="335"/>
      <c r="DU69" s="335"/>
      <c r="DV69" s="335"/>
      <c r="DW69" s="335"/>
      <c r="DX69" s="335"/>
      <c r="DY69" s="335"/>
      <c r="DZ69" s="335"/>
      <c r="EA69" s="335"/>
      <c r="EB69" s="335"/>
      <c r="EC69" s="335"/>
      <c r="ED69" s="335"/>
      <c r="EE69" s="335"/>
      <c r="EF69" s="335"/>
      <c r="EG69" s="335"/>
      <c r="EH69" s="335"/>
      <c r="EI69" s="335"/>
      <c r="EJ69" s="335"/>
      <c r="EK69" s="335"/>
      <c r="EL69" s="335"/>
      <c r="EM69" s="335"/>
      <c r="EN69" s="335"/>
      <c r="EO69" s="335"/>
      <c r="EP69" s="335"/>
      <c r="EQ69" s="335"/>
      <c r="ER69" s="335"/>
      <c r="ES69" s="335"/>
      <c r="ET69" s="335"/>
      <c r="EU69" s="335"/>
      <c r="EV69" s="335"/>
      <c r="EW69" s="335"/>
      <c r="EX69" s="335"/>
      <c r="EY69" s="335"/>
      <c r="EZ69" s="335"/>
      <c r="FA69" s="335"/>
      <c r="FB69" s="335"/>
      <c r="FC69" s="335"/>
      <c r="FD69" s="335"/>
      <c r="FE69" s="335"/>
      <c r="FF69" s="335"/>
      <c r="FG69" s="335"/>
      <c r="FH69" s="335"/>
      <c r="FI69" s="335"/>
      <c r="FJ69" s="335"/>
      <c r="FK69" s="335"/>
      <c r="FL69" s="335"/>
      <c r="FM69" s="335"/>
      <c r="FN69" s="335"/>
      <c r="FO69" s="335"/>
      <c r="FP69" s="335"/>
    </row>
    <row r="70" spans="3:173" s="466" customFormat="1" ht="30" hidden="1" customHeight="1">
      <c r="C70" s="59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776">
        <f>+V_Ma!O70</f>
        <v>0</v>
      </c>
      <c r="P70" s="776"/>
      <c r="Q70" s="112">
        <f>+N!$DQ$114</f>
        <v>0</v>
      </c>
      <c r="R70" s="113">
        <f>+N!$DR$114</f>
        <v>0</v>
      </c>
      <c r="S70" s="700">
        <f>+N!$DS$114</f>
        <v>0</v>
      </c>
      <c r="T70" s="700">
        <f>+N!$DT$114</f>
        <v>0</v>
      </c>
      <c r="U70" s="700">
        <f>+N!$DU$114</f>
        <v>0</v>
      </c>
      <c r="V70" s="113">
        <f>+N!$DV$114</f>
        <v>0</v>
      </c>
      <c r="W70" s="113">
        <f>+N!$DW$114</f>
        <v>0</v>
      </c>
      <c r="X70" s="113">
        <f>+N!$DX$114</f>
        <v>0</v>
      </c>
      <c r="Y70" s="113">
        <f>+N!$DY$114</f>
        <v>0</v>
      </c>
      <c r="Z70" s="114">
        <f>+N!$DZ$114</f>
        <v>0</v>
      </c>
      <c r="AA70" s="703">
        <f>+S!$DQ$114</f>
        <v>0</v>
      </c>
      <c r="AB70" s="700">
        <f>+S!$DR$114</f>
        <v>0</v>
      </c>
      <c r="AC70" s="113">
        <f>+S!$DS$114</f>
        <v>0</v>
      </c>
      <c r="AD70" s="113">
        <f>+S!$DT$114</f>
        <v>0</v>
      </c>
      <c r="AE70" s="113">
        <f>+S!$DU$114</f>
        <v>0</v>
      </c>
      <c r="AF70" s="113">
        <f>+S!$DV$114</f>
        <v>0</v>
      </c>
      <c r="AG70" s="113">
        <f>+S!$DW$114</f>
        <v>0</v>
      </c>
      <c r="AH70" s="113">
        <f>+S!$DX$114</f>
        <v>0</v>
      </c>
      <c r="AI70" s="113">
        <f>+S!$DY$114</f>
        <v>0</v>
      </c>
      <c r="AJ70" s="114">
        <f>+S!$DZ$114</f>
        <v>0</v>
      </c>
      <c r="AK70" s="703">
        <f>+E!$DQ$114</f>
        <v>0</v>
      </c>
      <c r="AL70" s="700">
        <f>+E!$DR$114</f>
        <v>0</v>
      </c>
      <c r="AM70" s="700">
        <f>+E!$DS$114</f>
        <v>0</v>
      </c>
      <c r="AN70" s="113">
        <f>+E!$DT$114</f>
        <v>0</v>
      </c>
      <c r="AO70" s="113">
        <f>+E!$DU$114</f>
        <v>0</v>
      </c>
      <c r="AP70" s="700">
        <f>+E!$DV$114</f>
        <v>0</v>
      </c>
      <c r="AQ70" s="700">
        <f>+E!$DW$114</f>
        <v>0</v>
      </c>
      <c r="AR70" s="700">
        <f>+E!$DX$114</f>
        <v>0</v>
      </c>
      <c r="AS70" s="113">
        <f>+E!$DY$114</f>
        <v>0</v>
      </c>
      <c r="AT70" s="114">
        <f>+E!$DZ$114</f>
        <v>0</v>
      </c>
      <c r="AU70" s="703">
        <f>+O!$DQ$114</f>
        <v>0</v>
      </c>
      <c r="AV70" s="700">
        <f>+O!$DR$114</f>
        <v>0</v>
      </c>
      <c r="AW70" s="700">
        <f>+O!$DS$114</f>
        <v>0</v>
      </c>
      <c r="AX70" s="113">
        <f>+O!$DT$114</f>
        <v>0</v>
      </c>
      <c r="AY70" s="113">
        <f>+O!$DU$114</f>
        <v>0</v>
      </c>
      <c r="AZ70" s="113">
        <f>+O!$DV$114</f>
        <v>0</v>
      </c>
      <c r="BA70" s="700">
        <f>+O!$DW$114</f>
        <v>0</v>
      </c>
      <c r="BB70" s="700">
        <f>+O!$DX$114</f>
        <v>0</v>
      </c>
      <c r="BC70" s="113">
        <f>+O!$DY$114</f>
        <v>0</v>
      </c>
      <c r="BD70" s="114">
        <f>+O!$DZ$114</f>
        <v>0</v>
      </c>
      <c r="BE70" s="115">
        <f t="shared" si="2"/>
        <v>0</v>
      </c>
      <c r="BF70" s="116" t="e">
        <f t="shared" si="3"/>
        <v>#DIV/0!</v>
      </c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30"/>
      <c r="BR70" s="65"/>
      <c r="BS70" s="467"/>
      <c r="BW70" s="470"/>
      <c r="BX70" s="470"/>
      <c r="BY70" s="335"/>
      <c r="BZ70" s="335"/>
      <c r="CA70" s="335"/>
      <c r="CB70" s="335"/>
      <c r="CC70" s="335"/>
      <c r="CD70" s="335"/>
      <c r="CE70" s="335"/>
      <c r="CU70" s="335"/>
      <c r="CV70" s="335"/>
      <c r="CW70" s="335"/>
      <c r="CX70" s="335"/>
      <c r="CY70" s="335"/>
      <c r="CZ70" s="335"/>
      <c r="DA70" s="335"/>
      <c r="DB70" s="335"/>
      <c r="DC70" s="335"/>
      <c r="DD70" s="335"/>
      <c r="DE70" s="335"/>
      <c r="DF70" s="335"/>
      <c r="DG70" s="335"/>
      <c r="DH70" s="335"/>
      <c r="DI70" s="335"/>
      <c r="DJ70" s="335"/>
      <c r="DK70" s="335"/>
      <c r="DL70" s="335"/>
      <c r="DM70" s="335"/>
      <c r="DN70" s="335"/>
      <c r="DO70" s="335"/>
      <c r="DP70" s="335"/>
      <c r="DQ70" s="335"/>
      <c r="DR70" s="335"/>
      <c r="DS70" s="335"/>
      <c r="DT70" s="335"/>
      <c r="DU70" s="335"/>
      <c r="DV70" s="335"/>
      <c r="DW70" s="335"/>
      <c r="DX70" s="335"/>
      <c r="DY70" s="335"/>
      <c r="DZ70" s="335"/>
      <c r="EA70" s="335"/>
      <c r="EB70" s="335"/>
      <c r="EC70" s="335"/>
      <c r="ED70" s="335"/>
      <c r="EE70" s="335"/>
      <c r="EF70" s="335"/>
      <c r="EG70" s="335"/>
      <c r="EH70" s="335"/>
      <c r="EI70" s="335"/>
      <c r="EJ70" s="335"/>
      <c r="EK70" s="335"/>
      <c r="EL70" s="335"/>
      <c r="EM70" s="335"/>
      <c r="EN70" s="335"/>
      <c r="EO70" s="335"/>
      <c r="EP70" s="335"/>
      <c r="EQ70" s="335"/>
      <c r="ER70" s="335"/>
      <c r="ES70" s="335"/>
      <c r="ET70" s="335"/>
      <c r="EU70" s="335"/>
      <c r="EV70" s="335"/>
      <c r="EW70" s="335"/>
      <c r="EX70" s="335"/>
      <c r="EY70" s="335"/>
      <c r="EZ70" s="335"/>
      <c r="FA70" s="335"/>
      <c r="FB70" s="335"/>
      <c r="FC70" s="335"/>
      <c r="FD70" s="335"/>
      <c r="FE70" s="335"/>
      <c r="FF70" s="335"/>
      <c r="FG70" s="335"/>
      <c r="FH70" s="335"/>
      <c r="FI70" s="335"/>
      <c r="FJ70" s="335"/>
      <c r="FK70" s="335"/>
      <c r="FL70" s="335"/>
      <c r="FM70" s="335"/>
      <c r="FN70" s="335"/>
      <c r="FO70" s="335"/>
      <c r="FP70" s="335"/>
    </row>
    <row r="71" spans="3:173" s="466" customFormat="1" ht="30" hidden="1" customHeight="1">
      <c r="C71" s="59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776">
        <f>+V_Ma!O71</f>
        <v>0</v>
      </c>
      <c r="P71" s="776"/>
      <c r="Q71" s="112">
        <f>+N!$EA$114</f>
        <v>0</v>
      </c>
      <c r="R71" s="113">
        <f>+N!$EB$114</f>
        <v>0</v>
      </c>
      <c r="S71" s="700">
        <f>+N!$EC$114</f>
        <v>0</v>
      </c>
      <c r="T71" s="700">
        <f>+N!$ED$114</f>
        <v>0</v>
      </c>
      <c r="U71" s="700">
        <f>+N!$EE$114</f>
        <v>0</v>
      </c>
      <c r="V71" s="113">
        <f>+N!$EF$114</f>
        <v>0</v>
      </c>
      <c r="W71" s="113">
        <f>+N!$EG$114</f>
        <v>0</v>
      </c>
      <c r="X71" s="113">
        <f>+N!$EH$114</f>
        <v>0</v>
      </c>
      <c r="Y71" s="113">
        <f>+N!$EI$114</f>
        <v>0</v>
      </c>
      <c r="Z71" s="114">
        <f>+N!$EJ$114</f>
        <v>0</v>
      </c>
      <c r="AA71" s="703">
        <f>+S!$EA$114</f>
        <v>0</v>
      </c>
      <c r="AB71" s="700">
        <f>+S!$EB$114</f>
        <v>0</v>
      </c>
      <c r="AC71" s="113">
        <f>+S!$EC$114</f>
        <v>0</v>
      </c>
      <c r="AD71" s="113">
        <f>+S!$ED$114</f>
        <v>0</v>
      </c>
      <c r="AE71" s="113">
        <f>+S!$EE$114</f>
        <v>0</v>
      </c>
      <c r="AF71" s="113">
        <f>+S!$EF$114</f>
        <v>0</v>
      </c>
      <c r="AG71" s="113">
        <f>+S!$EG$114</f>
        <v>0</v>
      </c>
      <c r="AH71" s="113">
        <f>+S!$EH$114</f>
        <v>0</v>
      </c>
      <c r="AI71" s="113">
        <f>+S!$EI$114</f>
        <v>0</v>
      </c>
      <c r="AJ71" s="114">
        <f>+S!$EJ$114</f>
        <v>0</v>
      </c>
      <c r="AK71" s="703">
        <f>+E!$EA$114</f>
        <v>0</v>
      </c>
      <c r="AL71" s="700">
        <f>+E!$EB$114</f>
        <v>0</v>
      </c>
      <c r="AM71" s="700">
        <f>+E!$EC$114</f>
        <v>0</v>
      </c>
      <c r="AN71" s="113">
        <f>+E!$ED$114</f>
        <v>0</v>
      </c>
      <c r="AO71" s="113">
        <f>+E!$EE$114</f>
        <v>0</v>
      </c>
      <c r="AP71" s="700">
        <f>+E!$EF$114</f>
        <v>0</v>
      </c>
      <c r="AQ71" s="700">
        <f>+E!$EG$114</f>
        <v>0</v>
      </c>
      <c r="AR71" s="700">
        <f>+E!$EH$114</f>
        <v>0</v>
      </c>
      <c r="AS71" s="113">
        <f>+E!$EI$114</f>
        <v>0</v>
      </c>
      <c r="AT71" s="114">
        <f>+E!$EJ$114</f>
        <v>0</v>
      </c>
      <c r="AU71" s="703">
        <f>+O!$EA$114</f>
        <v>0</v>
      </c>
      <c r="AV71" s="700">
        <f>+O!$EB$114</f>
        <v>0</v>
      </c>
      <c r="AW71" s="700">
        <f>+O!$EC$114</f>
        <v>0</v>
      </c>
      <c r="AX71" s="113">
        <f>+O!$ED$114</f>
        <v>0</v>
      </c>
      <c r="AY71" s="113">
        <f>+O!$EE$114</f>
        <v>0</v>
      </c>
      <c r="AZ71" s="113">
        <f>+O!$EF$114</f>
        <v>0</v>
      </c>
      <c r="BA71" s="700">
        <f>+O!$EG$114</f>
        <v>0</v>
      </c>
      <c r="BB71" s="700">
        <f>+O!$EH$114</f>
        <v>0</v>
      </c>
      <c r="BC71" s="113">
        <f>+O!$EI$114</f>
        <v>0</v>
      </c>
      <c r="BD71" s="114">
        <f>+O!$EJ$114</f>
        <v>0</v>
      </c>
      <c r="BE71" s="115">
        <f t="shared" si="2"/>
        <v>0</v>
      </c>
      <c r="BF71" s="116" t="e">
        <f t="shared" si="3"/>
        <v>#DIV/0!</v>
      </c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30"/>
      <c r="BR71" s="65"/>
      <c r="BS71" s="467"/>
      <c r="BY71" s="335"/>
      <c r="BZ71" s="335"/>
      <c r="CA71" s="335"/>
      <c r="CB71" s="335"/>
      <c r="CC71" s="335"/>
      <c r="CD71" s="335"/>
      <c r="CE71" s="335"/>
      <c r="CU71" s="335"/>
      <c r="CV71" s="335"/>
      <c r="CW71" s="335"/>
      <c r="CX71" s="335"/>
      <c r="CY71" s="335"/>
      <c r="CZ71" s="335"/>
      <c r="DA71" s="335"/>
      <c r="DB71" s="335"/>
      <c r="DC71" s="335"/>
      <c r="DD71" s="335"/>
      <c r="DE71" s="335"/>
      <c r="DF71" s="335"/>
      <c r="DG71" s="335"/>
      <c r="DH71" s="335"/>
      <c r="DI71" s="335"/>
      <c r="DJ71" s="335"/>
      <c r="DK71" s="335"/>
      <c r="DL71" s="335"/>
      <c r="DM71" s="335"/>
      <c r="DN71" s="335"/>
      <c r="DO71" s="335"/>
      <c r="DP71" s="335"/>
      <c r="DQ71" s="335"/>
      <c r="DR71" s="335"/>
      <c r="DS71" s="335"/>
      <c r="DT71" s="335"/>
      <c r="DU71" s="335"/>
      <c r="DV71" s="335"/>
      <c r="DW71" s="335"/>
      <c r="DX71" s="335"/>
      <c r="DY71" s="335"/>
      <c r="DZ71" s="335"/>
      <c r="EA71" s="335"/>
      <c r="EB71" s="335"/>
      <c r="EC71" s="335"/>
      <c r="ED71" s="335"/>
      <c r="EE71" s="335"/>
      <c r="EF71" s="335"/>
      <c r="EG71" s="335"/>
      <c r="EH71" s="335"/>
      <c r="EI71" s="335"/>
      <c r="EJ71" s="335"/>
      <c r="EK71" s="335"/>
      <c r="EL71" s="335"/>
      <c r="EM71" s="335"/>
      <c r="EN71" s="335"/>
      <c r="EO71" s="335"/>
      <c r="EP71" s="335"/>
      <c r="EQ71" s="335"/>
      <c r="ER71" s="335"/>
      <c r="ES71" s="335"/>
      <c r="ET71" s="335"/>
      <c r="EU71" s="335"/>
      <c r="EV71" s="335"/>
      <c r="EW71" s="335"/>
      <c r="EX71" s="335"/>
      <c r="EY71" s="335"/>
      <c r="EZ71" s="335"/>
      <c r="FA71" s="335"/>
      <c r="FB71" s="335"/>
      <c r="FC71" s="335"/>
      <c r="FD71" s="335"/>
      <c r="FE71" s="335"/>
      <c r="FF71" s="335"/>
      <c r="FG71" s="335"/>
      <c r="FH71" s="335"/>
      <c r="FI71" s="335"/>
      <c r="FJ71" s="335"/>
      <c r="FK71" s="335"/>
      <c r="FL71" s="335"/>
      <c r="FM71" s="335"/>
      <c r="FN71" s="335"/>
      <c r="FO71" s="335"/>
      <c r="FP71" s="335"/>
    </row>
    <row r="72" spans="3:173" s="466" customFormat="1" ht="30" hidden="1" customHeight="1">
      <c r="C72" s="59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776">
        <f>+V_Ma!O72</f>
        <v>0</v>
      </c>
      <c r="P72" s="776"/>
      <c r="Q72" s="112">
        <f>+N!$EK$114</f>
        <v>0</v>
      </c>
      <c r="R72" s="113">
        <f>+N!$EL$114</f>
        <v>0</v>
      </c>
      <c r="S72" s="700">
        <f>+N!$EM$114</f>
        <v>0</v>
      </c>
      <c r="T72" s="700">
        <f>+N!$EN$114</f>
        <v>0</v>
      </c>
      <c r="U72" s="700">
        <f>+N!$EO$114</f>
        <v>0</v>
      </c>
      <c r="V72" s="113">
        <f>+N!$EP$114</f>
        <v>0</v>
      </c>
      <c r="W72" s="113">
        <f>+N!$EQ$114</f>
        <v>0</v>
      </c>
      <c r="X72" s="113">
        <f>+N!$ER$114</f>
        <v>0</v>
      </c>
      <c r="Y72" s="113">
        <f>+N!$ES$114</f>
        <v>0</v>
      </c>
      <c r="Z72" s="114">
        <f>+N!$ET$114</f>
        <v>0</v>
      </c>
      <c r="AA72" s="703">
        <f>+S!$EK$114</f>
        <v>0</v>
      </c>
      <c r="AB72" s="700">
        <f>+S!$EL$114</f>
        <v>0</v>
      </c>
      <c r="AC72" s="113">
        <f>+S!$EM$114</f>
        <v>0</v>
      </c>
      <c r="AD72" s="113">
        <f>+S!$EN$114</f>
        <v>0</v>
      </c>
      <c r="AE72" s="113">
        <f>+S!$EO$114</f>
        <v>0</v>
      </c>
      <c r="AF72" s="113">
        <f>+S!$EP$114</f>
        <v>0</v>
      </c>
      <c r="AG72" s="113">
        <f>+S!$EQ$114</f>
        <v>0</v>
      </c>
      <c r="AH72" s="113">
        <f>+S!$ER$114</f>
        <v>0</v>
      </c>
      <c r="AI72" s="113">
        <f>+S!$ES$114</f>
        <v>0</v>
      </c>
      <c r="AJ72" s="114">
        <f>+S!$ET$114</f>
        <v>0</v>
      </c>
      <c r="AK72" s="703">
        <f>+E!$EK$114</f>
        <v>0</v>
      </c>
      <c r="AL72" s="700">
        <f>+E!$EL$114</f>
        <v>0</v>
      </c>
      <c r="AM72" s="700">
        <f>+E!$EM$114</f>
        <v>0</v>
      </c>
      <c r="AN72" s="113">
        <f>+E!$EN$114</f>
        <v>0</v>
      </c>
      <c r="AO72" s="113">
        <f>+E!$EO$114</f>
        <v>0</v>
      </c>
      <c r="AP72" s="700">
        <f>+E!$EP$114</f>
        <v>0</v>
      </c>
      <c r="AQ72" s="700">
        <f>+E!$EQ$114</f>
        <v>0</v>
      </c>
      <c r="AR72" s="700">
        <f>+E!$ER$114</f>
        <v>0</v>
      </c>
      <c r="AS72" s="113">
        <f>+E!$ES$114</f>
        <v>0</v>
      </c>
      <c r="AT72" s="114">
        <f>+E!$ET$114</f>
        <v>0</v>
      </c>
      <c r="AU72" s="703">
        <f>+O!$EK$114</f>
        <v>0</v>
      </c>
      <c r="AV72" s="700">
        <f>+O!$EL$114</f>
        <v>0</v>
      </c>
      <c r="AW72" s="700">
        <f>+O!$EM$114</f>
        <v>0</v>
      </c>
      <c r="AX72" s="113">
        <f>+O!$EN$114</f>
        <v>0</v>
      </c>
      <c r="AY72" s="113">
        <f>+O!$EO$114</f>
        <v>0</v>
      </c>
      <c r="AZ72" s="113">
        <f>+O!$EP$114</f>
        <v>0</v>
      </c>
      <c r="BA72" s="700">
        <f>+O!$EQ$114</f>
        <v>0</v>
      </c>
      <c r="BB72" s="700">
        <f>+O!$ER$114</f>
        <v>0</v>
      </c>
      <c r="BC72" s="113">
        <f>+O!$ES$114</f>
        <v>0</v>
      </c>
      <c r="BD72" s="114">
        <f>+O!$ET$114</f>
        <v>0</v>
      </c>
      <c r="BE72" s="115">
        <f t="shared" si="2"/>
        <v>0</v>
      </c>
      <c r="BF72" s="116" t="e">
        <f t="shared" si="3"/>
        <v>#DIV/0!</v>
      </c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30"/>
      <c r="BR72" s="65"/>
      <c r="BW72" s="335"/>
      <c r="BX72" s="335"/>
      <c r="BY72" s="335"/>
      <c r="BZ72" s="335"/>
      <c r="CA72" s="335"/>
      <c r="CB72" s="335"/>
      <c r="CC72" s="335"/>
      <c r="CD72" s="335"/>
      <c r="CE72" s="335"/>
      <c r="CU72" s="335"/>
      <c r="CV72" s="335"/>
      <c r="CW72" s="335"/>
      <c r="CX72" s="335"/>
      <c r="CY72" s="335"/>
      <c r="CZ72" s="335"/>
      <c r="DA72" s="335"/>
      <c r="DB72" s="335"/>
      <c r="DC72" s="335"/>
      <c r="DD72" s="335"/>
      <c r="DE72" s="335"/>
      <c r="DF72" s="335"/>
      <c r="DG72" s="335"/>
      <c r="DH72" s="335"/>
      <c r="DI72" s="335"/>
      <c r="DJ72" s="335"/>
      <c r="DK72" s="335"/>
      <c r="DL72" s="335"/>
      <c r="DM72" s="335"/>
      <c r="DN72" s="335"/>
      <c r="DO72" s="335"/>
      <c r="DP72" s="335"/>
      <c r="DQ72" s="335"/>
      <c r="DR72" s="335"/>
      <c r="DS72" s="335"/>
      <c r="DT72" s="335"/>
      <c r="DU72" s="335"/>
      <c r="DV72" s="335"/>
      <c r="DW72" s="335"/>
      <c r="DX72" s="335"/>
      <c r="DY72" s="335"/>
      <c r="DZ72" s="335"/>
      <c r="EA72" s="335"/>
      <c r="EB72" s="335"/>
      <c r="EC72" s="335"/>
      <c r="ED72" s="335"/>
      <c r="EE72" s="335"/>
      <c r="EF72" s="335"/>
      <c r="EG72" s="335"/>
      <c r="EH72" s="335"/>
      <c r="EI72" s="335"/>
      <c r="EJ72" s="335"/>
      <c r="EK72" s="335"/>
      <c r="EL72" s="335"/>
      <c r="EM72" s="335"/>
      <c r="EN72" s="335"/>
      <c r="EO72" s="335"/>
      <c r="EP72" s="335"/>
      <c r="EQ72" s="335"/>
      <c r="ER72" s="335"/>
      <c r="ES72" s="335"/>
      <c r="ET72" s="335"/>
      <c r="EU72" s="335"/>
      <c r="EV72" s="335"/>
      <c r="EW72" s="335"/>
      <c r="EX72" s="335"/>
      <c r="EY72" s="335"/>
      <c r="EZ72" s="335"/>
      <c r="FA72" s="335"/>
      <c r="FB72" s="335"/>
      <c r="FC72" s="335"/>
      <c r="FD72" s="335"/>
      <c r="FE72" s="335"/>
      <c r="FF72" s="335"/>
      <c r="FG72" s="335"/>
      <c r="FH72" s="335"/>
      <c r="FI72" s="335"/>
      <c r="FJ72" s="335"/>
      <c r="FK72" s="335"/>
      <c r="FL72" s="335"/>
      <c r="FM72" s="335"/>
      <c r="FN72" s="335"/>
      <c r="FO72" s="335"/>
      <c r="FP72" s="335"/>
    </row>
    <row r="73" spans="3:173" s="466" customFormat="1" ht="30" hidden="1" customHeight="1">
      <c r="C73" s="59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776">
        <f>+V_Ma!O73</f>
        <v>0</v>
      </c>
      <c r="P73" s="776"/>
      <c r="Q73" s="112">
        <f>+N!$EU$114</f>
        <v>0</v>
      </c>
      <c r="R73" s="113">
        <f>+N!$EV$114</f>
        <v>0</v>
      </c>
      <c r="S73" s="700">
        <f>+N!$EW$114</f>
        <v>0</v>
      </c>
      <c r="T73" s="700">
        <f>+N!$EX$114</f>
        <v>0</v>
      </c>
      <c r="U73" s="700">
        <f>+N!$EY$114</f>
        <v>0</v>
      </c>
      <c r="V73" s="113">
        <f>+N!$EZ$114</f>
        <v>0</v>
      </c>
      <c r="W73" s="113">
        <f>+N!$FA$114</f>
        <v>0</v>
      </c>
      <c r="X73" s="113">
        <f>+N!$FB$114</f>
        <v>0</v>
      </c>
      <c r="Y73" s="113">
        <f>+N!$FC$114</f>
        <v>0</v>
      </c>
      <c r="Z73" s="114">
        <f>+N!$FD$114</f>
        <v>0</v>
      </c>
      <c r="AA73" s="703">
        <f>+S!$EU$114</f>
        <v>0</v>
      </c>
      <c r="AB73" s="700">
        <f>+S!$EV$114</f>
        <v>0</v>
      </c>
      <c r="AC73" s="113">
        <f>+S!$EW$114</f>
        <v>0</v>
      </c>
      <c r="AD73" s="113">
        <f>+S!$EX$114</f>
        <v>0</v>
      </c>
      <c r="AE73" s="113">
        <f>+S!$EY$114</f>
        <v>0</v>
      </c>
      <c r="AF73" s="113">
        <f>+S!$EZ$114</f>
        <v>0</v>
      </c>
      <c r="AG73" s="113">
        <f>+S!$FA$114</f>
        <v>0</v>
      </c>
      <c r="AH73" s="113">
        <f>+S!$FB$114</f>
        <v>0</v>
      </c>
      <c r="AI73" s="113">
        <f>+S!$FC$114</f>
        <v>0</v>
      </c>
      <c r="AJ73" s="114">
        <f>+S!$FD$114</f>
        <v>0</v>
      </c>
      <c r="AK73" s="703">
        <f>+E!$EU$114</f>
        <v>0</v>
      </c>
      <c r="AL73" s="700">
        <f>+E!$EV$114</f>
        <v>0</v>
      </c>
      <c r="AM73" s="700">
        <f>+E!$EW$114</f>
        <v>0</v>
      </c>
      <c r="AN73" s="113">
        <f>+E!$EX$114</f>
        <v>0</v>
      </c>
      <c r="AO73" s="113">
        <f>+E!$EY$114</f>
        <v>0</v>
      </c>
      <c r="AP73" s="700">
        <f>+E!$EZ$114</f>
        <v>0</v>
      </c>
      <c r="AQ73" s="700">
        <f>+E!$FA$114</f>
        <v>0</v>
      </c>
      <c r="AR73" s="700">
        <f>+E!$FB$114</f>
        <v>0</v>
      </c>
      <c r="AS73" s="113">
        <f>+E!$FC$114</f>
        <v>0</v>
      </c>
      <c r="AT73" s="114">
        <f>+E!$FD$114</f>
        <v>0</v>
      </c>
      <c r="AU73" s="703">
        <f>+O!$EU$114</f>
        <v>0</v>
      </c>
      <c r="AV73" s="700">
        <f>+O!$EV$114</f>
        <v>0</v>
      </c>
      <c r="AW73" s="700">
        <f>+O!$EW$114</f>
        <v>0</v>
      </c>
      <c r="AX73" s="113">
        <f>+O!$EX$114</f>
        <v>0</v>
      </c>
      <c r="AY73" s="113">
        <f>+O!$EY$114</f>
        <v>0</v>
      </c>
      <c r="AZ73" s="113">
        <f>+O!$EZ$114</f>
        <v>0</v>
      </c>
      <c r="BA73" s="700">
        <f>+O!$FA$114</f>
        <v>0</v>
      </c>
      <c r="BB73" s="700">
        <f>+O!$FB$114</f>
        <v>0</v>
      </c>
      <c r="BC73" s="113">
        <f>+O!$FC$114</f>
        <v>0</v>
      </c>
      <c r="BD73" s="114">
        <f>+O!$FD$114</f>
        <v>0</v>
      </c>
      <c r="BE73" s="115">
        <f t="shared" si="2"/>
        <v>0</v>
      </c>
      <c r="BF73" s="116" t="e">
        <f t="shared" si="3"/>
        <v>#DIV/0!</v>
      </c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30"/>
      <c r="BR73" s="65"/>
      <c r="BW73" s="335"/>
      <c r="BX73" s="335"/>
      <c r="BY73" s="335"/>
      <c r="BZ73" s="335"/>
      <c r="CA73" s="335"/>
      <c r="CB73" s="335"/>
      <c r="CC73" s="335"/>
      <c r="CD73" s="335"/>
      <c r="CE73" s="335"/>
      <c r="CU73" s="335"/>
      <c r="CV73" s="335"/>
      <c r="CW73" s="335"/>
      <c r="CX73" s="335"/>
      <c r="CY73" s="335"/>
      <c r="CZ73" s="335"/>
      <c r="DA73" s="335"/>
      <c r="DB73" s="335"/>
      <c r="DC73" s="335"/>
      <c r="DD73" s="335"/>
      <c r="DE73" s="335"/>
      <c r="DF73" s="335"/>
      <c r="DG73" s="335"/>
      <c r="DH73" s="335"/>
      <c r="DI73" s="335"/>
      <c r="DJ73" s="335"/>
      <c r="DK73" s="335"/>
      <c r="DL73" s="335"/>
      <c r="DM73" s="335"/>
      <c r="DN73" s="335"/>
      <c r="DO73" s="335"/>
      <c r="DP73" s="335"/>
      <c r="DQ73" s="335"/>
      <c r="DR73" s="335"/>
      <c r="DS73" s="335"/>
      <c r="DT73" s="335"/>
      <c r="DU73" s="335"/>
      <c r="DV73" s="335"/>
      <c r="DW73" s="335"/>
      <c r="DX73" s="335"/>
      <c r="DY73" s="335"/>
      <c r="DZ73" s="335"/>
      <c r="EA73" s="335"/>
      <c r="EB73" s="335"/>
      <c r="EC73" s="335"/>
      <c r="ED73" s="335"/>
      <c r="EE73" s="335"/>
      <c r="EF73" s="335"/>
      <c r="EG73" s="335"/>
      <c r="EH73" s="335"/>
      <c r="EI73" s="335"/>
      <c r="EJ73" s="335"/>
      <c r="EK73" s="335"/>
      <c r="EL73" s="335"/>
      <c r="EM73" s="335"/>
      <c r="EN73" s="335"/>
      <c r="EO73" s="335"/>
      <c r="EP73" s="335"/>
      <c r="EQ73" s="335"/>
      <c r="ER73" s="335"/>
      <c r="ES73" s="335"/>
      <c r="ET73" s="335"/>
      <c r="EU73" s="335"/>
      <c r="EV73" s="335"/>
      <c r="EW73" s="335"/>
      <c r="EX73" s="335"/>
      <c r="EY73" s="335"/>
      <c r="EZ73" s="335"/>
      <c r="FA73" s="335"/>
      <c r="FB73" s="335"/>
      <c r="FC73" s="335"/>
      <c r="FD73" s="335"/>
      <c r="FE73" s="335"/>
      <c r="FF73" s="335"/>
      <c r="FG73" s="335"/>
      <c r="FH73" s="335"/>
      <c r="FI73" s="335"/>
      <c r="FJ73" s="335"/>
      <c r="FK73" s="335"/>
      <c r="FL73" s="335"/>
      <c r="FM73" s="335"/>
      <c r="FN73" s="335"/>
      <c r="FO73" s="335"/>
      <c r="FP73" s="335"/>
    </row>
    <row r="74" spans="3:173" s="466" customFormat="1" ht="30" hidden="1" customHeight="1">
      <c r="C74" s="59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776">
        <f>+V_Ma!O74</f>
        <v>0</v>
      </c>
      <c r="P74" s="776"/>
      <c r="Q74" s="112">
        <f>+N!$FE$114</f>
        <v>0</v>
      </c>
      <c r="R74" s="113">
        <f>+N!$FF$114</f>
        <v>0</v>
      </c>
      <c r="S74" s="700">
        <f>+N!$FG$114</f>
        <v>0</v>
      </c>
      <c r="T74" s="700">
        <f>+N!$FH$114</f>
        <v>0</v>
      </c>
      <c r="U74" s="700">
        <f>+N!$FI$114</f>
        <v>0</v>
      </c>
      <c r="V74" s="113">
        <f>+N!$FJ$114</f>
        <v>0</v>
      </c>
      <c r="W74" s="113">
        <f>+N!$FK$114</f>
        <v>0</v>
      </c>
      <c r="X74" s="113">
        <f>+N!$FL$114</f>
        <v>0</v>
      </c>
      <c r="Y74" s="113">
        <f>+N!$FM$114</f>
        <v>0</v>
      </c>
      <c r="Z74" s="114">
        <f>+N!$FN$114</f>
        <v>0</v>
      </c>
      <c r="AA74" s="703">
        <f>+S!$FE$114</f>
        <v>0</v>
      </c>
      <c r="AB74" s="700">
        <f>+S!$FF$114</f>
        <v>0</v>
      </c>
      <c r="AC74" s="113">
        <f>+S!$FG$114</f>
        <v>0</v>
      </c>
      <c r="AD74" s="113">
        <f>+S!$FH$114</f>
        <v>0</v>
      </c>
      <c r="AE74" s="113">
        <f>+S!$FI$114</f>
        <v>0</v>
      </c>
      <c r="AF74" s="113">
        <f>+S!$FJ$114</f>
        <v>0</v>
      </c>
      <c r="AG74" s="113">
        <f>+S!$FK$114</f>
        <v>0</v>
      </c>
      <c r="AH74" s="113">
        <f>+S!$FL$114</f>
        <v>0</v>
      </c>
      <c r="AI74" s="113">
        <f>+S!$FM$114</f>
        <v>0</v>
      </c>
      <c r="AJ74" s="114">
        <f>+S!$FN$114</f>
        <v>0</v>
      </c>
      <c r="AK74" s="703">
        <f>+E!$FE$114</f>
        <v>0</v>
      </c>
      <c r="AL74" s="700">
        <f>+E!$FF$114</f>
        <v>0</v>
      </c>
      <c r="AM74" s="700">
        <f>+E!$FG$114</f>
        <v>0</v>
      </c>
      <c r="AN74" s="113">
        <f>+E!$FH$114</f>
        <v>0</v>
      </c>
      <c r="AO74" s="113">
        <f>+E!$FI$114</f>
        <v>0</v>
      </c>
      <c r="AP74" s="700">
        <f>+E!$FJ$114</f>
        <v>0</v>
      </c>
      <c r="AQ74" s="700">
        <f>+E!$FK$114</f>
        <v>0</v>
      </c>
      <c r="AR74" s="700">
        <f>+E!$FL$114</f>
        <v>0</v>
      </c>
      <c r="AS74" s="113">
        <f>+E!$FM$114</f>
        <v>0</v>
      </c>
      <c r="AT74" s="114">
        <f>+E!$FN$114</f>
        <v>0</v>
      </c>
      <c r="AU74" s="703">
        <f>+O!$FE$114</f>
        <v>0</v>
      </c>
      <c r="AV74" s="700">
        <f>+O!$FF$114</f>
        <v>0</v>
      </c>
      <c r="AW74" s="700">
        <f>+O!$FG$114</f>
        <v>0</v>
      </c>
      <c r="AX74" s="113">
        <f>+O!$FH$114</f>
        <v>0</v>
      </c>
      <c r="AY74" s="113">
        <f>+O!$FI$114</f>
        <v>0</v>
      </c>
      <c r="AZ74" s="113">
        <f>+O!$FJ$114</f>
        <v>0</v>
      </c>
      <c r="BA74" s="700">
        <f>+O!$FK$114</f>
        <v>0</v>
      </c>
      <c r="BB74" s="700">
        <f>+O!$FL$114</f>
        <v>0</v>
      </c>
      <c r="BC74" s="113">
        <f>+O!$FM$114</f>
        <v>0</v>
      </c>
      <c r="BD74" s="114">
        <f>+O!$FN$114</f>
        <v>0</v>
      </c>
      <c r="BE74" s="115">
        <f t="shared" si="2"/>
        <v>0</v>
      </c>
      <c r="BF74" s="116" t="e">
        <f t="shared" si="3"/>
        <v>#DIV/0!</v>
      </c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30"/>
      <c r="BR74" s="65"/>
      <c r="BW74" s="335"/>
      <c r="BX74" s="335"/>
      <c r="BY74" s="335"/>
      <c r="BZ74" s="335"/>
      <c r="CA74" s="335"/>
      <c r="CB74" s="335"/>
      <c r="CC74" s="335"/>
      <c r="CD74" s="335"/>
      <c r="CE74" s="335"/>
      <c r="CU74" s="335"/>
      <c r="CV74" s="335"/>
      <c r="CW74" s="335"/>
      <c r="CX74" s="335"/>
      <c r="CY74" s="335"/>
      <c r="CZ74" s="335"/>
      <c r="DA74" s="335"/>
      <c r="DB74" s="335"/>
      <c r="DC74" s="335"/>
      <c r="DD74" s="335"/>
      <c r="DE74" s="335"/>
      <c r="DF74" s="335"/>
      <c r="DG74" s="335"/>
      <c r="DH74" s="335"/>
      <c r="DI74" s="335"/>
      <c r="DJ74" s="335"/>
      <c r="DK74" s="335"/>
      <c r="DL74" s="335"/>
      <c r="DM74" s="335"/>
      <c r="DN74" s="335"/>
      <c r="DO74" s="335"/>
      <c r="DP74" s="335"/>
      <c r="DQ74" s="335"/>
      <c r="DR74" s="335"/>
      <c r="DS74" s="335"/>
      <c r="DT74" s="335"/>
      <c r="DU74" s="335"/>
      <c r="DV74" s="335"/>
      <c r="DW74" s="335"/>
      <c r="DX74" s="335"/>
      <c r="DY74" s="335"/>
      <c r="DZ74" s="335"/>
      <c r="EA74" s="335"/>
      <c r="EB74" s="335"/>
      <c r="EC74" s="335"/>
      <c r="ED74" s="335"/>
      <c r="EE74" s="335"/>
      <c r="EF74" s="335"/>
      <c r="EG74" s="335"/>
      <c r="EH74" s="335"/>
      <c r="EI74" s="335"/>
      <c r="EJ74" s="335"/>
      <c r="EK74" s="335"/>
      <c r="EL74" s="335"/>
      <c r="EM74" s="335"/>
      <c r="EN74" s="335"/>
      <c r="EO74" s="335"/>
      <c r="EP74" s="335"/>
      <c r="EQ74" s="335"/>
      <c r="ER74" s="335"/>
      <c r="ES74" s="335"/>
      <c r="ET74" s="335"/>
      <c r="EU74" s="335"/>
      <c r="EV74" s="335"/>
      <c r="EW74" s="335"/>
      <c r="EX74" s="335"/>
      <c r="EY74" s="335"/>
      <c r="EZ74" s="335"/>
      <c r="FA74" s="335"/>
      <c r="FB74" s="335"/>
      <c r="FC74" s="335"/>
      <c r="FD74" s="335"/>
      <c r="FE74" s="335"/>
      <c r="FF74" s="335"/>
      <c r="FG74" s="335"/>
      <c r="FH74" s="335"/>
      <c r="FI74" s="335"/>
      <c r="FJ74" s="335"/>
      <c r="FK74" s="335"/>
      <c r="FL74" s="335"/>
      <c r="FM74" s="335"/>
      <c r="FN74" s="335"/>
      <c r="FO74" s="335"/>
      <c r="FP74" s="335"/>
    </row>
    <row r="75" spans="3:173" s="466" customFormat="1" ht="30" hidden="1" customHeight="1">
      <c r="C75" s="59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776">
        <f>+V_Ma!O75</f>
        <v>0</v>
      </c>
      <c r="P75" s="776"/>
      <c r="Q75" s="112">
        <f>+N!$FO$114</f>
        <v>0</v>
      </c>
      <c r="R75" s="113">
        <f>+N!$FP$114</f>
        <v>0</v>
      </c>
      <c r="S75" s="700">
        <f>+N!$FQ$114</f>
        <v>0</v>
      </c>
      <c r="T75" s="700">
        <f>+N!$FR$114</f>
        <v>0</v>
      </c>
      <c r="U75" s="700">
        <f>+N!$FS$114</f>
        <v>0</v>
      </c>
      <c r="V75" s="113">
        <f>+N!$FT$114</f>
        <v>0</v>
      </c>
      <c r="W75" s="113">
        <f>+N!$FU$114</f>
        <v>0</v>
      </c>
      <c r="X75" s="113">
        <f>+N!$FV$114</f>
        <v>0</v>
      </c>
      <c r="Y75" s="113">
        <f>+N!$FW$114</f>
        <v>0</v>
      </c>
      <c r="Z75" s="114">
        <f>+N!$FX$114</f>
        <v>0</v>
      </c>
      <c r="AA75" s="703">
        <f>+S!$FO$114</f>
        <v>0</v>
      </c>
      <c r="AB75" s="700">
        <f>+S!$FP$114</f>
        <v>0</v>
      </c>
      <c r="AC75" s="113">
        <f>+S!$FQ$114</f>
        <v>0</v>
      </c>
      <c r="AD75" s="113">
        <f>+S!$FR$114</f>
        <v>0</v>
      </c>
      <c r="AE75" s="113">
        <f>+S!$FS$114</f>
        <v>0</v>
      </c>
      <c r="AF75" s="113">
        <f>+S!$FT$114</f>
        <v>0</v>
      </c>
      <c r="AG75" s="113">
        <f>+S!$FU$114</f>
        <v>0</v>
      </c>
      <c r="AH75" s="113">
        <f>+S!$FV$114</f>
        <v>0</v>
      </c>
      <c r="AI75" s="113">
        <f>+S!$FW$114</f>
        <v>0</v>
      </c>
      <c r="AJ75" s="114">
        <f>+S!$FX$114</f>
        <v>0</v>
      </c>
      <c r="AK75" s="703">
        <f>+E!$FO$114</f>
        <v>0</v>
      </c>
      <c r="AL75" s="700">
        <f>+E!$FP$114</f>
        <v>0</v>
      </c>
      <c r="AM75" s="700">
        <f>+E!$FQ$114</f>
        <v>0</v>
      </c>
      <c r="AN75" s="113">
        <f>+E!$FR$114</f>
        <v>0</v>
      </c>
      <c r="AO75" s="113">
        <f>+E!$FS$114</f>
        <v>0</v>
      </c>
      <c r="AP75" s="700">
        <f>+E!$FT$114</f>
        <v>0</v>
      </c>
      <c r="AQ75" s="700">
        <f>+E!$FU$114</f>
        <v>0</v>
      </c>
      <c r="AR75" s="700">
        <f>+E!$FV$114</f>
        <v>0</v>
      </c>
      <c r="AS75" s="113">
        <f>+E!$FW$114</f>
        <v>0</v>
      </c>
      <c r="AT75" s="114">
        <f>+E!$FX$114</f>
        <v>0</v>
      </c>
      <c r="AU75" s="703">
        <f>+O!$FO$114</f>
        <v>0</v>
      </c>
      <c r="AV75" s="700">
        <f>+O!$FP$114</f>
        <v>0</v>
      </c>
      <c r="AW75" s="700">
        <f>+O!$FQ$114</f>
        <v>0</v>
      </c>
      <c r="AX75" s="113">
        <f>+O!$FR$114</f>
        <v>0</v>
      </c>
      <c r="AY75" s="113">
        <f>+O!$FS$114</f>
        <v>0</v>
      </c>
      <c r="AZ75" s="113">
        <f>+O!$FT$114</f>
        <v>0</v>
      </c>
      <c r="BA75" s="700">
        <f>+O!$FU$114</f>
        <v>0</v>
      </c>
      <c r="BB75" s="700">
        <f>+O!$FV$114</f>
        <v>0</v>
      </c>
      <c r="BC75" s="113">
        <f>+O!$FW$114</f>
        <v>0</v>
      </c>
      <c r="BD75" s="114">
        <f>+O!$FX$114</f>
        <v>0</v>
      </c>
      <c r="BE75" s="115">
        <f t="shared" si="2"/>
        <v>0</v>
      </c>
      <c r="BF75" s="116" t="e">
        <f t="shared" si="3"/>
        <v>#DIV/0!</v>
      </c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30"/>
      <c r="BR75" s="65"/>
      <c r="BW75" s="335"/>
      <c r="BX75" s="335"/>
      <c r="BY75" s="335"/>
      <c r="BZ75" s="335"/>
      <c r="CA75" s="335"/>
      <c r="CB75" s="335"/>
      <c r="CC75" s="335"/>
      <c r="CD75" s="335"/>
      <c r="CE75" s="335"/>
      <c r="CU75" s="335"/>
      <c r="CV75" s="335"/>
      <c r="CW75" s="335"/>
      <c r="CX75" s="335"/>
      <c r="CY75" s="335"/>
      <c r="CZ75" s="335"/>
      <c r="DA75" s="335"/>
      <c r="DB75" s="335"/>
      <c r="DC75" s="335"/>
      <c r="DD75" s="335"/>
      <c r="DE75" s="335"/>
      <c r="DF75" s="335"/>
      <c r="DG75" s="335"/>
      <c r="DH75" s="335"/>
      <c r="DI75" s="335"/>
      <c r="DJ75" s="335"/>
      <c r="DK75" s="335"/>
      <c r="DL75" s="335"/>
      <c r="DM75" s="335"/>
      <c r="DN75" s="335"/>
      <c r="DO75" s="335"/>
      <c r="DP75" s="335"/>
      <c r="DQ75" s="335"/>
      <c r="DR75" s="335"/>
      <c r="DS75" s="335"/>
      <c r="DT75" s="335"/>
      <c r="DU75" s="335"/>
      <c r="DV75" s="335"/>
      <c r="DW75" s="335"/>
      <c r="DX75" s="335"/>
      <c r="DY75" s="335"/>
      <c r="DZ75" s="335"/>
      <c r="EA75" s="335"/>
      <c r="EB75" s="335"/>
      <c r="EC75" s="335"/>
      <c r="ED75" s="335"/>
      <c r="EE75" s="335"/>
      <c r="EF75" s="335"/>
      <c r="EG75" s="335"/>
      <c r="EH75" s="335"/>
      <c r="EI75" s="335"/>
      <c r="EJ75" s="335"/>
      <c r="EK75" s="335"/>
      <c r="EL75" s="335"/>
      <c r="EM75" s="335"/>
      <c r="EN75" s="335"/>
      <c r="EO75" s="335"/>
      <c r="EP75" s="335"/>
      <c r="EQ75" s="335"/>
      <c r="ER75" s="335"/>
      <c r="ES75" s="335"/>
      <c r="ET75" s="335"/>
      <c r="EU75" s="335"/>
      <c r="EV75" s="335"/>
      <c r="EW75" s="335"/>
      <c r="EX75" s="335"/>
      <c r="EY75" s="335"/>
      <c r="EZ75" s="335"/>
      <c r="FA75" s="335"/>
      <c r="FB75" s="335"/>
      <c r="FC75" s="335"/>
      <c r="FD75" s="335"/>
      <c r="FE75" s="335"/>
      <c r="FF75" s="335"/>
      <c r="FG75" s="335"/>
      <c r="FH75" s="335"/>
      <c r="FI75" s="335"/>
      <c r="FJ75" s="335"/>
      <c r="FK75" s="335"/>
      <c r="FL75" s="335"/>
      <c r="FM75" s="335"/>
      <c r="FN75" s="335"/>
      <c r="FO75" s="335"/>
      <c r="FP75" s="335"/>
    </row>
    <row r="76" spans="3:173" s="466" customFormat="1" ht="30" hidden="1" customHeight="1">
      <c r="C76" s="59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776">
        <f>+V_Ma!O76</f>
        <v>0</v>
      </c>
      <c r="P76" s="776"/>
      <c r="Q76" s="112">
        <f>+N!$FY$114</f>
        <v>0</v>
      </c>
      <c r="R76" s="113">
        <f>+N!$FZ$114</f>
        <v>0</v>
      </c>
      <c r="S76" s="700">
        <f>+N!$GA$114</f>
        <v>0</v>
      </c>
      <c r="T76" s="700">
        <f>+N!$GB$114</f>
        <v>0</v>
      </c>
      <c r="U76" s="700">
        <f>+N!$GC$114</f>
        <v>0</v>
      </c>
      <c r="V76" s="113">
        <f>+N!$GD$114</f>
        <v>0</v>
      </c>
      <c r="W76" s="113">
        <f>+N!$GE$114</f>
        <v>0</v>
      </c>
      <c r="X76" s="113">
        <f>+N!$GF$114</f>
        <v>0</v>
      </c>
      <c r="Y76" s="113">
        <f>+N!$GG$114</f>
        <v>0</v>
      </c>
      <c r="Z76" s="114">
        <f>+N!$GH$114</f>
        <v>0</v>
      </c>
      <c r="AA76" s="703">
        <f>+S!$FY$114</f>
        <v>0</v>
      </c>
      <c r="AB76" s="700">
        <f>+S!$FZ$114</f>
        <v>0</v>
      </c>
      <c r="AC76" s="113">
        <f>+S!$GA$114</f>
        <v>0</v>
      </c>
      <c r="AD76" s="113">
        <f>+S!$GB$114</f>
        <v>0</v>
      </c>
      <c r="AE76" s="113">
        <f>+S!$GC$114</f>
        <v>0</v>
      </c>
      <c r="AF76" s="113">
        <f>+S!$GD$114</f>
        <v>0</v>
      </c>
      <c r="AG76" s="113">
        <f>+S!$GE$114</f>
        <v>0</v>
      </c>
      <c r="AH76" s="113">
        <f>+S!$GF$114</f>
        <v>0</v>
      </c>
      <c r="AI76" s="113">
        <f>+S!$GG$114</f>
        <v>0</v>
      </c>
      <c r="AJ76" s="114">
        <f>+S!$GH$114</f>
        <v>0</v>
      </c>
      <c r="AK76" s="703">
        <f>+E!$FY$114</f>
        <v>0</v>
      </c>
      <c r="AL76" s="700">
        <f>+E!$FZ$114</f>
        <v>0</v>
      </c>
      <c r="AM76" s="700">
        <f>+E!$GA$114</f>
        <v>0</v>
      </c>
      <c r="AN76" s="113">
        <f>+E!$GB$114</f>
        <v>0</v>
      </c>
      <c r="AO76" s="113">
        <f>+E!$GC$114</f>
        <v>0</v>
      </c>
      <c r="AP76" s="700">
        <f>+E!$GD$114</f>
        <v>0</v>
      </c>
      <c r="AQ76" s="700">
        <f>+E!$GE$114</f>
        <v>0</v>
      </c>
      <c r="AR76" s="700">
        <f>+E!$GF$114</f>
        <v>0</v>
      </c>
      <c r="AS76" s="113">
        <f>+E!$GG$114</f>
        <v>0</v>
      </c>
      <c r="AT76" s="114">
        <f>+E!$GH$114</f>
        <v>0</v>
      </c>
      <c r="AU76" s="703">
        <f>+O!$FY$114</f>
        <v>0</v>
      </c>
      <c r="AV76" s="700">
        <f>+O!$FZ$114</f>
        <v>0</v>
      </c>
      <c r="AW76" s="700">
        <f>+O!$GA$114</f>
        <v>0</v>
      </c>
      <c r="AX76" s="113">
        <f>+O!$GB$114</f>
        <v>0</v>
      </c>
      <c r="AY76" s="113">
        <f>+O!$GC$114</f>
        <v>0</v>
      </c>
      <c r="AZ76" s="113">
        <f>+O!$GD$114</f>
        <v>0</v>
      </c>
      <c r="BA76" s="700">
        <f>+O!$GE$114</f>
        <v>0</v>
      </c>
      <c r="BB76" s="700">
        <f>+O!$GF$114</f>
        <v>0</v>
      </c>
      <c r="BC76" s="113">
        <f>+O!$GG$114</f>
        <v>0</v>
      </c>
      <c r="BD76" s="114">
        <f>+O!$GH$114</f>
        <v>0</v>
      </c>
      <c r="BE76" s="115">
        <f t="shared" si="2"/>
        <v>0</v>
      </c>
      <c r="BF76" s="116" t="e">
        <f t="shared" si="3"/>
        <v>#DIV/0!</v>
      </c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30"/>
      <c r="BR76" s="65"/>
      <c r="BW76" s="335"/>
      <c r="BX76" s="335"/>
      <c r="BY76" s="335"/>
      <c r="BZ76" s="335"/>
      <c r="CA76" s="335"/>
      <c r="CB76" s="335"/>
      <c r="CC76" s="335"/>
      <c r="CD76" s="335"/>
      <c r="CE76" s="335"/>
    </row>
    <row r="77" spans="3:173" s="466" customFormat="1" ht="30" hidden="1" customHeight="1">
      <c r="C77" s="59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776">
        <f>+V_Ma!O77</f>
        <v>0</v>
      </c>
      <c r="P77" s="776"/>
      <c r="Q77" s="112">
        <f>+N!$GI$114</f>
        <v>0</v>
      </c>
      <c r="R77" s="113">
        <f>+N!$GJ$114</f>
        <v>0</v>
      </c>
      <c r="S77" s="700">
        <f>+N!$GK$114</f>
        <v>0</v>
      </c>
      <c r="T77" s="700">
        <f>+N!$GL$114</f>
        <v>0</v>
      </c>
      <c r="U77" s="700">
        <f>+N!$GM$114</f>
        <v>0</v>
      </c>
      <c r="V77" s="113">
        <f>+N!$GN$114</f>
        <v>0</v>
      </c>
      <c r="W77" s="113">
        <f>+N!$GO$114</f>
        <v>0</v>
      </c>
      <c r="X77" s="113">
        <f>+N!$GP$114</f>
        <v>0</v>
      </c>
      <c r="Y77" s="113">
        <f>+N!$GQ$114</f>
        <v>0</v>
      </c>
      <c r="Z77" s="114">
        <f>+N!$GR$114</f>
        <v>0</v>
      </c>
      <c r="AA77" s="703">
        <f>+S!$GI$114</f>
        <v>0</v>
      </c>
      <c r="AB77" s="700">
        <f>+S!$GJ$114</f>
        <v>0</v>
      </c>
      <c r="AC77" s="113">
        <f>+S!$GK$114</f>
        <v>0</v>
      </c>
      <c r="AD77" s="113">
        <f>+S!$GL$114</f>
        <v>0</v>
      </c>
      <c r="AE77" s="113">
        <f>+S!$GM$114</f>
        <v>0</v>
      </c>
      <c r="AF77" s="113">
        <f>+S!$GN$114</f>
        <v>0</v>
      </c>
      <c r="AG77" s="113">
        <f>+S!$GO$114</f>
        <v>0</v>
      </c>
      <c r="AH77" s="113">
        <f>+S!$GP$114</f>
        <v>0</v>
      </c>
      <c r="AI77" s="113">
        <f>+S!$GQ$114</f>
        <v>0</v>
      </c>
      <c r="AJ77" s="114">
        <f>+S!$GR$114</f>
        <v>0</v>
      </c>
      <c r="AK77" s="703">
        <f>+E!$GI$114</f>
        <v>0</v>
      </c>
      <c r="AL77" s="700">
        <f>+E!$GJ$114</f>
        <v>0</v>
      </c>
      <c r="AM77" s="700">
        <f>+E!$GK$114</f>
        <v>0</v>
      </c>
      <c r="AN77" s="113">
        <f>+E!$GL$114</f>
        <v>0</v>
      </c>
      <c r="AO77" s="113">
        <f>+E!$GM$114</f>
        <v>0</v>
      </c>
      <c r="AP77" s="700">
        <f>+E!$GN$114</f>
        <v>0</v>
      </c>
      <c r="AQ77" s="700">
        <f>+E!$GO$114</f>
        <v>0</v>
      </c>
      <c r="AR77" s="700">
        <f>+E!$GP$114</f>
        <v>0</v>
      </c>
      <c r="AS77" s="113">
        <f>+E!$GQ$114</f>
        <v>0</v>
      </c>
      <c r="AT77" s="114">
        <f>+E!$GR$114</f>
        <v>0</v>
      </c>
      <c r="AU77" s="703">
        <f>+O!$GI$114</f>
        <v>0</v>
      </c>
      <c r="AV77" s="700">
        <f>+O!$GJ$114</f>
        <v>0</v>
      </c>
      <c r="AW77" s="700">
        <f>+O!$GK$114</f>
        <v>0</v>
      </c>
      <c r="AX77" s="113">
        <f>+O!$GL$114</f>
        <v>0</v>
      </c>
      <c r="AY77" s="113">
        <f>+O!$GM$114</f>
        <v>0</v>
      </c>
      <c r="AZ77" s="113">
        <f>+O!$GN$114</f>
        <v>0</v>
      </c>
      <c r="BA77" s="700">
        <f>+O!$GO$114</f>
        <v>0</v>
      </c>
      <c r="BB77" s="700">
        <f>+O!$GP$114</f>
        <v>0</v>
      </c>
      <c r="BC77" s="113">
        <f>+O!$GQ$114</f>
        <v>0</v>
      </c>
      <c r="BD77" s="114">
        <f>+O!$GR$114</f>
        <v>0</v>
      </c>
      <c r="BE77" s="115">
        <f t="shared" si="2"/>
        <v>0</v>
      </c>
      <c r="BF77" s="116" t="e">
        <f t="shared" si="3"/>
        <v>#DIV/0!</v>
      </c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30"/>
      <c r="BR77" s="65"/>
      <c r="BS77" s="336"/>
      <c r="BW77" s="335"/>
      <c r="BX77" s="335"/>
      <c r="BY77" s="335"/>
      <c r="BZ77" s="335"/>
      <c r="CA77" s="335"/>
      <c r="CB77" s="335"/>
      <c r="CC77" s="335"/>
      <c r="CD77" s="335"/>
      <c r="CE77" s="335"/>
    </row>
    <row r="78" spans="3:173" s="466" customFormat="1" ht="30" hidden="1" customHeight="1">
      <c r="C78" s="59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781">
        <f>+V_Ma!O78</f>
        <v>0</v>
      </c>
      <c r="P78" s="781"/>
      <c r="Q78" s="117">
        <f>+N!$GS$114</f>
        <v>0</v>
      </c>
      <c r="R78" s="118">
        <f>+N!$GT$114</f>
        <v>0</v>
      </c>
      <c r="S78" s="701">
        <f>+N!$GU$114</f>
        <v>0</v>
      </c>
      <c r="T78" s="701">
        <f>+N!$GV$114</f>
        <v>0</v>
      </c>
      <c r="U78" s="701">
        <f>+N!$GW$114</f>
        <v>0</v>
      </c>
      <c r="V78" s="118">
        <f>+N!$GX$114</f>
        <v>0</v>
      </c>
      <c r="W78" s="118">
        <f>+N!$GY$114</f>
        <v>0</v>
      </c>
      <c r="X78" s="118">
        <f>+N!$GZ$114</f>
        <v>0</v>
      </c>
      <c r="Y78" s="118">
        <f>+N!$HA$114</f>
        <v>0</v>
      </c>
      <c r="Z78" s="119">
        <f>+N!$HB$114</f>
        <v>0</v>
      </c>
      <c r="AA78" s="704">
        <f>+S!$GS$114</f>
        <v>0</v>
      </c>
      <c r="AB78" s="701">
        <f>+S!$GT$114</f>
        <v>0</v>
      </c>
      <c r="AC78" s="118">
        <f>+S!$GU$114</f>
        <v>0</v>
      </c>
      <c r="AD78" s="118">
        <f>+S!$GV$114</f>
        <v>0</v>
      </c>
      <c r="AE78" s="118">
        <f>+S!$GW$114</f>
        <v>0</v>
      </c>
      <c r="AF78" s="118">
        <f>+S!$GX$114</f>
        <v>0</v>
      </c>
      <c r="AG78" s="118">
        <f>+S!$GY$114</f>
        <v>0</v>
      </c>
      <c r="AH78" s="118">
        <f>+S!$GZ$114</f>
        <v>0</v>
      </c>
      <c r="AI78" s="118">
        <f>+S!$HA$114</f>
        <v>0</v>
      </c>
      <c r="AJ78" s="119">
        <f>+S!$HB$114</f>
        <v>0</v>
      </c>
      <c r="AK78" s="703">
        <f>+E!$GS$114</f>
        <v>0</v>
      </c>
      <c r="AL78" s="700">
        <f>+E!$GT$114</f>
        <v>0</v>
      </c>
      <c r="AM78" s="700">
        <f>+E!$GU$114</f>
        <v>0</v>
      </c>
      <c r="AN78" s="113">
        <f>+E!$GV$114</f>
        <v>0</v>
      </c>
      <c r="AO78" s="113">
        <f>+E!$GW$114</f>
        <v>0</v>
      </c>
      <c r="AP78" s="700">
        <f>+E!$GX$114</f>
        <v>0</v>
      </c>
      <c r="AQ78" s="700">
        <f>+E!$GY$114</f>
        <v>0</v>
      </c>
      <c r="AR78" s="700">
        <f>+E!$GZ$114</f>
        <v>0</v>
      </c>
      <c r="AS78" s="118">
        <f>+E!$HA$114</f>
        <v>0</v>
      </c>
      <c r="AT78" s="119">
        <f>+E!$HB$114</f>
        <v>0</v>
      </c>
      <c r="AU78" s="704">
        <f>+O!$GS$114</f>
        <v>0</v>
      </c>
      <c r="AV78" s="701">
        <f>+O!$GT$114</f>
        <v>0</v>
      </c>
      <c r="AW78" s="701">
        <f>+O!$GU$114</f>
        <v>0</v>
      </c>
      <c r="AX78" s="118">
        <f>+O!$GV$114</f>
        <v>0</v>
      </c>
      <c r="AY78" s="118">
        <f>+O!$GW$114</f>
        <v>0</v>
      </c>
      <c r="AZ78" s="118">
        <f>+O!$GX$114</f>
        <v>0</v>
      </c>
      <c r="BA78" s="701">
        <f>+O!$GY$114</f>
        <v>0</v>
      </c>
      <c r="BB78" s="701">
        <f>+O!$GZ$114</f>
        <v>0</v>
      </c>
      <c r="BC78" s="118">
        <f>+O!$HA$114</f>
        <v>0</v>
      </c>
      <c r="BD78" s="119">
        <f>+O!$HB$114</f>
        <v>0</v>
      </c>
      <c r="BE78" s="120">
        <f t="shared" si="2"/>
        <v>0</v>
      </c>
      <c r="BF78" s="121" t="e">
        <f t="shared" si="3"/>
        <v>#DIV/0!</v>
      </c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30"/>
      <c r="BR78" s="65"/>
      <c r="BS78" s="336"/>
      <c r="BW78" s="335"/>
      <c r="BX78" s="335"/>
      <c r="BY78" s="335"/>
      <c r="BZ78" s="335"/>
      <c r="CA78" s="335"/>
      <c r="CB78" s="335"/>
      <c r="CC78" s="335"/>
      <c r="CD78" s="335"/>
      <c r="CE78" s="335"/>
    </row>
    <row r="79" spans="3:173" s="466" customFormat="1" ht="30" customHeight="1">
      <c r="C79" s="59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782" t="s">
        <v>16</v>
      </c>
      <c r="P79" s="782"/>
      <c r="Q79" s="662">
        <f>+SUM(Q59:Q78)</f>
        <v>0</v>
      </c>
      <c r="R79" s="662">
        <f t="shared" ref="R79:BD79" si="4">+SUM(R59:R78)</f>
        <v>0</v>
      </c>
      <c r="S79" s="662">
        <f t="shared" si="4"/>
        <v>0</v>
      </c>
      <c r="T79" s="662">
        <f t="shared" si="4"/>
        <v>0</v>
      </c>
      <c r="U79" s="662">
        <f t="shared" si="4"/>
        <v>0</v>
      </c>
      <c r="V79" s="662">
        <f t="shared" si="4"/>
        <v>0</v>
      </c>
      <c r="W79" s="662">
        <f t="shared" si="4"/>
        <v>0</v>
      </c>
      <c r="X79" s="662">
        <f t="shared" si="4"/>
        <v>0</v>
      </c>
      <c r="Y79" s="662">
        <f t="shared" si="4"/>
        <v>0</v>
      </c>
      <c r="Z79" s="662">
        <f t="shared" si="4"/>
        <v>0</v>
      </c>
      <c r="AA79" s="662">
        <f t="shared" si="4"/>
        <v>0</v>
      </c>
      <c r="AB79" s="662">
        <f t="shared" si="4"/>
        <v>0</v>
      </c>
      <c r="AC79" s="662">
        <f t="shared" si="4"/>
        <v>0</v>
      </c>
      <c r="AD79" s="662">
        <f t="shared" si="4"/>
        <v>0</v>
      </c>
      <c r="AE79" s="662">
        <f t="shared" si="4"/>
        <v>0</v>
      </c>
      <c r="AF79" s="662">
        <f t="shared" si="4"/>
        <v>0</v>
      </c>
      <c r="AG79" s="662">
        <f t="shared" si="4"/>
        <v>0</v>
      </c>
      <c r="AH79" s="662">
        <f t="shared" si="4"/>
        <v>0</v>
      </c>
      <c r="AI79" s="662">
        <f t="shared" si="4"/>
        <v>0</v>
      </c>
      <c r="AJ79" s="662">
        <f t="shared" si="4"/>
        <v>0</v>
      </c>
      <c r="AK79" s="662">
        <f t="shared" si="4"/>
        <v>0</v>
      </c>
      <c r="AL79" s="662">
        <f t="shared" si="4"/>
        <v>0</v>
      </c>
      <c r="AM79" s="662">
        <f t="shared" si="4"/>
        <v>0</v>
      </c>
      <c r="AN79" s="662">
        <f t="shared" si="4"/>
        <v>0</v>
      </c>
      <c r="AO79" s="662">
        <f t="shared" si="4"/>
        <v>0</v>
      </c>
      <c r="AP79" s="662">
        <f t="shared" si="4"/>
        <v>0</v>
      </c>
      <c r="AQ79" s="662">
        <f t="shared" si="4"/>
        <v>0</v>
      </c>
      <c r="AR79" s="662">
        <f t="shared" si="4"/>
        <v>0</v>
      </c>
      <c r="AS79" s="662">
        <f t="shared" si="4"/>
        <v>0</v>
      </c>
      <c r="AT79" s="662">
        <f t="shared" si="4"/>
        <v>0</v>
      </c>
      <c r="AU79" s="662">
        <f t="shared" si="4"/>
        <v>0</v>
      </c>
      <c r="AV79" s="662">
        <f t="shared" si="4"/>
        <v>0</v>
      </c>
      <c r="AW79" s="662">
        <f t="shared" si="4"/>
        <v>0</v>
      </c>
      <c r="AX79" s="662">
        <f t="shared" si="4"/>
        <v>0</v>
      </c>
      <c r="AY79" s="662">
        <f t="shared" si="4"/>
        <v>0</v>
      </c>
      <c r="AZ79" s="662">
        <f t="shared" si="4"/>
        <v>0</v>
      </c>
      <c r="BA79" s="662">
        <f t="shared" si="4"/>
        <v>0</v>
      </c>
      <c r="BB79" s="662">
        <f t="shared" si="4"/>
        <v>0</v>
      </c>
      <c r="BC79" s="662">
        <f t="shared" si="4"/>
        <v>0</v>
      </c>
      <c r="BD79" s="662">
        <f t="shared" si="4"/>
        <v>0</v>
      </c>
      <c r="BE79" s="663">
        <f t="shared" si="2"/>
        <v>0</v>
      </c>
      <c r="BF79" s="122" t="e">
        <f>+SUM(BF59:BF69)</f>
        <v>#DIV/0!</v>
      </c>
      <c r="BG79" s="68"/>
      <c r="BH79" s="68"/>
      <c r="BI79" s="68"/>
      <c r="BJ79" s="68"/>
      <c r="BK79" s="68"/>
      <c r="BL79" s="68"/>
      <c r="BM79" s="68"/>
      <c r="BN79" s="68"/>
      <c r="BO79" s="68"/>
      <c r="BP79" s="68"/>
      <c r="BQ79" s="30"/>
      <c r="BR79" s="65"/>
      <c r="BS79" s="336"/>
      <c r="BW79" s="335"/>
      <c r="BX79" s="335"/>
      <c r="BY79" s="335"/>
      <c r="BZ79" s="335"/>
      <c r="CA79" s="335"/>
      <c r="CB79" s="335"/>
      <c r="CC79" s="335"/>
      <c r="CD79" s="335"/>
      <c r="CE79" s="335"/>
    </row>
    <row r="80" spans="3:173" s="466" customFormat="1" ht="30" customHeight="1">
      <c r="C80" s="59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788" t="s">
        <v>21</v>
      </c>
      <c r="P80" s="788"/>
      <c r="Q80" s="664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664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664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664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664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664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664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664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664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664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664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664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664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664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664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664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664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664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664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664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664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664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664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664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664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664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664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664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664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664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664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664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664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664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664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664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664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664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664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664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665" t="e">
        <f t="shared" si="2"/>
        <v>#REF!</v>
      </c>
      <c r="BF80" s="124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30"/>
      <c r="BR80" s="65"/>
      <c r="BS80" s="333"/>
      <c r="BT80" s="467"/>
      <c r="BU80" s="467"/>
      <c r="BV80" s="335"/>
      <c r="BW80" s="335"/>
      <c r="BX80" s="335"/>
      <c r="BY80" s="335"/>
      <c r="BZ80" s="335"/>
      <c r="CA80" s="335"/>
      <c r="CB80" s="335"/>
      <c r="CC80" s="335"/>
      <c r="CD80" s="335"/>
      <c r="CE80" s="335"/>
      <c r="CF80" s="333"/>
      <c r="CG80" s="333"/>
    </row>
    <row r="81" spans="3:186" s="466" customFormat="1" ht="30" hidden="1" customHeight="1">
      <c r="C81" s="59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750">
        <f>+O99</f>
        <v>0</v>
      </c>
      <c r="P81" s="750"/>
      <c r="Q81" s="501" t="e">
        <f>+Q99</f>
        <v>#REF!</v>
      </c>
      <c r="R81" s="501" t="e">
        <f t="shared" ref="R81:BD81" si="5">+R99</f>
        <v>#REF!</v>
      </c>
      <c r="S81" s="501" t="e">
        <f t="shared" si="5"/>
        <v>#REF!</v>
      </c>
      <c r="T81" s="501" t="e">
        <f t="shared" si="5"/>
        <v>#REF!</v>
      </c>
      <c r="U81" s="501" t="e">
        <f t="shared" si="5"/>
        <v>#REF!</v>
      </c>
      <c r="V81" s="501" t="e">
        <f t="shared" si="5"/>
        <v>#REF!</v>
      </c>
      <c r="W81" s="501" t="e">
        <f t="shared" si="5"/>
        <v>#REF!</v>
      </c>
      <c r="X81" s="501" t="e">
        <f t="shared" si="5"/>
        <v>#REF!</v>
      </c>
      <c r="Y81" s="501" t="e">
        <f t="shared" si="5"/>
        <v>#REF!</v>
      </c>
      <c r="Z81" s="501" t="e">
        <f t="shared" si="5"/>
        <v>#REF!</v>
      </c>
      <c r="AA81" s="501" t="e">
        <f t="shared" si="5"/>
        <v>#REF!</v>
      </c>
      <c r="AB81" s="501" t="e">
        <f t="shared" si="5"/>
        <v>#REF!</v>
      </c>
      <c r="AC81" s="501" t="e">
        <f t="shared" si="5"/>
        <v>#REF!</v>
      </c>
      <c r="AD81" s="501" t="e">
        <f t="shared" si="5"/>
        <v>#REF!</v>
      </c>
      <c r="AE81" s="501" t="e">
        <f t="shared" si="5"/>
        <v>#REF!</v>
      </c>
      <c r="AF81" s="501" t="e">
        <f t="shared" si="5"/>
        <v>#REF!</v>
      </c>
      <c r="AG81" s="501" t="e">
        <f t="shared" si="5"/>
        <v>#REF!</v>
      </c>
      <c r="AH81" s="501" t="e">
        <f t="shared" si="5"/>
        <v>#REF!</v>
      </c>
      <c r="AI81" s="501" t="e">
        <f t="shared" si="5"/>
        <v>#REF!</v>
      </c>
      <c r="AJ81" s="501" t="e">
        <f t="shared" si="5"/>
        <v>#REF!</v>
      </c>
      <c r="AK81" s="501" t="e">
        <f t="shared" si="5"/>
        <v>#REF!</v>
      </c>
      <c r="AL81" s="501" t="e">
        <f t="shared" si="5"/>
        <v>#REF!</v>
      </c>
      <c r="AM81" s="501" t="e">
        <f t="shared" si="5"/>
        <v>#REF!</v>
      </c>
      <c r="AN81" s="501" t="e">
        <f t="shared" si="5"/>
        <v>#REF!</v>
      </c>
      <c r="AO81" s="501" t="e">
        <f t="shared" si="5"/>
        <v>#REF!</v>
      </c>
      <c r="AP81" s="501" t="e">
        <f t="shared" si="5"/>
        <v>#REF!</v>
      </c>
      <c r="AQ81" s="501" t="e">
        <f t="shared" si="5"/>
        <v>#REF!</v>
      </c>
      <c r="AR81" s="501" t="e">
        <f t="shared" si="5"/>
        <v>#REF!</v>
      </c>
      <c r="AS81" s="501" t="e">
        <f t="shared" si="5"/>
        <v>#REF!</v>
      </c>
      <c r="AT81" s="501" t="e">
        <f t="shared" si="5"/>
        <v>#REF!</v>
      </c>
      <c r="AU81" s="501" t="e">
        <f t="shared" si="5"/>
        <v>#REF!</v>
      </c>
      <c r="AV81" s="501" t="e">
        <f t="shared" si="5"/>
        <v>#REF!</v>
      </c>
      <c r="AW81" s="501" t="e">
        <f t="shared" si="5"/>
        <v>#REF!</v>
      </c>
      <c r="AX81" s="501" t="e">
        <f t="shared" si="5"/>
        <v>#REF!</v>
      </c>
      <c r="AY81" s="501" t="e">
        <f t="shared" si="5"/>
        <v>#REF!</v>
      </c>
      <c r="AZ81" s="501" t="e">
        <f t="shared" si="5"/>
        <v>#REF!</v>
      </c>
      <c r="BA81" s="501" t="e">
        <f t="shared" si="5"/>
        <v>#REF!</v>
      </c>
      <c r="BB81" s="501" t="e">
        <f t="shared" si="5"/>
        <v>#REF!</v>
      </c>
      <c r="BC81" s="501" t="e">
        <f t="shared" si="5"/>
        <v>#REF!</v>
      </c>
      <c r="BD81" s="501" t="e">
        <f t="shared" si="5"/>
        <v>#REF!</v>
      </c>
      <c r="BE81" s="486"/>
      <c r="BF81" s="48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30"/>
      <c r="BR81" s="65"/>
      <c r="BS81" s="333"/>
      <c r="BT81" s="467"/>
      <c r="BU81" s="467"/>
      <c r="BV81" s="335"/>
      <c r="BW81" s="335"/>
      <c r="BX81" s="335"/>
      <c r="BY81" s="335"/>
      <c r="BZ81" s="335"/>
      <c r="CA81" s="335"/>
      <c r="CB81" s="335"/>
      <c r="CC81" s="335"/>
      <c r="CD81" s="335"/>
      <c r="CE81" s="335"/>
      <c r="CF81" s="333"/>
      <c r="CG81" s="333"/>
    </row>
    <row r="82" spans="3:186" s="466" customFormat="1" ht="30" hidden="1" customHeight="1">
      <c r="C82" s="59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750">
        <f t="shared" ref="O82:O86" si="6">+O100</f>
        <v>0</v>
      </c>
      <c r="P82" s="750"/>
      <c r="Q82" s="501" t="e">
        <f t="shared" ref="Q82:BD86" si="7">+Q100</f>
        <v>#REF!</v>
      </c>
      <c r="R82" s="501" t="e">
        <f t="shared" si="7"/>
        <v>#REF!</v>
      </c>
      <c r="S82" s="501" t="e">
        <f t="shared" si="7"/>
        <v>#REF!</v>
      </c>
      <c r="T82" s="501" t="e">
        <f t="shared" si="7"/>
        <v>#REF!</v>
      </c>
      <c r="U82" s="501" t="e">
        <f t="shared" si="7"/>
        <v>#REF!</v>
      </c>
      <c r="V82" s="501" t="e">
        <f t="shared" si="7"/>
        <v>#REF!</v>
      </c>
      <c r="W82" s="501" t="e">
        <f t="shared" si="7"/>
        <v>#REF!</v>
      </c>
      <c r="X82" s="501" t="e">
        <f t="shared" si="7"/>
        <v>#REF!</v>
      </c>
      <c r="Y82" s="501" t="e">
        <f t="shared" si="7"/>
        <v>#REF!</v>
      </c>
      <c r="Z82" s="501" t="e">
        <f t="shared" si="7"/>
        <v>#REF!</v>
      </c>
      <c r="AA82" s="501" t="e">
        <f t="shared" si="7"/>
        <v>#REF!</v>
      </c>
      <c r="AB82" s="501" t="e">
        <f t="shared" si="7"/>
        <v>#REF!</v>
      </c>
      <c r="AC82" s="501" t="e">
        <f t="shared" si="7"/>
        <v>#REF!</v>
      </c>
      <c r="AD82" s="501" t="e">
        <f t="shared" si="7"/>
        <v>#REF!</v>
      </c>
      <c r="AE82" s="501" t="e">
        <f t="shared" si="7"/>
        <v>#REF!</v>
      </c>
      <c r="AF82" s="501" t="e">
        <f t="shared" si="7"/>
        <v>#REF!</v>
      </c>
      <c r="AG82" s="501" t="e">
        <f t="shared" si="7"/>
        <v>#REF!</v>
      </c>
      <c r="AH82" s="501" t="e">
        <f t="shared" si="7"/>
        <v>#REF!</v>
      </c>
      <c r="AI82" s="501" t="e">
        <f t="shared" si="7"/>
        <v>#REF!</v>
      </c>
      <c r="AJ82" s="501" t="e">
        <f t="shared" si="7"/>
        <v>#REF!</v>
      </c>
      <c r="AK82" s="501" t="e">
        <f t="shared" si="7"/>
        <v>#REF!</v>
      </c>
      <c r="AL82" s="501" t="e">
        <f t="shared" si="7"/>
        <v>#REF!</v>
      </c>
      <c r="AM82" s="501" t="e">
        <f t="shared" si="7"/>
        <v>#REF!</v>
      </c>
      <c r="AN82" s="501" t="e">
        <f t="shared" si="7"/>
        <v>#REF!</v>
      </c>
      <c r="AO82" s="501" t="e">
        <f t="shared" si="7"/>
        <v>#REF!</v>
      </c>
      <c r="AP82" s="501" t="e">
        <f t="shared" si="7"/>
        <v>#REF!</v>
      </c>
      <c r="AQ82" s="501" t="e">
        <f t="shared" si="7"/>
        <v>#REF!</v>
      </c>
      <c r="AR82" s="501" t="e">
        <f t="shared" si="7"/>
        <v>#REF!</v>
      </c>
      <c r="AS82" s="501" t="e">
        <f t="shared" si="7"/>
        <v>#REF!</v>
      </c>
      <c r="AT82" s="501" t="e">
        <f t="shared" si="7"/>
        <v>#REF!</v>
      </c>
      <c r="AU82" s="501" t="e">
        <f t="shared" si="7"/>
        <v>#REF!</v>
      </c>
      <c r="AV82" s="501" t="e">
        <f t="shared" si="7"/>
        <v>#REF!</v>
      </c>
      <c r="AW82" s="501" t="e">
        <f t="shared" si="7"/>
        <v>#REF!</v>
      </c>
      <c r="AX82" s="501" t="e">
        <f t="shared" si="7"/>
        <v>#REF!</v>
      </c>
      <c r="AY82" s="501" t="e">
        <f t="shared" si="7"/>
        <v>#REF!</v>
      </c>
      <c r="AZ82" s="501" t="e">
        <f t="shared" si="7"/>
        <v>#REF!</v>
      </c>
      <c r="BA82" s="501" t="e">
        <f t="shared" si="7"/>
        <v>#REF!</v>
      </c>
      <c r="BB82" s="501" t="e">
        <f t="shared" si="7"/>
        <v>#REF!</v>
      </c>
      <c r="BC82" s="501" t="e">
        <f t="shared" si="7"/>
        <v>#REF!</v>
      </c>
      <c r="BD82" s="501" t="e">
        <f t="shared" si="7"/>
        <v>#REF!</v>
      </c>
      <c r="BE82" s="486"/>
      <c r="BF82" s="48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30"/>
      <c r="BR82" s="65"/>
      <c r="BS82" s="333"/>
      <c r="BT82" s="467"/>
      <c r="BU82" s="467"/>
      <c r="BV82" s="335"/>
      <c r="BW82" s="335"/>
      <c r="BX82" s="335"/>
      <c r="BY82" s="335"/>
      <c r="BZ82" s="335"/>
      <c r="CA82" s="335"/>
      <c r="CB82" s="335"/>
      <c r="CC82" s="335"/>
      <c r="CD82" s="335"/>
      <c r="CE82" s="335"/>
      <c r="CF82" s="333"/>
      <c r="CG82" s="333"/>
    </row>
    <row r="83" spans="3:186" s="466" customFormat="1" ht="30" hidden="1" customHeight="1">
      <c r="C83" s="59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750">
        <f t="shared" si="6"/>
        <v>0</v>
      </c>
      <c r="P83" s="750"/>
      <c r="Q83" s="501" t="e">
        <f t="shared" si="7"/>
        <v>#REF!</v>
      </c>
      <c r="R83" s="501" t="e">
        <f t="shared" si="7"/>
        <v>#REF!</v>
      </c>
      <c r="S83" s="501" t="e">
        <f t="shared" si="7"/>
        <v>#REF!</v>
      </c>
      <c r="T83" s="501" t="e">
        <f t="shared" si="7"/>
        <v>#REF!</v>
      </c>
      <c r="U83" s="501" t="e">
        <f t="shared" si="7"/>
        <v>#REF!</v>
      </c>
      <c r="V83" s="501" t="e">
        <f t="shared" si="7"/>
        <v>#REF!</v>
      </c>
      <c r="W83" s="501" t="e">
        <f t="shared" si="7"/>
        <v>#REF!</v>
      </c>
      <c r="X83" s="501" t="e">
        <f t="shared" si="7"/>
        <v>#REF!</v>
      </c>
      <c r="Y83" s="501" t="e">
        <f t="shared" si="7"/>
        <v>#REF!</v>
      </c>
      <c r="Z83" s="501" t="e">
        <f t="shared" si="7"/>
        <v>#REF!</v>
      </c>
      <c r="AA83" s="501" t="e">
        <f t="shared" si="7"/>
        <v>#REF!</v>
      </c>
      <c r="AB83" s="501" t="e">
        <f t="shared" si="7"/>
        <v>#REF!</v>
      </c>
      <c r="AC83" s="501" t="e">
        <f t="shared" si="7"/>
        <v>#REF!</v>
      </c>
      <c r="AD83" s="501" t="e">
        <f t="shared" si="7"/>
        <v>#REF!</v>
      </c>
      <c r="AE83" s="501" t="e">
        <f t="shared" si="7"/>
        <v>#REF!</v>
      </c>
      <c r="AF83" s="501" t="e">
        <f t="shared" si="7"/>
        <v>#REF!</v>
      </c>
      <c r="AG83" s="501" t="e">
        <f t="shared" si="7"/>
        <v>#REF!</v>
      </c>
      <c r="AH83" s="501" t="e">
        <f t="shared" si="7"/>
        <v>#REF!</v>
      </c>
      <c r="AI83" s="501" t="e">
        <f t="shared" si="7"/>
        <v>#REF!</v>
      </c>
      <c r="AJ83" s="501" t="e">
        <f t="shared" si="7"/>
        <v>#REF!</v>
      </c>
      <c r="AK83" s="501" t="e">
        <f t="shared" si="7"/>
        <v>#REF!</v>
      </c>
      <c r="AL83" s="501" t="e">
        <f t="shared" si="7"/>
        <v>#REF!</v>
      </c>
      <c r="AM83" s="501" t="e">
        <f t="shared" si="7"/>
        <v>#REF!</v>
      </c>
      <c r="AN83" s="501" t="e">
        <f t="shared" si="7"/>
        <v>#REF!</v>
      </c>
      <c r="AO83" s="501" t="e">
        <f t="shared" si="7"/>
        <v>#REF!</v>
      </c>
      <c r="AP83" s="501" t="e">
        <f t="shared" si="7"/>
        <v>#REF!</v>
      </c>
      <c r="AQ83" s="501" t="e">
        <f t="shared" si="7"/>
        <v>#REF!</v>
      </c>
      <c r="AR83" s="501" t="e">
        <f t="shared" si="7"/>
        <v>#REF!</v>
      </c>
      <c r="AS83" s="501" t="e">
        <f t="shared" si="7"/>
        <v>#REF!</v>
      </c>
      <c r="AT83" s="501" t="e">
        <f t="shared" si="7"/>
        <v>#REF!</v>
      </c>
      <c r="AU83" s="501" t="e">
        <f t="shared" si="7"/>
        <v>#REF!</v>
      </c>
      <c r="AV83" s="501" t="e">
        <f t="shared" si="7"/>
        <v>#REF!</v>
      </c>
      <c r="AW83" s="501" t="e">
        <f t="shared" si="7"/>
        <v>#REF!</v>
      </c>
      <c r="AX83" s="501" t="e">
        <f t="shared" si="7"/>
        <v>#REF!</v>
      </c>
      <c r="AY83" s="501" t="e">
        <f t="shared" si="7"/>
        <v>#REF!</v>
      </c>
      <c r="AZ83" s="501" t="e">
        <f t="shared" si="7"/>
        <v>#REF!</v>
      </c>
      <c r="BA83" s="501" t="e">
        <f t="shared" si="7"/>
        <v>#REF!</v>
      </c>
      <c r="BB83" s="501" t="e">
        <f t="shared" si="7"/>
        <v>#REF!</v>
      </c>
      <c r="BC83" s="501" t="e">
        <f t="shared" si="7"/>
        <v>#REF!</v>
      </c>
      <c r="BD83" s="501" t="e">
        <f t="shared" si="7"/>
        <v>#REF!</v>
      </c>
      <c r="BE83" s="486"/>
      <c r="BF83" s="48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30"/>
      <c r="BR83" s="65"/>
      <c r="BS83" s="333"/>
      <c r="BT83" s="467"/>
      <c r="BU83" s="467"/>
      <c r="BV83" s="335"/>
      <c r="BW83" s="335"/>
      <c r="BX83" s="335"/>
      <c r="BY83" s="335"/>
      <c r="BZ83" s="335"/>
      <c r="CA83" s="335"/>
      <c r="CB83" s="335"/>
      <c r="CC83" s="335"/>
      <c r="CD83" s="335"/>
      <c r="CE83" s="335"/>
      <c r="CF83" s="333"/>
      <c r="CG83" s="333"/>
    </row>
    <row r="84" spans="3:186" s="466" customFormat="1" ht="30" hidden="1" customHeight="1">
      <c r="C84" s="59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750">
        <f t="shared" si="6"/>
        <v>0</v>
      </c>
      <c r="P84" s="750"/>
      <c r="Q84" s="501" t="e">
        <f t="shared" si="7"/>
        <v>#REF!</v>
      </c>
      <c r="R84" s="501" t="e">
        <f t="shared" si="7"/>
        <v>#REF!</v>
      </c>
      <c r="S84" s="501" t="e">
        <f t="shared" si="7"/>
        <v>#REF!</v>
      </c>
      <c r="T84" s="501" t="e">
        <f t="shared" si="7"/>
        <v>#REF!</v>
      </c>
      <c r="U84" s="501" t="e">
        <f t="shared" si="7"/>
        <v>#REF!</v>
      </c>
      <c r="V84" s="501" t="e">
        <f t="shared" si="7"/>
        <v>#REF!</v>
      </c>
      <c r="W84" s="501" t="e">
        <f t="shared" si="7"/>
        <v>#REF!</v>
      </c>
      <c r="X84" s="501" t="e">
        <f t="shared" si="7"/>
        <v>#REF!</v>
      </c>
      <c r="Y84" s="501" t="e">
        <f t="shared" si="7"/>
        <v>#REF!</v>
      </c>
      <c r="Z84" s="501" t="e">
        <f t="shared" si="7"/>
        <v>#REF!</v>
      </c>
      <c r="AA84" s="501" t="e">
        <f t="shared" si="7"/>
        <v>#REF!</v>
      </c>
      <c r="AB84" s="501" t="e">
        <f t="shared" si="7"/>
        <v>#REF!</v>
      </c>
      <c r="AC84" s="501" t="e">
        <f t="shared" si="7"/>
        <v>#REF!</v>
      </c>
      <c r="AD84" s="501" t="e">
        <f t="shared" si="7"/>
        <v>#REF!</v>
      </c>
      <c r="AE84" s="501" t="e">
        <f t="shared" si="7"/>
        <v>#REF!</v>
      </c>
      <c r="AF84" s="501" t="e">
        <f t="shared" si="7"/>
        <v>#REF!</v>
      </c>
      <c r="AG84" s="501" t="e">
        <f t="shared" si="7"/>
        <v>#REF!</v>
      </c>
      <c r="AH84" s="501" t="e">
        <f t="shared" si="7"/>
        <v>#REF!</v>
      </c>
      <c r="AI84" s="501" t="e">
        <f t="shared" si="7"/>
        <v>#REF!</v>
      </c>
      <c r="AJ84" s="501" t="e">
        <f t="shared" si="7"/>
        <v>#REF!</v>
      </c>
      <c r="AK84" s="501" t="e">
        <f t="shared" si="7"/>
        <v>#REF!</v>
      </c>
      <c r="AL84" s="501" t="e">
        <f t="shared" si="7"/>
        <v>#REF!</v>
      </c>
      <c r="AM84" s="501" t="e">
        <f t="shared" si="7"/>
        <v>#REF!</v>
      </c>
      <c r="AN84" s="501" t="e">
        <f t="shared" si="7"/>
        <v>#REF!</v>
      </c>
      <c r="AO84" s="501" t="e">
        <f t="shared" si="7"/>
        <v>#REF!</v>
      </c>
      <c r="AP84" s="501" t="e">
        <f t="shared" si="7"/>
        <v>#REF!</v>
      </c>
      <c r="AQ84" s="501" t="e">
        <f t="shared" si="7"/>
        <v>#REF!</v>
      </c>
      <c r="AR84" s="501" t="e">
        <f t="shared" si="7"/>
        <v>#REF!</v>
      </c>
      <c r="AS84" s="501" t="e">
        <f t="shared" si="7"/>
        <v>#REF!</v>
      </c>
      <c r="AT84" s="501" t="e">
        <f t="shared" si="7"/>
        <v>#REF!</v>
      </c>
      <c r="AU84" s="501" t="e">
        <f t="shared" si="7"/>
        <v>#REF!</v>
      </c>
      <c r="AV84" s="501" t="e">
        <f t="shared" si="7"/>
        <v>#REF!</v>
      </c>
      <c r="AW84" s="501" t="e">
        <f t="shared" si="7"/>
        <v>#REF!</v>
      </c>
      <c r="AX84" s="501" t="e">
        <f t="shared" si="7"/>
        <v>#REF!</v>
      </c>
      <c r="AY84" s="501" t="e">
        <f t="shared" si="7"/>
        <v>#REF!</v>
      </c>
      <c r="AZ84" s="501" t="e">
        <f t="shared" si="7"/>
        <v>#REF!</v>
      </c>
      <c r="BA84" s="501" t="e">
        <f t="shared" si="7"/>
        <v>#REF!</v>
      </c>
      <c r="BB84" s="501" t="e">
        <f t="shared" si="7"/>
        <v>#REF!</v>
      </c>
      <c r="BC84" s="501" t="e">
        <f t="shared" si="7"/>
        <v>#REF!</v>
      </c>
      <c r="BD84" s="501" t="e">
        <f t="shared" si="7"/>
        <v>#REF!</v>
      </c>
      <c r="BE84" s="486"/>
      <c r="BF84" s="48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30"/>
      <c r="BR84" s="65"/>
      <c r="BS84" s="333"/>
      <c r="BT84" s="467"/>
      <c r="BU84" s="467"/>
      <c r="BV84" s="335"/>
      <c r="BW84" s="335"/>
      <c r="BX84" s="335"/>
      <c r="BY84" s="335"/>
      <c r="BZ84" s="335"/>
      <c r="CA84" s="335"/>
      <c r="CB84" s="335"/>
      <c r="CC84" s="335"/>
      <c r="CD84" s="335"/>
      <c r="CE84" s="335"/>
      <c r="CF84" s="333"/>
      <c r="CG84" s="333"/>
    </row>
    <row r="85" spans="3:186" s="466" customFormat="1" ht="30" hidden="1" customHeight="1">
      <c r="C85" s="59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750">
        <f t="shared" si="6"/>
        <v>0</v>
      </c>
      <c r="P85" s="750"/>
      <c r="Q85" s="501" t="e">
        <f t="shared" si="7"/>
        <v>#REF!</v>
      </c>
      <c r="R85" s="501" t="e">
        <f t="shared" si="7"/>
        <v>#REF!</v>
      </c>
      <c r="S85" s="501" t="e">
        <f t="shared" si="7"/>
        <v>#REF!</v>
      </c>
      <c r="T85" s="501" t="e">
        <f t="shared" si="7"/>
        <v>#REF!</v>
      </c>
      <c r="U85" s="501" t="e">
        <f t="shared" si="7"/>
        <v>#REF!</v>
      </c>
      <c r="V85" s="501" t="e">
        <f t="shared" si="7"/>
        <v>#REF!</v>
      </c>
      <c r="W85" s="501" t="e">
        <f t="shared" si="7"/>
        <v>#REF!</v>
      </c>
      <c r="X85" s="501" t="e">
        <f t="shared" si="7"/>
        <v>#REF!</v>
      </c>
      <c r="Y85" s="501" t="e">
        <f t="shared" si="7"/>
        <v>#REF!</v>
      </c>
      <c r="Z85" s="501" t="e">
        <f t="shared" si="7"/>
        <v>#REF!</v>
      </c>
      <c r="AA85" s="501" t="e">
        <f t="shared" si="7"/>
        <v>#REF!</v>
      </c>
      <c r="AB85" s="501" t="e">
        <f t="shared" si="7"/>
        <v>#REF!</v>
      </c>
      <c r="AC85" s="501" t="e">
        <f t="shared" si="7"/>
        <v>#REF!</v>
      </c>
      <c r="AD85" s="501" t="e">
        <f t="shared" si="7"/>
        <v>#REF!</v>
      </c>
      <c r="AE85" s="501" t="e">
        <f t="shared" si="7"/>
        <v>#REF!</v>
      </c>
      <c r="AF85" s="501" t="e">
        <f t="shared" si="7"/>
        <v>#REF!</v>
      </c>
      <c r="AG85" s="501" t="e">
        <f t="shared" si="7"/>
        <v>#REF!</v>
      </c>
      <c r="AH85" s="501" t="e">
        <f t="shared" si="7"/>
        <v>#REF!</v>
      </c>
      <c r="AI85" s="501" t="e">
        <f t="shared" si="7"/>
        <v>#REF!</v>
      </c>
      <c r="AJ85" s="501" t="e">
        <f t="shared" si="7"/>
        <v>#REF!</v>
      </c>
      <c r="AK85" s="501" t="e">
        <f t="shared" si="7"/>
        <v>#REF!</v>
      </c>
      <c r="AL85" s="501" t="e">
        <f t="shared" si="7"/>
        <v>#REF!</v>
      </c>
      <c r="AM85" s="501" t="e">
        <f t="shared" si="7"/>
        <v>#REF!</v>
      </c>
      <c r="AN85" s="501" t="e">
        <f t="shared" si="7"/>
        <v>#REF!</v>
      </c>
      <c r="AO85" s="501" t="e">
        <f t="shared" si="7"/>
        <v>#REF!</v>
      </c>
      <c r="AP85" s="501" t="e">
        <f t="shared" si="7"/>
        <v>#REF!</v>
      </c>
      <c r="AQ85" s="501" t="e">
        <f t="shared" si="7"/>
        <v>#REF!</v>
      </c>
      <c r="AR85" s="501" t="e">
        <f t="shared" si="7"/>
        <v>#REF!</v>
      </c>
      <c r="AS85" s="501" t="e">
        <f t="shared" si="7"/>
        <v>#REF!</v>
      </c>
      <c r="AT85" s="501" t="e">
        <f t="shared" si="7"/>
        <v>#REF!</v>
      </c>
      <c r="AU85" s="501" t="e">
        <f t="shared" si="7"/>
        <v>#REF!</v>
      </c>
      <c r="AV85" s="501" t="e">
        <f t="shared" si="7"/>
        <v>#REF!</v>
      </c>
      <c r="AW85" s="501" t="e">
        <f t="shared" si="7"/>
        <v>#REF!</v>
      </c>
      <c r="AX85" s="501" t="e">
        <f t="shared" si="7"/>
        <v>#REF!</v>
      </c>
      <c r="AY85" s="501" t="e">
        <f t="shared" si="7"/>
        <v>#REF!</v>
      </c>
      <c r="AZ85" s="501" t="e">
        <f t="shared" si="7"/>
        <v>#REF!</v>
      </c>
      <c r="BA85" s="501" t="e">
        <f t="shared" si="7"/>
        <v>#REF!</v>
      </c>
      <c r="BB85" s="501" t="e">
        <f t="shared" si="7"/>
        <v>#REF!</v>
      </c>
      <c r="BC85" s="501" t="e">
        <f t="shared" si="7"/>
        <v>#REF!</v>
      </c>
      <c r="BD85" s="501" t="e">
        <f t="shared" si="7"/>
        <v>#REF!</v>
      </c>
      <c r="BE85" s="486"/>
      <c r="BF85" s="48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30"/>
      <c r="BR85" s="65"/>
      <c r="BS85" s="333"/>
      <c r="BT85" s="467"/>
      <c r="BU85" s="467"/>
      <c r="BV85" s="335"/>
      <c r="BW85" s="335"/>
      <c r="BX85" s="335"/>
      <c r="BY85" s="335"/>
      <c r="BZ85" s="335"/>
      <c r="CA85" s="335"/>
      <c r="CB85" s="335"/>
      <c r="CC85" s="335"/>
      <c r="CD85" s="335"/>
      <c r="CE85" s="335"/>
      <c r="CF85" s="333"/>
      <c r="CG85" s="333"/>
    </row>
    <row r="86" spans="3:186" s="466" customFormat="1" ht="30" hidden="1" customHeight="1">
      <c r="C86" s="59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750">
        <f t="shared" si="6"/>
        <v>0</v>
      </c>
      <c r="P86" s="750"/>
      <c r="Q86" s="501" t="e">
        <f t="shared" si="7"/>
        <v>#REF!</v>
      </c>
      <c r="R86" s="501" t="e">
        <f t="shared" si="7"/>
        <v>#REF!</v>
      </c>
      <c r="S86" s="501" t="e">
        <f t="shared" si="7"/>
        <v>#REF!</v>
      </c>
      <c r="T86" s="501" t="e">
        <f t="shared" si="7"/>
        <v>#REF!</v>
      </c>
      <c r="U86" s="501" t="e">
        <f t="shared" si="7"/>
        <v>#REF!</v>
      </c>
      <c r="V86" s="501" t="e">
        <f t="shared" si="7"/>
        <v>#REF!</v>
      </c>
      <c r="W86" s="501" t="e">
        <f t="shared" si="7"/>
        <v>#REF!</v>
      </c>
      <c r="X86" s="501" t="e">
        <f t="shared" si="7"/>
        <v>#REF!</v>
      </c>
      <c r="Y86" s="501" t="e">
        <f t="shared" si="7"/>
        <v>#REF!</v>
      </c>
      <c r="Z86" s="501" t="e">
        <f t="shared" si="7"/>
        <v>#REF!</v>
      </c>
      <c r="AA86" s="501" t="e">
        <f t="shared" si="7"/>
        <v>#REF!</v>
      </c>
      <c r="AB86" s="501" t="e">
        <f t="shared" si="7"/>
        <v>#REF!</v>
      </c>
      <c r="AC86" s="501" t="e">
        <f t="shared" si="7"/>
        <v>#REF!</v>
      </c>
      <c r="AD86" s="501" t="e">
        <f t="shared" si="7"/>
        <v>#REF!</v>
      </c>
      <c r="AE86" s="501" t="e">
        <f t="shared" si="7"/>
        <v>#REF!</v>
      </c>
      <c r="AF86" s="501" t="e">
        <f t="shared" si="7"/>
        <v>#REF!</v>
      </c>
      <c r="AG86" s="501" t="e">
        <f t="shared" si="7"/>
        <v>#REF!</v>
      </c>
      <c r="AH86" s="501" t="e">
        <f t="shared" si="7"/>
        <v>#REF!</v>
      </c>
      <c r="AI86" s="501" t="e">
        <f t="shared" si="7"/>
        <v>#REF!</v>
      </c>
      <c r="AJ86" s="501" t="e">
        <f t="shared" si="7"/>
        <v>#REF!</v>
      </c>
      <c r="AK86" s="501" t="e">
        <f t="shared" si="7"/>
        <v>#REF!</v>
      </c>
      <c r="AL86" s="501" t="e">
        <f t="shared" si="7"/>
        <v>#REF!</v>
      </c>
      <c r="AM86" s="501" t="e">
        <f t="shared" si="7"/>
        <v>#REF!</v>
      </c>
      <c r="AN86" s="501" t="e">
        <f t="shared" si="7"/>
        <v>#REF!</v>
      </c>
      <c r="AO86" s="501" t="e">
        <f t="shared" si="7"/>
        <v>#REF!</v>
      </c>
      <c r="AP86" s="501" t="e">
        <f t="shared" si="7"/>
        <v>#REF!</v>
      </c>
      <c r="AQ86" s="501" t="e">
        <f t="shared" si="7"/>
        <v>#REF!</v>
      </c>
      <c r="AR86" s="501" t="e">
        <f t="shared" si="7"/>
        <v>#REF!</v>
      </c>
      <c r="AS86" s="501" t="e">
        <f t="shared" si="7"/>
        <v>#REF!</v>
      </c>
      <c r="AT86" s="501" t="e">
        <f t="shared" si="7"/>
        <v>#REF!</v>
      </c>
      <c r="AU86" s="501" t="e">
        <f t="shared" si="7"/>
        <v>#REF!</v>
      </c>
      <c r="AV86" s="501" t="e">
        <f t="shared" si="7"/>
        <v>#REF!</v>
      </c>
      <c r="AW86" s="501" t="e">
        <f t="shared" si="7"/>
        <v>#REF!</v>
      </c>
      <c r="AX86" s="501" t="e">
        <f t="shared" si="7"/>
        <v>#REF!</v>
      </c>
      <c r="AY86" s="501" t="e">
        <f t="shared" si="7"/>
        <v>#REF!</v>
      </c>
      <c r="AZ86" s="501" t="e">
        <f t="shared" si="7"/>
        <v>#REF!</v>
      </c>
      <c r="BA86" s="501" t="e">
        <f t="shared" si="7"/>
        <v>#REF!</v>
      </c>
      <c r="BB86" s="501" t="e">
        <f t="shared" si="7"/>
        <v>#REF!</v>
      </c>
      <c r="BC86" s="501" t="e">
        <f t="shared" si="7"/>
        <v>#REF!</v>
      </c>
      <c r="BD86" s="501" t="e">
        <f t="shared" si="7"/>
        <v>#REF!</v>
      </c>
      <c r="BE86" s="486"/>
      <c r="BF86" s="48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30"/>
      <c r="BR86" s="65"/>
      <c r="BS86" s="333"/>
      <c r="BT86" s="467"/>
      <c r="BU86" s="467"/>
      <c r="BV86" s="335"/>
      <c r="BW86" s="335"/>
      <c r="BX86" s="335"/>
      <c r="BY86" s="335"/>
      <c r="BZ86" s="335"/>
      <c r="CA86" s="335"/>
      <c r="CB86" s="335"/>
      <c r="CC86" s="335"/>
      <c r="CD86" s="335"/>
      <c r="CE86" s="335"/>
      <c r="CF86" s="333"/>
      <c r="CG86" s="333"/>
    </row>
    <row r="87" spans="3:186" s="488" customFormat="1" ht="39.950000000000003" hidden="1" customHeight="1">
      <c r="C87" s="48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502"/>
      <c r="P87" s="503"/>
      <c r="Q87" s="506">
        <f>+Q58</f>
        <v>0</v>
      </c>
      <c r="R87" s="506">
        <f t="shared" ref="R87:BD87" si="8">+R58</f>
        <v>0</v>
      </c>
      <c r="S87" s="506">
        <f t="shared" si="8"/>
        <v>0</v>
      </c>
      <c r="T87" s="506">
        <f t="shared" si="8"/>
        <v>0</v>
      </c>
      <c r="U87" s="506">
        <f t="shared" si="8"/>
        <v>0</v>
      </c>
      <c r="V87" s="506">
        <f t="shared" si="8"/>
        <v>0</v>
      </c>
      <c r="W87" s="506">
        <f t="shared" si="8"/>
        <v>0</v>
      </c>
      <c r="X87" s="506">
        <f t="shared" si="8"/>
        <v>0</v>
      </c>
      <c r="Y87" s="506">
        <f t="shared" si="8"/>
        <v>0</v>
      </c>
      <c r="Z87" s="506">
        <f t="shared" si="8"/>
        <v>0</v>
      </c>
      <c r="AA87" s="506">
        <f t="shared" si="8"/>
        <v>0</v>
      </c>
      <c r="AB87" s="506">
        <f t="shared" si="8"/>
        <v>0</v>
      </c>
      <c r="AC87" s="506">
        <f t="shared" si="8"/>
        <v>0</v>
      </c>
      <c r="AD87" s="506">
        <f t="shared" si="8"/>
        <v>0</v>
      </c>
      <c r="AE87" s="506">
        <f t="shared" si="8"/>
        <v>0</v>
      </c>
      <c r="AF87" s="506">
        <f t="shared" si="8"/>
        <v>0</v>
      </c>
      <c r="AG87" s="506">
        <f t="shared" si="8"/>
        <v>0</v>
      </c>
      <c r="AH87" s="506">
        <f t="shared" si="8"/>
        <v>0</v>
      </c>
      <c r="AI87" s="506">
        <f t="shared" si="8"/>
        <v>0</v>
      </c>
      <c r="AJ87" s="506">
        <f t="shared" si="8"/>
        <v>0</v>
      </c>
      <c r="AK87" s="506">
        <f t="shared" si="8"/>
        <v>0</v>
      </c>
      <c r="AL87" s="506">
        <f t="shared" si="8"/>
        <v>0</v>
      </c>
      <c r="AM87" s="506">
        <f t="shared" si="8"/>
        <v>0</v>
      </c>
      <c r="AN87" s="506">
        <f t="shared" si="8"/>
        <v>0</v>
      </c>
      <c r="AO87" s="506">
        <f t="shared" si="8"/>
        <v>0</v>
      </c>
      <c r="AP87" s="506">
        <f t="shared" si="8"/>
        <v>0</v>
      </c>
      <c r="AQ87" s="506">
        <f t="shared" si="8"/>
        <v>0</v>
      </c>
      <c r="AR87" s="506">
        <f t="shared" si="8"/>
        <v>0</v>
      </c>
      <c r="AS87" s="506">
        <f t="shared" si="8"/>
        <v>0</v>
      </c>
      <c r="AT87" s="506">
        <f t="shared" si="8"/>
        <v>0</v>
      </c>
      <c r="AU87" s="506">
        <f t="shared" si="8"/>
        <v>0</v>
      </c>
      <c r="AV87" s="506">
        <f t="shared" si="8"/>
        <v>0</v>
      </c>
      <c r="AW87" s="506">
        <f t="shared" si="8"/>
        <v>0</v>
      </c>
      <c r="AX87" s="506">
        <f t="shared" si="8"/>
        <v>0</v>
      </c>
      <c r="AY87" s="506">
        <f t="shared" si="8"/>
        <v>0</v>
      </c>
      <c r="AZ87" s="506">
        <f t="shared" si="8"/>
        <v>0</v>
      </c>
      <c r="BA87" s="506">
        <f t="shared" si="8"/>
        <v>0</v>
      </c>
      <c r="BB87" s="506">
        <f t="shared" si="8"/>
        <v>0</v>
      </c>
      <c r="BC87" s="506">
        <f t="shared" si="8"/>
        <v>0</v>
      </c>
      <c r="BD87" s="506">
        <f t="shared" si="8"/>
        <v>0</v>
      </c>
      <c r="BE87" s="490"/>
      <c r="BF87" s="491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492"/>
      <c r="BR87" s="493"/>
      <c r="BS87" s="494"/>
      <c r="BT87" s="495"/>
      <c r="BU87" s="495"/>
      <c r="BZ87" s="496"/>
      <c r="CA87" s="496"/>
    </row>
    <row r="88" spans="3:186" s="488" customFormat="1" ht="39.950000000000003" hidden="1" customHeight="1">
      <c r="C88" s="48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504"/>
      <c r="P88" s="505"/>
      <c r="Q88" s="507" t="s">
        <v>967</v>
      </c>
      <c r="R88" s="507" t="s">
        <v>968</v>
      </c>
      <c r="S88" s="507" t="s">
        <v>969</v>
      </c>
      <c r="T88" s="507" t="s">
        <v>970</v>
      </c>
      <c r="U88" s="507" t="s">
        <v>971</v>
      </c>
      <c r="V88" s="507" t="s">
        <v>972</v>
      </c>
      <c r="W88" s="507" t="s">
        <v>973</v>
      </c>
      <c r="X88" s="507" t="s">
        <v>974</v>
      </c>
      <c r="Y88" s="507" t="s">
        <v>975</v>
      </c>
      <c r="Z88" s="507" t="s">
        <v>976</v>
      </c>
      <c r="AA88" s="507" t="s">
        <v>977</v>
      </c>
      <c r="AB88" s="507" t="s">
        <v>978</v>
      </c>
      <c r="AC88" s="507" t="s">
        <v>979</v>
      </c>
      <c r="AD88" s="507" t="s">
        <v>980</v>
      </c>
      <c r="AE88" s="507" t="s">
        <v>981</v>
      </c>
      <c r="AF88" s="507" t="s">
        <v>982</v>
      </c>
      <c r="AG88" s="507" t="s">
        <v>983</v>
      </c>
      <c r="AH88" s="507" t="s">
        <v>984</v>
      </c>
      <c r="AI88" s="507" t="s">
        <v>985</v>
      </c>
      <c r="AJ88" s="507" t="s">
        <v>986</v>
      </c>
      <c r="AK88" s="507" t="s">
        <v>987</v>
      </c>
      <c r="AL88" s="507" t="s">
        <v>988</v>
      </c>
      <c r="AM88" s="507" t="s">
        <v>989</v>
      </c>
      <c r="AN88" s="507" t="s">
        <v>990</v>
      </c>
      <c r="AO88" s="507" t="s">
        <v>991</v>
      </c>
      <c r="AP88" s="507" t="s">
        <v>992</v>
      </c>
      <c r="AQ88" s="507" t="s">
        <v>993</v>
      </c>
      <c r="AR88" s="507" t="s">
        <v>994</v>
      </c>
      <c r="AS88" s="507" t="s">
        <v>995</v>
      </c>
      <c r="AT88" s="507" t="s">
        <v>996</v>
      </c>
      <c r="AU88" s="507" t="s">
        <v>997</v>
      </c>
      <c r="AV88" s="507" t="s">
        <v>998</v>
      </c>
      <c r="AW88" s="507" t="s">
        <v>999</v>
      </c>
      <c r="AX88" s="507" t="s">
        <v>1000</v>
      </c>
      <c r="AY88" s="507" t="s">
        <v>1001</v>
      </c>
      <c r="AZ88" s="507" t="s">
        <v>1002</v>
      </c>
      <c r="BA88" s="507" t="s">
        <v>1003</v>
      </c>
      <c r="BB88" s="507" t="s">
        <v>1004</v>
      </c>
      <c r="BC88" s="507" t="s">
        <v>1005</v>
      </c>
      <c r="BD88" s="507" t="s">
        <v>1006</v>
      </c>
      <c r="BE88" s="497"/>
      <c r="BF88" s="498"/>
      <c r="BG88" s="69"/>
      <c r="BH88" s="69"/>
      <c r="BI88" s="69"/>
      <c r="BJ88" s="69"/>
      <c r="BK88" s="69"/>
      <c r="BL88" s="69"/>
      <c r="BM88" s="69"/>
      <c r="BN88" s="69"/>
      <c r="BO88" s="69"/>
      <c r="BP88" s="69"/>
      <c r="BQ88" s="492"/>
      <c r="BR88" s="493"/>
      <c r="BS88" s="471"/>
      <c r="BT88" s="495"/>
      <c r="BU88" s="499"/>
      <c r="BZ88" s="496"/>
      <c r="CA88" s="496"/>
    </row>
    <row r="89" spans="3:186" s="488" customFormat="1" ht="39.950000000000003" hidden="1" customHeight="1">
      <c r="C89" s="48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707" t="e">
        <f>+VLOOKUP(P89,#REF!,2,0)</f>
        <v>#REF!</v>
      </c>
      <c r="P89" s="510">
        <v>29</v>
      </c>
      <c r="Q89" s="508" t="e">
        <f>+HLOOKUP(Q87,Q58:Q86,$P$89,0)</f>
        <v>#REF!</v>
      </c>
      <c r="R89" s="508" t="e">
        <f t="shared" ref="R89:BD89" si="9">+HLOOKUP(R87,R58:R86,$P$89,0)</f>
        <v>#REF!</v>
      </c>
      <c r="S89" s="508" t="e">
        <f t="shared" si="9"/>
        <v>#REF!</v>
      </c>
      <c r="T89" s="508" t="e">
        <f t="shared" si="9"/>
        <v>#REF!</v>
      </c>
      <c r="U89" s="508" t="e">
        <f t="shared" si="9"/>
        <v>#REF!</v>
      </c>
      <c r="V89" s="508" t="e">
        <f t="shared" si="9"/>
        <v>#REF!</v>
      </c>
      <c r="W89" s="508" t="e">
        <f t="shared" si="9"/>
        <v>#REF!</v>
      </c>
      <c r="X89" s="508" t="e">
        <f t="shared" si="9"/>
        <v>#REF!</v>
      </c>
      <c r="Y89" s="508" t="e">
        <f t="shared" si="9"/>
        <v>#REF!</v>
      </c>
      <c r="Z89" s="508" t="e">
        <f t="shared" si="9"/>
        <v>#REF!</v>
      </c>
      <c r="AA89" s="508" t="e">
        <f t="shared" si="9"/>
        <v>#REF!</v>
      </c>
      <c r="AB89" s="508" t="e">
        <f t="shared" si="9"/>
        <v>#REF!</v>
      </c>
      <c r="AC89" s="508" t="e">
        <f t="shared" si="9"/>
        <v>#REF!</v>
      </c>
      <c r="AD89" s="508" t="e">
        <f t="shared" si="9"/>
        <v>#REF!</v>
      </c>
      <c r="AE89" s="508" t="e">
        <f t="shared" si="9"/>
        <v>#REF!</v>
      </c>
      <c r="AF89" s="508" t="e">
        <f t="shared" si="9"/>
        <v>#REF!</v>
      </c>
      <c r="AG89" s="508" t="e">
        <f t="shared" si="9"/>
        <v>#REF!</v>
      </c>
      <c r="AH89" s="508" t="e">
        <f t="shared" si="9"/>
        <v>#REF!</v>
      </c>
      <c r="AI89" s="508" t="e">
        <f t="shared" si="9"/>
        <v>#REF!</v>
      </c>
      <c r="AJ89" s="508" t="e">
        <f t="shared" si="9"/>
        <v>#REF!</v>
      </c>
      <c r="AK89" s="508" t="e">
        <f t="shared" si="9"/>
        <v>#REF!</v>
      </c>
      <c r="AL89" s="508" t="e">
        <f t="shared" si="9"/>
        <v>#REF!</v>
      </c>
      <c r="AM89" s="508" t="e">
        <f t="shared" si="9"/>
        <v>#REF!</v>
      </c>
      <c r="AN89" s="508" t="e">
        <f t="shared" si="9"/>
        <v>#REF!</v>
      </c>
      <c r="AO89" s="508" t="e">
        <f t="shared" si="9"/>
        <v>#REF!</v>
      </c>
      <c r="AP89" s="508" t="e">
        <f t="shared" si="9"/>
        <v>#REF!</v>
      </c>
      <c r="AQ89" s="508" t="e">
        <f t="shared" si="9"/>
        <v>#REF!</v>
      </c>
      <c r="AR89" s="508" t="e">
        <f t="shared" si="9"/>
        <v>#REF!</v>
      </c>
      <c r="AS89" s="508" t="e">
        <f t="shared" si="9"/>
        <v>#REF!</v>
      </c>
      <c r="AT89" s="508" t="e">
        <f t="shared" si="9"/>
        <v>#REF!</v>
      </c>
      <c r="AU89" s="508" t="e">
        <f t="shared" si="9"/>
        <v>#REF!</v>
      </c>
      <c r="AV89" s="508" t="e">
        <f t="shared" si="9"/>
        <v>#REF!</v>
      </c>
      <c r="AW89" s="508" t="e">
        <f t="shared" si="9"/>
        <v>#REF!</v>
      </c>
      <c r="AX89" s="508" t="e">
        <f t="shared" si="9"/>
        <v>#REF!</v>
      </c>
      <c r="AY89" s="508" t="e">
        <f t="shared" si="9"/>
        <v>#REF!</v>
      </c>
      <c r="AZ89" s="508" t="e">
        <f t="shared" si="9"/>
        <v>#REF!</v>
      </c>
      <c r="BA89" s="508" t="e">
        <f t="shared" si="9"/>
        <v>#REF!</v>
      </c>
      <c r="BB89" s="508" t="e">
        <f t="shared" si="9"/>
        <v>#REF!</v>
      </c>
      <c r="BC89" s="508" t="e">
        <f t="shared" si="9"/>
        <v>#REF!</v>
      </c>
      <c r="BD89" s="508" t="e">
        <f t="shared" si="9"/>
        <v>#REF!</v>
      </c>
      <c r="BE89" s="500"/>
      <c r="BF89" s="69"/>
      <c r="BG89" s="69"/>
      <c r="BH89" s="69"/>
      <c r="BI89" s="69"/>
      <c r="BJ89" s="69"/>
      <c r="BK89" s="69"/>
      <c r="BL89" s="69"/>
      <c r="BM89" s="69"/>
      <c r="BN89" s="69"/>
      <c r="BO89" s="69"/>
      <c r="BP89" s="69"/>
      <c r="BQ89" s="492"/>
      <c r="BR89" s="493"/>
      <c r="BS89" s="471"/>
      <c r="BT89" s="495"/>
      <c r="BU89" s="499"/>
      <c r="BZ89" s="496"/>
      <c r="CA89" s="496"/>
    </row>
    <row r="90" spans="3:186" s="335" customFormat="1" ht="40.15" customHeight="1">
      <c r="C90" s="59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764" t="s">
        <v>149</v>
      </c>
      <c r="P90" s="764"/>
      <c r="Q90" s="764"/>
      <c r="R90" s="764"/>
      <c r="S90" s="764"/>
      <c r="T90" s="764"/>
      <c r="U90" s="764"/>
      <c r="V90" s="764"/>
      <c r="W90" s="764"/>
      <c r="X90" s="764"/>
      <c r="Y90" s="764"/>
      <c r="Z90" s="764"/>
      <c r="AA90" s="764"/>
      <c r="AB90" s="764"/>
      <c r="AC90" s="764"/>
      <c r="AD90" s="764"/>
      <c r="AE90" s="764"/>
      <c r="AF90" s="764"/>
      <c r="AG90" s="764"/>
      <c r="AH90" s="764"/>
      <c r="AI90" s="764"/>
      <c r="AJ90" s="764"/>
      <c r="AK90" s="764"/>
      <c r="AL90" s="764"/>
      <c r="AM90" s="764"/>
      <c r="AN90" s="764"/>
      <c r="AO90" s="764"/>
      <c r="AP90" s="764"/>
      <c r="AQ90" s="764"/>
      <c r="AR90" s="764"/>
      <c r="AS90" s="764"/>
      <c r="AT90" s="764"/>
      <c r="AU90" s="764"/>
      <c r="AV90" s="764"/>
      <c r="AW90" s="764"/>
      <c r="AX90" s="764"/>
      <c r="AY90" s="764"/>
      <c r="AZ90" s="764"/>
      <c r="BA90" s="764"/>
      <c r="BB90" s="764"/>
      <c r="BC90" s="764"/>
      <c r="BD90" s="764"/>
      <c r="BE90" s="764"/>
      <c r="BF90" s="104"/>
      <c r="BG90" s="71"/>
      <c r="BH90" s="71"/>
      <c r="BI90" s="71"/>
      <c r="BJ90" s="71"/>
      <c r="BK90" s="71"/>
      <c r="BL90" s="71"/>
      <c r="BM90" s="71"/>
      <c r="BN90" s="71"/>
      <c r="BO90" s="71"/>
      <c r="BP90" s="71"/>
      <c r="BQ90" s="66"/>
      <c r="BR90" s="103"/>
      <c r="BS90" s="467"/>
      <c r="BT90" s="470"/>
      <c r="BU90" s="470"/>
      <c r="BV90" s="466"/>
      <c r="BW90" s="466"/>
      <c r="BX90" s="466"/>
      <c r="BY90" s="466"/>
      <c r="BZ90" s="466"/>
      <c r="CA90" s="466"/>
      <c r="CB90" s="466"/>
      <c r="CC90" s="466"/>
      <c r="CD90" s="466"/>
      <c r="CE90" s="466"/>
      <c r="CF90" s="466"/>
      <c r="CG90" s="466"/>
      <c r="DI90" s="470"/>
      <c r="DJ90" s="470"/>
      <c r="DK90" s="470"/>
      <c r="DL90" s="470"/>
      <c r="DM90" s="470"/>
      <c r="DN90" s="470"/>
      <c r="DO90" s="470"/>
      <c r="DP90" s="470"/>
      <c r="DQ90" s="470"/>
      <c r="DR90" s="470"/>
      <c r="DS90" s="470"/>
      <c r="DT90" s="470"/>
      <c r="DU90" s="470"/>
      <c r="DV90" s="470"/>
      <c r="DW90" s="470"/>
      <c r="DX90" s="470"/>
      <c r="DY90" s="470"/>
      <c r="DZ90" s="470"/>
      <c r="EA90" s="470"/>
      <c r="EB90" s="470"/>
      <c r="EC90" s="470"/>
      <c r="ED90" s="470"/>
      <c r="EE90" s="470"/>
      <c r="EF90" s="470"/>
      <c r="EG90" s="470"/>
      <c r="EH90" s="470"/>
      <c r="EI90" s="470"/>
      <c r="EJ90" s="470"/>
      <c r="EK90" s="470"/>
      <c r="EL90" s="470"/>
      <c r="EM90" s="470"/>
      <c r="EN90" s="470"/>
      <c r="EO90" s="470"/>
      <c r="EP90" s="470"/>
      <c r="EQ90" s="470"/>
      <c r="ER90" s="470"/>
      <c r="ES90" s="470"/>
      <c r="ET90" s="470"/>
      <c r="EU90" s="470"/>
      <c r="EV90" s="470"/>
      <c r="EW90" s="470"/>
      <c r="EX90" s="470"/>
      <c r="EY90" s="470"/>
      <c r="EZ90" s="470"/>
      <c r="FA90" s="470"/>
      <c r="FB90" s="470"/>
      <c r="FC90" s="470"/>
      <c r="FD90" s="470"/>
      <c r="FE90" s="470"/>
      <c r="FF90" s="470"/>
      <c r="FG90" s="470"/>
      <c r="FH90" s="470"/>
      <c r="FI90" s="470"/>
      <c r="FJ90" s="470"/>
      <c r="FK90" s="470"/>
      <c r="FL90" s="470"/>
      <c r="FM90" s="470"/>
      <c r="FN90" s="470"/>
      <c r="FO90" s="470"/>
      <c r="FP90" s="470"/>
      <c r="FQ90" s="470"/>
      <c r="FR90" s="470"/>
      <c r="FS90" s="470"/>
      <c r="FT90" s="470"/>
      <c r="FU90" s="470"/>
      <c r="FV90" s="470"/>
      <c r="FW90" s="470"/>
      <c r="FX90" s="470"/>
      <c r="FY90" s="470"/>
      <c r="FZ90" s="470"/>
      <c r="GA90" s="470"/>
      <c r="GB90" s="470"/>
      <c r="GC90" s="470"/>
      <c r="GD90" s="470"/>
    </row>
    <row r="91" spans="3:186" s="472" customFormat="1" ht="35.1" customHeight="1">
      <c r="C91" s="86"/>
      <c r="D91" s="87"/>
      <c r="E91" s="87"/>
      <c r="F91" s="87"/>
      <c r="G91" s="87"/>
      <c r="H91" s="87"/>
      <c r="I91" s="87"/>
      <c r="J91" s="87"/>
      <c r="K91" s="87"/>
      <c r="L91" s="87"/>
      <c r="M91" s="87"/>
      <c r="N91" s="88"/>
      <c r="O91" s="777" t="s">
        <v>146</v>
      </c>
      <c r="P91" s="125" t="s">
        <v>165</v>
      </c>
      <c r="Q91" s="126" t="e">
        <f>+Q79/$BE$79</f>
        <v>#DIV/0!</v>
      </c>
      <c r="R91" s="127" t="e">
        <f t="shared" ref="R91:BD91" si="10">+R79/$BE$79</f>
        <v>#DIV/0!</v>
      </c>
      <c r="S91" s="127" t="e">
        <f t="shared" si="10"/>
        <v>#DIV/0!</v>
      </c>
      <c r="T91" s="127" t="e">
        <f t="shared" si="10"/>
        <v>#DIV/0!</v>
      </c>
      <c r="U91" s="127" t="e">
        <f t="shared" si="10"/>
        <v>#DIV/0!</v>
      </c>
      <c r="V91" s="127" t="e">
        <f t="shared" si="10"/>
        <v>#DIV/0!</v>
      </c>
      <c r="W91" s="127" t="e">
        <f t="shared" si="10"/>
        <v>#DIV/0!</v>
      </c>
      <c r="X91" s="127" t="e">
        <f t="shared" si="10"/>
        <v>#DIV/0!</v>
      </c>
      <c r="Y91" s="127" t="e">
        <f t="shared" si="10"/>
        <v>#DIV/0!</v>
      </c>
      <c r="Z91" s="128" t="e">
        <f t="shared" si="10"/>
        <v>#DIV/0!</v>
      </c>
      <c r="AA91" s="126" t="e">
        <f t="shared" si="10"/>
        <v>#DIV/0!</v>
      </c>
      <c r="AB91" s="127" t="e">
        <f t="shared" si="10"/>
        <v>#DIV/0!</v>
      </c>
      <c r="AC91" s="127" t="e">
        <f t="shared" si="10"/>
        <v>#DIV/0!</v>
      </c>
      <c r="AD91" s="127" t="e">
        <f t="shared" si="10"/>
        <v>#DIV/0!</v>
      </c>
      <c r="AE91" s="127" t="e">
        <f t="shared" si="10"/>
        <v>#DIV/0!</v>
      </c>
      <c r="AF91" s="127" t="e">
        <f t="shared" si="10"/>
        <v>#DIV/0!</v>
      </c>
      <c r="AG91" s="127" t="e">
        <f t="shared" si="10"/>
        <v>#DIV/0!</v>
      </c>
      <c r="AH91" s="127" t="e">
        <f t="shared" si="10"/>
        <v>#DIV/0!</v>
      </c>
      <c r="AI91" s="127" t="e">
        <f t="shared" si="10"/>
        <v>#DIV/0!</v>
      </c>
      <c r="AJ91" s="128" t="e">
        <f t="shared" si="10"/>
        <v>#DIV/0!</v>
      </c>
      <c r="AK91" s="126" t="e">
        <f t="shared" si="10"/>
        <v>#DIV/0!</v>
      </c>
      <c r="AL91" s="127" t="e">
        <f t="shared" si="10"/>
        <v>#DIV/0!</v>
      </c>
      <c r="AM91" s="127" t="e">
        <f t="shared" si="10"/>
        <v>#DIV/0!</v>
      </c>
      <c r="AN91" s="127" t="e">
        <f t="shared" si="10"/>
        <v>#DIV/0!</v>
      </c>
      <c r="AO91" s="127" t="e">
        <f t="shared" si="10"/>
        <v>#DIV/0!</v>
      </c>
      <c r="AP91" s="127" t="e">
        <f t="shared" si="10"/>
        <v>#DIV/0!</v>
      </c>
      <c r="AQ91" s="127" t="e">
        <f t="shared" si="10"/>
        <v>#DIV/0!</v>
      </c>
      <c r="AR91" s="127" t="e">
        <f t="shared" si="10"/>
        <v>#DIV/0!</v>
      </c>
      <c r="AS91" s="127" t="e">
        <f t="shared" si="10"/>
        <v>#DIV/0!</v>
      </c>
      <c r="AT91" s="128" t="e">
        <f t="shared" si="10"/>
        <v>#DIV/0!</v>
      </c>
      <c r="AU91" s="126" t="e">
        <f t="shared" si="10"/>
        <v>#DIV/0!</v>
      </c>
      <c r="AV91" s="127" t="e">
        <f t="shared" si="10"/>
        <v>#DIV/0!</v>
      </c>
      <c r="AW91" s="127" t="e">
        <f t="shared" si="10"/>
        <v>#DIV/0!</v>
      </c>
      <c r="AX91" s="127" t="e">
        <f t="shared" si="10"/>
        <v>#DIV/0!</v>
      </c>
      <c r="AY91" s="127" t="e">
        <f t="shared" si="10"/>
        <v>#DIV/0!</v>
      </c>
      <c r="AZ91" s="127" t="e">
        <f t="shared" si="10"/>
        <v>#DIV/0!</v>
      </c>
      <c r="BA91" s="127" t="e">
        <f t="shared" si="10"/>
        <v>#DIV/0!</v>
      </c>
      <c r="BB91" s="127" t="e">
        <f t="shared" si="10"/>
        <v>#DIV/0!</v>
      </c>
      <c r="BC91" s="127" t="e">
        <f t="shared" si="10"/>
        <v>#DIV/0!</v>
      </c>
      <c r="BD91" s="128" t="e">
        <f t="shared" si="10"/>
        <v>#DIV/0!</v>
      </c>
      <c r="BE91" s="786" t="e">
        <f>+SUM(Q91:AZ91)</f>
        <v>#DIV/0!</v>
      </c>
      <c r="BF91" s="59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8"/>
      <c r="BS91" s="473"/>
      <c r="BT91" s="474"/>
      <c r="BU91" s="475"/>
      <c r="BZ91" s="476"/>
      <c r="CA91" s="476"/>
    </row>
    <row r="92" spans="3:186" s="472" customFormat="1" ht="35.1" customHeight="1">
      <c r="C92" s="86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778"/>
      <c r="P92" s="129" t="s">
        <v>153</v>
      </c>
      <c r="Q92" s="783" t="e">
        <f>+SUM(Q79:Z79)/BE79</f>
        <v>#DIV/0!</v>
      </c>
      <c r="R92" s="784"/>
      <c r="S92" s="784"/>
      <c r="T92" s="784"/>
      <c r="U92" s="784"/>
      <c r="V92" s="784"/>
      <c r="W92" s="784"/>
      <c r="X92" s="784"/>
      <c r="Y92" s="784"/>
      <c r="Z92" s="785"/>
      <c r="AA92" s="754" t="e">
        <f>+SUM(AA79:AJ79)/BE79</f>
        <v>#DIV/0!</v>
      </c>
      <c r="AB92" s="754"/>
      <c r="AC92" s="754"/>
      <c r="AD92" s="754"/>
      <c r="AE92" s="754"/>
      <c r="AF92" s="754"/>
      <c r="AG92" s="754"/>
      <c r="AH92" s="754"/>
      <c r="AI92" s="754"/>
      <c r="AJ92" s="754"/>
      <c r="AK92" s="754" t="e">
        <f>+SUM(AK79:AT79)/BE79</f>
        <v>#DIV/0!</v>
      </c>
      <c r="AL92" s="754"/>
      <c r="AM92" s="754"/>
      <c r="AN92" s="754"/>
      <c r="AO92" s="754"/>
      <c r="AP92" s="754"/>
      <c r="AQ92" s="754"/>
      <c r="AR92" s="754"/>
      <c r="AS92" s="754"/>
      <c r="AT92" s="754"/>
      <c r="AU92" s="783" t="e">
        <f>+SUM(AU79:BD79)/BE79</f>
        <v>#DIV/0!</v>
      </c>
      <c r="AV92" s="784"/>
      <c r="AW92" s="784"/>
      <c r="AX92" s="784"/>
      <c r="AY92" s="784"/>
      <c r="AZ92" s="784"/>
      <c r="BA92" s="784"/>
      <c r="BB92" s="784"/>
      <c r="BC92" s="784"/>
      <c r="BD92" s="785"/>
      <c r="BE92" s="787"/>
      <c r="BF92" s="27"/>
      <c r="BG92" s="87"/>
      <c r="BH92" s="87"/>
      <c r="BI92" s="87"/>
      <c r="BJ92" s="87"/>
      <c r="BK92" s="87"/>
      <c r="BL92" s="87"/>
      <c r="BM92" s="87"/>
      <c r="BN92" s="87"/>
      <c r="BO92" s="87"/>
      <c r="BP92" s="87"/>
      <c r="BQ92" s="87"/>
      <c r="BR92" s="88"/>
      <c r="BS92" s="473"/>
      <c r="BT92" s="474"/>
      <c r="BU92" s="475"/>
      <c r="BZ92" s="476"/>
      <c r="CA92" s="476"/>
    </row>
    <row r="93" spans="3:186" s="472" customFormat="1" ht="35.1" customHeight="1">
      <c r="C93" s="86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777" t="s">
        <v>305</v>
      </c>
      <c r="P93" s="125" t="s">
        <v>165</v>
      </c>
      <c r="Q93" s="126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27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27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27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27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27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27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27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27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28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26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27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27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27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27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27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27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27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27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28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26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27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27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27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27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27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27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27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27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28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26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27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27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27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27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27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27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27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27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28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779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8"/>
      <c r="BS93" s="473"/>
      <c r="BT93" s="474"/>
      <c r="BU93" s="475"/>
      <c r="BZ93" s="476"/>
      <c r="CA93" s="476"/>
    </row>
    <row r="94" spans="3:186" s="472" customFormat="1" ht="35.1" customHeight="1">
      <c r="C94" s="86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778" t="s">
        <v>150</v>
      </c>
      <c r="P94" s="129" t="s">
        <v>153</v>
      </c>
      <c r="Q94" s="783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784"/>
      <c r="S94" s="784"/>
      <c r="T94" s="784"/>
      <c r="U94" s="784"/>
      <c r="V94" s="784"/>
      <c r="W94" s="784"/>
      <c r="X94" s="784"/>
      <c r="Y94" s="784"/>
      <c r="Z94" s="785"/>
      <c r="AA94" s="754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754"/>
      <c r="AC94" s="754"/>
      <c r="AD94" s="754"/>
      <c r="AE94" s="754"/>
      <c r="AF94" s="754"/>
      <c r="AG94" s="754"/>
      <c r="AH94" s="754"/>
      <c r="AI94" s="754"/>
      <c r="AJ94" s="754"/>
      <c r="AK94" s="754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754"/>
      <c r="AM94" s="754"/>
      <c r="AN94" s="754"/>
      <c r="AO94" s="754"/>
      <c r="AP94" s="754"/>
      <c r="AQ94" s="754"/>
      <c r="AR94" s="754"/>
      <c r="AS94" s="754"/>
      <c r="AT94" s="754"/>
      <c r="AU94" s="783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784"/>
      <c r="AW94" s="784"/>
      <c r="AX94" s="784"/>
      <c r="AY94" s="784"/>
      <c r="AZ94" s="784"/>
      <c r="BA94" s="784"/>
      <c r="BB94" s="784"/>
      <c r="BC94" s="784"/>
      <c r="BD94" s="785"/>
      <c r="BE94" s="780"/>
      <c r="BF94" s="2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8"/>
      <c r="BS94" s="473"/>
      <c r="BT94" s="474"/>
      <c r="BU94" s="475"/>
      <c r="BZ94" s="476"/>
      <c r="CA94" s="476"/>
    </row>
    <row r="95" spans="3:186" s="472" customFormat="1" ht="40.15" customHeight="1">
      <c r="C95" s="86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762" t="s">
        <v>306</v>
      </c>
      <c r="P95" s="763"/>
      <c r="Q95" s="130">
        <f>+N!HV113</f>
        <v>0</v>
      </c>
      <c r="R95" s="131">
        <f>+N!HW113</f>
        <v>0</v>
      </c>
      <c r="S95" s="131">
        <f>+N!HX113</f>
        <v>0</v>
      </c>
      <c r="T95" s="131">
        <f>+N!HY113</f>
        <v>0</v>
      </c>
      <c r="U95" s="131">
        <f>+N!HZ113</f>
        <v>0</v>
      </c>
      <c r="V95" s="131">
        <f>+N!IA113</f>
        <v>0</v>
      </c>
      <c r="W95" s="131">
        <f>+N!IB113</f>
        <v>0</v>
      </c>
      <c r="X95" s="131">
        <f>+N!IC113</f>
        <v>0</v>
      </c>
      <c r="Y95" s="131">
        <f>+N!ID113</f>
        <v>0</v>
      </c>
      <c r="Z95" s="132">
        <f>+N!IE113</f>
        <v>0</v>
      </c>
      <c r="AA95" s="130">
        <f>+S!HR113</f>
        <v>0</v>
      </c>
      <c r="AB95" s="131">
        <f>+S!HS113</f>
        <v>0</v>
      </c>
      <c r="AC95" s="131">
        <f>+S!HT113</f>
        <v>0</v>
      </c>
      <c r="AD95" s="131">
        <f>+S!HU113</f>
        <v>0</v>
      </c>
      <c r="AE95" s="131">
        <f>+S!HV113</f>
        <v>0</v>
      </c>
      <c r="AF95" s="131">
        <f>+S!HW113</f>
        <v>0</v>
      </c>
      <c r="AG95" s="131">
        <f>+S!HX113</f>
        <v>0</v>
      </c>
      <c r="AH95" s="131">
        <f>+S!HY113</f>
        <v>0</v>
      </c>
      <c r="AI95" s="131">
        <f>+S!HZ113</f>
        <v>0</v>
      </c>
      <c r="AJ95" s="132">
        <f>+S!IA113</f>
        <v>0</v>
      </c>
      <c r="AK95" s="130">
        <f>+E!HR113</f>
        <v>0</v>
      </c>
      <c r="AL95" s="131">
        <f>+E!HS113</f>
        <v>0</v>
      </c>
      <c r="AM95" s="131">
        <f>+E!HT113</f>
        <v>0</v>
      </c>
      <c r="AN95" s="131">
        <f>+E!HU113</f>
        <v>0</v>
      </c>
      <c r="AO95" s="131">
        <f>+E!HV113</f>
        <v>0</v>
      </c>
      <c r="AP95" s="131">
        <f>+E!HW113</f>
        <v>0</v>
      </c>
      <c r="AQ95" s="131">
        <f>+E!HX113</f>
        <v>0</v>
      </c>
      <c r="AR95" s="131">
        <f>+E!HY113</f>
        <v>0</v>
      </c>
      <c r="AS95" s="131">
        <f>+E!HZ113</f>
        <v>0</v>
      </c>
      <c r="AT95" s="132">
        <f>+E!IA113</f>
        <v>0</v>
      </c>
      <c r="AU95" s="130">
        <f>+O!HR113</f>
        <v>0</v>
      </c>
      <c r="AV95" s="131">
        <f>+O!HS113</f>
        <v>0</v>
      </c>
      <c r="AW95" s="131">
        <f>+O!HT113</f>
        <v>0</v>
      </c>
      <c r="AX95" s="131">
        <f>+O!HU113</f>
        <v>0</v>
      </c>
      <c r="AY95" s="131">
        <f>+O!HV113</f>
        <v>0</v>
      </c>
      <c r="AZ95" s="131">
        <f>+O!HW113</f>
        <v>0</v>
      </c>
      <c r="BA95" s="131">
        <f>+O!HX113</f>
        <v>0</v>
      </c>
      <c r="BB95" s="131">
        <f>+O!HY113</f>
        <v>0</v>
      </c>
      <c r="BC95" s="131">
        <f>+O!HZ113</f>
        <v>0</v>
      </c>
      <c r="BD95" s="132">
        <f>+O!IA113</f>
        <v>0</v>
      </c>
      <c r="BE95" s="133">
        <f>+N!HQ112</f>
        <v>0</v>
      </c>
      <c r="BF95" s="2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8"/>
      <c r="BS95" s="473"/>
      <c r="BT95" s="474"/>
      <c r="BZ95" s="476"/>
      <c r="CA95" s="476"/>
    </row>
    <row r="96" spans="3:186" s="335" customFormat="1" ht="30" customHeight="1">
      <c r="C96" s="59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764" t="s">
        <v>147</v>
      </c>
      <c r="P96" s="764"/>
      <c r="Q96" s="764"/>
      <c r="R96" s="764"/>
      <c r="S96" s="764"/>
      <c r="T96" s="764"/>
      <c r="U96" s="764"/>
      <c r="V96" s="764"/>
      <c r="W96" s="764"/>
      <c r="X96" s="764"/>
      <c r="Y96" s="764"/>
      <c r="Z96" s="764"/>
      <c r="AA96" s="764"/>
      <c r="AB96" s="764"/>
      <c r="AC96" s="764"/>
      <c r="AD96" s="764"/>
      <c r="AE96" s="764"/>
      <c r="AF96" s="764"/>
      <c r="AG96" s="764"/>
      <c r="AH96" s="764"/>
      <c r="AI96" s="764"/>
      <c r="AJ96" s="764"/>
      <c r="AK96" s="764"/>
      <c r="AL96" s="764"/>
      <c r="AM96" s="764"/>
      <c r="AN96" s="764"/>
      <c r="AO96" s="764"/>
      <c r="AP96" s="764"/>
      <c r="AQ96" s="764"/>
      <c r="AR96" s="764"/>
      <c r="AS96" s="764"/>
      <c r="AT96" s="764"/>
      <c r="AU96" s="764"/>
      <c r="AV96" s="764"/>
      <c r="AW96" s="764"/>
      <c r="AX96" s="764"/>
      <c r="AY96" s="764"/>
      <c r="AZ96" s="764"/>
      <c r="BA96" s="764"/>
      <c r="BB96" s="764"/>
      <c r="BC96" s="764"/>
      <c r="BD96" s="764"/>
      <c r="BE96" s="764"/>
      <c r="BF96" s="104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66"/>
      <c r="BR96" s="103"/>
      <c r="BS96" s="467"/>
      <c r="BT96" s="470"/>
      <c r="BU96" s="470"/>
      <c r="BV96" s="466"/>
      <c r="BW96" s="466"/>
      <c r="BX96" s="466"/>
      <c r="BY96" s="466"/>
      <c r="BZ96" s="466"/>
      <c r="CA96" s="466"/>
      <c r="CB96" s="466"/>
      <c r="CC96" s="466"/>
      <c r="CD96" s="466"/>
      <c r="CE96" s="466"/>
      <c r="CF96" s="466"/>
      <c r="CG96" s="466"/>
      <c r="DI96" s="470"/>
      <c r="DJ96" s="470"/>
      <c r="DK96" s="470"/>
      <c r="DL96" s="470"/>
      <c r="DM96" s="470"/>
      <c r="DN96" s="470"/>
      <c r="DO96" s="470"/>
      <c r="DP96" s="470"/>
      <c r="DQ96" s="470"/>
      <c r="DR96" s="470"/>
      <c r="DS96" s="470"/>
      <c r="DT96" s="470"/>
      <c r="DU96" s="470"/>
      <c r="DV96" s="470"/>
      <c r="DW96" s="470"/>
      <c r="DX96" s="470"/>
      <c r="DY96" s="470"/>
      <c r="DZ96" s="470"/>
      <c r="EA96" s="470"/>
      <c r="EB96" s="470"/>
      <c r="EC96" s="470"/>
      <c r="ED96" s="470"/>
      <c r="EE96" s="470"/>
      <c r="EF96" s="470"/>
      <c r="EG96" s="470"/>
      <c r="EH96" s="470"/>
      <c r="EI96" s="470"/>
      <c r="EJ96" s="470"/>
      <c r="EK96" s="470"/>
      <c r="EL96" s="470"/>
      <c r="EM96" s="470"/>
      <c r="EN96" s="470"/>
      <c r="EO96" s="470"/>
      <c r="EP96" s="470"/>
      <c r="EQ96" s="470"/>
      <c r="ER96" s="470"/>
      <c r="ES96" s="470"/>
      <c r="ET96" s="470"/>
      <c r="EU96" s="470"/>
      <c r="EV96" s="470"/>
      <c r="EW96" s="470"/>
      <c r="EX96" s="470"/>
      <c r="EY96" s="470"/>
      <c r="EZ96" s="470"/>
      <c r="FA96" s="470"/>
      <c r="FB96" s="470"/>
      <c r="FC96" s="470"/>
      <c r="FD96" s="470"/>
      <c r="FE96" s="470"/>
      <c r="FF96" s="470"/>
      <c r="FG96" s="470"/>
      <c r="FH96" s="470"/>
      <c r="FI96" s="470"/>
      <c r="FJ96" s="470"/>
      <c r="FK96" s="470"/>
      <c r="FL96" s="470"/>
      <c r="FM96" s="470"/>
      <c r="FN96" s="470"/>
      <c r="FO96" s="470"/>
      <c r="FP96" s="470"/>
      <c r="FQ96" s="470"/>
      <c r="FR96" s="470"/>
      <c r="FS96" s="470"/>
      <c r="FT96" s="470"/>
      <c r="FU96" s="470"/>
      <c r="FV96" s="470"/>
      <c r="FW96" s="470"/>
      <c r="FX96" s="470"/>
      <c r="FY96" s="470"/>
      <c r="FZ96" s="470"/>
      <c r="GA96" s="470"/>
      <c r="GB96" s="470"/>
      <c r="GC96" s="470"/>
      <c r="GD96" s="470"/>
    </row>
    <row r="97" spans="3:87" s="466" customFormat="1" ht="39.950000000000003" customHeight="1">
      <c r="C97" s="59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769" t="s">
        <v>148</v>
      </c>
      <c r="P97" s="770"/>
      <c r="Q97" s="757" t="str">
        <f>+Q57</f>
        <v>Norte - Sur</v>
      </c>
      <c r="R97" s="758"/>
      <c r="S97" s="758"/>
      <c r="T97" s="758"/>
      <c r="U97" s="758"/>
      <c r="V97" s="758"/>
      <c r="W97" s="758"/>
      <c r="X97" s="758"/>
      <c r="Y97" s="758"/>
      <c r="Z97" s="759"/>
      <c r="AA97" s="766" t="str">
        <f>+AA57</f>
        <v>Sur - Norte</v>
      </c>
      <c r="AB97" s="767"/>
      <c r="AC97" s="767"/>
      <c r="AD97" s="767"/>
      <c r="AE97" s="767"/>
      <c r="AF97" s="767"/>
      <c r="AG97" s="767"/>
      <c r="AH97" s="767"/>
      <c r="AI97" s="767"/>
      <c r="AJ97" s="768"/>
      <c r="AK97" s="773" t="str">
        <f>+AK57</f>
        <v>Este - Oeste</v>
      </c>
      <c r="AL97" s="774"/>
      <c r="AM97" s="774"/>
      <c r="AN97" s="774"/>
      <c r="AO97" s="774"/>
      <c r="AP97" s="774"/>
      <c r="AQ97" s="774"/>
      <c r="AR97" s="774"/>
      <c r="AS97" s="774"/>
      <c r="AT97" s="775"/>
      <c r="AU97" s="789" t="str">
        <f>+AU57</f>
        <v>Oeste - Este</v>
      </c>
      <c r="AV97" s="790"/>
      <c r="AW97" s="790"/>
      <c r="AX97" s="790"/>
      <c r="AY97" s="790"/>
      <c r="AZ97" s="790"/>
      <c r="BA97" s="790"/>
      <c r="BB97" s="790"/>
      <c r="BC97" s="790"/>
      <c r="BD97" s="791"/>
      <c r="BE97" s="765" t="s">
        <v>24</v>
      </c>
      <c r="BF97" s="105"/>
      <c r="BG97" s="67"/>
      <c r="BH97" s="67"/>
      <c r="BI97" s="67"/>
      <c r="BJ97" s="67"/>
      <c r="BK97" s="67"/>
      <c r="BL97" s="67"/>
      <c r="BM97" s="67"/>
      <c r="BN97" s="67"/>
      <c r="BO97" s="67"/>
      <c r="BP97" s="67"/>
      <c r="BQ97" s="67"/>
      <c r="BR97" s="72"/>
      <c r="BS97" s="334"/>
      <c r="BT97" s="467"/>
      <c r="BZ97" s="469"/>
      <c r="CA97" s="469"/>
    </row>
    <row r="98" spans="3:87" s="466" customFormat="1" ht="39.950000000000003" customHeight="1">
      <c r="C98" s="59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771"/>
      <c r="P98" s="772"/>
      <c r="Q98" s="509">
        <f>+Q58</f>
        <v>0</v>
      </c>
      <c r="R98" s="509">
        <f t="shared" ref="R98:Z98" si="11">+R58</f>
        <v>0</v>
      </c>
      <c r="S98" s="509">
        <f t="shared" si="11"/>
        <v>0</v>
      </c>
      <c r="T98" s="509">
        <f t="shared" si="11"/>
        <v>0</v>
      </c>
      <c r="U98" s="509">
        <f t="shared" si="11"/>
        <v>0</v>
      </c>
      <c r="V98" s="509">
        <f t="shared" si="11"/>
        <v>0</v>
      </c>
      <c r="W98" s="509">
        <f t="shared" si="11"/>
        <v>0</v>
      </c>
      <c r="X98" s="509">
        <f t="shared" si="11"/>
        <v>0</v>
      </c>
      <c r="Y98" s="509">
        <f t="shared" si="11"/>
        <v>0</v>
      </c>
      <c r="Z98" s="509">
        <f t="shared" si="11"/>
        <v>0</v>
      </c>
      <c r="AA98" s="477">
        <f>+AA58</f>
        <v>0</v>
      </c>
      <c r="AB98" s="477">
        <f t="shared" ref="AB98:AJ98" si="12">+AB58</f>
        <v>0</v>
      </c>
      <c r="AC98" s="477">
        <f t="shared" si="12"/>
        <v>0</v>
      </c>
      <c r="AD98" s="477">
        <f t="shared" si="12"/>
        <v>0</v>
      </c>
      <c r="AE98" s="477">
        <f t="shared" si="12"/>
        <v>0</v>
      </c>
      <c r="AF98" s="477">
        <f t="shared" si="12"/>
        <v>0</v>
      </c>
      <c r="AG98" s="477">
        <f t="shared" si="12"/>
        <v>0</v>
      </c>
      <c r="AH98" s="477">
        <f t="shared" si="12"/>
        <v>0</v>
      </c>
      <c r="AI98" s="477">
        <f t="shared" si="12"/>
        <v>0</v>
      </c>
      <c r="AJ98" s="477">
        <f t="shared" si="12"/>
        <v>0</v>
      </c>
      <c r="AK98" s="478">
        <f>+AK58</f>
        <v>0</v>
      </c>
      <c r="AL98" s="478">
        <f t="shared" ref="AL98:AT98" si="13">+AL58</f>
        <v>0</v>
      </c>
      <c r="AM98" s="705">
        <f t="shared" si="13"/>
        <v>0</v>
      </c>
      <c r="AN98" s="478">
        <f t="shared" si="13"/>
        <v>0</v>
      </c>
      <c r="AO98" s="478">
        <f t="shared" si="13"/>
        <v>0</v>
      </c>
      <c r="AP98" s="478">
        <f t="shared" si="13"/>
        <v>0</v>
      </c>
      <c r="AQ98" s="706">
        <f t="shared" si="13"/>
        <v>0</v>
      </c>
      <c r="AR98" s="478">
        <f t="shared" si="13"/>
        <v>0</v>
      </c>
      <c r="AS98" s="478">
        <f t="shared" si="13"/>
        <v>0</v>
      </c>
      <c r="AT98" s="478">
        <f t="shared" si="13"/>
        <v>0</v>
      </c>
      <c r="AU98" s="684">
        <f>+AU58</f>
        <v>0</v>
      </c>
      <c r="AV98" s="684">
        <f t="shared" ref="AV98:BD98" si="14">+AV58</f>
        <v>0</v>
      </c>
      <c r="AW98" s="684">
        <f t="shared" si="14"/>
        <v>0</v>
      </c>
      <c r="AX98" s="684">
        <f t="shared" si="14"/>
        <v>0</v>
      </c>
      <c r="AY98" s="684">
        <f t="shared" si="14"/>
        <v>0</v>
      </c>
      <c r="AZ98" s="684">
        <f t="shared" si="14"/>
        <v>0</v>
      </c>
      <c r="BA98" s="684">
        <f t="shared" si="14"/>
        <v>0</v>
      </c>
      <c r="BB98" s="684">
        <f t="shared" si="14"/>
        <v>0</v>
      </c>
      <c r="BC98" s="684">
        <f t="shared" si="14"/>
        <v>0</v>
      </c>
      <c r="BD98" s="684">
        <f t="shared" si="14"/>
        <v>0</v>
      </c>
      <c r="BE98" s="765"/>
      <c r="BF98" s="67"/>
      <c r="BG98" s="67"/>
      <c r="BH98" s="67"/>
      <c r="BI98" s="67"/>
      <c r="BJ98" s="67"/>
      <c r="BK98" s="67"/>
      <c r="BL98" s="67"/>
      <c r="BM98" s="67"/>
      <c r="BN98" s="67"/>
      <c r="BO98" s="67"/>
      <c r="BP98" s="67"/>
      <c r="BQ98" s="67"/>
      <c r="BR98" s="72"/>
      <c r="BS98" s="334"/>
      <c r="BT98" s="467"/>
      <c r="BZ98" s="469"/>
      <c r="CA98" s="469"/>
    </row>
    <row r="99" spans="3:87" s="333" customFormat="1" ht="30" customHeight="1">
      <c r="C99" s="59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760">
        <f>+V_Ma!O99:P99</f>
        <v>0</v>
      </c>
      <c r="P99" s="761"/>
      <c r="Q99" s="134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35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35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35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35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35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35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35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35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36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4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35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35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35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35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35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35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35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35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36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4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35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35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35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35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35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35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35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35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36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4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35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35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35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35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35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35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35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35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36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0" t="e">
        <f t="shared" ref="BE99:BE105" si="15">+SUMIF($Q$55:$BD$55,1,Q99:BD99)</f>
        <v>#REF!</v>
      </c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70"/>
      <c r="BS99" s="334"/>
      <c r="BT99" s="467"/>
      <c r="BU99" s="466"/>
      <c r="BV99" s="466"/>
      <c r="BW99" s="466"/>
      <c r="BX99" s="466"/>
      <c r="BY99" s="466"/>
      <c r="BZ99" s="469"/>
      <c r="CA99" s="469"/>
      <c r="CB99" s="466"/>
      <c r="CC99" s="466"/>
      <c r="CD99" s="466"/>
      <c r="CE99" s="466"/>
      <c r="CF99" s="466"/>
      <c r="CG99" s="466"/>
    </row>
    <row r="100" spans="3:87" s="466" customFormat="1" ht="30" customHeight="1">
      <c r="C100" s="59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752">
        <f>+V_Ma!O100:P100</f>
        <v>0</v>
      </c>
      <c r="P100" s="753"/>
      <c r="Q100" s="137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38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38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38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38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38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38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38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38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39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37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38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38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38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38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38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38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38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38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39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37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38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38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38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38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38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38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38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38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39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37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38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38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38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38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38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38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38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38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39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15" t="e">
        <f t="shared" si="15"/>
        <v>#REF!</v>
      </c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70"/>
      <c r="BS100" s="334"/>
      <c r="BT100" s="467"/>
      <c r="BZ100" s="469"/>
      <c r="CA100" s="469"/>
    </row>
    <row r="101" spans="3:87" s="466" customFormat="1" ht="30" customHeight="1">
      <c r="C101" s="59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752">
        <f>+V_Ma!O101:P101</f>
        <v>0</v>
      </c>
      <c r="P101" s="753"/>
      <c r="Q101" s="137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38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38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38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38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38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38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38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38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39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37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38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38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38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38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38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38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38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38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39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37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38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38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38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38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38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38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38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38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39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37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38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38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38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38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38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38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38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38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39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15" t="e">
        <f t="shared" si="15"/>
        <v>#REF!</v>
      </c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70"/>
      <c r="BS101" s="334"/>
      <c r="BT101" s="467"/>
      <c r="BZ101" s="469"/>
      <c r="CA101" s="469"/>
    </row>
    <row r="102" spans="3:87" s="466" customFormat="1" ht="30" customHeight="1">
      <c r="C102" s="59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752">
        <f>+V_Ma!O102:P102</f>
        <v>0</v>
      </c>
      <c r="P102" s="753"/>
      <c r="Q102" s="137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38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38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38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38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38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38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38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38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39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37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38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38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38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38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38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38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38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38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39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37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38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38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38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38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38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38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38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38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39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37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38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38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38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38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38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38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38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38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39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15" t="e">
        <f t="shared" si="15"/>
        <v>#REF!</v>
      </c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70"/>
      <c r="BS102" s="334"/>
      <c r="BT102" s="467"/>
      <c r="BZ102" s="469"/>
      <c r="CA102" s="469"/>
    </row>
    <row r="103" spans="3:87" s="466" customFormat="1" ht="30" customHeight="1">
      <c r="C103" s="59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752">
        <f>+V_Ma!O103:P103</f>
        <v>0</v>
      </c>
      <c r="P103" s="753"/>
      <c r="Q103" s="137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38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38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38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38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38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38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38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38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39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37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38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38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38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38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38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38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38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38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39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37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38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38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38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38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38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38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38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38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39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37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38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38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38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38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38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38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38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38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39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15" t="e">
        <f t="shared" si="15"/>
        <v>#REF!</v>
      </c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70"/>
      <c r="BS103" s="334"/>
      <c r="BT103" s="467"/>
      <c r="BZ103" s="469"/>
      <c r="CA103" s="469"/>
    </row>
    <row r="104" spans="3:87" s="466" customFormat="1" ht="30" customHeight="1">
      <c r="C104" s="59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755">
        <f>+V_Ma!O104:P104</f>
        <v>0</v>
      </c>
      <c r="P104" s="756"/>
      <c r="Q104" s="140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1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1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1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1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1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1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1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1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2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0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1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1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1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1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1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1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1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1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2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0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1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1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1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1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1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1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1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1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2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0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1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1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1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1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1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1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1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1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2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0" t="e">
        <f t="shared" si="15"/>
        <v>#REF!</v>
      </c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70"/>
      <c r="BS104" s="334"/>
      <c r="BT104" s="467"/>
      <c r="BZ104" s="469"/>
      <c r="CA104" s="469"/>
    </row>
    <row r="105" spans="3:87" s="466" customFormat="1" ht="30" customHeight="1">
      <c r="C105" s="59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751" t="s">
        <v>16</v>
      </c>
      <c r="P105" s="751"/>
      <c r="Q105" s="123" t="e">
        <f t="shared" ref="Q105:BD105" si="16">+SUM(Q99:Q104)</f>
        <v>#REF!</v>
      </c>
      <c r="R105" s="143" t="e">
        <f t="shared" si="16"/>
        <v>#REF!</v>
      </c>
      <c r="S105" s="143" t="e">
        <f t="shared" si="16"/>
        <v>#REF!</v>
      </c>
      <c r="T105" s="143" t="e">
        <f t="shared" si="16"/>
        <v>#REF!</v>
      </c>
      <c r="U105" s="143" t="e">
        <f t="shared" si="16"/>
        <v>#REF!</v>
      </c>
      <c r="V105" s="143" t="e">
        <f t="shared" si="16"/>
        <v>#REF!</v>
      </c>
      <c r="W105" s="143" t="e">
        <f t="shared" si="16"/>
        <v>#REF!</v>
      </c>
      <c r="X105" s="144" t="e">
        <f t="shared" si="16"/>
        <v>#REF!</v>
      </c>
      <c r="Y105" s="144" t="e">
        <f t="shared" si="16"/>
        <v>#REF!</v>
      </c>
      <c r="Z105" s="145" t="e">
        <f t="shared" si="16"/>
        <v>#REF!</v>
      </c>
      <c r="AA105" s="123" t="e">
        <f t="shared" si="16"/>
        <v>#REF!</v>
      </c>
      <c r="AB105" s="143" t="e">
        <f t="shared" si="16"/>
        <v>#REF!</v>
      </c>
      <c r="AC105" s="143" t="e">
        <f t="shared" si="16"/>
        <v>#REF!</v>
      </c>
      <c r="AD105" s="143" t="e">
        <f t="shared" si="16"/>
        <v>#REF!</v>
      </c>
      <c r="AE105" s="143" t="e">
        <f t="shared" si="16"/>
        <v>#REF!</v>
      </c>
      <c r="AF105" s="143" t="e">
        <f t="shared" si="16"/>
        <v>#REF!</v>
      </c>
      <c r="AG105" s="143" t="e">
        <f t="shared" si="16"/>
        <v>#REF!</v>
      </c>
      <c r="AH105" s="144" t="e">
        <f t="shared" si="16"/>
        <v>#REF!</v>
      </c>
      <c r="AI105" s="144" t="e">
        <f t="shared" si="16"/>
        <v>#REF!</v>
      </c>
      <c r="AJ105" s="145" t="e">
        <f t="shared" si="16"/>
        <v>#REF!</v>
      </c>
      <c r="AK105" s="123" t="e">
        <f t="shared" si="16"/>
        <v>#REF!</v>
      </c>
      <c r="AL105" s="143" t="e">
        <f t="shared" si="16"/>
        <v>#REF!</v>
      </c>
      <c r="AM105" s="143" t="e">
        <f t="shared" si="16"/>
        <v>#REF!</v>
      </c>
      <c r="AN105" s="143" t="e">
        <f t="shared" si="16"/>
        <v>#REF!</v>
      </c>
      <c r="AO105" s="143" t="e">
        <f t="shared" si="16"/>
        <v>#REF!</v>
      </c>
      <c r="AP105" s="143" t="e">
        <f t="shared" si="16"/>
        <v>#REF!</v>
      </c>
      <c r="AQ105" s="143" t="e">
        <f t="shared" si="16"/>
        <v>#REF!</v>
      </c>
      <c r="AR105" s="144" t="e">
        <f t="shared" si="16"/>
        <v>#REF!</v>
      </c>
      <c r="AS105" s="144" t="e">
        <f t="shared" si="16"/>
        <v>#REF!</v>
      </c>
      <c r="AT105" s="145" t="e">
        <f t="shared" si="16"/>
        <v>#REF!</v>
      </c>
      <c r="AU105" s="123" t="e">
        <f t="shared" si="16"/>
        <v>#REF!</v>
      </c>
      <c r="AV105" s="143" t="e">
        <f t="shared" si="16"/>
        <v>#REF!</v>
      </c>
      <c r="AW105" s="143" t="e">
        <f t="shared" si="16"/>
        <v>#REF!</v>
      </c>
      <c r="AX105" s="143" t="e">
        <f t="shared" si="16"/>
        <v>#REF!</v>
      </c>
      <c r="AY105" s="143" t="e">
        <f t="shared" si="16"/>
        <v>#REF!</v>
      </c>
      <c r="AZ105" s="143" t="e">
        <f t="shared" si="16"/>
        <v>#REF!</v>
      </c>
      <c r="BA105" s="143" t="e">
        <f t="shared" si="16"/>
        <v>#REF!</v>
      </c>
      <c r="BB105" s="144" t="e">
        <f t="shared" si="16"/>
        <v>#REF!</v>
      </c>
      <c r="BC105" s="144" t="e">
        <f t="shared" si="16"/>
        <v>#REF!</v>
      </c>
      <c r="BD105" s="145" t="e">
        <f t="shared" si="16"/>
        <v>#REF!</v>
      </c>
      <c r="BE105" s="698" t="e">
        <f t="shared" si="15"/>
        <v>#REF!</v>
      </c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70"/>
      <c r="BS105" s="334"/>
      <c r="BT105" s="467"/>
      <c r="BZ105" s="469"/>
      <c r="CA105" s="469"/>
    </row>
    <row r="106" spans="3:87" s="466" customFormat="1" ht="38.1" customHeight="1">
      <c r="C106" s="73"/>
      <c r="D106" s="74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74"/>
      <c r="AB106" s="74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74"/>
      <c r="BF106" s="74"/>
      <c r="BG106" s="74"/>
      <c r="BH106" s="74"/>
      <c r="BI106" s="74"/>
      <c r="BJ106" s="74"/>
      <c r="BK106" s="74"/>
      <c r="BL106" s="74"/>
      <c r="BM106" s="74"/>
      <c r="BN106" s="74"/>
      <c r="BO106" s="74"/>
      <c r="BP106" s="74"/>
      <c r="BQ106" s="52"/>
      <c r="BR106" s="53"/>
      <c r="BS106" s="334"/>
      <c r="BT106" s="467"/>
      <c r="BZ106" s="469"/>
      <c r="CA106" s="469"/>
    </row>
    <row r="107" spans="3:87">
      <c r="AC107" s="46"/>
      <c r="AD107" s="46"/>
      <c r="AE107" s="46"/>
      <c r="AF107" s="46"/>
      <c r="AG107" s="46"/>
      <c r="AH107" s="46"/>
      <c r="AI107" s="46"/>
      <c r="AJ107" s="46"/>
      <c r="AK107" s="46"/>
      <c r="AL107" s="46"/>
      <c r="AM107" s="46"/>
      <c r="AN107" s="46"/>
      <c r="AO107" s="46"/>
      <c r="AP107" s="46"/>
      <c r="AQ107" s="46"/>
      <c r="AR107" s="46"/>
      <c r="AS107" s="46"/>
      <c r="AT107" s="46"/>
      <c r="AU107" s="46"/>
      <c r="AV107" s="46"/>
      <c r="AW107" s="46"/>
      <c r="AX107" s="46"/>
      <c r="AY107" s="46"/>
      <c r="AZ107" s="46"/>
      <c r="BA107" s="46"/>
      <c r="BB107" s="46"/>
      <c r="BC107" s="46"/>
      <c r="BD107" s="46"/>
      <c r="BQ107" s="46"/>
      <c r="BR107" s="46"/>
      <c r="BS107" s="329"/>
      <c r="BT107" s="327"/>
      <c r="BU107" s="327"/>
      <c r="BV107" s="327"/>
      <c r="BW107" s="327"/>
      <c r="BX107" s="327"/>
      <c r="BY107" s="327"/>
      <c r="BZ107" s="327"/>
      <c r="CA107" s="327"/>
      <c r="CB107" s="327"/>
      <c r="CC107" s="327"/>
      <c r="CD107" s="327"/>
      <c r="CE107" s="327"/>
      <c r="CF107" s="327"/>
      <c r="CG107" s="327"/>
      <c r="CH107" s="327"/>
      <c r="CI107" s="327"/>
    </row>
    <row r="108" spans="3:87" ht="35.25" hidden="1" customHeight="1">
      <c r="Q108" s="75" t="e">
        <f>+N!#REF!+N!#REF!+N!#REF!+N!#REF!+N!#REF!+N!#REF!+N!#REF!+N!#REF!+N!#REF!+N!#REF!+N!#REF!+N!#REF!+N!#REF!+N!#REF!+N!#REF!+N!#REF!+N!#REF!+N!#REF!+N!#REF!+N!#REF!</f>
        <v>#REF!</v>
      </c>
      <c r="R108" s="75" t="e">
        <f>+N!#REF!+N!#REF!+N!#REF!+N!#REF!+N!#REF!+N!#REF!+N!#REF!+N!#REF!+N!#REF!+N!#REF!+N!#REF!+N!#REF!+N!#REF!+N!#REF!+N!#REF!+N!#REF!+N!#REF!+N!#REF!+N!#REF!+N!#REF!</f>
        <v>#REF!</v>
      </c>
      <c r="S108" s="75" t="e">
        <f>+N!#REF!+N!#REF!+N!#REF!+N!#REF!+N!#REF!+N!#REF!+N!#REF!+N!#REF!+N!#REF!+N!#REF!+N!#REF!+N!#REF!+N!#REF!+N!#REF!+N!#REF!+N!#REF!+N!#REF!+N!#REF!+N!#REF!+N!#REF!</f>
        <v>#REF!</v>
      </c>
      <c r="T108" s="75" t="e">
        <f>+N!#REF!+N!#REF!+N!#REF!+N!#REF!+N!#REF!+N!#REF!+N!#REF!+N!#REF!+N!#REF!+N!#REF!+N!#REF!+N!#REF!+N!#REF!+N!#REF!+N!#REF!+N!#REF!+N!#REF!+N!#REF!+N!#REF!+N!#REF!</f>
        <v>#REF!</v>
      </c>
      <c r="U108" s="75" t="e">
        <f>+N!#REF!+N!#REF!+N!#REF!+N!#REF!+N!#REF!+N!#REF!+N!#REF!+N!#REF!+N!#REF!+N!#REF!+N!#REF!+N!#REF!+N!#REF!+N!#REF!+N!#REF!+N!#REF!+N!#REF!+N!#REF!+N!#REF!+N!#REF!</f>
        <v>#REF!</v>
      </c>
      <c r="V108" s="75" t="e">
        <f>+N!#REF!+N!#REF!+N!#REF!+N!#REF!+N!#REF!+N!#REF!+N!#REF!+N!#REF!+N!#REF!+N!#REF!+N!#REF!+N!#REF!+N!#REF!+N!#REF!+N!#REF!+N!#REF!+N!#REF!+N!#REF!+N!#REF!+N!#REF!</f>
        <v>#REF!</v>
      </c>
      <c r="W108" s="75" t="e">
        <f>+N!#REF!+N!#REF!+N!#REF!+N!#REF!+N!#REF!+N!#REF!+N!#REF!+N!#REF!+N!#REF!+N!#REF!+N!#REF!+N!#REF!+N!#REF!+N!#REF!+N!#REF!+N!#REF!+N!#REF!+N!#REF!+N!#REF!+N!#REF!</f>
        <v>#REF!</v>
      </c>
      <c r="X108" s="75" t="e">
        <f>+N!#REF!+N!#REF!+N!#REF!+N!#REF!+N!#REF!+N!#REF!+N!#REF!+N!#REF!+N!#REF!+N!#REF!+N!#REF!+N!#REF!+N!#REF!+N!#REF!+N!#REF!+N!#REF!+N!#REF!+N!#REF!+N!#REF!+N!#REF!</f>
        <v>#REF!</v>
      </c>
      <c r="Y108" s="75" t="e">
        <f>+N!#REF!+N!#REF!+N!#REF!+N!#REF!+N!#REF!+N!#REF!+N!#REF!+N!#REF!+N!#REF!+N!#REF!+N!#REF!+N!#REF!+N!#REF!+N!#REF!+N!#REF!+N!#REF!+N!#REF!+N!#REF!+N!#REF!+N!#REF!</f>
        <v>#REF!</v>
      </c>
      <c r="Z108" s="75" t="e">
        <f>+N!#REF!+N!#REF!+N!#REF!+N!#REF!+N!#REF!+N!#REF!+N!#REF!+N!#REF!+N!#REF!+N!#REF!+N!#REF!+N!#REF!+N!#REF!+N!#REF!+N!#REF!+N!#REF!+N!#REF!+N!#REF!+N!#REF!+N!#REF!</f>
        <v>#REF!</v>
      </c>
      <c r="AA108" s="75" t="e">
        <f>+S!#REF!+S!#REF!+S!#REF!+S!#REF!+S!#REF!+S!#REF!+S!#REF!+S!#REF!+S!#REF!+S!#REF!+S!#REF!+S!#REF!+S!#REF!+S!#REF!+S!#REF!+S!#REF!+S!#REF!+S!#REF!+S!#REF!+S!#REF!</f>
        <v>#REF!</v>
      </c>
      <c r="AB108" s="75" t="e">
        <f>+S!#REF!+S!#REF!+S!#REF!+S!#REF!+S!#REF!+S!#REF!+S!#REF!+S!#REF!+S!#REF!+S!#REF!+S!#REF!+S!#REF!+S!#REF!+S!#REF!+S!#REF!+S!#REF!+S!#REF!+S!#REF!+S!#REF!+S!#REF!</f>
        <v>#REF!</v>
      </c>
      <c r="AC108" s="75" t="e">
        <f>+S!#REF!+S!#REF!+S!#REF!+S!#REF!+S!#REF!+S!#REF!+S!#REF!+S!#REF!+S!#REF!+S!#REF!+S!#REF!+S!#REF!+S!#REF!+S!#REF!+S!#REF!+S!#REF!+S!#REF!+S!#REF!+S!#REF!+S!#REF!</f>
        <v>#REF!</v>
      </c>
      <c r="AD108" s="75" t="e">
        <f>+S!#REF!+S!#REF!+S!#REF!+S!#REF!+S!#REF!+S!#REF!+S!#REF!+S!#REF!+S!#REF!+S!#REF!+S!#REF!+S!#REF!+S!#REF!+S!#REF!+S!#REF!+S!#REF!+S!#REF!+S!#REF!+S!#REF!+S!#REF!</f>
        <v>#REF!</v>
      </c>
      <c r="AE108" s="75" t="e">
        <f>+S!#REF!+S!#REF!+S!#REF!+S!#REF!+S!#REF!+S!#REF!+S!#REF!+S!#REF!+S!#REF!+S!#REF!+S!#REF!+S!#REF!+S!#REF!+S!#REF!+S!#REF!+S!#REF!+S!#REF!+S!#REF!+S!#REF!+S!#REF!</f>
        <v>#REF!</v>
      </c>
      <c r="AF108" s="75" t="e">
        <f>+S!#REF!+S!#REF!+S!#REF!+S!#REF!+S!#REF!+S!#REF!+S!#REF!+S!#REF!+S!#REF!+S!#REF!+S!#REF!+S!#REF!+S!#REF!+S!#REF!+S!#REF!+S!#REF!+S!#REF!+S!#REF!+S!#REF!+S!#REF!</f>
        <v>#REF!</v>
      </c>
      <c r="AG108" s="75" t="e">
        <f>+S!#REF!+S!#REF!+S!#REF!+S!#REF!+S!#REF!+S!#REF!+S!#REF!+S!#REF!+S!#REF!+S!#REF!+S!#REF!+S!#REF!+S!#REF!+S!#REF!+S!#REF!+S!#REF!+S!#REF!+S!#REF!+S!#REF!+S!#REF!</f>
        <v>#REF!</v>
      </c>
      <c r="AH108" s="75" t="e">
        <f>+S!#REF!+S!#REF!+S!#REF!+S!#REF!+S!#REF!+S!#REF!+S!#REF!+S!#REF!+S!#REF!+S!#REF!+S!#REF!+S!#REF!+S!#REF!+S!#REF!+S!#REF!+S!#REF!+S!#REF!+S!#REF!+S!#REF!+S!#REF!</f>
        <v>#REF!</v>
      </c>
      <c r="AI108" s="75" t="e">
        <f>+S!#REF!+S!#REF!+S!#REF!+S!#REF!+S!#REF!+S!#REF!+S!#REF!+S!#REF!+S!#REF!+S!#REF!+S!#REF!+S!#REF!+S!#REF!+S!#REF!+S!#REF!+S!#REF!+S!#REF!+S!#REF!+S!#REF!+S!#REF!</f>
        <v>#REF!</v>
      </c>
      <c r="AJ108" s="75" t="e">
        <f>+S!#REF!+S!#REF!+S!#REF!+S!#REF!+S!#REF!+S!#REF!+S!#REF!+S!#REF!+S!#REF!+S!#REF!+S!#REF!+S!#REF!+S!#REF!+S!#REF!+S!#REF!+S!#REF!+S!#REF!+S!#REF!+S!#REF!+S!#REF!</f>
        <v>#REF!</v>
      </c>
      <c r="AK108" s="76" t="e">
        <f>+E!#REF!+E!#REF!+E!#REF!+E!#REF!+E!#REF!+E!#REF!+E!#REF!+E!#REF!+E!#REF!+E!#REF!+E!#REF!+E!#REF!+E!#REF!+E!#REF!+E!#REF!+E!#REF!+E!#REF!+E!#REF!+E!#REF!+E!#REF!</f>
        <v>#REF!</v>
      </c>
      <c r="AL108" s="76" t="e">
        <f>+E!#REF!+E!#REF!+E!#REF!+E!#REF!+E!#REF!+E!#REF!+E!#REF!+E!#REF!+E!#REF!+E!#REF!+E!#REF!+E!#REF!+E!#REF!+E!#REF!+E!#REF!+E!#REF!+E!#REF!+E!#REF!+E!#REF!+E!#REF!</f>
        <v>#REF!</v>
      </c>
      <c r="AM108" s="76" t="e">
        <f>+E!#REF!+E!#REF!+E!#REF!+E!#REF!+E!#REF!+E!#REF!+E!#REF!+E!#REF!+E!#REF!+E!#REF!+E!#REF!+E!#REF!+E!#REF!+E!#REF!+E!#REF!+E!#REF!+E!#REF!+E!#REF!+E!#REF!+E!#REF!</f>
        <v>#REF!</v>
      </c>
      <c r="AN108" s="76" t="e">
        <f>+E!#REF!+E!#REF!+E!#REF!+E!#REF!+E!#REF!+E!#REF!+E!#REF!+E!#REF!+E!#REF!+E!#REF!+E!#REF!+E!#REF!+E!#REF!+E!#REF!+E!#REF!+E!#REF!+E!#REF!+E!#REF!+E!#REF!+E!#REF!</f>
        <v>#REF!</v>
      </c>
      <c r="AO108" s="76" t="e">
        <f>+E!#REF!+E!#REF!+E!#REF!+E!#REF!+E!#REF!+E!#REF!+E!#REF!+E!#REF!+E!#REF!+E!#REF!+E!#REF!+E!#REF!+E!#REF!+E!#REF!+E!#REF!+E!#REF!+E!#REF!+E!#REF!+E!#REF!+E!#REF!</f>
        <v>#REF!</v>
      </c>
      <c r="AP108" s="76" t="e">
        <f>+E!#REF!+E!#REF!+E!#REF!+E!#REF!+E!#REF!+E!#REF!+E!#REF!+E!#REF!+E!#REF!+E!#REF!+E!#REF!+E!#REF!+E!#REF!+E!#REF!+E!#REF!+E!#REF!+E!#REF!+E!#REF!+E!#REF!+E!#REF!</f>
        <v>#REF!</v>
      </c>
      <c r="AQ108" s="76" t="e">
        <f>+E!#REF!+E!#REF!+E!#REF!+E!#REF!+E!#REF!+E!#REF!+E!#REF!+E!#REF!+E!#REF!+E!#REF!+E!#REF!+E!#REF!+E!#REF!+E!#REF!+E!#REF!+E!#REF!+E!#REF!+E!#REF!+E!#REF!+E!#REF!</f>
        <v>#REF!</v>
      </c>
      <c r="AR108" s="76" t="e">
        <f>+E!#REF!+E!#REF!+E!#REF!+E!#REF!+E!#REF!+E!#REF!+E!#REF!+E!#REF!+E!#REF!+E!#REF!+E!#REF!+E!#REF!+E!#REF!+E!#REF!+E!#REF!+E!#REF!+E!#REF!+E!#REF!+E!#REF!+E!#REF!</f>
        <v>#REF!</v>
      </c>
      <c r="AS108" s="76" t="e">
        <f>+E!#REF!+E!#REF!+E!#REF!+E!#REF!+E!#REF!+E!#REF!+E!#REF!+E!#REF!+E!#REF!+E!#REF!+E!#REF!+E!#REF!+E!#REF!+E!#REF!+E!#REF!+E!#REF!+E!#REF!+E!#REF!+E!#REF!+E!#REF!</f>
        <v>#REF!</v>
      </c>
      <c r="AT108" s="76" t="e">
        <f>+E!#REF!+E!#REF!+E!#REF!+E!#REF!+E!#REF!+E!#REF!+E!#REF!+E!#REF!+E!#REF!+E!#REF!+E!#REF!+E!#REF!+E!#REF!+E!#REF!+E!#REF!+E!#REF!+E!#REF!+E!#REF!+E!#REF!+E!#REF!</f>
        <v>#REF!</v>
      </c>
      <c r="AU108" s="76" t="e">
        <f>+O!#REF!+O!#REF!+O!#REF!+O!#REF!+O!#REF!+O!#REF!+O!#REF!+O!#REF!+O!#REF!+O!#REF!+O!#REF!+O!#REF!+O!#REF!+O!#REF!+O!#REF!+O!#REF!+O!#REF!+O!#REF!+O!#REF!+O!#REF!</f>
        <v>#REF!</v>
      </c>
      <c r="AV108" s="76" t="e">
        <f>+O!#REF!+O!#REF!+O!#REF!+O!#REF!+O!#REF!+O!#REF!+O!#REF!+O!#REF!+O!#REF!+O!#REF!+O!#REF!+O!#REF!+O!#REF!+O!#REF!+O!#REF!+O!#REF!+O!#REF!+O!#REF!+O!#REF!+O!#REF!</f>
        <v>#REF!</v>
      </c>
      <c r="AW108" s="76" t="e">
        <f>+O!#REF!+O!#REF!+O!#REF!+O!#REF!+O!#REF!+O!#REF!+O!#REF!+O!#REF!+O!#REF!+O!#REF!+O!#REF!+O!#REF!+O!#REF!+O!#REF!+O!#REF!+O!#REF!+O!#REF!+O!#REF!+O!#REF!+O!#REF!</f>
        <v>#REF!</v>
      </c>
      <c r="AX108" s="76" t="e">
        <f>+O!#REF!+O!#REF!+O!#REF!+O!#REF!+O!#REF!+O!#REF!+O!#REF!+O!#REF!+O!#REF!+O!#REF!+O!#REF!+O!#REF!+O!#REF!+O!#REF!+O!#REF!+O!#REF!+O!#REF!+O!#REF!+O!#REF!+O!#REF!</f>
        <v>#REF!</v>
      </c>
      <c r="AY108" s="76" t="e">
        <f>+O!#REF!+O!#REF!+O!#REF!+O!#REF!+O!#REF!+O!#REF!+O!#REF!+O!#REF!+O!#REF!+O!#REF!+O!#REF!+O!#REF!+O!#REF!+O!#REF!+O!#REF!+O!#REF!+O!#REF!+O!#REF!+O!#REF!+O!#REF!</f>
        <v>#REF!</v>
      </c>
      <c r="AZ108" s="76" t="e">
        <f>+O!#REF!+O!#REF!+O!#REF!+O!#REF!+O!#REF!+O!#REF!+O!#REF!+O!#REF!+O!#REF!+O!#REF!+O!#REF!+O!#REF!+O!#REF!+O!#REF!+O!#REF!+O!#REF!+O!#REF!+O!#REF!+O!#REF!+O!#REF!</f>
        <v>#REF!</v>
      </c>
      <c r="BA108" s="76" t="e">
        <f>+O!#REF!+O!#REF!+O!#REF!+O!#REF!+O!#REF!+O!#REF!+O!#REF!+O!#REF!+O!#REF!+O!#REF!+O!#REF!+O!#REF!+O!#REF!+O!#REF!+O!#REF!+O!#REF!+O!#REF!+O!#REF!+O!#REF!+O!#REF!</f>
        <v>#REF!</v>
      </c>
      <c r="BB108" s="76" t="e">
        <f>+O!#REF!+O!#REF!+O!#REF!+O!#REF!+O!#REF!+O!#REF!+O!#REF!+O!#REF!+O!#REF!+O!#REF!+O!#REF!+O!#REF!+O!#REF!+O!#REF!+O!#REF!+O!#REF!+O!#REF!+O!#REF!+O!#REF!+O!#REF!</f>
        <v>#REF!</v>
      </c>
      <c r="BC108" s="76" t="e">
        <f>+O!#REF!+O!#REF!+O!#REF!+O!#REF!+O!#REF!+O!#REF!+O!#REF!+O!#REF!+O!#REF!+O!#REF!+O!#REF!+O!#REF!+O!#REF!+O!#REF!+O!#REF!+O!#REF!+O!#REF!+O!#REF!+O!#REF!+O!#REF!</f>
        <v>#REF!</v>
      </c>
      <c r="BD108" s="76" t="e">
        <f>+O!#REF!+O!#REF!+O!#REF!+O!#REF!+O!#REF!+O!#REF!+O!#REF!+O!#REF!+O!#REF!+O!#REF!+O!#REF!+O!#REF!+O!#REF!+O!#REF!+O!#REF!+O!#REF!+O!#REF!+O!#REF!+O!#REF!+O!#REF!</f>
        <v>#REF!</v>
      </c>
      <c r="BQ108" s="46"/>
      <c r="BR108" s="46"/>
      <c r="BS108" s="329"/>
      <c r="BT108" s="327"/>
      <c r="BU108" s="327"/>
      <c r="BV108" s="327"/>
      <c r="BW108" s="327"/>
      <c r="BX108" s="327"/>
      <c r="BY108" s="327"/>
      <c r="BZ108" s="327"/>
      <c r="CA108" s="327"/>
      <c r="CB108" s="327"/>
      <c r="CC108" s="327"/>
      <c r="CD108" s="327"/>
      <c r="CE108" s="327"/>
      <c r="CF108" s="327"/>
      <c r="CG108" s="327"/>
      <c r="CH108" s="327"/>
      <c r="CI108" s="327"/>
    </row>
    <row r="109" spans="3:87" ht="35.25" hidden="1" customHeight="1"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6"/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6"/>
      <c r="BD109" s="76"/>
      <c r="BQ109" s="46"/>
      <c r="BR109" s="46"/>
      <c r="BS109" s="329"/>
      <c r="BT109" s="327"/>
      <c r="BU109" s="327"/>
      <c r="BV109" s="327"/>
      <c r="BW109" s="327"/>
      <c r="BX109" s="327"/>
      <c r="BY109" s="327"/>
      <c r="BZ109" s="327"/>
      <c r="CA109" s="327"/>
      <c r="CB109" s="327"/>
      <c r="CC109" s="327"/>
      <c r="CD109" s="327"/>
      <c r="CE109" s="327"/>
      <c r="CF109" s="327"/>
      <c r="CG109" s="327"/>
      <c r="CH109" s="327"/>
      <c r="CI109" s="327"/>
    </row>
    <row r="110" spans="3:87">
      <c r="AC110" s="46"/>
      <c r="AD110" s="46"/>
      <c r="AE110" s="46"/>
      <c r="AF110" s="46"/>
      <c r="AG110" s="46"/>
      <c r="AH110" s="46"/>
      <c r="AI110" s="46"/>
      <c r="AJ110" s="46"/>
      <c r="AK110" s="46"/>
      <c r="AL110" s="46"/>
      <c r="AM110" s="46"/>
      <c r="AN110" s="46"/>
      <c r="AO110" s="46"/>
      <c r="AP110" s="46"/>
      <c r="AQ110" s="46"/>
      <c r="AR110" s="46"/>
      <c r="AS110" s="46"/>
      <c r="AT110" s="46"/>
      <c r="AU110" s="46"/>
      <c r="AV110" s="46"/>
      <c r="AW110" s="46"/>
      <c r="AX110" s="46"/>
      <c r="AY110" s="46"/>
      <c r="AZ110" s="46"/>
      <c r="BA110" s="46"/>
      <c r="BB110" s="46"/>
      <c r="BC110" s="46"/>
      <c r="BD110" s="46"/>
      <c r="BQ110" s="46"/>
      <c r="BR110" s="46"/>
      <c r="BS110" s="329"/>
      <c r="BT110" s="327"/>
      <c r="BU110" s="327"/>
      <c r="BV110" s="327"/>
      <c r="BW110" s="327"/>
      <c r="BX110" s="327"/>
      <c r="BY110" s="327"/>
      <c r="BZ110" s="327"/>
      <c r="CA110" s="327"/>
      <c r="CB110" s="327"/>
      <c r="CC110" s="327"/>
      <c r="CD110" s="327"/>
      <c r="CE110" s="327"/>
      <c r="CF110" s="327"/>
      <c r="CG110" s="327"/>
      <c r="CH110" s="327"/>
      <c r="CI110" s="327"/>
    </row>
    <row r="111" spans="3:87">
      <c r="AC111" s="46"/>
      <c r="AD111" s="46"/>
      <c r="AE111" s="46"/>
      <c r="AF111" s="46"/>
      <c r="AG111" s="46"/>
      <c r="AH111" s="46"/>
      <c r="AI111" s="46"/>
      <c r="AJ111" s="46"/>
      <c r="AK111" s="46"/>
      <c r="AL111" s="46"/>
      <c r="AM111" s="46"/>
      <c r="AN111" s="46"/>
      <c r="AO111" s="46"/>
      <c r="AP111" s="46"/>
      <c r="AQ111" s="46"/>
      <c r="AR111" s="46"/>
      <c r="AS111" s="46"/>
      <c r="AT111" s="46"/>
      <c r="AU111" s="46"/>
      <c r="AV111" s="46"/>
      <c r="AW111" s="46"/>
      <c r="AX111" s="46"/>
      <c r="AY111" s="46"/>
      <c r="AZ111" s="46"/>
      <c r="BA111" s="46"/>
      <c r="BB111" s="46"/>
      <c r="BC111" s="46"/>
      <c r="BD111" s="46"/>
      <c r="BQ111" s="46"/>
      <c r="BR111" s="46"/>
      <c r="BS111" s="329"/>
      <c r="BT111" s="327"/>
      <c r="BU111" s="327"/>
      <c r="BV111" s="327"/>
      <c r="BW111" s="327"/>
      <c r="BX111" s="327"/>
      <c r="BY111" s="327"/>
      <c r="BZ111" s="327"/>
      <c r="CA111" s="327"/>
      <c r="CB111" s="327"/>
      <c r="CC111" s="327"/>
      <c r="CD111" s="327"/>
      <c r="CE111" s="327"/>
      <c r="CF111" s="327"/>
      <c r="CG111" s="327"/>
      <c r="CH111" s="327"/>
      <c r="CI111" s="327"/>
    </row>
    <row r="112" spans="3:87">
      <c r="AC112" s="46"/>
      <c r="AD112" s="46"/>
      <c r="AE112" s="46"/>
      <c r="AF112" s="46"/>
      <c r="AG112" s="46"/>
      <c r="AH112" s="46"/>
      <c r="AI112" s="46"/>
      <c r="AJ112" s="46"/>
      <c r="AK112" s="46"/>
      <c r="AL112" s="46"/>
      <c r="AM112" s="46"/>
      <c r="AN112" s="46"/>
      <c r="AO112" s="46"/>
      <c r="AP112" s="46"/>
      <c r="AQ112" s="46"/>
      <c r="AR112" s="46"/>
      <c r="AS112" s="46"/>
      <c r="AT112" s="46"/>
      <c r="AU112" s="46"/>
      <c r="AV112" s="46"/>
      <c r="AW112" s="46"/>
      <c r="AX112" s="46"/>
      <c r="AY112" s="46"/>
      <c r="AZ112" s="46"/>
      <c r="BA112" s="46"/>
      <c r="BB112" s="46"/>
      <c r="BC112" s="46"/>
      <c r="BD112" s="46"/>
      <c r="BQ112" s="46"/>
      <c r="BR112" s="46"/>
      <c r="BS112" s="329"/>
      <c r="BT112" s="327"/>
    </row>
    <row r="113" spans="29:83">
      <c r="AC113" s="46"/>
      <c r="AD113" s="46"/>
      <c r="AE113" s="46"/>
      <c r="AF113" s="46"/>
      <c r="AG113" s="46"/>
      <c r="AH113" s="46"/>
      <c r="AI113" s="46"/>
      <c r="AJ113" s="46"/>
      <c r="AK113" s="46"/>
      <c r="AL113" s="46"/>
      <c r="AM113" s="46"/>
      <c r="AN113" s="46"/>
      <c r="AO113" s="46"/>
      <c r="AP113" s="46"/>
      <c r="AQ113" s="46"/>
      <c r="AR113" s="46"/>
      <c r="AS113" s="46"/>
      <c r="AT113" s="46"/>
      <c r="AU113" s="46"/>
      <c r="AV113" s="46"/>
      <c r="AW113" s="46"/>
      <c r="AX113" s="46"/>
      <c r="AY113" s="46"/>
      <c r="AZ113" s="46"/>
      <c r="BA113" s="46"/>
      <c r="BB113" s="46"/>
      <c r="BC113" s="46"/>
      <c r="BD113" s="46"/>
      <c r="BE113" s="46"/>
      <c r="BF113" s="46"/>
      <c r="BG113" s="46"/>
      <c r="BH113" s="46"/>
      <c r="BI113" s="46"/>
      <c r="BJ113" s="46"/>
      <c r="BK113" s="46"/>
      <c r="BL113" s="46"/>
      <c r="BM113" s="46"/>
      <c r="BN113" s="46"/>
      <c r="BO113" s="46"/>
      <c r="BP113" s="46"/>
      <c r="BQ113" s="46"/>
      <c r="BR113" s="46"/>
      <c r="BS113" s="329"/>
      <c r="BT113" s="327"/>
    </row>
    <row r="114" spans="29:83">
      <c r="AC114" s="46"/>
      <c r="AD114" s="46"/>
      <c r="AE114" s="46"/>
      <c r="AF114" s="46"/>
      <c r="AG114" s="46"/>
      <c r="AH114" s="46"/>
      <c r="AI114" s="46"/>
      <c r="AJ114" s="46"/>
      <c r="AK114" s="46"/>
      <c r="AL114" s="46"/>
      <c r="AM114" s="46"/>
      <c r="AN114" s="46"/>
      <c r="AO114" s="46"/>
      <c r="AP114" s="46"/>
      <c r="AQ114" s="46"/>
      <c r="AR114" s="46"/>
      <c r="AS114" s="46"/>
      <c r="AT114" s="46"/>
      <c r="AU114" s="46"/>
      <c r="AV114" s="46"/>
      <c r="AW114" s="46"/>
      <c r="AX114" s="46"/>
      <c r="AY114" s="46"/>
      <c r="AZ114" s="46"/>
      <c r="BA114" s="46"/>
      <c r="BB114" s="46"/>
      <c r="BC114" s="46"/>
      <c r="BD114" s="46"/>
      <c r="BE114" s="46"/>
      <c r="BF114" s="46"/>
      <c r="BG114" s="46"/>
      <c r="BH114" s="46"/>
      <c r="BI114" s="46"/>
      <c r="BJ114" s="46"/>
      <c r="BK114" s="46"/>
      <c r="BL114" s="46"/>
      <c r="BM114" s="46"/>
      <c r="BN114" s="46"/>
      <c r="BO114" s="46"/>
      <c r="BP114" s="46"/>
      <c r="BQ114" s="46"/>
      <c r="BR114" s="46"/>
      <c r="BS114" s="329"/>
      <c r="BT114" s="327"/>
    </row>
    <row r="115" spans="29:83">
      <c r="AC115" s="46"/>
      <c r="AD115" s="46"/>
      <c r="AE115" s="46"/>
      <c r="AF115" s="46"/>
      <c r="AG115" s="46"/>
      <c r="AH115" s="46"/>
      <c r="AI115" s="46"/>
      <c r="AJ115" s="46"/>
      <c r="AK115" s="46"/>
      <c r="AL115" s="46"/>
      <c r="AM115" s="46"/>
      <c r="AN115" s="46"/>
      <c r="AO115" s="46"/>
      <c r="AP115" s="46"/>
      <c r="AQ115" s="46"/>
      <c r="AR115" s="46"/>
      <c r="AS115" s="46"/>
      <c r="AT115" s="46"/>
      <c r="AU115" s="46"/>
      <c r="AV115" s="46"/>
      <c r="AW115" s="46"/>
      <c r="AX115" s="46"/>
      <c r="AY115" s="46"/>
      <c r="AZ115" s="46"/>
      <c r="BA115" s="46"/>
      <c r="BB115" s="46"/>
      <c r="BC115" s="46"/>
      <c r="BD115" s="46"/>
      <c r="BE115" s="46"/>
      <c r="BF115" s="46"/>
      <c r="BG115" s="46"/>
      <c r="BH115" s="46"/>
      <c r="BI115" s="46"/>
      <c r="BJ115" s="46"/>
      <c r="BK115" s="46"/>
      <c r="BL115" s="46"/>
      <c r="BM115" s="46"/>
      <c r="BN115" s="46"/>
      <c r="BO115" s="46"/>
      <c r="BP115" s="46"/>
      <c r="BQ115" s="46"/>
      <c r="BR115" s="46"/>
      <c r="BS115" s="329"/>
      <c r="BT115" s="327"/>
      <c r="CD115" s="328"/>
      <c r="CE115" s="328"/>
    </row>
    <row r="116" spans="29:83"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/>
      <c r="BM116" s="46"/>
      <c r="BN116" s="46"/>
      <c r="BO116" s="46"/>
      <c r="BP116" s="46"/>
      <c r="BQ116" s="46"/>
      <c r="BR116" s="46"/>
      <c r="BS116" s="329"/>
      <c r="BT116" s="327"/>
    </row>
    <row r="117" spans="29:83">
      <c r="AC117" s="46"/>
      <c r="AD117" s="46"/>
      <c r="AE117" s="46"/>
      <c r="AF117" s="46"/>
      <c r="AG117" s="46"/>
      <c r="AH117" s="46"/>
      <c r="AI117" s="46"/>
      <c r="AJ117" s="46"/>
      <c r="AK117" s="46"/>
      <c r="AL117" s="46"/>
      <c r="AM117" s="46"/>
      <c r="AN117" s="46"/>
      <c r="AO117" s="46"/>
      <c r="AP117" s="46"/>
      <c r="AQ117" s="46"/>
      <c r="AR117" s="46"/>
      <c r="AS117" s="46"/>
      <c r="AT117" s="46"/>
      <c r="AU117" s="46"/>
      <c r="AV117" s="46"/>
      <c r="AW117" s="46"/>
      <c r="AX117" s="46"/>
      <c r="AY117" s="46"/>
      <c r="AZ117" s="46"/>
      <c r="BA117" s="46"/>
      <c r="BB117" s="46"/>
      <c r="BC117" s="46"/>
      <c r="BD117" s="46"/>
      <c r="BE117" s="46"/>
      <c r="BF117" s="46"/>
      <c r="BG117" s="46"/>
      <c r="BH117" s="46"/>
      <c r="BI117" s="46"/>
      <c r="BJ117" s="46"/>
      <c r="BK117" s="46"/>
      <c r="BL117" s="46"/>
      <c r="BM117" s="46"/>
      <c r="BN117" s="46"/>
      <c r="BO117" s="46"/>
      <c r="BP117" s="46"/>
      <c r="BQ117" s="46"/>
      <c r="BR117" s="46"/>
      <c r="BS117" s="329"/>
      <c r="BT117" s="327"/>
    </row>
    <row r="118" spans="29:83">
      <c r="AC118" s="46"/>
      <c r="AD118" s="46"/>
      <c r="AE118" s="46"/>
      <c r="AF118" s="46"/>
      <c r="AG118" s="46"/>
      <c r="AH118" s="46"/>
      <c r="AI118" s="46"/>
      <c r="AJ118" s="46"/>
      <c r="AK118" s="46"/>
      <c r="AL118" s="46"/>
      <c r="AM118" s="46"/>
      <c r="AN118" s="46"/>
      <c r="AO118" s="46"/>
      <c r="AP118" s="46"/>
      <c r="AQ118" s="46"/>
      <c r="AR118" s="46"/>
      <c r="AS118" s="46"/>
      <c r="AT118" s="46"/>
      <c r="AU118" s="46"/>
      <c r="AV118" s="46"/>
      <c r="AW118" s="46"/>
      <c r="AX118" s="46"/>
      <c r="AY118" s="46"/>
      <c r="AZ118" s="46"/>
      <c r="BA118" s="46"/>
      <c r="BB118" s="46"/>
      <c r="BC118" s="46"/>
      <c r="BD118" s="46"/>
      <c r="BE118" s="46"/>
      <c r="BF118" s="46"/>
      <c r="BG118" s="46"/>
      <c r="BH118" s="46"/>
      <c r="BI118" s="46"/>
      <c r="BJ118" s="46"/>
      <c r="BK118" s="46"/>
      <c r="BL118" s="46"/>
      <c r="BM118" s="46"/>
      <c r="BN118" s="46"/>
      <c r="BO118" s="46"/>
      <c r="BP118" s="46"/>
      <c r="BQ118" s="46"/>
      <c r="BR118" s="46"/>
      <c r="BS118" s="329"/>
      <c r="BT118" s="327"/>
    </row>
    <row r="119" spans="29:83">
      <c r="AC119" s="46"/>
      <c r="AD119" s="46"/>
      <c r="AE119" s="46"/>
      <c r="AF119" s="46"/>
      <c r="AG119" s="46"/>
      <c r="AH119" s="46"/>
      <c r="AI119" s="46"/>
      <c r="AJ119" s="46"/>
      <c r="AK119" s="46"/>
      <c r="AL119" s="46"/>
      <c r="AM119" s="46"/>
      <c r="AN119" s="46"/>
      <c r="AO119" s="46"/>
      <c r="AP119" s="46"/>
      <c r="AQ119" s="46"/>
      <c r="AR119" s="46"/>
      <c r="AS119" s="46"/>
      <c r="AT119" s="46"/>
      <c r="AU119" s="46"/>
      <c r="AV119" s="46"/>
      <c r="AW119" s="46"/>
      <c r="AX119" s="46"/>
      <c r="AY119" s="46"/>
      <c r="AZ119" s="46"/>
      <c r="BA119" s="46"/>
      <c r="BB119" s="46"/>
      <c r="BC119" s="46"/>
      <c r="BD119" s="46"/>
      <c r="BE119" s="46"/>
      <c r="BF119" s="46"/>
      <c r="BG119" s="46"/>
      <c r="BH119" s="46"/>
      <c r="BI119" s="46"/>
      <c r="BJ119" s="46"/>
      <c r="BK119" s="46"/>
      <c r="BL119" s="46"/>
      <c r="BM119" s="46"/>
      <c r="BN119" s="46"/>
      <c r="BO119" s="46"/>
      <c r="BP119" s="46"/>
      <c r="BQ119" s="46"/>
      <c r="BR119" s="46"/>
      <c r="BS119" s="329"/>
      <c r="BT119" s="327"/>
    </row>
    <row r="120" spans="29:83">
      <c r="AC120" s="46"/>
      <c r="AD120" s="46"/>
      <c r="AE120" s="46"/>
      <c r="AF120" s="46"/>
      <c r="AG120" s="46"/>
      <c r="AH120" s="46"/>
      <c r="AI120" s="46"/>
      <c r="AJ120" s="46"/>
      <c r="AK120" s="46"/>
      <c r="AL120" s="46"/>
      <c r="AM120" s="46"/>
      <c r="AN120" s="46"/>
      <c r="AO120" s="46"/>
      <c r="AP120" s="46"/>
      <c r="AQ120" s="46"/>
      <c r="AR120" s="46"/>
      <c r="AS120" s="46"/>
      <c r="AT120" s="46"/>
      <c r="AU120" s="46"/>
      <c r="AV120" s="46"/>
      <c r="AW120" s="46"/>
      <c r="AX120" s="46"/>
      <c r="AY120" s="46"/>
      <c r="AZ120" s="46"/>
      <c r="BA120" s="46"/>
      <c r="BB120" s="46"/>
      <c r="BC120" s="46"/>
      <c r="BD120" s="46"/>
      <c r="BE120" s="46"/>
      <c r="BF120" s="46"/>
      <c r="BG120" s="46"/>
      <c r="BH120" s="46"/>
      <c r="BI120" s="46"/>
      <c r="BJ120" s="46"/>
      <c r="BK120" s="46"/>
      <c r="BL120" s="46"/>
      <c r="BM120" s="46"/>
      <c r="BN120" s="46"/>
      <c r="BO120" s="46"/>
      <c r="BP120" s="46"/>
      <c r="BQ120" s="46"/>
      <c r="BR120" s="46"/>
      <c r="BS120" s="329"/>
      <c r="BT120" s="330"/>
      <c r="BU120" s="330"/>
      <c r="BV120" s="330"/>
      <c r="BW120" s="330"/>
      <c r="BX120" s="330"/>
      <c r="BY120" s="330"/>
      <c r="BZ120" s="331"/>
      <c r="CA120" s="331"/>
      <c r="CB120" s="330"/>
    </row>
    <row r="121" spans="29:83">
      <c r="AC121" s="46"/>
      <c r="AD121" s="46"/>
      <c r="AE121" s="46"/>
      <c r="AF121" s="46"/>
      <c r="AG121" s="46"/>
      <c r="AH121" s="46"/>
      <c r="AI121" s="46"/>
      <c r="AJ121" s="46"/>
      <c r="AK121" s="46"/>
      <c r="AL121" s="46"/>
      <c r="AM121" s="46"/>
      <c r="AN121" s="46"/>
      <c r="AO121" s="46"/>
      <c r="AP121" s="46"/>
      <c r="AQ121" s="46"/>
      <c r="AR121" s="46"/>
      <c r="AS121" s="46"/>
      <c r="AT121" s="46"/>
      <c r="AU121" s="46"/>
      <c r="AV121" s="46"/>
      <c r="AW121" s="46"/>
      <c r="AX121" s="46"/>
      <c r="AY121" s="46"/>
      <c r="AZ121" s="46"/>
      <c r="BA121" s="46"/>
      <c r="BB121" s="46"/>
      <c r="BC121" s="46"/>
      <c r="BD121" s="46"/>
      <c r="BE121" s="46"/>
      <c r="BF121" s="46"/>
      <c r="BG121" s="46"/>
      <c r="BH121" s="46"/>
      <c r="BI121" s="46"/>
      <c r="BJ121" s="46"/>
      <c r="BK121" s="46"/>
      <c r="BL121" s="46"/>
      <c r="BM121" s="46"/>
      <c r="BN121" s="46"/>
      <c r="BO121" s="46"/>
      <c r="BP121" s="46"/>
      <c r="BQ121" s="46"/>
      <c r="BR121" s="46"/>
      <c r="BS121" s="329"/>
      <c r="BT121" s="330"/>
      <c r="BU121" s="330"/>
      <c r="BV121" s="330"/>
      <c r="BW121" s="330"/>
      <c r="BX121" s="330"/>
      <c r="BY121" s="330"/>
      <c r="BZ121" s="331"/>
      <c r="CA121" s="331"/>
      <c r="CB121" s="330"/>
    </row>
    <row r="122" spans="29:83">
      <c r="AC122" s="46"/>
      <c r="AD122" s="46"/>
      <c r="AE122" s="46"/>
      <c r="AF122" s="46"/>
      <c r="AG122" s="46"/>
      <c r="AH122" s="46"/>
      <c r="AI122" s="46"/>
      <c r="AJ122" s="46"/>
      <c r="AK122" s="46"/>
      <c r="AL122" s="46"/>
      <c r="AM122" s="46"/>
      <c r="AN122" s="46"/>
      <c r="AO122" s="46"/>
      <c r="AP122" s="46"/>
      <c r="AQ122" s="46"/>
      <c r="AR122" s="46"/>
      <c r="AS122" s="46"/>
      <c r="AT122" s="46"/>
      <c r="AU122" s="46"/>
      <c r="AV122" s="46"/>
      <c r="AW122" s="46"/>
      <c r="AX122" s="46"/>
      <c r="AY122" s="46"/>
      <c r="AZ122" s="46"/>
      <c r="BA122" s="46"/>
      <c r="BB122" s="46"/>
      <c r="BC122" s="46"/>
      <c r="BD122" s="46"/>
      <c r="BE122" s="46"/>
      <c r="BF122" s="46"/>
      <c r="BG122" s="46"/>
      <c r="BH122" s="46"/>
      <c r="BI122" s="46"/>
      <c r="BJ122" s="46"/>
      <c r="BK122" s="46"/>
      <c r="BL122" s="46"/>
      <c r="BM122" s="46"/>
      <c r="BN122" s="46"/>
      <c r="BO122" s="46"/>
      <c r="BP122" s="46"/>
      <c r="BQ122" s="46"/>
      <c r="BR122" s="46"/>
      <c r="BS122" s="329"/>
      <c r="BT122" s="330"/>
      <c r="BU122" s="330"/>
      <c r="BV122" s="330"/>
      <c r="BW122" s="330"/>
      <c r="BX122" s="330"/>
      <c r="BY122" s="330"/>
      <c r="BZ122" s="331"/>
      <c r="CA122" s="331"/>
      <c r="CB122" s="330"/>
    </row>
    <row r="123" spans="29:83">
      <c r="AC123" s="46"/>
      <c r="AD123" s="46"/>
      <c r="AE123" s="46"/>
      <c r="AF123" s="46"/>
      <c r="AG123" s="46"/>
      <c r="AH123" s="46"/>
      <c r="AI123" s="46"/>
      <c r="AJ123" s="46"/>
      <c r="AK123" s="46"/>
      <c r="AL123" s="46"/>
      <c r="AM123" s="46"/>
      <c r="AN123" s="46"/>
      <c r="AO123" s="46"/>
      <c r="AP123" s="46"/>
      <c r="AQ123" s="46"/>
      <c r="AR123" s="46"/>
      <c r="AS123" s="46"/>
      <c r="AT123" s="46"/>
      <c r="AU123" s="46"/>
      <c r="AV123" s="46"/>
      <c r="AW123" s="46"/>
      <c r="AX123" s="46"/>
      <c r="AY123" s="46"/>
      <c r="AZ123" s="46"/>
      <c r="BA123" s="46"/>
      <c r="BB123" s="46"/>
      <c r="BC123" s="46"/>
      <c r="BD123" s="46"/>
      <c r="BE123" s="46"/>
      <c r="BF123" s="46"/>
      <c r="BG123" s="46"/>
      <c r="BH123" s="46"/>
      <c r="BI123" s="46"/>
      <c r="BJ123" s="46"/>
      <c r="BK123" s="46"/>
      <c r="BL123" s="46"/>
      <c r="BM123" s="46"/>
      <c r="BN123" s="46"/>
      <c r="BO123" s="46"/>
      <c r="BP123" s="46"/>
      <c r="BQ123" s="46"/>
      <c r="BR123" s="46"/>
      <c r="BS123" s="329"/>
      <c r="BT123" s="328"/>
      <c r="BU123" s="328"/>
      <c r="BV123" s="328"/>
      <c r="BW123" s="328"/>
      <c r="BX123" s="328"/>
      <c r="BY123" s="328"/>
      <c r="BZ123" s="332"/>
      <c r="CA123" s="332"/>
      <c r="CB123" s="328"/>
      <c r="CC123" s="328"/>
    </row>
    <row r="124" spans="29:83"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6"/>
      <c r="BB124" s="46"/>
      <c r="BC124" s="46"/>
      <c r="BD124" s="46"/>
      <c r="BE124" s="46"/>
      <c r="BF124" s="46"/>
      <c r="BG124" s="46"/>
      <c r="BH124" s="46"/>
      <c r="BI124" s="46"/>
      <c r="BJ124" s="46"/>
      <c r="BK124" s="46"/>
      <c r="BL124" s="46"/>
      <c r="BM124" s="46"/>
      <c r="BN124" s="46"/>
      <c r="BO124" s="46"/>
      <c r="BP124" s="46"/>
      <c r="BQ124" s="46"/>
      <c r="BR124" s="46"/>
      <c r="BS124" s="329"/>
    </row>
    <row r="125" spans="29:83">
      <c r="AC125" s="46"/>
      <c r="AD125" s="46"/>
      <c r="AE125" s="46"/>
      <c r="AF125" s="46"/>
      <c r="AG125" s="46"/>
      <c r="AH125" s="46"/>
      <c r="AI125" s="46"/>
      <c r="AJ125" s="46"/>
      <c r="AK125" s="46"/>
      <c r="AL125" s="46"/>
      <c r="AM125" s="46"/>
      <c r="AN125" s="46"/>
      <c r="AO125" s="46"/>
      <c r="AP125" s="46"/>
      <c r="AQ125" s="46"/>
      <c r="AR125" s="46"/>
      <c r="AS125" s="46"/>
      <c r="AT125" s="46"/>
      <c r="AU125" s="46"/>
      <c r="AV125" s="46"/>
      <c r="AW125" s="46"/>
      <c r="AX125" s="46"/>
      <c r="AY125" s="46"/>
      <c r="AZ125" s="46"/>
      <c r="BA125" s="46"/>
      <c r="BB125" s="46"/>
      <c r="BC125" s="46"/>
      <c r="BD125" s="46"/>
      <c r="BE125" s="46"/>
      <c r="BF125" s="46"/>
      <c r="BG125" s="46"/>
      <c r="BH125" s="46"/>
      <c r="BI125" s="46"/>
      <c r="BJ125" s="46"/>
      <c r="BK125" s="46"/>
      <c r="BL125" s="46"/>
      <c r="BM125" s="46"/>
      <c r="BN125" s="46"/>
      <c r="BO125" s="46"/>
      <c r="BP125" s="46"/>
      <c r="BQ125" s="46"/>
      <c r="BR125" s="46"/>
      <c r="BS125" s="329"/>
    </row>
    <row r="126" spans="29:83">
      <c r="AC126" s="46"/>
      <c r="AD126" s="46"/>
      <c r="AE126" s="46"/>
      <c r="AF126" s="46"/>
      <c r="AG126" s="46"/>
      <c r="AH126" s="46"/>
      <c r="AI126" s="46"/>
      <c r="AJ126" s="46"/>
      <c r="AK126" s="46"/>
      <c r="AL126" s="46"/>
      <c r="AM126" s="46"/>
      <c r="AN126" s="46"/>
      <c r="AO126" s="46"/>
      <c r="AP126" s="46"/>
      <c r="AQ126" s="46"/>
      <c r="AR126" s="46"/>
      <c r="AS126" s="46"/>
      <c r="AT126" s="46"/>
      <c r="AU126" s="46"/>
      <c r="AV126" s="46"/>
      <c r="AW126" s="46"/>
      <c r="AX126" s="46"/>
      <c r="AY126" s="46"/>
      <c r="AZ126" s="46"/>
      <c r="BA126" s="46"/>
      <c r="BB126" s="46"/>
      <c r="BC126" s="46"/>
      <c r="BD126" s="46"/>
      <c r="BE126" s="46"/>
      <c r="BF126" s="46"/>
      <c r="BG126" s="46"/>
      <c r="BH126" s="46"/>
      <c r="BI126" s="46"/>
      <c r="BJ126" s="46"/>
      <c r="BK126" s="46"/>
      <c r="BL126" s="46"/>
      <c r="BM126" s="46"/>
      <c r="BN126" s="46"/>
      <c r="BO126" s="46"/>
      <c r="BP126" s="46"/>
      <c r="BQ126" s="46"/>
      <c r="BR126" s="46"/>
      <c r="BS126" s="329"/>
    </row>
    <row r="127" spans="29:83">
      <c r="AC127" s="46"/>
      <c r="AD127" s="46"/>
      <c r="AE127" s="46"/>
      <c r="AF127" s="46"/>
      <c r="AG127" s="46"/>
      <c r="AH127" s="46"/>
      <c r="AI127" s="46"/>
      <c r="AJ127" s="46"/>
      <c r="AK127" s="46"/>
      <c r="AL127" s="46"/>
      <c r="AM127" s="46"/>
      <c r="AN127" s="46"/>
      <c r="AO127" s="46"/>
      <c r="AP127" s="46"/>
      <c r="AQ127" s="46"/>
      <c r="AR127" s="46"/>
      <c r="AS127" s="46"/>
      <c r="AT127" s="46"/>
      <c r="AU127" s="46"/>
      <c r="AV127" s="46"/>
      <c r="AW127" s="46"/>
      <c r="AX127" s="46"/>
      <c r="AY127" s="46"/>
      <c r="AZ127" s="46"/>
      <c r="BA127" s="46"/>
      <c r="BB127" s="46"/>
      <c r="BC127" s="46"/>
      <c r="BD127" s="46"/>
      <c r="BE127" s="46"/>
      <c r="BF127" s="46"/>
      <c r="BG127" s="46"/>
      <c r="BH127" s="46"/>
      <c r="BI127" s="46"/>
      <c r="BJ127" s="46"/>
      <c r="BK127" s="46"/>
      <c r="BL127" s="46"/>
      <c r="BM127" s="46"/>
      <c r="BN127" s="46"/>
      <c r="BO127" s="46"/>
      <c r="BP127" s="46"/>
      <c r="BQ127" s="46"/>
      <c r="BR127" s="46"/>
      <c r="BS127" s="329"/>
    </row>
    <row r="128" spans="29:83">
      <c r="AC128" s="46"/>
      <c r="AD128" s="46"/>
      <c r="AE128" s="46"/>
      <c r="AF128" s="46"/>
      <c r="AG128" s="46"/>
      <c r="AH128" s="46"/>
      <c r="AI128" s="46"/>
      <c r="AJ128" s="46"/>
      <c r="AK128" s="46"/>
      <c r="AL128" s="46"/>
      <c r="AM128" s="46"/>
      <c r="AN128" s="46"/>
      <c r="AO128" s="46"/>
      <c r="AP128" s="46"/>
      <c r="AQ128" s="46"/>
      <c r="AR128" s="46"/>
      <c r="AS128" s="46"/>
      <c r="AT128" s="46"/>
      <c r="AU128" s="46"/>
      <c r="AV128" s="46"/>
      <c r="AW128" s="46"/>
      <c r="AX128" s="46"/>
      <c r="AY128" s="46"/>
      <c r="AZ128" s="46"/>
      <c r="BA128" s="46"/>
      <c r="BB128" s="46"/>
      <c r="BC128" s="46"/>
      <c r="BD128" s="46"/>
      <c r="BE128" s="46"/>
      <c r="BF128" s="46"/>
      <c r="BG128" s="46"/>
      <c r="BH128" s="46"/>
      <c r="BI128" s="46"/>
      <c r="BJ128" s="46"/>
      <c r="BK128" s="46"/>
      <c r="BL128" s="46"/>
      <c r="BM128" s="46"/>
      <c r="BN128" s="46"/>
      <c r="BO128" s="46"/>
      <c r="BP128" s="46"/>
      <c r="BQ128" s="46"/>
      <c r="BR128" s="46"/>
      <c r="BS128" s="329"/>
    </row>
    <row r="129" spans="29:71"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  <c r="AR129" s="46"/>
      <c r="AS129" s="46"/>
      <c r="AT129" s="46"/>
      <c r="AU129" s="46"/>
      <c r="AV129" s="46"/>
      <c r="AW129" s="46"/>
      <c r="AX129" s="46"/>
      <c r="AY129" s="46"/>
      <c r="AZ129" s="46"/>
      <c r="BA129" s="46"/>
      <c r="BB129" s="46"/>
      <c r="BC129" s="46"/>
      <c r="BD129" s="46"/>
      <c r="BE129" s="46"/>
      <c r="BF129" s="46"/>
      <c r="BG129" s="46"/>
      <c r="BH129" s="46"/>
      <c r="BI129" s="46"/>
      <c r="BJ129" s="46"/>
      <c r="BK129" s="46"/>
      <c r="BL129" s="46"/>
      <c r="BM129" s="46"/>
      <c r="BN129" s="46"/>
      <c r="BO129" s="46"/>
      <c r="BP129" s="46"/>
      <c r="BQ129" s="46"/>
      <c r="BR129" s="46"/>
      <c r="BS129" s="329"/>
    </row>
    <row r="130" spans="29:71">
      <c r="AC130" s="46"/>
      <c r="AD130" s="46"/>
      <c r="AE130" s="46"/>
      <c r="AF130" s="46"/>
      <c r="AG130" s="46"/>
      <c r="AH130" s="46"/>
      <c r="AI130" s="46"/>
      <c r="AJ130" s="46"/>
      <c r="AK130" s="46"/>
      <c r="AL130" s="46"/>
      <c r="AM130" s="46"/>
      <c r="AN130" s="46"/>
      <c r="AO130" s="46"/>
      <c r="AP130" s="46"/>
      <c r="AQ130" s="46"/>
      <c r="AR130" s="46"/>
      <c r="AS130" s="46"/>
      <c r="AT130" s="46"/>
      <c r="AU130" s="46"/>
      <c r="AV130" s="46"/>
      <c r="AW130" s="46"/>
      <c r="AX130" s="46"/>
      <c r="AY130" s="46"/>
      <c r="AZ130" s="46"/>
      <c r="BA130" s="46"/>
      <c r="BB130" s="46"/>
      <c r="BC130" s="46"/>
      <c r="BD130" s="46"/>
      <c r="BE130" s="46"/>
      <c r="BF130" s="46"/>
      <c r="BG130" s="46"/>
      <c r="BH130" s="46"/>
      <c r="BI130" s="46"/>
      <c r="BJ130" s="46"/>
      <c r="BK130" s="46"/>
      <c r="BL130" s="46"/>
      <c r="BM130" s="46"/>
      <c r="BN130" s="46"/>
      <c r="BO130" s="46"/>
      <c r="BP130" s="46"/>
      <c r="BQ130" s="46"/>
      <c r="BR130" s="46"/>
      <c r="BS130" s="329"/>
    </row>
    <row r="131" spans="29:71">
      <c r="AC131" s="46"/>
      <c r="AD131" s="46"/>
      <c r="AE131" s="46"/>
      <c r="AF131" s="46"/>
      <c r="AG131" s="46"/>
      <c r="AH131" s="46"/>
      <c r="AI131" s="46"/>
      <c r="AJ131" s="46"/>
      <c r="AK131" s="46"/>
      <c r="AL131" s="46"/>
      <c r="AM131" s="46"/>
      <c r="AN131" s="46"/>
      <c r="AO131" s="46"/>
      <c r="AP131" s="46"/>
      <c r="AQ131" s="46"/>
      <c r="AR131" s="46"/>
      <c r="AS131" s="46"/>
      <c r="AT131" s="46"/>
      <c r="AU131" s="46"/>
      <c r="AV131" s="46"/>
      <c r="AW131" s="46"/>
      <c r="AX131" s="46"/>
      <c r="AY131" s="46"/>
      <c r="AZ131" s="46"/>
      <c r="BA131" s="46"/>
      <c r="BB131" s="46"/>
      <c r="BC131" s="46"/>
      <c r="BD131" s="46"/>
      <c r="BE131" s="46"/>
      <c r="BF131" s="46"/>
      <c r="BG131" s="46"/>
      <c r="BH131" s="46"/>
      <c r="BI131" s="46"/>
      <c r="BJ131" s="46"/>
      <c r="BK131" s="46"/>
      <c r="BL131" s="46"/>
      <c r="BM131" s="46"/>
      <c r="BN131" s="46"/>
      <c r="BO131" s="46"/>
      <c r="BP131" s="46"/>
      <c r="BQ131" s="46"/>
      <c r="BR131" s="46"/>
      <c r="BS131" s="329"/>
    </row>
    <row r="132" spans="29:71">
      <c r="AC132" s="46"/>
      <c r="AD132" s="46"/>
      <c r="AE132" s="46"/>
      <c r="AF132" s="46"/>
      <c r="AG132" s="46"/>
      <c r="AH132" s="46"/>
      <c r="AI132" s="46"/>
      <c r="AJ132" s="46"/>
      <c r="AK132" s="46"/>
      <c r="AL132" s="46"/>
      <c r="AM132" s="46"/>
      <c r="AN132" s="46"/>
      <c r="AO132" s="46"/>
      <c r="AP132" s="46"/>
      <c r="AQ132" s="46"/>
      <c r="AR132" s="46"/>
      <c r="AS132" s="46"/>
      <c r="AT132" s="46"/>
      <c r="AU132" s="46"/>
      <c r="AV132" s="46"/>
      <c r="AW132" s="46"/>
      <c r="AX132" s="46"/>
      <c r="AY132" s="46"/>
      <c r="AZ132" s="46"/>
      <c r="BA132" s="46"/>
      <c r="BB132" s="46"/>
      <c r="BC132" s="46"/>
      <c r="BD132" s="46"/>
      <c r="BE132" s="46"/>
      <c r="BF132" s="46"/>
      <c r="BG132" s="46"/>
      <c r="BH132" s="46"/>
      <c r="BI132" s="46"/>
      <c r="BJ132" s="46"/>
      <c r="BK132" s="46"/>
      <c r="BL132" s="46"/>
      <c r="BM132" s="46"/>
      <c r="BN132" s="46"/>
      <c r="BO132" s="46"/>
      <c r="BP132" s="46"/>
      <c r="BQ132" s="46"/>
      <c r="BR132" s="46"/>
      <c r="BS132" s="329"/>
    </row>
    <row r="133" spans="29:71">
      <c r="AC133" s="46"/>
      <c r="AD133" s="46"/>
      <c r="AE133" s="46"/>
      <c r="AF133" s="46"/>
      <c r="AG133" s="46"/>
      <c r="AH133" s="46"/>
      <c r="AI133" s="46"/>
      <c r="AJ133" s="46"/>
      <c r="AK133" s="46"/>
      <c r="AL133" s="46"/>
      <c r="AM133" s="46"/>
      <c r="AN133" s="46"/>
      <c r="AO133" s="46"/>
      <c r="AP133" s="46"/>
      <c r="AQ133" s="46"/>
      <c r="AR133" s="46"/>
      <c r="AS133" s="46"/>
      <c r="AT133" s="46"/>
      <c r="AU133" s="46"/>
      <c r="AV133" s="46"/>
      <c r="AW133" s="46"/>
      <c r="AX133" s="46"/>
      <c r="AY133" s="46"/>
      <c r="AZ133" s="46"/>
      <c r="BA133" s="46"/>
      <c r="BB133" s="46"/>
      <c r="BC133" s="46"/>
      <c r="BD133" s="46"/>
      <c r="BE133" s="46"/>
      <c r="BF133" s="46"/>
      <c r="BG133" s="46"/>
      <c r="BH133" s="46"/>
      <c r="BI133" s="46"/>
      <c r="BJ133" s="46"/>
      <c r="BK133" s="46"/>
      <c r="BL133" s="46"/>
      <c r="BM133" s="46"/>
      <c r="BN133" s="46"/>
      <c r="BO133" s="46"/>
      <c r="BP133" s="46"/>
      <c r="BQ133" s="46"/>
      <c r="BR133" s="46"/>
      <c r="BS133" s="329"/>
    </row>
    <row r="134" spans="29:71">
      <c r="AC134" s="46"/>
      <c r="AD134" s="46"/>
      <c r="AE134" s="46"/>
      <c r="AF134" s="46"/>
      <c r="AG134" s="46"/>
      <c r="AH134" s="46"/>
      <c r="AI134" s="46"/>
      <c r="AJ134" s="46"/>
      <c r="AK134" s="46"/>
      <c r="AL134" s="46"/>
      <c r="AM134" s="46"/>
      <c r="AN134" s="46"/>
      <c r="AO134" s="46"/>
      <c r="AP134" s="46"/>
      <c r="AQ134" s="46"/>
      <c r="AR134" s="46"/>
      <c r="AS134" s="46"/>
      <c r="AT134" s="46"/>
      <c r="AU134" s="46"/>
      <c r="AV134" s="46"/>
      <c r="AW134" s="46"/>
      <c r="AX134" s="46"/>
      <c r="AY134" s="46"/>
      <c r="AZ134" s="46"/>
      <c r="BA134" s="46"/>
      <c r="BB134" s="46"/>
      <c r="BC134" s="46"/>
      <c r="BD134" s="46"/>
      <c r="BE134" s="46"/>
      <c r="BF134" s="46"/>
      <c r="BG134" s="46"/>
      <c r="BH134" s="46"/>
      <c r="BI134" s="46"/>
      <c r="BJ134" s="46"/>
      <c r="BK134" s="46"/>
      <c r="BL134" s="46"/>
      <c r="BM134" s="46"/>
      <c r="BN134" s="46"/>
      <c r="BO134" s="46"/>
      <c r="BP134" s="46"/>
      <c r="BQ134" s="46"/>
      <c r="BR134" s="46"/>
      <c r="BS134" s="329"/>
    </row>
    <row r="135" spans="29:71">
      <c r="AC135" s="46"/>
      <c r="AD135" s="46"/>
      <c r="AE135" s="46"/>
      <c r="AF135" s="46"/>
      <c r="AG135" s="46"/>
      <c r="AH135" s="46"/>
      <c r="AI135" s="46"/>
      <c r="AJ135" s="46"/>
      <c r="AK135" s="46"/>
      <c r="AL135" s="46"/>
      <c r="AM135" s="46"/>
      <c r="AN135" s="46"/>
      <c r="AO135" s="46"/>
      <c r="AP135" s="46"/>
      <c r="AQ135" s="46"/>
      <c r="AR135" s="46"/>
      <c r="AS135" s="46"/>
      <c r="AT135" s="46"/>
      <c r="AU135" s="46"/>
      <c r="AV135" s="46"/>
      <c r="AW135" s="46"/>
      <c r="AX135" s="46"/>
      <c r="AY135" s="46"/>
      <c r="AZ135" s="46"/>
      <c r="BA135" s="46"/>
      <c r="BB135" s="46"/>
      <c r="BC135" s="46"/>
      <c r="BD135" s="46"/>
      <c r="BE135" s="46"/>
      <c r="BF135" s="46"/>
      <c r="BG135" s="46"/>
      <c r="BH135" s="46"/>
      <c r="BI135" s="46"/>
      <c r="BJ135" s="46"/>
      <c r="BK135" s="46"/>
      <c r="BL135" s="46"/>
      <c r="BM135" s="46"/>
      <c r="BN135" s="46"/>
      <c r="BO135" s="46"/>
      <c r="BP135" s="46"/>
      <c r="BQ135" s="46"/>
      <c r="BR135" s="46"/>
      <c r="BS135" s="329"/>
    </row>
    <row r="136" spans="29:71">
      <c r="AC136" s="46"/>
      <c r="AD136" s="46"/>
      <c r="AE136" s="46"/>
      <c r="AF136" s="46"/>
      <c r="AG136" s="46"/>
      <c r="AH136" s="46"/>
      <c r="AI136" s="46"/>
      <c r="AJ136" s="46"/>
      <c r="AK136" s="46"/>
      <c r="AL136" s="46"/>
      <c r="AM136" s="46"/>
      <c r="AN136" s="46"/>
      <c r="AO136" s="46"/>
      <c r="AP136" s="46"/>
      <c r="AQ136" s="46"/>
      <c r="AR136" s="46"/>
      <c r="AS136" s="46"/>
      <c r="AT136" s="46"/>
      <c r="AU136" s="46"/>
      <c r="AV136" s="46"/>
      <c r="AW136" s="46"/>
      <c r="AX136" s="46"/>
      <c r="AY136" s="46"/>
      <c r="AZ136" s="46"/>
      <c r="BA136" s="46"/>
      <c r="BB136" s="46"/>
      <c r="BC136" s="46"/>
      <c r="BD136" s="46"/>
      <c r="BE136" s="46"/>
      <c r="BF136" s="46"/>
      <c r="BG136" s="46"/>
      <c r="BH136" s="46"/>
      <c r="BI136" s="46"/>
      <c r="BJ136" s="46"/>
      <c r="BK136" s="46"/>
      <c r="BL136" s="46"/>
      <c r="BM136" s="46"/>
      <c r="BN136" s="46"/>
      <c r="BO136" s="46"/>
      <c r="BP136" s="46"/>
      <c r="BQ136" s="46"/>
      <c r="BR136" s="46"/>
      <c r="BS136" s="329"/>
    </row>
    <row r="137" spans="29:71">
      <c r="AC137" s="46"/>
      <c r="AD137" s="46"/>
      <c r="AE137" s="46"/>
      <c r="AF137" s="46"/>
      <c r="AG137" s="46"/>
      <c r="AH137" s="46"/>
      <c r="AI137" s="46"/>
      <c r="AJ137" s="46"/>
      <c r="AK137" s="46"/>
      <c r="AL137" s="46"/>
      <c r="AM137" s="46"/>
      <c r="AN137" s="46"/>
      <c r="AO137" s="46"/>
      <c r="AP137" s="46"/>
      <c r="AQ137" s="46"/>
      <c r="AR137" s="46"/>
      <c r="AS137" s="46"/>
      <c r="AT137" s="46"/>
      <c r="AU137" s="46"/>
      <c r="AV137" s="46"/>
      <c r="AW137" s="46"/>
      <c r="AX137" s="46"/>
      <c r="AY137" s="46"/>
      <c r="AZ137" s="46"/>
      <c r="BA137" s="46"/>
      <c r="BB137" s="46"/>
      <c r="BC137" s="46"/>
      <c r="BD137" s="46"/>
      <c r="BE137" s="46"/>
      <c r="BF137" s="46"/>
      <c r="BG137" s="46"/>
      <c r="BH137" s="46"/>
      <c r="BI137" s="46"/>
      <c r="BJ137" s="46"/>
      <c r="BK137" s="46"/>
      <c r="BL137" s="46"/>
      <c r="BM137" s="46"/>
      <c r="BN137" s="46"/>
      <c r="BO137" s="46"/>
      <c r="BP137" s="46"/>
      <c r="BQ137" s="46"/>
      <c r="BR137" s="46"/>
      <c r="BS137" s="329"/>
    </row>
    <row r="138" spans="29:71">
      <c r="AC138" s="46"/>
      <c r="AD138" s="46"/>
      <c r="AE138" s="46"/>
      <c r="AF138" s="46"/>
      <c r="AG138" s="46"/>
      <c r="AH138" s="46"/>
      <c r="AI138" s="46"/>
      <c r="AJ138" s="46"/>
      <c r="AK138" s="46"/>
      <c r="AL138" s="46"/>
      <c r="AM138" s="46"/>
      <c r="AN138" s="46"/>
      <c r="AO138" s="46"/>
      <c r="AP138" s="46"/>
      <c r="AQ138" s="46"/>
      <c r="AR138" s="46"/>
      <c r="AS138" s="46"/>
      <c r="AT138" s="46"/>
      <c r="AU138" s="46"/>
      <c r="AV138" s="46"/>
      <c r="AW138" s="46"/>
      <c r="AX138" s="46"/>
      <c r="AY138" s="46"/>
      <c r="AZ138" s="46"/>
      <c r="BA138" s="46"/>
      <c r="BB138" s="46"/>
      <c r="BC138" s="46"/>
      <c r="BD138" s="46"/>
      <c r="BE138" s="46"/>
      <c r="BF138" s="46"/>
      <c r="BG138" s="46"/>
      <c r="BH138" s="46"/>
      <c r="BI138" s="46"/>
      <c r="BJ138" s="46"/>
      <c r="BK138" s="46"/>
      <c r="BL138" s="46"/>
      <c r="BM138" s="46"/>
      <c r="BN138" s="46"/>
      <c r="BO138" s="46"/>
      <c r="BP138" s="46"/>
      <c r="BQ138" s="46"/>
      <c r="BR138" s="46"/>
      <c r="BS138" s="329"/>
    </row>
    <row r="139" spans="29:71">
      <c r="AC139" s="46"/>
      <c r="AD139" s="46"/>
      <c r="AE139" s="46"/>
      <c r="AF139" s="46"/>
      <c r="AG139" s="46"/>
      <c r="AH139" s="46"/>
      <c r="AI139" s="46"/>
      <c r="AJ139" s="46"/>
      <c r="AK139" s="46"/>
      <c r="AL139" s="46"/>
      <c r="AM139" s="46"/>
      <c r="AN139" s="46"/>
      <c r="AO139" s="46"/>
      <c r="AP139" s="46"/>
      <c r="AQ139" s="46"/>
      <c r="AR139" s="46"/>
      <c r="AS139" s="46"/>
      <c r="AT139" s="46"/>
      <c r="AU139" s="46"/>
      <c r="AV139" s="46"/>
      <c r="AW139" s="46"/>
      <c r="AX139" s="46"/>
      <c r="AY139" s="46"/>
      <c r="AZ139" s="46"/>
      <c r="BA139" s="46"/>
      <c r="BB139" s="46"/>
      <c r="BC139" s="46"/>
      <c r="BD139" s="46"/>
      <c r="BE139" s="46"/>
      <c r="BF139" s="46"/>
      <c r="BG139" s="46"/>
      <c r="BH139" s="46"/>
      <c r="BI139" s="46"/>
      <c r="BJ139" s="46"/>
      <c r="BK139" s="46"/>
      <c r="BL139" s="46"/>
      <c r="BM139" s="46"/>
      <c r="BN139" s="46"/>
      <c r="BO139" s="46"/>
      <c r="BP139" s="46"/>
      <c r="BQ139" s="46"/>
      <c r="BR139" s="46"/>
      <c r="BS139" s="329"/>
    </row>
    <row r="140" spans="29:71">
      <c r="AC140" s="46"/>
      <c r="AD140" s="46"/>
      <c r="AE140" s="46"/>
      <c r="AF140" s="46"/>
      <c r="AG140" s="46"/>
      <c r="AH140" s="46"/>
      <c r="AI140" s="46"/>
      <c r="AJ140" s="46"/>
      <c r="AK140" s="46"/>
      <c r="AL140" s="46"/>
      <c r="AM140" s="46"/>
      <c r="AN140" s="46"/>
      <c r="AO140" s="46"/>
      <c r="AP140" s="46"/>
      <c r="AQ140" s="46"/>
      <c r="AR140" s="46"/>
      <c r="AS140" s="46"/>
      <c r="AT140" s="46"/>
      <c r="AU140" s="46"/>
      <c r="AV140" s="46"/>
      <c r="AW140" s="46"/>
      <c r="AX140" s="46"/>
      <c r="AY140" s="46"/>
      <c r="AZ140" s="46"/>
      <c r="BA140" s="46"/>
      <c r="BB140" s="46"/>
      <c r="BC140" s="46"/>
      <c r="BD140" s="46"/>
      <c r="BE140" s="46"/>
      <c r="BF140" s="46"/>
      <c r="BG140" s="46"/>
      <c r="BH140" s="46"/>
      <c r="BI140" s="46"/>
      <c r="BJ140" s="46"/>
      <c r="BK140" s="46"/>
      <c r="BL140" s="46"/>
      <c r="BM140" s="46"/>
      <c r="BN140" s="46"/>
      <c r="BO140" s="46"/>
      <c r="BP140" s="46"/>
      <c r="BQ140" s="46"/>
      <c r="BR140" s="46"/>
      <c r="BS140" s="329"/>
    </row>
    <row r="141" spans="29:71">
      <c r="AC141" s="46"/>
      <c r="AD141" s="46"/>
      <c r="AE141" s="46"/>
      <c r="AF141" s="46"/>
      <c r="AG141" s="46"/>
      <c r="AH141" s="46"/>
      <c r="AI141" s="46"/>
      <c r="AJ141" s="46"/>
      <c r="AK141" s="46"/>
      <c r="AL141" s="46"/>
      <c r="AM141" s="46"/>
      <c r="AN141" s="46"/>
      <c r="AO141" s="46"/>
      <c r="AP141" s="46"/>
      <c r="AQ141" s="46"/>
      <c r="AR141" s="46"/>
      <c r="AS141" s="46"/>
      <c r="AT141" s="46"/>
      <c r="AU141" s="46"/>
      <c r="AV141" s="46"/>
      <c r="AW141" s="46"/>
      <c r="AX141" s="46"/>
      <c r="AY141" s="46"/>
      <c r="AZ141" s="46"/>
      <c r="BA141" s="46"/>
      <c r="BB141" s="46"/>
      <c r="BC141" s="46"/>
      <c r="BD141" s="46"/>
      <c r="BE141" s="46"/>
      <c r="BF141" s="46"/>
      <c r="BG141" s="46"/>
      <c r="BH141" s="46"/>
      <c r="BI141" s="46"/>
      <c r="BJ141" s="46"/>
      <c r="BK141" s="46"/>
      <c r="BL141" s="46"/>
      <c r="BM141" s="46"/>
      <c r="BN141" s="46"/>
      <c r="BO141" s="46"/>
      <c r="BP141" s="46"/>
      <c r="BQ141" s="46"/>
      <c r="BR141" s="46"/>
      <c r="BS141" s="328"/>
    </row>
    <row r="142" spans="29:71">
      <c r="AC142" s="46"/>
      <c r="AD142" s="46"/>
      <c r="AE142" s="46"/>
      <c r="AF142" s="46"/>
      <c r="AG142" s="46"/>
      <c r="AH142" s="46"/>
      <c r="AI142" s="46"/>
      <c r="AJ142" s="46"/>
      <c r="AK142" s="46"/>
      <c r="AL142" s="46"/>
      <c r="AM142" s="46"/>
      <c r="AN142" s="46"/>
      <c r="AO142" s="46"/>
      <c r="AP142" s="46"/>
      <c r="AQ142" s="46"/>
      <c r="AR142" s="46"/>
      <c r="AS142" s="46"/>
      <c r="AT142" s="46"/>
      <c r="AU142" s="46"/>
      <c r="AV142" s="46"/>
      <c r="AW142" s="46"/>
      <c r="AX142" s="46"/>
      <c r="AY142" s="46"/>
      <c r="AZ142" s="46"/>
      <c r="BA142" s="46"/>
      <c r="BB142" s="46"/>
      <c r="BC142" s="46"/>
      <c r="BD142" s="46"/>
      <c r="BE142" s="46"/>
      <c r="BF142" s="46"/>
      <c r="BG142" s="46"/>
      <c r="BH142" s="46"/>
      <c r="BI142" s="46"/>
      <c r="BJ142" s="46"/>
      <c r="BK142" s="46"/>
      <c r="BL142" s="46"/>
      <c r="BM142" s="46"/>
      <c r="BN142" s="46"/>
      <c r="BO142" s="46"/>
      <c r="BP142" s="46"/>
      <c r="BQ142" s="46"/>
      <c r="BR142" s="46"/>
      <c r="BS142" s="328"/>
    </row>
    <row r="143" spans="29:71">
      <c r="AC143" s="46"/>
      <c r="AD143" s="46"/>
      <c r="AE143" s="46"/>
      <c r="AF143" s="46"/>
      <c r="AG143" s="46"/>
      <c r="AH143" s="46"/>
      <c r="AI143" s="46"/>
      <c r="AJ143" s="46"/>
      <c r="AK143" s="46"/>
      <c r="AL143" s="46"/>
      <c r="AM143" s="46"/>
      <c r="AN143" s="46"/>
      <c r="AO143" s="46"/>
      <c r="AP143" s="46"/>
      <c r="AQ143" s="46"/>
      <c r="AR143" s="46"/>
      <c r="AS143" s="46"/>
      <c r="AT143" s="46"/>
      <c r="AU143" s="46"/>
      <c r="AV143" s="46"/>
      <c r="AW143" s="46"/>
      <c r="AX143" s="46"/>
      <c r="AY143" s="46"/>
      <c r="AZ143" s="46"/>
      <c r="BA143" s="46"/>
      <c r="BB143" s="46"/>
      <c r="BC143" s="46"/>
      <c r="BD143" s="46"/>
      <c r="BE143" s="46"/>
      <c r="BF143" s="46"/>
      <c r="BG143" s="46"/>
      <c r="BH143" s="46"/>
      <c r="BI143" s="46"/>
      <c r="BJ143" s="46"/>
      <c r="BK143" s="46"/>
      <c r="BL143" s="46"/>
      <c r="BM143" s="46"/>
      <c r="BN143" s="46"/>
      <c r="BO143" s="46"/>
      <c r="BP143" s="46"/>
      <c r="BQ143" s="46"/>
      <c r="BR143" s="46"/>
      <c r="BS143" s="328"/>
    </row>
    <row r="144" spans="29:71">
      <c r="AC144" s="46"/>
      <c r="AD144" s="46"/>
      <c r="AE144" s="46"/>
      <c r="AF144" s="46"/>
      <c r="AG144" s="46"/>
      <c r="AH144" s="46"/>
      <c r="AI144" s="46"/>
      <c r="AJ144" s="46"/>
      <c r="AK144" s="46"/>
      <c r="AL144" s="46"/>
      <c r="AM144" s="46"/>
      <c r="AN144" s="46"/>
      <c r="AO144" s="46"/>
      <c r="AP144" s="46"/>
      <c r="AQ144" s="46"/>
      <c r="AR144" s="46"/>
      <c r="AS144" s="46"/>
      <c r="AT144" s="46"/>
      <c r="AU144" s="46"/>
      <c r="AV144" s="46"/>
      <c r="AW144" s="46"/>
      <c r="AX144" s="46"/>
      <c r="AY144" s="46"/>
      <c r="AZ144" s="46"/>
      <c r="BA144" s="46"/>
      <c r="BB144" s="46"/>
      <c r="BC144" s="46"/>
      <c r="BD144" s="46"/>
      <c r="BE144" s="46"/>
      <c r="BF144" s="46"/>
      <c r="BG144" s="46"/>
      <c r="BH144" s="46"/>
      <c r="BI144" s="46"/>
      <c r="BJ144" s="46"/>
      <c r="BK144" s="46"/>
      <c r="BL144" s="46"/>
      <c r="BM144" s="46"/>
      <c r="BN144" s="46"/>
      <c r="BO144" s="46"/>
      <c r="BP144" s="46"/>
      <c r="BQ144" s="46"/>
      <c r="BR144" s="46"/>
      <c r="BS144" s="328"/>
    </row>
    <row r="145" spans="29:71">
      <c r="AC145" s="46"/>
      <c r="AD145" s="46"/>
      <c r="AE145" s="46"/>
      <c r="AF145" s="46"/>
      <c r="AG145" s="46"/>
      <c r="AH145" s="46"/>
      <c r="AI145" s="46"/>
      <c r="AJ145" s="46"/>
      <c r="AK145" s="46"/>
      <c r="AL145" s="46"/>
      <c r="AM145" s="46"/>
      <c r="AN145" s="46"/>
      <c r="AO145" s="46"/>
      <c r="AP145" s="46"/>
      <c r="AQ145" s="46"/>
      <c r="AR145" s="46"/>
      <c r="AS145" s="46"/>
      <c r="AT145" s="46"/>
      <c r="AU145" s="46"/>
      <c r="AV145" s="46"/>
      <c r="AW145" s="46"/>
      <c r="AX145" s="46"/>
      <c r="AY145" s="46"/>
      <c r="AZ145" s="46"/>
      <c r="BA145" s="46"/>
      <c r="BB145" s="46"/>
      <c r="BC145" s="46"/>
      <c r="BD145" s="46"/>
      <c r="BE145" s="46"/>
      <c r="BF145" s="46"/>
      <c r="BG145" s="46"/>
      <c r="BH145" s="46"/>
      <c r="BI145" s="46"/>
      <c r="BJ145" s="46"/>
      <c r="BK145" s="46"/>
      <c r="BL145" s="46"/>
      <c r="BM145" s="46"/>
      <c r="BN145" s="46"/>
      <c r="BO145" s="46"/>
      <c r="BP145" s="46"/>
      <c r="BQ145" s="46"/>
      <c r="BR145" s="46"/>
      <c r="BS145" s="328"/>
    </row>
    <row r="146" spans="29:71">
      <c r="AC146" s="46"/>
      <c r="AD146" s="46"/>
      <c r="AE146" s="46"/>
      <c r="AF146" s="46"/>
      <c r="AG146" s="46"/>
      <c r="AH146" s="46"/>
      <c r="AI146" s="46"/>
      <c r="AJ146" s="46"/>
      <c r="AK146" s="46"/>
      <c r="AL146" s="46"/>
      <c r="AM146" s="46"/>
      <c r="AN146" s="46"/>
      <c r="AO146" s="46"/>
      <c r="AP146" s="46"/>
      <c r="AQ146" s="46"/>
      <c r="AR146" s="46"/>
      <c r="AS146" s="46"/>
      <c r="AT146" s="46"/>
      <c r="AU146" s="46"/>
      <c r="AV146" s="46"/>
      <c r="AW146" s="46"/>
      <c r="AX146" s="46"/>
      <c r="AY146" s="46"/>
      <c r="AZ146" s="46"/>
      <c r="BA146" s="46"/>
      <c r="BB146" s="46"/>
      <c r="BC146" s="46"/>
      <c r="BD146" s="46"/>
      <c r="BE146" s="46"/>
      <c r="BF146" s="46"/>
      <c r="BG146" s="46"/>
      <c r="BH146" s="46"/>
      <c r="BI146" s="46"/>
      <c r="BJ146" s="46"/>
      <c r="BK146" s="46"/>
      <c r="BL146" s="46"/>
      <c r="BM146" s="46"/>
      <c r="BN146" s="46"/>
      <c r="BO146" s="46"/>
      <c r="BP146" s="46"/>
      <c r="BQ146" s="46"/>
      <c r="BR146" s="46"/>
      <c r="BS146" s="328"/>
    </row>
    <row r="147" spans="29:71">
      <c r="AC147" s="46"/>
      <c r="AD147" s="46"/>
      <c r="AE147" s="46"/>
      <c r="AF147" s="46"/>
      <c r="AG147" s="46"/>
      <c r="AH147" s="46"/>
      <c r="AI147" s="46"/>
      <c r="AJ147" s="46"/>
      <c r="AK147" s="46"/>
      <c r="AL147" s="46"/>
      <c r="AM147" s="46"/>
      <c r="AN147" s="46"/>
      <c r="AO147" s="46"/>
      <c r="AP147" s="46"/>
      <c r="AQ147" s="46"/>
      <c r="AR147" s="46"/>
      <c r="AS147" s="46"/>
      <c r="AT147" s="46"/>
      <c r="AU147" s="46"/>
      <c r="AV147" s="46"/>
      <c r="AW147" s="46"/>
      <c r="AX147" s="46"/>
      <c r="AY147" s="46"/>
      <c r="AZ147" s="46"/>
      <c r="BA147" s="46"/>
      <c r="BB147" s="46"/>
      <c r="BC147" s="46"/>
      <c r="BD147" s="46"/>
      <c r="BE147" s="46"/>
      <c r="BF147" s="46"/>
      <c r="BG147" s="46"/>
      <c r="BH147" s="46"/>
      <c r="BI147" s="46"/>
      <c r="BJ147" s="46"/>
      <c r="BK147" s="46"/>
      <c r="BL147" s="46"/>
      <c r="BM147" s="46"/>
      <c r="BN147" s="46"/>
      <c r="BO147" s="46"/>
      <c r="BP147" s="46"/>
      <c r="BQ147" s="46"/>
      <c r="BR147" s="46"/>
      <c r="BS147" s="328"/>
    </row>
    <row r="148" spans="29:71">
      <c r="AC148" s="46"/>
      <c r="AD148" s="46"/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46"/>
      <c r="AP148" s="46"/>
      <c r="AQ148" s="46"/>
      <c r="AR148" s="46"/>
      <c r="AS148" s="46"/>
      <c r="AT148" s="46"/>
      <c r="AU148" s="46"/>
      <c r="AV148" s="46"/>
      <c r="AW148" s="46"/>
      <c r="AX148" s="46"/>
      <c r="AY148" s="46"/>
      <c r="AZ148" s="46"/>
      <c r="BA148" s="46"/>
      <c r="BB148" s="46"/>
      <c r="BC148" s="46"/>
      <c r="BD148" s="46"/>
      <c r="BE148" s="46"/>
      <c r="BF148" s="46"/>
      <c r="BG148" s="46"/>
      <c r="BH148" s="46"/>
      <c r="BI148" s="46"/>
      <c r="BJ148" s="46"/>
      <c r="BK148" s="46"/>
      <c r="BL148" s="46"/>
      <c r="BM148" s="46"/>
      <c r="BN148" s="46"/>
      <c r="BO148" s="46"/>
      <c r="BP148" s="46"/>
      <c r="BQ148" s="46"/>
      <c r="BR148" s="46"/>
    </row>
    <row r="149" spans="29:71">
      <c r="AC149" s="46"/>
      <c r="AD149" s="46"/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46"/>
      <c r="AP149" s="46"/>
      <c r="AQ149" s="46"/>
      <c r="AR149" s="46"/>
      <c r="AS149" s="46"/>
      <c r="AT149" s="46"/>
      <c r="AU149" s="46"/>
      <c r="AV149" s="46"/>
      <c r="AW149" s="46"/>
      <c r="AX149" s="46"/>
      <c r="AY149" s="46"/>
      <c r="AZ149" s="46"/>
      <c r="BA149" s="46"/>
      <c r="BB149" s="46"/>
      <c r="BC149" s="46"/>
      <c r="BD149" s="46"/>
      <c r="BE149" s="46"/>
      <c r="BF149" s="46"/>
      <c r="BG149" s="46"/>
      <c r="BH149" s="46"/>
      <c r="BI149" s="46"/>
      <c r="BJ149" s="46"/>
      <c r="BK149" s="46"/>
      <c r="BL149" s="46"/>
      <c r="BM149" s="46"/>
      <c r="BN149" s="46"/>
      <c r="BO149" s="46"/>
      <c r="BP149" s="46"/>
      <c r="BQ149" s="46"/>
      <c r="BR149" s="46"/>
    </row>
    <row r="150" spans="29:71">
      <c r="AC150" s="46"/>
      <c r="AD150" s="46"/>
      <c r="AE150" s="46"/>
      <c r="AF150" s="46"/>
      <c r="AG150" s="46"/>
      <c r="AH150" s="46"/>
      <c r="AI150" s="46"/>
      <c r="AJ150" s="46"/>
      <c r="AK150" s="46"/>
      <c r="AL150" s="46"/>
      <c r="AM150" s="46"/>
      <c r="AN150" s="46"/>
      <c r="AO150" s="46"/>
      <c r="AP150" s="46"/>
      <c r="AQ150" s="46"/>
      <c r="AR150" s="46"/>
      <c r="AS150" s="46"/>
      <c r="AT150" s="46"/>
      <c r="AU150" s="46"/>
      <c r="AV150" s="46"/>
      <c r="AW150" s="46"/>
      <c r="AX150" s="46"/>
      <c r="AY150" s="46"/>
      <c r="AZ150" s="46"/>
      <c r="BA150" s="46"/>
      <c r="BB150" s="46"/>
      <c r="BC150" s="46"/>
      <c r="BD150" s="46"/>
      <c r="BE150" s="46"/>
      <c r="BF150" s="46"/>
      <c r="BG150" s="46"/>
      <c r="BH150" s="46"/>
      <c r="BI150" s="46"/>
      <c r="BJ150" s="46"/>
      <c r="BK150" s="46"/>
      <c r="BL150" s="46"/>
      <c r="BM150" s="46"/>
      <c r="BN150" s="46"/>
      <c r="BO150" s="46"/>
      <c r="BP150" s="46"/>
      <c r="BQ150" s="46"/>
      <c r="BR150" s="46"/>
    </row>
    <row r="151" spans="29:71">
      <c r="AC151" s="46"/>
      <c r="AD151" s="46"/>
      <c r="AE151" s="46"/>
      <c r="AF151" s="46"/>
      <c r="AG151" s="46"/>
      <c r="AH151" s="46"/>
      <c r="AI151" s="46"/>
      <c r="AJ151" s="46"/>
      <c r="AK151" s="46"/>
      <c r="AL151" s="46"/>
      <c r="AM151" s="46"/>
      <c r="AN151" s="46"/>
      <c r="AO151" s="46"/>
      <c r="AP151" s="46"/>
      <c r="AQ151" s="46"/>
      <c r="AR151" s="46"/>
      <c r="AS151" s="46"/>
      <c r="AT151" s="46"/>
      <c r="AU151" s="46"/>
      <c r="AV151" s="46"/>
      <c r="AW151" s="46"/>
      <c r="AX151" s="46"/>
      <c r="AY151" s="46"/>
      <c r="AZ151" s="46"/>
      <c r="BA151" s="46"/>
      <c r="BB151" s="46"/>
      <c r="BC151" s="46"/>
      <c r="BD151" s="46"/>
      <c r="BE151" s="46"/>
      <c r="BF151" s="46"/>
      <c r="BG151" s="46"/>
      <c r="BH151" s="46"/>
      <c r="BI151" s="46"/>
      <c r="BJ151" s="46"/>
      <c r="BK151" s="46"/>
      <c r="BL151" s="46"/>
      <c r="BM151" s="46"/>
      <c r="BN151" s="46"/>
      <c r="BO151" s="46"/>
      <c r="BP151" s="46"/>
      <c r="BQ151" s="46"/>
      <c r="BR151" s="46"/>
    </row>
    <row r="152" spans="29:71">
      <c r="AC152" s="46"/>
      <c r="AD152" s="46"/>
      <c r="AE152" s="46"/>
      <c r="AF152" s="46"/>
      <c r="AG152" s="46"/>
      <c r="AH152" s="46"/>
      <c r="AI152" s="46"/>
      <c r="AJ152" s="46"/>
      <c r="AK152" s="46"/>
      <c r="AL152" s="46"/>
      <c r="AM152" s="46"/>
      <c r="AN152" s="46"/>
      <c r="AO152" s="46"/>
      <c r="AP152" s="46"/>
      <c r="AQ152" s="46"/>
      <c r="AR152" s="46"/>
      <c r="AS152" s="46"/>
      <c r="AT152" s="46"/>
      <c r="AU152" s="46"/>
      <c r="AV152" s="46"/>
      <c r="AW152" s="46"/>
      <c r="AX152" s="46"/>
      <c r="AY152" s="46"/>
      <c r="AZ152" s="46"/>
      <c r="BA152" s="46"/>
      <c r="BB152" s="46"/>
      <c r="BC152" s="46"/>
      <c r="BD152" s="46"/>
      <c r="BE152" s="46"/>
      <c r="BF152" s="46"/>
      <c r="BG152" s="46"/>
      <c r="BH152" s="46"/>
      <c r="BI152" s="46"/>
      <c r="BJ152" s="46"/>
      <c r="BK152" s="46"/>
      <c r="BL152" s="46"/>
      <c r="BM152" s="46"/>
      <c r="BN152" s="46"/>
      <c r="BO152" s="46"/>
      <c r="BP152" s="46"/>
      <c r="BQ152" s="46"/>
      <c r="BR152" s="46"/>
    </row>
    <row r="153" spans="29:71">
      <c r="AC153" s="46"/>
      <c r="AD153" s="46"/>
      <c r="AE153" s="46"/>
      <c r="AF153" s="46"/>
      <c r="AG153" s="46"/>
      <c r="AH153" s="46"/>
      <c r="AI153" s="46"/>
      <c r="AJ153" s="46"/>
      <c r="AK153" s="46"/>
      <c r="AL153" s="46"/>
      <c r="AM153" s="46"/>
      <c r="AN153" s="46"/>
      <c r="AO153" s="46"/>
      <c r="AP153" s="46"/>
      <c r="AQ153" s="46"/>
      <c r="AR153" s="46"/>
      <c r="AS153" s="46"/>
      <c r="AT153" s="46"/>
      <c r="AU153" s="46"/>
      <c r="AV153" s="46"/>
      <c r="AW153" s="46"/>
      <c r="AX153" s="46"/>
      <c r="AY153" s="46"/>
      <c r="AZ153" s="46"/>
      <c r="BA153" s="46"/>
      <c r="BB153" s="46"/>
      <c r="BC153" s="46"/>
      <c r="BD153" s="46"/>
      <c r="BE153" s="46"/>
      <c r="BF153" s="46"/>
      <c r="BG153" s="46"/>
      <c r="BH153" s="46"/>
      <c r="BI153" s="46"/>
      <c r="BJ153" s="46"/>
      <c r="BK153" s="46"/>
      <c r="BL153" s="46"/>
      <c r="BM153" s="46"/>
      <c r="BN153" s="46"/>
      <c r="BO153" s="46"/>
      <c r="BP153" s="46"/>
      <c r="BQ153" s="46"/>
      <c r="BR153" s="46"/>
    </row>
  </sheetData>
  <sheetProtection formatCells="0" formatColumns="0" formatRows="0"/>
  <mergeCells count="85">
    <mergeCell ref="AU56:BD56"/>
    <mergeCell ref="CM7:CP8"/>
    <mergeCell ref="O76:P76"/>
    <mergeCell ref="O78:P78"/>
    <mergeCell ref="O77:P77"/>
    <mergeCell ref="O75:P75"/>
    <mergeCell ref="BV32:CE33"/>
    <mergeCell ref="BV43:CE44"/>
    <mergeCell ref="BT32:BU33"/>
    <mergeCell ref="BT34:BU34"/>
    <mergeCell ref="O59:P59"/>
    <mergeCell ref="O63:P63"/>
    <mergeCell ref="O67:P67"/>
    <mergeCell ref="O70:P70"/>
    <mergeCell ref="O74:P74"/>
    <mergeCell ref="O72:P72"/>
    <mergeCell ref="O73:P73"/>
    <mergeCell ref="BT43:BU44"/>
    <mergeCell ref="BT45:BU45"/>
    <mergeCell ref="O54:BF54"/>
    <mergeCell ref="BE56:BE58"/>
    <mergeCell ref="BF56:BF58"/>
    <mergeCell ref="AA57:AJ57"/>
    <mergeCell ref="AK57:AT57"/>
    <mergeCell ref="AU57:BD57"/>
    <mergeCell ref="Q57:Z57"/>
    <mergeCell ref="AA56:AJ56"/>
    <mergeCell ref="O56:P58"/>
    <mergeCell ref="Q56:Z56"/>
    <mergeCell ref="AK56:AT56"/>
    <mergeCell ref="O60:P60"/>
    <mergeCell ref="O64:P64"/>
    <mergeCell ref="BT2:CG4"/>
    <mergeCell ref="BT5:CG7"/>
    <mergeCell ref="C7:AJ7"/>
    <mergeCell ref="AK5:BR5"/>
    <mergeCell ref="AK7:BR7"/>
    <mergeCell ref="C2:BR2"/>
    <mergeCell ref="C4:AJ4"/>
    <mergeCell ref="C5:AJ5"/>
    <mergeCell ref="AK4:BR4"/>
    <mergeCell ref="AK6:BR6"/>
    <mergeCell ref="BE97:BE98"/>
    <mergeCell ref="BE91:BE92"/>
    <mergeCell ref="O90:BE90"/>
    <mergeCell ref="AU94:BD94"/>
    <mergeCell ref="Q97:Z97"/>
    <mergeCell ref="AA97:AJ97"/>
    <mergeCell ref="AU97:BD97"/>
    <mergeCell ref="Q94:Z94"/>
    <mergeCell ref="AA94:AJ94"/>
    <mergeCell ref="AK97:AT97"/>
    <mergeCell ref="O96:BE96"/>
    <mergeCell ref="AU92:BD92"/>
    <mergeCell ref="AK94:AT94"/>
    <mergeCell ref="BE93:BE94"/>
    <mergeCell ref="Q92:Z92"/>
    <mergeCell ref="AA92:AJ92"/>
    <mergeCell ref="O97:P98"/>
    <mergeCell ref="O95:P95"/>
    <mergeCell ref="O91:O92"/>
    <mergeCell ref="O93:O94"/>
    <mergeCell ref="O105:P105"/>
    <mergeCell ref="O103:P103"/>
    <mergeCell ref="O104:P104"/>
    <mergeCell ref="O99:P99"/>
    <mergeCell ref="O102:P102"/>
    <mergeCell ref="O101:P101"/>
    <mergeCell ref="O100:P100"/>
    <mergeCell ref="O62:P62"/>
    <mergeCell ref="O65:P65"/>
    <mergeCell ref="O61:P61"/>
    <mergeCell ref="AK92:AT92"/>
    <mergeCell ref="O80:P80"/>
    <mergeCell ref="O79:P79"/>
    <mergeCell ref="O66:P66"/>
    <mergeCell ref="O68:P68"/>
    <mergeCell ref="O69:P69"/>
    <mergeCell ref="O71:P71"/>
    <mergeCell ref="O81:P81"/>
    <mergeCell ref="O82:P82"/>
    <mergeCell ref="O83:P83"/>
    <mergeCell ref="O84:P84"/>
    <mergeCell ref="O85:P85"/>
    <mergeCell ref="O86:P86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9370078740157483" right="0.19685039370078741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5"/>
  <dimension ref="A1:JS140"/>
  <sheetViews>
    <sheetView topLeftCell="IT33" zoomScale="70" zoomScaleNormal="70" zoomScaleSheetLayoutView="85" workbookViewId="0">
      <selection activeCell="JO76" sqref="JO76"/>
    </sheetView>
  </sheetViews>
  <sheetFormatPr baseColWidth="10" defaultColWidth="11.5703125" defaultRowHeight="12.75"/>
  <cols>
    <col min="1" max="1" width="8.7109375" style="1" customWidth="1"/>
    <col min="2" max="2" width="8.7109375" style="358" customWidth="1"/>
    <col min="3" max="3" width="8.28515625" style="1" bestFit="1" customWidth="1"/>
    <col min="4" max="4" width="4.85546875" style="1" customWidth="1"/>
    <col min="5" max="5" width="6.5703125" style="1" customWidth="1"/>
    <col min="6" max="6" width="9.28515625" style="1" customWidth="1"/>
    <col min="7" max="7" width="8.7109375" style="1" customWidth="1"/>
    <col min="8" max="8" width="4.85546875" style="1" customWidth="1"/>
    <col min="9" max="9" width="6.5703125" style="1" customWidth="1"/>
    <col min="10" max="10" width="9.28515625" style="1" customWidth="1"/>
    <col min="11" max="11" width="8.7109375" style="1" customWidth="1"/>
    <col min="12" max="12" width="4.85546875" style="1" customWidth="1"/>
    <col min="13" max="13" width="6.5703125" style="1" customWidth="1"/>
    <col min="14" max="14" width="9.28515625" style="1" customWidth="1"/>
    <col min="15" max="15" width="8.7109375" style="1" customWidth="1"/>
    <col min="16" max="16" width="4.85546875" style="1" customWidth="1"/>
    <col min="17" max="17" width="6.5703125" style="1" customWidth="1"/>
    <col min="18" max="18" width="9.28515625" style="1" customWidth="1"/>
    <col min="19" max="19" width="8.7109375" style="1" customWidth="1"/>
    <col min="20" max="20" width="4.85546875" style="1" customWidth="1"/>
    <col min="21" max="21" width="6.5703125" style="1" customWidth="1"/>
    <col min="22" max="22" width="9.28515625" style="1" customWidth="1"/>
    <col min="23" max="23" width="8.7109375" style="1" customWidth="1"/>
    <col min="24" max="24" width="7" style="230" customWidth="1"/>
    <col min="25" max="25" width="7" style="230" hidden="1" customWidth="1"/>
    <col min="26" max="26" width="14.140625" style="2" customWidth="1"/>
    <col min="27" max="37" width="4.28515625" style="2" customWidth="1"/>
    <col min="38" max="38" width="4.28515625" style="2" hidden="1" customWidth="1"/>
    <col min="39" max="41" width="4.28515625" style="2" customWidth="1"/>
    <col min="42" max="86" width="4.28515625" style="2" hidden="1" customWidth="1"/>
    <col min="87" max="97" width="5.28515625" style="2" customWidth="1"/>
    <col min="98" max="98" width="5.28515625" style="2" hidden="1" customWidth="1"/>
    <col min="99" max="101" width="4.7109375" style="2" customWidth="1"/>
    <col min="102" max="146" width="4.7109375" style="2" hidden="1" customWidth="1"/>
    <col min="147" max="147" width="5.42578125" style="2" customWidth="1"/>
    <col min="148" max="148" width="7.28515625" style="2" customWidth="1"/>
    <col min="149" max="151" width="5.42578125" style="2" customWidth="1"/>
    <col min="152" max="152" width="5.5703125" style="2" customWidth="1"/>
    <col min="153" max="157" width="5.28515625" style="2" customWidth="1"/>
    <col min="158" max="158" width="5.28515625" style="2" hidden="1" customWidth="1"/>
    <col min="159" max="161" width="5.42578125" style="2" customWidth="1"/>
    <col min="162" max="162" width="7.42578125" style="2" hidden="1" customWidth="1"/>
    <col min="163" max="166" width="5.42578125" style="2" hidden="1" customWidth="1"/>
    <col min="167" max="170" width="5.28515625" style="2" hidden="1" customWidth="1"/>
    <col min="171" max="173" width="5.42578125" style="2" hidden="1" customWidth="1"/>
    <col min="174" max="182" width="5.28515625" style="2" hidden="1" customWidth="1"/>
    <col min="183" max="185" width="5.42578125" style="2" hidden="1" customWidth="1"/>
    <col min="186" max="206" width="5.28515625" style="2" hidden="1" customWidth="1"/>
    <col min="207" max="208" width="5.7109375" style="2" customWidth="1"/>
    <col min="209" max="209" width="5.5703125" style="2" customWidth="1"/>
    <col min="210" max="210" width="4.7109375" style="2" customWidth="1"/>
    <col min="211" max="214" width="4.7109375" style="2" hidden="1" customWidth="1"/>
    <col min="215" max="216" width="4.7109375" style="2" customWidth="1"/>
    <col min="217" max="246" width="4.7109375" style="2" hidden="1" customWidth="1"/>
    <col min="247" max="248" width="5.7109375" style="2" customWidth="1"/>
    <col min="249" max="251" width="5.28515625" style="2" hidden="1" customWidth="1"/>
    <col min="252" max="252" width="5.85546875" style="2" customWidth="1"/>
    <col min="253" max="254" width="5.7109375" style="2" customWidth="1"/>
    <col min="255" max="256" width="6.7109375" style="2" customWidth="1"/>
    <col min="257" max="257" width="16.85546875" style="2" customWidth="1"/>
    <col min="258" max="258" width="7.7109375" style="2" customWidth="1"/>
    <col min="259" max="264" width="6.7109375" style="1" customWidth="1"/>
    <col min="265" max="273" width="6.7109375" style="1" hidden="1" customWidth="1"/>
    <col min="274" max="278" width="5.7109375" style="1" customWidth="1"/>
    <col min="279" max="279" width="9.7109375" style="1" customWidth="1"/>
    <col min="280" max="16384" width="11.5703125" style="1"/>
  </cols>
  <sheetData>
    <row r="1" spans="1:274" ht="56.25" customHeight="1"/>
    <row r="2" spans="1:274" ht="27">
      <c r="C2" s="369" t="s">
        <v>908</v>
      </c>
      <c r="D2" s="369"/>
      <c r="H2" s="369"/>
      <c r="L2" s="369"/>
      <c r="P2" s="369"/>
      <c r="T2" s="369"/>
    </row>
    <row r="3" spans="1:274" ht="21" customHeight="1">
      <c r="C3" s="368"/>
      <c r="D3" s="368"/>
      <c r="H3" s="368"/>
      <c r="L3" s="368"/>
      <c r="P3" s="368"/>
      <c r="T3" s="368"/>
    </row>
    <row r="4" spans="1:274" s="2" customFormat="1" ht="24.95" customHeight="1">
      <c r="B4" s="356"/>
      <c r="C4" s="870" t="s">
        <v>907</v>
      </c>
      <c r="D4" s="871" t="s">
        <v>180</v>
      </c>
      <c r="E4" s="872"/>
      <c r="F4" s="872"/>
      <c r="G4" s="873"/>
      <c r="H4" s="871" t="s">
        <v>273</v>
      </c>
      <c r="I4" s="872"/>
      <c r="J4" s="872"/>
      <c r="K4" s="873"/>
      <c r="L4" s="871" t="s">
        <v>274</v>
      </c>
      <c r="M4" s="872"/>
      <c r="N4" s="872"/>
      <c r="O4" s="873"/>
      <c r="P4" s="871" t="s">
        <v>275</v>
      </c>
      <c r="Q4" s="872"/>
      <c r="R4" s="872"/>
      <c r="S4" s="873"/>
      <c r="T4" s="871" t="s">
        <v>276</v>
      </c>
      <c r="U4" s="872"/>
      <c r="V4" s="872"/>
      <c r="W4" s="873"/>
      <c r="X4" s="371"/>
      <c r="Y4" s="371"/>
      <c r="Z4" s="348"/>
    </row>
    <row r="5" spans="1:274" s="2" customFormat="1" ht="24.95" customHeight="1">
      <c r="B5" s="356"/>
      <c r="C5" s="870"/>
      <c r="D5" s="874" t="s">
        <v>962</v>
      </c>
      <c r="E5" s="875"/>
      <c r="F5" s="875"/>
      <c r="G5" s="876"/>
      <c r="H5" s="874" t="s">
        <v>963</v>
      </c>
      <c r="I5" s="875"/>
      <c r="J5" s="875"/>
      <c r="K5" s="876"/>
      <c r="L5" s="874"/>
      <c r="M5" s="875"/>
      <c r="N5" s="875"/>
      <c r="O5" s="876"/>
      <c r="P5" s="874"/>
      <c r="Q5" s="875"/>
      <c r="R5" s="875"/>
      <c r="S5" s="876"/>
      <c r="T5" s="874"/>
      <c r="U5" s="875"/>
      <c r="V5" s="875"/>
      <c r="W5" s="876"/>
      <c r="X5" s="371"/>
      <c r="Y5" s="371"/>
      <c r="Z5" s="348"/>
    </row>
    <row r="6" spans="1:274" ht="32.25" customHeight="1">
      <c r="B6" s="356"/>
      <c r="C6" s="870"/>
      <c r="D6" s="365" t="s">
        <v>909</v>
      </c>
      <c r="E6" s="365" t="s">
        <v>906</v>
      </c>
      <c r="F6" s="366" t="s">
        <v>904</v>
      </c>
      <c r="G6" s="367" t="s">
        <v>905</v>
      </c>
      <c r="H6" s="365" t="s">
        <v>909</v>
      </c>
      <c r="I6" s="365" t="s">
        <v>906</v>
      </c>
      <c r="J6" s="366" t="s">
        <v>904</v>
      </c>
      <c r="K6" s="367" t="s">
        <v>905</v>
      </c>
      <c r="L6" s="365" t="s">
        <v>909</v>
      </c>
      <c r="M6" s="365" t="s">
        <v>906</v>
      </c>
      <c r="N6" s="366" t="s">
        <v>904</v>
      </c>
      <c r="O6" s="367" t="s">
        <v>905</v>
      </c>
      <c r="P6" s="365" t="s">
        <v>909</v>
      </c>
      <c r="Q6" s="365" t="s">
        <v>906</v>
      </c>
      <c r="R6" s="366" t="s">
        <v>904</v>
      </c>
      <c r="S6" s="367" t="s">
        <v>905</v>
      </c>
      <c r="T6" s="365" t="s">
        <v>909</v>
      </c>
      <c r="U6" s="365" t="s">
        <v>906</v>
      </c>
      <c r="V6" s="366" t="s">
        <v>904</v>
      </c>
      <c r="W6" s="367" t="s">
        <v>905</v>
      </c>
      <c r="X6" s="371"/>
      <c r="Y6" s="371"/>
      <c r="Z6" s="348"/>
      <c r="AA6" s="348"/>
      <c r="AB6" s="348"/>
      <c r="AC6" s="349"/>
      <c r="AD6" s="349"/>
      <c r="AE6" s="349"/>
      <c r="AF6" s="349"/>
      <c r="AG6" s="350"/>
      <c r="AH6" s="350"/>
      <c r="AI6" s="350"/>
      <c r="AJ6" s="350"/>
      <c r="AK6" s="350"/>
      <c r="AL6" s="350"/>
      <c r="AM6" s="348"/>
      <c r="AN6" s="348"/>
      <c r="AO6" s="349"/>
      <c r="AP6" s="349"/>
      <c r="AQ6" s="349"/>
      <c r="AR6" s="349"/>
      <c r="AS6" s="350"/>
      <c r="AT6" s="350"/>
      <c r="AU6" s="350"/>
      <c r="AV6" s="350"/>
      <c r="AW6" s="350"/>
      <c r="AX6" s="350"/>
      <c r="AY6" s="348"/>
      <c r="AZ6" s="348"/>
      <c r="BA6" s="349"/>
      <c r="BB6" s="349"/>
      <c r="BC6" s="349"/>
      <c r="BD6" s="349"/>
      <c r="BE6" s="350"/>
      <c r="BF6" s="350"/>
      <c r="BG6" s="350"/>
      <c r="BH6" s="350"/>
      <c r="BI6" s="350"/>
      <c r="BJ6" s="350"/>
      <c r="BK6" s="348"/>
      <c r="BL6" s="348"/>
      <c r="BM6" s="349"/>
      <c r="BN6" s="349"/>
      <c r="BO6" s="349"/>
      <c r="BP6" s="349"/>
      <c r="BQ6" s="350"/>
      <c r="BR6" s="350"/>
      <c r="BS6" s="350"/>
      <c r="BT6" s="350"/>
      <c r="BU6" s="350"/>
      <c r="BV6" s="350"/>
      <c r="BW6" s="348"/>
      <c r="BX6" s="348"/>
      <c r="BY6" s="349"/>
      <c r="BZ6" s="349"/>
      <c r="CA6" s="349"/>
      <c r="CB6" s="349"/>
      <c r="CC6" s="350"/>
      <c r="CD6" s="350"/>
      <c r="CE6" s="350"/>
      <c r="CF6" s="350"/>
      <c r="CG6" s="350"/>
      <c r="CH6" s="350"/>
      <c r="CI6" s="348"/>
      <c r="CJ6" s="348"/>
      <c r="CK6" s="349"/>
      <c r="CL6" s="349"/>
      <c r="CM6" s="349"/>
      <c r="CN6" s="349"/>
      <c r="CO6" s="350"/>
      <c r="CP6" s="350"/>
      <c r="CQ6" s="350"/>
      <c r="CR6" s="350"/>
      <c r="CS6" s="350"/>
      <c r="CT6" s="350"/>
      <c r="CU6" s="348"/>
      <c r="CV6" s="348"/>
      <c r="CW6" s="349"/>
      <c r="CX6" s="350"/>
      <c r="CY6" s="350"/>
      <c r="CZ6" s="350"/>
      <c r="DA6" s="350"/>
      <c r="DB6" s="350"/>
      <c r="DC6" s="350"/>
      <c r="DD6" s="350"/>
      <c r="DE6" s="350"/>
      <c r="DF6" s="350"/>
      <c r="DG6" s="350"/>
      <c r="DH6" s="350"/>
      <c r="DI6" s="350"/>
      <c r="DJ6" s="350"/>
      <c r="DK6" s="350"/>
      <c r="DL6" s="350"/>
      <c r="DM6" s="350"/>
      <c r="DN6" s="350"/>
      <c r="DO6" s="350"/>
      <c r="DP6" s="350"/>
      <c r="DQ6" s="350"/>
      <c r="DR6" s="350"/>
      <c r="DS6" s="350"/>
      <c r="DT6" s="350"/>
      <c r="DU6" s="350"/>
      <c r="DV6" s="350"/>
      <c r="DW6" s="350"/>
      <c r="DX6" s="350"/>
      <c r="DY6" s="350"/>
      <c r="DZ6" s="350"/>
      <c r="EA6" s="350"/>
      <c r="EB6" s="350"/>
      <c r="EC6" s="350"/>
      <c r="ED6" s="350"/>
      <c r="EE6" s="350"/>
      <c r="EF6" s="350"/>
      <c r="EG6" s="350"/>
      <c r="EH6" s="350"/>
      <c r="EI6" s="350"/>
      <c r="EJ6" s="350"/>
      <c r="EK6" s="350"/>
      <c r="EL6" s="350"/>
      <c r="EM6" s="350"/>
      <c r="EN6" s="350"/>
      <c r="EO6" s="350"/>
      <c r="EP6" s="350"/>
      <c r="EQ6" s="348"/>
      <c r="ER6" s="348"/>
      <c r="ES6" s="349"/>
      <c r="ET6" s="349"/>
      <c r="EU6" s="349"/>
      <c r="EV6" s="349"/>
      <c r="EW6" s="350"/>
      <c r="EX6" s="350"/>
      <c r="EY6" s="350"/>
      <c r="EZ6" s="350"/>
      <c r="FA6" s="350"/>
      <c r="FB6" s="350"/>
      <c r="FC6" s="348"/>
      <c r="FD6" s="348"/>
      <c r="FE6" s="348"/>
      <c r="FF6" s="350"/>
      <c r="FG6" s="350"/>
      <c r="FH6" s="350"/>
      <c r="FI6" s="350"/>
      <c r="FJ6" s="350"/>
      <c r="FK6" s="350"/>
      <c r="FL6" s="350"/>
      <c r="FM6" s="350"/>
      <c r="FN6" s="350"/>
      <c r="FO6" s="350"/>
      <c r="FP6" s="350"/>
      <c r="FQ6" s="350"/>
      <c r="FR6" s="350"/>
      <c r="FS6" s="350"/>
      <c r="FT6" s="350"/>
      <c r="FU6" s="350"/>
      <c r="FV6" s="350"/>
      <c r="FW6" s="350"/>
      <c r="FX6" s="350"/>
      <c r="FY6" s="350"/>
      <c r="FZ6" s="350"/>
      <c r="GA6" s="350"/>
      <c r="GB6" s="350"/>
      <c r="GC6" s="350"/>
      <c r="GD6" s="350"/>
      <c r="GE6" s="350"/>
      <c r="GF6" s="350"/>
      <c r="GG6" s="350"/>
      <c r="GH6" s="350"/>
      <c r="GI6" s="350"/>
      <c r="GJ6" s="350"/>
      <c r="GK6" s="350"/>
      <c r="GL6" s="350"/>
      <c r="GM6" s="350"/>
      <c r="GN6" s="350"/>
      <c r="GO6" s="350"/>
      <c r="GP6" s="350"/>
      <c r="GQ6" s="350"/>
      <c r="GR6" s="350"/>
      <c r="GS6" s="350"/>
      <c r="GT6" s="350"/>
      <c r="GU6" s="350"/>
      <c r="GV6" s="350"/>
      <c r="GW6" s="350"/>
      <c r="GX6" s="350"/>
      <c r="GY6" s="348"/>
      <c r="GZ6" s="348"/>
      <c r="HA6" s="350"/>
      <c r="HB6" s="350"/>
      <c r="HC6" s="350"/>
      <c r="HD6" s="350"/>
      <c r="HE6" s="350"/>
      <c r="HF6" s="350"/>
      <c r="HG6" s="348"/>
      <c r="HH6" s="350"/>
      <c r="HI6" s="350"/>
      <c r="HJ6" s="350"/>
      <c r="HK6" s="350"/>
      <c r="HL6" s="350"/>
      <c r="HM6" s="350"/>
      <c r="HN6" s="350"/>
      <c r="HO6" s="350"/>
      <c r="HP6" s="350"/>
      <c r="HQ6" s="350"/>
      <c r="HR6" s="350"/>
      <c r="HS6" s="350"/>
      <c r="HT6" s="350"/>
      <c r="HU6" s="350"/>
      <c r="HV6" s="350"/>
      <c r="HW6" s="350"/>
      <c r="HX6" s="350"/>
      <c r="HY6" s="350"/>
      <c r="HZ6" s="350"/>
      <c r="IA6" s="350"/>
      <c r="IB6" s="350"/>
      <c r="IC6" s="350"/>
      <c r="ID6" s="350"/>
      <c r="IE6" s="350"/>
      <c r="IF6" s="350"/>
      <c r="IG6" s="350"/>
      <c r="IH6" s="350"/>
      <c r="II6" s="350"/>
      <c r="IJ6" s="350"/>
      <c r="IK6" s="350"/>
      <c r="IL6" s="350"/>
      <c r="IM6" s="348"/>
      <c r="IN6" s="348"/>
      <c r="IO6" s="350"/>
      <c r="IP6" s="350"/>
      <c r="IQ6" s="350"/>
      <c r="IR6" s="348"/>
      <c r="IS6" s="348"/>
      <c r="IT6" s="348"/>
      <c r="IU6" s="345"/>
      <c r="IW6" s="355"/>
      <c r="IX6" s="355"/>
      <c r="IY6" s="355"/>
      <c r="IZ6" s="355"/>
      <c r="JA6" s="355"/>
      <c r="JB6" s="355"/>
      <c r="JC6" s="355"/>
      <c r="JD6" s="355"/>
      <c r="JE6" s="355"/>
      <c r="JF6" s="355"/>
      <c r="JG6" s="355"/>
      <c r="JH6" s="355"/>
      <c r="JI6" s="355"/>
      <c r="JJ6" s="355"/>
      <c r="JK6" s="355"/>
      <c r="JL6" s="355"/>
      <c r="JM6" s="355"/>
      <c r="JN6" s="355"/>
    </row>
    <row r="7" spans="1:274" ht="18" customHeight="1">
      <c r="B7" s="361"/>
      <c r="C7" s="362">
        <v>1</v>
      </c>
      <c r="D7" s="459">
        <v>1</v>
      </c>
      <c r="E7" s="460">
        <v>33</v>
      </c>
      <c r="F7" s="460">
        <v>2</v>
      </c>
      <c r="G7" s="460">
        <v>1</v>
      </c>
      <c r="H7" s="459">
        <v>1</v>
      </c>
      <c r="I7" s="460">
        <v>13</v>
      </c>
      <c r="J7" s="460">
        <v>1</v>
      </c>
      <c r="K7" s="460">
        <v>1.2</v>
      </c>
      <c r="L7" s="459"/>
      <c r="M7" s="460"/>
      <c r="N7" s="460"/>
      <c r="O7" s="460"/>
      <c r="P7" s="459"/>
      <c r="Q7" s="460"/>
      <c r="R7" s="460"/>
      <c r="S7" s="460"/>
      <c r="T7" s="459"/>
      <c r="U7" s="460"/>
      <c r="V7" s="460"/>
      <c r="W7" s="460"/>
      <c r="X7" s="371"/>
      <c r="Y7" s="371"/>
      <c r="AD7" s="349"/>
      <c r="AE7" s="349"/>
      <c r="AF7" s="349"/>
      <c r="AG7" s="350"/>
      <c r="AH7" s="350"/>
      <c r="AI7" s="350"/>
      <c r="AJ7" s="350"/>
      <c r="AK7" s="350"/>
      <c r="AL7" s="350"/>
      <c r="AM7" s="348"/>
      <c r="AN7" s="348"/>
      <c r="AO7" s="349"/>
      <c r="AP7" s="349"/>
      <c r="AQ7" s="349"/>
      <c r="AR7" s="349"/>
      <c r="AS7" s="350"/>
      <c r="AT7" s="350"/>
      <c r="AU7" s="350"/>
      <c r="AV7" s="350"/>
      <c r="AW7" s="350"/>
      <c r="AX7" s="350"/>
      <c r="AY7" s="348"/>
      <c r="AZ7" s="348"/>
      <c r="BA7" s="349"/>
      <c r="BB7" s="349"/>
      <c r="BC7" s="349"/>
      <c r="BD7" s="349"/>
      <c r="BE7" s="350"/>
      <c r="BF7" s="350"/>
      <c r="BG7" s="350"/>
      <c r="BH7" s="350"/>
      <c r="BI7" s="350"/>
      <c r="BJ7" s="350"/>
      <c r="BK7" s="348"/>
      <c r="BL7" s="348"/>
      <c r="BM7" s="349"/>
      <c r="BN7" s="349"/>
      <c r="BO7" s="349"/>
      <c r="BP7" s="349"/>
      <c r="BQ7" s="350"/>
      <c r="BR7" s="350"/>
      <c r="BS7" s="350"/>
      <c r="BT7" s="350"/>
      <c r="BU7" s="350"/>
      <c r="BV7" s="350"/>
      <c r="BW7" s="348"/>
      <c r="BX7" s="348"/>
      <c r="BY7" s="349"/>
      <c r="BZ7" s="349"/>
      <c r="CA7" s="349"/>
      <c r="CB7" s="349"/>
      <c r="CC7" s="350"/>
      <c r="CD7" s="350"/>
      <c r="CE7" s="350"/>
      <c r="CF7" s="350"/>
      <c r="CG7" s="350"/>
      <c r="CH7" s="350"/>
      <c r="CI7" s="348"/>
      <c r="CJ7" s="348"/>
      <c r="CK7" s="349"/>
      <c r="CL7" s="349"/>
      <c r="CM7" s="349"/>
      <c r="CN7" s="349"/>
      <c r="CO7" s="350"/>
      <c r="CP7" s="350"/>
      <c r="CQ7" s="350"/>
      <c r="CR7" s="350"/>
      <c r="CS7" s="350"/>
      <c r="CT7" s="350"/>
      <c r="CU7" s="348"/>
      <c r="CV7" s="348"/>
      <c r="CW7" s="349"/>
      <c r="CX7" s="350"/>
      <c r="CY7" s="350"/>
      <c r="CZ7" s="350"/>
      <c r="DA7" s="350"/>
      <c r="DB7" s="350"/>
      <c r="DC7" s="350"/>
      <c r="DD7" s="350"/>
      <c r="DE7" s="350"/>
      <c r="DF7" s="350"/>
      <c r="DG7" s="350"/>
      <c r="DH7" s="350"/>
      <c r="DI7" s="350"/>
      <c r="DJ7" s="350"/>
      <c r="DK7" s="350"/>
      <c r="DL7" s="350"/>
      <c r="DM7" s="350"/>
      <c r="DN7" s="350"/>
      <c r="DO7" s="350"/>
      <c r="DP7" s="350"/>
      <c r="DQ7" s="350"/>
      <c r="DR7" s="350"/>
      <c r="DS7" s="350"/>
      <c r="DT7" s="350"/>
      <c r="DU7" s="350"/>
      <c r="DV7" s="350"/>
      <c r="DW7" s="350"/>
      <c r="DX7" s="350"/>
      <c r="DY7" s="350"/>
      <c r="DZ7" s="350"/>
      <c r="EA7" s="350"/>
      <c r="EB7" s="350"/>
      <c r="EC7" s="350"/>
      <c r="ED7" s="350"/>
      <c r="EE7" s="350"/>
      <c r="EF7" s="350"/>
      <c r="EG7" s="350"/>
      <c r="EH7" s="350"/>
      <c r="EI7" s="350"/>
      <c r="EJ7" s="350"/>
      <c r="EK7" s="350"/>
      <c r="EL7" s="350"/>
      <c r="EM7" s="350"/>
      <c r="EN7" s="350"/>
      <c r="EO7" s="350"/>
      <c r="EP7" s="350"/>
      <c r="EQ7" s="348"/>
      <c r="ER7" s="348"/>
      <c r="ES7" s="349"/>
      <c r="ET7" s="349"/>
      <c r="EU7" s="349"/>
      <c r="EV7" s="349"/>
      <c r="EW7" s="350"/>
      <c r="EX7" s="350"/>
      <c r="EY7" s="350"/>
      <c r="EZ7" s="350"/>
      <c r="FA7" s="350"/>
      <c r="FB7" s="350"/>
      <c r="FC7" s="348"/>
      <c r="FD7" s="348"/>
      <c r="FE7" s="348"/>
      <c r="FF7" s="350"/>
      <c r="FG7" s="350"/>
      <c r="FH7" s="350"/>
      <c r="FI7" s="350"/>
      <c r="FJ7" s="350"/>
      <c r="FK7" s="350"/>
      <c r="FL7" s="350"/>
      <c r="FM7" s="350"/>
      <c r="FN7" s="350"/>
      <c r="FO7" s="350"/>
      <c r="FP7" s="350"/>
      <c r="FQ7" s="350"/>
      <c r="FR7" s="350"/>
      <c r="FS7" s="350"/>
      <c r="FT7" s="350"/>
      <c r="FU7" s="350"/>
      <c r="FV7" s="350"/>
      <c r="FW7" s="350"/>
      <c r="FX7" s="350"/>
      <c r="FY7" s="350"/>
      <c r="FZ7" s="350"/>
      <c r="GA7" s="350"/>
      <c r="GB7" s="350"/>
      <c r="GC7" s="350"/>
      <c r="GD7" s="350"/>
      <c r="GE7" s="350"/>
      <c r="GF7" s="350"/>
      <c r="GG7" s="350"/>
      <c r="GH7" s="350"/>
      <c r="GI7" s="350"/>
      <c r="GJ7" s="350"/>
      <c r="GK7" s="350"/>
      <c r="GL7" s="350"/>
      <c r="GM7" s="350"/>
      <c r="GN7" s="350"/>
      <c r="GO7" s="350"/>
      <c r="GP7" s="350"/>
      <c r="GQ7" s="350"/>
      <c r="GR7" s="350"/>
      <c r="GS7" s="350"/>
      <c r="GT7" s="350"/>
      <c r="GU7" s="350"/>
      <c r="GV7" s="350"/>
      <c r="GW7" s="350"/>
      <c r="GX7" s="350"/>
      <c r="GY7" s="348"/>
      <c r="GZ7" s="348"/>
      <c r="HA7" s="350"/>
      <c r="HB7" s="350"/>
      <c r="HC7" s="350"/>
      <c r="HD7" s="350"/>
      <c r="HE7" s="350"/>
      <c r="HF7" s="350"/>
      <c r="HG7" s="348"/>
      <c r="HH7" s="350"/>
      <c r="HI7" s="350"/>
      <c r="HJ7" s="350"/>
      <c r="HK7" s="350"/>
      <c r="HL7" s="350"/>
      <c r="HM7" s="350"/>
      <c r="HN7" s="350"/>
      <c r="HO7" s="350"/>
      <c r="HP7" s="350"/>
      <c r="HQ7" s="350"/>
      <c r="HR7" s="350"/>
      <c r="HS7" s="350"/>
      <c r="HT7" s="350"/>
      <c r="HU7" s="350"/>
      <c r="HV7" s="350"/>
      <c r="HW7" s="350"/>
      <c r="HX7" s="350"/>
      <c r="HY7" s="350"/>
      <c r="HZ7" s="350"/>
      <c r="IA7" s="350"/>
      <c r="IB7" s="350"/>
      <c r="IC7" s="350"/>
      <c r="ID7" s="350"/>
      <c r="IE7" s="350"/>
      <c r="IF7" s="350"/>
      <c r="IG7" s="350"/>
      <c r="IH7" s="350"/>
      <c r="II7" s="350"/>
      <c r="IJ7" s="350"/>
      <c r="IK7" s="350"/>
      <c r="IL7" s="350"/>
      <c r="IM7" s="348"/>
      <c r="IN7" s="348"/>
      <c r="IO7" s="350"/>
      <c r="IP7" s="350"/>
      <c r="IQ7" s="350"/>
      <c r="IR7" s="348"/>
      <c r="IS7" s="348"/>
      <c r="IT7" s="348"/>
      <c r="IU7" s="345"/>
      <c r="IV7" s="355"/>
      <c r="IW7" s="355"/>
      <c r="IX7" s="355"/>
      <c r="IY7" s="355"/>
      <c r="IZ7" s="355"/>
      <c r="JA7" s="355"/>
      <c r="JB7" s="355"/>
      <c r="JC7" s="355"/>
      <c r="JD7" s="355"/>
      <c r="JE7" s="355"/>
      <c r="JF7" s="355"/>
      <c r="JG7" s="355"/>
      <c r="JH7" s="355"/>
      <c r="JI7" s="355"/>
      <c r="JJ7" s="355"/>
      <c r="JK7" s="355"/>
      <c r="JL7" s="355"/>
      <c r="JM7" s="355"/>
      <c r="JN7" s="355"/>
    </row>
    <row r="8" spans="1:274" ht="18" customHeight="1">
      <c r="B8" s="361"/>
      <c r="C8" s="363">
        <v>2</v>
      </c>
      <c r="D8" s="461">
        <v>1</v>
      </c>
      <c r="E8" s="462">
        <v>34</v>
      </c>
      <c r="F8" s="462">
        <v>1</v>
      </c>
      <c r="G8" s="462">
        <v>1.2</v>
      </c>
      <c r="H8" s="461">
        <v>2</v>
      </c>
      <c r="I8" s="462">
        <v>21</v>
      </c>
      <c r="J8" s="462">
        <v>1</v>
      </c>
      <c r="K8" s="462">
        <v>1.2</v>
      </c>
      <c r="L8" s="461"/>
      <c r="M8" s="462"/>
      <c r="N8" s="462"/>
      <c r="O8" s="462"/>
      <c r="P8" s="461"/>
      <c r="Q8" s="462"/>
      <c r="R8" s="462"/>
      <c r="S8" s="462"/>
      <c r="T8" s="461"/>
      <c r="U8" s="462"/>
      <c r="V8" s="462"/>
      <c r="W8" s="462"/>
      <c r="X8" s="371"/>
      <c r="Y8" s="371"/>
      <c r="AD8" s="349"/>
      <c r="AE8" s="349"/>
      <c r="AF8" s="349"/>
      <c r="AG8" s="350"/>
      <c r="AH8" s="350"/>
      <c r="AI8" s="350"/>
      <c r="AJ8" s="350"/>
      <c r="AK8" s="350"/>
      <c r="AL8" s="350"/>
      <c r="AM8" s="348"/>
      <c r="AN8" s="348"/>
      <c r="AO8" s="349"/>
      <c r="AP8" s="349"/>
      <c r="AQ8" s="349"/>
      <c r="AR8" s="349"/>
      <c r="AS8" s="350"/>
      <c r="AT8" s="350"/>
      <c r="AU8" s="350"/>
      <c r="AV8" s="350"/>
      <c r="AW8" s="350"/>
      <c r="AX8" s="350"/>
      <c r="AY8" s="348"/>
      <c r="AZ8" s="348"/>
      <c r="BA8" s="349"/>
      <c r="BB8" s="349"/>
      <c r="BC8" s="349"/>
      <c r="BD8" s="349"/>
      <c r="BE8" s="350"/>
      <c r="BF8" s="350"/>
      <c r="BG8" s="350"/>
      <c r="BH8" s="350"/>
      <c r="BI8" s="350"/>
      <c r="BJ8" s="350"/>
      <c r="BK8" s="348"/>
      <c r="BL8" s="348"/>
      <c r="BM8" s="349"/>
      <c r="BN8" s="349"/>
      <c r="BO8" s="349"/>
      <c r="BP8" s="349"/>
      <c r="BQ8" s="350"/>
      <c r="BR8" s="350"/>
      <c r="BS8" s="350"/>
      <c r="BT8" s="350"/>
      <c r="BU8" s="350"/>
      <c r="BV8" s="350"/>
      <c r="BW8" s="348"/>
      <c r="BX8" s="348"/>
      <c r="BY8" s="349"/>
      <c r="BZ8" s="349"/>
      <c r="CA8" s="349"/>
      <c r="CB8" s="349"/>
      <c r="CC8" s="350"/>
      <c r="CD8" s="350"/>
      <c r="CE8" s="350"/>
      <c r="CF8" s="350"/>
      <c r="CG8" s="350"/>
      <c r="CH8" s="350"/>
      <c r="CI8" s="348"/>
      <c r="CJ8" s="348"/>
      <c r="CK8" s="349"/>
      <c r="CL8" s="349"/>
      <c r="CM8" s="349"/>
      <c r="CN8" s="349"/>
      <c r="CO8" s="350"/>
      <c r="CP8" s="350"/>
      <c r="CQ8" s="350"/>
      <c r="CR8" s="350"/>
      <c r="CS8" s="350"/>
      <c r="CT8" s="350"/>
      <c r="CU8" s="348"/>
      <c r="CV8" s="348"/>
      <c r="CW8" s="349"/>
      <c r="CX8" s="350"/>
      <c r="CY8" s="350"/>
      <c r="CZ8" s="350"/>
      <c r="DA8" s="350"/>
      <c r="DB8" s="350"/>
      <c r="DC8" s="350"/>
      <c r="DD8" s="350"/>
      <c r="DE8" s="350"/>
      <c r="DF8" s="350"/>
      <c r="DG8" s="350"/>
      <c r="DH8" s="350"/>
      <c r="DI8" s="350"/>
      <c r="DJ8" s="350"/>
      <c r="DK8" s="350"/>
      <c r="DL8" s="350"/>
      <c r="DM8" s="350"/>
      <c r="DN8" s="350"/>
      <c r="DO8" s="350"/>
      <c r="DP8" s="350"/>
      <c r="DQ8" s="350"/>
      <c r="DR8" s="350"/>
      <c r="DS8" s="350"/>
      <c r="DT8" s="350"/>
      <c r="DU8" s="350"/>
      <c r="DV8" s="350"/>
      <c r="DW8" s="350"/>
      <c r="DX8" s="350"/>
      <c r="DY8" s="350"/>
      <c r="DZ8" s="350"/>
      <c r="EA8" s="350"/>
      <c r="EB8" s="350"/>
      <c r="EC8" s="350"/>
      <c r="ED8" s="350"/>
      <c r="EE8" s="350"/>
      <c r="EF8" s="350"/>
      <c r="EG8" s="350"/>
      <c r="EH8" s="350"/>
      <c r="EI8" s="350"/>
      <c r="EJ8" s="350"/>
      <c r="EK8" s="350"/>
      <c r="EL8" s="350"/>
      <c r="EM8" s="350"/>
      <c r="EN8" s="350"/>
      <c r="EO8" s="350"/>
      <c r="EP8" s="350"/>
      <c r="EQ8" s="348"/>
      <c r="ER8" s="348"/>
      <c r="ES8" s="349"/>
      <c r="ET8" s="349"/>
      <c r="EU8" s="349"/>
      <c r="EV8" s="349"/>
      <c r="EW8" s="350"/>
      <c r="EX8" s="350"/>
      <c r="EY8" s="350"/>
      <c r="EZ8" s="350"/>
      <c r="FA8" s="350"/>
      <c r="FB8" s="350"/>
      <c r="FC8" s="348"/>
      <c r="FD8" s="348"/>
      <c r="FE8" s="348"/>
      <c r="FF8" s="350"/>
      <c r="FG8" s="350"/>
      <c r="FH8" s="350"/>
      <c r="FI8" s="350"/>
      <c r="FJ8" s="350"/>
      <c r="FK8" s="350"/>
      <c r="FL8" s="350"/>
      <c r="FM8" s="350"/>
      <c r="FN8" s="350"/>
      <c r="FO8" s="350"/>
      <c r="FP8" s="350"/>
      <c r="FQ8" s="350"/>
      <c r="FR8" s="350"/>
      <c r="FS8" s="350"/>
      <c r="FT8" s="350"/>
      <c r="FU8" s="350"/>
      <c r="FV8" s="350"/>
      <c r="FW8" s="350"/>
      <c r="FX8" s="350"/>
      <c r="FY8" s="350"/>
      <c r="FZ8" s="350"/>
      <c r="GA8" s="350"/>
      <c r="GB8" s="350"/>
      <c r="GC8" s="350"/>
      <c r="GD8" s="350"/>
      <c r="GE8" s="350"/>
      <c r="GF8" s="350"/>
      <c r="GG8" s="350"/>
      <c r="GH8" s="350"/>
      <c r="GI8" s="350"/>
      <c r="GJ8" s="350"/>
      <c r="GK8" s="350"/>
      <c r="GL8" s="350"/>
      <c r="GM8" s="350"/>
      <c r="GN8" s="350"/>
      <c r="GO8" s="350"/>
      <c r="GP8" s="350"/>
      <c r="GQ8" s="350"/>
      <c r="GR8" s="350"/>
      <c r="GS8" s="350"/>
      <c r="GT8" s="350"/>
      <c r="GU8" s="350"/>
      <c r="GV8" s="350"/>
      <c r="GW8" s="350"/>
      <c r="GX8" s="350"/>
      <c r="GY8" s="348"/>
      <c r="GZ8" s="348"/>
      <c r="HA8" s="350"/>
      <c r="HB8" s="350"/>
      <c r="HC8" s="350"/>
      <c r="HD8" s="350"/>
      <c r="HE8" s="350"/>
      <c r="HF8" s="350"/>
      <c r="HG8" s="348"/>
      <c r="HH8" s="350"/>
      <c r="HI8" s="350"/>
      <c r="HJ8" s="350"/>
      <c r="HK8" s="350"/>
      <c r="HL8" s="350"/>
      <c r="HM8" s="350"/>
      <c r="HN8" s="350"/>
      <c r="HO8" s="350"/>
      <c r="HP8" s="350"/>
      <c r="HQ8" s="350"/>
      <c r="HR8" s="350"/>
      <c r="HS8" s="350"/>
      <c r="HT8" s="350"/>
      <c r="HU8" s="350"/>
      <c r="HV8" s="350"/>
      <c r="HW8" s="350"/>
      <c r="HX8" s="350"/>
      <c r="HY8" s="350"/>
      <c r="HZ8" s="350"/>
      <c r="IA8" s="350"/>
      <c r="IB8" s="350"/>
      <c r="IC8" s="350"/>
      <c r="ID8" s="350"/>
      <c r="IE8" s="350"/>
      <c r="IF8" s="350"/>
      <c r="IG8" s="350"/>
      <c r="IH8" s="350"/>
      <c r="II8" s="350"/>
      <c r="IJ8" s="350"/>
      <c r="IK8" s="350"/>
      <c r="IL8" s="350"/>
      <c r="IM8" s="348"/>
      <c r="IN8" s="348"/>
      <c r="IO8" s="350"/>
      <c r="IP8" s="350"/>
      <c r="IQ8" s="350"/>
      <c r="IR8" s="348"/>
      <c r="IS8" s="348"/>
      <c r="IT8" s="348"/>
      <c r="IU8" s="345"/>
      <c r="IV8" s="355"/>
      <c r="IW8" s="355"/>
      <c r="IX8" s="355"/>
      <c r="IY8" s="355"/>
      <c r="IZ8" s="355"/>
      <c r="JA8" s="355"/>
      <c r="JB8" s="355"/>
      <c r="JC8" s="355"/>
      <c r="JD8" s="355"/>
      <c r="JE8" s="355"/>
      <c r="JF8" s="355"/>
      <c r="JG8" s="355"/>
      <c r="JH8" s="355"/>
      <c r="JI8" s="355"/>
      <c r="JJ8" s="355"/>
      <c r="JK8" s="355"/>
      <c r="JL8" s="355"/>
      <c r="JM8" s="355"/>
      <c r="JN8" s="355"/>
    </row>
    <row r="9" spans="1:274" ht="18" customHeight="1">
      <c r="B9" s="361"/>
      <c r="C9" s="363">
        <v>3</v>
      </c>
      <c r="D9" s="461">
        <v>1</v>
      </c>
      <c r="E9" s="462">
        <v>32</v>
      </c>
      <c r="F9" s="462">
        <v>4</v>
      </c>
      <c r="G9" s="462">
        <v>1</v>
      </c>
      <c r="H9" s="461">
        <v>2</v>
      </c>
      <c r="I9" s="462">
        <v>23</v>
      </c>
      <c r="J9" s="462">
        <v>1</v>
      </c>
      <c r="K9" s="462">
        <v>1.2</v>
      </c>
      <c r="L9" s="461"/>
      <c r="M9" s="462"/>
      <c r="N9" s="462"/>
      <c r="O9" s="462"/>
      <c r="P9" s="461"/>
      <c r="Q9" s="462"/>
      <c r="R9" s="462"/>
      <c r="S9" s="462"/>
      <c r="T9" s="461"/>
      <c r="U9" s="462"/>
      <c r="V9" s="462"/>
      <c r="W9" s="462"/>
      <c r="X9" s="371"/>
      <c r="Y9" s="371"/>
      <c r="AD9" s="349"/>
      <c r="AE9" s="349"/>
      <c r="AF9" s="349"/>
      <c r="AG9" s="350"/>
      <c r="AH9" s="350"/>
      <c r="AI9" s="350"/>
      <c r="AJ9" s="350"/>
      <c r="AK9" s="350"/>
      <c r="AL9" s="350"/>
      <c r="AM9" s="348"/>
      <c r="AN9" s="348"/>
      <c r="AO9" s="349"/>
      <c r="AP9" s="349"/>
      <c r="AQ9" s="349"/>
      <c r="AR9" s="349"/>
      <c r="AS9" s="350"/>
      <c r="AT9" s="350"/>
      <c r="AU9" s="350"/>
      <c r="AV9" s="350"/>
      <c r="AW9" s="350"/>
      <c r="AX9" s="350"/>
      <c r="AY9" s="348"/>
      <c r="AZ9" s="348"/>
      <c r="BA9" s="349"/>
      <c r="BB9" s="349"/>
      <c r="BC9" s="349"/>
      <c r="BD9" s="349"/>
      <c r="BE9" s="350"/>
      <c r="BF9" s="350"/>
      <c r="BG9" s="350"/>
      <c r="BH9" s="350"/>
      <c r="BI9" s="350"/>
      <c r="BJ9" s="350"/>
      <c r="BK9" s="348"/>
      <c r="BL9" s="348"/>
      <c r="BM9" s="349"/>
      <c r="BN9" s="349"/>
      <c r="BO9" s="349"/>
      <c r="BP9" s="349"/>
      <c r="BQ9" s="350"/>
      <c r="BR9" s="350"/>
      <c r="BS9" s="350"/>
      <c r="BT9" s="350"/>
      <c r="BU9" s="350"/>
      <c r="BV9" s="350"/>
      <c r="BW9" s="348"/>
      <c r="BX9" s="348"/>
      <c r="BY9" s="349"/>
      <c r="BZ9" s="349"/>
      <c r="CA9" s="349"/>
      <c r="CB9" s="349"/>
      <c r="CC9" s="350"/>
      <c r="CD9" s="350"/>
      <c r="CE9" s="350"/>
      <c r="CF9" s="350"/>
      <c r="CG9" s="350"/>
      <c r="CH9" s="350"/>
      <c r="CI9" s="348"/>
      <c r="CJ9" s="348"/>
      <c r="CK9" s="349"/>
      <c r="CL9" s="349"/>
      <c r="CM9" s="349"/>
      <c r="CN9" s="349"/>
      <c r="CO9" s="350"/>
      <c r="CP9" s="350"/>
      <c r="CQ9" s="350"/>
      <c r="CR9" s="350"/>
      <c r="CS9" s="350"/>
      <c r="CT9" s="350"/>
      <c r="CU9" s="348"/>
      <c r="CV9" s="348"/>
      <c r="CW9" s="349"/>
      <c r="CX9" s="350"/>
      <c r="CY9" s="350"/>
      <c r="CZ9" s="350"/>
      <c r="DA9" s="350"/>
      <c r="DB9" s="350"/>
      <c r="DC9" s="350"/>
      <c r="DD9" s="350"/>
      <c r="DE9" s="350"/>
      <c r="DF9" s="350"/>
      <c r="DG9" s="350"/>
      <c r="DH9" s="350"/>
      <c r="DI9" s="350"/>
      <c r="DJ9" s="350"/>
      <c r="DK9" s="350"/>
      <c r="DL9" s="350"/>
      <c r="DM9" s="350"/>
      <c r="DN9" s="350"/>
      <c r="DO9" s="350"/>
      <c r="DP9" s="350"/>
      <c r="DQ9" s="350"/>
      <c r="DR9" s="350"/>
      <c r="DS9" s="350"/>
      <c r="DT9" s="350"/>
      <c r="DU9" s="350"/>
      <c r="DV9" s="350"/>
      <c r="DW9" s="350"/>
      <c r="DX9" s="350"/>
      <c r="DY9" s="350"/>
      <c r="DZ9" s="350"/>
      <c r="EA9" s="350"/>
      <c r="EB9" s="350"/>
      <c r="EC9" s="350"/>
      <c r="ED9" s="350"/>
      <c r="EE9" s="350"/>
      <c r="EF9" s="350"/>
      <c r="EG9" s="350"/>
      <c r="EH9" s="350"/>
      <c r="EI9" s="350"/>
      <c r="EJ9" s="350"/>
      <c r="EK9" s="350"/>
      <c r="EL9" s="350"/>
      <c r="EM9" s="350"/>
      <c r="EN9" s="350"/>
      <c r="EO9" s="350"/>
      <c r="EP9" s="350"/>
      <c r="EQ9" s="348"/>
      <c r="ER9" s="348"/>
      <c r="ES9" s="349"/>
      <c r="ET9" s="349"/>
      <c r="EU9" s="349"/>
      <c r="EV9" s="349"/>
      <c r="EW9" s="350"/>
      <c r="EX9" s="350"/>
      <c r="EY9" s="350"/>
      <c r="EZ9" s="350"/>
      <c r="FA9" s="350"/>
      <c r="FB9" s="350"/>
      <c r="FC9" s="348"/>
      <c r="FD9" s="348"/>
      <c r="FE9" s="348"/>
      <c r="FF9" s="350"/>
      <c r="FG9" s="350"/>
      <c r="FH9" s="350"/>
      <c r="FI9" s="350"/>
      <c r="FJ9" s="350"/>
      <c r="FK9" s="350"/>
      <c r="FL9" s="350"/>
      <c r="FM9" s="350"/>
      <c r="FN9" s="350"/>
      <c r="FO9" s="350"/>
      <c r="FP9" s="350"/>
      <c r="FQ9" s="350"/>
      <c r="FR9" s="350"/>
      <c r="FS9" s="350"/>
      <c r="FT9" s="350"/>
      <c r="FU9" s="350"/>
      <c r="FV9" s="350"/>
      <c r="FW9" s="350"/>
      <c r="FX9" s="350"/>
      <c r="FY9" s="350"/>
      <c r="FZ9" s="350"/>
      <c r="GA9" s="350"/>
      <c r="GB9" s="350"/>
      <c r="GC9" s="350"/>
      <c r="GD9" s="350"/>
      <c r="GE9" s="350"/>
      <c r="GF9" s="350"/>
      <c r="GG9" s="350"/>
      <c r="GH9" s="350"/>
      <c r="GI9" s="350"/>
      <c r="GJ9" s="350"/>
      <c r="GK9" s="350"/>
      <c r="GL9" s="350"/>
      <c r="GM9" s="350"/>
      <c r="GN9" s="350"/>
      <c r="GO9" s="350"/>
      <c r="GP9" s="350"/>
      <c r="GQ9" s="350"/>
      <c r="GR9" s="350"/>
      <c r="GS9" s="350"/>
      <c r="GT9" s="350"/>
      <c r="GU9" s="350"/>
      <c r="GV9" s="350"/>
      <c r="GW9" s="350"/>
      <c r="GX9" s="350"/>
      <c r="GY9" s="348"/>
      <c r="GZ9" s="348"/>
      <c r="HA9" s="350"/>
      <c r="HB9" s="350"/>
      <c r="HC9" s="350"/>
      <c r="HD9" s="350"/>
      <c r="HE9" s="350"/>
      <c r="HF9" s="350"/>
      <c r="HG9" s="348"/>
      <c r="HH9" s="350"/>
      <c r="HI9" s="350"/>
      <c r="HJ9" s="350"/>
      <c r="HK9" s="350"/>
      <c r="HL9" s="350"/>
      <c r="HM9" s="350"/>
      <c r="HN9" s="350"/>
      <c r="HO9" s="350"/>
      <c r="HP9" s="350"/>
      <c r="HQ9" s="350"/>
      <c r="HR9" s="350"/>
      <c r="HS9" s="350"/>
      <c r="HT9" s="350"/>
      <c r="HU9" s="350"/>
      <c r="HV9" s="350"/>
      <c r="HW9" s="350"/>
      <c r="HX9" s="350"/>
      <c r="HY9" s="350"/>
      <c r="HZ9" s="350"/>
      <c r="IA9" s="350"/>
      <c r="IB9" s="350"/>
      <c r="IC9" s="350"/>
      <c r="ID9" s="350"/>
      <c r="IE9" s="350"/>
      <c r="IF9" s="350"/>
      <c r="IG9" s="350"/>
      <c r="IH9" s="350"/>
      <c r="II9" s="350"/>
      <c r="IJ9" s="350"/>
      <c r="IK9" s="350"/>
      <c r="IL9" s="350"/>
      <c r="IM9" s="348"/>
      <c r="IN9" s="348"/>
      <c r="IO9" s="350"/>
      <c r="IP9" s="350"/>
      <c r="IQ9" s="350"/>
      <c r="IR9" s="348"/>
      <c r="IS9" s="348"/>
      <c r="IT9" s="348"/>
      <c r="IU9" s="345"/>
      <c r="IV9" s="355"/>
      <c r="IW9" s="355"/>
      <c r="IX9" s="355"/>
      <c r="IY9" s="355"/>
      <c r="IZ9" s="355"/>
      <c r="JA9" s="355"/>
      <c r="JB9" s="355"/>
      <c r="JC9" s="355"/>
      <c r="JD9" s="355"/>
      <c r="JE9" s="355"/>
      <c r="JF9" s="355"/>
      <c r="JG9" s="355"/>
      <c r="JH9" s="355"/>
      <c r="JI9" s="355"/>
      <c r="JJ9" s="355"/>
      <c r="JK9" s="355"/>
      <c r="JL9" s="355"/>
      <c r="JM9" s="355"/>
      <c r="JN9" s="355"/>
    </row>
    <row r="10" spans="1:274" ht="18" customHeight="1">
      <c r="B10" s="361"/>
      <c r="C10" s="363">
        <v>4</v>
      </c>
      <c r="D10" s="461">
        <v>1</v>
      </c>
      <c r="E10" s="462">
        <v>30</v>
      </c>
      <c r="F10" s="462">
        <v>1</v>
      </c>
      <c r="G10" s="462">
        <v>1.2</v>
      </c>
      <c r="H10" s="461"/>
      <c r="I10" s="462"/>
      <c r="J10" s="462"/>
      <c r="K10" s="462"/>
      <c r="L10" s="461"/>
      <c r="M10" s="462"/>
      <c r="N10" s="462"/>
      <c r="O10" s="462"/>
      <c r="P10" s="461"/>
      <c r="Q10" s="462"/>
      <c r="R10" s="462"/>
      <c r="S10" s="462"/>
      <c r="T10" s="461"/>
      <c r="U10" s="462"/>
      <c r="V10" s="462"/>
      <c r="W10" s="462"/>
      <c r="X10" s="371"/>
      <c r="Y10" s="371"/>
      <c r="AD10" s="349"/>
      <c r="AE10" s="349"/>
      <c r="AF10" s="349"/>
      <c r="AG10" s="350"/>
      <c r="AH10" s="350"/>
      <c r="AI10" s="350"/>
      <c r="AJ10" s="350"/>
      <c r="AK10" s="350"/>
      <c r="AL10" s="350"/>
      <c r="AM10" s="348"/>
      <c r="AN10" s="348"/>
      <c r="AO10" s="349"/>
      <c r="AP10" s="349"/>
      <c r="AQ10" s="349"/>
      <c r="AR10" s="349"/>
      <c r="AS10" s="350"/>
      <c r="AT10" s="350"/>
      <c r="AU10" s="350"/>
      <c r="AV10" s="350"/>
      <c r="AW10" s="350"/>
      <c r="AX10" s="350"/>
      <c r="AY10" s="348"/>
      <c r="AZ10" s="348"/>
      <c r="BA10" s="349"/>
      <c r="BB10" s="349"/>
      <c r="BC10" s="349"/>
      <c r="BD10" s="349"/>
      <c r="BE10" s="350"/>
      <c r="BF10" s="350"/>
      <c r="BG10" s="350"/>
      <c r="BH10" s="350"/>
      <c r="BI10" s="350"/>
      <c r="BJ10" s="350"/>
      <c r="BK10" s="348"/>
      <c r="BL10" s="348"/>
      <c r="BM10" s="349"/>
      <c r="BN10" s="349"/>
      <c r="BO10" s="349"/>
      <c r="BP10" s="349"/>
      <c r="BQ10" s="350"/>
      <c r="BR10" s="350"/>
      <c r="BS10" s="350"/>
      <c r="BT10" s="350"/>
      <c r="BU10" s="350"/>
      <c r="BV10" s="350"/>
      <c r="BW10" s="348"/>
      <c r="BX10" s="348"/>
      <c r="BY10" s="349"/>
      <c r="BZ10" s="349"/>
      <c r="CA10" s="349"/>
      <c r="CB10" s="349"/>
      <c r="CC10" s="350"/>
      <c r="CD10" s="350"/>
      <c r="CE10" s="350"/>
      <c r="CF10" s="350"/>
      <c r="CG10" s="350"/>
      <c r="CH10" s="350"/>
      <c r="CI10" s="348"/>
      <c r="CJ10" s="348"/>
      <c r="CK10" s="349"/>
      <c r="CL10" s="349"/>
      <c r="CM10" s="349"/>
      <c r="CN10" s="349"/>
      <c r="CO10" s="350"/>
      <c r="CP10" s="350"/>
      <c r="CQ10" s="350"/>
      <c r="CR10" s="350"/>
      <c r="CS10" s="350"/>
      <c r="CT10" s="350"/>
      <c r="CU10" s="348"/>
      <c r="CV10" s="348"/>
      <c r="CW10" s="349"/>
      <c r="CX10" s="350"/>
      <c r="CY10" s="350"/>
      <c r="CZ10" s="350"/>
      <c r="DA10" s="350"/>
      <c r="DB10" s="350"/>
      <c r="DC10" s="350"/>
      <c r="DD10" s="350"/>
      <c r="DE10" s="350"/>
      <c r="DF10" s="350"/>
      <c r="DG10" s="350"/>
      <c r="DH10" s="350"/>
      <c r="DI10" s="350"/>
      <c r="DJ10" s="350"/>
      <c r="DK10" s="350"/>
      <c r="DL10" s="350"/>
      <c r="DM10" s="350"/>
      <c r="DN10" s="350"/>
      <c r="DO10" s="350"/>
      <c r="DP10" s="350"/>
      <c r="DQ10" s="350"/>
      <c r="DR10" s="350"/>
      <c r="DS10" s="350"/>
      <c r="DT10" s="350"/>
      <c r="DU10" s="350"/>
      <c r="DV10" s="350"/>
      <c r="DW10" s="350"/>
      <c r="DX10" s="350"/>
      <c r="DY10" s="350"/>
      <c r="DZ10" s="350"/>
      <c r="EA10" s="350"/>
      <c r="EB10" s="350"/>
      <c r="EC10" s="350"/>
      <c r="ED10" s="350"/>
      <c r="EE10" s="350"/>
      <c r="EF10" s="350"/>
      <c r="EG10" s="350"/>
      <c r="EH10" s="350"/>
      <c r="EI10" s="350"/>
      <c r="EJ10" s="350"/>
      <c r="EK10" s="350"/>
      <c r="EL10" s="350"/>
      <c r="EM10" s="350"/>
      <c r="EN10" s="350"/>
      <c r="EO10" s="350"/>
      <c r="EP10" s="350"/>
      <c r="EQ10" s="348"/>
      <c r="ER10" s="348"/>
      <c r="ES10" s="349"/>
      <c r="ET10" s="349"/>
      <c r="EU10" s="349"/>
      <c r="EV10" s="349"/>
      <c r="EW10" s="350"/>
      <c r="EX10" s="350"/>
      <c r="EY10" s="350"/>
      <c r="EZ10" s="350"/>
      <c r="FA10" s="350"/>
      <c r="FB10" s="350"/>
      <c r="FC10" s="348"/>
      <c r="FD10" s="348"/>
      <c r="FE10" s="348"/>
      <c r="FF10" s="350"/>
      <c r="FG10" s="350"/>
      <c r="FH10" s="350"/>
      <c r="FI10" s="350"/>
      <c r="FJ10" s="350"/>
      <c r="FK10" s="350"/>
      <c r="FL10" s="350"/>
      <c r="FM10" s="350"/>
      <c r="FN10" s="350"/>
      <c r="FO10" s="350"/>
      <c r="FP10" s="350"/>
      <c r="FQ10" s="350"/>
      <c r="FR10" s="350"/>
      <c r="FS10" s="350"/>
      <c r="FT10" s="350"/>
      <c r="FU10" s="350"/>
      <c r="FV10" s="350"/>
      <c r="FW10" s="350"/>
      <c r="FX10" s="350"/>
      <c r="FY10" s="350"/>
      <c r="FZ10" s="350"/>
      <c r="GA10" s="350"/>
      <c r="GB10" s="350"/>
      <c r="GC10" s="350"/>
      <c r="GD10" s="350"/>
      <c r="GE10" s="350"/>
      <c r="GF10" s="350"/>
      <c r="GG10" s="350"/>
      <c r="GH10" s="350"/>
      <c r="GI10" s="350"/>
      <c r="GJ10" s="350"/>
      <c r="GK10" s="350"/>
      <c r="GL10" s="350"/>
      <c r="GM10" s="350"/>
      <c r="GN10" s="350"/>
      <c r="GO10" s="350"/>
      <c r="GP10" s="350"/>
      <c r="GQ10" s="350"/>
      <c r="GR10" s="350"/>
      <c r="GS10" s="350"/>
      <c r="GT10" s="350"/>
      <c r="GU10" s="350"/>
      <c r="GV10" s="350"/>
      <c r="GW10" s="350"/>
      <c r="GX10" s="350"/>
      <c r="GY10" s="348"/>
      <c r="GZ10" s="348"/>
      <c r="HA10" s="350"/>
      <c r="HB10" s="350"/>
      <c r="HC10" s="350"/>
      <c r="HD10" s="350"/>
      <c r="HE10" s="350"/>
      <c r="HF10" s="350"/>
      <c r="HG10" s="348"/>
      <c r="HH10" s="350"/>
      <c r="HI10" s="350"/>
      <c r="HJ10" s="350"/>
      <c r="HK10" s="350"/>
      <c r="HL10" s="350"/>
      <c r="HM10" s="350"/>
      <c r="HN10" s="350"/>
      <c r="HO10" s="350"/>
      <c r="HP10" s="350"/>
      <c r="HQ10" s="350"/>
      <c r="HR10" s="350"/>
      <c r="HS10" s="350"/>
      <c r="HT10" s="350"/>
      <c r="HU10" s="350"/>
      <c r="HV10" s="350"/>
      <c r="HW10" s="350"/>
      <c r="HX10" s="350"/>
      <c r="HY10" s="350"/>
      <c r="HZ10" s="350"/>
      <c r="IA10" s="350"/>
      <c r="IB10" s="350"/>
      <c r="IC10" s="350"/>
      <c r="ID10" s="350"/>
      <c r="IE10" s="350"/>
      <c r="IF10" s="350"/>
      <c r="IG10" s="350"/>
      <c r="IH10" s="350"/>
      <c r="II10" s="350"/>
      <c r="IJ10" s="350"/>
      <c r="IK10" s="350"/>
      <c r="IL10" s="350"/>
      <c r="IM10" s="348"/>
      <c r="IN10" s="348"/>
      <c r="IO10" s="350"/>
      <c r="IP10" s="350"/>
      <c r="IQ10" s="350"/>
      <c r="IR10" s="348"/>
      <c r="IS10" s="348"/>
      <c r="IT10" s="348"/>
      <c r="IU10" s="345"/>
      <c r="IV10" s="355"/>
      <c r="IW10" s="355"/>
      <c r="IX10" s="355"/>
      <c r="IY10" s="355"/>
      <c r="IZ10" s="355"/>
      <c r="JA10" s="355"/>
      <c r="JB10" s="355"/>
      <c r="JC10" s="355"/>
      <c r="JD10" s="355"/>
      <c r="JE10" s="355"/>
      <c r="JF10" s="355"/>
      <c r="JG10" s="355"/>
      <c r="JH10" s="355"/>
      <c r="JI10" s="355"/>
      <c r="JJ10" s="355"/>
      <c r="JK10" s="355"/>
      <c r="JL10" s="355"/>
      <c r="JM10" s="355"/>
      <c r="JN10" s="355"/>
    </row>
    <row r="11" spans="1:274" ht="18" customHeight="1">
      <c r="B11" s="361"/>
      <c r="C11" s="363">
        <v>5</v>
      </c>
      <c r="D11" s="461">
        <v>2</v>
      </c>
      <c r="E11" s="462">
        <v>42</v>
      </c>
      <c r="F11" s="462">
        <v>3</v>
      </c>
      <c r="G11" s="462">
        <v>1</v>
      </c>
      <c r="H11" s="461"/>
      <c r="I11" s="462"/>
      <c r="J11" s="462"/>
      <c r="K11" s="462"/>
      <c r="L11" s="461"/>
      <c r="M11" s="462"/>
      <c r="N11" s="462"/>
      <c r="O11" s="462"/>
      <c r="P11" s="461"/>
      <c r="Q11" s="462"/>
      <c r="R11" s="462"/>
      <c r="S11" s="462"/>
      <c r="T11" s="461"/>
      <c r="U11" s="462"/>
      <c r="V11" s="462"/>
      <c r="W11" s="462"/>
      <c r="X11" s="371"/>
      <c r="Y11" s="371"/>
      <c r="AD11" s="349"/>
      <c r="AE11" s="349"/>
      <c r="AF11" s="349"/>
      <c r="AG11" s="350"/>
      <c r="AH11" s="350"/>
      <c r="AI11" s="350"/>
      <c r="AJ11" s="350"/>
      <c r="AK11" s="350"/>
      <c r="AL11" s="350"/>
      <c r="AM11" s="348"/>
      <c r="AN11" s="348"/>
      <c r="AO11" s="349"/>
      <c r="AP11" s="349"/>
      <c r="AQ11" s="349"/>
      <c r="AR11" s="349"/>
      <c r="AS11" s="350"/>
      <c r="AT11" s="350"/>
      <c r="AU11" s="350"/>
      <c r="AV11" s="350"/>
      <c r="AW11" s="350"/>
      <c r="AX11" s="350"/>
      <c r="AY11" s="348"/>
      <c r="AZ11" s="348"/>
      <c r="BA11" s="349"/>
      <c r="BB11" s="349"/>
      <c r="BC11" s="349"/>
      <c r="BD11" s="349"/>
      <c r="BE11" s="350"/>
      <c r="BF11" s="350"/>
      <c r="BG11" s="350"/>
      <c r="BH11" s="350"/>
      <c r="BI11" s="350"/>
      <c r="BJ11" s="350"/>
      <c r="BK11" s="348"/>
      <c r="BL11" s="348"/>
      <c r="BM11" s="349"/>
      <c r="BN11" s="349"/>
      <c r="BO11" s="349"/>
      <c r="BP11" s="349"/>
      <c r="BQ11" s="350"/>
      <c r="BR11" s="350"/>
      <c r="BS11" s="350"/>
      <c r="BT11" s="350"/>
      <c r="BU11" s="350"/>
      <c r="BV11" s="350"/>
      <c r="BW11" s="348"/>
      <c r="BX11" s="348"/>
      <c r="BY11" s="349"/>
      <c r="BZ11" s="349"/>
      <c r="CA11" s="349"/>
      <c r="CB11" s="349"/>
      <c r="CC11" s="350"/>
      <c r="CD11" s="350"/>
      <c r="CE11" s="350"/>
      <c r="CF11" s="350"/>
      <c r="CG11" s="350"/>
      <c r="CH11" s="350"/>
      <c r="CI11" s="348"/>
      <c r="CJ11" s="348"/>
      <c r="CK11" s="349"/>
      <c r="CL11" s="349"/>
      <c r="CM11" s="349"/>
      <c r="CN11" s="349"/>
      <c r="CO11" s="350"/>
      <c r="CP11" s="350"/>
      <c r="CQ11" s="350"/>
      <c r="CR11" s="350"/>
      <c r="CS11" s="350"/>
      <c r="CT11" s="350"/>
      <c r="CU11" s="348"/>
      <c r="CV11" s="348"/>
      <c r="CW11" s="349"/>
      <c r="CX11" s="350"/>
      <c r="CY11" s="350"/>
      <c r="CZ11" s="350"/>
      <c r="DA11" s="350"/>
      <c r="DB11" s="350"/>
      <c r="DC11" s="350"/>
      <c r="DD11" s="350"/>
      <c r="DE11" s="350"/>
      <c r="DF11" s="350"/>
      <c r="DG11" s="350"/>
      <c r="DH11" s="350"/>
      <c r="DI11" s="350"/>
      <c r="DJ11" s="350"/>
      <c r="DK11" s="350"/>
      <c r="DL11" s="350"/>
      <c r="DM11" s="350"/>
      <c r="DN11" s="350"/>
      <c r="DO11" s="350"/>
      <c r="DP11" s="350"/>
      <c r="DQ11" s="350"/>
      <c r="DR11" s="350"/>
      <c r="DS11" s="350"/>
      <c r="DT11" s="350"/>
      <c r="DU11" s="350"/>
      <c r="DV11" s="350"/>
      <c r="DW11" s="350"/>
      <c r="DX11" s="350"/>
      <c r="DY11" s="350"/>
      <c r="DZ11" s="350"/>
      <c r="EA11" s="350"/>
      <c r="EB11" s="350"/>
      <c r="EC11" s="350"/>
      <c r="ED11" s="350"/>
      <c r="EE11" s="350"/>
      <c r="EF11" s="350"/>
      <c r="EG11" s="350"/>
      <c r="EH11" s="350"/>
      <c r="EI11" s="350"/>
      <c r="EJ11" s="350"/>
      <c r="EK11" s="350"/>
      <c r="EL11" s="350"/>
      <c r="EM11" s="350"/>
      <c r="EN11" s="350"/>
      <c r="EO11" s="350"/>
      <c r="EP11" s="350"/>
      <c r="EQ11" s="348"/>
      <c r="ER11" s="348"/>
      <c r="ES11" s="349"/>
      <c r="ET11" s="349"/>
      <c r="EU11" s="349"/>
      <c r="EV11" s="349"/>
      <c r="EW11" s="350"/>
      <c r="EX11" s="350"/>
      <c r="EY11" s="350"/>
      <c r="EZ11" s="350"/>
      <c r="FA11" s="350"/>
      <c r="FB11" s="350"/>
      <c r="FC11" s="348"/>
      <c r="FD11" s="348"/>
      <c r="FE11" s="348"/>
      <c r="FF11" s="350"/>
      <c r="FG11" s="350"/>
      <c r="FH11" s="350"/>
      <c r="FI11" s="350"/>
      <c r="FJ11" s="350"/>
      <c r="FK11" s="350"/>
      <c r="FL11" s="350"/>
      <c r="FM11" s="350"/>
      <c r="FN11" s="350"/>
      <c r="FO11" s="350"/>
      <c r="FP11" s="350"/>
      <c r="FQ11" s="350"/>
      <c r="FR11" s="350"/>
      <c r="FS11" s="350"/>
      <c r="FT11" s="350"/>
      <c r="FU11" s="350"/>
      <c r="FV11" s="350"/>
      <c r="FW11" s="350"/>
      <c r="FX11" s="350"/>
      <c r="FY11" s="350"/>
      <c r="FZ11" s="350"/>
      <c r="GA11" s="350"/>
      <c r="GB11" s="350"/>
      <c r="GC11" s="350"/>
      <c r="GD11" s="350"/>
      <c r="GE11" s="350"/>
      <c r="GF11" s="350"/>
      <c r="GG11" s="350"/>
      <c r="GH11" s="350"/>
      <c r="GI11" s="350"/>
      <c r="GJ11" s="350"/>
      <c r="GK11" s="350"/>
      <c r="GL11" s="350"/>
      <c r="GM11" s="350"/>
      <c r="GN11" s="350"/>
      <c r="GO11" s="350"/>
      <c r="GP11" s="350"/>
      <c r="GQ11" s="350"/>
      <c r="GR11" s="350"/>
      <c r="GS11" s="350"/>
      <c r="GT11" s="350"/>
      <c r="GU11" s="350"/>
      <c r="GV11" s="350"/>
      <c r="GW11" s="350"/>
      <c r="GX11" s="350"/>
      <c r="GY11" s="348"/>
      <c r="GZ11" s="348"/>
      <c r="HA11" s="350"/>
      <c r="HB11" s="350"/>
      <c r="HC11" s="350"/>
      <c r="HD11" s="350"/>
      <c r="HE11" s="350"/>
      <c r="HF11" s="350"/>
      <c r="HG11" s="348"/>
      <c r="HH11" s="350"/>
      <c r="HI11" s="350"/>
      <c r="HJ11" s="350"/>
      <c r="HK11" s="350"/>
      <c r="HL11" s="350"/>
      <c r="HM11" s="350"/>
      <c r="HN11" s="350"/>
      <c r="HO11" s="350"/>
      <c r="HP11" s="350"/>
      <c r="HQ11" s="350"/>
      <c r="HR11" s="350"/>
      <c r="HS11" s="350"/>
      <c r="HT11" s="350"/>
      <c r="HU11" s="350"/>
      <c r="HV11" s="350"/>
      <c r="HW11" s="350"/>
      <c r="HX11" s="350"/>
      <c r="HY11" s="350"/>
      <c r="HZ11" s="350"/>
      <c r="IA11" s="350"/>
      <c r="IB11" s="350"/>
      <c r="IC11" s="350"/>
      <c r="ID11" s="350"/>
      <c r="IE11" s="350"/>
      <c r="IF11" s="350"/>
      <c r="IG11" s="350"/>
      <c r="IH11" s="350"/>
      <c r="II11" s="350"/>
      <c r="IJ11" s="350"/>
      <c r="IK11" s="350"/>
      <c r="IL11" s="350"/>
      <c r="IM11" s="348"/>
      <c r="IN11" s="348"/>
      <c r="IO11" s="350"/>
      <c r="IP11" s="350"/>
      <c r="IQ11" s="350"/>
      <c r="IR11" s="348"/>
      <c r="IS11" s="348"/>
      <c r="IT11" s="348"/>
      <c r="IU11" s="345"/>
      <c r="IV11" s="355"/>
      <c r="IW11" s="355"/>
      <c r="IX11" s="355"/>
      <c r="IY11" s="355"/>
      <c r="IZ11" s="355"/>
      <c r="JA11" s="355"/>
      <c r="JB11" s="355"/>
      <c r="JC11" s="355"/>
      <c r="JD11" s="355"/>
      <c r="JE11" s="355"/>
      <c r="JF11" s="355"/>
      <c r="JG11" s="355"/>
      <c r="JH11" s="355"/>
      <c r="JI11" s="355"/>
      <c r="JJ11" s="355"/>
      <c r="JK11" s="355"/>
      <c r="JL11" s="355"/>
      <c r="JM11" s="355"/>
      <c r="JN11" s="355"/>
    </row>
    <row r="12" spans="1:274" ht="18" customHeight="1">
      <c r="B12" s="361"/>
      <c r="C12" s="363">
        <v>6</v>
      </c>
      <c r="D12" s="461">
        <v>2</v>
      </c>
      <c r="E12" s="462">
        <v>43</v>
      </c>
      <c r="F12" s="462">
        <v>1</v>
      </c>
      <c r="G12" s="462">
        <v>1.2</v>
      </c>
      <c r="H12" s="461"/>
      <c r="I12" s="462"/>
      <c r="J12" s="462"/>
      <c r="K12" s="462"/>
      <c r="L12" s="461"/>
      <c r="M12" s="462"/>
      <c r="N12" s="462"/>
      <c r="O12" s="462"/>
      <c r="P12" s="461"/>
      <c r="Q12" s="462"/>
      <c r="R12" s="462"/>
      <c r="S12" s="462"/>
      <c r="T12" s="461"/>
      <c r="U12" s="462"/>
      <c r="V12" s="462"/>
      <c r="W12" s="462"/>
      <c r="X12" s="371"/>
      <c r="Y12" s="371"/>
      <c r="AD12" s="349"/>
      <c r="AE12" s="349"/>
      <c r="AF12" s="349"/>
      <c r="AG12" s="350"/>
      <c r="AH12" s="350"/>
      <c r="AI12" s="350"/>
      <c r="AJ12" s="350"/>
      <c r="AK12" s="350"/>
      <c r="AL12" s="350"/>
      <c r="AM12" s="348"/>
      <c r="AN12" s="348"/>
      <c r="AO12" s="349"/>
      <c r="AP12" s="349"/>
      <c r="AQ12" s="349"/>
      <c r="AR12" s="349"/>
      <c r="AS12" s="350"/>
      <c r="AT12" s="350"/>
      <c r="AU12" s="350"/>
      <c r="AV12" s="350"/>
      <c r="AW12" s="350"/>
      <c r="AX12" s="350"/>
      <c r="AY12" s="348"/>
      <c r="AZ12" s="348"/>
      <c r="BA12" s="349"/>
      <c r="BB12" s="349"/>
      <c r="BC12" s="349"/>
      <c r="BD12" s="349"/>
      <c r="BE12" s="350"/>
      <c r="BF12" s="350"/>
      <c r="BG12" s="350"/>
      <c r="BH12" s="350"/>
      <c r="BI12" s="350"/>
      <c r="BJ12" s="350"/>
      <c r="BK12" s="348"/>
      <c r="BL12" s="348"/>
      <c r="BM12" s="349"/>
      <c r="BN12" s="349"/>
      <c r="BO12" s="349"/>
      <c r="BP12" s="349"/>
      <c r="BQ12" s="350"/>
      <c r="BR12" s="350"/>
      <c r="BS12" s="350"/>
      <c r="BT12" s="350"/>
      <c r="BU12" s="350"/>
      <c r="BV12" s="350"/>
      <c r="BW12" s="348"/>
      <c r="BX12" s="348"/>
      <c r="BY12" s="349"/>
      <c r="BZ12" s="349"/>
      <c r="CA12" s="349"/>
      <c r="CB12" s="349"/>
      <c r="CC12" s="350"/>
      <c r="CD12" s="350"/>
      <c r="CE12" s="350"/>
      <c r="CF12" s="350"/>
      <c r="CG12" s="350"/>
      <c r="CH12" s="350"/>
      <c r="CI12" s="348"/>
      <c r="CJ12" s="348"/>
      <c r="CK12" s="349"/>
      <c r="CL12" s="349"/>
      <c r="CM12" s="349"/>
      <c r="CN12" s="349"/>
      <c r="CO12" s="350"/>
      <c r="CP12" s="350"/>
      <c r="CQ12" s="350"/>
      <c r="CR12" s="350"/>
      <c r="CS12" s="350"/>
      <c r="CT12" s="350"/>
      <c r="CU12" s="348"/>
      <c r="CV12" s="348"/>
      <c r="CW12" s="349"/>
      <c r="CX12" s="350"/>
      <c r="CY12" s="350"/>
      <c r="CZ12" s="350"/>
      <c r="DA12" s="350"/>
      <c r="DB12" s="350"/>
      <c r="DC12" s="350"/>
      <c r="DD12" s="350"/>
      <c r="DE12" s="350"/>
      <c r="DF12" s="350"/>
      <c r="DG12" s="350"/>
      <c r="DH12" s="350"/>
      <c r="DI12" s="350"/>
      <c r="DJ12" s="350"/>
      <c r="DK12" s="350"/>
      <c r="DL12" s="350"/>
      <c r="DM12" s="350"/>
      <c r="DN12" s="350"/>
      <c r="DO12" s="350"/>
      <c r="DP12" s="350"/>
      <c r="DQ12" s="350"/>
      <c r="DR12" s="350"/>
      <c r="DS12" s="350"/>
      <c r="DT12" s="350"/>
      <c r="DU12" s="350"/>
      <c r="DV12" s="350"/>
      <c r="DW12" s="350"/>
      <c r="DX12" s="350"/>
      <c r="DY12" s="350"/>
      <c r="DZ12" s="350"/>
      <c r="EA12" s="350"/>
      <c r="EB12" s="350"/>
      <c r="EC12" s="350"/>
      <c r="ED12" s="350"/>
      <c r="EE12" s="350"/>
      <c r="EF12" s="350"/>
      <c r="EG12" s="350"/>
      <c r="EH12" s="350"/>
      <c r="EI12" s="350"/>
      <c r="EJ12" s="350"/>
      <c r="EK12" s="350"/>
      <c r="EL12" s="350"/>
      <c r="EM12" s="350"/>
      <c r="EN12" s="350"/>
      <c r="EO12" s="350"/>
      <c r="EP12" s="350"/>
      <c r="EQ12" s="348"/>
      <c r="ER12" s="348"/>
      <c r="ES12" s="349"/>
      <c r="ET12" s="349"/>
      <c r="EU12" s="349"/>
      <c r="EV12" s="349"/>
      <c r="EW12" s="350"/>
      <c r="EX12" s="350"/>
      <c r="EY12" s="350"/>
      <c r="EZ12" s="350"/>
      <c r="FA12" s="350"/>
      <c r="FB12" s="350"/>
      <c r="FC12" s="348"/>
      <c r="FD12" s="348"/>
      <c r="FE12" s="348"/>
      <c r="FF12" s="350"/>
      <c r="FG12" s="350"/>
      <c r="FH12" s="350"/>
      <c r="FI12" s="350"/>
      <c r="FJ12" s="350"/>
      <c r="FK12" s="350"/>
      <c r="FL12" s="350"/>
      <c r="FM12" s="350"/>
      <c r="FN12" s="350"/>
      <c r="FO12" s="350"/>
      <c r="FP12" s="350"/>
      <c r="FQ12" s="350"/>
      <c r="FR12" s="350"/>
      <c r="FS12" s="350"/>
      <c r="FT12" s="350"/>
      <c r="FU12" s="350"/>
      <c r="FV12" s="350"/>
      <c r="FW12" s="350"/>
      <c r="FX12" s="350"/>
      <c r="FY12" s="350"/>
      <c r="FZ12" s="350"/>
      <c r="GA12" s="350"/>
      <c r="GB12" s="350"/>
      <c r="GC12" s="350"/>
      <c r="GD12" s="350"/>
      <c r="GE12" s="350"/>
      <c r="GF12" s="350"/>
      <c r="GG12" s="350"/>
      <c r="GH12" s="350"/>
      <c r="GI12" s="350"/>
      <c r="GJ12" s="350"/>
      <c r="GK12" s="350"/>
      <c r="GL12" s="350"/>
      <c r="GM12" s="350"/>
      <c r="GN12" s="350"/>
      <c r="GO12" s="350"/>
      <c r="GP12" s="350"/>
      <c r="GQ12" s="350"/>
      <c r="GR12" s="350"/>
      <c r="GS12" s="350"/>
      <c r="GT12" s="350"/>
      <c r="GU12" s="350"/>
      <c r="GV12" s="350"/>
      <c r="GW12" s="350"/>
      <c r="GX12" s="350"/>
      <c r="GY12" s="348"/>
      <c r="GZ12" s="348"/>
      <c r="HA12" s="350"/>
      <c r="HB12" s="350"/>
      <c r="HC12" s="350"/>
      <c r="HD12" s="350"/>
      <c r="HE12" s="350"/>
      <c r="HF12" s="350"/>
      <c r="HG12" s="348"/>
      <c r="HH12" s="350"/>
      <c r="HI12" s="350"/>
      <c r="HJ12" s="350"/>
      <c r="HK12" s="350"/>
      <c r="HL12" s="350"/>
      <c r="HM12" s="350"/>
      <c r="HN12" s="350"/>
      <c r="HO12" s="350"/>
      <c r="HP12" s="350"/>
      <c r="HQ12" s="350"/>
      <c r="HR12" s="350"/>
      <c r="HS12" s="350"/>
      <c r="HT12" s="350"/>
      <c r="HU12" s="350"/>
      <c r="HV12" s="350"/>
      <c r="HW12" s="350"/>
      <c r="HX12" s="350"/>
      <c r="HY12" s="350"/>
      <c r="HZ12" s="350"/>
      <c r="IA12" s="350"/>
      <c r="IB12" s="350"/>
      <c r="IC12" s="350"/>
      <c r="ID12" s="350"/>
      <c r="IE12" s="350"/>
      <c r="IF12" s="350"/>
      <c r="IG12" s="350"/>
      <c r="IH12" s="350"/>
      <c r="II12" s="350"/>
      <c r="IJ12" s="350"/>
      <c r="IK12" s="350"/>
      <c r="IL12" s="350"/>
      <c r="IM12" s="348"/>
      <c r="IN12" s="348"/>
      <c r="IO12" s="350"/>
      <c r="IP12" s="350"/>
      <c r="IQ12" s="350"/>
      <c r="IR12" s="348"/>
      <c r="IS12" s="348"/>
      <c r="IT12" s="348"/>
      <c r="IU12" s="345"/>
      <c r="IV12" s="355"/>
      <c r="IW12" s="355"/>
      <c r="IX12" s="355"/>
      <c r="IY12" s="355"/>
      <c r="IZ12" s="355"/>
      <c r="JA12" s="355"/>
      <c r="JB12" s="355"/>
      <c r="JC12" s="355"/>
      <c r="JD12" s="355"/>
      <c r="JE12" s="355"/>
      <c r="JF12" s="355"/>
      <c r="JG12" s="355"/>
      <c r="JH12" s="355"/>
      <c r="JI12" s="355"/>
      <c r="JJ12" s="355"/>
      <c r="JK12" s="355"/>
      <c r="JL12" s="355"/>
      <c r="JM12" s="355"/>
      <c r="JN12" s="355"/>
    </row>
    <row r="13" spans="1:274" ht="18" customHeight="1">
      <c r="B13" s="361"/>
      <c r="C13" s="363">
        <v>7</v>
      </c>
      <c r="D13" s="461">
        <v>2</v>
      </c>
      <c r="E13" s="462">
        <v>40</v>
      </c>
      <c r="F13" s="462">
        <v>1</v>
      </c>
      <c r="G13" s="462">
        <v>1.2</v>
      </c>
      <c r="H13" s="461"/>
      <c r="I13" s="462"/>
      <c r="J13" s="462"/>
      <c r="K13" s="462"/>
      <c r="L13" s="461"/>
      <c r="M13" s="462"/>
      <c r="N13" s="462"/>
      <c r="O13" s="462"/>
      <c r="P13" s="461"/>
      <c r="Q13" s="462"/>
      <c r="R13" s="462"/>
      <c r="S13" s="462"/>
      <c r="T13" s="461"/>
      <c r="U13" s="462"/>
      <c r="V13" s="462"/>
      <c r="W13" s="462"/>
      <c r="X13" s="371"/>
      <c r="Y13" s="371"/>
      <c r="AD13" s="349"/>
      <c r="AE13" s="349"/>
      <c r="AF13" s="349"/>
      <c r="AG13" s="350"/>
      <c r="AH13" s="350"/>
      <c r="AI13" s="350"/>
      <c r="AJ13" s="350"/>
      <c r="AK13" s="350"/>
      <c r="AL13" s="350"/>
      <c r="AM13" s="348"/>
      <c r="AN13" s="348"/>
      <c r="AO13" s="349"/>
      <c r="AP13" s="349"/>
      <c r="AQ13" s="349"/>
      <c r="AR13" s="349"/>
      <c r="AS13" s="350"/>
      <c r="AT13" s="350"/>
      <c r="AU13" s="350"/>
      <c r="AV13" s="350"/>
      <c r="AW13" s="350"/>
      <c r="AX13" s="350"/>
      <c r="AY13" s="348"/>
      <c r="AZ13" s="348"/>
      <c r="BA13" s="349"/>
      <c r="BB13" s="349"/>
      <c r="BC13" s="349"/>
      <c r="BD13" s="349"/>
      <c r="BE13" s="350"/>
      <c r="BF13" s="350"/>
      <c r="BG13" s="350"/>
      <c r="BH13" s="350"/>
      <c r="BI13" s="350"/>
      <c r="BJ13" s="350"/>
      <c r="BK13" s="348"/>
      <c r="BL13" s="348"/>
      <c r="BM13" s="349"/>
      <c r="BN13" s="349"/>
      <c r="BO13" s="349"/>
      <c r="BP13" s="349"/>
      <c r="BQ13" s="350"/>
      <c r="BR13" s="350"/>
      <c r="BS13" s="350"/>
      <c r="BT13" s="350"/>
      <c r="BU13" s="350"/>
      <c r="BV13" s="350"/>
      <c r="BW13" s="348"/>
      <c r="BX13" s="348"/>
      <c r="BY13" s="349"/>
      <c r="BZ13" s="349"/>
      <c r="CA13" s="349"/>
      <c r="CB13" s="349"/>
      <c r="CC13" s="350"/>
      <c r="CD13" s="350"/>
      <c r="CE13" s="350"/>
      <c r="CF13" s="350"/>
      <c r="CG13" s="350"/>
      <c r="CH13" s="350"/>
      <c r="CI13" s="348"/>
      <c r="CJ13" s="348"/>
      <c r="CK13" s="349"/>
      <c r="CL13" s="349"/>
      <c r="CM13" s="349"/>
      <c r="CN13" s="349"/>
      <c r="CO13" s="350"/>
      <c r="CP13" s="350"/>
      <c r="CQ13" s="350"/>
      <c r="CR13" s="350"/>
      <c r="CS13" s="350"/>
      <c r="CT13" s="350"/>
      <c r="CU13" s="348"/>
      <c r="CV13" s="348"/>
      <c r="CW13" s="349"/>
      <c r="CX13" s="350"/>
      <c r="CY13" s="350"/>
      <c r="CZ13" s="350"/>
      <c r="DA13" s="350"/>
      <c r="DB13" s="350"/>
      <c r="DC13" s="350"/>
      <c r="DD13" s="350"/>
      <c r="DE13" s="350"/>
      <c r="DF13" s="350"/>
      <c r="DG13" s="350"/>
      <c r="DH13" s="350"/>
      <c r="DI13" s="350"/>
      <c r="DJ13" s="350"/>
      <c r="DK13" s="350"/>
      <c r="DL13" s="350"/>
      <c r="DM13" s="350"/>
      <c r="DN13" s="350"/>
      <c r="DO13" s="350"/>
      <c r="DP13" s="350"/>
      <c r="DQ13" s="350"/>
      <c r="DR13" s="350"/>
      <c r="DS13" s="350"/>
      <c r="DT13" s="350"/>
      <c r="DU13" s="350"/>
      <c r="DV13" s="350"/>
      <c r="DW13" s="350"/>
      <c r="DX13" s="350"/>
      <c r="DY13" s="350"/>
      <c r="DZ13" s="350"/>
      <c r="EA13" s="350"/>
      <c r="EB13" s="350"/>
      <c r="EC13" s="350"/>
      <c r="ED13" s="350"/>
      <c r="EE13" s="350"/>
      <c r="EF13" s="350"/>
      <c r="EG13" s="350"/>
      <c r="EH13" s="350"/>
      <c r="EI13" s="350"/>
      <c r="EJ13" s="350"/>
      <c r="EK13" s="350"/>
      <c r="EL13" s="350"/>
      <c r="EM13" s="350"/>
      <c r="EN13" s="350"/>
      <c r="EO13" s="350"/>
      <c r="EP13" s="350"/>
      <c r="EQ13" s="348"/>
      <c r="ER13" s="348"/>
      <c r="ES13" s="349"/>
      <c r="ET13" s="349"/>
      <c r="EU13" s="349"/>
      <c r="EV13" s="349"/>
      <c r="EW13" s="350"/>
      <c r="EX13" s="350"/>
      <c r="EY13" s="350"/>
      <c r="EZ13" s="350"/>
      <c r="FA13" s="350"/>
      <c r="FB13" s="350"/>
      <c r="FC13" s="348"/>
      <c r="FD13" s="348"/>
      <c r="FE13" s="348"/>
      <c r="FF13" s="350"/>
      <c r="FG13" s="350"/>
      <c r="FH13" s="350"/>
      <c r="FI13" s="350"/>
      <c r="FJ13" s="350"/>
      <c r="FK13" s="350"/>
      <c r="FL13" s="350"/>
      <c r="FM13" s="350"/>
      <c r="FN13" s="350"/>
      <c r="FO13" s="350"/>
      <c r="FP13" s="350"/>
      <c r="FQ13" s="350"/>
      <c r="FR13" s="350"/>
      <c r="FS13" s="350"/>
      <c r="FT13" s="350"/>
      <c r="FU13" s="350"/>
      <c r="FV13" s="350"/>
      <c r="FW13" s="350"/>
      <c r="FX13" s="350"/>
      <c r="FY13" s="350"/>
      <c r="FZ13" s="350"/>
      <c r="GA13" s="350"/>
      <c r="GB13" s="350"/>
      <c r="GC13" s="350"/>
      <c r="GD13" s="350"/>
      <c r="GE13" s="350"/>
      <c r="GF13" s="350"/>
      <c r="GG13" s="350"/>
      <c r="GH13" s="350"/>
      <c r="GI13" s="350"/>
      <c r="GJ13" s="350"/>
      <c r="GK13" s="350"/>
      <c r="GL13" s="350"/>
      <c r="GM13" s="350"/>
      <c r="GN13" s="350"/>
      <c r="GO13" s="350"/>
      <c r="GP13" s="350"/>
      <c r="GQ13" s="350"/>
      <c r="GR13" s="350"/>
      <c r="GS13" s="350"/>
      <c r="GT13" s="350"/>
      <c r="GU13" s="350"/>
      <c r="GV13" s="350"/>
      <c r="GW13" s="350"/>
      <c r="GX13" s="350"/>
      <c r="GY13" s="348"/>
      <c r="GZ13" s="348"/>
      <c r="HA13" s="350"/>
      <c r="HB13" s="350"/>
      <c r="HC13" s="350"/>
      <c r="HD13" s="350"/>
      <c r="HE13" s="350"/>
      <c r="HF13" s="350"/>
      <c r="HG13" s="348"/>
      <c r="HH13" s="350"/>
      <c r="HI13" s="350"/>
      <c r="HJ13" s="350"/>
      <c r="HK13" s="350"/>
      <c r="HL13" s="350"/>
      <c r="HM13" s="350"/>
      <c r="HN13" s="350"/>
      <c r="HO13" s="350"/>
      <c r="HP13" s="350"/>
      <c r="HQ13" s="350"/>
      <c r="HR13" s="350"/>
      <c r="HS13" s="350"/>
      <c r="HT13" s="350"/>
      <c r="HU13" s="350"/>
      <c r="HV13" s="350"/>
      <c r="HW13" s="350"/>
      <c r="HX13" s="350"/>
      <c r="HY13" s="350"/>
      <c r="HZ13" s="350"/>
      <c r="IA13" s="350"/>
      <c r="IB13" s="350"/>
      <c r="IC13" s="350"/>
      <c r="ID13" s="350"/>
      <c r="IE13" s="350"/>
      <c r="IF13" s="350"/>
      <c r="IG13" s="350"/>
      <c r="IH13" s="350"/>
      <c r="II13" s="350"/>
      <c r="IJ13" s="350"/>
      <c r="IK13" s="350"/>
      <c r="IL13" s="350"/>
      <c r="IM13" s="348"/>
      <c r="IN13" s="348"/>
      <c r="IO13" s="350"/>
      <c r="IP13" s="350"/>
      <c r="IQ13" s="350"/>
      <c r="IR13" s="348"/>
      <c r="IS13" s="348"/>
      <c r="IT13" s="348"/>
      <c r="IU13" s="345"/>
      <c r="IV13" s="355"/>
      <c r="IW13" s="355"/>
      <c r="IX13" s="355"/>
      <c r="IY13" s="355"/>
      <c r="IZ13" s="355"/>
      <c r="JA13" s="355"/>
      <c r="JB13" s="355"/>
      <c r="JC13" s="355"/>
      <c r="JD13" s="355"/>
      <c r="JE13" s="355"/>
      <c r="JF13" s="355"/>
      <c r="JG13" s="355"/>
      <c r="JH13" s="355"/>
      <c r="JI13" s="355"/>
      <c r="JJ13" s="355"/>
      <c r="JK13" s="355"/>
      <c r="JL13" s="355"/>
      <c r="JM13" s="355"/>
      <c r="JN13" s="355"/>
    </row>
    <row r="14" spans="1:274" ht="18" customHeight="1">
      <c r="A14" s="348"/>
      <c r="B14" s="361"/>
      <c r="C14" s="363">
        <v>8</v>
      </c>
      <c r="D14" s="461">
        <v>2</v>
      </c>
      <c r="E14" s="462">
        <v>45</v>
      </c>
      <c r="F14" s="462">
        <v>2</v>
      </c>
      <c r="G14" s="462">
        <v>1</v>
      </c>
      <c r="H14" s="461"/>
      <c r="I14" s="462"/>
      <c r="J14" s="462"/>
      <c r="K14" s="462"/>
      <c r="L14" s="461"/>
      <c r="M14" s="462"/>
      <c r="N14" s="462"/>
      <c r="O14" s="462"/>
      <c r="P14" s="461"/>
      <c r="Q14" s="462"/>
      <c r="R14" s="462"/>
      <c r="S14" s="462"/>
      <c r="T14" s="461"/>
      <c r="U14" s="462"/>
      <c r="V14" s="462"/>
      <c r="W14" s="462"/>
      <c r="X14" s="371"/>
      <c r="Y14" s="371"/>
      <c r="AD14" s="349"/>
      <c r="AE14" s="349"/>
      <c r="AF14" s="349"/>
      <c r="AG14" s="350"/>
      <c r="AH14" s="350"/>
      <c r="AI14" s="350"/>
      <c r="AJ14" s="350"/>
      <c r="AK14" s="350"/>
      <c r="AL14" s="350"/>
      <c r="AM14" s="348"/>
      <c r="AN14" s="348"/>
      <c r="AO14" s="349"/>
      <c r="AP14" s="349"/>
      <c r="AQ14" s="349"/>
      <c r="AR14" s="349"/>
      <c r="AS14" s="350"/>
      <c r="AT14" s="350"/>
      <c r="AU14" s="350"/>
      <c r="AV14" s="350"/>
      <c r="AW14" s="350"/>
      <c r="AX14" s="350"/>
      <c r="AY14" s="348"/>
      <c r="AZ14" s="348"/>
      <c r="BA14" s="349"/>
      <c r="BB14" s="349"/>
      <c r="BC14" s="349"/>
      <c r="BD14" s="349"/>
      <c r="BE14" s="350"/>
      <c r="BF14" s="350"/>
      <c r="BG14" s="350"/>
      <c r="BH14" s="350"/>
      <c r="BI14" s="350"/>
      <c r="BJ14" s="350"/>
      <c r="BK14" s="348"/>
      <c r="BL14" s="348"/>
      <c r="BM14" s="349"/>
      <c r="BN14" s="349"/>
      <c r="BO14" s="349"/>
      <c r="BP14" s="349"/>
      <c r="BQ14" s="350"/>
      <c r="BR14" s="350"/>
      <c r="BS14" s="350"/>
      <c r="BT14" s="350"/>
      <c r="BU14" s="350"/>
      <c r="BV14" s="350"/>
      <c r="BW14" s="348"/>
      <c r="BX14" s="348"/>
      <c r="BY14" s="349"/>
      <c r="BZ14" s="349"/>
      <c r="CA14" s="349"/>
      <c r="CB14" s="349"/>
      <c r="CC14" s="350"/>
      <c r="CD14" s="350"/>
      <c r="CE14" s="350"/>
      <c r="CF14" s="350"/>
      <c r="CG14" s="350"/>
      <c r="CH14" s="350"/>
      <c r="CI14" s="348"/>
      <c r="CJ14" s="348"/>
      <c r="CK14" s="349"/>
      <c r="CL14" s="349"/>
      <c r="CM14" s="349"/>
      <c r="CN14" s="349"/>
      <c r="CO14" s="350"/>
      <c r="CP14" s="350"/>
      <c r="CQ14" s="350"/>
      <c r="CR14" s="350"/>
      <c r="CS14" s="350"/>
      <c r="CT14" s="350"/>
      <c r="CU14" s="348"/>
      <c r="CV14" s="348"/>
      <c r="CW14" s="349"/>
      <c r="CX14" s="350"/>
      <c r="CY14" s="350"/>
      <c r="CZ14" s="350"/>
      <c r="DA14" s="350"/>
      <c r="DB14" s="350"/>
      <c r="DC14" s="350"/>
      <c r="DD14" s="350"/>
      <c r="DE14" s="350"/>
      <c r="DF14" s="350"/>
      <c r="DG14" s="350"/>
      <c r="DH14" s="350"/>
      <c r="DI14" s="350"/>
      <c r="DJ14" s="350"/>
      <c r="DK14" s="350"/>
      <c r="DL14" s="350"/>
      <c r="DM14" s="350"/>
      <c r="DN14" s="350"/>
      <c r="DO14" s="350"/>
      <c r="DP14" s="350"/>
      <c r="DQ14" s="350"/>
      <c r="DR14" s="350"/>
      <c r="DS14" s="350"/>
      <c r="DT14" s="350"/>
      <c r="DU14" s="350"/>
      <c r="DV14" s="350"/>
      <c r="DW14" s="350"/>
      <c r="DX14" s="350"/>
      <c r="DY14" s="350"/>
      <c r="DZ14" s="350"/>
      <c r="EA14" s="350"/>
      <c r="EB14" s="350"/>
      <c r="EC14" s="350"/>
      <c r="ED14" s="350"/>
      <c r="EE14" s="350"/>
      <c r="EF14" s="350"/>
      <c r="EG14" s="350"/>
      <c r="EH14" s="350"/>
      <c r="EI14" s="350"/>
      <c r="EJ14" s="350"/>
      <c r="EK14" s="350"/>
      <c r="EL14" s="350"/>
      <c r="EM14" s="350"/>
      <c r="EN14" s="350"/>
      <c r="EO14" s="350"/>
      <c r="EP14" s="350"/>
      <c r="EQ14" s="348"/>
      <c r="ER14" s="348"/>
      <c r="ES14" s="349"/>
      <c r="ET14" s="349"/>
      <c r="EU14" s="349"/>
      <c r="EV14" s="349"/>
      <c r="EW14" s="350"/>
      <c r="EX14" s="350"/>
      <c r="EY14" s="350"/>
      <c r="EZ14" s="350"/>
      <c r="FA14" s="350"/>
      <c r="FB14" s="350"/>
      <c r="FC14" s="348"/>
      <c r="FD14" s="348"/>
      <c r="FE14" s="348"/>
      <c r="FF14" s="350"/>
      <c r="FG14" s="350"/>
      <c r="FH14" s="350"/>
      <c r="FI14" s="350"/>
      <c r="FJ14" s="350"/>
      <c r="FK14" s="350"/>
      <c r="FL14" s="350"/>
      <c r="FM14" s="350"/>
      <c r="FN14" s="350"/>
      <c r="FO14" s="350"/>
      <c r="FP14" s="350"/>
      <c r="FQ14" s="350"/>
      <c r="FR14" s="350"/>
      <c r="FS14" s="350"/>
      <c r="FT14" s="350"/>
      <c r="FU14" s="350"/>
      <c r="FV14" s="350"/>
      <c r="FW14" s="350"/>
      <c r="FX14" s="350"/>
      <c r="FY14" s="350"/>
      <c r="FZ14" s="350"/>
      <c r="GA14" s="350"/>
      <c r="GB14" s="350"/>
      <c r="GC14" s="350"/>
      <c r="GD14" s="350"/>
      <c r="GE14" s="350"/>
      <c r="GF14" s="350"/>
      <c r="GG14" s="350"/>
      <c r="GH14" s="350"/>
      <c r="GI14" s="350"/>
      <c r="GJ14" s="350"/>
      <c r="GK14" s="350"/>
      <c r="GL14" s="350"/>
      <c r="GM14" s="350"/>
      <c r="GN14" s="350"/>
      <c r="GO14" s="350"/>
      <c r="GP14" s="350"/>
      <c r="GQ14" s="350"/>
      <c r="GR14" s="350"/>
      <c r="GS14" s="350"/>
      <c r="GT14" s="350"/>
      <c r="GU14" s="350"/>
      <c r="GV14" s="350"/>
      <c r="GW14" s="350"/>
      <c r="GX14" s="350"/>
      <c r="GY14" s="348"/>
      <c r="GZ14" s="348"/>
      <c r="HA14" s="350"/>
      <c r="HB14" s="350"/>
      <c r="HC14" s="350"/>
      <c r="HD14" s="350"/>
      <c r="HE14" s="350"/>
      <c r="HF14" s="350"/>
      <c r="HG14" s="348"/>
      <c r="HH14" s="350"/>
      <c r="HI14" s="350"/>
      <c r="HJ14" s="350"/>
      <c r="HK14" s="350"/>
      <c r="HL14" s="350"/>
      <c r="HM14" s="350"/>
      <c r="HN14" s="350"/>
      <c r="HO14" s="350"/>
      <c r="HP14" s="350"/>
      <c r="HQ14" s="350"/>
      <c r="HR14" s="350"/>
      <c r="HS14" s="350"/>
      <c r="HT14" s="350"/>
      <c r="HU14" s="350"/>
      <c r="HV14" s="350"/>
      <c r="HW14" s="350"/>
      <c r="HX14" s="350"/>
      <c r="HY14" s="350"/>
      <c r="HZ14" s="350"/>
      <c r="IA14" s="350"/>
      <c r="IB14" s="350"/>
      <c r="IC14" s="350"/>
      <c r="ID14" s="350"/>
      <c r="IE14" s="350"/>
      <c r="IF14" s="350"/>
      <c r="IG14" s="350"/>
      <c r="IH14" s="350"/>
      <c r="II14" s="350"/>
      <c r="IJ14" s="350"/>
      <c r="IK14" s="350"/>
      <c r="IL14" s="350"/>
      <c r="IM14" s="348"/>
      <c r="IN14" s="348"/>
      <c r="IO14" s="350"/>
      <c r="IP14" s="350"/>
      <c r="IQ14" s="350"/>
      <c r="IR14" s="348"/>
      <c r="IS14" s="348"/>
      <c r="IT14" s="348"/>
      <c r="IU14" s="345"/>
      <c r="IV14" s="355"/>
      <c r="IW14" s="355"/>
      <c r="IX14" s="355"/>
      <c r="IY14" s="355"/>
      <c r="IZ14" s="355"/>
      <c r="JA14" s="355"/>
      <c r="JB14" s="355"/>
      <c r="JC14" s="355"/>
      <c r="JD14" s="355"/>
      <c r="JE14" s="355"/>
      <c r="JF14" s="355"/>
      <c r="JG14" s="355"/>
      <c r="JH14" s="355"/>
      <c r="JI14" s="355"/>
      <c r="JJ14" s="355"/>
      <c r="JK14" s="355"/>
      <c r="JL14" s="355"/>
      <c r="JM14" s="355"/>
      <c r="JN14" s="355"/>
    </row>
    <row r="15" spans="1:274" ht="18" customHeight="1">
      <c r="A15" s="348"/>
      <c r="B15" s="361"/>
      <c r="C15" s="363">
        <v>9</v>
      </c>
      <c r="D15" s="461">
        <v>2</v>
      </c>
      <c r="E15" s="462">
        <v>44</v>
      </c>
      <c r="F15" s="462">
        <v>1</v>
      </c>
      <c r="G15" s="462">
        <v>1.2</v>
      </c>
      <c r="H15" s="461"/>
      <c r="I15" s="462"/>
      <c r="J15" s="462"/>
      <c r="K15" s="462"/>
      <c r="L15" s="461"/>
      <c r="M15" s="462"/>
      <c r="N15" s="462"/>
      <c r="O15" s="462"/>
      <c r="P15" s="461"/>
      <c r="Q15" s="462"/>
      <c r="R15" s="462"/>
      <c r="S15" s="462"/>
      <c r="T15" s="461"/>
      <c r="U15" s="462"/>
      <c r="V15" s="462"/>
      <c r="W15" s="462"/>
      <c r="X15" s="371"/>
      <c r="Y15" s="371"/>
      <c r="AD15" s="349"/>
      <c r="AE15" s="349"/>
      <c r="AF15" s="349"/>
      <c r="AG15" s="350"/>
      <c r="AH15" s="350"/>
      <c r="AI15" s="350"/>
      <c r="AJ15" s="350"/>
      <c r="AK15" s="350"/>
      <c r="AL15" s="350"/>
      <c r="AM15" s="348"/>
      <c r="AN15" s="348"/>
      <c r="AO15" s="349"/>
      <c r="AP15" s="349"/>
      <c r="AQ15" s="349"/>
      <c r="AR15" s="349"/>
      <c r="AS15" s="350"/>
      <c r="AT15" s="350"/>
      <c r="AU15" s="350"/>
      <c r="AV15" s="350"/>
      <c r="AW15" s="350"/>
      <c r="AX15" s="350"/>
      <c r="AY15" s="348"/>
      <c r="AZ15" s="348"/>
      <c r="BA15" s="349"/>
      <c r="BB15" s="349"/>
      <c r="BC15" s="349"/>
      <c r="BD15" s="349"/>
      <c r="BE15" s="350"/>
      <c r="BF15" s="350"/>
      <c r="BG15" s="350"/>
      <c r="BH15" s="350"/>
      <c r="BI15" s="350"/>
      <c r="BJ15" s="350"/>
      <c r="BK15" s="348"/>
      <c r="BL15" s="348"/>
      <c r="BM15" s="349"/>
      <c r="BN15" s="349"/>
      <c r="BO15" s="349"/>
      <c r="BP15" s="349"/>
      <c r="BQ15" s="350"/>
      <c r="BR15" s="350"/>
      <c r="BS15" s="350"/>
      <c r="BT15" s="350"/>
      <c r="BU15" s="350"/>
      <c r="BV15" s="350"/>
      <c r="BW15" s="348"/>
      <c r="BX15" s="348"/>
      <c r="BY15" s="349"/>
      <c r="BZ15" s="349"/>
      <c r="CA15" s="349"/>
      <c r="CB15" s="349"/>
      <c r="CC15" s="350"/>
      <c r="CD15" s="350"/>
      <c r="CE15" s="350"/>
      <c r="CF15" s="350"/>
      <c r="CG15" s="350"/>
      <c r="CH15" s="350"/>
      <c r="CI15" s="348"/>
      <c r="CJ15" s="348"/>
      <c r="CK15" s="349"/>
      <c r="CL15" s="349"/>
      <c r="CM15" s="349"/>
      <c r="CN15" s="349"/>
      <c r="CO15" s="350"/>
      <c r="CP15" s="350"/>
      <c r="CQ15" s="350"/>
      <c r="CR15" s="350"/>
      <c r="CS15" s="350"/>
      <c r="CT15" s="350"/>
      <c r="CU15" s="348"/>
      <c r="CV15" s="348"/>
      <c r="CW15" s="349"/>
      <c r="CX15" s="350"/>
      <c r="CY15" s="350"/>
      <c r="CZ15" s="350"/>
      <c r="DA15" s="350"/>
      <c r="DB15" s="350"/>
      <c r="DC15" s="350"/>
      <c r="DD15" s="350"/>
      <c r="DE15" s="350"/>
      <c r="DF15" s="350"/>
      <c r="DG15" s="350"/>
      <c r="DH15" s="350"/>
      <c r="DI15" s="350"/>
      <c r="DJ15" s="350"/>
      <c r="DK15" s="350"/>
      <c r="DL15" s="350"/>
      <c r="DM15" s="350"/>
      <c r="DN15" s="350"/>
      <c r="DO15" s="350"/>
      <c r="DP15" s="350"/>
      <c r="DQ15" s="350"/>
      <c r="DR15" s="350"/>
      <c r="DS15" s="350"/>
      <c r="DT15" s="350"/>
      <c r="DU15" s="350"/>
      <c r="DV15" s="350"/>
      <c r="DW15" s="350"/>
      <c r="DX15" s="350"/>
      <c r="DY15" s="350"/>
      <c r="DZ15" s="350"/>
      <c r="EA15" s="350"/>
      <c r="EB15" s="350"/>
      <c r="EC15" s="350"/>
      <c r="ED15" s="350"/>
      <c r="EE15" s="350"/>
      <c r="EF15" s="350"/>
      <c r="EG15" s="350"/>
      <c r="EH15" s="350"/>
      <c r="EI15" s="350"/>
      <c r="EJ15" s="350"/>
      <c r="EK15" s="350"/>
      <c r="EL15" s="350"/>
      <c r="EM15" s="350"/>
      <c r="EN15" s="350"/>
      <c r="EO15" s="350"/>
      <c r="EP15" s="350"/>
      <c r="EQ15" s="348"/>
      <c r="ER15" s="348"/>
      <c r="ES15" s="349"/>
      <c r="ET15" s="349"/>
      <c r="EU15" s="349"/>
      <c r="EV15" s="349"/>
      <c r="EW15" s="350"/>
      <c r="EX15" s="350"/>
      <c r="EY15" s="350"/>
      <c r="EZ15" s="350"/>
      <c r="FA15" s="350"/>
      <c r="FB15" s="350"/>
      <c r="FC15" s="348"/>
      <c r="FD15" s="348"/>
      <c r="FE15" s="348"/>
      <c r="FF15" s="350"/>
      <c r="FG15" s="350"/>
      <c r="FH15" s="350"/>
      <c r="FI15" s="350"/>
      <c r="FJ15" s="350"/>
      <c r="FK15" s="350"/>
      <c r="FL15" s="350"/>
      <c r="FM15" s="350"/>
      <c r="FN15" s="350"/>
      <c r="FO15" s="350"/>
      <c r="FP15" s="350"/>
      <c r="FQ15" s="350"/>
      <c r="FR15" s="350"/>
      <c r="FS15" s="350"/>
      <c r="FT15" s="350"/>
      <c r="FU15" s="350"/>
      <c r="FV15" s="350"/>
      <c r="FW15" s="350"/>
      <c r="FX15" s="350"/>
      <c r="FY15" s="350"/>
      <c r="FZ15" s="350"/>
      <c r="GA15" s="350"/>
      <c r="GB15" s="350"/>
      <c r="GC15" s="350"/>
      <c r="GD15" s="350"/>
      <c r="GE15" s="350"/>
      <c r="GF15" s="350"/>
      <c r="GG15" s="350"/>
      <c r="GH15" s="350"/>
      <c r="GI15" s="350"/>
      <c r="GJ15" s="350"/>
      <c r="GK15" s="350"/>
      <c r="GL15" s="350"/>
      <c r="GM15" s="350"/>
      <c r="GN15" s="350"/>
      <c r="GO15" s="350"/>
      <c r="GP15" s="350"/>
      <c r="GQ15" s="350"/>
      <c r="GR15" s="350"/>
      <c r="GS15" s="350"/>
      <c r="GT15" s="350"/>
      <c r="GU15" s="350"/>
      <c r="GV15" s="350"/>
      <c r="GW15" s="350"/>
      <c r="GX15" s="350"/>
      <c r="GY15" s="348"/>
      <c r="GZ15" s="348"/>
      <c r="HA15" s="350"/>
      <c r="HB15" s="350"/>
      <c r="HC15" s="350"/>
      <c r="HD15" s="350"/>
      <c r="HE15" s="350"/>
      <c r="HF15" s="350"/>
      <c r="HG15" s="348"/>
      <c r="HH15" s="350"/>
      <c r="HI15" s="350"/>
      <c r="HJ15" s="350"/>
      <c r="HK15" s="350"/>
      <c r="HL15" s="350"/>
      <c r="HM15" s="350"/>
      <c r="HN15" s="350"/>
      <c r="HO15" s="350"/>
      <c r="HP15" s="350"/>
      <c r="HQ15" s="350"/>
      <c r="HR15" s="350"/>
      <c r="HS15" s="350"/>
      <c r="HT15" s="350"/>
      <c r="HU15" s="350"/>
      <c r="HV15" s="350"/>
      <c r="HW15" s="350"/>
      <c r="HX15" s="350"/>
      <c r="HY15" s="350"/>
      <c r="HZ15" s="350"/>
      <c r="IA15" s="350"/>
      <c r="IB15" s="350"/>
      <c r="IC15" s="350"/>
      <c r="ID15" s="350"/>
      <c r="IE15" s="350"/>
      <c r="IF15" s="350"/>
      <c r="IG15" s="350"/>
      <c r="IH15" s="350"/>
      <c r="II15" s="350"/>
      <c r="IJ15" s="350"/>
      <c r="IK15" s="350"/>
      <c r="IL15" s="350"/>
      <c r="IM15" s="348"/>
      <c r="IN15" s="348"/>
      <c r="IO15" s="350"/>
      <c r="IP15" s="350"/>
      <c r="IQ15" s="350"/>
      <c r="IR15" s="348"/>
      <c r="IS15" s="348"/>
      <c r="IT15" s="348"/>
      <c r="IU15" s="345"/>
      <c r="IV15" s="355"/>
      <c r="IW15" s="355"/>
      <c r="IX15" s="355"/>
      <c r="IY15" s="355"/>
      <c r="IZ15" s="355"/>
      <c r="JA15" s="355"/>
      <c r="JB15" s="355"/>
      <c r="JC15" s="355"/>
      <c r="JD15" s="355"/>
      <c r="JE15" s="355"/>
      <c r="JF15" s="355"/>
      <c r="JG15" s="355"/>
      <c r="JH15" s="355"/>
      <c r="JI15" s="355"/>
      <c r="JJ15" s="355"/>
      <c r="JK15" s="355"/>
      <c r="JL15" s="355"/>
      <c r="JM15" s="355"/>
      <c r="JN15" s="355"/>
    </row>
    <row r="16" spans="1:274" ht="18" customHeight="1">
      <c r="A16" s="348"/>
      <c r="B16" s="361"/>
      <c r="C16" s="363">
        <v>10</v>
      </c>
      <c r="D16" s="461">
        <v>2</v>
      </c>
      <c r="E16" s="462">
        <v>46</v>
      </c>
      <c r="F16" s="462">
        <v>1</v>
      </c>
      <c r="G16" s="462">
        <v>1.2</v>
      </c>
      <c r="H16" s="461"/>
      <c r="I16" s="462"/>
      <c r="J16" s="462"/>
      <c r="K16" s="462"/>
      <c r="L16" s="461"/>
      <c r="M16" s="462"/>
      <c r="N16" s="462"/>
      <c r="O16" s="462"/>
      <c r="P16" s="461"/>
      <c r="Q16" s="462"/>
      <c r="R16" s="462"/>
      <c r="S16" s="462"/>
      <c r="T16" s="461"/>
      <c r="U16" s="462"/>
      <c r="V16" s="462"/>
      <c r="W16" s="462"/>
      <c r="X16" s="371"/>
      <c r="Y16" s="371"/>
      <c r="AD16" s="349"/>
      <c r="AE16" s="349"/>
      <c r="AF16" s="349"/>
      <c r="AG16" s="350"/>
      <c r="AH16" s="350"/>
      <c r="AI16" s="350"/>
      <c r="AJ16" s="350"/>
      <c r="AK16" s="350"/>
      <c r="AL16" s="350"/>
      <c r="AM16" s="348"/>
      <c r="AN16" s="348"/>
      <c r="AO16" s="349"/>
      <c r="AP16" s="349"/>
      <c r="AQ16" s="349"/>
      <c r="AR16" s="349"/>
      <c r="AS16" s="350"/>
      <c r="AT16" s="350"/>
      <c r="AU16" s="350"/>
      <c r="AV16" s="350"/>
      <c r="AW16" s="350"/>
      <c r="AX16" s="350"/>
      <c r="AY16" s="348"/>
      <c r="AZ16" s="348"/>
      <c r="BA16" s="349"/>
      <c r="BB16" s="349"/>
      <c r="BC16" s="349"/>
      <c r="BD16" s="349"/>
      <c r="BE16" s="350"/>
      <c r="BF16" s="350"/>
      <c r="BG16" s="350"/>
      <c r="BH16" s="350"/>
      <c r="BI16" s="350"/>
      <c r="BJ16" s="350"/>
      <c r="BK16" s="348"/>
      <c r="BL16" s="348"/>
      <c r="BM16" s="349"/>
      <c r="BN16" s="349"/>
      <c r="BO16" s="349"/>
      <c r="BP16" s="349"/>
      <c r="BQ16" s="350"/>
      <c r="BR16" s="350"/>
      <c r="BS16" s="350"/>
      <c r="BT16" s="350"/>
      <c r="BU16" s="350"/>
      <c r="BV16" s="350"/>
      <c r="BW16" s="348"/>
      <c r="BX16" s="348"/>
      <c r="BY16" s="349"/>
      <c r="BZ16" s="349"/>
      <c r="CA16" s="349"/>
      <c r="CB16" s="349"/>
      <c r="CC16" s="350"/>
      <c r="CD16" s="350"/>
      <c r="CE16" s="350"/>
      <c r="CF16" s="350"/>
      <c r="CG16" s="350"/>
      <c r="CH16" s="350"/>
      <c r="CI16" s="348"/>
      <c r="CJ16" s="348"/>
      <c r="CK16" s="349"/>
      <c r="CL16" s="349"/>
      <c r="CM16" s="349"/>
      <c r="CN16" s="349"/>
      <c r="CO16" s="350"/>
      <c r="CP16" s="350"/>
      <c r="CQ16" s="350"/>
      <c r="CR16" s="350"/>
      <c r="CS16" s="350"/>
      <c r="CT16" s="350"/>
      <c r="CU16" s="348"/>
      <c r="CV16" s="348"/>
      <c r="CW16" s="349"/>
      <c r="CX16" s="350"/>
      <c r="CY16" s="350"/>
      <c r="CZ16" s="350"/>
      <c r="DA16" s="350"/>
      <c r="DB16" s="350"/>
      <c r="DC16" s="350"/>
      <c r="DD16" s="350"/>
      <c r="DE16" s="350"/>
      <c r="DF16" s="350"/>
      <c r="DG16" s="350"/>
      <c r="DH16" s="350"/>
      <c r="DI16" s="350"/>
      <c r="DJ16" s="350"/>
      <c r="DK16" s="350"/>
      <c r="DL16" s="350"/>
      <c r="DM16" s="350"/>
      <c r="DN16" s="350"/>
      <c r="DO16" s="350"/>
      <c r="DP16" s="350"/>
      <c r="DQ16" s="350"/>
      <c r="DR16" s="350"/>
      <c r="DS16" s="350"/>
      <c r="DT16" s="350"/>
      <c r="DU16" s="350"/>
      <c r="DV16" s="350"/>
      <c r="DW16" s="350"/>
      <c r="DX16" s="350"/>
      <c r="DY16" s="350"/>
      <c r="DZ16" s="350"/>
      <c r="EA16" s="350"/>
      <c r="EB16" s="350"/>
      <c r="EC16" s="350"/>
      <c r="ED16" s="350"/>
      <c r="EE16" s="350"/>
      <c r="EF16" s="350"/>
      <c r="EG16" s="350"/>
      <c r="EH16" s="350"/>
      <c r="EI16" s="350"/>
      <c r="EJ16" s="350"/>
      <c r="EK16" s="350"/>
      <c r="EL16" s="350"/>
      <c r="EM16" s="350"/>
      <c r="EN16" s="350"/>
      <c r="EO16" s="350"/>
      <c r="EP16" s="350"/>
      <c r="EQ16" s="348"/>
      <c r="ER16" s="348"/>
      <c r="ES16" s="349"/>
      <c r="ET16" s="349"/>
      <c r="EU16" s="349"/>
      <c r="EV16" s="349"/>
      <c r="EW16" s="350"/>
      <c r="EX16" s="350"/>
      <c r="EY16" s="350"/>
      <c r="EZ16" s="350"/>
      <c r="FA16" s="350"/>
      <c r="FB16" s="350"/>
      <c r="FC16" s="348"/>
      <c r="FD16" s="348"/>
      <c r="FE16" s="348"/>
      <c r="FF16" s="350"/>
      <c r="FG16" s="350"/>
      <c r="FH16" s="350"/>
      <c r="FI16" s="350"/>
      <c r="FJ16" s="350"/>
      <c r="FK16" s="350"/>
      <c r="FL16" s="350"/>
      <c r="FM16" s="350"/>
      <c r="FN16" s="350"/>
      <c r="FO16" s="350"/>
      <c r="FP16" s="350"/>
      <c r="FQ16" s="350"/>
      <c r="FR16" s="350"/>
      <c r="FS16" s="350"/>
      <c r="FT16" s="350"/>
      <c r="FU16" s="350"/>
      <c r="FV16" s="350"/>
      <c r="FW16" s="350"/>
      <c r="FX16" s="350"/>
      <c r="FY16" s="350"/>
      <c r="FZ16" s="350"/>
      <c r="GA16" s="350"/>
      <c r="GB16" s="350"/>
      <c r="GC16" s="350"/>
      <c r="GD16" s="350"/>
      <c r="GE16" s="350"/>
      <c r="GF16" s="350"/>
      <c r="GG16" s="350"/>
      <c r="GH16" s="350"/>
      <c r="GI16" s="350"/>
      <c r="GJ16" s="350"/>
      <c r="GK16" s="350"/>
      <c r="GL16" s="350"/>
      <c r="GM16" s="350"/>
      <c r="GN16" s="350"/>
      <c r="GO16" s="350"/>
      <c r="GP16" s="350"/>
      <c r="GQ16" s="350"/>
      <c r="GR16" s="350"/>
      <c r="GS16" s="350"/>
      <c r="GT16" s="350"/>
      <c r="GU16" s="350"/>
      <c r="GV16" s="350"/>
      <c r="GW16" s="350"/>
      <c r="GX16" s="350"/>
      <c r="GY16" s="348"/>
      <c r="GZ16" s="348"/>
      <c r="HA16" s="350"/>
      <c r="HB16" s="350"/>
      <c r="HC16" s="350"/>
      <c r="HD16" s="350"/>
      <c r="HE16" s="350"/>
      <c r="HF16" s="350"/>
      <c r="HG16" s="348"/>
      <c r="HH16" s="350"/>
      <c r="HI16" s="350"/>
      <c r="HJ16" s="350"/>
      <c r="HK16" s="350"/>
      <c r="HL16" s="350"/>
      <c r="HM16" s="350"/>
      <c r="HN16" s="350"/>
      <c r="HO16" s="350"/>
      <c r="HP16" s="350"/>
      <c r="HQ16" s="350"/>
      <c r="HR16" s="350"/>
      <c r="HS16" s="350"/>
      <c r="HT16" s="350"/>
      <c r="HU16" s="350"/>
      <c r="HV16" s="350"/>
      <c r="HW16" s="350"/>
      <c r="HX16" s="350"/>
      <c r="HY16" s="350"/>
      <c r="HZ16" s="350"/>
      <c r="IA16" s="350"/>
      <c r="IB16" s="350"/>
      <c r="IC16" s="350"/>
      <c r="ID16" s="350"/>
      <c r="IE16" s="350"/>
      <c r="IF16" s="350"/>
      <c r="IG16" s="350"/>
      <c r="IH16" s="350"/>
      <c r="II16" s="350"/>
      <c r="IJ16" s="350"/>
      <c r="IK16" s="350"/>
      <c r="IL16" s="350"/>
      <c r="IM16" s="348"/>
      <c r="IN16" s="348"/>
      <c r="IO16" s="350"/>
      <c r="IP16" s="350"/>
      <c r="IQ16" s="350"/>
      <c r="IR16" s="348"/>
      <c r="IS16" s="348"/>
      <c r="IT16" s="348"/>
      <c r="IU16" s="345"/>
      <c r="IV16" s="355"/>
      <c r="IW16" s="355"/>
      <c r="IX16" s="355"/>
      <c r="IY16" s="355"/>
      <c r="IZ16" s="355"/>
      <c r="JA16" s="355"/>
      <c r="JB16" s="355"/>
      <c r="JC16" s="355"/>
      <c r="JD16" s="355"/>
      <c r="JE16" s="355"/>
      <c r="JF16" s="355"/>
      <c r="JG16" s="355"/>
      <c r="JH16" s="355"/>
      <c r="JI16" s="355"/>
      <c r="JJ16" s="355"/>
      <c r="JK16" s="355"/>
      <c r="JL16" s="355"/>
      <c r="JM16" s="355"/>
      <c r="JN16" s="355"/>
    </row>
    <row r="17" spans="1:279" ht="18" customHeight="1">
      <c r="A17" s="348"/>
      <c r="B17" s="361"/>
      <c r="C17" s="363">
        <v>11</v>
      </c>
      <c r="D17" s="461">
        <v>2</v>
      </c>
      <c r="E17" s="462">
        <v>47</v>
      </c>
      <c r="F17" s="462">
        <v>1</v>
      </c>
      <c r="G17" s="462">
        <v>1.2</v>
      </c>
      <c r="H17" s="461"/>
      <c r="I17" s="462"/>
      <c r="J17" s="462"/>
      <c r="K17" s="462"/>
      <c r="L17" s="461"/>
      <c r="M17" s="462"/>
      <c r="N17" s="462"/>
      <c r="O17" s="462"/>
      <c r="P17" s="461"/>
      <c r="Q17" s="462"/>
      <c r="R17" s="462"/>
      <c r="S17" s="462"/>
      <c r="T17" s="461"/>
      <c r="U17" s="462"/>
      <c r="V17" s="462"/>
      <c r="W17" s="462"/>
      <c r="X17" s="371"/>
      <c r="Y17" s="371"/>
      <c r="AD17" s="349"/>
      <c r="AE17" s="349"/>
      <c r="AF17" s="349"/>
      <c r="AG17" s="350"/>
      <c r="AH17" s="350"/>
      <c r="AI17" s="350"/>
      <c r="AJ17" s="350"/>
      <c r="AK17" s="350"/>
      <c r="AL17" s="350"/>
      <c r="AM17" s="348"/>
      <c r="AN17" s="348"/>
      <c r="AO17" s="349"/>
      <c r="AP17" s="349"/>
      <c r="AQ17" s="349"/>
      <c r="AR17" s="349"/>
      <c r="AS17" s="350"/>
      <c r="AT17" s="350"/>
      <c r="AU17" s="350"/>
      <c r="AV17" s="350"/>
      <c r="AW17" s="350"/>
      <c r="AX17" s="350"/>
      <c r="AY17" s="348"/>
      <c r="AZ17" s="348"/>
      <c r="BA17" s="349"/>
      <c r="BB17" s="349"/>
      <c r="BC17" s="349"/>
      <c r="BD17" s="349"/>
      <c r="BE17" s="350"/>
      <c r="BF17" s="350"/>
      <c r="BG17" s="350"/>
      <c r="BH17" s="350"/>
      <c r="BI17" s="350"/>
      <c r="BJ17" s="350"/>
      <c r="BK17" s="348"/>
      <c r="BL17" s="348"/>
      <c r="BM17" s="349"/>
      <c r="BN17" s="349"/>
      <c r="BO17" s="349"/>
      <c r="BP17" s="349"/>
      <c r="BQ17" s="350"/>
      <c r="BR17" s="350"/>
      <c r="BS17" s="350"/>
      <c r="BT17" s="350"/>
      <c r="BU17" s="350"/>
      <c r="BV17" s="350"/>
      <c r="BW17" s="348"/>
      <c r="BX17" s="348"/>
      <c r="BY17" s="349"/>
      <c r="BZ17" s="349"/>
      <c r="CA17" s="349"/>
      <c r="CB17" s="349"/>
      <c r="CC17" s="350"/>
      <c r="CD17" s="350"/>
      <c r="CE17" s="350"/>
      <c r="CF17" s="350"/>
      <c r="CG17" s="350"/>
      <c r="CH17" s="350"/>
      <c r="CI17" s="348"/>
      <c r="CJ17" s="348"/>
      <c r="CK17" s="349"/>
      <c r="CL17" s="349"/>
      <c r="CM17" s="349"/>
      <c r="CN17" s="349"/>
      <c r="CO17" s="350"/>
      <c r="CP17" s="350"/>
      <c r="CQ17" s="350"/>
      <c r="CR17" s="350"/>
      <c r="CS17" s="350"/>
      <c r="CT17" s="350"/>
      <c r="CU17" s="348"/>
      <c r="CV17" s="348"/>
      <c r="CW17" s="349"/>
      <c r="CX17" s="350"/>
      <c r="CY17" s="350"/>
      <c r="CZ17" s="350"/>
      <c r="DA17" s="350"/>
      <c r="DB17" s="350"/>
      <c r="DC17" s="350"/>
      <c r="DD17" s="350"/>
      <c r="DE17" s="350"/>
      <c r="DF17" s="350"/>
      <c r="DG17" s="350"/>
      <c r="DH17" s="350"/>
      <c r="DI17" s="350"/>
      <c r="DJ17" s="350"/>
      <c r="DK17" s="350"/>
      <c r="DL17" s="350"/>
      <c r="DM17" s="350"/>
      <c r="DN17" s="350"/>
      <c r="DO17" s="350"/>
      <c r="DP17" s="350"/>
      <c r="DQ17" s="350"/>
      <c r="DR17" s="350"/>
      <c r="DS17" s="350"/>
      <c r="DT17" s="350"/>
      <c r="DU17" s="350"/>
      <c r="DV17" s="350"/>
      <c r="DW17" s="350"/>
      <c r="DX17" s="350"/>
      <c r="DY17" s="350"/>
      <c r="DZ17" s="350"/>
      <c r="EA17" s="350"/>
      <c r="EB17" s="350"/>
      <c r="EC17" s="350"/>
      <c r="ED17" s="350"/>
      <c r="EE17" s="350"/>
      <c r="EF17" s="350"/>
      <c r="EG17" s="350"/>
      <c r="EH17" s="350"/>
      <c r="EI17" s="350"/>
      <c r="EJ17" s="350"/>
      <c r="EK17" s="350"/>
      <c r="EL17" s="350"/>
      <c r="EM17" s="350"/>
      <c r="EN17" s="350"/>
      <c r="EO17" s="350"/>
      <c r="EP17" s="350"/>
      <c r="EQ17" s="348"/>
      <c r="ER17" s="348"/>
      <c r="ES17" s="349"/>
      <c r="ET17" s="349"/>
      <c r="EU17" s="349"/>
      <c r="EV17" s="349"/>
      <c r="EW17" s="350"/>
      <c r="EX17" s="350"/>
      <c r="EY17" s="350"/>
      <c r="EZ17" s="350"/>
      <c r="FA17" s="350"/>
      <c r="FB17" s="350"/>
      <c r="FC17" s="348"/>
      <c r="FD17" s="348"/>
      <c r="FE17" s="348"/>
      <c r="FF17" s="350"/>
      <c r="FG17" s="350"/>
      <c r="FH17" s="350"/>
      <c r="FI17" s="350"/>
      <c r="FJ17" s="350"/>
      <c r="FK17" s="350"/>
      <c r="FL17" s="350"/>
      <c r="FM17" s="350"/>
      <c r="FN17" s="350"/>
      <c r="FO17" s="350"/>
      <c r="FP17" s="350"/>
      <c r="FQ17" s="350"/>
      <c r="FR17" s="350"/>
      <c r="FS17" s="350"/>
      <c r="FT17" s="350"/>
      <c r="FU17" s="350"/>
      <c r="FV17" s="350"/>
      <c r="FW17" s="350"/>
      <c r="FX17" s="350"/>
      <c r="FY17" s="350"/>
      <c r="FZ17" s="350"/>
      <c r="GA17" s="350"/>
      <c r="GB17" s="350"/>
      <c r="GC17" s="350"/>
      <c r="GD17" s="350"/>
      <c r="GE17" s="350"/>
      <c r="GF17" s="350"/>
      <c r="GG17" s="350"/>
      <c r="GH17" s="350"/>
      <c r="GI17" s="350"/>
      <c r="GJ17" s="350"/>
      <c r="GK17" s="350"/>
      <c r="GL17" s="350"/>
      <c r="GM17" s="350"/>
      <c r="GN17" s="350"/>
      <c r="GO17" s="350"/>
      <c r="GP17" s="350"/>
      <c r="GQ17" s="350"/>
      <c r="GR17" s="350"/>
      <c r="GS17" s="350"/>
      <c r="GT17" s="350"/>
      <c r="GU17" s="350"/>
      <c r="GV17" s="350"/>
      <c r="GW17" s="350"/>
      <c r="GX17" s="350"/>
      <c r="GY17" s="348"/>
      <c r="GZ17" s="348"/>
      <c r="HA17" s="350"/>
      <c r="HB17" s="350"/>
      <c r="HC17" s="350"/>
      <c r="HD17" s="350"/>
      <c r="HE17" s="350"/>
      <c r="HF17" s="350"/>
      <c r="HG17" s="348"/>
      <c r="HH17" s="350"/>
      <c r="HI17" s="350"/>
      <c r="HJ17" s="350"/>
      <c r="HK17" s="350"/>
      <c r="HL17" s="350"/>
      <c r="HM17" s="350"/>
      <c r="HN17" s="350"/>
      <c r="HO17" s="350"/>
      <c r="HP17" s="350"/>
      <c r="HQ17" s="350"/>
      <c r="HR17" s="350"/>
      <c r="HS17" s="350"/>
      <c r="HT17" s="350"/>
      <c r="HU17" s="350"/>
      <c r="HV17" s="350"/>
      <c r="HW17" s="350"/>
      <c r="HX17" s="350"/>
      <c r="HY17" s="350"/>
      <c r="HZ17" s="350"/>
      <c r="IA17" s="350"/>
      <c r="IB17" s="350"/>
      <c r="IC17" s="350"/>
      <c r="ID17" s="350"/>
      <c r="IE17" s="350"/>
      <c r="IF17" s="350"/>
      <c r="IG17" s="350"/>
      <c r="IH17" s="350"/>
      <c r="II17" s="350"/>
      <c r="IJ17" s="350"/>
      <c r="IK17" s="350"/>
      <c r="IL17" s="350"/>
      <c r="IM17" s="348"/>
      <c r="IN17" s="348"/>
      <c r="IO17" s="350"/>
      <c r="IP17" s="350"/>
      <c r="IQ17" s="350"/>
      <c r="IR17" s="348"/>
      <c r="IS17" s="348"/>
      <c r="IT17" s="348"/>
      <c r="IU17" s="345"/>
      <c r="IV17" s="355"/>
      <c r="IW17" s="355"/>
      <c r="IX17" s="355"/>
      <c r="IY17" s="355"/>
      <c r="IZ17" s="355"/>
      <c r="JA17" s="355"/>
      <c r="JB17" s="355"/>
      <c r="JC17" s="355"/>
      <c r="JD17" s="355"/>
      <c r="JE17" s="355"/>
      <c r="JF17" s="355"/>
      <c r="JG17" s="355"/>
      <c r="JH17" s="355"/>
      <c r="JI17" s="355"/>
      <c r="JJ17" s="355"/>
      <c r="JK17" s="355"/>
      <c r="JL17" s="355"/>
      <c r="JM17" s="355"/>
      <c r="JN17" s="355"/>
    </row>
    <row r="18" spans="1:279" ht="18" customHeight="1">
      <c r="A18" s="348"/>
      <c r="B18" s="361"/>
      <c r="C18" s="364">
        <v>12</v>
      </c>
      <c r="D18" s="463"/>
      <c r="E18" s="464"/>
      <c r="F18" s="464"/>
      <c r="G18" s="464"/>
      <c r="H18" s="463"/>
      <c r="I18" s="464"/>
      <c r="J18" s="464"/>
      <c r="K18" s="464"/>
      <c r="L18" s="463"/>
      <c r="M18" s="464"/>
      <c r="N18" s="464"/>
      <c r="O18" s="464"/>
      <c r="P18" s="463"/>
      <c r="Q18" s="464"/>
      <c r="R18" s="464"/>
      <c r="S18" s="464"/>
      <c r="T18" s="463"/>
      <c r="U18" s="464"/>
      <c r="V18" s="464"/>
      <c r="W18" s="464"/>
      <c r="X18" s="371"/>
      <c r="Y18" s="371"/>
      <c r="AD18" s="349"/>
      <c r="AE18" s="349"/>
      <c r="AF18" s="349"/>
      <c r="AG18" s="350"/>
      <c r="AH18" s="350"/>
      <c r="AI18" s="350"/>
      <c r="AJ18" s="350"/>
      <c r="AK18" s="350"/>
      <c r="AL18" s="350"/>
      <c r="AM18" s="348"/>
      <c r="AN18" s="348"/>
      <c r="AO18" s="349"/>
      <c r="AP18" s="349"/>
      <c r="AQ18" s="349"/>
      <c r="AR18" s="349"/>
      <c r="AS18" s="350"/>
      <c r="AT18" s="350"/>
      <c r="AU18" s="350"/>
      <c r="AV18" s="350"/>
      <c r="AW18" s="350"/>
      <c r="AX18" s="350"/>
      <c r="AY18" s="348"/>
      <c r="AZ18" s="348"/>
      <c r="BA18" s="349"/>
      <c r="BB18" s="349"/>
      <c r="BC18" s="349"/>
      <c r="BD18" s="349"/>
      <c r="BE18" s="350"/>
      <c r="BF18" s="350"/>
      <c r="BG18" s="350"/>
      <c r="BH18" s="350"/>
      <c r="BI18" s="350"/>
      <c r="BJ18" s="350"/>
      <c r="BK18" s="348"/>
      <c r="BL18" s="348"/>
      <c r="BM18" s="349"/>
      <c r="BN18" s="349"/>
      <c r="BO18" s="349"/>
      <c r="BP18" s="349"/>
      <c r="BQ18" s="350"/>
      <c r="BR18" s="350"/>
      <c r="BS18" s="350"/>
      <c r="BT18" s="350"/>
      <c r="BU18" s="350"/>
      <c r="BV18" s="350"/>
      <c r="BW18" s="348"/>
      <c r="BX18" s="348"/>
      <c r="BY18" s="349"/>
      <c r="BZ18" s="349"/>
      <c r="CA18" s="349"/>
      <c r="CB18" s="349"/>
      <c r="CC18" s="350"/>
      <c r="CD18" s="350"/>
      <c r="CE18" s="350"/>
      <c r="CF18" s="350"/>
      <c r="CG18" s="350"/>
      <c r="CH18" s="350"/>
      <c r="CI18" s="348"/>
      <c r="CJ18" s="348"/>
      <c r="CK18" s="349"/>
      <c r="CL18" s="349"/>
      <c r="CM18" s="349"/>
      <c r="CN18" s="349"/>
      <c r="CO18" s="350"/>
      <c r="CP18" s="350"/>
      <c r="CQ18" s="350"/>
      <c r="CR18" s="350"/>
      <c r="CS18" s="350"/>
      <c r="CT18" s="350"/>
      <c r="CU18" s="348"/>
      <c r="CV18" s="348"/>
      <c r="CW18" s="349"/>
      <c r="CX18" s="350"/>
      <c r="CY18" s="350"/>
      <c r="CZ18" s="350"/>
      <c r="DA18" s="350"/>
      <c r="DB18" s="350"/>
      <c r="DC18" s="350"/>
      <c r="DD18" s="350"/>
      <c r="DE18" s="350"/>
      <c r="DF18" s="350"/>
      <c r="DG18" s="350"/>
      <c r="DH18" s="350"/>
      <c r="DI18" s="350"/>
      <c r="DJ18" s="350"/>
      <c r="DK18" s="350"/>
      <c r="DL18" s="350"/>
      <c r="DM18" s="350"/>
      <c r="DN18" s="350"/>
      <c r="DO18" s="350"/>
      <c r="DP18" s="350"/>
      <c r="DQ18" s="350"/>
      <c r="DR18" s="350"/>
      <c r="DS18" s="350"/>
      <c r="DT18" s="350"/>
      <c r="DU18" s="350"/>
      <c r="DV18" s="350"/>
      <c r="DW18" s="350"/>
      <c r="DX18" s="350"/>
      <c r="DY18" s="350"/>
      <c r="DZ18" s="350"/>
      <c r="EA18" s="350"/>
      <c r="EB18" s="350"/>
      <c r="EC18" s="350"/>
      <c r="ED18" s="350"/>
      <c r="EE18" s="350"/>
      <c r="EF18" s="350"/>
      <c r="EG18" s="350"/>
      <c r="EH18" s="350"/>
      <c r="EI18" s="350"/>
      <c r="EJ18" s="350"/>
      <c r="EK18" s="350"/>
      <c r="EL18" s="350"/>
      <c r="EM18" s="350"/>
      <c r="EN18" s="350"/>
      <c r="EO18" s="350"/>
      <c r="EP18" s="350"/>
      <c r="EQ18" s="348"/>
      <c r="ER18" s="348"/>
      <c r="ES18" s="349"/>
      <c r="ET18" s="349"/>
      <c r="EU18" s="349"/>
      <c r="EV18" s="349"/>
      <c r="EW18" s="350"/>
      <c r="EX18" s="350"/>
      <c r="EY18" s="350"/>
      <c r="EZ18" s="350"/>
      <c r="FA18" s="350"/>
      <c r="FB18" s="350"/>
      <c r="FC18" s="348"/>
      <c r="FD18" s="348"/>
      <c r="FE18" s="348"/>
      <c r="FF18" s="350"/>
      <c r="FG18" s="350"/>
      <c r="FH18" s="350"/>
      <c r="FI18" s="350"/>
      <c r="FJ18" s="350"/>
      <c r="FK18" s="350"/>
      <c r="FL18" s="350"/>
      <c r="FM18" s="350"/>
      <c r="FN18" s="350"/>
      <c r="FO18" s="350"/>
      <c r="FP18" s="350"/>
      <c r="FQ18" s="350"/>
      <c r="FR18" s="350"/>
      <c r="FS18" s="350"/>
      <c r="FT18" s="350"/>
      <c r="FU18" s="350"/>
      <c r="FV18" s="350"/>
      <c r="FW18" s="350"/>
      <c r="FX18" s="350"/>
      <c r="FY18" s="350"/>
      <c r="FZ18" s="350"/>
      <c r="GA18" s="350"/>
      <c r="GB18" s="350"/>
      <c r="GC18" s="350"/>
      <c r="GD18" s="350"/>
      <c r="GE18" s="350"/>
      <c r="GF18" s="350"/>
      <c r="GG18" s="350"/>
      <c r="GH18" s="350"/>
      <c r="GI18" s="350"/>
      <c r="GJ18" s="350"/>
      <c r="GK18" s="350"/>
      <c r="GL18" s="350"/>
      <c r="GM18" s="350"/>
      <c r="GN18" s="350"/>
      <c r="GO18" s="350"/>
      <c r="GP18" s="350"/>
      <c r="GQ18" s="350"/>
      <c r="GR18" s="350"/>
      <c r="GS18" s="350"/>
      <c r="GT18" s="350"/>
      <c r="GU18" s="350"/>
      <c r="GV18" s="350"/>
      <c r="GW18" s="350"/>
      <c r="GX18" s="350"/>
      <c r="GY18" s="348"/>
      <c r="GZ18" s="348"/>
      <c r="HA18" s="350"/>
      <c r="HB18" s="350"/>
      <c r="HC18" s="350"/>
      <c r="HD18" s="350"/>
      <c r="HE18" s="350"/>
      <c r="HF18" s="350"/>
      <c r="HG18" s="348"/>
      <c r="HH18" s="350"/>
      <c r="HI18" s="350"/>
      <c r="HJ18" s="350"/>
      <c r="HK18" s="350"/>
      <c r="HL18" s="350"/>
      <c r="HM18" s="350"/>
      <c r="HN18" s="350"/>
      <c r="HO18" s="350"/>
      <c r="HP18" s="350"/>
      <c r="HQ18" s="350"/>
      <c r="HR18" s="350"/>
      <c r="HS18" s="350"/>
      <c r="HT18" s="350"/>
      <c r="HU18" s="350"/>
      <c r="HV18" s="350"/>
      <c r="HW18" s="350"/>
      <c r="HX18" s="350"/>
      <c r="HY18" s="350"/>
      <c r="HZ18" s="350"/>
      <c r="IA18" s="350"/>
      <c r="IB18" s="350"/>
      <c r="IC18" s="350"/>
      <c r="ID18" s="350"/>
      <c r="IE18" s="350"/>
      <c r="IF18" s="350"/>
      <c r="IG18" s="350"/>
      <c r="IH18" s="350"/>
      <c r="II18" s="350"/>
      <c r="IJ18" s="350"/>
      <c r="IK18" s="350"/>
      <c r="IL18" s="350"/>
      <c r="IM18" s="348"/>
      <c r="IN18" s="348"/>
      <c r="IO18" s="350"/>
      <c r="IP18" s="350"/>
      <c r="IQ18" s="350"/>
      <c r="IR18" s="348"/>
      <c r="IS18" s="348"/>
      <c r="IT18" s="348"/>
      <c r="IU18" s="345"/>
      <c r="IV18" s="355"/>
      <c r="IW18" s="355"/>
      <c r="IX18" s="355"/>
      <c r="IY18" s="355"/>
      <c r="IZ18" s="355"/>
      <c r="JA18" s="355"/>
      <c r="JB18" s="355"/>
      <c r="JC18" s="355"/>
      <c r="JD18" s="355"/>
      <c r="JE18" s="355"/>
      <c r="JF18" s="355"/>
      <c r="JG18" s="355"/>
      <c r="JH18" s="355"/>
      <c r="JI18" s="355"/>
      <c r="JJ18" s="355"/>
      <c r="JK18" s="355"/>
      <c r="JL18" s="355"/>
      <c r="JM18" s="355"/>
      <c r="JN18" s="355"/>
    </row>
    <row r="19" spans="1:279" ht="9.9499999999999993" customHeight="1">
      <c r="A19" s="348"/>
      <c r="B19" s="357"/>
      <c r="C19" s="348"/>
      <c r="D19" s="348"/>
      <c r="E19" s="348"/>
      <c r="F19" s="348"/>
      <c r="G19" s="348"/>
      <c r="H19" s="348"/>
      <c r="I19" s="348"/>
      <c r="J19" s="348"/>
      <c r="K19" s="348"/>
      <c r="L19" s="348"/>
      <c r="M19" s="348"/>
      <c r="N19" s="348"/>
      <c r="O19" s="348"/>
      <c r="P19" s="348"/>
      <c r="Q19" s="348"/>
      <c r="R19" s="348"/>
      <c r="S19" s="348"/>
      <c r="T19" s="348"/>
      <c r="U19" s="348"/>
      <c r="V19" s="348"/>
      <c r="W19" s="348"/>
      <c r="Z19" s="348"/>
      <c r="AA19" s="348"/>
      <c r="AB19" s="348"/>
      <c r="AC19" s="349"/>
      <c r="AD19" s="349"/>
      <c r="AE19" s="349"/>
      <c r="AF19" s="349"/>
      <c r="AG19" s="350"/>
      <c r="AH19" s="350"/>
      <c r="AI19" s="350"/>
      <c r="AJ19" s="350"/>
      <c r="AK19" s="350"/>
      <c r="AL19" s="350"/>
      <c r="AM19" s="348"/>
      <c r="AN19" s="348"/>
      <c r="AO19" s="349"/>
      <c r="AP19" s="349"/>
      <c r="AQ19" s="349"/>
      <c r="AR19" s="349"/>
      <c r="AS19" s="350"/>
      <c r="AT19" s="350"/>
      <c r="AU19" s="350"/>
      <c r="AV19" s="350"/>
      <c r="AW19" s="350"/>
      <c r="AX19" s="350"/>
      <c r="AY19" s="348"/>
      <c r="AZ19" s="348"/>
      <c r="BA19" s="349"/>
      <c r="BB19" s="349"/>
      <c r="BC19" s="349"/>
      <c r="BD19" s="349"/>
      <c r="BE19" s="350"/>
      <c r="BF19" s="350"/>
      <c r="BG19" s="350"/>
      <c r="BH19" s="350"/>
      <c r="BI19" s="350"/>
      <c r="BJ19" s="350"/>
      <c r="BK19" s="348"/>
      <c r="BL19" s="348"/>
      <c r="BM19" s="349"/>
      <c r="BN19" s="349"/>
      <c r="BO19" s="349"/>
      <c r="BP19" s="349"/>
      <c r="BQ19" s="350"/>
      <c r="BR19" s="350"/>
      <c r="BS19" s="350"/>
      <c r="BT19" s="350"/>
      <c r="BU19" s="350"/>
      <c r="BV19" s="350"/>
      <c r="BW19" s="348"/>
      <c r="BX19" s="348"/>
      <c r="BY19" s="349"/>
      <c r="BZ19" s="349"/>
      <c r="CA19" s="349"/>
      <c r="CB19" s="349"/>
      <c r="CC19" s="350"/>
      <c r="CD19" s="350"/>
      <c r="CE19" s="350"/>
      <c r="CF19" s="350"/>
      <c r="CG19" s="350"/>
      <c r="CH19" s="350"/>
      <c r="CI19" s="348"/>
      <c r="CJ19" s="348"/>
      <c r="CK19" s="349"/>
      <c r="CL19" s="349"/>
      <c r="CM19" s="349"/>
      <c r="CN19" s="349"/>
      <c r="CO19" s="350"/>
      <c r="CP19" s="350"/>
      <c r="CQ19" s="350"/>
      <c r="CR19" s="350"/>
      <c r="CS19" s="350"/>
      <c r="CT19" s="350"/>
      <c r="CU19" s="348"/>
      <c r="CV19" s="348"/>
      <c r="CW19" s="349"/>
      <c r="CX19" s="350"/>
      <c r="CY19" s="350"/>
      <c r="CZ19" s="350"/>
      <c r="DA19" s="350"/>
      <c r="DB19" s="350"/>
      <c r="DC19" s="350"/>
      <c r="DD19" s="350"/>
      <c r="DE19" s="350"/>
      <c r="DF19" s="350"/>
      <c r="DG19" s="350"/>
      <c r="DH19" s="350"/>
      <c r="DI19" s="350"/>
      <c r="DJ19" s="350"/>
      <c r="DK19" s="350"/>
      <c r="DL19" s="350"/>
      <c r="DM19" s="350"/>
      <c r="DN19" s="350"/>
      <c r="DO19" s="350"/>
      <c r="DP19" s="350"/>
      <c r="DQ19" s="350"/>
      <c r="DR19" s="350"/>
      <c r="DS19" s="350"/>
      <c r="DT19" s="350"/>
      <c r="DU19" s="350"/>
      <c r="DV19" s="350"/>
      <c r="DW19" s="350"/>
      <c r="DX19" s="350"/>
      <c r="DY19" s="350"/>
      <c r="DZ19" s="350"/>
      <c r="EA19" s="350"/>
      <c r="EB19" s="350"/>
      <c r="EC19" s="350"/>
      <c r="ED19" s="350"/>
      <c r="EE19" s="350"/>
      <c r="EF19" s="350"/>
      <c r="EG19" s="350"/>
      <c r="EH19" s="350"/>
      <c r="EI19" s="350"/>
      <c r="EJ19" s="350"/>
      <c r="EK19" s="350"/>
      <c r="EL19" s="350"/>
      <c r="EM19" s="350"/>
      <c r="EN19" s="350"/>
      <c r="EO19" s="350"/>
      <c r="EP19" s="350"/>
      <c r="EQ19" s="348"/>
      <c r="ER19" s="348"/>
      <c r="ES19" s="349"/>
      <c r="ET19" s="349"/>
      <c r="EU19" s="349"/>
      <c r="EV19" s="349"/>
      <c r="EW19" s="350"/>
      <c r="EX19" s="350"/>
      <c r="EY19" s="350"/>
      <c r="EZ19" s="350"/>
      <c r="FA19" s="350"/>
      <c r="FB19" s="350"/>
      <c r="FC19" s="348"/>
      <c r="FD19" s="348"/>
      <c r="FE19" s="348"/>
      <c r="FF19" s="350"/>
      <c r="FG19" s="350"/>
      <c r="FH19" s="350"/>
      <c r="FI19" s="350"/>
      <c r="FJ19" s="350"/>
      <c r="FK19" s="350"/>
      <c r="FL19" s="350"/>
      <c r="FM19" s="350"/>
      <c r="FN19" s="350"/>
      <c r="FO19" s="350"/>
      <c r="FP19" s="350"/>
      <c r="FQ19" s="350"/>
      <c r="FR19" s="350"/>
      <c r="FS19" s="350"/>
      <c r="FT19" s="350"/>
      <c r="FU19" s="350"/>
      <c r="FV19" s="350"/>
      <c r="FW19" s="350"/>
      <c r="FX19" s="350"/>
      <c r="FY19" s="350"/>
      <c r="FZ19" s="350"/>
      <c r="GA19" s="350"/>
      <c r="GB19" s="350"/>
      <c r="GC19" s="350"/>
      <c r="GD19" s="350"/>
      <c r="GE19" s="350"/>
      <c r="GF19" s="350"/>
      <c r="GG19" s="350"/>
      <c r="GH19" s="350"/>
      <c r="GI19" s="350"/>
      <c r="GJ19" s="350"/>
      <c r="GK19" s="350"/>
      <c r="GL19" s="350"/>
      <c r="GM19" s="350"/>
      <c r="GN19" s="350"/>
      <c r="GO19" s="350"/>
      <c r="GP19" s="350"/>
      <c r="GQ19" s="350"/>
      <c r="GR19" s="350"/>
      <c r="GS19" s="350"/>
      <c r="GT19" s="350"/>
      <c r="GU19" s="350"/>
      <c r="GV19" s="350"/>
      <c r="GW19" s="350"/>
      <c r="GX19" s="350"/>
      <c r="GY19" s="348"/>
      <c r="GZ19" s="348"/>
      <c r="HA19" s="350"/>
      <c r="HB19" s="350"/>
      <c r="HC19" s="350"/>
      <c r="HD19" s="350"/>
      <c r="HE19" s="350"/>
      <c r="HF19" s="350"/>
      <c r="HG19" s="348"/>
      <c r="HH19" s="350"/>
      <c r="HI19" s="350"/>
      <c r="HJ19" s="350"/>
      <c r="HK19" s="350"/>
      <c r="HL19" s="350"/>
      <c r="HM19" s="350"/>
      <c r="HN19" s="350"/>
      <c r="HO19" s="350"/>
      <c r="HP19" s="350"/>
      <c r="HQ19" s="350"/>
      <c r="HR19" s="350"/>
      <c r="HS19" s="350"/>
      <c r="HT19" s="350"/>
      <c r="HU19" s="350"/>
      <c r="HV19" s="350"/>
      <c r="HW19" s="350"/>
      <c r="HX19" s="350"/>
      <c r="HY19" s="350"/>
      <c r="HZ19" s="350"/>
      <c r="IA19" s="350"/>
      <c r="IB19" s="350"/>
      <c r="IC19" s="350"/>
      <c r="ID19" s="350"/>
      <c r="IE19" s="350"/>
      <c r="IF19" s="350"/>
      <c r="IG19" s="350"/>
      <c r="IH19" s="350"/>
      <c r="II19" s="350"/>
      <c r="IJ19" s="350"/>
      <c r="IK19" s="350"/>
      <c r="IL19" s="350"/>
      <c r="IM19" s="348"/>
      <c r="IN19" s="348"/>
      <c r="IO19" s="350"/>
      <c r="IP19" s="350"/>
      <c r="IQ19" s="350"/>
      <c r="IR19" s="348"/>
      <c r="IS19" s="348"/>
      <c r="IT19" s="348"/>
      <c r="IU19" s="345"/>
      <c r="IV19" s="355"/>
      <c r="IW19" s="355"/>
      <c r="IX19" s="355"/>
      <c r="IY19" s="355"/>
      <c r="IZ19" s="355"/>
      <c r="JA19" s="355"/>
      <c r="JB19" s="355"/>
      <c r="JC19" s="355"/>
      <c r="JD19" s="355"/>
      <c r="JE19" s="355"/>
      <c r="JF19" s="355"/>
      <c r="JG19" s="355"/>
      <c r="JH19" s="355"/>
      <c r="JI19" s="355"/>
      <c r="JJ19" s="355"/>
      <c r="JK19" s="355"/>
      <c r="JL19" s="355"/>
      <c r="JM19" s="355"/>
      <c r="JN19" s="355"/>
    </row>
    <row r="20" spans="1:279" ht="24.95" customHeight="1">
      <c r="A20" s="348"/>
      <c r="B20" s="357"/>
      <c r="C20" s="465" t="s">
        <v>910</v>
      </c>
      <c r="AD20" s="349"/>
      <c r="AE20" s="349"/>
      <c r="AF20" s="349"/>
      <c r="AG20" s="350"/>
      <c r="AH20" s="350"/>
      <c r="AI20" s="350"/>
      <c r="AJ20" s="350"/>
      <c r="AK20" s="350"/>
      <c r="AL20" s="350"/>
      <c r="AM20" s="348"/>
      <c r="AN20" s="348"/>
      <c r="AO20" s="349"/>
      <c r="AP20" s="349"/>
      <c r="AQ20" s="349"/>
      <c r="AR20" s="349"/>
      <c r="AS20" s="350"/>
      <c r="AT20" s="350"/>
      <c r="AU20" s="350"/>
      <c r="AV20" s="350"/>
      <c r="AW20" s="350"/>
      <c r="AX20" s="350"/>
      <c r="AY20" s="348"/>
      <c r="AZ20" s="348"/>
      <c r="BA20" s="349"/>
      <c r="BB20" s="349"/>
      <c r="BC20" s="349"/>
      <c r="BD20" s="349"/>
      <c r="BE20" s="350"/>
      <c r="BF20" s="350"/>
      <c r="BG20" s="350"/>
      <c r="BH20" s="350"/>
      <c r="BI20" s="350"/>
      <c r="BJ20" s="350"/>
      <c r="BK20" s="348"/>
      <c r="BL20" s="348"/>
      <c r="BM20" s="349"/>
      <c r="BN20" s="349"/>
      <c r="BO20" s="349"/>
      <c r="BP20" s="349"/>
      <c r="BQ20" s="350"/>
      <c r="BR20" s="350"/>
      <c r="BS20" s="350"/>
      <c r="BT20" s="350"/>
      <c r="BU20" s="350"/>
      <c r="BV20" s="350"/>
      <c r="BW20" s="348"/>
      <c r="BX20" s="348"/>
      <c r="BY20" s="349"/>
      <c r="BZ20" s="349"/>
      <c r="CA20" s="349"/>
      <c r="CB20" s="349"/>
      <c r="CC20" s="350"/>
      <c r="CD20" s="350"/>
      <c r="CE20" s="350"/>
      <c r="CF20" s="350"/>
      <c r="CG20" s="350"/>
      <c r="CH20" s="350"/>
      <c r="CI20" s="348"/>
      <c r="CJ20" s="348"/>
      <c r="CK20" s="349"/>
      <c r="CL20" s="349"/>
      <c r="CM20" s="349"/>
      <c r="CN20" s="349"/>
      <c r="CO20" s="350"/>
      <c r="CP20" s="350"/>
      <c r="CQ20" s="350"/>
      <c r="CR20" s="350"/>
      <c r="CS20" s="350"/>
      <c r="CT20" s="350"/>
      <c r="CU20" s="348"/>
      <c r="CV20" s="348"/>
      <c r="CW20" s="349"/>
      <c r="CX20" s="350"/>
      <c r="CY20" s="350"/>
      <c r="CZ20" s="350"/>
      <c r="DA20" s="350"/>
      <c r="DB20" s="350"/>
      <c r="DC20" s="350"/>
      <c r="DD20" s="350"/>
      <c r="DE20" s="350"/>
      <c r="DF20" s="350"/>
      <c r="DG20" s="350"/>
      <c r="DH20" s="350"/>
      <c r="DI20" s="350"/>
      <c r="DJ20" s="350"/>
      <c r="DK20" s="350"/>
      <c r="DL20" s="350"/>
      <c r="DM20" s="350"/>
      <c r="DN20" s="350"/>
      <c r="DO20" s="350"/>
      <c r="DP20" s="350"/>
      <c r="DQ20" s="350"/>
      <c r="DR20" s="350"/>
      <c r="DS20" s="350"/>
      <c r="DT20" s="350"/>
      <c r="DU20" s="350"/>
      <c r="DV20" s="350"/>
      <c r="DW20" s="350"/>
      <c r="DX20" s="350"/>
      <c r="DY20" s="350"/>
      <c r="DZ20" s="350"/>
      <c r="EA20" s="350"/>
      <c r="EB20" s="350"/>
      <c r="EC20" s="350"/>
      <c r="ED20" s="350"/>
      <c r="EE20" s="350"/>
      <c r="EF20" s="350"/>
      <c r="EG20" s="350"/>
      <c r="EH20" s="350"/>
      <c r="EI20" s="350"/>
      <c r="EJ20" s="350"/>
      <c r="EK20" s="350"/>
      <c r="EL20" s="350"/>
      <c r="EM20" s="350"/>
      <c r="EN20" s="350"/>
      <c r="EO20" s="350"/>
      <c r="EP20" s="350"/>
      <c r="EQ20" s="348"/>
      <c r="ER20" s="348"/>
      <c r="ES20" s="349"/>
      <c r="ET20" s="349"/>
      <c r="EU20" s="349"/>
      <c r="EV20" s="349"/>
      <c r="EW20" s="350"/>
      <c r="EX20" s="350"/>
      <c r="EY20" s="350"/>
      <c r="EZ20" s="350"/>
      <c r="FA20" s="350"/>
      <c r="FB20" s="350"/>
      <c r="FC20" s="348"/>
      <c r="FD20" s="348"/>
      <c r="FE20" s="348"/>
      <c r="FF20" s="350"/>
      <c r="FG20" s="350"/>
      <c r="FH20" s="350"/>
      <c r="FI20" s="350"/>
      <c r="FJ20" s="350"/>
      <c r="FK20" s="350"/>
      <c r="FL20" s="350"/>
      <c r="FM20" s="350"/>
      <c r="FN20" s="350"/>
      <c r="FO20" s="350"/>
      <c r="FP20" s="350"/>
      <c r="FQ20" s="350"/>
      <c r="FR20" s="350"/>
      <c r="FS20" s="350"/>
      <c r="FT20" s="350"/>
      <c r="FU20" s="350"/>
      <c r="FV20" s="350"/>
      <c r="FW20" s="350"/>
      <c r="FX20" s="350"/>
      <c r="FY20" s="350"/>
      <c r="FZ20" s="350"/>
      <c r="GA20" s="350"/>
      <c r="GB20" s="350"/>
      <c r="GC20" s="350"/>
      <c r="GD20" s="350"/>
      <c r="GE20" s="350"/>
      <c r="GF20" s="350"/>
      <c r="GG20" s="350"/>
      <c r="GH20" s="350"/>
      <c r="GI20" s="350"/>
      <c r="GJ20" s="350"/>
      <c r="GK20" s="350"/>
      <c r="GL20" s="350"/>
      <c r="GM20" s="350"/>
      <c r="GN20" s="350"/>
      <c r="GO20" s="350"/>
      <c r="GP20" s="350"/>
      <c r="GQ20" s="350"/>
      <c r="GR20" s="350"/>
      <c r="GS20" s="350"/>
      <c r="GT20" s="350"/>
      <c r="GU20" s="350"/>
      <c r="GV20" s="350"/>
      <c r="GW20" s="350"/>
      <c r="GX20" s="350"/>
      <c r="GY20" s="348"/>
      <c r="GZ20" s="348"/>
      <c r="HA20" s="350"/>
      <c r="HB20" s="350"/>
      <c r="HC20" s="350"/>
      <c r="HD20" s="350"/>
      <c r="HE20" s="350"/>
      <c r="HF20" s="350"/>
      <c r="HG20" s="348"/>
      <c r="HH20" s="350"/>
      <c r="HI20" s="350"/>
      <c r="HJ20" s="350"/>
      <c r="HK20" s="350"/>
      <c r="HL20" s="350"/>
      <c r="HM20" s="350"/>
      <c r="HN20" s="350"/>
      <c r="HO20" s="350"/>
      <c r="HP20" s="350"/>
      <c r="HQ20" s="350"/>
      <c r="HR20" s="350"/>
      <c r="HS20" s="350"/>
      <c r="HT20" s="350"/>
      <c r="HU20" s="350"/>
      <c r="HV20" s="350"/>
      <c r="HW20" s="350"/>
      <c r="HX20" s="350"/>
      <c r="HY20" s="350"/>
      <c r="HZ20" s="350"/>
      <c r="IA20" s="350"/>
      <c r="IB20" s="350"/>
      <c r="IC20" s="350"/>
      <c r="ID20" s="350"/>
      <c r="IE20" s="350"/>
      <c r="IF20" s="350"/>
      <c r="IG20" s="350"/>
      <c r="IH20" s="350"/>
      <c r="II20" s="350"/>
      <c r="IJ20" s="350"/>
      <c r="IK20" s="350"/>
      <c r="IL20" s="350"/>
      <c r="IM20" s="348"/>
      <c r="IN20" s="348"/>
      <c r="IO20" s="350"/>
      <c r="IP20" s="350"/>
      <c r="IQ20" s="350"/>
      <c r="IR20" s="348"/>
      <c r="IS20" s="348"/>
      <c r="IT20" s="348"/>
      <c r="IU20" s="345"/>
      <c r="IV20" s="355"/>
      <c r="IW20" s="355"/>
      <c r="IX20" s="355"/>
      <c r="IY20" s="355"/>
      <c r="IZ20" s="355"/>
      <c r="JA20" s="355"/>
      <c r="JB20" s="355"/>
      <c r="JC20" s="355"/>
      <c r="JD20" s="355"/>
      <c r="JE20" s="355"/>
      <c r="JF20" s="355"/>
      <c r="JG20" s="355"/>
      <c r="JH20" s="355"/>
      <c r="JI20" s="355"/>
      <c r="JJ20" s="355"/>
      <c r="JK20" s="355"/>
      <c r="JL20" s="355"/>
      <c r="JM20" s="355"/>
      <c r="JN20" s="355"/>
    </row>
    <row r="21" spans="1:279" ht="9.9499999999999993" customHeight="1">
      <c r="A21" s="348"/>
      <c r="B21" s="357"/>
      <c r="AC21" s="349"/>
      <c r="AD21" s="349"/>
      <c r="AE21" s="349"/>
      <c r="AF21" s="349"/>
      <c r="AG21" s="350"/>
      <c r="AH21" s="350"/>
      <c r="AI21" s="350"/>
      <c r="AJ21" s="350"/>
      <c r="AK21" s="350"/>
      <c r="AL21" s="350"/>
      <c r="AM21" s="348"/>
      <c r="AN21" s="348"/>
      <c r="AO21" s="349"/>
      <c r="AP21" s="349"/>
      <c r="AQ21" s="349"/>
      <c r="AR21" s="349"/>
      <c r="AS21" s="350"/>
      <c r="AT21" s="350"/>
      <c r="AU21" s="350"/>
      <c r="AV21" s="350"/>
      <c r="AW21" s="350"/>
      <c r="AX21" s="350"/>
      <c r="AY21" s="348"/>
      <c r="AZ21" s="348"/>
      <c r="BA21" s="349"/>
      <c r="BB21" s="349"/>
      <c r="BC21" s="349"/>
      <c r="BD21" s="349"/>
      <c r="BE21" s="350"/>
      <c r="BF21" s="350"/>
      <c r="BG21" s="350"/>
      <c r="BH21" s="350"/>
      <c r="BI21" s="350"/>
      <c r="BJ21" s="350"/>
      <c r="BK21" s="348"/>
      <c r="BL21" s="348"/>
      <c r="BM21" s="349"/>
      <c r="BN21" s="349"/>
      <c r="BO21" s="349"/>
      <c r="BP21" s="349"/>
      <c r="BQ21" s="350"/>
      <c r="BR21" s="350"/>
      <c r="BS21" s="350"/>
      <c r="BT21" s="350"/>
      <c r="BU21" s="350"/>
      <c r="BV21" s="350"/>
      <c r="BW21" s="348"/>
      <c r="BX21" s="348"/>
      <c r="BY21" s="349"/>
      <c r="BZ21" s="349"/>
      <c r="CA21" s="349"/>
      <c r="CB21" s="349"/>
      <c r="CC21" s="350"/>
      <c r="CD21" s="350"/>
      <c r="CE21" s="350"/>
      <c r="CF21" s="350"/>
      <c r="CG21" s="350"/>
      <c r="CH21" s="350"/>
      <c r="CI21" s="348"/>
      <c r="CJ21" s="348"/>
      <c r="CK21" s="349"/>
      <c r="CL21" s="349"/>
      <c r="CM21" s="349"/>
      <c r="CN21" s="349"/>
      <c r="CO21" s="350"/>
      <c r="CP21" s="350"/>
      <c r="CQ21" s="350"/>
      <c r="CR21" s="350"/>
      <c r="CS21" s="350"/>
      <c r="CT21" s="350"/>
      <c r="CU21" s="348"/>
      <c r="CV21" s="348"/>
      <c r="CW21" s="349"/>
      <c r="CX21" s="350"/>
      <c r="CY21" s="350"/>
      <c r="CZ21" s="350"/>
      <c r="DA21" s="350"/>
      <c r="DB21" s="350"/>
      <c r="DC21" s="350"/>
      <c r="DD21" s="350"/>
      <c r="DE21" s="350"/>
      <c r="DF21" s="350"/>
      <c r="DG21" s="350"/>
      <c r="DH21" s="350"/>
      <c r="DI21" s="350"/>
      <c r="DJ21" s="350"/>
      <c r="DK21" s="350"/>
      <c r="DL21" s="350"/>
      <c r="DM21" s="350"/>
      <c r="DN21" s="350"/>
      <c r="DO21" s="350"/>
      <c r="DP21" s="350"/>
      <c r="DQ21" s="350"/>
      <c r="DR21" s="350"/>
      <c r="DS21" s="350"/>
      <c r="DT21" s="350"/>
      <c r="DU21" s="350"/>
      <c r="DV21" s="350"/>
      <c r="DW21" s="350"/>
      <c r="DX21" s="350"/>
      <c r="DY21" s="350"/>
      <c r="DZ21" s="350"/>
      <c r="EA21" s="350"/>
      <c r="EB21" s="350"/>
      <c r="EC21" s="350"/>
      <c r="ED21" s="350"/>
      <c r="EE21" s="350"/>
      <c r="EF21" s="350"/>
      <c r="EG21" s="350"/>
      <c r="EH21" s="350"/>
      <c r="EI21" s="350"/>
      <c r="EJ21" s="350"/>
      <c r="EK21" s="350"/>
      <c r="EL21" s="350"/>
      <c r="EM21" s="350"/>
      <c r="EN21" s="350"/>
      <c r="EO21" s="350"/>
      <c r="EP21" s="350"/>
      <c r="EQ21" s="348"/>
      <c r="ER21" s="348"/>
      <c r="ES21" s="349"/>
      <c r="ET21" s="349"/>
      <c r="EU21" s="349"/>
      <c r="EV21" s="349"/>
      <c r="EW21" s="350"/>
      <c r="EX21" s="350"/>
      <c r="EY21" s="350"/>
      <c r="EZ21" s="350"/>
      <c r="FA21" s="350"/>
      <c r="FB21" s="350"/>
      <c r="FC21" s="348"/>
      <c r="FD21" s="348"/>
      <c r="FE21" s="348"/>
      <c r="FF21" s="350"/>
      <c r="FG21" s="350"/>
      <c r="FH21" s="350"/>
      <c r="FI21" s="350"/>
      <c r="FJ21" s="350"/>
      <c r="FK21" s="350"/>
      <c r="FL21" s="350"/>
      <c r="FM21" s="350"/>
      <c r="FN21" s="350"/>
      <c r="FO21" s="350"/>
      <c r="FP21" s="350"/>
      <c r="FQ21" s="350"/>
      <c r="FR21" s="350"/>
      <c r="FS21" s="350"/>
      <c r="FT21" s="350"/>
      <c r="FU21" s="350"/>
      <c r="FV21" s="350"/>
      <c r="FW21" s="350"/>
      <c r="FX21" s="350"/>
      <c r="FY21" s="350"/>
      <c r="FZ21" s="350"/>
      <c r="GA21" s="350"/>
      <c r="GB21" s="350"/>
      <c r="GC21" s="350"/>
      <c r="GD21" s="350"/>
      <c r="GE21" s="350"/>
      <c r="GF21" s="350"/>
      <c r="GG21" s="350"/>
      <c r="GH21" s="350"/>
      <c r="GI21" s="350"/>
      <c r="GJ21" s="350"/>
      <c r="GK21" s="350"/>
      <c r="GL21" s="350"/>
      <c r="GM21" s="350"/>
      <c r="GN21" s="350"/>
      <c r="GO21" s="350"/>
      <c r="GP21" s="350"/>
      <c r="GQ21" s="350"/>
      <c r="GR21" s="350"/>
      <c r="GS21" s="350"/>
      <c r="GT21" s="350"/>
      <c r="GU21" s="350"/>
      <c r="GV21" s="350"/>
      <c r="GW21" s="350"/>
      <c r="GX21" s="350"/>
      <c r="GY21" s="348"/>
      <c r="GZ21" s="348"/>
      <c r="HA21" s="350"/>
      <c r="HB21" s="350"/>
      <c r="HC21" s="350"/>
      <c r="HD21" s="350"/>
      <c r="HE21" s="350"/>
      <c r="HF21" s="350"/>
      <c r="HG21" s="348"/>
      <c r="HH21" s="350"/>
      <c r="HI21" s="350"/>
      <c r="HJ21" s="350"/>
      <c r="HK21" s="350"/>
      <c r="HL21" s="350"/>
      <c r="HM21" s="350"/>
      <c r="HN21" s="350"/>
      <c r="HO21" s="350"/>
      <c r="HP21" s="350"/>
      <c r="HQ21" s="350"/>
      <c r="HR21" s="350"/>
      <c r="HS21" s="350"/>
      <c r="HT21" s="350"/>
      <c r="HU21" s="350"/>
      <c r="HV21" s="350"/>
      <c r="HW21" s="350"/>
      <c r="HX21" s="350"/>
      <c r="HY21" s="350"/>
      <c r="HZ21" s="350"/>
      <c r="IA21" s="350"/>
      <c r="IB21" s="350"/>
      <c r="IC21" s="350"/>
      <c r="ID21" s="350"/>
      <c r="IE21" s="350"/>
      <c r="IF21" s="350"/>
      <c r="IG21" s="350"/>
      <c r="IH21" s="350"/>
      <c r="II21" s="350"/>
      <c r="IJ21" s="350"/>
      <c r="IK21" s="350"/>
      <c r="IL21" s="350"/>
      <c r="IM21" s="348"/>
      <c r="IN21" s="348"/>
      <c r="IO21" s="350"/>
      <c r="IP21" s="350"/>
      <c r="IQ21" s="350"/>
      <c r="IR21" s="348"/>
      <c r="IS21" s="348"/>
      <c r="IT21" s="348"/>
      <c r="IU21" s="345"/>
      <c r="IV21" s="355"/>
      <c r="IW21" s="355"/>
      <c r="IX21" s="355"/>
      <c r="IY21" s="355"/>
      <c r="IZ21" s="355"/>
      <c r="JA21" s="355"/>
      <c r="JB21" s="355"/>
      <c r="JC21" s="355"/>
      <c r="JD21" s="355"/>
      <c r="JE21" s="355"/>
      <c r="JF21" s="355"/>
      <c r="JG21" s="355"/>
      <c r="JH21" s="355"/>
      <c r="JI21" s="355"/>
      <c r="JJ21" s="355"/>
      <c r="JK21" s="355"/>
      <c r="JL21" s="355"/>
      <c r="JM21" s="355"/>
      <c r="JN21" s="355"/>
    </row>
    <row r="22" spans="1:279" ht="9.9499999999999993" customHeight="1">
      <c r="A22" s="348"/>
      <c r="B22" s="357"/>
      <c r="AB22" s="1"/>
      <c r="AC22" s="349"/>
      <c r="AD22" s="349"/>
      <c r="AE22" s="349"/>
      <c r="AF22" s="349"/>
      <c r="AG22" s="350"/>
      <c r="AH22" s="350"/>
      <c r="AI22" s="350"/>
      <c r="AJ22" s="350"/>
      <c r="AK22" s="350"/>
      <c r="AL22" s="350"/>
      <c r="AM22" s="348"/>
      <c r="AN22" s="348"/>
      <c r="AO22" s="349"/>
      <c r="AP22" s="349"/>
      <c r="AQ22" s="349"/>
      <c r="AR22" s="349"/>
      <c r="AS22" s="350"/>
      <c r="AT22" s="350"/>
      <c r="AU22" s="350"/>
      <c r="AV22" s="350"/>
      <c r="AW22" s="350"/>
      <c r="AX22" s="350"/>
      <c r="AY22" s="348"/>
      <c r="AZ22" s="348"/>
      <c r="BA22" s="349"/>
      <c r="BB22" s="349"/>
      <c r="BC22" s="349"/>
      <c r="BD22" s="349"/>
      <c r="BE22" s="350"/>
      <c r="BF22" s="350"/>
      <c r="BG22" s="350"/>
      <c r="BH22" s="350"/>
      <c r="BI22" s="350"/>
      <c r="BJ22" s="350"/>
      <c r="BK22" s="348"/>
      <c r="BL22" s="348"/>
      <c r="BM22" s="349"/>
      <c r="BN22" s="349"/>
      <c r="BO22" s="349"/>
      <c r="BP22" s="349"/>
      <c r="BQ22" s="350"/>
      <c r="BR22" s="350"/>
      <c r="BS22" s="350"/>
      <c r="BT22" s="350"/>
      <c r="BU22" s="350"/>
      <c r="BV22" s="350"/>
      <c r="BW22" s="348"/>
      <c r="BX22" s="348"/>
      <c r="BY22" s="349"/>
      <c r="BZ22" s="349"/>
      <c r="CA22" s="349"/>
      <c r="CB22" s="349"/>
      <c r="CC22" s="350"/>
      <c r="CD22" s="350"/>
      <c r="CE22" s="350"/>
      <c r="CF22" s="350"/>
      <c r="CG22" s="350"/>
      <c r="CH22" s="350"/>
      <c r="CI22" s="348"/>
      <c r="CJ22" s="348"/>
      <c r="CK22" s="349"/>
      <c r="CL22" s="349"/>
      <c r="CM22" s="349"/>
      <c r="CN22" s="349"/>
      <c r="CO22" s="350"/>
      <c r="CP22" s="350"/>
      <c r="CQ22" s="350"/>
      <c r="CR22" s="350"/>
      <c r="CS22" s="350"/>
      <c r="CT22" s="350"/>
      <c r="CU22" s="348"/>
      <c r="CV22" s="348"/>
      <c r="CW22" s="349"/>
      <c r="CX22" s="350"/>
      <c r="CY22" s="350"/>
      <c r="CZ22" s="350"/>
      <c r="DA22" s="350"/>
      <c r="DB22" s="350"/>
      <c r="DC22" s="350"/>
      <c r="DD22" s="350"/>
      <c r="DE22" s="350"/>
      <c r="DF22" s="350"/>
      <c r="DG22" s="350"/>
      <c r="DH22" s="350"/>
      <c r="DI22" s="350"/>
      <c r="DJ22" s="350"/>
      <c r="DK22" s="350"/>
      <c r="DL22" s="350"/>
      <c r="DM22" s="350"/>
      <c r="DN22" s="350"/>
      <c r="DO22" s="350"/>
      <c r="DP22" s="350"/>
      <c r="DQ22" s="350"/>
      <c r="DR22" s="350"/>
      <c r="DS22" s="350"/>
      <c r="DT22" s="350"/>
      <c r="DU22" s="350"/>
      <c r="DV22" s="350"/>
      <c r="DW22" s="350"/>
      <c r="DX22" s="350"/>
      <c r="DY22" s="350"/>
      <c r="DZ22" s="350"/>
      <c r="EA22" s="350"/>
      <c r="EB22" s="350"/>
      <c r="EC22" s="350"/>
      <c r="ED22" s="350"/>
      <c r="EE22" s="350"/>
      <c r="EF22" s="350"/>
      <c r="EG22" s="350"/>
      <c r="EH22" s="350"/>
      <c r="EI22" s="350"/>
      <c r="EJ22" s="350"/>
      <c r="EK22" s="350"/>
      <c r="EL22" s="350"/>
      <c r="EM22" s="350"/>
      <c r="EN22" s="350"/>
      <c r="EO22" s="350"/>
      <c r="EP22" s="350"/>
      <c r="EQ22" s="348"/>
      <c r="ER22" s="348"/>
      <c r="ES22" s="349"/>
      <c r="ET22" s="349"/>
      <c r="EU22" s="349"/>
      <c r="EV22" s="349"/>
      <c r="EW22" s="350"/>
      <c r="EX22" s="350"/>
      <c r="EY22" s="350"/>
      <c r="EZ22" s="350"/>
      <c r="FA22" s="350"/>
      <c r="FB22" s="350"/>
      <c r="FC22" s="348"/>
      <c r="FD22" s="348"/>
      <c r="FE22" s="348"/>
      <c r="FF22" s="350"/>
      <c r="FG22" s="350"/>
      <c r="FH22" s="350"/>
      <c r="FI22" s="350"/>
      <c r="FJ22" s="350"/>
      <c r="FK22" s="350"/>
      <c r="FL22" s="350"/>
      <c r="FM22" s="350"/>
      <c r="FN22" s="350"/>
      <c r="FO22" s="350"/>
      <c r="FP22" s="350"/>
      <c r="FQ22" s="350"/>
      <c r="FR22" s="350"/>
      <c r="FS22" s="350"/>
      <c r="FT22" s="350"/>
      <c r="FU22" s="350"/>
      <c r="FV22" s="350"/>
      <c r="FW22" s="350"/>
      <c r="FX22" s="350"/>
      <c r="FY22" s="350"/>
      <c r="FZ22" s="350"/>
      <c r="GA22" s="350"/>
      <c r="GB22" s="350"/>
      <c r="GC22" s="350"/>
      <c r="GD22" s="350"/>
      <c r="GE22" s="350"/>
      <c r="GF22" s="350"/>
      <c r="GG22" s="350"/>
      <c r="GH22" s="350"/>
      <c r="GI22" s="350"/>
      <c r="GJ22" s="350"/>
      <c r="GK22" s="350"/>
      <c r="GL22" s="350"/>
      <c r="GM22" s="348"/>
      <c r="GN22" s="348"/>
      <c r="GO22" s="348"/>
      <c r="GP22" s="348"/>
      <c r="GQ22" s="348"/>
      <c r="GR22" s="348"/>
      <c r="GS22" s="348"/>
      <c r="GT22" s="348"/>
      <c r="GU22" s="348"/>
      <c r="GV22" s="348"/>
      <c r="GW22" s="348"/>
      <c r="GX22" s="348"/>
      <c r="GY22" s="348"/>
      <c r="GZ22" s="348"/>
      <c r="HA22" s="350"/>
      <c r="HB22" s="350"/>
      <c r="HC22" s="350"/>
      <c r="HD22" s="350"/>
      <c r="HE22" s="350"/>
      <c r="HF22" s="350"/>
      <c r="HG22" s="348"/>
      <c r="HH22" s="350"/>
      <c r="HI22" s="350"/>
      <c r="HJ22" s="350"/>
      <c r="HK22" s="350"/>
      <c r="HL22" s="350"/>
      <c r="HM22" s="350"/>
      <c r="HN22" s="350"/>
      <c r="HO22" s="350"/>
      <c r="HP22" s="350"/>
      <c r="HQ22" s="350"/>
      <c r="HR22" s="350"/>
      <c r="HS22" s="350"/>
      <c r="HT22" s="350"/>
      <c r="HU22" s="350"/>
      <c r="HV22" s="350"/>
      <c r="HW22" s="350"/>
      <c r="HX22" s="350"/>
      <c r="HY22" s="350"/>
      <c r="HZ22" s="350"/>
      <c r="IA22" s="350"/>
      <c r="IB22" s="350"/>
      <c r="IC22" s="350"/>
      <c r="ID22" s="350"/>
      <c r="IE22" s="350"/>
      <c r="IF22" s="350"/>
      <c r="IG22" s="350"/>
      <c r="IH22" s="350"/>
      <c r="II22" s="350"/>
      <c r="IJ22" s="350"/>
      <c r="IK22" s="350"/>
      <c r="IL22" s="350"/>
      <c r="IM22" s="348"/>
      <c r="IN22" s="348"/>
      <c r="IO22" s="350"/>
      <c r="IP22" s="350"/>
      <c r="IQ22" s="350"/>
      <c r="IR22" s="348"/>
      <c r="IS22" s="348"/>
      <c r="IT22" s="348"/>
      <c r="IU22" s="345"/>
      <c r="IV22" s="355"/>
      <c r="IW22" s="355"/>
      <c r="IX22" s="355"/>
      <c r="IY22" s="355"/>
      <c r="IZ22" s="355"/>
      <c r="JA22" s="355"/>
      <c r="JB22" s="355"/>
      <c r="JC22" s="355"/>
      <c r="JD22" s="355"/>
      <c r="JE22" s="355"/>
      <c r="JF22" s="355"/>
      <c r="JG22" s="355"/>
      <c r="JH22" s="355"/>
      <c r="JI22" s="355"/>
      <c r="JJ22" s="355"/>
      <c r="JK22" s="355"/>
      <c r="JL22" s="355"/>
      <c r="JM22" s="355"/>
      <c r="JN22" s="355"/>
    </row>
    <row r="23" spans="1:279" ht="9.9499999999999993" customHeight="1">
      <c r="B23" s="1"/>
      <c r="X23" s="1"/>
      <c r="Y23" s="1"/>
      <c r="Z23" s="1"/>
      <c r="AA23" s="1"/>
      <c r="AB23" s="348"/>
      <c r="AC23" s="349"/>
      <c r="AD23" s="349"/>
      <c r="AE23" s="349"/>
      <c r="AF23" s="349"/>
      <c r="AG23" s="350"/>
      <c r="AH23" s="350"/>
      <c r="AI23" s="350"/>
      <c r="AJ23" s="350"/>
      <c r="AK23" s="350"/>
      <c r="AL23" s="350"/>
      <c r="AM23" s="348"/>
      <c r="AN23" s="348"/>
      <c r="AO23" s="349"/>
      <c r="AP23" s="349"/>
      <c r="AQ23" s="349"/>
      <c r="AR23" s="349"/>
      <c r="AS23" s="350"/>
      <c r="AT23" s="350"/>
      <c r="AU23" s="350"/>
      <c r="AV23" s="350"/>
      <c r="AW23" s="350"/>
      <c r="AX23" s="350"/>
      <c r="AY23" s="348"/>
      <c r="AZ23" s="348"/>
      <c r="BA23" s="349"/>
      <c r="BB23" s="349"/>
      <c r="BC23" s="349"/>
      <c r="BD23" s="349"/>
      <c r="BE23" s="350"/>
      <c r="BF23" s="350"/>
      <c r="BG23" s="350"/>
      <c r="BH23" s="350"/>
      <c r="BI23" s="350"/>
      <c r="BJ23" s="350"/>
      <c r="BK23" s="348"/>
      <c r="BL23" s="348"/>
      <c r="BM23" s="349"/>
      <c r="BN23" s="349"/>
      <c r="BO23" s="349"/>
      <c r="BP23" s="349"/>
      <c r="BQ23" s="350"/>
      <c r="BR23" s="350"/>
      <c r="BS23" s="350"/>
      <c r="BT23" s="350"/>
      <c r="BU23" s="350"/>
      <c r="BV23" s="350"/>
      <c r="BW23" s="348"/>
      <c r="BX23" s="348"/>
      <c r="BY23" s="349"/>
      <c r="BZ23" s="349"/>
      <c r="CA23" s="349"/>
      <c r="CB23" s="349"/>
      <c r="CC23" s="350"/>
      <c r="CD23" s="350"/>
      <c r="CE23" s="350"/>
      <c r="CF23" s="350"/>
      <c r="CG23" s="350"/>
      <c r="CH23" s="350"/>
      <c r="CI23" s="348"/>
      <c r="CJ23" s="348"/>
      <c r="CK23" s="349"/>
      <c r="CL23" s="349"/>
      <c r="CM23" s="349"/>
      <c r="CN23" s="349"/>
      <c r="CO23" s="350"/>
      <c r="CP23" s="350"/>
      <c r="CQ23" s="350"/>
      <c r="CR23" s="350"/>
      <c r="CS23" s="350"/>
      <c r="CT23" s="350"/>
      <c r="CU23" s="348"/>
      <c r="CV23" s="348"/>
      <c r="CW23" s="349"/>
      <c r="CX23" s="350"/>
      <c r="CY23" s="350"/>
      <c r="CZ23" s="350"/>
      <c r="DA23" s="350"/>
      <c r="DB23" s="350"/>
      <c r="DC23" s="350"/>
      <c r="DD23" s="350"/>
      <c r="DE23" s="350"/>
      <c r="DF23" s="350"/>
      <c r="DG23" s="350"/>
      <c r="DH23" s="350"/>
      <c r="DI23" s="350"/>
      <c r="DJ23" s="350"/>
      <c r="DK23" s="350"/>
      <c r="DL23" s="350"/>
      <c r="DM23" s="350"/>
      <c r="DN23" s="350"/>
      <c r="DO23" s="350"/>
      <c r="DP23" s="350"/>
      <c r="DQ23" s="350"/>
      <c r="DR23" s="350"/>
      <c r="DS23" s="350"/>
      <c r="DT23" s="350"/>
      <c r="DU23" s="350"/>
      <c r="DV23" s="350"/>
      <c r="DW23" s="350"/>
      <c r="DX23" s="350"/>
      <c r="DY23" s="350"/>
      <c r="DZ23" s="350"/>
      <c r="EA23" s="350"/>
      <c r="EB23" s="350"/>
      <c r="EC23" s="350"/>
      <c r="ED23" s="350"/>
      <c r="EE23" s="350"/>
      <c r="EF23" s="350"/>
      <c r="EG23" s="350"/>
      <c r="EH23" s="350"/>
      <c r="EI23" s="350"/>
      <c r="EJ23" s="350"/>
      <c r="EK23" s="350"/>
      <c r="EL23" s="350"/>
      <c r="EM23" s="350"/>
      <c r="EN23" s="350"/>
      <c r="EO23" s="350"/>
      <c r="EP23" s="350"/>
      <c r="EQ23" s="350"/>
      <c r="ER23" s="350"/>
      <c r="ES23" s="350"/>
      <c r="ET23" s="350"/>
      <c r="EU23" s="350"/>
      <c r="EV23" s="350"/>
      <c r="EW23" s="350"/>
      <c r="EX23" s="350"/>
      <c r="EY23" s="350"/>
      <c r="EZ23" s="350"/>
      <c r="FA23" s="350"/>
      <c r="FB23" s="350"/>
      <c r="FC23" s="350"/>
      <c r="FD23" s="350"/>
      <c r="FE23" s="350"/>
      <c r="FF23" s="350"/>
      <c r="FG23" s="350"/>
      <c r="FH23" s="350"/>
      <c r="FI23" s="350"/>
      <c r="FJ23" s="350"/>
      <c r="FK23" s="350"/>
      <c r="FL23" s="350"/>
      <c r="FM23" s="350"/>
      <c r="FN23" s="350"/>
      <c r="FO23" s="350"/>
      <c r="FP23" s="350"/>
      <c r="FQ23" s="350"/>
      <c r="FR23" s="350"/>
      <c r="FS23" s="350"/>
      <c r="FT23" s="350"/>
      <c r="FU23" s="350"/>
      <c r="FV23" s="350"/>
      <c r="FW23" s="350"/>
      <c r="FX23" s="350"/>
      <c r="FY23" s="350"/>
      <c r="FZ23" s="350"/>
      <c r="GA23" s="350"/>
      <c r="GB23" s="350"/>
      <c r="GC23" s="350"/>
      <c r="GD23" s="350"/>
      <c r="GE23" s="350"/>
      <c r="GF23" s="350"/>
      <c r="GG23" s="350"/>
      <c r="GH23" s="350"/>
      <c r="GI23" s="350"/>
      <c r="GJ23" s="350"/>
      <c r="GK23" s="350"/>
      <c r="GL23" s="350"/>
      <c r="GM23" s="348"/>
      <c r="GN23" s="348"/>
      <c r="GO23" s="348"/>
      <c r="GP23" s="348"/>
      <c r="GQ23" s="348"/>
      <c r="GR23" s="348"/>
      <c r="GS23" s="348"/>
      <c r="GT23" s="348"/>
      <c r="GU23" s="348"/>
      <c r="GV23" s="348"/>
      <c r="GW23" s="348"/>
      <c r="GX23" s="348"/>
      <c r="GY23" s="348"/>
      <c r="GZ23" s="348"/>
      <c r="HA23" s="350"/>
      <c r="HB23" s="350"/>
      <c r="HC23" s="350"/>
      <c r="HD23" s="350"/>
      <c r="HE23" s="350"/>
      <c r="HF23" s="350"/>
      <c r="HG23" s="348"/>
      <c r="HH23" s="350"/>
      <c r="HI23" s="350"/>
      <c r="HJ23" s="350"/>
      <c r="HK23" s="350"/>
      <c r="HL23" s="350"/>
      <c r="HM23" s="350"/>
      <c r="HN23" s="350"/>
      <c r="HO23" s="350"/>
      <c r="HP23" s="350"/>
      <c r="HQ23" s="350"/>
      <c r="HR23" s="350"/>
      <c r="HS23" s="350"/>
      <c r="HT23" s="350"/>
      <c r="HU23" s="350"/>
      <c r="HV23" s="350"/>
      <c r="HW23" s="350"/>
      <c r="HX23" s="350"/>
      <c r="HY23" s="350"/>
      <c r="HZ23" s="350"/>
      <c r="IA23" s="350"/>
      <c r="IB23" s="350"/>
      <c r="IC23" s="350"/>
      <c r="ID23" s="350"/>
      <c r="IE23" s="350"/>
      <c r="IF23" s="350"/>
      <c r="IG23" s="350"/>
      <c r="IH23" s="350"/>
      <c r="II23" s="350"/>
      <c r="IJ23" s="350"/>
      <c r="IK23" s="350"/>
      <c r="IL23" s="350"/>
      <c r="IM23" s="348"/>
      <c r="IN23" s="348"/>
      <c r="IO23" s="350"/>
      <c r="IP23" s="350"/>
      <c r="IQ23" s="350"/>
      <c r="IR23" s="348"/>
      <c r="IS23" s="348"/>
      <c r="IT23" s="348"/>
      <c r="IU23" s="345"/>
      <c r="IV23" s="355"/>
      <c r="IW23" s="355"/>
      <c r="IX23" s="355"/>
      <c r="IY23" s="355"/>
      <c r="IZ23" s="355"/>
      <c r="JA23" s="355"/>
      <c r="JB23" s="355"/>
      <c r="JC23" s="355"/>
      <c r="JD23" s="355"/>
      <c r="JE23" s="355"/>
      <c r="JF23" s="355"/>
      <c r="JG23" s="355"/>
      <c r="JH23" s="355"/>
      <c r="JI23" s="355"/>
      <c r="JJ23" s="355"/>
      <c r="JK23" s="355"/>
      <c r="JL23" s="355"/>
      <c r="JM23" s="355"/>
      <c r="JN23" s="355"/>
    </row>
    <row r="24" spans="1:279" ht="24.95" customHeight="1">
      <c r="A24" s="2"/>
      <c r="B24" s="2"/>
      <c r="P24" s="2"/>
      <c r="T24" s="2"/>
      <c r="U24" s="2"/>
      <c r="V24" s="2"/>
      <c r="W24" s="2"/>
      <c r="X24" s="2"/>
      <c r="Y24" s="2"/>
      <c r="AB24" s="348"/>
      <c r="AC24" s="349"/>
      <c r="AD24" s="349"/>
      <c r="AE24" s="349"/>
      <c r="AF24" s="349"/>
      <c r="AG24" s="350"/>
      <c r="AH24" s="350"/>
      <c r="AI24" s="350"/>
      <c r="AJ24" s="350"/>
      <c r="AK24" s="350"/>
      <c r="AL24" s="350"/>
      <c r="AM24" s="348"/>
      <c r="AN24" s="348"/>
      <c r="AO24" s="349"/>
      <c r="AP24" s="349"/>
      <c r="AQ24" s="349"/>
      <c r="AR24" s="349"/>
      <c r="AS24" s="350"/>
      <c r="AT24" s="350"/>
      <c r="AU24" s="350"/>
      <c r="AV24" s="350"/>
      <c r="AW24" s="350"/>
      <c r="AX24" s="350"/>
      <c r="AY24" s="348"/>
      <c r="AZ24" s="348"/>
      <c r="BA24" s="349"/>
      <c r="BB24" s="349"/>
      <c r="BC24" s="349"/>
      <c r="BD24" s="349"/>
      <c r="BE24" s="350"/>
      <c r="BF24" s="350"/>
      <c r="BG24" s="350"/>
      <c r="BH24" s="350"/>
      <c r="BI24" s="350"/>
      <c r="BJ24" s="350"/>
      <c r="BK24" s="348"/>
      <c r="BL24" s="348"/>
      <c r="BM24" s="349"/>
      <c r="BN24" s="349"/>
      <c r="BO24" s="349"/>
      <c r="BP24" s="349"/>
      <c r="BQ24" s="350"/>
      <c r="BR24" s="350"/>
      <c r="BS24" s="350"/>
      <c r="BT24" s="350"/>
      <c r="BU24" s="350"/>
      <c r="BV24" s="350"/>
      <c r="BW24" s="348"/>
      <c r="BX24" s="348"/>
      <c r="BY24" s="349"/>
      <c r="BZ24" s="349"/>
      <c r="CA24" s="349"/>
      <c r="CB24" s="349"/>
      <c r="CC24" s="350"/>
      <c r="CD24" s="350"/>
      <c r="CE24" s="350"/>
      <c r="CF24" s="350"/>
      <c r="CG24" s="350"/>
      <c r="CH24" s="350"/>
      <c r="CI24" s="348"/>
      <c r="CJ24" s="348"/>
      <c r="CK24" s="349"/>
      <c r="CL24" s="349"/>
      <c r="CM24" s="349"/>
      <c r="CN24" s="349"/>
      <c r="CO24" s="350"/>
      <c r="CP24" s="350"/>
      <c r="CQ24" s="350"/>
      <c r="CR24" s="350"/>
      <c r="CS24" s="350"/>
      <c r="CT24" s="350"/>
      <c r="CU24" s="348"/>
      <c r="CV24" s="348"/>
      <c r="CW24" s="349"/>
      <c r="CX24" s="350"/>
      <c r="CY24" s="350"/>
      <c r="CZ24" s="350"/>
      <c r="DA24" s="350"/>
      <c r="DB24" s="350"/>
      <c r="DC24" s="350"/>
      <c r="DD24" s="350"/>
      <c r="DE24" s="350"/>
      <c r="DF24" s="350"/>
      <c r="DG24" s="350"/>
      <c r="DH24" s="350"/>
      <c r="DI24" s="350"/>
      <c r="DJ24" s="350"/>
      <c r="DK24" s="350"/>
      <c r="DL24" s="350"/>
      <c r="DM24" s="350"/>
      <c r="DN24" s="350"/>
      <c r="DO24" s="350"/>
      <c r="DP24" s="350"/>
      <c r="DQ24" s="350"/>
      <c r="DR24" s="350"/>
      <c r="DS24" s="350"/>
      <c r="DT24" s="350"/>
      <c r="DU24" s="350"/>
      <c r="DV24" s="350"/>
      <c r="DW24" s="350"/>
      <c r="DX24" s="350"/>
      <c r="DY24" s="350"/>
      <c r="DZ24" s="350"/>
      <c r="EA24" s="350"/>
      <c r="EB24" s="350"/>
      <c r="EC24" s="350"/>
      <c r="ED24" s="350"/>
      <c r="EE24" s="350"/>
      <c r="EF24" s="350"/>
      <c r="EG24" s="350"/>
      <c r="EH24" s="350"/>
      <c r="EI24" s="350"/>
      <c r="EJ24" s="350"/>
      <c r="EK24" s="350"/>
      <c r="EL24" s="350"/>
      <c r="EM24" s="350"/>
      <c r="EN24" s="350"/>
      <c r="EO24" s="350"/>
      <c r="EP24" s="350"/>
      <c r="EQ24" s="350"/>
      <c r="ER24" s="350"/>
      <c r="ES24" s="350"/>
      <c r="ET24" s="350"/>
      <c r="EU24" s="350"/>
      <c r="EV24" s="350"/>
      <c r="EW24" s="350"/>
      <c r="EX24" s="350"/>
      <c r="EY24" s="350"/>
      <c r="EZ24" s="350"/>
      <c r="FA24" s="350"/>
      <c r="FB24" s="350"/>
      <c r="FC24" s="350"/>
      <c r="FD24" s="350"/>
      <c r="FE24" s="350"/>
      <c r="FF24" s="350"/>
      <c r="FG24" s="350"/>
      <c r="FH24" s="350"/>
      <c r="FI24" s="350"/>
      <c r="FJ24" s="350"/>
      <c r="FK24" s="350"/>
      <c r="FL24" s="350"/>
      <c r="FM24" s="350"/>
      <c r="FN24" s="350"/>
      <c r="FO24" s="350"/>
      <c r="FP24" s="350"/>
      <c r="FQ24" s="350"/>
      <c r="FR24" s="350"/>
      <c r="FS24" s="350"/>
      <c r="FT24" s="350"/>
      <c r="FU24" s="350"/>
      <c r="FV24" s="350"/>
      <c r="FW24" s="350"/>
      <c r="FX24" s="350"/>
      <c r="FY24" s="350"/>
      <c r="FZ24" s="350"/>
      <c r="GA24" s="350"/>
      <c r="GB24" s="350"/>
      <c r="GC24" s="350"/>
      <c r="GD24" s="350"/>
      <c r="GE24" s="350"/>
      <c r="GF24" s="350"/>
      <c r="GG24" s="350"/>
      <c r="GH24" s="350"/>
      <c r="GI24" s="350"/>
      <c r="GJ24" s="350"/>
      <c r="GK24" s="350"/>
      <c r="GL24" s="350"/>
      <c r="GM24" s="348"/>
      <c r="GN24" s="348"/>
      <c r="GO24" s="348"/>
      <c r="GP24" s="348"/>
      <c r="GQ24" s="348"/>
      <c r="GR24" s="348"/>
      <c r="GS24" s="348"/>
      <c r="GT24" s="348"/>
      <c r="GU24" s="348"/>
      <c r="GV24" s="348"/>
      <c r="GW24" s="348"/>
      <c r="GX24" s="348"/>
      <c r="GY24" s="348"/>
      <c r="GZ24" s="348"/>
      <c r="HA24" s="350"/>
      <c r="HB24" s="350"/>
      <c r="HC24" s="350"/>
      <c r="HD24" s="350"/>
      <c r="HE24" s="350"/>
      <c r="HF24" s="350"/>
      <c r="HG24" s="348"/>
      <c r="HH24" s="350"/>
      <c r="HI24" s="350"/>
      <c r="HJ24" s="350"/>
      <c r="HK24" s="350"/>
      <c r="HL24" s="350"/>
      <c r="HM24" s="350"/>
      <c r="HN24" s="350"/>
      <c r="HO24" s="350"/>
      <c r="HP24" s="350"/>
      <c r="HQ24" s="350"/>
      <c r="HR24" s="350"/>
      <c r="HS24" s="350"/>
      <c r="HT24" s="350"/>
      <c r="HU24" s="350"/>
      <c r="HV24" s="350"/>
      <c r="HW24" s="350"/>
      <c r="HX24" s="350"/>
      <c r="HY24" s="350"/>
      <c r="HZ24" s="370"/>
      <c r="IA24" s="350"/>
      <c r="IB24" s="350"/>
      <c r="IC24" s="350"/>
      <c r="ID24" s="350"/>
      <c r="IE24" s="350"/>
      <c r="IF24" s="350"/>
      <c r="IG24" s="350"/>
      <c r="IH24" s="350"/>
      <c r="II24" s="350"/>
      <c r="IJ24" s="350"/>
      <c r="IK24" s="350"/>
      <c r="IL24" s="350"/>
      <c r="IM24" s="348"/>
      <c r="IN24" s="348"/>
      <c r="IO24" s="350"/>
      <c r="IP24" s="350"/>
      <c r="IQ24" s="350"/>
      <c r="IR24" s="348"/>
      <c r="IS24" s="348"/>
      <c r="IT24" s="348"/>
      <c r="IU24" s="345"/>
      <c r="IV24" s="355"/>
      <c r="IW24" s="437" t="str">
        <f>+CONCATENATE("Distribución de los Planes Horarios de la Intersección: ",Inicio!G6)</f>
        <v>Distribución de los Planes Horarios de la Intersección: Av. Los Héroes - Ca. Buckinghan</v>
      </c>
      <c r="IX24" s="355"/>
      <c r="IZ24" s="355"/>
      <c r="JA24" s="355"/>
      <c r="JB24" s="355"/>
      <c r="JC24" s="355"/>
      <c r="JD24" s="355"/>
      <c r="JE24" s="355"/>
      <c r="JF24" s="355"/>
      <c r="JG24" s="355"/>
      <c r="JH24" s="355"/>
      <c r="JI24" s="355"/>
      <c r="JJ24" s="355"/>
      <c r="JK24" s="355"/>
      <c r="JL24" s="355"/>
      <c r="JM24" s="355"/>
      <c r="JN24" s="355"/>
    </row>
    <row r="25" spans="1:279" ht="9.9499999999999993" customHeight="1">
      <c r="A25" s="391"/>
      <c r="B25" s="391"/>
      <c r="P25" s="391"/>
      <c r="T25" s="391"/>
      <c r="U25" s="391"/>
      <c r="V25" s="391"/>
      <c r="W25" s="391"/>
      <c r="X25" s="391"/>
      <c r="Y25" s="391"/>
      <c r="Z25" s="391"/>
      <c r="AA25" s="391"/>
      <c r="AB25" s="348"/>
      <c r="AC25" s="349"/>
      <c r="AD25" s="349"/>
      <c r="AE25" s="349"/>
      <c r="AF25" s="349"/>
      <c r="AG25" s="350"/>
      <c r="AH25" s="350"/>
      <c r="AI25" s="350"/>
      <c r="AJ25" s="350"/>
      <c r="AK25" s="350"/>
      <c r="AL25" s="350"/>
      <c r="AM25" s="348"/>
      <c r="AN25" s="348"/>
      <c r="AO25" s="349"/>
      <c r="AP25" s="349"/>
      <c r="AQ25" s="349"/>
      <c r="AR25" s="349"/>
      <c r="AS25" s="350"/>
      <c r="AT25" s="350"/>
      <c r="AU25" s="350"/>
      <c r="AV25" s="350"/>
      <c r="AW25" s="350"/>
      <c r="AX25" s="350"/>
      <c r="AY25" s="348"/>
      <c r="AZ25" s="348"/>
      <c r="BA25" s="349"/>
      <c r="BB25" s="349"/>
      <c r="BC25" s="349"/>
      <c r="BD25" s="349"/>
      <c r="BE25" s="350"/>
      <c r="BF25" s="350"/>
      <c r="BG25" s="350"/>
      <c r="BH25" s="350"/>
      <c r="BI25" s="350"/>
      <c r="BJ25" s="350"/>
      <c r="BK25" s="348"/>
      <c r="BL25" s="348"/>
      <c r="BM25" s="349"/>
      <c r="BN25" s="349"/>
      <c r="BO25" s="349"/>
      <c r="BP25" s="349"/>
      <c r="BQ25" s="350"/>
      <c r="BR25" s="350"/>
      <c r="BS25" s="350"/>
      <c r="BT25" s="350"/>
      <c r="BU25" s="350"/>
      <c r="BV25" s="350"/>
      <c r="BW25" s="348"/>
      <c r="BX25" s="348"/>
      <c r="BY25" s="349"/>
      <c r="BZ25" s="349"/>
      <c r="CA25" s="349"/>
      <c r="CB25" s="349"/>
      <c r="CC25" s="350"/>
      <c r="CD25" s="350"/>
      <c r="CE25" s="350"/>
      <c r="CF25" s="350"/>
      <c r="CG25" s="350"/>
      <c r="CH25" s="350"/>
      <c r="CI25" s="348"/>
      <c r="CJ25" s="348"/>
      <c r="CK25" s="349"/>
      <c r="CL25" s="349"/>
      <c r="CM25" s="349"/>
      <c r="CN25" s="349"/>
      <c r="CO25" s="350"/>
      <c r="CP25" s="350"/>
      <c r="CQ25" s="350"/>
      <c r="CR25" s="350"/>
      <c r="CS25" s="350"/>
      <c r="CT25" s="350"/>
      <c r="CU25" s="348"/>
      <c r="CV25" s="348"/>
      <c r="CW25" s="349"/>
      <c r="CX25" s="350"/>
      <c r="CY25" s="350"/>
      <c r="CZ25" s="350"/>
      <c r="DA25" s="350"/>
      <c r="DB25" s="350"/>
      <c r="DC25" s="350"/>
      <c r="DD25" s="350"/>
      <c r="DE25" s="350"/>
      <c r="DF25" s="350"/>
      <c r="DG25" s="350"/>
      <c r="DH25" s="350"/>
      <c r="DI25" s="350"/>
      <c r="DJ25" s="350"/>
      <c r="DK25" s="350"/>
      <c r="DL25" s="350"/>
      <c r="DM25" s="350"/>
      <c r="DN25" s="350"/>
      <c r="DO25" s="350"/>
      <c r="DP25" s="350"/>
      <c r="DQ25" s="350"/>
      <c r="DR25" s="350"/>
      <c r="DS25" s="350"/>
      <c r="DT25" s="350"/>
      <c r="DU25" s="350"/>
      <c r="DV25" s="350"/>
      <c r="DW25" s="350"/>
      <c r="DX25" s="350"/>
      <c r="DY25" s="350"/>
      <c r="DZ25" s="350"/>
      <c r="EA25" s="350"/>
      <c r="EB25" s="350"/>
      <c r="EC25" s="350"/>
      <c r="ED25" s="350"/>
      <c r="EE25" s="350"/>
      <c r="EF25" s="350"/>
      <c r="EG25" s="350"/>
      <c r="EH25" s="350"/>
      <c r="EI25" s="350"/>
      <c r="EJ25" s="350"/>
      <c r="EK25" s="350"/>
      <c r="EL25" s="350"/>
      <c r="EM25" s="350"/>
      <c r="EN25" s="350"/>
      <c r="EO25" s="350"/>
      <c r="EP25" s="350"/>
      <c r="EQ25" s="348"/>
      <c r="ER25" s="348"/>
      <c r="ES25" s="349"/>
      <c r="ET25" s="349"/>
      <c r="EU25" s="349"/>
      <c r="EV25" s="349"/>
      <c r="EW25" s="350"/>
      <c r="EX25" s="350"/>
      <c r="EY25" s="350"/>
      <c r="EZ25" s="350"/>
      <c r="FA25" s="350"/>
      <c r="FB25" s="350"/>
      <c r="FC25" s="348"/>
      <c r="FD25" s="348"/>
      <c r="FE25" s="348"/>
      <c r="FF25" s="350"/>
      <c r="FG25" s="350"/>
      <c r="FH25" s="350"/>
      <c r="FI25" s="350"/>
      <c r="FJ25" s="350"/>
      <c r="FK25" s="350"/>
      <c r="FL25" s="350"/>
      <c r="FM25" s="350"/>
      <c r="FN25" s="350"/>
      <c r="FO25" s="350"/>
      <c r="FP25" s="350"/>
      <c r="FQ25" s="350"/>
      <c r="FR25" s="350"/>
      <c r="FS25" s="350"/>
      <c r="FT25" s="350"/>
      <c r="FU25" s="350"/>
      <c r="FV25" s="350"/>
      <c r="FW25" s="350"/>
      <c r="FX25" s="350"/>
      <c r="FY25" s="350"/>
      <c r="FZ25" s="350"/>
      <c r="GA25" s="350"/>
      <c r="GB25" s="350"/>
      <c r="GC25" s="350"/>
      <c r="GD25" s="350"/>
      <c r="GE25" s="350"/>
      <c r="GF25" s="350"/>
      <c r="GG25" s="350"/>
      <c r="GH25" s="350"/>
      <c r="GI25" s="350"/>
      <c r="GJ25" s="350"/>
      <c r="GK25" s="350"/>
      <c r="GL25" s="350"/>
      <c r="GM25" s="350"/>
      <c r="GN25" s="350"/>
      <c r="GO25" s="350"/>
      <c r="GP25" s="350"/>
      <c r="GQ25" s="350"/>
      <c r="GR25" s="350"/>
      <c r="GS25" s="350"/>
      <c r="GT25" s="350"/>
      <c r="GU25" s="350"/>
      <c r="GV25" s="350"/>
      <c r="GW25" s="350"/>
      <c r="GX25" s="350"/>
      <c r="GY25" s="348"/>
      <c r="GZ25" s="348"/>
      <c r="HA25" s="350"/>
      <c r="HB25" s="350"/>
      <c r="HC25" s="350"/>
      <c r="HD25" s="350"/>
      <c r="HE25" s="350"/>
      <c r="HF25" s="350"/>
      <c r="HG25" s="348"/>
      <c r="HH25" s="350"/>
      <c r="HI25" s="350"/>
      <c r="HJ25" s="350"/>
      <c r="HK25" s="350"/>
      <c r="HL25" s="350"/>
      <c r="HM25" s="350"/>
      <c r="HN25" s="350"/>
      <c r="HO25" s="350"/>
      <c r="HP25" s="350"/>
      <c r="HQ25" s="350"/>
      <c r="HR25" s="350"/>
      <c r="HS25" s="350"/>
      <c r="HT25" s="350"/>
      <c r="HU25" s="350"/>
      <c r="HV25" s="350"/>
      <c r="HW25" s="350"/>
      <c r="HX25" s="350"/>
      <c r="HY25" s="350"/>
      <c r="HZ25" s="350"/>
      <c r="IA25" s="350"/>
      <c r="IB25" s="350"/>
      <c r="IC25" s="350"/>
      <c r="ID25" s="350"/>
      <c r="IE25" s="350"/>
      <c r="IF25" s="350"/>
      <c r="IG25" s="350"/>
      <c r="IH25" s="350"/>
      <c r="II25" s="350"/>
      <c r="IJ25" s="350"/>
      <c r="IK25" s="350"/>
      <c r="IL25" s="350"/>
      <c r="IM25" s="348"/>
      <c r="IN25" s="348"/>
      <c r="IO25" s="350"/>
      <c r="IP25" s="350"/>
      <c r="IQ25" s="350"/>
      <c r="IR25" s="348"/>
      <c r="IS25" s="348"/>
      <c r="IT25" s="348"/>
      <c r="IU25" s="345"/>
      <c r="IV25" s="355"/>
      <c r="IW25" s="355"/>
      <c r="IX25" s="355"/>
      <c r="IY25" s="355"/>
      <c r="IZ25" s="355"/>
      <c r="JA25" s="355"/>
      <c r="JB25" s="355"/>
      <c r="JC25" s="355"/>
      <c r="JD25" s="355"/>
      <c r="JE25" s="355"/>
      <c r="JF25" s="355"/>
      <c r="JG25" s="355"/>
      <c r="JH25" s="355"/>
      <c r="JI25" s="355"/>
      <c r="JJ25" s="355"/>
      <c r="JK25" s="355"/>
      <c r="JL25" s="355"/>
      <c r="JM25" s="355"/>
      <c r="JN25" s="355"/>
    </row>
    <row r="26" spans="1:279" ht="24.95" hidden="1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351">
        <f t="shared" ref="AA26:BF26" si="0">IF(AA30="",1,9)</f>
        <v>9</v>
      </c>
      <c r="AB26" s="352">
        <f t="shared" si="0"/>
        <v>9</v>
      </c>
      <c r="AC26" s="352">
        <f t="shared" si="0"/>
        <v>9</v>
      </c>
      <c r="AD26" s="352">
        <f t="shared" si="0"/>
        <v>9</v>
      </c>
      <c r="AE26" s="352">
        <f t="shared" si="0"/>
        <v>9</v>
      </c>
      <c r="AF26" s="352">
        <f t="shared" si="0"/>
        <v>9</v>
      </c>
      <c r="AG26" s="352">
        <f t="shared" si="0"/>
        <v>9</v>
      </c>
      <c r="AH26" s="352">
        <f t="shared" si="0"/>
        <v>9</v>
      </c>
      <c r="AI26" s="352">
        <f t="shared" si="0"/>
        <v>9</v>
      </c>
      <c r="AJ26" s="352">
        <f t="shared" si="0"/>
        <v>9</v>
      </c>
      <c r="AK26" s="352">
        <f t="shared" si="0"/>
        <v>9</v>
      </c>
      <c r="AL26" s="352">
        <f t="shared" si="0"/>
        <v>1</v>
      </c>
      <c r="AM26" s="351">
        <f t="shared" si="0"/>
        <v>9</v>
      </c>
      <c r="AN26" s="352">
        <f t="shared" si="0"/>
        <v>9</v>
      </c>
      <c r="AO26" s="352">
        <f t="shared" si="0"/>
        <v>9</v>
      </c>
      <c r="AP26" s="352">
        <f t="shared" si="0"/>
        <v>1</v>
      </c>
      <c r="AQ26" s="352">
        <f t="shared" si="0"/>
        <v>1</v>
      </c>
      <c r="AR26" s="352">
        <f t="shared" si="0"/>
        <v>1</v>
      </c>
      <c r="AS26" s="352">
        <f t="shared" si="0"/>
        <v>1</v>
      </c>
      <c r="AT26" s="352">
        <f t="shared" si="0"/>
        <v>1</v>
      </c>
      <c r="AU26" s="352">
        <f t="shared" si="0"/>
        <v>1</v>
      </c>
      <c r="AV26" s="352">
        <f t="shared" si="0"/>
        <v>1</v>
      </c>
      <c r="AW26" s="352">
        <f t="shared" si="0"/>
        <v>1</v>
      </c>
      <c r="AX26" s="352">
        <f t="shared" si="0"/>
        <v>1</v>
      </c>
      <c r="AY26" s="351">
        <f t="shared" si="0"/>
        <v>1</v>
      </c>
      <c r="AZ26" s="352">
        <f t="shared" si="0"/>
        <v>1</v>
      </c>
      <c r="BA26" s="352">
        <f t="shared" si="0"/>
        <v>1</v>
      </c>
      <c r="BB26" s="352">
        <f t="shared" si="0"/>
        <v>1</v>
      </c>
      <c r="BC26" s="352">
        <f t="shared" si="0"/>
        <v>1</v>
      </c>
      <c r="BD26" s="352">
        <f t="shared" si="0"/>
        <v>1</v>
      </c>
      <c r="BE26" s="352">
        <f t="shared" si="0"/>
        <v>1</v>
      </c>
      <c r="BF26" s="352">
        <f t="shared" si="0"/>
        <v>1</v>
      </c>
      <c r="BG26" s="352">
        <f t="shared" ref="BG26:CL26" si="1">IF(BG30="",1,9)</f>
        <v>1</v>
      </c>
      <c r="BH26" s="352">
        <f t="shared" si="1"/>
        <v>1</v>
      </c>
      <c r="BI26" s="352">
        <f t="shared" si="1"/>
        <v>1</v>
      </c>
      <c r="BJ26" s="352">
        <f t="shared" si="1"/>
        <v>1</v>
      </c>
      <c r="BK26" s="351">
        <f t="shared" si="1"/>
        <v>1</v>
      </c>
      <c r="BL26" s="352">
        <f t="shared" si="1"/>
        <v>1</v>
      </c>
      <c r="BM26" s="352">
        <f t="shared" si="1"/>
        <v>1</v>
      </c>
      <c r="BN26" s="352">
        <f t="shared" si="1"/>
        <v>1</v>
      </c>
      <c r="BO26" s="352">
        <f t="shared" si="1"/>
        <v>1</v>
      </c>
      <c r="BP26" s="352">
        <f t="shared" si="1"/>
        <v>1</v>
      </c>
      <c r="BQ26" s="352">
        <f t="shared" si="1"/>
        <v>1</v>
      </c>
      <c r="BR26" s="352">
        <f t="shared" si="1"/>
        <v>1</v>
      </c>
      <c r="BS26" s="352">
        <f t="shared" si="1"/>
        <v>1</v>
      </c>
      <c r="BT26" s="352">
        <f t="shared" si="1"/>
        <v>1</v>
      </c>
      <c r="BU26" s="352">
        <f t="shared" si="1"/>
        <v>1</v>
      </c>
      <c r="BV26" s="352">
        <f t="shared" si="1"/>
        <v>1</v>
      </c>
      <c r="BW26" s="351">
        <f t="shared" si="1"/>
        <v>1</v>
      </c>
      <c r="BX26" s="352">
        <f t="shared" si="1"/>
        <v>1</v>
      </c>
      <c r="BY26" s="352">
        <f t="shared" si="1"/>
        <v>1</v>
      </c>
      <c r="BZ26" s="352">
        <f t="shared" si="1"/>
        <v>1</v>
      </c>
      <c r="CA26" s="352">
        <f t="shared" si="1"/>
        <v>1</v>
      </c>
      <c r="CB26" s="352">
        <f t="shared" si="1"/>
        <v>1</v>
      </c>
      <c r="CC26" s="352">
        <f t="shared" si="1"/>
        <v>1</v>
      </c>
      <c r="CD26" s="352">
        <f t="shared" si="1"/>
        <v>1</v>
      </c>
      <c r="CE26" s="352">
        <f t="shared" si="1"/>
        <v>1</v>
      </c>
      <c r="CF26" s="352">
        <f t="shared" si="1"/>
        <v>1</v>
      </c>
      <c r="CG26" s="352">
        <f t="shared" si="1"/>
        <v>1</v>
      </c>
      <c r="CH26" s="352">
        <f t="shared" si="1"/>
        <v>1</v>
      </c>
      <c r="CI26" s="351">
        <f t="shared" si="1"/>
        <v>9</v>
      </c>
      <c r="CJ26" s="352">
        <f t="shared" si="1"/>
        <v>9</v>
      </c>
      <c r="CK26" s="352">
        <f t="shared" si="1"/>
        <v>9</v>
      </c>
      <c r="CL26" s="352">
        <f t="shared" si="1"/>
        <v>9</v>
      </c>
      <c r="CM26" s="352">
        <f t="shared" ref="CM26:DR26" si="2">IF(CM30="",1,9)</f>
        <v>9</v>
      </c>
      <c r="CN26" s="352">
        <f t="shared" si="2"/>
        <v>9</v>
      </c>
      <c r="CO26" s="352">
        <f t="shared" si="2"/>
        <v>9</v>
      </c>
      <c r="CP26" s="352">
        <f t="shared" si="2"/>
        <v>9</v>
      </c>
      <c r="CQ26" s="352">
        <f t="shared" si="2"/>
        <v>9</v>
      </c>
      <c r="CR26" s="352">
        <f t="shared" si="2"/>
        <v>9</v>
      </c>
      <c r="CS26" s="352">
        <f t="shared" si="2"/>
        <v>9</v>
      </c>
      <c r="CT26" s="352">
        <f t="shared" si="2"/>
        <v>1</v>
      </c>
      <c r="CU26" s="351">
        <f t="shared" si="2"/>
        <v>9</v>
      </c>
      <c r="CV26" s="352">
        <f t="shared" si="2"/>
        <v>9</v>
      </c>
      <c r="CW26" s="352">
        <f t="shared" si="2"/>
        <v>9</v>
      </c>
      <c r="CX26" s="352">
        <f t="shared" si="2"/>
        <v>1</v>
      </c>
      <c r="CY26" s="352">
        <f t="shared" si="2"/>
        <v>1</v>
      </c>
      <c r="CZ26" s="352">
        <f t="shared" si="2"/>
        <v>1</v>
      </c>
      <c r="DA26" s="352">
        <f t="shared" si="2"/>
        <v>1</v>
      </c>
      <c r="DB26" s="352">
        <f t="shared" si="2"/>
        <v>1</v>
      </c>
      <c r="DC26" s="352">
        <f t="shared" si="2"/>
        <v>1</v>
      </c>
      <c r="DD26" s="352">
        <f t="shared" si="2"/>
        <v>1</v>
      </c>
      <c r="DE26" s="352">
        <f t="shared" si="2"/>
        <v>1</v>
      </c>
      <c r="DF26" s="352">
        <f t="shared" si="2"/>
        <v>1</v>
      </c>
      <c r="DG26" s="351">
        <f t="shared" si="2"/>
        <v>1</v>
      </c>
      <c r="DH26" s="352">
        <f t="shared" si="2"/>
        <v>1</v>
      </c>
      <c r="DI26" s="352">
        <f t="shared" si="2"/>
        <v>1</v>
      </c>
      <c r="DJ26" s="352">
        <f t="shared" si="2"/>
        <v>1</v>
      </c>
      <c r="DK26" s="352">
        <f t="shared" si="2"/>
        <v>1</v>
      </c>
      <c r="DL26" s="352">
        <f t="shared" si="2"/>
        <v>1</v>
      </c>
      <c r="DM26" s="352">
        <f t="shared" si="2"/>
        <v>1</v>
      </c>
      <c r="DN26" s="352">
        <f t="shared" si="2"/>
        <v>1</v>
      </c>
      <c r="DO26" s="352">
        <f t="shared" si="2"/>
        <v>1</v>
      </c>
      <c r="DP26" s="352">
        <f t="shared" si="2"/>
        <v>1</v>
      </c>
      <c r="DQ26" s="352">
        <f t="shared" si="2"/>
        <v>1</v>
      </c>
      <c r="DR26" s="352">
        <f t="shared" si="2"/>
        <v>1</v>
      </c>
      <c r="DS26" s="351">
        <f t="shared" ref="DS26:EX26" si="3">IF(DS30="",1,9)</f>
        <v>1</v>
      </c>
      <c r="DT26" s="352">
        <f t="shared" si="3"/>
        <v>1</v>
      </c>
      <c r="DU26" s="352">
        <f t="shared" si="3"/>
        <v>1</v>
      </c>
      <c r="DV26" s="352">
        <f t="shared" si="3"/>
        <v>1</v>
      </c>
      <c r="DW26" s="352">
        <f t="shared" si="3"/>
        <v>1</v>
      </c>
      <c r="DX26" s="352">
        <f t="shared" si="3"/>
        <v>1</v>
      </c>
      <c r="DY26" s="352">
        <f t="shared" si="3"/>
        <v>1</v>
      </c>
      <c r="DZ26" s="352">
        <f t="shared" si="3"/>
        <v>1</v>
      </c>
      <c r="EA26" s="352">
        <f t="shared" si="3"/>
        <v>1</v>
      </c>
      <c r="EB26" s="352">
        <f t="shared" si="3"/>
        <v>1</v>
      </c>
      <c r="EC26" s="352">
        <f t="shared" si="3"/>
        <v>1</v>
      </c>
      <c r="ED26" s="352">
        <f t="shared" si="3"/>
        <v>1</v>
      </c>
      <c r="EE26" s="351">
        <f t="shared" si="3"/>
        <v>1</v>
      </c>
      <c r="EF26" s="352">
        <f t="shared" si="3"/>
        <v>1</v>
      </c>
      <c r="EG26" s="352">
        <f t="shared" si="3"/>
        <v>1</v>
      </c>
      <c r="EH26" s="352">
        <f t="shared" si="3"/>
        <v>1</v>
      </c>
      <c r="EI26" s="352">
        <f t="shared" si="3"/>
        <v>1</v>
      </c>
      <c r="EJ26" s="352">
        <f t="shared" si="3"/>
        <v>1</v>
      </c>
      <c r="EK26" s="352">
        <f t="shared" si="3"/>
        <v>1</v>
      </c>
      <c r="EL26" s="352">
        <f t="shared" si="3"/>
        <v>1</v>
      </c>
      <c r="EM26" s="352">
        <f t="shared" si="3"/>
        <v>1</v>
      </c>
      <c r="EN26" s="352">
        <f t="shared" si="3"/>
        <v>1</v>
      </c>
      <c r="EO26" s="352">
        <f t="shared" si="3"/>
        <v>1</v>
      </c>
      <c r="EP26" s="352">
        <f t="shared" si="3"/>
        <v>1</v>
      </c>
      <c r="EQ26" s="351">
        <f t="shared" si="3"/>
        <v>9</v>
      </c>
      <c r="ER26" s="352">
        <f t="shared" si="3"/>
        <v>9</v>
      </c>
      <c r="ES26" s="352">
        <f t="shared" si="3"/>
        <v>9</v>
      </c>
      <c r="ET26" s="352">
        <f t="shared" si="3"/>
        <v>9</v>
      </c>
      <c r="EU26" s="352">
        <f t="shared" si="3"/>
        <v>9</v>
      </c>
      <c r="EV26" s="352">
        <f t="shared" si="3"/>
        <v>9</v>
      </c>
      <c r="EW26" s="352">
        <f t="shared" si="3"/>
        <v>9</v>
      </c>
      <c r="EX26" s="352">
        <f t="shared" si="3"/>
        <v>9</v>
      </c>
      <c r="EY26" s="352">
        <f t="shared" ref="EY26:GD26" si="4">IF(EY30="",1,9)</f>
        <v>9</v>
      </c>
      <c r="EZ26" s="352">
        <f t="shared" si="4"/>
        <v>9</v>
      </c>
      <c r="FA26" s="352">
        <f t="shared" si="4"/>
        <v>9</v>
      </c>
      <c r="FB26" s="352">
        <f t="shared" si="4"/>
        <v>1</v>
      </c>
      <c r="FC26" s="351">
        <f t="shared" si="4"/>
        <v>9</v>
      </c>
      <c r="FD26" s="352">
        <f t="shared" si="4"/>
        <v>9</v>
      </c>
      <c r="FE26" s="352">
        <f t="shared" si="4"/>
        <v>9</v>
      </c>
      <c r="FF26" s="352">
        <f t="shared" si="4"/>
        <v>1</v>
      </c>
      <c r="FG26" s="352">
        <f t="shared" si="4"/>
        <v>1</v>
      </c>
      <c r="FH26" s="352">
        <f t="shared" si="4"/>
        <v>1</v>
      </c>
      <c r="FI26" s="352">
        <f t="shared" si="4"/>
        <v>1</v>
      </c>
      <c r="FJ26" s="352">
        <f t="shared" si="4"/>
        <v>1</v>
      </c>
      <c r="FK26" s="352">
        <f t="shared" si="4"/>
        <v>1</v>
      </c>
      <c r="FL26" s="352">
        <f t="shared" si="4"/>
        <v>1</v>
      </c>
      <c r="FM26" s="352">
        <f t="shared" si="4"/>
        <v>1</v>
      </c>
      <c r="FN26" s="352">
        <f t="shared" si="4"/>
        <v>1</v>
      </c>
      <c r="FO26" s="351">
        <f t="shared" si="4"/>
        <v>1</v>
      </c>
      <c r="FP26" s="352">
        <f t="shared" si="4"/>
        <v>1</v>
      </c>
      <c r="FQ26" s="352">
        <f t="shared" si="4"/>
        <v>1</v>
      </c>
      <c r="FR26" s="352">
        <f t="shared" si="4"/>
        <v>1</v>
      </c>
      <c r="FS26" s="352">
        <f t="shared" si="4"/>
        <v>1</v>
      </c>
      <c r="FT26" s="352">
        <f t="shared" si="4"/>
        <v>1</v>
      </c>
      <c r="FU26" s="352">
        <f t="shared" si="4"/>
        <v>1</v>
      </c>
      <c r="FV26" s="352">
        <f t="shared" si="4"/>
        <v>1</v>
      </c>
      <c r="FW26" s="352">
        <f t="shared" si="4"/>
        <v>1</v>
      </c>
      <c r="FX26" s="352">
        <f t="shared" si="4"/>
        <v>1</v>
      </c>
      <c r="FY26" s="352">
        <f t="shared" si="4"/>
        <v>1</v>
      </c>
      <c r="FZ26" s="352">
        <f t="shared" si="4"/>
        <v>1</v>
      </c>
      <c r="GA26" s="351">
        <f t="shared" si="4"/>
        <v>1</v>
      </c>
      <c r="GB26" s="352">
        <f t="shared" si="4"/>
        <v>1</v>
      </c>
      <c r="GC26" s="352">
        <f t="shared" si="4"/>
        <v>1</v>
      </c>
      <c r="GD26" s="352">
        <f t="shared" si="4"/>
        <v>1</v>
      </c>
      <c r="GE26" s="352">
        <f t="shared" ref="GE26:GX26" si="5">IF(GE30="",1,9)</f>
        <v>1</v>
      </c>
      <c r="GF26" s="352">
        <f t="shared" si="5"/>
        <v>1</v>
      </c>
      <c r="GG26" s="352">
        <f t="shared" si="5"/>
        <v>1</v>
      </c>
      <c r="GH26" s="352">
        <f t="shared" si="5"/>
        <v>1</v>
      </c>
      <c r="GI26" s="352">
        <f t="shared" si="5"/>
        <v>1</v>
      </c>
      <c r="GJ26" s="352">
        <f t="shared" si="5"/>
        <v>1</v>
      </c>
      <c r="GK26" s="352">
        <f t="shared" si="5"/>
        <v>1</v>
      </c>
      <c r="GL26" s="352">
        <f t="shared" si="5"/>
        <v>1</v>
      </c>
      <c r="GM26" s="351">
        <f t="shared" si="5"/>
        <v>1</v>
      </c>
      <c r="GN26" s="352">
        <f t="shared" si="5"/>
        <v>1</v>
      </c>
      <c r="GO26" s="352">
        <f t="shared" si="5"/>
        <v>1</v>
      </c>
      <c r="GP26" s="352">
        <f t="shared" si="5"/>
        <v>1</v>
      </c>
      <c r="GQ26" s="352">
        <f t="shared" si="5"/>
        <v>1</v>
      </c>
      <c r="GR26" s="352">
        <f t="shared" si="5"/>
        <v>1</v>
      </c>
      <c r="GS26" s="352">
        <f t="shared" si="5"/>
        <v>1</v>
      </c>
      <c r="GT26" s="352">
        <f t="shared" si="5"/>
        <v>1</v>
      </c>
      <c r="GU26" s="352">
        <f t="shared" si="5"/>
        <v>1</v>
      </c>
      <c r="GV26" s="352">
        <f t="shared" si="5"/>
        <v>1</v>
      </c>
      <c r="GW26" s="352">
        <f t="shared" si="5"/>
        <v>1</v>
      </c>
      <c r="GX26" s="352">
        <f t="shared" si="5"/>
        <v>1</v>
      </c>
      <c r="GY26" s="352">
        <f>IF(SUM(GY29:GY40)&gt;0,9,1)</f>
        <v>9</v>
      </c>
      <c r="GZ26" s="352">
        <f t="shared" ref="GZ26:IL26" si="6">IF(SUM(GZ29:GZ40)&gt;0,9,1)</f>
        <v>9</v>
      </c>
      <c r="HA26" s="352">
        <f t="shared" si="6"/>
        <v>1</v>
      </c>
      <c r="HB26" s="352">
        <f t="shared" si="6"/>
        <v>1</v>
      </c>
      <c r="HC26" s="352">
        <f t="shared" si="6"/>
        <v>1</v>
      </c>
      <c r="HD26" s="352">
        <f t="shared" si="6"/>
        <v>1</v>
      </c>
      <c r="HE26" s="352">
        <f t="shared" si="6"/>
        <v>1</v>
      </c>
      <c r="HF26" s="352">
        <f t="shared" si="6"/>
        <v>1</v>
      </c>
      <c r="HG26" s="352">
        <f t="shared" si="6"/>
        <v>9</v>
      </c>
      <c r="HH26" s="352">
        <f t="shared" si="6"/>
        <v>9</v>
      </c>
      <c r="HI26" s="352">
        <f t="shared" si="6"/>
        <v>1</v>
      </c>
      <c r="HJ26" s="352">
        <f t="shared" si="6"/>
        <v>1</v>
      </c>
      <c r="HK26" s="352">
        <f t="shared" si="6"/>
        <v>1</v>
      </c>
      <c r="HL26" s="352">
        <f t="shared" si="6"/>
        <v>1</v>
      </c>
      <c r="HM26" s="352">
        <f t="shared" si="6"/>
        <v>1</v>
      </c>
      <c r="HN26" s="352">
        <f t="shared" si="6"/>
        <v>1</v>
      </c>
      <c r="HO26" s="352">
        <f t="shared" si="6"/>
        <v>1</v>
      </c>
      <c r="HP26" s="352">
        <f t="shared" si="6"/>
        <v>1</v>
      </c>
      <c r="HQ26" s="352">
        <f t="shared" si="6"/>
        <v>1</v>
      </c>
      <c r="HR26" s="352">
        <f t="shared" si="6"/>
        <v>1</v>
      </c>
      <c r="HS26" s="352">
        <f t="shared" si="6"/>
        <v>1</v>
      </c>
      <c r="HT26" s="352">
        <f t="shared" si="6"/>
        <v>1</v>
      </c>
      <c r="HU26" s="352">
        <f t="shared" si="6"/>
        <v>1</v>
      </c>
      <c r="HV26" s="352">
        <f t="shared" si="6"/>
        <v>1</v>
      </c>
      <c r="HW26" s="352">
        <f t="shared" si="6"/>
        <v>1</v>
      </c>
      <c r="HX26" s="352">
        <f t="shared" si="6"/>
        <v>1</v>
      </c>
      <c r="HY26" s="352">
        <f t="shared" si="6"/>
        <v>1</v>
      </c>
      <c r="HZ26" s="352">
        <f t="shared" si="6"/>
        <v>1</v>
      </c>
      <c r="IA26" s="352">
        <f t="shared" si="6"/>
        <v>1</v>
      </c>
      <c r="IB26" s="352">
        <f t="shared" si="6"/>
        <v>1</v>
      </c>
      <c r="IC26" s="352">
        <f t="shared" si="6"/>
        <v>1</v>
      </c>
      <c r="ID26" s="352">
        <f t="shared" si="6"/>
        <v>1</v>
      </c>
      <c r="IE26" s="352">
        <f t="shared" si="6"/>
        <v>1</v>
      </c>
      <c r="IF26" s="352">
        <f t="shared" si="6"/>
        <v>1</v>
      </c>
      <c r="IG26" s="352">
        <f t="shared" si="6"/>
        <v>1</v>
      </c>
      <c r="IH26" s="352">
        <f t="shared" si="6"/>
        <v>1</v>
      </c>
      <c r="II26" s="352">
        <f t="shared" si="6"/>
        <v>1</v>
      </c>
      <c r="IJ26" s="352">
        <f t="shared" si="6"/>
        <v>1</v>
      </c>
      <c r="IK26" s="352">
        <f t="shared" si="6"/>
        <v>1</v>
      </c>
      <c r="IL26" s="352">
        <f t="shared" si="6"/>
        <v>1</v>
      </c>
      <c r="IM26" s="353">
        <f>IF(SUM(GY29:HC29)&gt;0,9,1)</f>
        <v>9</v>
      </c>
      <c r="IN26" s="353">
        <f>IF(SUM(HG29:HK29)&gt;0,9,1)</f>
        <v>9</v>
      </c>
      <c r="IO26" s="353">
        <f>IF(SUM(HO29:HS29)&gt;0,9,1)</f>
        <v>1</v>
      </c>
      <c r="IP26" s="353">
        <f>IF(SUM(HW29:IA29)&gt;0,9,1)</f>
        <v>1</v>
      </c>
      <c r="IQ26" s="353">
        <f>IF(SUM(IE29:II29)&gt;0,9,1)</f>
        <v>1</v>
      </c>
      <c r="IR26" s="353">
        <v>9</v>
      </c>
      <c r="IS26" s="353">
        <v>9</v>
      </c>
      <c r="IT26" s="353">
        <v>9</v>
      </c>
      <c r="IU26" s="353">
        <v>9</v>
      </c>
      <c r="IV26" s="353">
        <v>9</v>
      </c>
      <c r="IW26" s="353">
        <v>9</v>
      </c>
      <c r="IX26" s="353">
        <v>9</v>
      </c>
      <c r="IY26" s="353">
        <f>$IM$26</f>
        <v>9</v>
      </c>
      <c r="IZ26" s="353">
        <f>$IM$26</f>
        <v>9</v>
      </c>
      <c r="JA26" s="353">
        <f>$IM$26</f>
        <v>9</v>
      </c>
      <c r="JB26" s="353">
        <f>$IN$26</f>
        <v>9</v>
      </c>
      <c r="JC26" s="353">
        <f>$IN$26</f>
        <v>9</v>
      </c>
      <c r="JD26" s="353">
        <f>$IN$26</f>
        <v>9</v>
      </c>
      <c r="JE26" s="353">
        <f>$IO$26</f>
        <v>1</v>
      </c>
      <c r="JF26" s="353">
        <f>$IO$26</f>
        <v>1</v>
      </c>
      <c r="JG26" s="353">
        <f>$IO$26</f>
        <v>1</v>
      </c>
      <c r="JH26" s="353">
        <f>$IP$26</f>
        <v>1</v>
      </c>
      <c r="JI26" s="353">
        <f>$IP$26</f>
        <v>1</v>
      </c>
      <c r="JJ26" s="353">
        <f>$IP$26</f>
        <v>1</v>
      </c>
      <c r="JK26" s="353">
        <f>$IQ$26</f>
        <v>1</v>
      </c>
      <c r="JL26" s="353">
        <f t="shared" ref="JL26:JM26" si="7">$IQ$26</f>
        <v>1</v>
      </c>
      <c r="JM26" s="353">
        <f t="shared" si="7"/>
        <v>1</v>
      </c>
      <c r="JN26" s="355"/>
    </row>
    <row r="27" spans="1:279" ht="19.899999999999999" customHeight="1">
      <c r="Z27" s="877" t="s">
        <v>142</v>
      </c>
      <c r="AA27" s="373" t="s">
        <v>180</v>
      </c>
      <c r="AB27" s="374"/>
      <c r="AC27" s="374"/>
      <c r="AD27" s="374"/>
      <c r="AE27" s="374"/>
      <c r="AF27" s="374"/>
      <c r="AG27" s="374"/>
      <c r="AH27" s="374"/>
      <c r="AI27" s="374"/>
      <c r="AJ27" s="374"/>
      <c r="AK27" s="374"/>
      <c r="AL27" s="375"/>
      <c r="AM27" s="373" t="s">
        <v>273</v>
      </c>
      <c r="AN27" s="374"/>
      <c r="AO27" s="374"/>
      <c r="AP27" s="374"/>
      <c r="AQ27" s="374"/>
      <c r="AR27" s="374"/>
      <c r="AS27" s="374"/>
      <c r="AT27" s="374"/>
      <c r="AU27" s="374"/>
      <c r="AV27" s="374"/>
      <c r="AW27" s="374"/>
      <c r="AX27" s="375"/>
      <c r="AY27" s="373" t="s">
        <v>274</v>
      </c>
      <c r="AZ27" s="374"/>
      <c r="BA27" s="374"/>
      <c r="BB27" s="374"/>
      <c r="BC27" s="374"/>
      <c r="BD27" s="374"/>
      <c r="BE27" s="374"/>
      <c r="BF27" s="374"/>
      <c r="BG27" s="374"/>
      <c r="BH27" s="374"/>
      <c r="BI27" s="374"/>
      <c r="BJ27" s="375"/>
      <c r="BK27" s="373" t="s">
        <v>275</v>
      </c>
      <c r="BL27" s="374"/>
      <c r="BM27" s="374"/>
      <c r="BN27" s="374"/>
      <c r="BO27" s="374"/>
      <c r="BP27" s="374"/>
      <c r="BQ27" s="374"/>
      <c r="BR27" s="374"/>
      <c r="BS27" s="374"/>
      <c r="BT27" s="374"/>
      <c r="BU27" s="374"/>
      <c r="BV27" s="375"/>
      <c r="BW27" s="373" t="s">
        <v>276</v>
      </c>
      <c r="BX27" s="374"/>
      <c r="BY27" s="374"/>
      <c r="BZ27" s="374"/>
      <c r="CA27" s="374"/>
      <c r="CB27" s="374"/>
      <c r="CC27" s="374"/>
      <c r="CD27" s="374"/>
      <c r="CE27" s="374"/>
      <c r="CF27" s="374"/>
      <c r="CG27" s="374"/>
      <c r="CH27" s="375"/>
      <c r="CI27" s="398" t="s">
        <v>180</v>
      </c>
      <c r="CJ27" s="399"/>
      <c r="CK27" s="399"/>
      <c r="CL27" s="399"/>
      <c r="CM27" s="399"/>
      <c r="CN27" s="399"/>
      <c r="CO27" s="399"/>
      <c r="CP27" s="399"/>
      <c r="CQ27" s="399"/>
      <c r="CR27" s="399"/>
      <c r="CS27" s="399"/>
      <c r="CT27" s="400"/>
      <c r="CU27" s="398" t="s">
        <v>273</v>
      </c>
      <c r="CV27" s="399"/>
      <c r="CW27" s="399"/>
      <c r="CX27" s="399"/>
      <c r="CY27" s="399"/>
      <c r="CZ27" s="399"/>
      <c r="DA27" s="399"/>
      <c r="DB27" s="399"/>
      <c r="DC27" s="399"/>
      <c r="DD27" s="399"/>
      <c r="DE27" s="399"/>
      <c r="DF27" s="400"/>
      <c r="DG27" s="398" t="s">
        <v>274</v>
      </c>
      <c r="DH27" s="399"/>
      <c r="DI27" s="399"/>
      <c r="DJ27" s="399"/>
      <c r="DK27" s="399"/>
      <c r="DL27" s="399"/>
      <c r="DM27" s="399"/>
      <c r="DN27" s="399"/>
      <c r="DO27" s="399"/>
      <c r="DP27" s="399"/>
      <c r="DQ27" s="399"/>
      <c r="DR27" s="400"/>
      <c r="DS27" s="398" t="s">
        <v>275</v>
      </c>
      <c r="DT27" s="399"/>
      <c r="DU27" s="399"/>
      <c r="DV27" s="399"/>
      <c r="DW27" s="399"/>
      <c r="DX27" s="399"/>
      <c r="DY27" s="399"/>
      <c r="DZ27" s="399"/>
      <c r="EA27" s="399"/>
      <c r="EB27" s="399"/>
      <c r="EC27" s="399"/>
      <c r="ED27" s="400"/>
      <c r="EE27" s="398" t="s">
        <v>276</v>
      </c>
      <c r="EF27" s="399"/>
      <c r="EG27" s="399"/>
      <c r="EH27" s="399"/>
      <c r="EI27" s="399"/>
      <c r="EJ27" s="399"/>
      <c r="EK27" s="399"/>
      <c r="EL27" s="399"/>
      <c r="EM27" s="399"/>
      <c r="EN27" s="399"/>
      <c r="EO27" s="399"/>
      <c r="EP27" s="400"/>
      <c r="EQ27" s="395" t="s">
        <v>180</v>
      </c>
      <c r="ER27" s="396"/>
      <c r="ES27" s="396"/>
      <c r="ET27" s="396"/>
      <c r="EU27" s="396"/>
      <c r="EV27" s="396"/>
      <c r="EW27" s="396"/>
      <c r="EX27" s="396"/>
      <c r="EY27" s="396"/>
      <c r="EZ27" s="396"/>
      <c r="FA27" s="396"/>
      <c r="FB27" s="397"/>
      <c r="FC27" s="395" t="s">
        <v>273</v>
      </c>
      <c r="FD27" s="396"/>
      <c r="FE27" s="396"/>
      <c r="FF27" s="396"/>
      <c r="FG27" s="396"/>
      <c r="FH27" s="396"/>
      <c r="FI27" s="396"/>
      <c r="FJ27" s="396"/>
      <c r="FK27" s="396"/>
      <c r="FL27" s="396"/>
      <c r="FM27" s="396"/>
      <c r="FN27" s="397"/>
      <c r="FO27" s="395" t="s">
        <v>274</v>
      </c>
      <c r="FP27" s="396"/>
      <c r="FQ27" s="396"/>
      <c r="FR27" s="396"/>
      <c r="FS27" s="396"/>
      <c r="FT27" s="396"/>
      <c r="FU27" s="396"/>
      <c r="FV27" s="396"/>
      <c r="FW27" s="396"/>
      <c r="FX27" s="396"/>
      <c r="FY27" s="396"/>
      <c r="FZ27" s="397"/>
      <c r="GA27" s="395" t="s">
        <v>275</v>
      </c>
      <c r="GB27" s="396"/>
      <c r="GC27" s="396"/>
      <c r="GD27" s="396"/>
      <c r="GE27" s="396"/>
      <c r="GF27" s="396"/>
      <c r="GG27" s="396"/>
      <c r="GH27" s="396"/>
      <c r="GI27" s="396"/>
      <c r="GJ27" s="396"/>
      <c r="GK27" s="396"/>
      <c r="GL27" s="397"/>
      <c r="GM27" s="395" t="s">
        <v>276</v>
      </c>
      <c r="GN27" s="396"/>
      <c r="GO27" s="396"/>
      <c r="GP27" s="396"/>
      <c r="GQ27" s="396"/>
      <c r="GR27" s="396"/>
      <c r="GS27" s="396"/>
      <c r="GT27" s="396"/>
      <c r="GU27" s="396"/>
      <c r="GV27" s="396"/>
      <c r="GW27" s="396"/>
      <c r="GX27" s="397"/>
      <c r="GY27" s="401" t="s">
        <v>180</v>
      </c>
      <c r="GZ27" s="402"/>
      <c r="HA27" s="402"/>
      <c r="HB27" s="402"/>
      <c r="HC27" s="402"/>
      <c r="HD27" s="402"/>
      <c r="HE27" s="402"/>
      <c r="HF27" s="403"/>
      <c r="HG27" s="401" t="s">
        <v>273</v>
      </c>
      <c r="HH27" s="402"/>
      <c r="HI27" s="402"/>
      <c r="HJ27" s="402"/>
      <c r="HK27" s="402"/>
      <c r="HL27" s="402"/>
      <c r="HM27" s="402"/>
      <c r="HN27" s="403"/>
      <c r="HO27" s="401" t="s">
        <v>274</v>
      </c>
      <c r="HP27" s="402"/>
      <c r="HQ27" s="402"/>
      <c r="HR27" s="402"/>
      <c r="HS27" s="402"/>
      <c r="HT27" s="402"/>
      <c r="HU27" s="402"/>
      <c r="HV27" s="403"/>
      <c r="HW27" s="401" t="s">
        <v>275</v>
      </c>
      <c r="HX27" s="402"/>
      <c r="HY27" s="402"/>
      <c r="HZ27" s="402"/>
      <c r="IA27" s="402"/>
      <c r="IB27" s="402"/>
      <c r="IC27" s="402"/>
      <c r="ID27" s="403"/>
      <c r="IE27" s="401" t="s">
        <v>276</v>
      </c>
      <c r="IF27" s="402"/>
      <c r="IG27" s="402"/>
      <c r="IH27" s="402"/>
      <c r="II27" s="402"/>
      <c r="IJ27" s="402"/>
      <c r="IK27" s="402"/>
      <c r="IL27" s="403"/>
      <c r="IM27" s="858" t="s">
        <v>180</v>
      </c>
      <c r="IN27" s="858" t="s">
        <v>273</v>
      </c>
      <c r="IO27" s="858" t="s">
        <v>274</v>
      </c>
      <c r="IP27" s="858" t="s">
        <v>275</v>
      </c>
      <c r="IQ27" s="858" t="s">
        <v>276</v>
      </c>
      <c r="IR27" s="867" t="s">
        <v>293</v>
      </c>
      <c r="IS27" s="861" t="s">
        <v>283</v>
      </c>
      <c r="IT27" s="864" t="s">
        <v>284</v>
      </c>
      <c r="IU27" s="849" t="s">
        <v>290</v>
      </c>
      <c r="IV27" s="855" t="s">
        <v>312</v>
      </c>
      <c r="IW27" s="848" t="s">
        <v>313</v>
      </c>
      <c r="IX27" s="848" t="s">
        <v>282</v>
      </c>
      <c r="IY27" s="431" t="s">
        <v>180</v>
      </c>
      <c r="IZ27" s="432"/>
      <c r="JA27" s="433"/>
      <c r="JB27" s="431" t="s">
        <v>273</v>
      </c>
      <c r="JC27" s="432"/>
      <c r="JD27" s="433"/>
      <c r="JE27" s="431" t="s">
        <v>274</v>
      </c>
      <c r="JF27" s="432"/>
      <c r="JG27" s="433"/>
      <c r="JH27" s="431" t="s">
        <v>275</v>
      </c>
      <c r="JI27" s="432"/>
      <c r="JJ27" s="433"/>
      <c r="JK27" s="431" t="s">
        <v>276</v>
      </c>
      <c r="JL27" s="432"/>
      <c r="JM27" s="433"/>
    </row>
    <row r="28" spans="1:279" s="230" customFormat="1" ht="30" customHeight="1">
      <c r="B28" s="359"/>
      <c r="C28" s="1"/>
      <c r="D28" s="1"/>
      <c r="E28" s="1"/>
      <c r="F28" s="1"/>
      <c r="J28" s="1"/>
      <c r="K28" s="1"/>
      <c r="L28" s="1"/>
      <c r="M28" s="1"/>
      <c r="N28" s="1"/>
      <c r="Z28" s="878"/>
      <c r="AA28" s="377" t="s">
        <v>310</v>
      </c>
      <c r="AB28" s="376"/>
      <c r="AC28" s="376"/>
      <c r="AD28" s="376"/>
      <c r="AE28" s="376"/>
      <c r="AF28" s="376"/>
      <c r="AG28" s="376"/>
      <c r="AH28" s="376"/>
      <c r="AI28" s="376"/>
      <c r="AJ28" s="376"/>
      <c r="AK28" s="376"/>
      <c r="AL28" s="376"/>
      <c r="AM28" s="377" t="s">
        <v>310</v>
      </c>
      <c r="AN28" s="376"/>
      <c r="AO28" s="376"/>
      <c r="AP28" s="376"/>
      <c r="AQ28" s="376"/>
      <c r="AR28" s="376"/>
      <c r="AS28" s="376"/>
      <c r="AT28" s="376"/>
      <c r="AU28" s="376"/>
      <c r="AV28" s="376"/>
      <c r="AW28" s="376"/>
      <c r="AX28" s="376"/>
      <c r="AY28" s="377" t="s">
        <v>310</v>
      </c>
      <c r="AZ28" s="376"/>
      <c r="BA28" s="376"/>
      <c r="BB28" s="376"/>
      <c r="BC28" s="376"/>
      <c r="BD28" s="376"/>
      <c r="BE28" s="376"/>
      <c r="BF28" s="376"/>
      <c r="BG28" s="376"/>
      <c r="BH28" s="376"/>
      <c r="BI28" s="376"/>
      <c r="BJ28" s="376"/>
      <c r="BK28" s="377" t="s">
        <v>310</v>
      </c>
      <c r="BL28" s="376"/>
      <c r="BM28" s="376"/>
      <c r="BN28" s="376"/>
      <c r="BO28" s="376"/>
      <c r="BP28" s="376"/>
      <c r="BQ28" s="376"/>
      <c r="BR28" s="376"/>
      <c r="BS28" s="376"/>
      <c r="BT28" s="376"/>
      <c r="BU28" s="376"/>
      <c r="BV28" s="376"/>
      <c r="BW28" s="377" t="s">
        <v>310</v>
      </c>
      <c r="BX28" s="376"/>
      <c r="BY28" s="376"/>
      <c r="BZ28" s="376"/>
      <c r="CA28" s="376"/>
      <c r="CB28" s="376"/>
      <c r="CC28" s="376"/>
      <c r="CD28" s="376"/>
      <c r="CE28" s="376"/>
      <c r="CF28" s="376"/>
      <c r="CG28" s="376"/>
      <c r="CH28" s="376"/>
      <c r="CI28" s="377" t="s">
        <v>292</v>
      </c>
      <c r="CJ28" s="376"/>
      <c r="CK28" s="376"/>
      <c r="CL28" s="376"/>
      <c r="CM28" s="376"/>
      <c r="CN28" s="376"/>
      <c r="CO28" s="376"/>
      <c r="CP28" s="376"/>
      <c r="CQ28" s="376"/>
      <c r="CR28" s="376"/>
      <c r="CS28" s="376"/>
      <c r="CT28" s="376"/>
      <c r="CU28" s="377" t="s">
        <v>292</v>
      </c>
      <c r="CV28" s="376"/>
      <c r="CW28" s="376"/>
      <c r="CX28" s="376"/>
      <c r="CY28" s="376"/>
      <c r="CZ28" s="376"/>
      <c r="DA28" s="376"/>
      <c r="DB28" s="376"/>
      <c r="DC28" s="376"/>
      <c r="DD28" s="376"/>
      <c r="DE28" s="376"/>
      <c r="DF28" s="376"/>
      <c r="DG28" s="377" t="s">
        <v>292</v>
      </c>
      <c r="DH28" s="376"/>
      <c r="DI28" s="376"/>
      <c r="DJ28" s="376"/>
      <c r="DK28" s="376"/>
      <c r="DL28" s="376"/>
      <c r="DM28" s="376"/>
      <c r="DN28" s="376"/>
      <c r="DO28" s="376"/>
      <c r="DP28" s="376"/>
      <c r="DQ28" s="376"/>
      <c r="DR28" s="376"/>
      <c r="DS28" s="377" t="s">
        <v>292</v>
      </c>
      <c r="DT28" s="376"/>
      <c r="DU28" s="376"/>
      <c r="DV28" s="376"/>
      <c r="DW28" s="376"/>
      <c r="DX28" s="376"/>
      <c r="DY28" s="376"/>
      <c r="DZ28" s="376"/>
      <c r="EA28" s="376"/>
      <c r="EB28" s="376"/>
      <c r="EC28" s="376"/>
      <c r="ED28" s="376"/>
      <c r="EE28" s="377" t="s">
        <v>292</v>
      </c>
      <c r="EF28" s="376"/>
      <c r="EG28" s="376"/>
      <c r="EH28" s="376"/>
      <c r="EI28" s="376"/>
      <c r="EJ28" s="376"/>
      <c r="EK28" s="376"/>
      <c r="EL28" s="376"/>
      <c r="EM28" s="376"/>
      <c r="EN28" s="376"/>
      <c r="EO28" s="376"/>
      <c r="EP28" s="376"/>
      <c r="EQ28" s="377" t="s">
        <v>311</v>
      </c>
      <c r="ER28" s="376"/>
      <c r="ES28" s="376"/>
      <c r="ET28" s="376"/>
      <c r="EU28" s="376"/>
      <c r="EV28" s="376"/>
      <c r="EW28" s="376"/>
      <c r="EX28" s="376"/>
      <c r="EY28" s="376"/>
      <c r="EZ28" s="376"/>
      <c r="FA28" s="376"/>
      <c r="FB28" s="376"/>
      <c r="FC28" s="377" t="s">
        <v>311</v>
      </c>
      <c r="FD28" s="376"/>
      <c r="FE28" s="376"/>
      <c r="FF28" s="376"/>
      <c r="FG28" s="376"/>
      <c r="FH28" s="376"/>
      <c r="FI28" s="376"/>
      <c r="FJ28" s="376"/>
      <c r="FK28" s="376"/>
      <c r="FL28" s="376"/>
      <c r="FM28" s="376"/>
      <c r="FN28" s="376"/>
      <c r="FO28" s="377" t="s">
        <v>311</v>
      </c>
      <c r="FP28" s="376"/>
      <c r="FQ28" s="376"/>
      <c r="FR28" s="376"/>
      <c r="FS28" s="376"/>
      <c r="FT28" s="376"/>
      <c r="FU28" s="376"/>
      <c r="FV28" s="376"/>
      <c r="FW28" s="376"/>
      <c r="FX28" s="376"/>
      <c r="FY28" s="376"/>
      <c r="FZ28" s="376"/>
      <c r="GA28" s="377" t="s">
        <v>311</v>
      </c>
      <c r="GB28" s="376"/>
      <c r="GC28" s="376"/>
      <c r="GD28" s="376"/>
      <c r="GE28" s="376"/>
      <c r="GF28" s="376"/>
      <c r="GG28" s="376"/>
      <c r="GH28" s="376"/>
      <c r="GI28" s="376"/>
      <c r="GJ28" s="376"/>
      <c r="GK28" s="376"/>
      <c r="GL28" s="376"/>
      <c r="GM28" s="377" t="s">
        <v>311</v>
      </c>
      <c r="GN28" s="376"/>
      <c r="GO28" s="376"/>
      <c r="GP28" s="376"/>
      <c r="GQ28" s="376"/>
      <c r="GR28" s="376"/>
      <c r="GS28" s="376"/>
      <c r="GT28" s="376"/>
      <c r="GU28" s="376"/>
      <c r="GV28" s="376"/>
      <c r="GW28" s="376"/>
      <c r="GX28" s="376"/>
      <c r="GY28" s="404" t="s">
        <v>277</v>
      </c>
      <c r="GZ28" s="404" t="s">
        <v>278</v>
      </c>
      <c r="HA28" s="404" t="s">
        <v>279</v>
      </c>
      <c r="HB28" s="404" t="s">
        <v>280</v>
      </c>
      <c r="HC28" s="404" t="s">
        <v>281</v>
      </c>
      <c r="HD28" s="404" t="s">
        <v>959</v>
      </c>
      <c r="HE28" s="404" t="s">
        <v>960</v>
      </c>
      <c r="HF28" s="404" t="s">
        <v>961</v>
      </c>
      <c r="HG28" s="404" t="s">
        <v>277</v>
      </c>
      <c r="HH28" s="404" t="s">
        <v>278</v>
      </c>
      <c r="HI28" s="404" t="s">
        <v>279</v>
      </c>
      <c r="HJ28" s="404" t="s">
        <v>280</v>
      </c>
      <c r="HK28" s="404" t="s">
        <v>281</v>
      </c>
      <c r="HL28" s="404" t="s">
        <v>959</v>
      </c>
      <c r="HM28" s="404" t="s">
        <v>960</v>
      </c>
      <c r="HN28" s="404" t="s">
        <v>961</v>
      </c>
      <c r="HO28" s="404" t="s">
        <v>277</v>
      </c>
      <c r="HP28" s="404" t="s">
        <v>278</v>
      </c>
      <c r="HQ28" s="404" t="s">
        <v>279</v>
      </c>
      <c r="HR28" s="404" t="s">
        <v>280</v>
      </c>
      <c r="HS28" s="404" t="s">
        <v>281</v>
      </c>
      <c r="HT28" s="404" t="s">
        <v>959</v>
      </c>
      <c r="HU28" s="404" t="s">
        <v>960</v>
      </c>
      <c r="HV28" s="404" t="s">
        <v>961</v>
      </c>
      <c r="HW28" s="404" t="s">
        <v>277</v>
      </c>
      <c r="HX28" s="404" t="s">
        <v>278</v>
      </c>
      <c r="HY28" s="404" t="s">
        <v>279</v>
      </c>
      <c r="HZ28" s="404" t="s">
        <v>280</v>
      </c>
      <c r="IA28" s="404" t="s">
        <v>281</v>
      </c>
      <c r="IB28" s="404" t="s">
        <v>959</v>
      </c>
      <c r="IC28" s="404" t="s">
        <v>960</v>
      </c>
      <c r="ID28" s="404" t="s">
        <v>961</v>
      </c>
      <c r="IE28" s="404" t="s">
        <v>277</v>
      </c>
      <c r="IF28" s="404" t="s">
        <v>278</v>
      </c>
      <c r="IG28" s="404" t="s">
        <v>279</v>
      </c>
      <c r="IH28" s="404" t="s">
        <v>280</v>
      </c>
      <c r="II28" s="404" t="s">
        <v>281</v>
      </c>
      <c r="IJ28" s="404" t="s">
        <v>959</v>
      </c>
      <c r="IK28" s="404" t="s">
        <v>960</v>
      </c>
      <c r="IL28" s="404" t="s">
        <v>961</v>
      </c>
      <c r="IM28" s="859"/>
      <c r="IN28" s="859"/>
      <c r="IO28" s="859"/>
      <c r="IP28" s="859"/>
      <c r="IQ28" s="859"/>
      <c r="IR28" s="868"/>
      <c r="IS28" s="862"/>
      <c r="IT28" s="865"/>
      <c r="IU28" s="850"/>
      <c r="IV28" s="856"/>
      <c r="IW28" s="848"/>
      <c r="IX28" s="848"/>
      <c r="IY28" s="434"/>
      <c r="IZ28" s="435"/>
      <c r="JA28" s="436"/>
      <c r="JB28" s="434"/>
      <c r="JC28" s="435"/>
      <c r="JD28" s="436"/>
      <c r="JE28" s="434"/>
      <c r="JF28" s="435"/>
      <c r="JG28" s="436"/>
      <c r="JH28" s="434"/>
      <c r="JI28" s="435"/>
      <c r="JJ28" s="436"/>
      <c r="JK28" s="434"/>
      <c r="JL28" s="435"/>
      <c r="JM28" s="436"/>
    </row>
    <row r="29" spans="1:279" ht="16.149999999999999" customHeight="1">
      <c r="Z29" s="878"/>
      <c r="AA29" s="238">
        <v>1</v>
      </c>
      <c r="AB29" s="238">
        <v>2</v>
      </c>
      <c r="AC29" s="238">
        <v>3</v>
      </c>
      <c r="AD29" s="238">
        <v>4</v>
      </c>
      <c r="AE29" s="238">
        <v>5</v>
      </c>
      <c r="AF29" s="238">
        <v>6</v>
      </c>
      <c r="AG29" s="238">
        <v>7</v>
      </c>
      <c r="AH29" s="238">
        <v>8</v>
      </c>
      <c r="AI29" s="238">
        <v>9</v>
      </c>
      <c r="AJ29" s="238">
        <v>10</v>
      </c>
      <c r="AK29" s="238">
        <v>11</v>
      </c>
      <c r="AL29" s="238">
        <v>12</v>
      </c>
      <c r="AM29" s="237">
        <v>1</v>
      </c>
      <c r="AN29" s="237">
        <v>2</v>
      </c>
      <c r="AO29" s="237">
        <v>3</v>
      </c>
      <c r="AP29" s="237">
        <v>4</v>
      </c>
      <c r="AQ29" s="237">
        <v>5</v>
      </c>
      <c r="AR29" s="237">
        <v>6</v>
      </c>
      <c r="AS29" s="237">
        <v>7</v>
      </c>
      <c r="AT29" s="237">
        <v>8</v>
      </c>
      <c r="AU29" s="237">
        <v>9</v>
      </c>
      <c r="AV29" s="237">
        <v>10</v>
      </c>
      <c r="AW29" s="237">
        <v>11</v>
      </c>
      <c r="AX29" s="237">
        <v>12</v>
      </c>
      <c r="AY29" s="237">
        <v>1</v>
      </c>
      <c r="AZ29" s="237">
        <v>2</v>
      </c>
      <c r="BA29" s="237">
        <v>3</v>
      </c>
      <c r="BB29" s="237">
        <v>4</v>
      </c>
      <c r="BC29" s="237">
        <v>5</v>
      </c>
      <c r="BD29" s="237">
        <v>6</v>
      </c>
      <c r="BE29" s="237">
        <v>7</v>
      </c>
      <c r="BF29" s="237">
        <v>8</v>
      </c>
      <c r="BG29" s="237">
        <v>9</v>
      </c>
      <c r="BH29" s="237">
        <v>10</v>
      </c>
      <c r="BI29" s="237">
        <v>11</v>
      </c>
      <c r="BJ29" s="237">
        <v>12</v>
      </c>
      <c r="BK29" s="237">
        <v>1</v>
      </c>
      <c r="BL29" s="237">
        <v>2</v>
      </c>
      <c r="BM29" s="237">
        <v>3</v>
      </c>
      <c r="BN29" s="237">
        <v>4</v>
      </c>
      <c r="BO29" s="237">
        <v>5</v>
      </c>
      <c r="BP29" s="237">
        <v>6</v>
      </c>
      <c r="BQ29" s="237">
        <v>7</v>
      </c>
      <c r="BR29" s="237">
        <v>8</v>
      </c>
      <c r="BS29" s="237">
        <v>9</v>
      </c>
      <c r="BT29" s="237">
        <v>10</v>
      </c>
      <c r="BU29" s="237">
        <v>11</v>
      </c>
      <c r="BV29" s="237">
        <v>12</v>
      </c>
      <c r="BW29" s="237">
        <v>1</v>
      </c>
      <c r="BX29" s="237">
        <v>2</v>
      </c>
      <c r="BY29" s="237">
        <v>3</v>
      </c>
      <c r="BZ29" s="237">
        <v>4</v>
      </c>
      <c r="CA29" s="237">
        <v>5</v>
      </c>
      <c r="CB29" s="237">
        <v>6</v>
      </c>
      <c r="CC29" s="237">
        <v>7</v>
      </c>
      <c r="CD29" s="237">
        <v>8</v>
      </c>
      <c r="CE29" s="237">
        <v>9</v>
      </c>
      <c r="CF29" s="237">
        <v>10</v>
      </c>
      <c r="CG29" s="237">
        <v>11</v>
      </c>
      <c r="CH29" s="237">
        <v>12</v>
      </c>
      <c r="CI29" s="232">
        <v>1</v>
      </c>
      <c r="CJ29" s="232">
        <v>2</v>
      </c>
      <c r="CK29" s="232">
        <v>3</v>
      </c>
      <c r="CL29" s="232">
        <v>4</v>
      </c>
      <c r="CM29" s="232">
        <v>5</v>
      </c>
      <c r="CN29" s="232">
        <v>6</v>
      </c>
      <c r="CO29" s="232">
        <v>7</v>
      </c>
      <c r="CP29" s="232">
        <v>8</v>
      </c>
      <c r="CQ29" s="232">
        <v>9</v>
      </c>
      <c r="CR29" s="232">
        <v>10</v>
      </c>
      <c r="CS29" s="232">
        <v>11</v>
      </c>
      <c r="CT29" s="232">
        <v>12</v>
      </c>
      <c r="CU29" s="232">
        <v>1</v>
      </c>
      <c r="CV29" s="232">
        <v>2</v>
      </c>
      <c r="CW29" s="232">
        <v>3</v>
      </c>
      <c r="CX29" s="232">
        <v>4</v>
      </c>
      <c r="CY29" s="232">
        <v>5</v>
      </c>
      <c r="CZ29" s="232">
        <v>6</v>
      </c>
      <c r="DA29" s="232">
        <v>7</v>
      </c>
      <c r="DB29" s="232">
        <v>8</v>
      </c>
      <c r="DC29" s="232">
        <v>9</v>
      </c>
      <c r="DD29" s="232">
        <v>10</v>
      </c>
      <c r="DE29" s="232">
        <v>11</v>
      </c>
      <c r="DF29" s="232">
        <v>12</v>
      </c>
      <c r="DG29" s="232">
        <v>1</v>
      </c>
      <c r="DH29" s="232">
        <v>2</v>
      </c>
      <c r="DI29" s="232">
        <v>3</v>
      </c>
      <c r="DJ29" s="232">
        <v>4</v>
      </c>
      <c r="DK29" s="232">
        <v>5</v>
      </c>
      <c r="DL29" s="232">
        <v>6</v>
      </c>
      <c r="DM29" s="232">
        <v>7</v>
      </c>
      <c r="DN29" s="232">
        <v>8</v>
      </c>
      <c r="DO29" s="232">
        <v>9</v>
      </c>
      <c r="DP29" s="232">
        <v>10</v>
      </c>
      <c r="DQ29" s="232">
        <v>11</v>
      </c>
      <c r="DR29" s="232">
        <v>12</v>
      </c>
      <c r="DS29" s="232">
        <v>1</v>
      </c>
      <c r="DT29" s="232">
        <v>2</v>
      </c>
      <c r="DU29" s="232">
        <v>3</v>
      </c>
      <c r="DV29" s="232">
        <v>4</v>
      </c>
      <c r="DW29" s="232">
        <v>5</v>
      </c>
      <c r="DX29" s="232">
        <v>6</v>
      </c>
      <c r="DY29" s="232">
        <v>7</v>
      </c>
      <c r="DZ29" s="232">
        <v>8</v>
      </c>
      <c r="EA29" s="232">
        <v>9</v>
      </c>
      <c r="EB29" s="232">
        <v>10</v>
      </c>
      <c r="EC29" s="232">
        <v>11</v>
      </c>
      <c r="ED29" s="232">
        <v>12</v>
      </c>
      <c r="EE29" s="232">
        <v>1</v>
      </c>
      <c r="EF29" s="232">
        <v>2</v>
      </c>
      <c r="EG29" s="232">
        <v>3</v>
      </c>
      <c r="EH29" s="232">
        <v>4</v>
      </c>
      <c r="EI29" s="232">
        <v>5</v>
      </c>
      <c r="EJ29" s="232">
        <v>6</v>
      </c>
      <c r="EK29" s="232">
        <v>7</v>
      </c>
      <c r="EL29" s="232">
        <v>8</v>
      </c>
      <c r="EM29" s="232">
        <v>9</v>
      </c>
      <c r="EN29" s="232">
        <v>10</v>
      </c>
      <c r="EO29" s="232">
        <v>11</v>
      </c>
      <c r="EP29" s="232">
        <v>12</v>
      </c>
      <c r="EQ29" s="233">
        <v>1</v>
      </c>
      <c r="ER29" s="233">
        <v>2</v>
      </c>
      <c r="ES29" s="233">
        <v>3</v>
      </c>
      <c r="ET29" s="233">
        <v>4</v>
      </c>
      <c r="EU29" s="233">
        <v>5</v>
      </c>
      <c r="EV29" s="233">
        <v>6</v>
      </c>
      <c r="EW29" s="233">
        <v>7</v>
      </c>
      <c r="EX29" s="233">
        <v>8</v>
      </c>
      <c r="EY29" s="233">
        <v>9</v>
      </c>
      <c r="EZ29" s="233">
        <v>10</v>
      </c>
      <c r="FA29" s="233">
        <v>11</v>
      </c>
      <c r="FB29" s="233">
        <v>12</v>
      </c>
      <c r="FC29" s="233">
        <v>1</v>
      </c>
      <c r="FD29" s="233">
        <v>2</v>
      </c>
      <c r="FE29" s="233">
        <v>3</v>
      </c>
      <c r="FF29" s="233">
        <v>4</v>
      </c>
      <c r="FG29" s="233">
        <v>5</v>
      </c>
      <c r="FH29" s="233">
        <v>6</v>
      </c>
      <c r="FI29" s="233">
        <v>7</v>
      </c>
      <c r="FJ29" s="233">
        <v>8</v>
      </c>
      <c r="FK29" s="233">
        <v>9</v>
      </c>
      <c r="FL29" s="233">
        <v>10</v>
      </c>
      <c r="FM29" s="233">
        <v>11</v>
      </c>
      <c r="FN29" s="233">
        <v>12</v>
      </c>
      <c r="FO29" s="233">
        <v>1</v>
      </c>
      <c r="FP29" s="233">
        <v>2</v>
      </c>
      <c r="FQ29" s="233">
        <v>3</v>
      </c>
      <c r="FR29" s="233">
        <v>4</v>
      </c>
      <c r="FS29" s="233">
        <v>5</v>
      </c>
      <c r="FT29" s="233">
        <v>6</v>
      </c>
      <c r="FU29" s="233">
        <v>7</v>
      </c>
      <c r="FV29" s="233">
        <v>8</v>
      </c>
      <c r="FW29" s="233">
        <v>9</v>
      </c>
      <c r="FX29" s="233">
        <v>10</v>
      </c>
      <c r="FY29" s="233">
        <v>11</v>
      </c>
      <c r="FZ29" s="233">
        <v>12</v>
      </c>
      <c r="GA29" s="233">
        <v>1</v>
      </c>
      <c r="GB29" s="233">
        <v>2</v>
      </c>
      <c r="GC29" s="233">
        <v>3</v>
      </c>
      <c r="GD29" s="233">
        <v>4</v>
      </c>
      <c r="GE29" s="233">
        <v>5</v>
      </c>
      <c r="GF29" s="233">
        <v>6</v>
      </c>
      <c r="GG29" s="233">
        <v>7</v>
      </c>
      <c r="GH29" s="233">
        <v>8</v>
      </c>
      <c r="GI29" s="233">
        <v>9</v>
      </c>
      <c r="GJ29" s="233">
        <v>10</v>
      </c>
      <c r="GK29" s="233">
        <v>11</v>
      </c>
      <c r="GL29" s="233">
        <v>12</v>
      </c>
      <c r="GM29" s="233">
        <v>1</v>
      </c>
      <c r="GN29" s="233">
        <v>2</v>
      </c>
      <c r="GO29" s="233">
        <v>3</v>
      </c>
      <c r="GP29" s="233">
        <v>4</v>
      </c>
      <c r="GQ29" s="233">
        <v>5</v>
      </c>
      <c r="GR29" s="233">
        <v>6</v>
      </c>
      <c r="GS29" s="233">
        <v>7</v>
      </c>
      <c r="GT29" s="233">
        <v>8</v>
      </c>
      <c r="GU29" s="233">
        <v>9</v>
      </c>
      <c r="GV29" s="233">
        <v>10</v>
      </c>
      <c r="GW29" s="233">
        <v>11</v>
      </c>
      <c r="GX29" s="233">
        <v>12</v>
      </c>
      <c r="GY29" s="231">
        <f>IF(D7=1,E7,"")</f>
        <v>33</v>
      </c>
      <c r="GZ29" s="231" t="str">
        <f>IF(D7=2,E7,"")</f>
        <v/>
      </c>
      <c r="HA29" s="231" t="str">
        <f>IF(D7=3,E7,"")</f>
        <v/>
      </c>
      <c r="HB29" s="231" t="str">
        <f>IF(D7=4,E7,"")</f>
        <v/>
      </c>
      <c r="HC29" s="231" t="str">
        <f>IF(D7=5,E7,"")</f>
        <v/>
      </c>
      <c r="HD29" s="231" t="str">
        <f t="shared" ref="HD29:HD40" si="8">IF(D7=6,E7,"")</f>
        <v/>
      </c>
      <c r="HE29" s="231" t="str">
        <f t="shared" ref="HE29:HE40" si="9">IF(D7=7,E7,"")</f>
        <v/>
      </c>
      <c r="HF29" s="231" t="str">
        <f t="shared" ref="HF29:HF40" si="10">IF(D7=8,E7,"")</f>
        <v/>
      </c>
      <c r="HG29" s="231">
        <f>IF(H7=1,I7,"")</f>
        <v>13</v>
      </c>
      <c r="HH29" s="231" t="str">
        <f>IF(H7=2,I7,"")</f>
        <v/>
      </c>
      <c r="HI29" s="231" t="str">
        <f>IF(H7=3,I7,"")</f>
        <v/>
      </c>
      <c r="HJ29" s="231" t="str">
        <f>IF(H7=4,I7,"")</f>
        <v/>
      </c>
      <c r="HK29" s="231" t="str">
        <f>IF(H7=5,I7,"")</f>
        <v/>
      </c>
      <c r="HL29" s="231" t="str">
        <f t="shared" ref="HL29:HL40" si="11">IF(H7=6,I7,"")</f>
        <v/>
      </c>
      <c r="HM29" s="231" t="str">
        <f t="shared" ref="HM29:HM40" si="12">IF(H7=7,I7,"")</f>
        <v/>
      </c>
      <c r="HN29" s="231" t="str">
        <f t="shared" ref="HN29:HN40" si="13">IF(H7=8,I7,"")</f>
        <v/>
      </c>
      <c r="HO29" s="231" t="str">
        <f>IF(L7=1,M7,"")</f>
        <v/>
      </c>
      <c r="HP29" s="231" t="str">
        <f>IF(L7=2,M7,"")</f>
        <v/>
      </c>
      <c r="HQ29" s="231" t="str">
        <f>IF(L7=3,M7,"")</f>
        <v/>
      </c>
      <c r="HR29" s="231" t="str">
        <f>IF(L7=4,M7,"")</f>
        <v/>
      </c>
      <c r="HS29" s="231" t="str">
        <f>IF(L7=5,M7,"")</f>
        <v/>
      </c>
      <c r="HT29" s="231" t="str">
        <f t="shared" ref="HT29:HT40" si="14">IF(L7=6,M7,"")</f>
        <v/>
      </c>
      <c r="HU29" s="231" t="str">
        <f t="shared" ref="HU29:HU40" si="15">IF(L7=7,M7,"")</f>
        <v/>
      </c>
      <c r="HV29" s="231" t="str">
        <f t="shared" ref="HV29:HV40" si="16">IF(L7=8,M7,"")</f>
        <v/>
      </c>
      <c r="HW29" s="231" t="str">
        <f>IF(P7=1,Q7,"")</f>
        <v/>
      </c>
      <c r="HX29" s="231" t="str">
        <f>IF(P7=2,Q7,"")</f>
        <v/>
      </c>
      <c r="HY29" s="231" t="str">
        <f>IF(P7=3,Q7,"")</f>
        <v/>
      </c>
      <c r="HZ29" s="231" t="str">
        <f>IF(P7=4,Q7,"")</f>
        <v/>
      </c>
      <c r="IA29" s="231" t="str">
        <f>IF(P7=5,Q7,"")</f>
        <v/>
      </c>
      <c r="IB29" s="231" t="str">
        <f t="shared" ref="IB29:IB40" si="17">IF(P7=6,Q7,"")</f>
        <v/>
      </c>
      <c r="IC29" s="231" t="str">
        <f t="shared" ref="IC29:IC40" si="18">IF(P7=7,Q7,"")</f>
        <v/>
      </c>
      <c r="ID29" s="231" t="str">
        <f t="shared" ref="ID29:ID40" si="19">IF(P7=8,Q7,"")</f>
        <v/>
      </c>
      <c r="IE29" s="231" t="str">
        <f>IF(T7=1,U7,"")</f>
        <v/>
      </c>
      <c r="IF29" s="231" t="str">
        <f>IF(T7=2,U7,"")</f>
        <v/>
      </c>
      <c r="IG29" s="231" t="str">
        <f>IF(T7=3,U7,"")</f>
        <v/>
      </c>
      <c r="IH29" s="231" t="str">
        <f>IF(T7=4,U7,"")</f>
        <v/>
      </c>
      <c r="II29" s="231" t="str">
        <f>IF(T7=5,U7,"")</f>
        <v/>
      </c>
      <c r="IJ29" s="231" t="str">
        <f t="shared" ref="IJ29:IJ40" si="20">IF(T7=6,U7,"")</f>
        <v/>
      </c>
      <c r="IK29" s="231" t="str">
        <f t="shared" ref="IK29:IK40" si="21">IF(T7=7,U7,"")</f>
        <v/>
      </c>
      <c r="IL29" s="231" t="str">
        <f t="shared" ref="IL29:IL40" si="22">IF(T7=8,U7,"")</f>
        <v/>
      </c>
      <c r="IM29" s="859"/>
      <c r="IN29" s="859"/>
      <c r="IO29" s="859"/>
      <c r="IP29" s="859"/>
      <c r="IQ29" s="859"/>
      <c r="IR29" s="868"/>
      <c r="IS29" s="862"/>
      <c r="IT29" s="865"/>
      <c r="IU29" s="850"/>
      <c r="IV29" s="856"/>
      <c r="IW29" s="848"/>
      <c r="IX29" s="848"/>
      <c r="IY29" s="438" t="str">
        <f>IF(D5="","",D5)</f>
        <v>Av. Brasil</v>
      </c>
      <c r="IZ29" s="439"/>
      <c r="JA29" s="440"/>
      <c r="JB29" s="438" t="str">
        <f>IF(H5="","",H5)</f>
        <v>Av. Bolivar</v>
      </c>
      <c r="JC29" s="439"/>
      <c r="JD29" s="440"/>
      <c r="JE29" s="438" t="str">
        <f>IF(L5="","",L5)</f>
        <v/>
      </c>
      <c r="JF29" s="439"/>
      <c r="JG29" s="440"/>
      <c r="JH29" s="438" t="str">
        <f>IF(P5="","",P5)</f>
        <v/>
      </c>
      <c r="JI29" s="439"/>
      <c r="JJ29" s="440"/>
      <c r="JK29" s="438" t="str">
        <f>IF(T5="","",T5)</f>
        <v/>
      </c>
      <c r="JL29" s="439"/>
      <c r="JM29" s="440"/>
    </row>
    <row r="30" spans="1:279" ht="15" customHeight="1">
      <c r="Z30" s="879"/>
      <c r="AA30" s="441">
        <f>IF(E7="","",E7)</f>
        <v>33</v>
      </c>
      <c r="AB30" s="441">
        <f>IF(E8="","",E8)</f>
        <v>34</v>
      </c>
      <c r="AC30" s="441">
        <f>IF(E9="","",E9)</f>
        <v>32</v>
      </c>
      <c r="AD30" s="441">
        <f>IF(E10="","",E10)</f>
        <v>30</v>
      </c>
      <c r="AE30" s="441">
        <f>IF(E11="","",E11)</f>
        <v>42</v>
      </c>
      <c r="AF30" s="441">
        <f>IF(E12="","",E12)</f>
        <v>43</v>
      </c>
      <c r="AG30" s="441">
        <f>IF(E13="","",E13)</f>
        <v>40</v>
      </c>
      <c r="AH30" s="441">
        <f>IF(E14="","",E14)</f>
        <v>45</v>
      </c>
      <c r="AI30" s="441">
        <f>IF(E15="","",E15)</f>
        <v>44</v>
      </c>
      <c r="AJ30" s="441">
        <f>IF(E16="","",E16)</f>
        <v>46</v>
      </c>
      <c r="AK30" s="441">
        <f>IF(E17="","",E17)</f>
        <v>47</v>
      </c>
      <c r="AL30" s="441" t="str">
        <f>IF(E18="","",E18)</f>
        <v/>
      </c>
      <c r="AM30" s="441">
        <f>IF(I7="","",I7)</f>
        <v>13</v>
      </c>
      <c r="AN30" s="441">
        <f>IF(I8="","",I8)</f>
        <v>21</v>
      </c>
      <c r="AO30" s="441">
        <f>IF(I9="","",I9)</f>
        <v>23</v>
      </c>
      <c r="AP30" s="441" t="str">
        <f>IF(I10="","",I10)</f>
        <v/>
      </c>
      <c r="AQ30" s="441" t="str">
        <f>IF(I11="","",I11)</f>
        <v/>
      </c>
      <c r="AR30" s="441" t="str">
        <f>IF(I12="","",I12)</f>
        <v/>
      </c>
      <c r="AS30" s="441" t="str">
        <f>IF(I13="","",I13)</f>
        <v/>
      </c>
      <c r="AT30" s="441" t="str">
        <f>IF(I14="","",I14)</f>
        <v/>
      </c>
      <c r="AU30" s="441" t="str">
        <f>IF(I15="","",I15)</f>
        <v/>
      </c>
      <c r="AV30" s="441" t="str">
        <f>IF(I16="","",I16)</f>
        <v/>
      </c>
      <c r="AW30" s="441" t="str">
        <f>IF(I17="","",I17)</f>
        <v/>
      </c>
      <c r="AX30" s="441" t="str">
        <f>IF(I18="","",I18)</f>
        <v/>
      </c>
      <c r="AY30" s="441" t="str">
        <f>IF(M7="","",M7)</f>
        <v/>
      </c>
      <c r="AZ30" s="441" t="str">
        <f>IF(M8="","",M8)</f>
        <v/>
      </c>
      <c r="BA30" s="441" t="str">
        <f>IF(M9="","",M9)</f>
        <v/>
      </c>
      <c r="BB30" s="441" t="str">
        <f>IF(M10="","",M10)</f>
        <v/>
      </c>
      <c r="BC30" s="441" t="str">
        <f>IF(M11="","",M11)</f>
        <v/>
      </c>
      <c r="BD30" s="441" t="str">
        <f>IF(M12="","",M12)</f>
        <v/>
      </c>
      <c r="BE30" s="441" t="str">
        <f>IF(M13="","",M13)</f>
        <v/>
      </c>
      <c r="BF30" s="441" t="str">
        <f>IF(M14="","",M14)</f>
        <v/>
      </c>
      <c r="BG30" s="441" t="str">
        <f>IF(M15="","",M15)</f>
        <v/>
      </c>
      <c r="BH30" s="441" t="str">
        <f>IF(M16="","",M16)</f>
        <v/>
      </c>
      <c r="BI30" s="441" t="str">
        <f>IF(M17="","",M17)</f>
        <v/>
      </c>
      <c r="BJ30" s="441" t="str">
        <f>IF(M18="","",M18)</f>
        <v/>
      </c>
      <c r="BK30" s="441" t="str">
        <f>IF(Q7="","",Q7)</f>
        <v/>
      </c>
      <c r="BL30" s="441" t="str">
        <f>IF(Q8="","",Q8)</f>
        <v/>
      </c>
      <c r="BM30" s="441" t="str">
        <f>IF(Q9="","",Q9)</f>
        <v/>
      </c>
      <c r="BN30" s="441" t="str">
        <f>IF(Q10="","",Q10)</f>
        <v/>
      </c>
      <c r="BO30" s="441" t="str">
        <f>IF(Q11="","",Q11)</f>
        <v/>
      </c>
      <c r="BP30" s="441" t="str">
        <f>IF(Q12="","",Q12)</f>
        <v/>
      </c>
      <c r="BQ30" s="441" t="str">
        <f>IF(Q13="","",Q13)</f>
        <v/>
      </c>
      <c r="BR30" s="441" t="str">
        <f>IF(Q14="","",Q14)</f>
        <v/>
      </c>
      <c r="BS30" s="441" t="str">
        <f>IF(Q15="","",Q15)</f>
        <v/>
      </c>
      <c r="BT30" s="441" t="str">
        <f>IF(Q16="","",Q16)</f>
        <v/>
      </c>
      <c r="BU30" s="441" t="str">
        <f>IF(Q17="","",Q17)</f>
        <v/>
      </c>
      <c r="BV30" s="441" t="str">
        <f>IF(Q18="","",Q18)</f>
        <v/>
      </c>
      <c r="BW30" s="441" t="str">
        <f>IF(U7="","",U7)</f>
        <v/>
      </c>
      <c r="BX30" s="441" t="str">
        <f>IF(U8="","",U8)</f>
        <v/>
      </c>
      <c r="BY30" s="441" t="str">
        <f>IF(U9="","",U9)</f>
        <v/>
      </c>
      <c r="BZ30" s="441" t="str">
        <f>IF(U10="","",U10)</f>
        <v/>
      </c>
      <c r="CA30" s="441" t="str">
        <f>IF(U11="","",U11)</f>
        <v/>
      </c>
      <c r="CB30" s="441" t="str">
        <f>IF(U12="","",U12)</f>
        <v/>
      </c>
      <c r="CC30" s="441" t="str">
        <f>IF(U13="","",U13)</f>
        <v/>
      </c>
      <c r="CD30" s="441" t="str">
        <f>IF(U14="","",U14)</f>
        <v/>
      </c>
      <c r="CE30" s="441" t="str">
        <f>IF(U15="","",U15)</f>
        <v/>
      </c>
      <c r="CF30" s="441" t="str">
        <f>IF(U16="","",U16)</f>
        <v/>
      </c>
      <c r="CG30" s="441" t="str">
        <f>IF(U17="","",U17)</f>
        <v/>
      </c>
      <c r="CH30" s="441" t="str">
        <f>IF(U18="","",U18)</f>
        <v/>
      </c>
      <c r="CI30" s="843">
        <f t="shared" ref="CI30:DN30" si="23">+IF(AA30="","",AA30)</f>
        <v>33</v>
      </c>
      <c r="CJ30" s="843">
        <f t="shared" si="23"/>
        <v>34</v>
      </c>
      <c r="CK30" s="843">
        <f t="shared" si="23"/>
        <v>32</v>
      </c>
      <c r="CL30" s="843">
        <f t="shared" si="23"/>
        <v>30</v>
      </c>
      <c r="CM30" s="843">
        <f t="shared" si="23"/>
        <v>42</v>
      </c>
      <c r="CN30" s="843">
        <f t="shared" si="23"/>
        <v>43</v>
      </c>
      <c r="CO30" s="840">
        <f t="shared" si="23"/>
        <v>40</v>
      </c>
      <c r="CP30" s="840">
        <f t="shared" si="23"/>
        <v>45</v>
      </c>
      <c r="CQ30" s="840">
        <f t="shared" si="23"/>
        <v>44</v>
      </c>
      <c r="CR30" s="840">
        <f t="shared" si="23"/>
        <v>46</v>
      </c>
      <c r="CS30" s="840">
        <f t="shared" si="23"/>
        <v>47</v>
      </c>
      <c r="CT30" s="840" t="str">
        <f t="shared" si="23"/>
        <v/>
      </c>
      <c r="CU30" s="843">
        <f t="shared" si="23"/>
        <v>13</v>
      </c>
      <c r="CV30" s="843">
        <f t="shared" si="23"/>
        <v>21</v>
      </c>
      <c r="CW30" s="843">
        <f t="shared" si="23"/>
        <v>23</v>
      </c>
      <c r="CX30" s="843" t="str">
        <f t="shared" si="23"/>
        <v/>
      </c>
      <c r="CY30" s="843" t="str">
        <f t="shared" si="23"/>
        <v/>
      </c>
      <c r="CZ30" s="843" t="str">
        <f t="shared" si="23"/>
        <v/>
      </c>
      <c r="DA30" s="840" t="str">
        <f t="shared" si="23"/>
        <v/>
      </c>
      <c r="DB30" s="840" t="str">
        <f t="shared" si="23"/>
        <v/>
      </c>
      <c r="DC30" s="840" t="str">
        <f t="shared" si="23"/>
        <v/>
      </c>
      <c r="DD30" s="840" t="str">
        <f t="shared" si="23"/>
        <v/>
      </c>
      <c r="DE30" s="840" t="str">
        <f t="shared" si="23"/>
        <v/>
      </c>
      <c r="DF30" s="840" t="str">
        <f t="shared" si="23"/>
        <v/>
      </c>
      <c r="DG30" s="843" t="str">
        <f t="shared" si="23"/>
        <v/>
      </c>
      <c r="DH30" s="843" t="str">
        <f t="shared" si="23"/>
        <v/>
      </c>
      <c r="DI30" s="843" t="str">
        <f t="shared" si="23"/>
        <v/>
      </c>
      <c r="DJ30" s="843" t="str">
        <f t="shared" si="23"/>
        <v/>
      </c>
      <c r="DK30" s="843" t="str">
        <f t="shared" si="23"/>
        <v/>
      </c>
      <c r="DL30" s="843" t="str">
        <f t="shared" si="23"/>
        <v/>
      </c>
      <c r="DM30" s="840" t="str">
        <f t="shared" si="23"/>
        <v/>
      </c>
      <c r="DN30" s="840" t="str">
        <f t="shared" si="23"/>
        <v/>
      </c>
      <c r="DO30" s="840" t="str">
        <f t="shared" ref="DO30:EP30" si="24">+IF(BG30="","",BG30)</f>
        <v/>
      </c>
      <c r="DP30" s="840" t="str">
        <f t="shared" si="24"/>
        <v/>
      </c>
      <c r="DQ30" s="840" t="str">
        <f t="shared" si="24"/>
        <v/>
      </c>
      <c r="DR30" s="840" t="str">
        <f t="shared" si="24"/>
        <v/>
      </c>
      <c r="DS30" s="843" t="str">
        <f t="shared" si="24"/>
        <v/>
      </c>
      <c r="DT30" s="843" t="str">
        <f t="shared" si="24"/>
        <v/>
      </c>
      <c r="DU30" s="843" t="str">
        <f t="shared" si="24"/>
        <v/>
      </c>
      <c r="DV30" s="843" t="str">
        <f t="shared" si="24"/>
        <v/>
      </c>
      <c r="DW30" s="843" t="str">
        <f t="shared" si="24"/>
        <v/>
      </c>
      <c r="DX30" s="843" t="str">
        <f t="shared" si="24"/>
        <v/>
      </c>
      <c r="DY30" s="840" t="str">
        <f t="shared" si="24"/>
        <v/>
      </c>
      <c r="DZ30" s="840" t="str">
        <f t="shared" si="24"/>
        <v/>
      </c>
      <c r="EA30" s="840" t="str">
        <f t="shared" si="24"/>
        <v/>
      </c>
      <c r="EB30" s="840" t="str">
        <f t="shared" si="24"/>
        <v/>
      </c>
      <c r="EC30" s="840" t="str">
        <f t="shared" si="24"/>
        <v/>
      </c>
      <c r="ED30" s="840" t="str">
        <f t="shared" si="24"/>
        <v/>
      </c>
      <c r="EE30" s="843" t="str">
        <f t="shared" si="24"/>
        <v/>
      </c>
      <c r="EF30" s="843" t="str">
        <f t="shared" si="24"/>
        <v/>
      </c>
      <c r="EG30" s="843" t="str">
        <f t="shared" si="24"/>
        <v/>
      </c>
      <c r="EH30" s="843" t="str">
        <f t="shared" si="24"/>
        <v/>
      </c>
      <c r="EI30" s="843" t="str">
        <f t="shared" si="24"/>
        <v/>
      </c>
      <c r="EJ30" s="843" t="str">
        <f t="shared" si="24"/>
        <v/>
      </c>
      <c r="EK30" s="840" t="str">
        <f t="shared" si="24"/>
        <v/>
      </c>
      <c r="EL30" s="840" t="str">
        <f t="shared" si="24"/>
        <v/>
      </c>
      <c r="EM30" s="840" t="str">
        <f t="shared" si="24"/>
        <v/>
      </c>
      <c r="EN30" s="840" t="str">
        <f t="shared" si="24"/>
        <v/>
      </c>
      <c r="EO30" s="840" t="str">
        <f t="shared" si="24"/>
        <v/>
      </c>
      <c r="EP30" s="840" t="str">
        <f t="shared" si="24"/>
        <v/>
      </c>
      <c r="EQ30" s="233">
        <f t="shared" ref="EQ30:FV30" si="25">+IF(CI30="","",CI30)</f>
        <v>33</v>
      </c>
      <c r="ER30" s="233">
        <f t="shared" si="25"/>
        <v>34</v>
      </c>
      <c r="ES30" s="233">
        <f t="shared" si="25"/>
        <v>32</v>
      </c>
      <c r="ET30" s="233">
        <f t="shared" si="25"/>
        <v>30</v>
      </c>
      <c r="EU30" s="233">
        <f t="shared" si="25"/>
        <v>42</v>
      </c>
      <c r="EV30" s="233">
        <f t="shared" si="25"/>
        <v>43</v>
      </c>
      <c r="EW30" s="233">
        <f t="shared" si="25"/>
        <v>40</v>
      </c>
      <c r="EX30" s="233">
        <f t="shared" si="25"/>
        <v>45</v>
      </c>
      <c r="EY30" s="233">
        <f t="shared" si="25"/>
        <v>44</v>
      </c>
      <c r="EZ30" s="233">
        <f t="shared" si="25"/>
        <v>46</v>
      </c>
      <c r="FA30" s="233">
        <f t="shared" si="25"/>
        <v>47</v>
      </c>
      <c r="FB30" s="233" t="str">
        <f t="shared" si="25"/>
        <v/>
      </c>
      <c r="FC30" s="233">
        <f t="shared" si="25"/>
        <v>13</v>
      </c>
      <c r="FD30" s="233">
        <f t="shared" si="25"/>
        <v>21</v>
      </c>
      <c r="FE30" s="233">
        <f t="shared" si="25"/>
        <v>23</v>
      </c>
      <c r="FF30" s="233" t="str">
        <f t="shared" si="25"/>
        <v/>
      </c>
      <c r="FG30" s="233" t="str">
        <f t="shared" si="25"/>
        <v/>
      </c>
      <c r="FH30" s="233" t="str">
        <f t="shared" si="25"/>
        <v/>
      </c>
      <c r="FI30" s="233" t="str">
        <f t="shared" si="25"/>
        <v/>
      </c>
      <c r="FJ30" s="233" t="str">
        <f t="shared" si="25"/>
        <v/>
      </c>
      <c r="FK30" s="233" t="str">
        <f t="shared" si="25"/>
        <v/>
      </c>
      <c r="FL30" s="233" t="str">
        <f t="shared" si="25"/>
        <v/>
      </c>
      <c r="FM30" s="233" t="str">
        <f t="shared" si="25"/>
        <v/>
      </c>
      <c r="FN30" s="233" t="str">
        <f t="shared" si="25"/>
        <v/>
      </c>
      <c r="FO30" s="233" t="str">
        <f t="shared" si="25"/>
        <v/>
      </c>
      <c r="FP30" s="233" t="str">
        <f t="shared" si="25"/>
        <v/>
      </c>
      <c r="FQ30" s="233" t="str">
        <f t="shared" si="25"/>
        <v/>
      </c>
      <c r="FR30" s="233" t="str">
        <f t="shared" si="25"/>
        <v/>
      </c>
      <c r="FS30" s="233" t="str">
        <f t="shared" si="25"/>
        <v/>
      </c>
      <c r="FT30" s="233" t="str">
        <f t="shared" si="25"/>
        <v/>
      </c>
      <c r="FU30" s="233" t="str">
        <f t="shared" si="25"/>
        <v/>
      </c>
      <c r="FV30" s="233" t="str">
        <f t="shared" si="25"/>
        <v/>
      </c>
      <c r="FW30" s="233" t="str">
        <f t="shared" ref="FW30:GX30" si="26">+IF(DO30="","",DO30)</f>
        <v/>
      </c>
      <c r="FX30" s="233" t="str">
        <f t="shared" si="26"/>
        <v/>
      </c>
      <c r="FY30" s="233" t="str">
        <f t="shared" si="26"/>
        <v/>
      </c>
      <c r="FZ30" s="233" t="str">
        <f t="shared" si="26"/>
        <v/>
      </c>
      <c r="GA30" s="233" t="str">
        <f t="shared" si="26"/>
        <v/>
      </c>
      <c r="GB30" s="233" t="str">
        <f t="shared" si="26"/>
        <v/>
      </c>
      <c r="GC30" s="233" t="str">
        <f t="shared" si="26"/>
        <v/>
      </c>
      <c r="GD30" s="233" t="str">
        <f t="shared" si="26"/>
        <v/>
      </c>
      <c r="GE30" s="233" t="str">
        <f t="shared" si="26"/>
        <v/>
      </c>
      <c r="GF30" s="233" t="str">
        <f t="shared" si="26"/>
        <v/>
      </c>
      <c r="GG30" s="233" t="str">
        <f t="shared" si="26"/>
        <v/>
      </c>
      <c r="GH30" s="233" t="str">
        <f t="shared" si="26"/>
        <v/>
      </c>
      <c r="GI30" s="233" t="str">
        <f t="shared" si="26"/>
        <v/>
      </c>
      <c r="GJ30" s="233" t="str">
        <f t="shared" si="26"/>
        <v/>
      </c>
      <c r="GK30" s="233" t="str">
        <f t="shared" si="26"/>
        <v/>
      </c>
      <c r="GL30" s="233" t="str">
        <f t="shared" si="26"/>
        <v/>
      </c>
      <c r="GM30" s="233" t="str">
        <f t="shared" si="26"/>
        <v/>
      </c>
      <c r="GN30" s="233" t="str">
        <f t="shared" si="26"/>
        <v/>
      </c>
      <c r="GO30" s="233" t="str">
        <f t="shared" si="26"/>
        <v/>
      </c>
      <c r="GP30" s="233" t="str">
        <f t="shared" si="26"/>
        <v/>
      </c>
      <c r="GQ30" s="233" t="str">
        <f t="shared" si="26"/>
        <v/>
      </c>
      <c r="GR30" s="233" t="str">
        <f t="shared" si="26"/>
        <v/>
      </c>
      <c r="GS30" s="233" t="str">
        <f t="shared" si="26"/>
        <v/>
      </c>
      <c r="GT30" s="233" t="str">
        <f t="shared" si="26"/>
        <v/>
      </c>
      <c r="GU30" s="233" t="str">
        <f t="shared" si="26"/>
        <v/>
      </c>
      <c r="GV30" s="233" t="str">
        <f t="shared" si="26"/>
        <v/>
      </c>
      <c r="GW30" s="233" t="str">
        <f t="shared" si="26"/>
        <v/>
      </c>
      <c r="GX30" s="233" t="str">
        <f t="shared" si="26"/>
        <v/>
      </c>
      <c r="GY30" s="231">
        <f t="shared" ref="GY30:GY40" si="27">IF(D8=1,E8,"")</f>
        <v>34</v>
      </c>
      <c r="GZ30" s="231" t="str">
        <f t="shared" ref="GZ30:GZ40" si="28">IF(D8=2,E8,"")</f>
        <v/>
      </c>
      <c r="HA30" s="231" t="str">
        <f t="shared" ref="HA30:HA40" si="29">IF(D8=3,E8,"")</f>
        <v/>
      </c>
      <c r="HB30" s="231" t="str">
        <f t="shared" ref="HB30:HB40" si="30">IF(D8=4,E8,"")</f>
        <v/>
      </c>
      <c r="HC30" s="231" t="str">
        <f t="shared" ref="HC30:HC40" si="31">IF(D8=5,E8,"")</f>
        <v/>
      </c>
      <c r="HD30" s="231" t="str">
        <f t="shared" si="8"/>
        <v/>
      </c>
      <c r="HE30" s="231" t="str">
        <f t="shared" si="9"/>
        <v/>
      </c>
      <c r="HF30" s="231" t="str">
        <f t="shared" si="10"/>
        <v/>
      </c>
      <c r="HG30" s="231" t="str">
        <f t="shared" ref="HG30:HG40" si="32">IF(H8=1,I8,"")</f>
        <v/>
      </c>
      <c r="HH30" s="231">
        <f t="shared" ref="HH30:HH40" si="33">IF(H8=2,I8,"")</f>
        <v>21</v>
      </c>
      <c r="HI30" s="231" t="str">
        <f t="shared" ref="HI30:HI40" si="34">IF(H8=3,I8,"")</f>
        <v/>
      </c>
      <c r="HJ30" s="231" t="str">
        <f t="shared" ref="HJ30:HJ40" si="35">IF(H8=4,I8,"")</f>
        <v/>
      </c>
      <c r="HK30" s="231" t="str">
        <f t="shared" ref="HK30:HK40" si="36">IF(H8=5,I8,"")</f>
        <v/>
      </c>
      <c r="HL30" s="231" t="str">
        <f t="shared" si="11"/>
        <v/>
      </c>
      <c r="HM30" s="231" t="str">
        <f t="shared" si="12"/>
        <v/>
      </c>
      <c r="HN30" s="231" t="str">
        <f t="shared" si="13"/>
        <v/>
      </c>
      <c r="HO30" s="231" t="str">
        <f t="shared" ref="HO30:HO40" si="37">IF(L8=1,M8,"")</f>
        <v/>
      </c>
      <c r="HP30" s="231" t="str">
        <f t="shared" ref="HP30:HP40" si="38">IF(L8=2,M8,"")</f>
        <v/>
      </c>
      <c r="HQ30" s="231" t="str">
        <f t="shared" ref="HQ30:HQ40" si="39">IF(L8=3,M8,"")</f>
        <v/>
      </c>
      <c r="HR30" s="231" t="str">
        <f t="shared" ref="HR30:HR40" si="40">IF(L8=4,M8,"")</f>
        <v/>
      </c>
      <c r="HS30" s="231" t="str">
        <f t="shared" ref="HS30:HS40" si="41">IF(L8=5,M8,"")</f>
        <v/>
      </c>
      <c r="HT30" s="231" t="str">
        <f t="shared" si="14"/>
        <v/>
      </c>
      <c r="HU30" s="231" t="str">
        <f t="shared" si="15"/>
        <v/>
      </c>
      <c r="HV30" s="231" t="str">
        <f t="shared" si="16"/>
        <v/>
      </c>
      <c r="HW30" s="231" t="str">
        <f t="shared" ref="HW30:HW40" si="42">IF(P8=1,Q8,"")</f>
        <v/>
      </c>
      <c r="HX30" s="231" t="str">
        <f t="shared" ref="HX30:HX40" si="43">IF(P8=2,Q8,"")</f>
        <v/>
      </c>
      <c r="HY30" s="231" t="str">
        <f t="shared" ref="HY30:HY40" si="44">IF(P8=3,Q8,"")</f>
        <v/>
      </c>
      <c r="HZ30" s="231" t="str">
        <f t="shared" ref="HZ30:HZ40" si="45">IF(P8=4,Q8,"")</f>
        <v/>
      </c>
      <c r="IA30" s="231" t="str">
        <f t="shared" ref="IA30:IA40" si="46">IF(P8=5,Q8,"")</f>
        <v/>
      </c>
      <c r="IB30" s="231" t="str">
        <f t="shared" si="17"/>
        <v/>
      </c>
      <c r="IC30" s="231" t="str">
        <f t="shared" si="18"/>
        <v/>
      </c>
      <c r="ID30" s="231" t="str">
        <f t="shared" si="19"/>
        <v/>
      </c>
      <c r="IE30" s="231" t="str">
        <f t="shared" ref="IE30:IE40" si="47">IF(T8=1,U8,"")</f>
        <v/>
      </c>
      <c r="IF30" s="231" t="str">
        <f t="shared" ref="IF30:IF40" si="48">IF(T8=2,U8,"")</f>
        <v/>
      </c>
      <c r="IG30" s="231" t="str">
        <f t="shared" ref="IG30:IG40" si="49">IF(T8=3,U8,"")</f>
        <v/>
      </c>
      <c r="IH30" s="231" t="str">
        <f t="shared" ref="IH30:IH40" si="50">IF(T8=4,U8,"")</f>
        <v/>
      </c>
      <c r="II30" s="231" t="str">
        <f t="shared" ref="II30:II40" si="51">IF(T8=5,U8,"")</f>
        <v/>
      </c>
      <c r="IJ30" s="231" t="str">
        <f t="shared" si="20"/>
        <v/>
      </c>
      <c r="IK30" s="231" t="str">
        <f t="shared" si="21"/>
        <v/>
      </c>
      <c r="IL30" s="231" t="str">
        <f t="shared" si="22"/>
        <v/>
      </c>
      <c r="IM30" s="859"/>
      <c r="IN30" s="859"/>
      <c r="IO30" s="859"/>
      <c r="IP30" s="859"/>
      <c r="IQ30" s="859"/>
      <c r="IR30" s="868"/>
      <c r="IS30" s="862"/>
      <c r="IT30" s="865"/>
      <c r="IU30" s="850"/>
      <c r="IV30" s="856"/>
      <c r="IW30" s="848"/>
      <c r="IX30" s="848"/>
      <c r="IY30" s="442"/>
      <c r="IZ30" s="443"/>
      <c r="JA30" s="444"/>
      <c r="JB30" s="442"/>
      <c r="JC30" s="443"/>
      <c r="JD30" s="444"/>
      <c r="JE30" s="442"/>
      <c r="JF30" s="443"/>
      <c r="JG30" s="444"/>
      <c r="JH30" s="442"/>
      <c r="JI30" s="443"/>
      <c r="JJ30" s="444"/>
      <c r="JK30" s="442"/>
      <c r="JL30" s="443"/>
      <c r="JM30" s="444"/>
    </row>
    <row r="31" spans="1:279" ht="15" customHeight="1">
      <c r="Z31" s="878"/>
      <c r="AA31" s="445"/>
      <c r="AB31" s="445"/>
      <c r="AC31" s="445"/>
      <c r="AD31" s="445"/>
      <c r="AE31" s="445"/>
      <c r="AF31" s="445"/>
      <c r="AG31" s="446"/>
      <c r="AH31" s="446"/>
      <c r="AI31" s="446"/>
      <c r="AJ31" s="446"/>
      <c r="AK31" s="446"/>
      <c r="AL31" s="446"/>
      <c r="AM31" s="447"/>
      <c r="AN31" s="447"/>
      <c r="AO31" s="447"/>
      <c r="AP31" s="447"/>
      <c r="AQ31" s="447"/>
      <c r="AR31" s="447"/>
      <c r="AS31" s="448"/>
      <c r="AT31" s="448"/>
      <c r="AU31" s="448"/>
      <c r="AV31" s="448"/>
      <c r="AW31" s="448"/>
      <c r="AX31" s="448"/>
      <c r="AY31" s="447"/>
      <c r="AZ31" s="447"/>
      <c r="BA31" s="447"/>
      <c r="BB31" s="447"/>
      <c r="BC31" s="447"/>
      <c r="BD31" s="447"/>
      <c r="BE31" s="448"/>
      <c r="BF31" s="448"/>
      <c r="BG31" s="448"/>
      <c r="BH31" s="448"/>
      <c r="BI31" s="448"/>
      <c r="BJ31" s="448"/>
      <c r="BK31" s="447"/>
      <c r="BL31" s="447"/>
      <c r="BM31" s="447"/>
      <c r="BN31" s="447"/>
      <c r="BO31" s="447"/>
      <c r="BP31" s="447"/>
      <c r="BQ31" s="448"/>
      <c r="BR31" s="448"/>
      <c r="BS31" s="448"/>
      <c r="BT31" s="448"/>
      <c r="BU31" s="448"/>
      <c r="BV31" s="448"/>
      <c r="BW31" s="447"/>
      <c r="BX31" s="447"/>
      <c r="BY31" s="447"/>
      <c r="BZ31" s="447"/>
      <c r="CA31" s="447"/>
      <c r="CB31" s="447"/>
      <c r="CC31" s="448"/>
      <c r="CD31" s="448"/>
      <c r="CE31" s="448"/>
      <c r="CF31" s="448"/>
      <c r="CG31" s="448"/>
      <c r="CH31" s="448"/>
      <c r="CI31" s="844"/>
      <c r="CJ31" s="844"/>
      <c r="CK31" s="844"/>
      <c r="CL31" s="844"/>
      <c r="CM31" s="844"/>
      <c r="CN31" s="844"/>
      <c r="CO31" s="841"/>
      <c r="CP31" s="841"/>
      <c r="CQ31" s="841"/>
      <c r="CR31" s="841"/>
      <c r="CS31" s="841"/>
      <c r="CT31" s="841"/>
      <c r="CU31" s="844"/>
      <c r="CV31" s="844"/>
      <c r="CW31" s="844"/>
      <c r="CX31" s="844"/>
      <c r="CY31" s="844"/>
      <c r="CZ31" s="844"/>
      <c r="DA31" s="841"/>
      <c r="DB31" s="841"/>
      <c r="DC31" s="841"/>
      <c r="DD31" s="841"/>
      <c r="DE31" s="841"/>
      <c r="DF31" s="841"/>
      <c r="DG31" s="844"/>
      <c r="DH31" s="844"/>
      <c r="DI31" s="844"/>
      <c r="DJ31" s="844"/>
      <c r="DK31" s="844"/>
      <c r="DL31" s="844"/>
      <c r="DM31" s="841"/>
      <c r="DN31" s="841"/>
      <c r="DO31" s="841"/>
      <c r="DP31" s="841"/>
      <c r="DQ31" s="841"/>
      <c r="DR31" s="841"/>
      <c r="DS31" s="844"/>
      <c r="DT31" s="844"/>
      <c r="DU31" s="844"/>
      <c r="DV31" s="844"/>
      <c r="DW31" s="844"/>
      <c r="DX31" s="844"/>
      <c r="DY31" s="841"/>
      <c r="DZ31" s="841"/>
      <c r="EA31" s="841"/>
      <c r="EB31" s="841"/>
      <c r="EC31" s="841"/>
      <c r="ED31" s="841"/>
      <c r="EE31" s="844"/>
      <c r="EF31" s="844"/>
      <c r="EG31" s="844"/>
      <c r="EH31" s="844"/>
      <c r="EI31" s="844"/>
      <c r="EJ31" s="844"/>
      <c r="EK31" s="841"/>
      <c r="EL31" s="841"/>
      <c r="EM31" s="841"/>
      <c r="EN31" s="841"/>
      <c r="EO31" s="841"/>
      <c r="EP31" s="841"/>
      <c r="EQ31" s="233">
        <f>F7</f>
        <v>2</v>
      </c>
      <c r="ER31" s="233">
        <f>F8</f>
        <v>1</v>
      </c>
      <c r="ES31" s="233">
        <f>F9</f>
        <v>4</v>
      </c>
      <c r="ET31" s="233">
        <f>F10</f>
        <v>1</v>
      </c>
      <c r="EU31" s="233">
        <f>F11</f>
        <v>3</v>
      </c>
      <c r="EV31" s="233">
        <f>F12</f>
        <v>1</v>
      </c>
      <c r="EW31" s="233">
        <f>F13</f>
        <v>1</v>
      </c>
      <c r="EX31" s="233">
        <f>F14</f>
        <v>2</v>
      </c>
      <c r="EY31" s="233">
        <f>F15</f>
        <v>1</v>
      </c>
      <c r="EZ31" s="233">
        <f>F16</f>
        <v>1</v>
      </c>
      <c r="FA31" s="233">
        <f>F17</f>
        <v>1</v>
      </c>
      <c r="FB31" s="233">
        <f>F18</f>
        <v>0</v>
      </c>
      <c r="FC31" s="233">
        <f>J7</f>
        <v>1</v>
      </c>
      <c r="FD31" s="233">
        <f>J8</f>
        <v>1</v>
      </c>
      <c r="FE31" s="233">
        <f>J9</f>
        <v>1</v>
      </c>
      <c r="FF31" s="233">
        <f>J10</f>
        <v>0</v>
      </c>
      <c r="FG31" s="233">
        <f>J11</f>
        <v>0</v>
      </c>
      <c r="FH31" s="233">
        <f>J12</f>
        <v>0</v>
      </c>
      <c r="FI31" s="233">
        <f>J13</f>
        <v>0</v>
      </c>
      <c r="FJ31" s="233">
        <f>J14</f>
        <v>0</v>
      </c>
      <c r="FK31" s="233">
        <f>J15</f>
        <v>0</v>
      </c>
      <c r="FL31" s="233">
        <f>J16</f>
        <v>0</v>
      </c>
      <c r="FM31" s="233">
        <f>J17</f>
        <v>0</v>
      </c>
      <c r="FN31" s="233">
        <f>J18</f>
        <v>0</v>
      </c>
      <c r="FO31" s="233">
        <f>N7</f>
        <v>0</v>
      </c>
      <c r="FP31" s="233">
        <f>N8</f>
        <v>0</v>
      </c>
      <c r="FQ31" s="233">
        <f>N9</f>
        <v>0</v>
      </c>
      <c r="FR31" s="233">
        <f>N10</f>
        <v>0</v>
      </c>
      <c r="FS31" s="233">
        <f>N11</f>
        <v>0</v>
      </c>
      <c r="FT31" s="233">
        <f>N12</f>
        <v>0</v>
      </c>
      <c r="FU31" s="233">
        <f>N13</f>
        <v>0</v>
      </c>
      <c r="FV31" s="233">
        <f>N14</f>
        <v>0</v>
      </c>
      <c r="FW31" s="233">
        <f>N15</f>
        <v>0</v>
      </c>
      <c r="FX31" s="233">
        <f>N16</f>
        <v>0</v>
      </c>
      <c r="FY31" s="233">
        <f>N17</f>
        <v>0</v>
      </c>
      <c r="FZ31" s="233">
        <f>N18</f>
        <v>0</v>
      </c>
      <c r="GA31" s="233">
        <f>R7</f>
        <v>0</v>
      </c>
      <c r="GB31" s="233">
        <f>R8</f>
        <v>0</v>
      </c>
      <c r="GC31" s="233">
        <f>R9</f>
        <v>0</v>
      </c>
      <c r="GD31" s="233">
        <f>R10</f>
        <v>0</v>
      </c>
      <c r="GE31" s="233">
        <f>R11</f>
        <v>0</v>
      </c>
      <c r="GF31" s="233">
        <f>R12</f>
        <v>0</v>
      </c>
      <c r="GG31" s="233">
        <f>R13</f>
        <v>0</v>
      </c>
      <c r="GH31" s="233">
        <f>R14</f>
        <v>0</v>
      </c>
      <c r="GI31" s="233">
        <f>R15</f>
        <v>0</v>
      </c>
      <c r="GJ31" s="233">
        <f>R16</f>
        <v>0</v>
      </c>
      <c r="GK31" s="233">
        <f>R17</f>
        <v>0</v>
      </c>
      <c r="GL31" s="233">
        <f>R18</f>
        <v>0</v>
      </c>
      <c r="GM31" s="233">
        <f>V7</f>
        <v>0</v>
      </c>
      <c r="GN31" s="233">
        <f>V8</f>
        <v>0</v>
      </c>
      <c r="GO31" s="233">
        <f>V9</f>
        <v>0</v>
      </c>
      <c r="GP31" s="233">
        <f>V10</f>
        <v>0</v>
      </c>
      <c r="GQ31" s="233">
        <f>V11</f>
        <v>0</v>
      </c>
      <c r="GR31" s="233">
        <f>V12</f>
        <v>0</v>
      </c>
      <c r="GS31" s="233">
        <f>V13</f>
        <v>0</v>
      </c>
      <c r="GT31" s="233">
        <f>V14</f>
        <v>0</v>
      </c>
      <c r="GU31" s="233">
        <f>V15</f>
        <v>0</v>
      </c>
      <c r="GV31" s="233">
        <f>V16</f>
        <v>0</v>
      </c>
      <c r="GW31" s="233">
        <f>V17</f>
        <v>0</v>
      </c>
      <c r="GX31" s="233">
        <f>V18</f>
        <v>0</v>
      </c>
      <c r="GY31" s="231">
        <f t="shared" si="27"/>
        <v>32</v>
      </c>
      <c r="GZ31" s="231" t="str">
        <f t="shared" si="28"/>
        <v/>
      </c>
      <c r="HA31" s="231" t="str">
        <f t="shared" si="29"/>
        <v/>
      </c>
      <c r="HB31" s="231" t="str">
        <f t="shared" si="30"/>
        <v/>
      </c>
      <c r="HC31" s="231" t="str">
        <f t="shared" si="31"/>
        <v/>
      </c>
      <c r="HD31" s="231" t="str">
        <f t="shared" si="8"/>
        <v/>
      </c>
      <c r="HE31" s="231" t="str">
        <f t="shared" si="9"/>
        <v/>
      </c>
      <c r="HF31" s="231" t="str">
        <f t="shared" si="10"/>
        <v/>
      </c>
      <c r="HG31" s="231" t="str">
        <f t="shared" si="32"/>
        <v/>
      </c>
      <c r="HH31" s="231">
        <f t="shared" si="33"/>
        <v>23</v>
      </c>
      <c r="HI31" s="231" t="str">
        <f t="shared" si="34"/>
        <v/>
      </c>
      <c r="HJ31" s="231" t="str">
        <f t="shared" si="35"/>
        <v/>
      </c>
      <c r="HK31" s="231" t="str">
        <f t="shared" si="36"/>
        <v/>
      </c>
      <c r="HL31" s="231" t="str">
        <f t="shared" si="11"/>
        <v/>
      </c>
      <c r="HM31" s="231" t="str">
        <f t="shared" si="12"/>
        <v/>
      </c>
      <c r="HN31" s="231" t="str">
        <f t="shared" si="13"/>
        <v/>
      </c>
      <c r="HO31" s="231" t="str">
        <f t="shared" si="37"/>
        <v/>
      </c>
      <c r="HP31" s="231" t="str">
        <f t="shared" si="38"/>
        <v/>
      </c>
      <c r="HQ31" s="231" t="str">
        <f t="shared" si="39"/>
        <v/>
      </c>
      <c r="HR31" s="231" t="str">
        <f t="shared" si="40"/>
        <v/>
      </c>
      <c r="HS31" s="231" t="str">
        <f t="shared" si="41"/>
        <v/>
      </c>
      <c r="HT31" s="231" t="str">
        <f t="shared" si="14"/>
        <v/>
      </c>
      <c r="HU31" s="231" t="str">
        <f t="shared" si="15"/>
        <v/>
      </c>
      <c r="HV31" s="231" t="str">
        <f t="shared" si="16"/>
        <v/>
      </c>
      <c r="HW31" s="231" t="str">
        <f t="shared" si="42"/>
        <v/>
      </c>
      <c r="HX31" s="231" t="str">
        <f t="shared" si="43"/>
        <v/>
      </c>
      <c r="HY31" s="231" t="str">
        <f t="shared" si="44"/>
        <v/>
      </c>
      <c r="HZ31" s="231" t="str">
        <f t="shared" si="45"/>
        <v/>
      </c>
      <c r="IA31" s="231" t="str">
        <f t="shared" si="46"/>
        <v/>
      </c>
      <c r="IB31" s="231" t="str">
        <f t="shared" si="17"/>
        <v/>
      </c>
      <c r="IC31" s="231" t="str">
        <f t="shared" si="18"/>
        <v/>
      </c>
      <c r="ID31" s="231" t="str">
        <f t="shared" si="19"/>
        <v/>
      </c>
      <c r="IE31" s="231" t="str">
        <f t="shared" si="47"/>
        <v/>
      </c>
      <c r="IF31" s="231" t="str">
        <f t="shared" si="48"/>
        <v/>
      </c>
      <c r="IG31" s="231" t="str">
        <f t="shared" si="49"/>
        <v/>
      </c>
      <c r="IH31" s="231" t="str">
        <f t="shared" si="50"/>
        <v/>
      </c>
      <c r="II31" s="231" t="str">
        <f t="shared" si="51"/>
        <v/>
      </c>
      <c r="IJ31" s="231" t="str">
        <f t="shared" si="20"/>
        <v/>
      </c>
      <c r="IK31" s="231" t="str">
        <f t="shared" si="21"/>
        <v/>
      </c>
      <c r="IL31" s="231" t="str">
        <f t="shared" si="22"/>
        <v/>
      </c>
      <c r="IM31" s="859"/>
      <c r="IN31" s="859"/>
      <c r="IO31" s="859"/>
      <c r="IP31" s="859"/>
      <c r="IQ31" s="859"/>
      <c r="IR31" s="868"/>
      <c r="IS31" s="862"/>
      <c r="IT31" s="865"/>
      <c r="IU31" s="850"/>
      <c r="IV31" s="856"/>
      <c r="IW31" s="848"/>
      <c r="IX31" s="848"/>
      <c r="IY31" s="852" t="s">
        <v>285</v>
      </c>
      <c r="IZ31" s="834" t="s">
        <v>167</v>
      </c>
      <c r="JA31" s="837" t="s">
        <v>286</v>
      </c>
      <c r="JB31" s="852" t="s">
        <v>285</v>
      </c>
      <c r="JC31" s="834" t="s">
        <v>167</v>
      </c>
      <c r="JD31" s="837" t="s">
        <v>286</v>
      </c>
      <c r="JE31" s="852" t="s">
        <v>285</v>
      </c>
      <c r="JF31" s="834" t="s">
        <v>167</v>
      </c>
      <c r="JG31" s="837" t="s">
        <v>286</v>
      </c>
      <c r="JH31" s="852" t="s">
        <v>285</v>
      </c>
      <c r="JI31" s="834" t="s">
        <v>167</v>
      </c>
      <c r="JJ31" s="837" t="s">
        <v>286</v>
      </c>
      <c r="JK31" s="852" t="s">
        <v>285</v>
      </c>
      <c r="JL31" s="834" t="s">
        <v>167</v>
      </c>
      <c r="JM31" s="837" t="s">
        <v>286</v>
      </c>
      <c r="JN31" s="847">
        <v>1</v>
      </c>
      <c r="JO31" s="847">
        <v>2</v>
      </c>
      <c r="JP31" s="847">
        <v>3</v>
      </c>
      <c r="JQ31" s="847">
        <v>4</v>
      </c>
      <c r="JR31" s="847">
        <v>5</v>
      </c>
      <c r="JS31" s="846" t="s">
        <v>964</v>
      </c>
    </row>
    <row r="32" spans="1:279" ht="15" customHeight="1">
      <c r="Z32" s="878"/>
      <c r="AA32" s="449"/>
      <c r="AB32" s="449"/>
      <c r="AC32" s="449"/>
      <c r="AD32" s="449"/>
      <c r="AE32" s="449"/>
      <c r="AF32" s="449"/>
      <c r="AG32" s="450"/>
      <c r="AH32" s="450"/>
      <c r="AI32" s="450"/>
      <c r="AJ32" s="450"/>
      <c r="AK32" s="450"/>
      <c r="AL32" s="450"/>
      <c r="AM32" s="449"/>
      <c r="AN32" s="449"/>
      <c r="AO32" s="449"/>
      <c r="AP32" s="449"/>
      <c r="AQ32" s="449"/>
      <c r="AR32" s="449"/>
      <c r="AS32" s="450"/>
      <c r="AT32" s="450"/>
      <c r="AU32" s="450"/>
      <c r="AV32" s="450"/>
      <c r="AW32" s="450"/>
      <c r="AX32" s="450"/>
      <c r="AY32" s="449"/>
      <c r="AZ32" s="449"/>
      <c r="BA32" s="449"/>
      <c r="BB32" s="449"/>
      <c r="BC32" s="449"/>
      <c r="BD32" s="449"/>
      <c r="BE32" s="450"/>
      <c r="BF32" s="450"/>
      <c r="BG32" s="450"/>
      <c r="BH32" s="450"/>
      <c r="BI32" s="450"/>
      <c r="BJ32" s="450"/>
      <c r="BK32" s="449"/>
      <c r="BL32" s="449"/>
      <c r="BM32" s="449"/>
      <c r="BN32" s="449"/>
      <c r="BO32" s="449"/>
      <c r="BP32" s="449"/>
      <c r="BQ32" s="450"/>
      <c r="BR32" s="450"/>
      <c r="BS32" s="450"/>
      <c r="BT32" s="450"/>
      <c r="BU32" s="450"/>
      <c r="BV32" s="450"/>
      <c r="BW32" s="449"/>
      <c r="BX32" s="449"/>
      <c r="BY32" s="449"/>
      <c r="BZ32" s="449"/>
      <c r="CA32" s="449"/>
      <c r="CB32" s="449"/>
      <c r="CC32" s="450"/>
      <c r="CD32" s="450"/>
      <c r="CE32" s="450"/>
      <c r="CF32" s="450"/>
      <c r="CG32" s="450"/>
      <c r="CH32" s="450"/>
      <c r="CI32" s="844"/>
      <c r="CJ32" s="844"/>
      <c r="CK32" s="844"/>
      <c r="CL32" s="844"/>
      <c r="CM32" s="844"/>
      <c r="CN32" s="844"/>
      <c r="CO32" s="841"/>
      <c r="CP32" s="841"/>
      <c r="CQ32" s="841"/>
      <c r="CR32" s="841"/>
      <c r="CS32" s="841"/>
      <c r="CT32" s="841"/>
      <c r="CU32" s="844"/>
      <c r="CV32" s="844"/>
      <c r="CW32" s="844"/>
      <c r="CX32" s="844"/>
      <c r="CY32" s="844"/>
      <c r="CZ32" s="844"/>
      <c r="DA32" s="841"/>
      <c r="DB32" s="841"/>
      <c r="DC32" s="841"/>
      <c r="DD32" s="841"/>
      <c r="DE32" s="841"/>
      <c r="DF32" s="841"/>
      <c r="DG32" s="844"/>
      <c r="DH32" s="844"/>
      <c r="DI32" s="844"/>
      <c r="DJ32" s="844"/>
      <c r="DK32" s="844"/>
      <c r="DL32" s="844"/>
      <c r="DM32" s="841"/>
      <c r="DN32" s="841"/>
      <c r="DO32" s="841"/>
      <c r="DP32" s="841"/>
      <c r="DQ32" s="841"/>
      <c r="DR32" s="841"/>
      <c r="DS32" s="844"/>
      <c r="DT32" s="844"/>
      <c r="DU32" s="844"/>
      <c r="DV32" s="844"/>
      <c r="DW32" s="844"/>
      <c r="DX32" s="844"/>
      <c r="DY32" s="841"/>
      <c r="DZ32" s="841"/>
      <c r="EA32" s="841"/>
      <c r="EB32" s="841"/>
      <c r="EC32" s="841"/>
      <c r="ED32" s="841"/>
      <c r="EE32" s="844"/>
      <c r="EF32" s="844"/>
      <c r="EG32" s="844"/>
      <c r="EH32" s="844"/>
      <c r="EI32" s="844"/>
      <c r="EJ32" s="844"/>
      <c r="EK32" s="841"/>
      <c r="EL32" s="841"/>
      <c r="EM32" s="841"/>
      <c r="EN32" s="841"/>
      <c r="EO32" s="841"/>
      <c r="EP32" s="841"/>
      <c r="EQ32" s="233">
        <f>G7</f>
        <v>1</v>
      </c>
      <c r="ER32" s="233">
        <f>G8</f>
        <v>1.2</v>
      </c>
      <c r="ES32" s="233">
        <f>G9</f>
        <v>1</v>
      </c>
      <c r="ET32" s="233">
        <f>G10</f>
        <v>1.2</v>
      </c>
      <c r="EU32" s="233">
        <f>G11</f>
        <v>1</v>
      </c>
      <c r="EV32" s="233">
        <f>G12</f>
        <v>1.2</v>
      </c>
      <c r="EW32" s="233">
        <f>G13</f>
        <v>1.2</v>
      </c>
      <c r="EX32" s="233">
        <f>G14</f>
        <v>1</v>
      </c>
      <c r="EY32" s="233">
        <f>G15</f>
        <v>1.2</v>
      </c>
      <c r="EZ32" s="233">
        <f>G16</f>
        <v>1.2</v>
      </c>
      <c r="FA32" s="233">
        <f>G17</f>
        <v>1.2</v>
      </c>
      <c r="FB32" s="233">
        <f>G18</f>
        <v>0</v>
      </c>
      <c r="FC32" s="233">
        <f>K7</f>
        <v>1.2</v>
      </c>
      <c r="FD32" s="233">
        <f>K8</f>
        <v>1.2</v>
      </c>
      <c r="FE32" s="233">
        <f>K9</f>
        <v>1.2</v>
      </c>
      <c r="FF32" s="233">
        <f>K10</f>
        <v>0</v>
      </c>
      <c r="FG32" s="233">
        <f>K11</f>
        <v>0</v>
      </c>
      <c r="FH32" s="233">
        <f>K12</f>
        <v>0</v>
      </c>
      <c r="FI32" s="233">
        <f>K13</f>
        <v>0</v>
      </c>
      <c r="FJ32" s="233">
        <f>K14</f>
        <v>0</v>
      </c>
      <c r="FK32" s="233">
        <f>K15</f>
        <v>0</v>
      </c>
      <c r="FL32" s="233">
        <f>K16</f>
        <v>0</v>
      </c>
      <c r="FM32" s="233">
        <f>K17</f>
        <v>0</v>
      </c>
      <c r="FN32" s="233">
        <f>K18</f>
        <v>0</v>
      </c>
      <c r="FO32" s="233">
        <f>O7</f>
        <v>0</v>
      </c>
      <c r="FP32" s="233">
        <f>O8</f>
        <v>0</v>
      </c>
      <c r="FQ32" s="233">
        <f>O9</f>
        <v>0</v>
      </c>
      <c r="FR32" s="233">
        <f>O10</f>
        <v>0</v>
      </c>
      <c r="FS32" s="233">
        <f>O11</f>
        <v>0</v>
      </c>
      <c r="FT32" s="233">
        <f>O12</f>
        <v>0</v>
      </c>
      <c r="FU32" s="233">
        <f>O13</f>
        <v>0</v>
      </c>
      <c r="FV32" s="233">
        <f>O14</f>
        <v>0</v>
      </c>
      <c r="FW32" s="233">
        <f>O15</f>
        <v>0</v>
      </c>
      <c r="FX32" s="233">
        <f>O16</f>
        <v>0</v>
      </c>
      <c r="FY32" s="233">
        <f>O17</f>
        <v>0</v>
      </c>
      <c r="FZ32" s="233">
        <f>O18</f>
        <v>0</v>
      </c>
      <c r="GA32" s="233">
        <f>S7</f>
        <v>0</v>
      </c>
      <c r="GB32" s="233">
        <f>S8</f>
        <v>0</v>
      </c>
      <c r="GC32" s="233">
        <f>S9</f>
        <v>0</v>
      </c>
      <c r="GD32" s="233">
        <f>S10</f>
        <v>0</v>
      </c>
      <c r="GE32" s="233">
        <f>S11</f>
        <v>0</v>
      </c>
      <c r="GF32" s="233">
        <f>S12</f>
        <v>0</v>
      </c>
      <c r="GG32" s="233">
        <f>S13</f>
        <v>0</v>
      </c>
      <c r="GH32" s="233">
        <f>S14</f>
        <v>0</v>
      </c>
      <c r="GI32" s="233">
        <f>S15</f>
        <v>0</v>
      </c>
      <c r="GJ32" s="233">
        <f>S16</f>
        <v>0</v>
      </c>
      <c r="GK32" s="233">
        <f>S17</f>
        <v>0</v>
      </c>
      <c r="GL32" s="233">
        <f>S18</f>
        <v>0</v>
      </c>
      <c r="GM32" s="233">
        <f>W7</f>
        <v>0</v>
      </c>
      <c r="GN32" s="233">
        <f>W8</f>
        <v>0</v>
      </c>
      <c r="GO32" s="233">
        <f>W9</f>
        <v>0</v>
      </c>
      <c r="GP32" s="233">
        <f>W10</f>
        <v>0</v>
      </c>
      <c r="GQ32" s="233">
        <f>W11</f>
        <v>0</v>
      </c>
      <c r="GR32" s="233">
        <f>W12</f>
        <v>0</v>
      </c>
      <c r="GS32" s="233">
        <f>W13</f>
        <v>0</v>
      </c>
      <c r="GT32" s="233">
        <f>W14</f>
        <v>0</v>
      </c>
      <c r="GU32" s="233">
        <f>W15</f>
        <v>0</v>
      </c>
      <c r="GV32" s="233">
        <f>W16</f>
        <v>0</v>
      </c>
      <c r="GW32" s="233">
        <f>W17</f>
        <v>0</v>
      </c>
      <c r="GX32" s="233">
        <f>W18</f>
        <v>0</v>
      </c>
      <c r="GY32" s="231">
        <f t="shared" si="27"/>
        <v>30</v>
      </c>
      <c r="GZ32" s="231" t="str">
        <f t="shared" si="28"/>
        <v/>
      </c>
      <c r="HA32" s="231" t="str">
        <f t="shared" si="29"/>
        <v/>
      </c>
      <c r="HB32" s="231" t="str">
        <f t="shared" si="30"/>
        <v/>
      </c>
      <c r="HC32" s="231" t="str">
        <f t="shared" si="31"/>
        <v/>
      </c>
      <c r="HD32" s="231" t="str">
        <f t="shared" si="8"/>
        <v/>
      </c>
      <c r="HE32" s="231" t="str">
        <f t="shared" si="9"/>
        <v/>
      </c>
      <c r="HF32" s="231" t="str">
        <f t="shared" si="10"/>
        <v/>
      </c>
      <c r="HG32" s="231" t="str">
        <f t="shared" si="32"/>
        <v/>
      </c>
      <c r="HH32" s="231" t="str">
        <f t="shared" si="33"/>
        <v/>
      </c>
      <c r="HI32" s="231" t="str">
        <f t="shared" si="34"/>
        <v/>
      </c>
      <c r="HJ32" s="231" t="str">
        <f t="shared" si="35"/>
        <v/>
      </c>
      <c r="HK32" s="231" t="str">
        <f t="shared" si="36"/>
        <v/>
      </c>
      <c r="HL32" s="231" t="str">
        <f t="shared" si="11"/>
        <v/>
      </c>
      <c r="HM32" s="231" t="str">
        <f t="shared" si="12"/>
        <v/>
      </c>
      <c r="HN32" s="231" t="str">
        <f t="shared" si="13"/>
        <v/>
      </c>
      <c r="HO32" s="231" t="str">
        <f t="shared" si="37"/>
        <v/>
      </c>
      <c r="HP32" s="231" t="str">
        <f t="shared" si="38"/>
        <v/>
      </c>
      <c r="HQ32" s="231" t="str">
        <f t="shared" si="39"/>
        <v/>
      </c>
      <c r="HR32" s="231" t="str">
        <f t="shared" si="40"/>
        <v/>
      </c>
      <c r="HS32" s="231" t="str">
        <f t="shared" si="41"/>
        <v/>
      </c>
      <c r="HT32" s="231" t="str">
        <f t="shared" si="14"/>
        <v/>
      </c>
      <c r="HU32" s="231" t="str">
        <f t="shared" si="15"/>
        <v/>
      </c>
      <c r="HV32" s="231" t="str">
        <f t="shared" si="16"/>
        <v/>
      </c>
      <c r="HW32" s="231" t="str">
        <f t="shared" si="42"/>
        <v/>
      </c>
      <c r="HX32" s="231" t="str">
        <f t="shared" si="43"/>
        <v/>
      </c>
      <c r="HY32" s="231" t="str">
        <f t="shared" si="44"/>
        <v/>
      </c>
      <c r="HZ32" s="231" t="str">
        <f t="shared" si="45"/>
        <v/>
      </c>
      <c r="IA32" s="231" t="str">
        <f t="shared" si="46"/>
        <v/>
      </c>
      <c r="IB32" s="231" t="str">
        <f t="shared" si="17"/>
        <v/>
      </c>
      <c r="IC32" s="231" t="str">
        <f t="shared" si="18"/>
        <v/>
      </c>
      <c r="ID32" s="231" t="str">
        <f t="shared" si="19"/>
        <v/>
      </c>
      <c r="IE32" s="231" t="str">
        <f t="shared" si="47"/>
        <v/>
      </c>
      <c r="IF32" s="231" t="str">
        <f t="shared" si="48"/>
        <v/>
      </c>
      <c r="IG32" s="231" t="str">
        <f t="shared" si="49"/>
        <v/>
      </c>
      <c r="IH32" s="231" t="str">
        <f t="shared" si="50"/>
        <v/>
      </c>
      <c r="II32" s="231" t="str">
        <f t="shared" si="51"/>
        <v/>
      </c>
      <c r="IJ32" s="231" t="str">
        <f t="shared" si="20"/>
        <v/>
      </c>
      <c r="IK32" s="231" t="str">
        <f t="shared" si="21"/>
        <v/>
      </c>
      <c r="IL32" s="231" t="str">
        <f t="shared" si="22"/>
        <v/>
      </c>
      <c r="IM32" s="859"/>
      <c r="IN32" s="859"/>
      <c r="IO32" s="859"/>
      <c r="IP32" s="859"/>
      <c r="IQ32" s="859"/>
      <c r="IR32" s="868"/>
      <c r="IS32" s="862"/>
      <c r="IT32" s="865"/>
      <c r="IU32" s="850"/>
      <c r="IV32" s="856"/>
      <c r="IW32" s="848"/>
      <c r="IX32" s="848"/>
      <c r="IY32" s="853"/>
      <c r="IZ32" s="835"/>
      <c r="JA32" s="838"/>
      <c r="JB32" s="853"/>
      <c r="JC32" s="835"/>
      <c r="JD32" s="838"/>
      <c r="JE32" s="853"/>
      <c r="JF32" s="835"/>
      <c r="JG32" s="838"/>
      <c r="JH32" s="853"/>
      <c r="JI32" s="835"/>
      <c r="JJ32" s="838"/>
      <c r="JK32" s="853"/>
      <c r="JL32" s="835"/>
      <c r="JM32" s="838"/>
      <c r="JN32" s="847"/>
      <c r="JO32" s="847"/>
      <c r="JP32" s="847"/>
      <c r="JQ32" s="847"/>
      <c r="JR32" s="847"/>
      <c r="JS32" s="846"/>
    </row>
    <row r="33" spans="25:279" ht="15" customHeight="1">
      <c r="Z33" s="880"/>
      <c r="AA33" s="451"/>
      <c r="AB33" s="451"/>
      <c r="AC33" s="451"/>
      <c r="AD33" s="451"/>
      <c r="AE33" s="451"/>
      <c r="AF33" s="451"/>
      <c r="AG33" s="237"/>
      <c r="AH33" s="237"/>
      <c r="AI33" s="237"/>
      <c r="AJ33" s="237"/>
      <c r="AK33" s="237"/>
      <c r="AL33" s="237"/>
      <c r="AM33" s="451"/>
      <c r="AN33" s="451"/>
      <c r="AO33" s="451"/>
      <c r="AP33" s="451"/>
      <c r="AQ33" s="451"/>
      <c r="AR33" s="451"/>
      <c r="AS33" s="237"/>
      <c r="AT33" s="237"/>
      <c r="AU33" s="237"/>
      <c r="AV33" s="237"/>
      <c r="AW33" s="237"/>
      <c r="AX33" s="237"/>
      <c r="AY33" s="451"/>
      <c r="AZ33" s="451"/>
      <c r="BA33" s="451"/>
      <c r="BB33" s="451"/>
      <c r="BC33" s="451"/>
      <c r="BD33" s="451"/>
      <c r="BE33" s="237"/>
      <c r="BF33" s="237"/>
      <c r="BG33" s="237"/>
      <c r="BH33" s="237"/>
      <c r="BI33" s="237"/>
      <c r="BJ33" s="237"/>
      <c r="BK33" s="451"/>
      <c r="BL33" s="451"/>
      <c r="BM33" s="451"/>
      <c r="BN33" s="451"/>
      <c r="BO33" s="451"/>
      <c r="BP33" s="451"/>
      <c r="BQ33" s="237"/>
      <c r="BR33" s="237"/>
      <c r="BS33" s="237"/>
      <c r="BT33" s="237"/>
      <c r="BU33" s="237"/>
      <c r="BV33" s="237"/>
      <c r="BW33" s="451"/>
      <c r="BX33" s="451"/>
      <c r="BY33" s="451"/>
      <c r="BZ33" s="451"/>
      <c r="CA33" s="451"/>
      <c r="CB33" s="451"/>
      <c r="CC33" s="237"/>
      <c r="CD33" s="237"/>
      <c r="CE33" s="237"/>
      <c r="CF33" s="237"/>
      <c r="CG33" s="237"/>
      <c r="CH33" s="237"/>
      <c r="CI33" s="845"/>
      <c r="CJ33" s="845"/>
      <c r="CK33" s="845"/>
      <c r="CL33" s="845"/>
      <c r="CM33" s="845"/>
      <c r="CN33" s="845"/>
      <c r="CO33" s="842"/>
      <c r="CP33" s="842"/>
      <c r="CQ33" s="842"/>
      <c r="CR33" s="842"/>
      <c r="CS33" s="842"/>
      <c r="CT33" s="842"/>
      <c r="CU33" s="845"/>
      <c r="CV33" s="845"/>
      <c r="CW33" s="845"/>
      <c r="CX33" s="845"/>
      <c r="CY33" s="845"/>
      <c r="CZ33" s="845"/>
      <c r="DA33" s="842"/>
      <c r="DB33" s="842"/>
      <c r="DC33" s="842"/>
      <c r="DD33" s="842"/>
      <c r="DE33" s="842"/>
      <c r="DF33" s="842"/>
      <c r="DG33" s="845"/>
      <c r="DH33" s="845"/>
      <c r="DI33" s="845"/>
      <c r="DJ33" s="845"/>
      <c r="DK33" s="845"/>
      <c r="DL33" s="845"/>
      <c r="DM33" s="842"/>
      <c r="DN33" s="842"/>
      <c r="DO33" s="842"/>
      <c r="DP33" s="842"/>
      <c r="DQ33" s="842"/>
      <c r="DR33" s="842"/>
      <c r="DS33" s="845"/>
      <c r="DT33" s="845"/>
      <c r="DU33" s="845"/>
      <c r="DV33" s="845"/>
      <c r="DW33" s="845"/>
      <c r="DX33" s="845"/>
      <c r="DY33" s="842"/>
      <c r="DZ33" s="842"/>
      <c r="EA33" s="842"/>
      <c r="EB33" s="842"/>
      <c r="EC33" s="842"/>
      <c r="ED33" s="842"/>
      <c r="EE33" s="845"/>
      <c r="EF33" s="845"/>
      <c r="EG33" s="845"/>
      <c r="EH33" s="845"/>
      <c r="EI33" s="845"/>
      <c r="EJ33" s="845"/>
      <c r="EK33" s="842"/>
      <c r="EL33" s="842"/>
      <c r="EM33" s="842"/>
      <c r="EN33" s="842"/>
      <c r="EO33" s="842"/>
      <c r="EP33" s="842"/>
      <c r="EQ33" s="233"/>
      <c r="ER33" s="233"/>
      <c r="ES33" s="233"/>
      <c r="ET33" s="233"/>
      <c r="EU33" s="233"/>
      <c r="EV33" s="233"/>
      <c r="EW33" s="233"/>
      <c r="EX33" s="233"/>
      <c r="EY33" s="233"/>
      <c r="EZ33" s="233"/>
      <c r="FA33" s="233"/>
      <c r="FB33" s="233"/>
      <c r="FC33" s="233"/>
      <c r="FD33" s="233"/>
      <c r="FE33" s="233"/>
      <c r="FF33" s="233"/>
      <c r="FG33" s="233"/>
      <c r="FH33" s="233"/>
      <c r="FI33" s="233"/>
      <c r="FJ33" s="233"/>
      <c r="FK33" s="233"/>
      <c r="FL33" s="233"/>
      <c r="FM33" s="233"/>
      <c r="FN33" s="233"/>
      <c r="FO33" s="233"/>
      <c r="FP33" s="233"/>
      <c r="FQ33" s="233"/>
      <c r="FR33" s="233"/>
      <c r="FS33" s="233"/>
      <c r="FT33" s="233"/>
      <c r="FU33" s="233"/>
      <c r="FV33" s="233"/>
      <c r="FW33" s="233"/>
      <c r="FX33" s="233"/>
      <c r="FY33" s="233"/>
      <c r="FZ33" s="233"/>
      <c r="GA33" s="233"/>
      <c r="GB33" s="233"/>
      <c r="GC33" s="233"/>
      <c r="GD33" s="233"/>
      <c r="GE33" s="233"/>
      <c r="GF33" s="233"/>
      <c r="GG33" s="233"/>
      <c r="GH33" s="233"/>
      <c r="GI33" s="233"/>
      <c r="GJ33" s="233"/>
      <c r="GK33" s="233"/>
      <c r="GL33" s="233"/>
      <c r="GM33" s="233"/>
      <c r="GN33" s="233"/>
      <c r="GO33" s="233"/>
      <c r="GP33" s="233"/>
      <c r="GQ33" s="233"/>
      <c r="GR33" s="233"/>
      <c r="GS33" s="233"/>
      <c r="GT33" s="233"/>
      <c r="GU33" s="233"/>
      <c r="GV33" s="233"/>
      <c r="GW33" s="233"/>
      <c r="GX33" s="233"/>
      <c r="GY33" s="231" t="str">
        <f t="shared" si="27"/>
        <v/>
      </c>
      <c r="GZ33" s="231">
        <f t="shared" si="28"/>
        <v>42</v>
      </c>
      <c r="HA33" s="231" t="str">
        <f t="shared" si="29"/>
        <v/>
      </c>
      <c r="HB33" s="231" t="str">
        <f t="shared" si="30"/>
        <v/>
      </c>
      <c r="HC33" s="231" t="str">
        <f t="shared" si="31"/>
        <v/>
      </c>
      <c r="HD33" s="231" t="str">
        <f t="shared" si="8"/>
        <v/>
      </c>
      <c r="HE33" s="231" t="str">
        <f t="shared" si="9"/>
        <v/>
      </c>
      <c r="HF33" s="231" t="str">
        <f t="shared" si="10"/>
        <v/>
      </c>
      <c r="HG33" s="231" t="str">
        <f t="shared" si="32"/>
        <v/>
      </c>
      <c r="HH33" s="231" t="str">
        <f t="shared" si="33"/>
        <v/>
      </c>
      <c r="HI33" s="231" t="str">
        <f t="shared" si="34"/>
        <v/>
      </c>
      <c r="HJ33" s="231" t="str">
        <f t="shared" si="35"/>
        <v/>
      </c>
      <c r="HK33" s="231" t="str">
        <f t="shared" si="36"/>
        <v/>
      </c>
      <c r="HL33" s="231" t="str">
        <f t="shared" si="11"/>
        <v/>
      </c>
      <c r="HM33" s="231" t="str">
        <f t="shared" si="12"/>
        <v/>
      </c>
      <c r="HN33" s="231" t="str">
        <f t="shared" si="13"/>
        <v/>
      </c>
      <c r="HO33" s="231" t="str">
        <f t="shared" si="37"/>
        <v/>
      </c>
      <c r="HP33" s="231" t="str">
        <f t="shared" si="38"/>
        <v/>
      </c>
      <c r="HQ33" s="231" t="str">
        <f t="shared" si="39"/>
        <v/>
      </c>
      <c r="HR33" s="231" t="str">
        <f t="shared" si="40"/>
        <v/>
      </c>
      <c r="HS33" s="231" t="str">
        <f t="shared" si="41"/>
        <v/>
      </c>
      <c r="HT33" s="231" t="str">
        <f t="shared" si="14"/>
        <v/>
      </c>
      <c r="HU33" s="231" t="str">
        <f t="shared" si="15"/>
        <v/>
      </c>
      <c r="HV33" s="231" t="str">
        <f t="shared" si="16"/>
        <v/>
      </c>
      <c r="HW33" s="231" t="str">
        <f t="shared" si="42"/>
        <v/>
      </c>
      <c r="HX33" s="231" t="str">
        <f t="shared" si="43"/>
        <v/>
      </c>
      <c r="HY33" s="231" t="str">
        <f t="shared" si="44"/>
        <v/>
      </c>
      <c r="HZ33" s="231" t="str">
        <f t="shared" si="45"/>
        <v/>
      </c>
      <c r="IA33" s="231" t="str">
        <f t="shared" si="46"/>
        <v/>
      </c>
      <c r="IB33" s="231" t="str">
        <f t="shared" si="17"/>
        <v/>
      </c>
      <c r="IC33" s="231" t="str">
        <f t="shared" si="18"/>
        <v/>
      </c>
      <c r="ID33" s="231" t="str">
        <f t="shared" si="19"/>
        <v/>
      </c>
      <c r="IE33" s="231" t="str">
        <f t="shared" si="47"/>
        <v/>
      </c>
      <c r="IF33" s="231" t="str">
        <f t="shared" si="48"/>
        <v/>
      </c>
      <c r="IG33" s="231" t="str">
        <f t="shared" si="49"/>
        <v/>
      </c>
      <c r="IH33" s="231" t="str">
        <f t="shared" si="50"/>
        <v/>
      </c>
      <c r="II33" s="231" t="str">
        <f t="shared" si="51"/>
        <v/>
      </c>
      <c r="IJ33" s="231" t="str">
        <f t="shared" si="20"/>
        <v/>
      </c>
      <c r="IK33" s="231" t="str">
        <f t="shared" si="21"/>
        <v/>
      </c>
      <c r="IL33" s="231" t="str">
        <f t="shared" si="22"/>
        <v/>
      </c>
      <c r="IM33" s="860"/>
      <c r="IN33" s="860"/>
      <c r="IO33" s="860"/>
      <c r="IP33" s="860"/>
      <c r="IQ33" s="860"/>
      <c r="IR33" s="869"/>
      <c r="IS33" s="863"/>
      <c r="IT33" s="866"/>
      <c r="IU33" s="851"/>
      <c r="IV33" s="857"/>
      <c r="IW33" s="848"/>
      <c r="IX33" s="848"/>
      <c r="IY33" s="854"/>
      <c r="IZ33" s="836"/>
      <c r="JA33" s="839"/>
      <c r="JB33" s="854"/>
      <c r="JC33" s="836"/>
      <c r="JD33" s="839"/>
      <c r="JE33" s="854"/>
      <c r="JF33" s="836"/>
      <c r="JG33" s="839"/>
      <c r="JH33" s="854"/>
      <c r="JI33" s="836"/>
      <c r="JJ33" s="839"/>
      <c r="JK33" s="854"/>
      <c r="JL33" s="836"/>
      <c r="JM33" s="839"/>
      <c r="JN33" s="847"/>
      <c r="JO33" s="847"/>
      <c r="JP33" s="847"/>
      <c r="JQ33" s="847"/>
      <c r="JR33" s="847"/>
      <c r="JS33" s="846"/>
    </row>
    <row r="34" spans="25:279" ht="15" hidden="1" customHeight="1">
      <c r="Z34" s="341"/>
      <c r="AA34" s="452"/>
      <c r="AB34" s="453"/>
      <c r="AC34" s="453"/>
      <c r="AD34" s="453"/>
      <c r="AE34" s="453"/>
      <c r="AF34" s="453"/>
      <c r="AG34" s="454"/>
      <c r="AH34" s="454"/>
      <c r="AI34" s="454"/>
      <c r="AJ34" s="454"/>
      <c r="AK34" s="454"/>
      <c r="AL34" s="455"/>
      <c r="AM34" s="452"/>
      <c r="AN34" s="453"/>
      <c r="AO34" s="453"/>
      <c r="AP34" s="453"/>
      <c r="AQ34" s="453"/>
      <c r="AR34" s="453"/>
      <c r="AS34" s="454"/>
      <c r="AT34" s="454"/>
      <c r="AU34" s="454"/>
      <c r="AV34" s="454"/>
      <c r="AW34" s="454"/>
      <c r="AX34" s="455"/>
      <c r="AY34" s="452"/>
      <c r="AZ34" s="453"/>
      <c r="BA34" s="453"/>
      <c r="BB34" s="453"/>
      <c r="BC34" s="453"/>
      <c r="BD34" s="453"/>
      <c r="BE34" s="454"/>
      <c r="BF34" s="454"/>
      <c r="BG34" s="454"/>
      <c r="BH34" s="454"/>
      <c r="BI34" s="454"/>
      <c r="BJ34" s="455"/>
      <c r="BK34" s="452"/>
      <c r="BL34" s="453"/>
      <c r="BM34" s="453"/>
      <c r="BN34" s="453"/>
      <c r="BO34" s="453"/>
      <c r="BP34" s="453"/>
      <c r="BQ34" s="454"/>
      <c r="BR34" s="454"/>
      <c r="BS34" s="454"/>
      <c r="BT34" s="454"/>
      <c r="BU34" s="454"/>
      <c r="BV34" s="455"/>
      <c r="BW34" s="452"/>
      <c r="BX34" s="453"/>
      <c r="BY34" s="453"/>
      <c r="BZ34" s="453"/>
      <c r="CA34" s="453"/>
      <c r="CB34" s="453"/>
      <c r="CC34" s="454"/>
      <c r="CD34" s="454"/>
      <c r="CE34" s="454"/>
      <c r="CF34" s="454"/>
      <c r="CG34" s="454"/>
      <c r="CH34" s="455"/>
      <c r="CI34" s="383"/>
      <c r="CJ34" s="384"/>
      <c r="CK34" s="384"/>
      <c r="CL34" s="384"/>
      <c r="CM34" s="384"/>
      <c r="CN34" s="384"/>
      <c r="CO34" s="385"/>
      <c r="CP34" s="385"/>
      <c r="CQ34" s="385"/>
      <c r="CR34" s="385"/>
      <c r="CS34" s="385"/>
      <c r="CT34" s="386"/>
      <c r="CU34" s="383"/>
      <c r="CV34" s="384"/>
      <c r="CW34" s="384"/>
      <c r="CX34" s="384"/>
      <c r="CY34" s="384"/>
      <c r="CZ34" s="384"/>
      <c r="DA34" s="384"/>
      <c r="DB34" s="384"/>
      <c r="DC34" s="384"/>
      <c r="DD34" s="384"/>
      <c r="DE34" s="384"/>
      <c r="DF34" s="387"/>
      <c r="DG34" s="383"/>
      <c r="DH34" s="384"/>
      <c r="DI34" s="384"/>
      <c r="DJ34" s="384"/>
      <c r="DK34" s="384"/>
      <c r="DL34" s="384"/>
      <c r="DM34" s="384"/>
      <c r="DN34" s="384"/>
      <c r="DO34" s="384"/>
      <c r="DP34" s="384"/>
      <c r="DQ34" s="384"/>
      <c r="DR34" s="387"/>
      <c r="DS34" s="383"/>
      <c r="DT34" s="384"/>
      <c r="DU34" s="384"/>
      <c r="DV34" s="384"/>
      <c r="DW34" s="384"/>
      <c r="DX34" s="384"/>
      <c r="DY34" s="385"/>
      <c r="DZ34" s="385"/>
      <c r="EA34" s="385"/>
      <c r="EB34" s="385"/>
      <c r="EC34" s="385"/>
      <c r="ED34" s="386"/>
      <c r="EE34" s="388"/>
      <c r="EF34" s="385"/>
      <c r="EG34" s="385"/>
      <c r="EH34" s="385"/>
      <c r="EI34" s="385"/>
      <c r="EJ34" s="385"/>
      <c r="EK34" s="385"/>
      <c r="EL34" s="385"/>
      <c r="EM34" s="385"/>
      <c r="EN34" s="385"/>
      <c r="EO34" s="385"/>
      <c r="EP34" s="386"/>
      <c r="EQ34" s="456"/>
      <c r="ER34" s="457"/>
      <c r="ES34" s="457"/>
      <c r="ET34" s="457"/>
      <c r="EU34" s="457"/>
      <c r="EV34" s="457"/>
      <c r="EW34" s="457"/>
      <c r="EX34" s="457"/>
      <c r="EY34" s="457"/>
      <c r="EZ34" s="457"/>
      <c r="FA34" s="457"/>
      <c r="FB34" s="457"/>
      <c r="FC34" s="457"/>
      <c r="FD34" s="457"/>
      <c r="FE34" s="457"/>
      <c r="FF34" s="457"/>
      <c r="FG34" s="457"/>
      <c r="FH34" s="457"/>
      <c r="FI34" s="457"/>
      <c r="FJ34" s="457"/>
      <c r="FK34" s="457"/>
      <c r="FL34" s="457"/>
      <c r="FM34" s="457"/>
      <c r="FN34" s="457"/>
      <c r="FO34" s="457"/>
      <c r="FP34" s="457"/>
      <c r="FQ34" s="457"/>
      <c r="FR34" s="457"/>
      <c r="FS34" s="457"/>
      <c r="FT34" s="457"/>
      <c r="FU34" s="457"/>
      <c r="FV34" s="457"/>
      <c r="FW34" s="457"/>
      <c r="FX34" s="457"/>
      <c r="FY34" s="457"/>
      <c r="FZ34" s="457"/>
      <c r="GA34" s="457"/>
      <c r="GB34" s="457"/>
      <c r="GC34" s="457"/>
      <c r="GD34" s="457"/>
      <c r="GE34" s="457"/>
      <c r="GF34" s="457"/>
      <c r="GG34" s="457"/>
      <c r="GH34" s="457"/>
      <c r="GI34" s="457"/>
      <c r="GJ34" s="457"/>
      <c r="GK34" s="457"/>
      <c r="GL34" s="458"/>
      <c r="GM34" s="456"/>
      <c r="GN34" s="457"/>
      <c r="GO34" s="457"/>
      <c r="GP34" s="457"/>
      <c r="GQ34" s="457"/>
      <c r="GR34" s="457"/>
      <c r="GS34" s="457"/>
      <c r="GT34" s="457"/>
      <c r="GU34" s="457"/>
      <c r="GV34" s="457"/>
      <c r="GW34" s="457"/>
      <c r="GX34" s="458"/>
      <c r="GY34" s="231" t="str">
        <f t="shared" si="27"/>
        <v/>
      </c>
      <c r="GZ34" s="231">
        <f t="shared" si="28"/>
        <v>43</v>
      </c>
      <c r="HA34" s="231" t="str">
        <f t="shared" si="29"/>
        <v/>
      </c>
      <c r="HB34" s="231" t="str">
        <f t="shared" si="30"/>
        <v/>
      </c>
      <c r="HC34" s="231" t="str">
        <f t="shared" si="31"/>
        <v/>
      </c>
      <c r="HD34" s="231" t="str">
        <f t="shared" si="8"/>
        <v/>
      </c>
      <c r="HE34" s="231" t="str">
        <f t="shared" si="9"/>
        <v/>
      </c>
      <c r="HF34" s="231" t="str">
        <f t="shared" si="10"/>
        <v/>
      </c>
      <c r="HG34" s="231" t="str">
        <f t="shared" si="32"/>
        <v/>
      </c>
      <c r="HH34" s="231" t="str">
        <f t="shared" si="33"/>
        <v/>
      </c>
      <c r="HI34" s="231" t="str">
        <f t="shared" si="34"/>
        <v/>
      </c>
      <c r="HJ34" s="231" t="str">
        <f t="shared" si="35"/>
        <v/>
      </c>
      <c r="HK34" s="231" t="str">
        <f t="shared" si="36"/>
        <v/>
      </c>
      <c r="HL34" s="231" t="str">
        <f t="shared" si="11"/>
        <v/>
      </c>
      <c r="HM34" s="231" t="str">
        <f t="shared" si="12"/>
        <v/>
      </c>
      <c r="HN34" s="231" t="str">
        <f t="shared" si="13"/>
        <v/>
      </c>
      <c r="HO34" s="231" t="str">
        <f t="shared" si="37"/>
        <v/>
      </c>
      <c r="HP34" s="231" t="str">
        <f t="shared" si="38"/>
        <v/>
      </c>
      <c r="HQ34" s="231" t="str">
        <f t="shared" si="39"/>
        <v/>
      </c>
      <c r="HR34" s="231" t="str">
        <f t="shared" si="40"/>
        <v/>
      </c>
      <c r="HS34" s="231" t="str">
        <f t="shared" si="41"/>
        <v/>
      </c>
      <c r="HT34" s="231" t="str">
        <f t="shared" si="14"/>
        <v/>
      </c>
      <c r="HU34" s="231" t="str">
        <f t="shared" si="15"/>
        <v/>
      </c>
      <c r="HV34" s="231" t="str">
        <f t="shared" si="16"/>
        <v/>
      </c>
      <c r="HW34" s="231" t="str">
        <f t="shared" si="42"/>
        <v/>
      </c>
      <c r="HX34" s="231" t="str">
        <f t="shared" si="43"/>
        <v/>
      </c>
      <c r="HY34" s="231" t="str">
        <f t="shared" si="44"/>
        <v/>
      </c>
      <c r="HZ34" s="231" t="str">
        <f t="shared" si="45"/>
        <v/>
      </c>
      <c r="IA34" s="231" t="str">
        <f t="shared" si="46"/>
        <v/>
      </c>
      <c r="IB34" s="231" t="str">
        <f t="shared" si="17"/>
        <v/>
      </c>
      <c r="IC34" s="231" t="str">
        <f t="shared" si="18"/>
        <v/>
      </c>
      <c r="ID34" s="231" t="str">
        <f t="shared" si="19"/>
        <v/>
      </c>
      <c r="IE34" s="231" t="str">
        <f t="shared" si="47"/>
        <v/>
      </c>
      <c r="IF34" s="231" t="str">
        <f t="shared" si="48"/>
        <v/>
      </c>
      <c r="IG34" s="231" t="str">
        <f t="shared" si="49"/>
        <v/>
      </c>
      <c r="IH34" s="231" t="str">
        <f t="shared" si="50"/>
        <v/>
      </c>
      <c r="II34" s="231" t="str">
        <f t="shared" si="51"/>
        <v/>
      </c>
      <c r="IJ34" s="231" t="str">
        <f t="shared" si="20"/>
        <v/>
      </c>
      <c r="IK34" s="231" t="str">
        <f t="shared" si="21"/>
        <v/>
      </c>
      <c r="IL34" s="231" t="str">
        <f t="shared" si="22"/>
        <v/>
      </c>
      <c r="IM34" s="337"/>
      <c r="IN34" s="389"/>
      <c r="IO34" s="389"/>
      <c r="IP34" s="389"/>
      <c r="IQ34" s="389"/>
      <c r="IR34" s="346"/>
      <c r="IS34" s="342"/>
      <c r="IT34" s="343"/>
      <c r="IU34" s="347"/>
      <c r="IV34" s="344"/>
      <c r="IW34" s="390"/>
      <c r="IX34" s="390"/>
      <c r="IY34" s="338"/>
      <c r="IZ34" s="339"/>
      <c r="JA34" s="340"/>
      <c r="JB34" s="338"/>
      <c r="JC34" s="339"/>
      <c r="JD34" s="340"/>
      <c r="JE34" s="338"/>
      <c r="JF34" s="339"/>
      <c r="JG34" s="340"/>
      <c r="JH34" s="338"/>
      <c r="JI34" s="339"/>
      <c r="JJ34" s="340"/>
      <c r="JK34" s="338"/>
      <c r="JL34" s="339"/>
      <c r="JM34" s="340"/>
    </row>
    <row r="35" spans="25:279" ht="15" hidden="1" customHeight="1">
      <c r="Z35" s="341"/>
      <c r="AA35" s="452"/>
      <c r="AB35" s="453"/>
      <c r="AC35" s="453"/>
      <c r="AD35" s="453"/>
      <c r="AE35" s="453"/>
      <c r="AF35" s="453"/>
      <c r="AG35" s="454"/>
      <c r="AH35" s="454"/>
      <c r="AI35" s="454"/>
      <c r="AJ35" s="454"/>
      <c r="AK35" s="454"/>
      <c r="AL35" s="455"/>
      <c r="AM35" s="452"/>
      <c r="AN35" s="453"/>
      <c r="AO35" s="453"/>
      <c r="AP35" s="453"/>
      <c r="AQ35" s="453"/>
      <c r="AR35" s="453"/>
      <c r="AS35" s="454"/>
      <c r="AT35" s="454"/>
      <c r="AU35" s="454"/>
      <c r="AV35" s="454"/>
      <c r="AW35" s="454"/>
      <c r="AX35" s="455"/>
      <c r="AY35" s="452"/>
      <c r="AZ35" s="453"/>
      <c r="BA35" s="453"/>
      <c r="BB35" s="453"/>
      <c r="BC35" s="453"/>
      <c r="BD35" s="453"/>
      <c r="BE35" s="454"/>
      <c r="BF35" s="454"/>
      <c r="BG35" s="454"/>
      <c r="BH35" s="454"/>
      <c r="BI35" s="454"/>
      <c r="BJ35" s="455"/>
      <c r="BK35" s="452"/>
      <c r="BL35" s="453"/>
      <c r="BM35" s="453"/>
      <c r="BN35" s="453"/>
      <c r="BO35" s="453"/>
      <c r="BP35" s="453"/>
      <c r="BQ35" s="454"/>
      <c r="BR35" s="454"/>
      <c r="BS35" s="454"/>
      <c r="BT35" s="454"/>
      <c r="BU35" s="454"/>
      <c r="BV35" s="455"/>
      <c r="BW35" s="452"/>
      <c r="BX35" s="453"/>
      <c r="BY35" s="453"/>
      <c r="BZ35" s="453"/>
      <c r="CA35" s="453"/>
      <c r="CB35" s="453"/>
      <c r="CC35" s="454"/>
      <c r="CD35" s="454"/>
      <c r="CE35" s="454"/>
      <c r="CF35" s="454"/>
      <c r="CG35" s="454"/>
      <c r="CH35" s="455"/>
      <c r="CI35" s="383"/>
      <c r="CJ35" s="384"/>
      <c r="CK35" s="384"/>
      <c r="CL35" s="384"/>
      <c r="CM35" s="384"/>
      <c r="CN35" s="384"/>
      <c r="CO35" s="385"/>
      <c r="CP35" s="385"/>
      <c r="CQ35" s="385"/>
      <c r="CR35" s="385"/>
      <c r="CS35" s="385"/>
      <c r="CT35" s="386"/>
      <c r="CU35" s="383"/>
      <c r="CV35" s="384"/>
      <c r="CW35" s="384"/>
      <c r="CX35" s="384"/>
      <c r="CY35" s="384"/>
      <c r="CZ35" s="384"/>
      <c r="DA35" s="384"/>
      <c r="DB35" s="384"/>
      <c r="DC35" s="384"/>
      <c r="DD35" s="384"/>
      <c r="DE35" s="384"/>
      <c r="DF35" s="387"/>
      <c r="DG35" s="383"/>
      <c r="DH35" s="384"/>
      <c r="DI35" s="384"/>
      <c r="DJ35" s="384"/>
      <c r="DK35" s="384"/>
      <c r="DL35" s="384"/>
      <c r="DM35" s="384"/>
      <c r="DN35" s="384"/>
      <c r="DO35" s="384"/>
      <c r="DP35" s="384"/>
      <c r="DQ35" s="384"/>
      <c r="DR35" s="387"/>
      <c r="DS35" s="383"/>
      <c r="DT35" s="384"/>
      <c r="DU35" s="384"/>
      <c r="DV35" s="384"/>
      <c r="DW35" s="384"/>
      <c r="DX35" s="384"/>
      <c r="DY35" s="385"/>
      <c r="DZ35" s="385"/>
      <c r="EA35" s="385"/>
      <c r="EB35" s="385"/>
      <c r="EC35" s="385"/>
      <c r="ED35" s="386"/>
      <c r="EE35" s="388"/>
      <c r="EF35" s="385"/>
      <c r="EG35" s="385"/>
      <c r="EH35" s="385"/>
      <c r="EI35" s="385"/>
      <c r="EJ35" s="385"/>
      <c r="EK35" s="385"/>
      <c r="EL35" s="385"/>
      <c r="EM35" s="385"/>
      <c r="EN35" s="385"/>
      <c r="EO35" s="385"/>
      <c r="EP35" s="386"/>
      <c r="EQ35" s="456"/>
      <c r="ER35" s="457"/>
      <c r="ES35" s="457"/>
      <c r="ET35" s="457"/>
      <c r="EU35" s="457"/>
      <c r="EV35" s="457"/>
      <c r="EW35" s="457"/>
      <c r="EX35" s="457"/>
      <c r="EY35" s="457"/>
      <c r="EZ35" s="457"/>
      <c r="FA35" s="457"/>
      <c r="FB35" s="457"/>
      <c r="FC35" s="457"/>
      <c r="FD35" s="457"/>
      <c r="FE35" s="457"/>
      <c r="FF35" s="457"/>
      <c r="FG35" s="457"/>
      <c r="FH35" s="457"/>
      <c r="FI35" s="457"/>
      <c r="FJ35" s="457"/>
      <c r="FK35" s="457"/>
      <c r="FL35" s="457"/>
      <c r="FM35" s="457"/>
      <c r="FN35" s="457"/>
      <c r="FO35" s="457"/>
      <c r="FP35" s="457"/>
      <c r="FQ35" s="457"/>
      <c r="FR35" s="457"/>
      <c r="FS35" s="457"/>
      <c r="FT35" s="457"/>
      <c r="FU35" s="457"/>
      <c r="FV35" s="457"/>
      <c r="FW35" s="457"/>
      <c r="FX35" s="457"/>
      <c r="FY35" s="457"/>
      <c r="FZ35" s="457"/>
      <c r="GA35" s="457"/>
      <c r="GB35" s="457"/>
      <c r="GC35" s="457"/>
      <c r="GD35" s="457"/>
      <c r="GE35" s="457"/>
      <c r="GF35" s="457"/>
      <c r="GG35" s="457"/>
      <c r="GH35" s="457"/>
      <c r="GI35" s="457"/>
      <c r="GJ35" s="457"/>
      <c r="GK35" s="457"/>
      <c r="GL35" s="458"/>
      <c r="GM35" s="456"/>
      <c r="GN35" s="457"/>
      <c r="GO35" s="457"/>
      <c r="GP35" s="457"/>
      <c r="GQ35" s="457"/>
      <c r="GR35" s="457"/>
      <c r="GS35" s="457"/>
      <c r="GT35" s="457"/>
      <c r="GU35" s="457"/>
      <c r="GV35" s="457"/>
      <c r="GW35" s="457"/>
      <c r="GX35" s="458"/>
      <c r="GY35" s="231" t="str">
        <f t="shared" si="27"/>
        <v/>
      </c>
      <c r="GZ35" s="231">
        <f t="shared" si="28"/>
        <v>40</v>
      </c>
      <c r="HA35" s="231" t="str">
        <f t="shared" si="29"/>
        <v/>
      </c>
      <c r="HB35" s="231" t="str">
        <f t="shared" si="30"/>
        <v/>
      </c>
      <c r="HC35" s="231" t="str">
        <f t="shared" si="31"/>
        <v/>
      </c>
      <c r="HD35" s="231" t="str">
        <f t="shared" si="8"/>
        <v/>
      </c>
      <c r="HE35" s="231" t="str">
        <f t="shared" si="9"/>
        <v/>
      </c>
      <c r="HF35" s="231" t="str">
        <f t="shared" si="10"/>
        <v/>
      </c>
      <c r="HG35" s="231" t="str">
        <f t="shared" si="32"/>
        <v/>
      </c>
      <c r="HH35" s="231" t="str">
        <f t="shared" si="33"/>
        <v/>
      </c>
      <c r="HI35" s="231" t="str">
        <f t="shared" si="34"/>
        <v/>
      </c>
      <c r="HJ35" s="231" t="str">
        <f t="shared" si="35"/>
        <v/>
      </c>
      <c r="HK35" s="231" t="str">
        <f t="shared" si="36"/>
        <v/>
      </c>
      <c r="HL35" s="231" t="str">
        <f t="shared" si="11"/>
        <v/>
      </c>
      <c r="HM35" s="231" t="str">
        <f t="shared" si="12"/>
        <v/>
      </c>
      <c r="HN35" s="231" t="str">
        <f t="shared" si="13"/>
        <v/>
      </c>
      <c r="HO35" s="231" t="str">
        <f t="shared" si="37"/>
        <v/>
      </c>
      <c r="HP35" s="231" t="str">
        <f t="shared" si="38"/>
        <v/>
      </c>
      <c r="HQ35" s="231" t="str">
        <f t="shared" si="39"/>
        <v/>
      </c>
      <c r="HR35" s="231" t="str">
        <f t="shared" si="40"/>
        <v/>
      </c>
      <c r="HS35" s="231" t="str">
        <f t="shared" si="41"/>
        <v/>
      </c>
      <c r="HT35" s="231" t="str">
        <f t="shared" si="14"/>
        <v/>
      </c>
      <c r="HU35" s="231" t="str">
        <f t="shared" si="15"/>
        <v/>
      </c>
      <c r="HV35" s="231" t="str">
        <f t="shared" si="16"/>
        <v/>
      </c>
      <c r="HW35" s="231" t="str">
        <f t="shared" si="42"/>
        <v/>
      </c>
      <c r="HX35" s="231" t="str">
        <f t="shared" si="43"/>
        <v/>
      </c>
      <c r="HY35" s="231" t="str">
        <f t="shared" si="44"/>
        <v/>
      </c>
      <c r="HZ35" s="231" t="str">
        <f t="shared" si="45"/>
        <v/>
      </c>
      <c r="IA35" s="231" t="str">
        <f t="shared" si="46"/>
        <v/>
      </c>
      <c r="IB35" s="231" t="str">
        <f t="shared" si="17"/>
        <v/>
      </c>
      <c r="IC35" s="231" t="str">
        <f t="shared" si="18"/>
        <v/>
      </c>
      <c r="ID35" s="231" t="str">
        <f t="shared" si="19"/>
        <v/>
      </c>
      <c r="IE35" s="231" t="str">
        <f t="shared" si="47"/>
        <v/>
      </c>
      <c r="IF35" s="231" t="str">
        <f t="shared" si="48"/>
        <v/>
      </c>
      <c r="IG35" s="231" t="str">
        <f t="shared" si="49"/>
        <v/>
      </c>
      <c r="IH35" s="231" t="str">
        <f t="shared" si="50"/>
        <v/>
      </c>
      <c r="II35" s="231" t="str">
        <f t="shared" si="51"/>
        <v/>
      </c>
      <c r="IJ35" s="231" t="str">
        <f t="shared" si="20"/>
        <v/>
      </c>
      <c r="IK35" s="231" t="str">
        <f t="shared" si="21"/>
        <v/>
      </c>
      <c r="IL35" s="231" t="str">
        <f t="shared" si="22"/>
        <v/>
      </c>
      <c r="IM35" s="337"/>
      <c r="IN35" s="389"/>
      <c r="IO35" s="389"/>
      <c r="IP35" s="389"/>
      <c r="IQ35" s="389"/>
      <c r="IR35" s="346"/>
      <c r="IS35" s="342"/>
      <c r="IT35" s="343"/>
      <c r="IU35" s="347"/>
      <c r="IV35" s="344"/>
      <c r="IW35" s="390"/>
      <c r="IX35" s="390"/>
      <c r="IY35" s="338"/>
      <c r="IZ35" s="339"/>
      <c r="JA35" s="340"/>
      <c r="JB35" s="338"/>
      <c r="JC35" s="339"/>
      <c r="JD35" s="340"/>
      <c r="JE35" s="338"/>
      <c r="JF35" s="339"/>
      <c r="JG35" s="340"/>
      <c r="JH35" s="338"/>
      <c r="JI35" s="339"/>
      <c r="JJ35" s="340"/>
      <c r="JK35" s="338"/>
      <c r="JL35" s="339"/>
      <c r="JM35" s="340"/>
    </row>
    <row r="36" spans="25:279" ht="15" hidden="1" customHeight="1">
      <c r="Z36" s="341"/>
      <c r="AA36" s="452"/>
      <c r="AB36" s="453"/>
      <c r="AC36" s="453"/>
      <c r="AD36" s="453"/>
      <c r="AE36" s="453"/>
      <c r="AF36" s="453"/>
      <c r="AG36" s="454"/>
      <c r="AH36" s="454"/>
      <c r="AI36" s="454"/>
      <c r="AJ36" s="454"/>
      <c r="AK36" s="454"/>
      <c r="AL36" s="455"/>
      <c r="AM36" s="452"/>
      <c r="AN36" s="453"/>
      <c r="AO36" s="453"/>
      <c r="AP36" s="453"/>
      <c r="AQ36" s="453"/>
      <c r="AR36" s="453"/>
      <c r="AS36" s="454"/>
      <c r="AT36" s="454"/>
      <c r="AU36" s="454"/>
      <c r="AV36" s="454"/>
      <c r="AW36" s="454"/>
      <c r="AX36" s="455"/>
      <c r="AY36" s="452"/>
      <c r="AZ36" s="453"/>
      <c r="BA36" s="453"/>
      <c r="BB36" s="453"/>
      <c r="BC36" s="453"/>
      <c r="BD36" s="453"/>
      <c r="BE36" s="454"/>
      <c r="BF36" s="454"/>
      <c r="BG36" s="454"/>
      <c r="BH36" s="454"/>
      <c r="BI36" s="454"/>
      <c r="BJ36" s="455"/>
      <c r="BK36" s="452"/>
      <c r="BL36" s="453"/>
      <c r="BM36" s="453"/>
      <c r="BN36" s="453"/>
      <c r="BO36" s="453"/>
      <c r="BP36" s="453"/>
      <c r="BQ36" s="454"/>
      <c r="BR36" s="454"/>
      <c r="BS36" s="454"/>
      <c r="BT36" s="454"/>
      <c r="BU36" s="454"/>
      <c r="BV36" s="455"/>
      <c r="BW36" s="452"/>
      <c r="BX36" s="453"/>
      <c r="BY36" s="453"/>
      <c r="BZ36" s="453"/>
      <c r="CA36" s="453"/>
      <c r="CB36" s="453"/>
      <c r="CC36" s="454"/>
      <c r="CD36" s="454"/>
      <c r="CE36" s="454"/>
      <c r="CF36" s="454"/>
      <c r="CG36" s="454"/>
      <c r="CH36" s="455"/>
      <c r="CI36" s="383"/>
      <c r="CJ36" s="384"/>
      <c r="CK36" s="384"/>
      <c r="CL36" s="384"/>
      <c r="CM36" s="384"/>
      <c r="CN36" s="384"/>
      <c r="CO36" s="385"/>
      <c r="CP36" s="385"/>
      <c r="CQ36" s="385"/>
      <c r="CR36" s="385"/>
      <c r="CS36" s="385"/>
      <c r="CT36" s="386"/>
      <c r="CU36" s="383"/>
      <c r="CV36" s="384"/>
      <c r="CW36" s="384"/>
      <c r="CX36" s="384"/>
      <c r="CY36" s="384"/>
      <c r="CZ36" s="384"/>
      <c r="DA36" s="384"/>
      <c r="DB36" s="384"/>
      <c r="DC36" s="384"/>
      <c r="DD36" s="384"/>
      <c r="DE36" s="384"/>
      <c r="DF36" s="387"/>
      <c r="DG36" s="383"/>
      <c r="DH36" s="384"/>
      <c r="DI36" s="384"/>
      <c r="DJ36" s="384"/>
      <c r="DK36" s="384"/>
      <c r="DL36" s="384"/>
      <c r="DM36" s="384"/>
      <c r="DN36" s="384"/>
      <c r="DO36" s="384"/>
      <c r="DP36" s="384"/>
      <c r="DQ36" s="384"/>
      <c r="DR36" s="387"/>
      <c r="DS36" s="383"/>
      <c r="DT36" s="384"/>
      <c r="DU36" s="384"/>
      <c r="DV36" s="384"/>
      <c r="DW36" s="384"/>
      <c r="DX36" s="384"/>
      <c r="DY36" s="385"/>
      <c r="DZ36" s="385"/>
      <c r="EA36" s="385"/>
      <c r="EB36" s="385"/>
      <c r="EC36" s="385"/>
      <c r="ED36" s="386"/>
      <c r="EE36" s="388"/>
      <c r="EF36" s="385"/>
      <c r="EG36" s="385"/>
      <c r="EH36" s="385"/>
      <c r="EI36" s="385"/>
      <c r="EJ36" s="385"/>
      <c r="EK36" s="385"/>
      <c r="EL36" s="385"/>
      <c r="EM36" s="385"/>
      <c r="EN36" s="385"/>
      <c r="EO36" s="385"/>
      <c r="EP36" s="386"/>
      <c r="EQ36" s="456"/>
      <c r="ER36" s="457"/>
      <c r="ES36" s="457"/>
      <c r="ET36" s="457"/>
      <c r="EU36" s="457"/>
      <c r="EV36" s="457"/>
      <c r="EW36" s="457"/>
      <c r="EX36" s="457"/>
      <c r="EY36" s="457"/>
      <c r="EZ36" s="457"/>
      <c r="FA36" s="457"/>
      <c r="FB36" s="457"/>
      <c r="FC36" s="457"/>
      <c r="FD36" s="457"/>
      <c r="FE36" s="457"/>
      <c r="FF36" s="457"/>
      <c r="FG36" s="457"/>
      <c r="FH36" s="457"/>
      <c r="FI36" s="457"/>
      <c r="FJ36" s="457"/>
      <c r="FK36" s="457"/>
      <c r="FL36" s="457"/>
      <c r="FM36" s="457"/>
      <c r="FN36" s="457"/>
      <c r="FO36" s="457"/>
      <c r="FP36" s="457"/>
      <c r="FQ36" s="457"/>
      <c r="FR36" s="457"/>
      <c r="FS36" s="457"/>
      <c r="FT36" s="457"/>
      <c r="FU36" s="457"/>
      <c r="FV36" s="457"/>
      <c r="FW36" s="457"/>
      <c r="FX36" s="457"/>
      <c r="FY36" s="457"/>
      <c r="FZ36" s="457"/>
      <c r="GA36" s="457"/>
      <c r="GB36" s="457"/>
      <c r="GC36" s="457"/>
      <c r="GD36" s="457"/>
      <c r="GE36" s="457"/>
      <c r="GF36" s="457"/>
      <c r="GG36" s="457"/>
      <c r="GH36" s="457"/>
      <c r="GI36" s="457"/>
      <c r="GJ36" s="457"/>
      <c r="GK36" s="457"/>
      <c r="GL36" s="458"/>
      <c r="GM36" s="456"/>
      <c r="GN36" s="457"/>
      <c r="GO36" s="457"/>
      <c r="GP36" s="457"/>
      <c r="GQ36" s="457"/>
      <c r="GR36" s="457"/>
      <c r="GS36" s="457"/>
      <c r="GT36" s="457"/>
      <c r="GU36" s="457"/>
      <c r="GV36" s="457"/>
      <c r="GW36" s="457"/>
      <c r="GX36" s="458"/>
      <c r="GY36" s="231" t="str">
        <f t="shared" si="27"/>
        <v/>
      </c>
      <c r="GZ36" s="231">
        <f t="shared" si="28"/>
        <v>45</v>
      </c>
      <c r="HA36" s="231" t="str">
        <f t="shared" si="29"/>
        <v/>
      </c>
      <c r="HB36" s="231" t="str">
        <f t="shared" si="30"/>
        <v/>
      </c>
      <c r="HC36" s="231" t="str">
        <f t="shared" si="31"/>
        <v/>
      </c>
      <c r="HD36" s="231" t="str">
        <f t="shared" si="8"/>
        <v/>
      </c>
      <c r="HE36" s="231" t="str">
        <f t="shared" si="9"/>
        <v/>
      </c>
      <c r="HF36" s="231" t="str">
        <f t="shared" si="10"/>
        <v/>
      </c>
      <c r="HG36" s="231" t="str">
        <f t="shared" si="32"/>
        <v/>
      </c>
      <c r="HH36" s="231" t="str">
        <f t="shared" si="33"/>
        <v/>
      </c>
      <c r="HI36" s="231" t="str">
        <f t="shared" si="34"/>
        <v/>
      </c>
      <c r="HJ36" s="231" t="str">
        <f t="shared" si="35"/>
        <v/>
      </c>
      <c r="HK36" s="231" t="str">
        <f t="shared" si="36"/>
        <v/>
      </c>
      <c r="HL36" s="231" t="str">
        <f t="shared" si="11"/>
        <v/>
      </c>
      <c r="HM36" s="231" t="str">
        <f t="shared" si="12"/>
        <v/>
      </c>
      <c r="HN36" s="231" t="str">
        <f t="shared" si="13"/>
        <v/>
      </c>
      <c r="HO36" s="231" t="str">
        <f t="shared" si="37"/>
        <v/>
      </c>
      <c r="HP36" s="231" t="str">
        <f t="shared" si="38"/>
        <v/>
      </c>
      <c r="HQ36" s="231" t="str">
        <f t="shared" si="39"/>
        <v/>
      </c>
      <c r="HR36" s="231" t="str">
        <f t="shared" si="40"/>
        <v/>
      </c>
      <c r="HS36" s="231" t="str">
        <f t="shared" si="41"/>
        <v/>
      </c>
      <c r="HT36" s="231" t="str">
        <f t="shared" si="14"/>
        <v/>
      </c>
      <c r="HU36" s="231" t="str">
        <f t="shared" si="15"/>
        <v/>
      </c>
      <c r="HV36" s="231" t="str">
        <f t="shared" si="16"/>
        <v/>
      </c>
      <c r="HW36" s="231" t="str">
        <f t="shared" si="42"/>
        <v/>
      </c>
      <c r="HX36" s="231" t="str">
        <f t="shared" si="43"/>
        <v/>
      </c>
      <c r="HY36" s="231" t="str">
        <f t="shared" si="44"/>
        <v/>
      </c>
      <c r="HZ36" s="231" t="str">
        <f t="shared" si="45"/>
        <v/>
      </c>
      <c r="IA36" s="231" t="str">
        <f t="shared" si="46"/>
        <v/>
      </c>
      <c r="IB36" s="231" t="str">
        <f t="shared" si="17"/>
        <v/>
      </c>
      <c r="IC36" s="231" t="str">
        <f t="shared" si="18"/>
        <v/>
      </c>
      <c r="ID36" s="231" t="str">
        <f t="shared" si="19"/>
        <v/>
      </c>
      <c r="IE36" s="231" t="str">
        <f t="shared" si="47"/>
        <v/>
      </c>
      <c r="IF36" s="231" t="str">
        <f t="shared" si="48"/>
        <v/>
      </c>
      <c r="IG36" s="231" t="str">
        <f t="shared" si="49"/>
        <v/>
      </c>
      <c r="IH36" s="231" t="str">
        <f t="shared" si="50"/>
        <v/>
      </c>
      <c r="II36" s="231" t="str">
        <f t="shared" si="51"/>
        <v/>
      </c>
      <c r="IJ36" s="231" t="str">
        <f t="shared" si="20"/>
        <v/>
      </c>
      <c r="IK36" s="231" t="str">
        <f t="shared" si="21"/>
        <v/>
      </c>
      <c r="IL36" s="231" t="str">
        <f t="shared" si="22"/>
        <v/>
      </c>
      <c r="IM36" s="337"/>
      <c r="IN36" s="389"/>
      <c r="IO36" s="389"/>
      <c r="IP36" s="389"/>
      <c r="IQ36" s="389"/>
      <c r="IR36" s="346"/>
      <c r="IS36" s="342"/>
      <c r="IT36" s="343"/>
      <c r="IU36" s="347"/>
      <c r="IV36" s="344"/>
      <c r="IW36" s="390"/>
      <c r="IX36" s="390"/>
      <c r="IY36" s="338"/>
      <c r="IZ36" s="339"/>
      <c r="JA36" s="340"/>
      <c r="JB36" s="338"/>
      <c r="JC36" s="339"/>
      <c r="JD36" s="340"/>
      <c r="JE36" s="338"/>
      <c r="JF36" s="339"/>
      <c r="JG36" s="340"/>
      <c r="JH36" s="338"/>
      <c r="JI36" s="339"/>
      <c r="JJ36" s="340"/>
      <c r="JK36" s="338"/>
      <c r="JL36" s="339"/>
      <c r="JM36" s="340"/>
    </row>
    <row r="37" spans="25:279" ht="15" hidden="1" customHeight="1">
      <c r="Z37" s="341"/>
      <c r="AA37" s="452"/>
      <c r="AB37" s="453"/>
      <c r="AC37" s="453"/>
      <c r="AD37" s="453"/>
      <c r="AE37" s="453"/>
      <c r="AF37" s="453"/>
      <c r="AG37" s="454"/>
      <c r="AH37" s="454"/>
      <c r="AI37" s="454"/>
      <c r="AJ37" s="454"/>
      <c r="AK37" s="454"/>
      <c r="AL37" s="455"/>
      <c r="AM37" s="452"/>
      <c r="AN37" s="453"/>
      <c r="AO37" s="453"/>
      <c r="AP37" s="453"/>
      <c r="AQ37" s="453"/>
      <c r="AR37" s="453"/>
      <c r="AS37" s="454"/>
      <c r="AT37" s="454"/>
      <c r="AU37" s="454"/>
      <c r="AV37" s="454"/>
      <c r="AW37" s="454"/>
      <c r="AX37" s="455"/>
      <c r="AY37" s="452"/>
      <c r="AZ37" s="453"/>
      <c r="BA37" s="453"/>
      <c r="BB37" s="453"/>
      <c r="BC37" s="453"/>
      <c r="BD37" s="453"/>
      <c r="BE37" s="454"/>
      <c r="BF37" s="454"/>
      <c r="BG37" s="454"/>
      <c r="BH37" s="454"/>
      <c r="BI37" s="454"/>
      <c r="BJ37" s="455"/>
      <c r="BK37" s="452"/>
      <c r="BL37" s="453"/>
      <c r="BM37" s="453"/>
      <c r="BN37" s="453"/>
      <c r="BO37" s="453"/>
      <c r="BP37" s="453"/>
      <c r="BQ37" s="454"/>
      <c r="BR37" s="454"/>
      <c r="BS37" s="454"/>
      <c r="BT37" s="454"/>
      <c r="BU37" s="454"/>
      <c r="BV37" s="455"/>
      <c r="BW37" s="452"/>
      <c r="BX37" s="453"/>
      <c r="BY37" s="453"/>
      <c r="BZ37" s="453"/>
      <c r="CA37" s="453"/>
      <c r="CB37" s="453"/>
      <c r="CC37" s="454"/>
      <c r="CD37" s="454"/>
      <c r="CE37" s="454"/>
      <c r="CF37" s="454"/>
      <c r="CG37" s="454"/>
      <c r="CH37" s="455"/>
      <c r="CI37" s="383"/>
      <c r="CJ37" s="384"/>
      <c r="CK37" s="384"/>
      <c r="CL37" s="384"/>
      <c r="CM37" s="384"/>
      <c r="CN37" s="384"/>
      <c r="CO37" s="385"/>
      <c r="CP37" s="385"/>
      <c r="CQ37" s="385"/>
      <c r="CR37" s="385"/>
      <c r="CS37" s="385"/>
      <c r="CT37" s="386"/>
      <c r="CU37" s="383"/>
      <c r="CV37" s="384"/>
      <c r="CW37" s="384"/>
      <c r="CX37" s="384"/>
      <c r="CY37" s="384"/>
      <c r="CZ37" s="384"/>
      <c r="DA37" s="384"/>
      <c r="DB37" s="384"/>
      <c r="DC37" s="384"/>
      <c r="DD37" s="384"/>
      <c r="DE37" s="384"/>
      <c r="DF37" s="387"/>
      <c r="DG37" s="383"/>
      <c r="DH37" s="384"/>
      <c r="DI37" s="384"/>
      <c r="DJ37" s="384"/>
      <c r="DK37" s="384"/>
      <c r="DL37" s="384"/>
      <c r="DM37" s="384"/>
      <c r="DN37" s="384"/>
      <c r="DO37" s="384"/>
      <c r="DP37" s="384"/>
      <c r="DQ37" s="384"/>
      <c r="DR37" s="387"/>
      <c r="DS37" s="383"/>
      <c r="DT37" s="384"/>
      <c r="DU37" s="384"/>
      <c r="DV37" s="384"/>
      <c r="DW37" s="384"/>
      <c r="DX37" s="384"/>
      <c r="DY37" s="385"/>
      <c r="DZ37" s="385"/>
      <c r="EA37" s="385"/>
      <c r="EB37" s="385"/>
      <c r="EC37" s="385"/>
      <c r="ED37" s="386"/>
      <c r="EE37" s="388"/>
      <c r="EF37" s="385"/>
      <c r="EG37" s="385"/>
      <c r="EH37" s="385"/>
      <c r="EI37" s="385"/>
      <c r="EJ37" s="385"/>
      <c r="EK37" s="385"/>
      <c r="EL37" s="385"/>
      <c r="EM37" s="385"/>
      <c r="EN37" s="385"/>
      <c r="EO37" s="385"/>
      <c r="EP37" s="386"/>
      <c r="EQ37" s="456"/>
      <c r="ER37" s="457"/>
      <c r="ES37" s="457"/>
      <c r="ET37" s="457"/>
      <c r="EU37" s="457"/>
      <c r="EV37" s="457"/>
      <c r="EW37" s="457"/>
      <c r="EX37" s="457"/>
      <c r="EY37" s="457"/>
      <c r="EZ37" s="457"/>
      <c r="FA37" s="457"/>
      <c r="FB37" s="457"/>
      <c r="FC37" s="457"/>
      <c r="FD37" s="457"/>
      <c r="FE37" s="457"/>
      <c r="FF37" s="457"/>
      <c r="FG37" s="457"/>
      <c r="FH37" s="457"/>
      <c r="FI37" s="457"/>
      <c r="FJ37" s="457"/>
      <c r="FK37" s="457"/>
      <c r="FL37" s="457"/>
      <c r="FM37" s="457"/>
      <c r="FN37" s="457"/>
      <c r="FO37" s="457"/>
      <c r="FP37" s="457"/>
      <c r="FQ37" s="457"/>
      <c r="FR37" s="457"/>
      <c r="FS37" s="457"/>
      <c r="FT37" s="457"/>
      <c r="FU37" s="457"/>
      <c r="FV37" s="457"/>
      <c r="FW37" s="457"/>
      <c r="FX37" s="457"/>
      <c r="FY37" s="457"/>
      <c r="FZ37" s="457"/>
      <c r="GA37" s="457"/>
      <c r="GB37" s="457"/>
      <c r="GC37" s="457"/>
      <c r="GD37" s="457"/>
      <c r="GE37" s="457"/>
      <c r="GF37" s="457"/>
      <c r="GG37" s="457"/>
      <c r="GH37" s="457"/>
      <c r="GI37" s="457"/>
      <c r="GJ37" s="457"/>
      <c r="GK37" s="457"/>
      <c r="GL37" s="458"/>
      <c r="GM37" s="456"/>
      <c r="GN37" s="457"/>
      <c r="GO37" s="457"/>
      <c r="GP37" s="457"/>
      <c r="GQ37" s="457"/>
      <c r="GR37" s="457"/>
      <c r="GS37" s="457"/>
      <c r="GT37" s="457"/>
      <c r="GU37" s="457"/>
      <c r="GV37" s="457"/>
      <c r="GW37" s="457"/>
      <c r="GX37" s="458"/>
      <c r="GY37" s="231" t="str">
        <f t="shared" si="27"/>
        <v/>
      </c>
      <c r="GZ37" s="231">
        <f t="shared" si="28"/>
        <v>44</v>
      </c>
      <c r="HA37" s="231" t="str">
        <f t="shared" si="29"/>
        <v/>
      </c>
      <c r="HB37" s="231" t="str">
        <f t="shared" si="30"/>
        <v/>
      </c>
      <c r="HC37" s="231" t="str">
        <f t="shared" si="31"/>
        <v/>
      </c>
      <c r="HD37" s="231" t="str">
        <f t="shared" si="8"/>
        <v/>
      </c>
      <c r="HE37" s="231" t="str">
        <f t="shared" si="9"/>
        <v/>
      </c>
      <c r="HF37" s="231" t="str">
        <f t="shared" si="10"/>
        <v/>
      </c>
      <c r="HG37" s="231" t="str">
        <f t="shared" si="32"/>
        <v/>
      </c>
      <c r="HH37" s="231" t="str">
        <f t="shared" si="33"/>
        <v/>
      </c>
      <c r="HI37" s="231" t="str">
        <f t="shared" si="34"/>
        <v/>
      </c>
      <c r="HJ37" s="231" t="str">
        <f t="shared" si="35"/>
        <v/>
      </c>
      <c r="HK37" s="231" t="str">
        <f t="shared" si="36"/>
        <v/>
      </c>
      <c r="HL37" s="231" t="str">
        <f t="shared" si="11"/>
        <v/>
      </c>
      <c r="HM37" s="231" t="str">
        <f t="shared" si="12"/>
        <v/>
      </c>
      <c r="HN37" s="231" t="str">
        <f t="shared" si="13"/>
        <v/>
      </c>
      <c r="HO37" s="231" t="str">
        <f t="shared" si="37"/>
        <v/>
      </c>
      <c r="HP37" s="231" t="str">
        <f t="shared" si="38"/>
        <v/>
      </c>
      <c r="HQ37" s="231" t="str">
        <f t="shared" si="39"/>
        <v/>
      </c>
      <c r="HR37" s="231" t="str">
        <f t="shared" si="40"/>
        <v/>
      </c>
      <c r="HS37" s="231" t="str">
        <f t="shared" si="41"/>
        <v/>
      </c>
      <c r="HT37" s="231" t="str">
        <f t="shared" si="14"/>
        <v/>
      </c>
      <c r="HU37" s="231" t="str">
        <f t="shared" si="15"/>
        <v/>
      </c>
      <c r="HV37" s="231" t="str">
        <f t="shared" si="16"/>
        <v/>
      </c>
      <c r="HW37" s="231" t="str">
        <f t="shared" si="42"/>
        <v/>
      </c>
      <c r="HX37" s="231" t="str">
        <f t="shared" si="43"/>
        <v/>
      </c>
      <c r="HY37" s="231" t="str">
        <f t="shared" si="44"/>
        <v/>
      </c>
      <c r="HZ37" s="231" t="str">
        <f t="shared" si="45"/>
        <v/>
      </c>
      <c r="IA37" s="231" t="str">
        <f t="shared" si="46"/>
        <v/>
      </c>
      <c r="IB37" s="231" t="str">
        <f t="shared" si="17"/>
        <v/>
      </c>
      <c r="IC37" s="231" t="str">
        <f t="shared" si="18"/>
        <v/>
      </c>
      <c r="ID37" s="231" t="str">
        <f t="shared" si="19"/>
        <v/>
      </c>
      <c r="IE37" s="231" t="str">
        <f t="shared" si="47"/>
        <v/>
      </c>
      <c r="IF37" s="231" t="str">
        <f t="shared" si="48"/>
        <v/>
      </c>
      <c r="IG37" s="231" t="str">
        <f t="shared" si="49"/>
        <v/>
      </c>
      <c r="IH37" s="231" t="str">
        <f t="shared" si="50"/>
        <v/>
      </c>
      <c r="II37" s="231" t="str">
        <f t="shared" si="51"/>
        <v/>
      </c>
      <c r="IJ37" s="231" t="str">
        <f t="shared" si="20"/>
        <v/>
      </c>
      <c r="IK37" s="231" t="str">
        <f t="shared" si="21"/>
        <v/>
      </c>
      <c r="IL37" s="231" t="str">
        <f t="shared" si="22"/>
        <v/>
      </c>
      <c r="IM37" s="337"/>
      <c r="IN37" s="389"/>
      <c r="IO37" s="389"/>
      <c r="IP37" s="389"/>
      <c r="IQ37" s="389"/>
      <c r="IR37" s="346"/>
      <c r="IS37" s="342"/>
      <c r="IT37" s="343"/>
      <c r="IU37" s="347"/>
      <c r="IV37" s="344"/>
      <c r="IW37" s="390"/>
      <c r="IX37" s="390"/>
      <c r="IY37" s="338"/>
      <c r="IZ37" s="339"/>
      <c r="JA37" s="340"/>
      <c r="JB37" s="338"/>
      <c r="JC37" s="339"/>
      <c r="JD37" s="340"/>
      <c r="JE37" s="338"/>
      <c r="JF37" s="339"/>
      <c r="JG37" s="340"/>
      <c r="JH37" s="338"/>
      <c r="JI37" s="339"/>
      <c r="JJ37" s="340"/>
      <c r="JK37" s="338"/>
      <c r="JL37" s="339"/>
      <c r="JM37" s="340"/>
    </row>
    <row r="38" spans="25:279" ht="15" hidden="1" customHeight="1">
      <c r="Z38" s="341"/>
      <c r="AA38" s="452"/>
      <c r="AB38" s="453"/>
      <c r="AC38" s="453"/>
      <c r="AD38" s="453"/>
      <c r="AE38" s="453"/>
      <c r="AF38" s="453"/>
      <c r="AG38" s="454"/>
      <c r="AH38" s="454"/>
      <c r="AI38" s="454"/>
      <c r="AJ38" s="454"/>
      <c r="AK38" s="454"/>
      <c r="AL38" s="455"/>
      <c r="AM38" s="452"/>
      <c r="AN38" s="453"/>
      <c r="AO38" s="453"/>
      <c r="AP38" s="453"/>
      <c r="AQ38" s="453"/>
      <c r="AR38" s="453"/>
      <c r="AS38" s="454"/>
      <c r="AT38" s="454"/>
      <c r="AU38" s="454"/>
      <c r="AV38" s="454"/>
      <c r="AW38" s="454"/>
      <c r="AX38" s="455"/>
      <c r="AY38" s="452"/>
      <c r="AZ38" s="453"/>
      <c r="BA38" s="453"/>
      <c r="BB38" s="453"/>
      <c r="BC38" s="453"/>
      <c r="BD38" s="453"/>
      <c r="BE38" s="454"/>
      <c r="BF38" s="454"/>
      <c r="BG38" s="454"/>
      <c r="BH38" s="454"/>
      <c r="BI38" s="454"/>
      <c r="BJ38" s="455"/>
      <c r="BK38" s="452"/>
      <c r="BL38" s="453"/>
      <c r="BM38" s="453"/>
      <c r="BN38" s="453"/>
      <c r="BO38" s="453"/>
      <c r="BP38" s="453"/>
      <c r="BQ38" s="454"/>
      <c r="BR38" s="454"/>
      <c r="BS38" s="454"/>
      <c r="BT38" s="454"/>
      <c r="BU38" s="454"/>
      <c r="BV38" s="455"/>
      <c r="BW38" s="452"/>
      <c r="BX38" s="453"/>
      <c r="BY38" s="453"/>
      <c r="BZ38" s="453"/>
      <c r="CA38" s="453"/>
      <c r="CB38" s="453"/>
      <c r="CC38" s="454"/>
      <c r="CD38" s="454"/>
      <c r="CE38" s="454"/>
      <c r="CF38" s="454"/>
      <c r="CG38" s="454"/>
      <c r="CH38" s="455"/>
      <c r="CI38" s="383"/>
      <c r="CJ38" s="384"/>
      <c r="CK38" s="384"/>
      <c r="CL38" s="384"/>
      <c r="CM38" s="384"/>
      <c r="CN38" s="384"/>
      <c r="CO38" s="385"/>
      <c r="CP38" s="385"/>
      <c r="CQ38" s="385"/>
      <c r="CR38" s="385"/>
      <c r="CS38" s="385"/>
      <c r="CT38" s="386"/>
      <c r="CU38" s="383"/>
      <c r="CV38" s="384"/>
      <c r="CW38" s="384"/>
      <c r="CX38" s="384"/>
      <c r="CY38" s="384"/>
      <c r="CZ38" s="384"/>
      <c r="DA38" s="384"/>
      <c r="DB38" s="384"/>
      <c r="DC38" s="384"/>
      <c r="DD38" s="384"/>
      <c r="DE38" s="384"/>
      <c r="DF38" s="387"/>
      <c r="DG38" s="383"/>
      <c r="DH38" s="384"/>
      <c r="DI38" s="384"/>
      <c r="DJ38" s="384"/>
      <c r="DK38" s="384"/>
      <c r="DL38" s="384"/>
      <c r="DM38" s="384"/>
      <c r="DN38" s="384"/>
      <c r="DO38" s="384"/>
      <c r="DP38" s="384"/>
      <c r="DQ38" s="384"/>
      <c r="DR38" s="387"/>
      <c r="DS38" s="383"/>
      <c r="DT38" s="384"/>
      <c r="DU38" s="384"/>
      <c r="DV38" s="384"/>
      <c r="DW38" s="384"/>
      <c r="DX38" s="384"/>
      <c r="DY38" s="385"/>
      <c r="DZ38" s="385"/>
      <c r="EA38" s="385"/>
      <c r="EB38" s="385"/>
      <c r="EC38" s="385"/>
      <c r="ED38" s="386"/>
      <c r="EE38" s="388"/>
      <c r="EF38" s="385"/>
      <c r="EG38" s="385"/>
      <c r="EH38" s="385"/>
      <c r="EI38" s="385"/>
      <c r="EJ38" s="385"/>
      <c r="EK38" s="385"/>
      <c r="EL38" s="385"/>
      <c r="EM38" s="385"/>
      <c r="EN38" s="385"/>
      <c r="EO38" s="385"/>
      <c r="EP38" s="386"/>
      <c r="EQ38" s="456"/>
      <c r="ER38" s="457"/>
      <c r="ES38" s="457"/>
      <c r="ET38" s="457"/>
      <c r="EU38" s="457"/>
      <c r="EV38" s="457"/>
      <c r="EW38" s="457"/>
      <c r="EX38" s="457"/>
      <c r="EY38" s="457"/>
      <c r="EZ38" s="457"/>
      <c r="FA38" s="457"/>
      <c r="FB38" s="457"/>
      <c r="FC38" s="457"/>
      <c r="FD38" s="457"/>
      <c r="FE38" s="457"/>
      <c r="FF38" s="457"/>
      <c r="FG38" s="457"/>
      <c r="FH38" s="457"/>
      <c r="FI38" s="457"/>
      <c r="FJ38" s="457"/>
      <c r="FK38" s="457"/>
      <c r="FL38" s="457"/>
      <c r="FM38" s="457"/>
      <c r="FN38" s="457"/>
      <c r="FO38" s="457"/>
      <c r="FP38" s="457"/>
      <c r="FQ38" s="457"/>
      <c r="FR38" s="457"/>
      <c r="FS38" s="457"/>
      <c r="FT38" s="457"/>
      <c r="FU38" s="457"/>
      <c r="FV38" s="457"/>
      <c r="FW38" s="457"/>
      <c r="FX38" s="457"/>
      <c r="FY38" s="457"/>
      <c r="FZ38" s="457"/>
      <c r="GA38" s="457"/>
      <c r="GB38" s="457"/>
      <c r="GC38" s="457"/>
      <c r="GD38" s="457"/>
      <c r="GE38" s="457"/>
      <c r="GF38" s="457"/>
      <c r="GG38" s="457"/>
      <c r="GH38" s="457"/>
      <c r="GI38" s="457"/>
      <c r="GJ38" s="457"/>
      <c r="GK38" s="457"/>
      <c r="GL38" s="458"/>
      <c r="GM38" s="456"/>
      <c r="GN38" s="457"/>
      <c r="GO38" s="457"/>
      <c r="GP38" s="457"/>
      <c r="GQ38" s="457"/>
      <c r="GR38" s="457"/>
      <c r="GS38" s="457"/>
      <c r="GT38" s="457"/>
      <c r="GU38" s="457"/>
      <c r="GV38" s="457"/>
      <c r="GW38" s="457"/>
      <c r="GX38" s="458"/>
      <c r="GY38" s="231" t="str">
        <f t="shared" si="27"/>
        <v/>
      </c>
      <c r="GZ38" s="231">
        <f t="shared" si="28"/>
        <v>46</v>
      </c>
      <c r="HA38" s="231" t="str">
        <f t="shared" si="29"/>
        <v/>
      </c>
      <c r="HB38" s="231" t="str">
        <f t="shared" si="30"/>
        <v/>
      </c>
      <c r="HC38" s="231" t="str">
        <f t="shared" si="31"/>
        <v/>
      </c>
      <c r="HD38" s="231" t="str">
        <f t="shared" si="8"/>
        <v/>
      </c>
      <c r="HE38" s="231" t="str">
        <f t="shared" si="9"/>
        <v/>
      </c>
      <c r="HF38" s="231" t="str">
        <f t="shared" si="10"/>
        <v/>
      </c>
      <c r="HG38" s="231" t="str">
        <f t="shared" si="32"/>
        <v/>
      </c>
      <c r="HH38" s="231" t="str">
        <f t="shared" si="33"/>
        <v/>
      </c>
      <c r="HI38" s="231" t="str">
        <f t="shared" si="34"/>
        <v/>
      </c>
      <c r="HJ38" s="231" t="str">
        <f t="shared" si="35"/>
        <v/>
      </c>
      <c r="HK38" s="231" t="str">
        <f t="shared" si="36"/>
        <v/>
      </c>
      <c r="HL38" s="231" t="str">
        <f t="shared" si="11"/>
        <v/>
      </c>
      <c r="HM38" s="231" t="str">
        <f t="shared" si="12"/>
        <v/>
      </c>
      <c r="HN38" s="231" t="str">
        <f t="shared" si="13"/>
        <v/>
      </c>
      <c r="HO38" s="231" t="str">
        <f t="shared" si="37"/>
        <v/>
      </c>
      <c r="HP38" s="231" t="str">
        <f t="shared" si="38"/>
        <v/>
      </c>
      <c r="HQ38" s="231" t="str">
        <f t="shared" si="39"/>
        <v/>
      </c>
      <c r="HR38" s="231" t="str">
        <f t="shared" si="40"/>
        <v/>
      </c>
      <c r="HS38" s="231" t="str">
        <f t="shared" si="41"/>
        <v/>
      </c>
      <c r="HT38" s="231" t="str">
        <f t="shared" si="14"/>
        <v/>
      </c>
      <c r="HU38" s="231" t="str">
        <f t="shared" si="15"/>
        <v/>
      </c>
      <c r="HV38" s="231" t="str">
        <f t="shared" si="16"/>
        <v/>
      </c>
      <c r="HW38" s="231" t="str">
        <f t="shared" si="42"/>
        <v/>
      </c>
      <c r="HX38" s="231" t="str">
        <f t="shared" si="43"/>
        <v/>
      </c>
      <c r="HY38" s="231" t="str">
        <f t="shared" si="44"/>
        <v/>
      </c>
      <c r="HZ38" s="231" t="str">
        <f t="shared" si="45"/>
        <v/>
      </c>
      <c r="IA38" s="231" t="str">
        <f t="shared" si="46"/>
        <v/>
      </c>
      <c r="IB38" s="231" t="str">
        <f t="shared" si="17"/>
        <v/>
      </c>
      <c r="IC38" s="231" t="str">
        <f t="shared" si="18"/>
        <v/>
      </c>
      <c r="ID38" s="231" t="str">
        <f t="shared" si="19"/>
        <v/>
      </c>
      <c r="IE38" s="231" t="str">
        <f t="shared" si="47"/>
        <v/>
      </c>
      <c r="IF38" s="231" t="str">
        <f t="shared" si="48"/>
        <v/>
      </c>
      <c r="IG38" s="231" t="str">
        <f t="shared" si="49"/>
        <v/>
      </c>
      <c r="IH38" s="231" t="str">
        <f t="shared" si="50"/>
        <v/>
      </c>
      <c r="II38" s="231" t="str">
        <f t="shared" si="51"/>
        <v/>
      </c>
      <c r="IJ38" s="231" t="str">
        <f t="shared" si="20"/>
        <v/>
      </c>
      <c r="IK38" s="231" t="str">
        <f t="shared" si="21"/>
        <v/>
      </c>
      <c r="IL38" s="231" t="str">
        <f t="shared" si="22"/>
        <v/>
      </c>
      <c r="IM38" s="337"/>
      <c r="IN38" s="389"/>
      <c r="IO38" s="389"/>
      <c r="IP38" s="389"/>
      <c r="IQ38" s="389"/>
      <c r="IR38" s="346"/>
      <c r="IS38" s="342"/>
      <c r="IT38" s="343"/>
      <c r="IU38" s="347"/>
      <c r="IV38" s="344"/>
      <c r="IW38" s="390"/>
      <c r="IX38" s="390"/>
      <c r="IY38" s="338"/>
      <c r="IZ38" s="339"/>
      <c r="JA38" s="340"/>
      <c r="JB38" s="338"/>
      <c r="JC38" s="339"/>
      <c r="JD38" s="340"/>
      <c r="JE38" s="338"/>
      <c r="JF38" s="339"/>
      <c r="JG38" s="340"/>
      <c r="JH38" s="338"/>
      <c r="JI38" s="339"/>
      <c r="JJ38" s="340"/>
      <c r="JK38" s="338"/>
      <c r="JL38" s="339"/>
      <c r="JM38" s="340"/>
    </row>
    <row r="39" spans="25:279" ht="15" hidden="1" customHeight="1">
      <c r="Z39" s="341"/>
      <c r="AA39" s="452"/>
      <c r="AB39" s="453"/>
      <c r="AC39" s="453"/>
      <c r="AD39" s="453"/>
      <c r="AE39" s="453"/>
      <c r="AF39" s="453"/>
      <c r="AG39" s="454"/>
      <c r="AH39" s="454"/>
      <c r="AI39" s="454"/>
      <c r="AJ39" s="454"/>
      <c r="AK39" s="454"/>
      <c r="AL39" s="455"/>
      <c r="AM39" s="452"/>
      <c r="AN39" s="453"/>
      <c r="AO39" s="453"/>
      <c r="AP39" s="453"/>
      <c r="AQ39" s="453"/>
      <c r="AR39" s="453"/>
      <c r="AS39" s="454"/>
      <c r="AT39" s="454"/>
      <c r="AU39" s="454"/>
      <c r="AV39" s="454"/>
      <c r="AW39" s="454"/>
      <c r="AX39" s="455"/>
      <c r="AY39" s="452"/>
      <c r="AZ39" s="453"/>
      <c r="BA39" s="453"/>
      <c r="BB39" s="453"/>
      <c r="BC39" s="453"/>
      <c r="BD39" s="453"/>
      <c r="BE39" s="454"/>
      <c r="BF39" s="454"/>
      <c r="BG39" s="454"/>
      <c r="BH39" s="454"/>
      <c r="BI39" s="454"/>
      <c r="BJ39" s="455"/>
      <c r="BK39" s="452"/>
      <c r="BL39" s="453"/>
      <c r="BM39" s="453"/>
      <c r="BN39" s="453"/>
      <c r="BO39" s="453"/>
      <c r="BP39" s="453"/>
      <c r="BQ39" s="454"/>
      <c r="BR39" s="454"/>
      <c r="BS39" s="454"/>
      <c r="BT39" s="454"/>
      <c r="BU39" s="454"/>
      <c r="BV39" s="455"/>
      <c r="BW39" s="452"/>
      <c r="BX39" s="453"/>
      <c r="BY39" s="453"/>
      <c r="BZ39" s="453"/>
      <c r="CA39" s="453"/>
      <c r="CB39" s="453"/>
      <c r="CC39" s="454"/>
      <c r="CD39" s="454"/>
      <c r="CE39" s="454"/>
      <c r="CF39" s="454"/>
      <c r="CG39" s="454"/>
      <c r="CH39" s="455"/>
      <c r="CI39" s="383"/>
      <c r="CJ39" s="384"/>
      <c r="CK39" s="384"/>
      <c r="CL39" s="384"/>
      <c r="CM39" s="384"/>
      <c r="CN39" s="384"/>
      <c r="CO39" s="385"/>
      <c r="CP39" s="385"/>
      <c r="CQ39" s="385"/>
      <c r="CR39" s="385"/>
      <c r="CS39" s="385"/>
      <c r="CT39" s="386"/>
      <c r="CU39" s="383"/>
      <c r="CV39" s="384"/>
      <c r="CW39" s="384"/>
      <c r="CX39" s="384"/>
      <c r="CY39" s="384"/>
      <c r="CZ39" s="384"/>
      <c r="DA39" s="384"/>
      <c r="DB39" s="384"/>
      <c r="DC39" s="384"/>
      <c r="DD39" s="384"/>
      <c r="DE39" s="384"/>
      <c r="DF39" s="387"/>
      <c r="DG39" s="383"/>
      <c r="DH39" s="384"/>
      <c r="DI39" s="384"/>
      <c r="DJ39" s="384"/>
      <c r="DK39" s="384"/>
      <c r="DL39" s="384"/>
      <c r="DM39" s="384"/>
      <c r="DN39" s="384"/>
      <c r="DO39" s="384"/>
      <c r="DP39" s="384"/>
      <c r="DQ39" s="384"/>
      <c r="DR39" s="387"/>
      <c r="DS39" s="383"/>
      <c r="DT39" s="384"/>
      <c r="DU39" s="384"/>
      <c r="DV39" s="384"/>
      <c r="DW39" s="384"/>
      <c r="DX39" s="384"/>
      <c r="DY39" s="385"/>
      <c r="DZ39" s="385"/>
      <c r="EA39" s="385"/>
      <c r="EB39" s="385"/>
      <c r="EC39" s="385"/>
      <c r="ED39" s="386"/>
      <c r="EE39" s="388"/>
      <c r="EF39" s="385"/>
      <c r="EG39" s="385"/>
      <c r="EH39" s="385"/>
      <c r="EI39" s="385"/>
      <c r="EJ39" s="385"/>
      <c r="EK39" s="385"/>
      <c r="EL39" s="385"/>
      <c r="EM39" s="385"/>
      <c r="EN39" s="385"/>
      <c r="EO39" s="385"/>
      <c r="EP39" s="386"/>
      <c r="EQ39" s="456"/>
      <c r="ER39" s="457"/>
      <c r="ES39" s="457"/>
      <c r="ET39" s="457"/>
      <c r="EU39" s="457"/>
      <c r="EV39" s="457"/>
      <c r="EW39" s="457"/>
      <c r="EX39" s="457"/>
      <c r="EY39" s="457"/>
      <c r="EZ39" s="457"/>
      <c r="FA39" s="457"/>
      <c r="FB39" s="457"/>
      <c r="FC39" s="457"/>
      <c r="FD39" s="457"/>
      <c r="FE39" s="457"/>
      <c r="FF39" s="457"/>
      <c r="FG39" s="457"/>
      <c r="FH39" s="457"/>
      <c r="FI39" s="457"/>
      <c r="FJ39" s="457"/>
      <c r="FK39" s="457"/>
      <c r="FL39" s="457"/>
      <c r="FM39" s="457"/>
      <c r="FN39" s="457"/>
      <c r="FO39" s="457"/>
      <c r="FP39" s="457"/>
      <c r="FQ39" s="457"/>
      <c r="FR39" s="457"/>
      <c r="FS39" s="457"/>
      <c r="FT39" s="457"/>
      <c r="FU39" s="457"/>
      <c r="FV39" s="457"/>
      <c r="FW39" s="457"/>
      <c r="FX39" s="457"/>
      <c r="FY39" s="457"/>
      <c r="FZ39" s="457"/>
      <c r="GA39" s="457"/>
      <c r="GB39" s="457"/>
      <c r="GC39" s="457"/>
      <c r="GD39" s="457"/>
      <c r="GE39" s="457"/>
      <c r="GF39" s="457"/>
      <c r="GG39" s="457"/>
      <c r="GH39" s="457"/>
      <c r="GI39" s="457"/>
      <c r="GJ39" s="457"/>
      <c r="GK39" s="457"/>
      <c r="GL39" s="458"/>
      <c r="GM39" s="456"/>
      <c r="GN39" s="457"/>
      <c r="GO39" s="457"/>
      <c r="GP39" s="457"/>
      <c r="GQ39" s="457"/>
      <c r="GR39" s="457"/>
      <c r="GS39" s="457"/>
      <c r="GT39" s="457"/>
      <c r="GU39" s="457"/>
      <c r="GV39" s="457"/>
      <c r="GW39" s="457"/>
      <c r="GX39" s="458"/>
      <c r="GY39" s="231" t="str">
        <f t="shared" si="27"/>
        <v/>
      </c>
      <c r="GZ39" s="231">
        <f t="shared" si="28"/>
        <v>47</v>
      </c>
      <c r="HA39" s="231" t="str">
        <f t="shared" si="29"/>
        <v/>
      </c>
      <c r="HB39" s="231" t="str">
        <f t="shared" si="30"/>
        <v/>
      </c>
      <c r="HC39" s="231" t="str">
        <f t="shared" si="31"/>
        <v/>
      </c>
      <c r="HD39" s="231" t="str">
        <f t="shared" si="8"/>
        <v/>
      </c>
      <c r="HE39" s="231" t="str">
        <f t="shared" si="9"/>
        <v/>
      </c>
      <c r="HF39" s="231" t="str">
        <f t="shared" si="10"/>
        <v/>
      </c>
      <c r="HG39" s="231" t="str">
        <f t="shared" si="32"/>
        <v/>
      </c>
      <c r="HH39" s="231" t="str">
        <f t="shared" si="33"/>
        <v/>
      </c>
      <c r="HI39" s="231" t="str">
        <f t="shared" si="34"/>
        <v/>
      </c>
      <c r="HJ39" s="231" t="str">
        <f t="shared" si="35"/>
        <v/>
      </c>
      <c r="HK39" s="231" t="str">
        <f t="shared" si="36"/>
        <v/>
      </c>
      <c r="HL39" s="231" t="str">
        <f t="shared" si="11"/>
        <v/>
      </c>
      <c r="HM39" s="231" t="str">
        <f t="shared" si="12"/>
        <v/>
      </c>
      <c r="HN39" s="231" t="str">
        <f t="shared" si="13"/>
        <v/>
      </c>
      <c r="HO39" s="231" t="str">
        <f t="shared" si="37"/>
        <v/>
      </c>
      <c r="HP39" s="231" t="str">
        <f t="shared" si="38"/>
        <v/>
      </c>
      <c r="HQ39" s="231" t="str">
        <f t="shared" si="39"/>
        <v/>
      </c>
      <c r="HR39" s="231" t="str">
        <f t="shared" si="40"/>
        <v/>
      </c>
      <c r="HS39" s="231" t="str">
        <f t="shared" si="41"/>
        <v/>
      </c>
      <c r="HT39" s="231" t="str">
        <f t="shared" si="14"/>
        <v/>
      </c>
      <c r="HU39" s="231" t="str">
        <f t="shared" si="15"/>
        <v/>
      </c>
      <c r="HV39" s="231" t="str">
        <f t="shared" si="16"/>
        <v/>
      </c>
      <c r="HW39" s="231" t="str">
        <f t="shared" si="42"/>
        <v/>
      </c>
      <c r="HX39" s="231" t="str">
        <f t="shared" si="43"/>
        <v/>
      </c>
      <c r="HY39" s="231" t="str">
        <f t="shared" si="44"/>
        <v/>
      </c>
      <c r="HZ39" s="231" t="str">
        <f t="shared" si="45"/>
        <v/>
      </c>
      <c r="IA39" s="231" t="str">
        <f t="shared" si="46"/>
        <v/>
      </c>
      <c r="IB39" s="231" t="str">
        <f t="shared" si="17"/>
        <v/>
      </c>
      <c r="IC39" s="231" t="str">
        <f t="shared" si="18"/>
        <v/>
      </c>
      <c r="ID39" s="231" t="str">
        <f t="shared" si="19"/>
        <v/>
      </c>
      <c r="IE39" s="231" t="str">
        <f t="shared" si="47"/>
        <v/>
      </c>
      <c r="IF39" s="231" t="str">
        <f t="shared" si="48"/>
        <v/>
      </c>
      <c r="IG39" s="231" t="str">
        <f t="shared" si="49"/>
        <v/>
      </c>
      <c r="IH39" s="231" t="str">
        <f t="shared" si="50"/>
        <v/>
      </c>
      <c r="II39" s="231" t="str">
        <f t="shared" si="51"/>
        <v/>
      </c>
      <c r="IJ39" s="231" t="str">
        <f t="shared" si="20"/>
        <v/>
      </c>
      <c r="IK39" s="231" t="str">
        <f t="shared" si="21"/>
        <v/>
      </c>
      <c r="IL39" s="231" t="str">
        <f t="shared" si="22"/>
        <v/>
      </c>
      <c r="IM39" s="337"/>
      <c r="IN39" s="389"/>
      <c r="IO39" s="389"/>
      <c r="IP39" s="389"/>
      <c r="IQ39" s="389"/>
      <c r="IR39" s="346"/>
      <c r="IS39" s="342"/>
      <c r="IT39" s="343"/>
      <c r="IU39" s="347"/>
      <c r="IV39" s="344"/>
      <c r="IW39" s="390"/>
      <c r="IX39" s="390"/>
      <c r="IY39" s="338"/>
      <c r="IZ39" s="339"/>
      <c r="JA39" s="340"/>
      <c r="JB39" s="338"/>
      <c r="JC39" s="339"/>
      <c r="JD39" s="340"/>
      <c r="JE39" s="338"/>
      <c r="JF39" s="339"/>
      <c r="JG39" s="340"/>
      <c r="JH39" s="338"/>
      <c r="JI39" s="339"/>
      <c r="JJ39" s="340"/>
      <c r="JK39" s="338"/>
      <c r="JL39" s="339"/>
      <c r="JM39" s="340"/>
    </row>
    <row r="40" spans="25:279" ht="15" hidden="1" customHeight="1">
      <c r="Z40" s="341"/>
      <c r="AA40" s="452"/>
      <c r="AB40" s="453"/>
      <c r="AC40" s="453"/>
      <c r="AD40" s="453"/>
      <c r="AE40" s="453"/>
      <c r="AF40" s="453"/>
      <c r="AG40" s="454"/>
      <c r="AH40" s="454"/>
      <c r="AI40" s="454"/>
      <c r="AJ40" s="454"/>
      <c r="AK40" s="454"/>
      <c r="AL40" s="455"/>
      <c r="AM40" s="452"/>
      <c r="AN40" s="453"/>
      <c r="AO40" s="453"/>
      <c r="AP40" s="453"/>
      <c r="AQ40" s="453"/>
      <c r="AR40" s="453"/>
      <c r="AS40" s="454"/>
      <c r="AT40" s="454"/>
      <c r="AU40" s="454"/>
      <c r="AV40" s="454"/>
      <c r="AW40" s="454"/>
      <c r="AX40" s="455"/>
      <c r="AY40" s="452"/>
      <c r="AZ40" s="453"/>
      <c r="BA40" s="453"/>
      <c r="BB40" s="453"/>
      <c r="BC40" s="453"/>
      <c r="BD40" s="453"/>
      <c r="BE40" s="454"/>
      <c r="BF40" s="454"/>
      <c r="BG40" s="454"/>
      <c r="BH40" s="454"/>
      <c r="BI40" s="454"/>
      <c r="BJ40" s="455"/>
      <c r="BK40" s="452"/>
      <c r="BL40" s="453"/>
      <c r="BM40" s="453"/>
      <c r="BN40" s="453"/>
      <c r="BO40" s="453"/>
      <c r="BP40" s="453"/>
      <c r="BQ40" s="454"/>
      <c r="BR40" s="454"/>
      <c r="BS40" s="454"/>
      <c r="BT40" s="454"/>
      <c r="BU40" s="454"/>
      <c r="BV40" s="455"/>
      <c r="BW40" s="452"/>
      <c r="BX40" s="453"/>
      <c r="BY40" s="453"/>
      <c r="BZ40" s="453"/>
      <c r="CA40" s="453"/>
      <c r="CB40" s="453"/>
      <c r="CC40" s="454"/>
      <c r="CD40" s="454"/>
      <c r="CE40" s="454"/>
      <c r="CF40" s="454"/>
      <c r="CG40" s="454"/>
      <c r="CH40" s="455"/>
      <c r="CI40" s="383"/>
      <c r="CJ40" s="384"/>
      <c r="CK40" s="384"/>
      <c r="CL40" s="384"/>
      <c r="CM40" s="384"/>
      <c r="CN40" s="384"/>
      <c r="CO40" s="385"/>
      <c r="CP40" s="385"/>
      <c r="CQ40" s="385"/>
      <c r="CR40" s="385"/>
      <c r="CS40" s="385"/>
      <c r="CT40" s="386"/>
      <c r="CU40" s="383"/>
      <c r="CV40" s="384"/>
      <c r="CW40" s="384"/>
      <c r="CX40" s="384"/>
      <c r="CY40" s="384"/>
      <c r="CZ40" s="384"/>
      <c r="DA40" s="384"/>
      <c r="DB40" s="384"/>
      <c r="DC40" s="384"/>
      <c r="DD40" s="384"/>
      <c r="DE40" s="384"/>
      <c r="DF40" s="387"/>
      <c r="DG40" s="383"/>
      <c r="DH40" s="384"/>
      <c r="DI40" s="384"/>
      <c r="DJ40" s="384"/>
      <c r="DK40" s="384"/>
      <c r="DL40" s="384"/>
      <c r="DM40" s="384"/>
      <c r="DN40" s="384"/>
      <c r="DO40" s="384"/>
      <c r="DP40" s="384"/>
      <c r="DQ40" s="384"/>
      <c r="DR40" s="387"/>
      <c r="DS40" s="383"/>
      <c r="DT40" s="384"/>
      <c r="DU40" s="384"/>
      <c r="DV40" s="384"/>
      <c r="DW40" s="384"/>
      <c r="DX40" s="384"/>
      <c r="DY40" s="385"/>
      <c r="DZ40" s="385"/>
      <c r="EA40" s="385"/>
      <c r="EB40" s="385"/>
      <c r="EC40" s="385"/>
      <c r="ED40" s="386"/>
      <c r="EE40" s="388"/>
      <c r="EF40" s="385"/>
      <c r="EG40" s="385"/>
      <c r="EH40" s="385"/>
      <c r="EI40" s="385"/>
      <c r="EJ40" s="385"/>
      <c r="EK40" s="385"/>
      <c r="EL40" s="385"/>
      <c r="EM40" s="385"/>
      <c r="EN40" s="385"/>
      <c r="EO40" s="385"/>
      <c r="EP40" s="386"/>
      <c r="EQ40" s="456"/>
      <c r="ER40" s="457"/>
      <c r="ES40" s="457"/>
      <c r="ET40" s="457"/>
      <c r="EU40" s="457"/>
      <c r="EV40" s="457"/>
      <c r="EW40" s="457"/>
      <c r="EX40" s="457"/>
      <c r="EY40" s="457"/>
      <c r="EZ40" s="457"/>
      <c r="FA40" s="457"/>
      <c r="FB40" s="457"/>
      <c r="FC40" s="457"/>
      <c r="FD40" s="457"/>
      <c r="FE40" s="457"/>
      <c r="FF40" s="457"/>
      <c r="FG40" s="457"/>
      <c r="FH40" s="457"/>
      <c r="FI40" s="457"/>
      <c r="FJ40" s="457"/>
      <c r="FK40" s="457"/>
      <c r="FL40" s="457"/>
      <c r="FM40" s="457"/>
      <c r="FN40" s="457"/>
      <c r="FO40" s="457"/>
      <c r="FP40" s="457"/>
      <c r="FQ40" s="457"/>
      <c r="FR40" s="457"/>
      <c r="FS40" s="457"/>
      <c r="FT40" s="457"/>
      <c r="FU40" s="457"/>
      <c r="FV40" s="457"/>
      <c r="FW40" s="457"/>
      <c r="FX40" s="457"/>
      <c r="FY40" s="457"/>
      <c r="FZ40" s="457"/>
      <c r="GA40" s="457"/>
      <c r="GB40" s="457"/>
      <c r="GC40" s="457"/>
      <c r="GD40" s="457"/>
      <c r="GE40" s="457"/>
      <c r="GF40" s="457"/>
      <c r="GG40" s="457"/>
      <c r="GH40" s="457"/>
      <c r="GI40" s="457"/>
      <c r="GJ40" s="457"/>
      <c r="GK40" s="457"/>
      <c r="GL40" s="458"/>
      <c r="GM40" s="456"/>
      <c r="GN40" s="457"/>
      <c r="GO40" s="457"/>
      <c r="GP40" s="457"/>
      <c r="GQ40" s="457"/>
      <c r="GR40" s="457"/>
      <c r="GS40" s="457"/>
      <c r="GT40" s="457"/>
      <c r="GU40" s="457"/>
      <c r="GV40" s="457"/>
      <c r="GW40" s="457"/>
      <c r="GX40" s="458"/>
      <c r="GY40" s="231" t="str">
        <f t="shared" si="27"/>
        <v/>
      </c>
      <c r="GZ40" s="231" t="str">
        <f t="shared" si="28"/>
        <v/>
      </c>
      <c r="HA40" s="231" t="str">
        <f t="shared" si="29"/>
        <v/>
      </c>
      <c r="HB40" s="231" t="str">
        <f t="shared" si="30"/>
        <v/>
      </c>
      <c r="HC40" s="231" t="str">
        <f t="shared" si="31"/>
        <v/>
      </c>
      <c r="HD40" s="231" t="str">
        <f t="shared" si="8"/>
        <v/>
      </c>
      <c r="HE40" s="231" t="str">
        <f t="shared" si="9"/>
        <v/>
      </c>
      <c r="HF40" s="231" t="str">
        <f t="shared" si="10"/>
        <v/>
      </c>
      <c r="HG40" s="231" t="str">
        <f t="shared" si="32"/>
        <v/>
      </c>
      <c r="HH40" s="231" t="str">
        <f t="shared" si="33"/>
        <v/>
      </c>
      <c r="HI40" s="231" t="str">
        <f t="shared" si="34"/>
        <v/>
      </c>
      <c r="HJ40" s="231" t="str">
        <f t="shared" si="35"/>
        <v/>
      </c>
      <c r="HK40" s="231" t="str">
        <f t="shared" si="36"/>
        <v/>
      </c>
      <c r="HL40" s="231" t="str">
        <f t="shared" si="11"/>
        <v/>
      </c>
      <c r="HM40" s="231" t="str">
        <f t="shared" si="12"/>
        <v/>
      </c>
      <c r="HN40" s="231" t="str">
        <f t="shared" si="13"/>
        <v/>
      </c>
      <c r="HO40" s="231" t="str">
        <f t="shared" si="37"/>
        <v/>
      </c>
      <c r="HP40" s="231" t="str">
        <f t="shared" si="38"/>
        <v/>
      </c>
      <c r="HQ40" s="231" t="str">
        <f t="shared" si="39"/>
        <v/>
      </c>
      <c r="HR40" s="231" t="str">
        <f t="shared" si="40"/>
        <v/>
      </c>
      <c r="HS40" s="231" t="str">
        <f t="shared" si="41"/>
        <v/>
      </c>
      <c r="HT40" s="231" t="str">
        <f t="shared" si="14"/>
        <v/>
      </c>
      <c r="HU40" s="231" t="str">
        <f t="shared" si="15"/>
        <v/>
      </c>
      <c r="HV40" s="231" t="str">
        <f t="shared" si="16"/>
        <v/>
      </c>
      <c r="HW40" s="231" t="str">
        <f t="shared" si="42"/>
        <v/>
      </c>
      <c r="HX40" s="231" t="str">
        <f t="shared" si="43"/>
        <v/>
      </c>
      <c r="HY40" s="231" t="str">
        <f t="shared" si="44"/>
        <v/>
      </c>
      <c r="HZ40" s="231" t="str">
        <f t="shared" si="45"/>
        <v/>
      </c>
      <c r="IA40" s="231" t="str">
        <f t="shared" si="46"/>
        <v/>
      </c>
      <c r="IB40" s="231" t="str">
        <f t="shared" si="17"/>
        <v/>
      </c>
      <c r="IC40" s="231" t="str">
        <f t="shared" si="18"/>
        <v/>
      </c>
      <c r="ID40" s="231" t="str">
        <f t="shared" si="19"/>
        <v/>
      </c>
      <c r="IE40" s="231" t="str">
        <f t="shared" si="47"/>
        <v/>
      </c>
      <c r="IF40" s="231" t="str">
        <f t="shared" si="48"/>
        <v/>
      </c>
      <c r="IG40" s="231" t="str">
        <f t="shared" si="49"/>
        <v/>
      </c>
      <c r="IH40" s="231" t="str">
        <f t="shared" si="50"/>
        <v/>
      </c>
      <c r="II40" s="231" t="str">
        <f t="shared" si="51"/>
        <v/>
      </c>
      <c r="IJ40" s="231" t="str">
        <f t="shared" si="20"/>
        <v/>
      </c>
      <c r="IK40" s="231" t="str">
        <f t="shared" si="21"/>
        <v/>
      </c>
      <c r="IL40" s="231" t="str">
        <f t="shared" si="22"/>
        <v/>
      </c>
      <c r="IM40" s="337"/>
      <c r="IN40" s="389"/>
      <c r="IO40" s="389"/>
      <c r="IP40" s="389"/>
      <c r="IQ40" s="389"/>
      <c r="IR40" s="346"/>
      <c r="IS40" s="342"/>
      <c r="IT40" s="343"/>
      <c r="IU40" s="347"/>
      <c r="IV40" s="344"/>
      <c r="IW40" s="390"/>
      <c r="IX40" s="390"/>
      <c r="IY40" s="338"/>
      <c r="IZ40" s="339"/>
      <c r="JA40" s="340"/>
      <c r="JB40" s="338"/>
      <c r="JC40" s="339"/>
      <c r="JD40" s="340"/>
      <c r="JE40" s="338"/>
      <c r="JF40" s="339"/>
      <c r="JG40" s="340"/>
      <c r="JH40" s="338"/>
      <c r="JI40" s="339"/>
      <c r="JJ40" s="340"/>
      <c r="JK40" s="338"/>
      <c r="JL40" s="339"/>
      <c r="JM40" s="340"/>
    </row>
    <row r="41" spans="25:279" ht="20.100000000000001" hidden="1" customHeight="1">
      <c r="Y41" s="380" t="e">
        <f>N!IK16</f>
        <v>#REF!</v>
      </c>
      <c r="Z41" s="378" t="s">
        <v>107</v>
      </c>
      <c r="AA41" s="240" t="e">
        <f>IF(AA$32="",IF(AA$31="",(SUMIF(S!$HC$15:$HL$15,'Ciclo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Semaforico'!AA$30,O!$HC16:$HL16))*AA$31),(SUMIF(S!$HC$15:$HL$15,'Ciclo Semaforico'!AA$32,S!$HC16:$HL16)+SUMIF(N!$HC$15:$HL$15,'Ciclo Semaforico'!AA$32,N!$HC16:$HL16)+SUMIF(E!$HC$15:$HL$15,'Ciclo Semaforico'!AA$32,E!$HC16:$HL16)+SUMIF(O!$HC$15:$HL$15,'Ciclo Semaforico'!AA$32,O!$HC16:$HL16))-IF(AA$31="",(SUMIF(S!$HC$15:$HL$15,'Ciclo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Semaforico'!AA$30,O!$HC16:$HL16))*AA$31))</f>
        <v>#REF!</v>
      </c>
      <c r="AB41" s="241" t="e">
        <f>IF(AB$32="",IF(AB$31="",(SUMIF(S!$HC$15:$HL$15,'Ciclo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Semaforico'!AB$30,O!$HC16:$HL16))*AB$31),(SUMIF(S!$HC$15:$HL$15,'Ciclo Semaforico'!AB$32,S!$HC16:$HL16)+SUMIF(N!$HC$15:$HL$15,'Ciclo Semaforico'!AB$32,N!$HC16:$HL16)+SUMIF(E!$HC$15:$HL$15,'Ciclo Semaforico'!AB$32,E!$HC16:$HL16)+SUMIF(O!$HC$15:$HL$15,'Ciclo Semaforico'!AB$32,O!$HC16:$HL16))-IF(AB$31="",(SUMIF(S!$HC$15:$HL$15,'Ciclo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Semaforico'!AB$30,O!$HC16:$HL16))*AB$31))</f>
        <v>#REF!</v>
      </c>
      <c r="AC41" s="241" t="e">
        <f>IF(AC$32="",IF(AC$31="",(SUMIF(S!$HC$15:$HL$15,'Ciclo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Semaforico'!AC$30,O!$HC16:$HL16))*AC$31),(SUMIF(S!$HC$15:$HL$15,'Ciclo Semaforico'!AC$32,S!$HC16:$HL16)+SUMIF(N!$HC$15:$HL$15,'Ciclo Semaforico'!AC$32,N!$HC16:$HL16)+SUMIF(E!$HC$15:$HL$15,'Ciclo Semaforico'!AC$32,E!$HC16:$HL16)+SUMIF(O!$HC$15:$HL$15,'Ciclo Semaforico'!AC$32,O!$HC16:$HL16))-IF(AC$31="",(SUMIF(S!$HC$15:$HL$15,'Ciclo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Semaforico'!AC$30,O!$HC16:$HL16))*AC$31))</f>
        <v>#REF!</v>
      </c>
      <c r="AD41" s="241" t="e">
        <f>IF(AD$32="",IF(AD$31="",(SUMIF(S!$HC$15:$HL$15,'Ciclo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Semaforico'!AD$30,O!$HC16:$HL16))*AD$31),(SUMIF(S!$HC$15:$HL$15,'Ciclo Semaforico'!AD$32,S!$HC16:$HL16)+SUMIF(N!$HC$15:$HL$15,'Ciclo Semaforico'!AD$32,N!$HC16:$HL16)+SUMIF(E!$HC$15:$HL$15,'Ciclo Semaforico'!AD$32,E!$HC16:$HL16)+SUMIF(O!$HC$15:$HL$15,'Ciclo Semaforico'!AD$32,O!$HC16:$HL16))-IF(AD$31="",(SUMIF(S!$HC$15:$HL$15,'Ciclo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Semaforico'!AD$30,O!$HC16:$HL16))*AD$31))</f>
        <v>#REF!</v>
      </c>
      <c r="AE41" s="241" t="e">
        <f>IF(AE$32="",IF(AE$31="",(SUMIF(S!$HC$15:$HL$15,'Ciclo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Semaforico'!AE$30,O!$HC16:$HL16))*AE$31),(SUMIF(S!$HC$15:$HL$15,'Ciclo Semaforico'!AE$32,S!$HC16:$HL16)+SUMIF(N!$HC$15:$HL$15,'Ciclo Semaforico'!AE$32,N!$HC16:$HL16)+SUMIF(E!$HC$15:$HL$15,'Ciclo Semaforico'!AE$32,E!$HC16:$HL16)+SUMIF(O!$HC$15:$HL$15,'Ciclo Semaforico'!AE$32,O!$HC16:$HL16))-IF(AE$31="",(SUMIF(S!$HC$15:$HL$15,'Ciclo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Semaforico'!AE$30,O!$HC16:$HL16))*AE$31))</f>
        <v>#REF!</v>
      </c>
      <c r="AF41" s="241" t="e">
        <f>IF(AF$32="",IF(AF$31="",(SUMIF(S!$HC$15:$HL$15,'Ciclo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Semaforico'!AF$30,O!$HC16:$HL16))*AF$31),(SUMIF(S!$HC$15:$HL$15,'Ciclo Semaforico'!AF$32,S!$HC16:$HL16)+SUMIF(N!$HC$15:$HL$15,'Ciclo Semaforico'!AF$32,N!$HC16:$HL16)+SUMIF(E!$HC$15:$HL$15,'Ciclo Semaforico'!AF$32,E!$HC16:$HL16)+SUMIF(O!$HC$15:$HL$15,'Ciclo Semaforico'!AF$32,O!$HC16:$HL16))-IF(AF$31="",(SUMIF(S!$HC$15:$HL$15,'Ciclo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Semaforico'!AF$30,O!$HC16:$HL16))*AF$31))</f>
        <v>#REF!</v>
      </c>
      <c r="AG41" s="241" t="e">
        <f>IF(AG$32="",IF(AG$31="",(SUMIF(S!$HC$15:$HL$15,'Ciclo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Semaforico'!AG$30,O!$HC16:$HL16))*AG$31),(SUMIF(S!$HC$15:$HL$15,'Ciclo Semaforico'!AG$32,S!$HC16:$HL16)+SUMIF(N!$HC$15:$HL$15,'Ciclo Semaforico'!AG$32,N!$HC16:$HL16)+SUMIF(E!$HC$15:$HL$15,'Ciclo Semaforico'!AG$32,E!$HC16:$HL16)+SUMIF(O!$HC$15:$HL$15,'Ciclo Semaforico'!AG$32,O!$HC16:$HL16))-IF(AG$31="",(SUMIF(S!$HC$15:$HL$15,'Ciclo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Semaforico'!AG$30,O!$HC16:$HL16))*AG$31))</f>
        <v>#REF!</v>
      </c>
      <c r="AH41" s="241" t="e">
        <f>IF(AH$32="",IF(AH$31="",(SUMIF(S!$HC$15:$HL$15,'Ciclo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Semaforico'!AH$30,O!$HC16:$HL16))*AH$31),(SUMIF(S!$HC$15:$HL$15,'Ciclo Semaforico'!AH$32,S!$HC16:$HL16)+SUMIF(N!$HC$15:$HL$15,'Ciclo Semaforico'!AH$32,N!$HC16:$HL16)+SUMIF(E!$HC$15:$HL$15,'Ciclo Semaforico'!AH$32,E!$HC16:$HL16)+SUMIF(O!$HC$15:$HL$15,'Ciclo Semaforico'!AH$32,O!$HC16:$HL16))-IF(AH$31="",(SUMIF(S!$HC$15:$HL$15,'Ciclo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Semaforico'!AH$30,O!$HC16:$HL16))*AH$31))</f>
        <v>#REF!</v>
      </c>
      <c r="AI41" s="241" t="e">
        <f>IF(AI$32="",IF(AI$31="",(SUMIF(S!$HC$15:$HL$15,'Ciclo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Semaforico'!AI$30,O!$HC16:$HL16))*AI$31),(SUMIF(S!$HC$15:$HL$15,'Ciclo Semaforico'!AI$32,S!$HC16:$HL16)+SUMIF(N!$HC$15:$HL$15,'Ciclo Semaforico'!AI$32,N!$HC16:$HL16)+SUMIF(E!$HC$15:$HL$15,'Ciclo Semaforico'!AI$32,E!$HC16:$HL16)+SUMIF(O!$HC$15:$HL$15,'Ciclo Semaforico'!AI$32,O!$HC16:$HL16))-IF(AI$31="",(SUMIF(S!$HC$15:$HL$15,'Ciclo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Semaforico'!AI$30,O!$HC16:$HL16))*AI$31))</f>
        <v>#REF!</v>
      </c>
      <c r="AJ41" s="241" t="e">
        <f>IF(AJ$32="",IF(AJ$31="",(SUMIF(S!$HC$15:$HL$15,'Ciclo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Semaforico'!AJ$30,O!$HC16:$HL16))*AJ$31),(SUMIF(S!$HC$15:$HL$15,'Ciclo Semaforico'!AJ$32,S!$HC16:$HL16)+SUMIF(N!$HC$15:$HL$15,'Ciclo Semaforico'!AJ$32,N!$HC16:$HL16)+SUMIF(E!$HC$15:$HL$15,'Ciclo Semaforico'!AJ$32,E!$HC16:$HL16)+SUMIF(O!$HC$15:$HL$15,'Ciclo Semaforico'!AJ$32,O!$HC16:$HL16))-IF(AJ$31="",(SUMIF(S!$HC$15:$HL$15,'Ciclo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Semaforico'!AJ$30,O!$HC16:$HL16))*AJ$31))</f>
        <v>#REF!</v>
      </c>
      <c r="AK41" s="241" t="e">
        <f>IF(AK$32="",IF(AK$31="",(SUMIF(S!$HC$15:$HL$15,'Ciclo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Semaforico'!AK$30,O!$HC16:$HL16))*AK$31),(SUMIF(S!$HC$15:$HL$15,'Ciclo Semaforico'!AK$32,S!$HC16:$HL16)+SUMIF(N!$HC$15:$HL$15,'Ciclo Semaforico'!AK$32,N!$HC16:$HL16)+SUMIF(E!$HC$15:$HL$15,'Ciclo Semaforico'!AK$32,E!$HC16:$HL16)+SUMIF(O!$HC$15:$HL$15,'Ciclo Semaforico'!AK$32,O!$HC16:$HL16))-IF(AK$31="",(SUMIF(S!$HC$15:$HL$15,'Ciclo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Semaforico'!AK$30,O!$HC16:$HL16))*AK$31))</f>
        <v>#REF!</v>
      </c>
      <c r="AL41" s="242">
        <f>IF(AL$32="",IF(AL$31="",(SUMIF(S!$HC$15:$HL$15,'Ciclo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Semaforico'!AL$30,O!$HC16:$HL16))*AL$31),(SUMIF(S!$HC$15:$HL$15,'Ciclo Semaforico'!AL$32,S!$HC16:$HL16)+SUMIF(N!$HC$15:$HL$15,'Ciclo Semaforico'!AL$32,N!$HC16:$HL16)+SUMIF(E!$HC$15:$HL$15,'Ciclo Semaforico'!AL$32,E!$HC16:$HL16)+SUMIF(O!$HC$15:$HL$15,'Ciclo Semaforico'!AL$32,O!$HC16:$HL16))-IF(AL$31="",(SUMIF(S!$HC$15:$HL$15,'Ciclo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Semaforico'!AL$30,O!$HC16:$HL16))*AL$31))</f>
        <v>0</v>
      </c>
      <c r="AM41" s="240" t="e">
        <f>IF(AM$32="",IF(AM$31="",(SUMIF(S!$HC$15:$HL$15,'Ciclo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Semaforico'!AM$30,O!$HC16:$HL16))*AM$31),(SUMIF(S!$HC$15:$HL$15,'Ciclo Semaforico'!AM$32,S!$HC16:$HL16)+SUMIF(N!$HC$15:$HL$15,'Ciclo Semaforico'!AM$32,N!$HC16:$HL16)+SUMIF(E!$HC$15:$HL$15,'Ciclo Semaforico'!AM$32,E!$HC16:$HL16)+SUMIF(O!$HC$15:$HL$15,'Ciclo Semaforico'!AM$32,O!$HC16:$HL16))-IF(AM$31="",(SUMIF(S!$HC$15:$HL$15,'Ciclo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Semaforico'!AM$30,O!$HC16:$HL16))*AM$31))</f>
        <v>#REF!</v>
      </c>
      <c r="AN41" s="241" t="e">
        <f>IF(AN$32="",IF(AN$31="",(SUMIF(S!$HC$15:$HL$15,'Ciclo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Semaforico'!AN$30,O!$HC16:$HL16))*AN$31),(SUMIF(S!$HC$15:$HL$15,'Ciclo Semaforico'!AN$32,S!$HC16:$HL16)+SUMIF(N!$HC$15:$HL$15,'Ciclo Semaforico'!AN$32,N!$HC16:$HL16)+SUMIF(E!$HC$15:$HL$15,'Ciclo Semaforico'!AN$32,E!$HC16:$HL16)+SUMIF(O!$HC$15:$HL$15,'Ciclo Semaforico'!AN$32,O!$HC16:$HL16))-IF(AN$31="",(SUMIF(S!$HC$15:$HL$15,'Ciclo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Semaforico'!AN$30,O!$HC16:$HL16))*AN$31))</f>
        <v>#REF!</v>
      </c>
      <c r="AO41" s="241" t="e">
        <f>IF(AO$32="",IF(AO$31="",(SUMIF(S!$HC$15:$HL$15,'Ciclo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Semaforico'!AO$30,O!$HC16:$HL16))*AO$31),(SUMIF(S!$HC$15:$HL$15,'Ciclo Semaforico'!AO$32,S!$HC16:$HL16)+SUMIF(N!$HC$15:$HL$15,'Ciclo Semaforico'!AO$32,N!$HC16:$HL16)+SUMIF(E!$HC$15:$HL$15,'Ciclo Semaforico'!AO$32,E!$HC16:$HL16)+SUMIF(O!$HC$15:$HL$15,'Ciclo Semaforico'!AO$32,O!$HC16:$HL16))-IF(AO$31="",(SUMIF(S!$HC$15:$HL$15,'Ciclo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Semaforico'!AO$30,O!$HC16:$HL16))*AO$31))</f>
        <v>#REF!</v>
      </c>
      <c r="AP41" s="241">
        <f>IF(AP$32="",IF(AP$31="",(SUMIF(S!$HC$15:$HL$15,'Ciclo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Semaforico'!AP$30,O!$HC16:$HL16))*AP$31),(SUMIF(S!$HC$15:$HL$15,'Ciclo Semaforico'!AP$32,S!$HC16:$HL16)+SUMIF(N!$HC$15:$HL$15,'Ciclo Semaforico'!AP$32,N!$HC16:$HL16)+SUMIF(E!$HC$15:$HL$15,'Ciclo Semaforico'!AP$32,E!$HC16:$HL16)+SUMIF(O!$HC$15:$HL$15,'Ciclo Semaforico'!AP$32,O!$HC16:$HL16))-IF(AP$31="",(SUMIF(S!$HC$15:$HL$15,'Ciclo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Semaforico'!AP$30,O!$HC16:$HL16))*AP$31))</f>
        <v>0</v>
      </c>
      <c r="AQ41" s="241">
        <f>IF(AQ$32="",IF(AQ$31="",(SUMIF(S!$HC$15:$HL$15,'Ciclo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Semaforico'!AQ$30,O!$HC16:$HL16))*AQ$31),(SUMIF(S!$HC$15:$HL$15,'Ciclo Semaforico'!AQ$32,S!$HC16:$HL16)+SUMIF(N!$HC$15:$HL$15,'Ciclo Semaforico'!AQ$32,N!$HC16:$HL16)+SUMIF(E!$HC$15:$HL$15,'Ciclo Semaforico'!AQ$32,E!$HC16:$HL16)+SUMIF(O!$HC$15:$HL$15,'Ciclo Semaforico'!AQ$32,O!$HC16:$HL16))-IF(AQ$31="",(SUMIF(S!$HC$15:$HL$15,'Ciclo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Semaforico'!AQ$30,O!$HC16:$HL16))*AQ$31))</f>
        <v>0</v>
      </c>
      <c r="AR41" s="241">
        <f>IF(AR$32="",IF(AR$31="",(SUMIF(S!$HC$15:$HL$15,'Ciclo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Semaforico'!AR$30,O!$HC16:$HL16))*AR$31),(SUMIF(S!$HC$15:$HL$15,'Ciclo Semaforico'!AR$32,S!$HC16:$HL16)+SUMIF(N!$HC$15:$HL$15,'Ciclo Semaforico'!AR$32,N!$HC16:$HL16)+SUMIF(E!$HC$15:$HL$15,'Ciclo Semaforico'!AR$32,E!$HC16:$HL16)+SUMIF(O!$HC$15:$HL$15,'Ciclo Semaforico'!AR$32,O!$HC16:$HL16))-IF(AR$31="",(SUMIF(S!$HC$15:$HL$15,'Ciclo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Semaforico'!AR$30,O!$HC16:$HL16))*AR$31))</f>
        <v>0</v>
      </c>
      <c r="AS41" s="241">
        <f>IF(AS$32="",IF(AS$31="",(SUMIF(S!$HC$15:$HL$15,'Ciclo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Semaforico'!AS$30,O!$HC16:$HL16))*AS$31),(SUMIF(S!$HC$15:$HL$15,'Ciclo Semaforico'!AS$32,S!$HC16:$HL16)+SUMIF(N!$HC$15:$HL$15,'Ciclo Semaforico'!AS$32,N!$HC16:$HL16)+SUMIF(E!$HC$15:$HL$15,'Ciclo Semaforico'!AS$32,E!$HC16:$HL16)+SUMIF(O!$HC$15:$HL$15,'Ciclo Semaforico'!AS$32,O!$HC16:$HL16))-IF(AS$31="",(SUMIF(S!$HC$15:$HL$15,'Ciclo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Semaforico'!AS$30,O!$HC16:$HL16))*AS$31))</f>
        <v>0</v>
      </c>
      <c r="AT41" s="241">
        <f>IF(AT$32="",IF(AT$31="",(SUMIF(S!$HC$15:$HL$15,'Ciclo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Semaforico'!AT$30,O!$HC16:$HL16))*AT$31),(SUMIF(S!$HC$15:$HL$15,'Ciclo Semaforico'!AT$32,S!$HC16:$HL16)+SUMIF(N!$HC$15:$HL$15,'Ciclo Semaforico'!AT$32,N!$HC16:$HL16)+SUMIF(E!$HC$15:$HL$15,'Ciclo Semaforico'!AT$32,E!$HC16:$HL16)+SUMIF(O!$HC$15:$HL$15,'Ciclo Semaforico'!AT$32,O!$HC16:$HL16))-IF(AT$31="",(SUMIF(S!$HC$15:$HL$15,'Ciclo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Semaforico'!AT$30,O!$HC16:$HL16))*AT$31))</f>
        <v>0</v>
      </c>
      <c r="AU41" s="241">
        <f>IF(AU$32="",IF(AU$31="",(SUMIF(S!$HC$15:$HL$15,'Ciclo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Semaforico'!AU$30,O!$HC16:$HL16))*AU$31),(SUMIF(S!$HC$15:$HL$15,'Ciclo Semaforico'!AU$32,S!$HC16:$HL16)+SUMIF(N!$HC$15:$HL$15,'Ciclo Semaforico'!AU$32,N!$HC16:$HL16)+SUMIF(E!$HC$15:$HL$15,'Ciclo Semaforico'!AU$32,E!$HC16:$HL16)+SUMIF(O!$HC$15:$HL$15,'Ciclo Semaforico'!AU$32,O!$HC16:$HL16))-IF(AU$31="",(SUMIF(S!$HC$15:$HL$15,'Ciclo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Semaforico'!AU$30,O!$HC16:$HL16))*AU$31))</f>
        <v>0</v>
      </c>
      <c r="AV41" s="241">
        <f>IF(AV$32="",IF(AV$31="",(SUMIF(S!$HC$15:$HL$15,'Ciclo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Semaforico'!AV$30,O!$HC16:$HL16))*AV$31),(SUMIF(S!$HC$15:$HL$15,'Ciclo Semaforico'!AV$32,S!$HC16:$HL16)+SUMIF(N!$HC$15:$HL$15,'Ciclo Semaforico'!AV$32,N!$HC16:$HL16)+SUMIF(E!$HC$15:$HL$15,'Ciclo Semaforico'!AV$32,E!$HC16:$HL16)+SUMIF(O!$HC$15:$HL$15,'Ciclo Semaforico'!AV$32,O!$HC16:$HL16))-IF(AV$31="",(SUMIF(S!$HC$15:$HL$15,'Ciclo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Semaforico'!AV$30,O!$HC16:$HL16))*AV$31))</f>
        <v>0</v>
      </c>
      <c r="AW41" s="241">
        <f>IF(AW$32="",IF(AW$31="",(SUMIF(S!$HC$15:$HL$15,'Ciclo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Semaforico'!AW$30,O!$HC16:$HL16))*AW$31),(SUMIF(S!$HC$15:$HL$15,'Ciclo Semaforico'!AW$32,S!$HC16:$HL16)+SUMIF(N!$HC$15:$HL$15,'Ciclo Semaforico'!AW$32,N!$HC16:$HL16)+SUMIF(E!$HC$15:$HL$15,'Ciclo Semaforico'!AW$32,E!$HC16:$HL16)+SUMIF(O!$HC$15:$HL$15,'Ciclo Semaforico'!AW$32,O!$HC16:$HL16))-IF(AW$31="",(SUMIF(S!$HC$15:$HL$15,'Ciclo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Semaforico'!AW$30,O!$HC16:$HL16))*AW$31))</f>
        <v>0</v>
      </c>
      <c r="AX41" s="242">
        <f>IF(AX$32="",IF(AX$31="",(SUMIF(S!$HC$15:$HL$15,'Ciclo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Semaforico'!AX$30,O!$HC16:$HL16))*AX$31),(SUMIF(S!$HC$15:$HL$15,'Ciclo Semaforico'!AX$32,S!$HC16:$HL16)+SUMIF(N!$HC$15:$HL$15,'Ciclo Semaforico'!AX$32,N!$HC16:$HL16)+SUMIF(E!$HC$15:$HL$15,'Ciclo Semaforico'!AX$32,E!$HC16:$HL16)+SUMIF(O!$HC$15:$HL$15,'Ciclo Semaforico'!AX$32,O!$HC16:$HL16))-IF(AX$31="",(SUMIF(S!$HC$15:$HL$15,'Ciclo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Semaforico'!AX$30,O!$HC16:$HL16))*AX$31))</f>
        <v>0</v>
      </c>
      <c r="AY41" s="240">
        <f>IF(AY$32="",IF(AY$31="",(SUMIF(S!$HC$15:$HL$15,'Ciclo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Semaforico'!AY$30,O!$HC16:$HL16))*AY$31),(SUMIF(S!$HC$15:$HL$15,'Ciclo Semaforico'!AY$32,S!$HC16:$HL16)+SUMIF(N!$HC$15:$HL$15,'Ciclo Semaforico'!AY$32,N!$HC16:$HL16)+SUMIF(E!$HC$15:$HL$15,'Ciclo Semaforico'!AY$32,E!$HC16:$HL16)+SUMIF(O!$HC$15:$HL$15,'Ciclo Semaforico'!AY$32,O!$HC16:$HL16))-IF(AY$31="",(SUMIF(S!$HC$15:$HL$15,'Ciclo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Semaforico'!AY$30,O!$HC16:$HL16))*AY$31))</f>
        <v>0</v>
      </c>
      <c r="AZ41" s="241">
        <f>IF(AZ$32="",IF(AZ$31="",(SUMIF(S!$HC$15:$HL$15,'Ciclo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Semaforico'!AZ$30,O!$HC16:$HL16))*AZ$31),(SUMIF(S!$HC$15:$HL$15,'Ciclo Semaforico'!AZ$32,S!$HC16:$HL16)+SUMIF(N!$HC$15:$HL$15,'Ciclo Semaforico'!AZ$32,N!$HC16:$HL16)+SUMIF(E!$HC$15:$HL$15,'Ciclo Semaforico'!AZ$32,E!$HC16:$HL16)+SUMIF(O!$HC$15:$HL$15,'Ciclo Semaforico'!AZ$32,O!$HC16:$HL16))-IF(AZ$31="",(SUMIF(S!$HC$15:$HL$15,'Ciclo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Semaforico'!AZ$30,O!$HC16:$HL16))*AZ$31))</f>
        <v>0</v>
      </c>
      <c r="BA41" s="241">
        <f>IF(BA$32="",IF(BA$31="",(SUMIF(S!$HC$15:$HL$15,'Ciclo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Semaforico'!BA$30,O!$HC16:$HL16))*BA$31),(SUMIF(S!$HC$15:$HL$15,'Ciclo Semaforico'!BA$32,S!$HC16:$HL16)+SUMIF(N!$HC$15:$HL$15,'Ciclo Semaforico'!BA$32,N!$HC16:$HL16)+SUMIF(E!$HC$15:$HL$15,'Ciclo Semaforico'!BA$32,E!$HC16:$HL16)+SUMIF(O!$HC$15:$HL$15,'Ciclo Semaforico'!BA$32,O!$HC16:$HL16))-IF(BA$31="",(SUMIF(S!$HC$15:$HL$15,'Ciclo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Semaforico'!BA$30,O!$HC16:$HL16))*BA$31))</f>
        <v>0</v>
      </c>
      <c r="BB41" s="241">
        <f>IF(BB$32="",IF(BB$31="",(SUMIF(S!$HC$15:$HL$15,'Ciclo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Semaforico'!BB$30,O!$HC16:$HL16))*BB$31),(SUMIF(S!$HC$15:$HL$15,'Ciclo Semaforico'!BB$32,S!$HC16:$HL16)+SUMIF(N!$HC$15:$HL$15,'Ciclo Semaforico'!BB$32,N!$HC16:$HL16)+SUMIF(E!$HC$15:$HL$15,'Ciclo Semaforico'!BB$32,E!$HC16:$HL16)+SUMIF(O!$HC$15:$HL$15,'Ciclo Semaforico'!BB$32,O!$HC16:$HL16))-IF(BB$31="",(SUMIF(S!$HC$15:$HL$15,'Ciclo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Semaforico'!BB$30,O!$HC16:$HL16))*BB$31))</f>
        <v>0</v>
      </c>
      <c r="BC41" s="241">
        <f>IF(BC$32="",IF(BC$31="",(SUMIF(S!$HC$15:$HL$15,'Ciclo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Semaforico'!BC$30,O!$HC16:$HL16))*BC$31),(SUMIF(S!$HC$15:$HL$15,'Ciclo Semaforico'!BC$32,S!$HC16:$HL16)+SUMIF(N!$HC$15:$HL$15,'Ciclo Semaforico'!BC$32,N!$HC16:$HL16)+SUMIF(E!$HC$15:$HL$15,'Ciclo Semaforico'!BC$32,E!$HC16:$HL16)+SUMIF(O!$HC$15:$HL$15,'Ciclo Semaforico'!BC$32,O!$HC16:$HL16))-IF(BC$31="",(SUMIF(S!$HC$15:$HL$15,'Ciclo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Semaforico'!BC$30,O!$HC16:$HL16))*BC$31))</f>
        <v>0</v>
      </c>
      <c r="BD41" s="241">
        <f>IF(BD$32="",IF(BD$31="",(SUMIF(S!$HC$15:$HL$15,'Ciclo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Semaforico'!BD$30,O!$HC16:$HL16))*BD$31),(SUMIF(S!$HC$15:$HL$15,'Ciclo Semaforico'!BD$32,S!$HC16:$HL16)+SUMIF(N!$HC$15:$HL$15,'Ciclo Semaforico'!BD$32,N!$HC16:$HL16)+SUMIF(E!$HC$15:$HL$15,'Ciclo Semaforico'!BD$32,E!$HC16:$HL16)+SUMIF(O!$HC$15:$HL$15,'Ciclo Semaforico'!BD$32,O!$HC16:$HL16))-IF(BD$31="",(SUMIF(S!$HC$15:$HL$15,'Ciclo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Semaforico'!BD$30,O!$HC16:$HL16))*BD$31))</f>
        <v>0</v>
      </c>
      <c r="BE41" s="241">
        <f>IF(BE$32="",IF(BE$31="",(SUMIF(S!$HC$15:$HL$15,'Ciclo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Semaforico'!BE$30,O!$HC16:$HL16))*BE$31),(SUMIF(S!$HC$15:$HL$15,'Ciclo Semaforico'!BE$32,S!$HC16:$HL16)+SUMIF(N!$HC$15:$HL$15,'Ciclo Semaforico'!BE$32,N!$HC16:$HL16)+SUMIF(E!$HC$15:$HL$15,'Ciclo Semaforico'!BE$32,E!$HC16:$HL16)+SUMIF(O!$HC$15:$HL$15,'Ciclo Semaforico'!BE$32,O!$HC16:$HL16))-IF(BE$31="",(SUMIF(S!$HC$15:$HL$15,'Ciclo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Semaforico'!BE$30,O!$HC16:$HL16))*BE$31))</f>
        <v>0</v>
      </c>
      <c r="BF41" s="241">
        <f>IF(BF$32="",IF(BF$31="",(SUMIF(S!$HC$15:$HL$15,'Ciclo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Semaforico'!BF$30,O!$HC16:$HL16))*BF$31),(SUMIF(S!$HC$15:$HL$15,'Ciclo Semaforico'!BF$32,S!$HC16:$HL16)+SUMIF(N!$HC$15:$HL$15,'Ciclo Semaforico'!BF$32,N!$HC16:$HL16)+SUMIF(E!$HC$15:$HL$15,'Ciclo Semaforico'!BF$32,E!$HC16:$HL16)+SUMIF(O!$HC$15:$HL$15,'Ciclo Semaforico'!BF$32,O!$HC16:$HL16))-IF(BF$31="",(SUMIF(S!$HC$15:$HL$15,'Ciclo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Semaforico'!BF$30,O!$HC16:$HL16))*BF$31))</f>
        <v>0</v>
      </c>
      <c r="BG41" s="241">
        <f>IF(BG$32="",IF(BG$31="",(SUMIF(S!$HC$15:$HL$15,'Ciclo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Semaforico'!BG$30,O!$HC16:$HL16))*BG$31),(SUMIF(S!$HC$15:$HL$15,'Ciclo Semaforico'!BG$32,S!$HC16:$HL16)+SUMIF(N!$HC$15:$HL$15,'Ciclo Semaforico'!BG$32,N!$HC16:$HL16)+SUMIF(E!$HC$15:$HL$15,'Ciclo Semaforico'!BG$32,E!$HC16:$HL16)+SUMIF(O!$HC$15:$HL$15,'Ciclo Semaforico'!BG$32,O!$HC16:$HL16))-IF(BG$31="",(SUMIF(S!$HC$15:$HL$15,'Ciclo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Semaforico'!BG$30,O!$HC16:$HL16))*BG$31))</f>
        <v>0</v>
      </c>
      <c r="BH41" s="241">
        <f>IF(BH$32="",IF(BH$31="",(SUMIF(S!$HC$15:$HL$15,'Ciclo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Semaforico'!BH$30,O!$HC16:$HL16))*BH$31),(SUMIF(S!$HC$15:$HL$15,'Ciclo Semaforico'!BH$32,S!$HC16:$HL16)+SUMIF(N!$HC$15:$HL$15,'Ciclo Semaforico'!BH$32,N!$HC16:$HL16)+SUMIF(E!$HC$15:$HL$15,'Ciclo Semaforico'!BH$32,E!$HC16:$HL16)+SUMIF(O!$HC$15:$HL$15,'Ciclo Semaforico'!BH$32,O!$HC16:$HL16))-IF(BH$31="",(SUMIF(S!$HC$15:$HL$15,'Ciclo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Semaforico'!BH$30,O!$HC16:$HL16))*BH$31))</f>
        <v>0</v>
      </c>
      <c r="BI41" s="241">
        <f>IF(BI$32="",IF(BI$31="",(SUMIF(S!$HC$15:$HL$15,'Ciclo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Semaforico'!BI$30,O!$HC16:$HL16))*BI$31),(SUMIF(S!$HC$15:$HL$15,'Ciclo Semaforico'!BI$32,S!$HC16:$HL16)+SUMIF(N!$HC$15:$HL$15,'Ciclo Semaforico'!BI$32,N!$HC16:$HL16)+SUMIF(E!$HC$15:$HL$15,'Ciclo Semaforico'!BI$32,E!$HC16:$HL16)+SUMIF(O!$HC$15:$HL$15,'Ciclo Semaforico'!BI$32,O!$HC16:$HL16))-IF(BI$31="",(SUMIF(S!$HC$15:$HL$15,'Ciclo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Semaforico'!BI$30,O!$HC16:$HL16))*BI$31))</f>
        <v>0</v>
      </c>
      <c r="BJ41" s="242">
        <f>IF(BJ$32="",IF(BJ$31="",(SUMIF(S!$HC$15:$HL$15,'Ciclo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Semaforico'!BJ$30,O!$HC16:$HL16))*BJ$31),(SUMIF(S!$HC$15:$HL$15,'Ciclo Semaforico'!BJ$32,S!$HC16:$HL16)+SUMIF(N!$HC$15:$HL$15,'Ciclo Semaforico'!BJ$32,N!$HC16:$HL16)+SUMIF(E!$HC$15:$HL$15,'Ciclo Semaforico'!BJ$32,E!$HC16:$HL16)+SUMIF(O!$HC$15:$HL$15,'Ciclo Semaforico'!BJ$32,O!$HC16:$HL16))-IF(BJ$31="",(SUMIF(S!$HC$15:$HL$15,'Ciclo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Semaforico'!BJ$30,O!$HC16:$HL16))*BJ$31))</f>
        <v>0</v>
      </c>
      <c r="BK41" s="240">
        <f>IF(BK$32="",IF(BK$31="",(SUMIF(S!$HC$15:$HL$15,'Ciclo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Semaforico'!BK$30,O!$HC16:$HL16))*BK$31),(SUMIF(S!$HC$15:$HL$15,'Ciclo Semaforico'!BK$32,S!$HC16:$HL16)+SUMIF(N!$HC$15:$HL$15,'Ciclo Semaforico'!BK$32,N!$HC16:$HL16)+SUMIF(E!$HC$15:$HL$15,'Ciclo Semaforico'!BK$32,E!$HC16:$HL16)+SUMIF(O!$HC$15:$HL$15,'Ciclo Semaforico'!BK$32,O!$HC16:$HL16))-IF(BK$31="",(SUMIF(S!$HC$15:$HL$15,'Ciclo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Semaforico'!BK$30,O!$HC16:$HL16))*BK$31))</f>
        <v>0</v>
      </c>
      <c r="BL41" s="241">
        <f>IF(BL$32="",IF(BL$31="",(SUMIF(S!$HC$15:$HL$15,'Ciclo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Semaforico'!BL$30,O!$HC16:$HL16))*BL$31),(SUMIF(S!$HC$15:$HL$15,'Ciclo Semaforico'!BL$32,S!$HC16:$HL16)+SUMIF(N!$HC$15:$HL$15,'Ciclo Semaforico'!BL$32,N!$HC16:$HL16)+SUMIF(E!$HC$15:$HL$15,'Ciclo Semaforico'!BL$32,E!$HC16:$HL16)+SUMIF(O!$HC$15:$HL$15,'Ciclo Semaforico'!BL$32,O!$HC16:$HL16))-IF(BL$31="",(SUMIF(S!$HC$15:$HL$15,'Ciclo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Semaforico'!BL$30,O!$HC16:$HL16))*BL$31))</f>
        <v>0</v>
      </c>
      <c r="BM41" s="241">
        <f>IF(BM$32="",IF(BM$31="",(SUMIF(S!$HC$15:$HL$15,'Ciclo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Semaforico'!BM$30,O!$HC16:$HL16))*BM$31),(SUMIF(S!$HC$15:$HL$15,'Ciclo Semaforico'!BM$32,S!$HC16:$HL16)+SUMIF(N!$HC$15:$HL$15,'Ciclo Semaforico'!BM$32,N!$HC16:$HL16)+SUMIF(E!$HC$15:$HL$15,'Ciclo Semaforico'!BM$32,E!$HC16:$HL16)+SUMIF(O!$HC$15:$HL$15,'Ciclo Semaforico'!BM$32,O!$HC16:$HL16))-IF(BM$31="",(SUMIF(S!$HC$15:$HL$15,'Ciclo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Semaforico'!BM$30,O!$HC16:$HL16))*BM$31))</f>
        <v>0</v>
      </c>
      <c r="BN41" s="241">
        <f>IF(BN$32="",IF(BN$31="",(SUMIF(S!$HC$15:$HL$15,'Ciclo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Semaforico'!BN$30,O!$HC16:$HL16))*BN$31),(SUMIF(S!$HC$15:$HL$15,'Ciclo Semaforico'!BN$32,S!$HC16:$HL16)+SUMIF(N!$HC$15:$HL$15,'Ciclo Semaforico'!BN$32,N!$HC16:$HL16)+SUMIF(E!$HC$15:$HL$15,'Ciclo Semaforico'!BN$32,E!$HC16:$HL16)+SUMIF(O!$HC$15:$HL$15,'Ciclo Semaforico'!BN$32,O!$HC16:$HL16))-IF(BN$31="",(SUMIF(S!$HC$15:$HL$15,'Ciclo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Semaforico'!BN$30,O!$HC16:$HL16))*BN$31))</f>
        <v>0</v>
      </c>
      <c r="BO41" s="241">
        <f>IF(BO$32="",IF(BO$31="",(SUMIF(S!$HC$15:$HL$15,'Ciclo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Semaforico'!BO$30,O!$HC16:$HL16))*BO$31),(SUMIF(S!$HC$15:$HL$15,'Ciclo Semaforico'!BO$32,S!$HC16:$HL16)+SUMIF(N!$HC$15:$HL$15,'Ciclo Semaforico'!BO$32,N!$HC16:$HL16)+SUMIF(E!$HC$15:$HL$15,'Ciclo Semaforico'!BO$32,E!$HC16:$HL16)+SUMIF(O!$HC$15:$HL$15,'Ciclo Semaforico'!BO$32,O!$HC16:$HL16))-IF(BO$31="",(SUMIF(S!$HC$15:$HL$15,'Ciclo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Semaforico'!BO$30,O!$HC16:$HL16))*BO$31))</f>
        <v>0</v>
      </c>
      <c r="BP41" s="241">
        <f>IF(BP$32="",IF(BP$31="",(SUMIF(S!$HC$15:$HL$15,'Ciclo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Semaforico'!BP$30,O!$HC16:$HL16))*BP$31),(SUMIF(S!$HC$15:$HL$15,'Ciclo Semaforico'!BP$32,S!$HC16:$HL16)+SUMIF(N!$HC$15:$HL$15,'Ciclo Semaforico'!BP$32,N!$HC16:$HL16)+SUMIF(E!$HC$15:$HL$15,'Ciclo Semaforico'!BP$32,E!$HC16:$HL16)+SUMIF(O!$HC$15:$HL$15,'Ciclo Semaforico'!BP$32,O!$HC16:$HL16))-IF(BP$31="",(SUMIF(S!$HC$15:$HL$15,'Ciclo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Semaforico'!BP$30,O!$HC16:$HL16))*BP$31))</f>
        <v>0</v>
      </c>
      <c r="BQ41" s="241">
        <f>IF(BQ$32="",IF(BQ$31="",(SUMIF(S!$HC$15:$HL$15,'Ciclo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Semaforico'!BQ$30,O!$HC16:$HL16))*BQ$31),(SUMIF(S!$HC$15:$HL$15,'Ciclo Semaforico'!BQ$32,S!$HC16:$HL16)+SUMIF(N!$HC$15:$HL$15,'Ciclo Semaforico'!BQ$32,N!$HC16:$HL16)+SUMIF(E!$HC$15:$HL$15,'Ciclo Semaforico'!BQ$32,E!$HC16:$HL16)+SUMIF(O!$HC$15:$HL$15,'Ciclo Semaforico'!BQ$32,O!$HC16:$HL16))-IF(BQ$31="",(SUMIF(S!$HC$15:$HL$15,'Ciclo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Semaforico'!BQ$30,O!$HC16:$HL16))*BQ$31))</f>
        <v>0</v>
      </c>
      <c r="BR41" s="241">
        <f>IF(BR$32="",IF(BR$31="",(SUMIF(S!$HC$15:$HL$15,'Ciclo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Semaforico'!BR$30,O!$HC16:$HL16))*BR$31),(SUMIF(S!$HC$15:$HL$15,'Ciclo Semaforico'!BR$32,S!$HC16:$HL16)+SUMIF(N!$HC$15:$HL$15,'Ciclo Semaforico'!BR$32,N!$HC16:$HL16)+SUMIF(E!$HC$15:$HL$15,'Ciclo Semaforico'!BR$32,E!$HC16:$HL16)+SUMIF(O!$HC$15:$HL$15,'Ciclo Semaforico'!BR$32,O!$HC16:$HL16))-IF(BR$31="",(SUMIF(S!$HC$15:$HL$15,'Ciclo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Semaforico'!BR$30,O!$HC16:$HL16))*BR$31))</f>
        <v>0</v>
      </c>
      <c r="BS41" s="241">
        <f>IF(BS$32="",IF(BS$31="",(SUMIF(S!$HC$15:$HL$15,'Ciclo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Semaforico'!BS$30,O!$HC16:$HL16))*BS$31),(SUMIF(S!$HC$15:$HL$15,'Ciclo Semaforico'!BS$32,S!$HC16:$HL16)+SUMIF(N!$HC$15:$HL$15,'Ciclo Semaforico'!BS$32,N!$HC16:$HL16)+SUMIF(E!$HC$15:$HL$15,'Ciclo Semaforico'!BS$32,E!$HC16:$HL16)+SUMIF(O!$HC$15:$HL$15,'Ciclo Semaforico'!BS$32,O!$HC16:$HL16))-IF(BS$31="",(SUMIF(S!$HC$15:$HL$15,'Ciclo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Semaforico'!BS$30,O!$HC16:$HL16))*BS$31))</f>
        <v>0</v>
      </c>
      <c r="BT41" s="241">
        <f>IF(BT$32="",IF(BT$31="",(SUMIF(S!$HC$15:$HL$15,'Ciclo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Semaforico'!BT$30,O!$HC16:$HL16))*BT$31),(SUMIF(S!$HC$15:$HL$15,'Ciclo Semaforico'!BT$32,S!$HC16:$HL16)+SUMIF(N!$HC$15:$HL$15,'Ciclo Semaforico'!BT$32,N!$HC16:$HL16)+SUMIF(E!$HC$15:$HL$15,'Ciclo Semaforico'!BT$32,E!$HC16:$HL16)+SUMIF(O!$HC$15:$HL$15,'Ciclo Semaforico'!BT$32,O!$HC16:$HL16))-IF(BT$31="",(SUMIF(S!$HC$15:$HL$15,'Ciclo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Semaforico'!BT$30,O!$HC16:$HL16))*BT$31))</f>
        <v>0</v>
      </c>
      <c r="BU41" s="241">
        <f>IF(BU$32="",IF(BU$31="",(SUMIF(S!$HC$15:$HL$15,'Ciclo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Semaforico'!BU$30,O!$HC16:$HL16))*BU$31),(SUMIF(S!$HC$15:$HL$15,'Ciclo Semaforico'!BU$32,S!$HC16:$HL16)+SUMIF(N!$HC$15:$HL$15,'Ciclo Semaforico'!BU$32,N!$HC16:$HL16)+SUMIF(E!$HC$15:$HL$15,'Ciclo Semaforico'!BU$32,E!$HC16:$HL16)+SUMIF(O!$HC$15:$HL$15,'Ciclo Semaforico'!BU$32,O!$HC16:$HL16))-IF(BU$31="",(SUMIF(S!$HC$15:$HL$15,'Ciclo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Semaforico'!BU$30,O!$HC16:$HL16))*BU$31))</f>
        <v>0</v>
      </c>
      <c r="BV41" s="242">
        <f>IF(BV$32="",IF(BV$31="",(SUMIF(S!$HC$15:$HL$15,'Ciclo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Semaforico'!BV$30,O!$HC16:$HL16))*BV$31),(SUMIF(S!$HC$15:$HL$15,'Ciclo Semaforico'!BV$32,S!$HC16:$HL16)+SUMIF(N!$HC$15:$HL$15,'Ciclo Semaforico'!BV$32,N!$HC16:$HL16)+SUMIF(E!$HC$15:$HL$15,'Ciclo Semaforico'!BV$32,E!$HC16:$HL16)+SUMIF(O!$HC$15:$HL$15,'Ciclo Semaforico'!BV$32,O!$HC16:$HL16))-IF(BV$31="",(SUMIF(S!$HC$15:$HL$15,'Ciclo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Semaforico'!BV$30,O!$HC16:$HL16))*BV$31))</f>
        <v>0</v>
      </c>
      <c r="BW41" s="240">
        <f>IF(BW$32="",IF(BW$31="",(SUMIF(S!$HC$15:$HL$15,'Ciclo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Semaforico'!BW$30,O!$HC16:$HL16))*BW$31),(SUMIF(S!$HC$15:$HL$15,'Ciclo Semaforico'!BW$32,S!$HC16:$HL16)+SUMIF(N!$HC$15:$HL$15,'Ciclo Semaforico'!BW$32,N!$HC16:$HL16)+SUMIF(E!$HC$15:$HL$15,'Ciclo Semaforico'!BW$32,E!$HC16:$HL16)+SUMIF(O!$HC$15:$HL$15,'Ciclo Semaforico'!BW$32,O!$HC16:$HL16))-IF(BW$31="",(SUMIF(S!$HC$15:$HL$15,'Ciclo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Semaforico'!BW$30,O!$HC16:$HL16))*BW$31))</f>
        <v>0</v>
      </c>
      <c r="BX41" s="241">
        <f>IF(BX$32="",IF(BX$31="",(SUMIF(S!$HC$15:$HL$15,'Ciclo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Semaforico'!BX$30,O!$HC16:$HL16))*BX$31),(SUMIF(S!$HC$15:$HL$15,'Ciclo Semaforico'!BX$32,S!$HC16:$HL16)+SUMIF(N!$HC$15:$HL$15,'Ciclo Semaforico'!BX$32,N!$HC16:$HL16)+SUMIF(E!$HC$15:$HL$15,'Ciclo Semaforico'!BX$32,E!$HC16:$HL16)+SUMIF(O!$HC$15:$HL$15,'Ciclo Semaforico'!BX$32,O!$HC16:$HL16))-IF(BX$31="",(SUMIF(S!$HC$15:$HL$15,'Ciclo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Semaforico'!BX$30,O!$HC16:$HL16))*BX$31))</f>
        <v>0</v>
      </c>
      <c r="BY41" s="241">
        <f>IF(BY$32="",IF(BY$31="",(SUMIF(S!$HC$15:$HL$15,'Ciclo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Semaforico'!BY$30,O!$HC16:$HL16))*BY$31),(SUMIF(S!$HC$15:$HL$15,'Ciclo Semaforico'!BY$32,S!$HC16:$HL16)+SUMIF(N!$HC$15:$HL$15,'Ciclo Semaforico'!BY$32,N!$HC16:$HL16)+SUMIF(E!$HC$15:$HL$15,'Ciclo Semaforico'!BY$32,E!$HC16:$HL16)+SUMIF(O!$HC$15:$HL$15,'Ciclo Semaforico'!BY$32,O!$HC16:$HL16))-IF(BY$31="",(SUMIF(S!$HC$15:$HL$15,'Ciclo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Semaforico'!BY$30,O!$HC16:$HL16))*BY$31))</f>
        <v>0</v>
      </c>
      <c r="BZ41" s="241">
        <f>IF(BZ$32="",IF(BZ$31="",(SUMIF(S!$HC$15:$HL$15,'Ciclo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Semaforico'!BZ$30,O!$HC16:$HL16))*BZ$31),(SUMIF(S!$HC$15:$HL$15,'Ciclo Semaforico'!BZ$32,S!$HC16:$HL16)+SUMIF(N!$HC$15:$HL$15,'Ciclo Semaforico'!BZ$32,N!$HC16:$HL16)+SUMIF(E!$HC$15:$HL$15,'Ciclo Semaforico'!BZ$32,E!$HC16:$HL16)+SUMIF(O!$HC$15:$HL$15,'Ciclo Semaforico'!BZ$32,O!$HC16:$HL16))-IF(BZ$31="",(SUMIF(S!$HC$15:$HL$15,'Ciclo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Semaforico'!BZ$30,O!$HC16:$HL16))*BZ$31))</f>
        <v>0</v>
      </c>
      <c r="CA41" s="241">
        <f>IF(CA$32="",IF(CA$31="",(SUMIF(S!$HC$15:$HL$15,'Ciclo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Semaforico'!CA$30,O!$HC16:$HL16))*CA$31),(SUMIF(S!$HC$15:$HL$15,'Ciclo Semaforico'!CA$32,S!$HC16:$HL16)+SUMIF(N!$HC$15:$HL$15,'Ciclo Semaforico'!CA$32,N!$HC16:$HL16)+SUMIF(E!$HC$15:$HL$15,'Ciclo Semaforico'!CA$32,E!$HC16:$HL16)+SUMIF(O!$HC$15:$HL$15,'Ciclo Semaforico'!CA$32,O!$HC16:$HL16))-IF(CA$31="",(SUMIF(S!$HC$15:$HL$15,'Ciclo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Semaforico'!CA$30,O!$HC16:$HL16))*CA$31))</f>
        <v>0</v>
      </c>
      <c r="CB41" s="241">
        <f>IF(CB$32="",IF(CB$31="",(SUMIF(S!$HC$15:$HL$15,'Ciclo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Semaforico'!CB$30,O!$HC16:$HL16))*CB$31),(SUMIF(S!$HC$15:$HL$15,'Ciclo Semaforico'!CB$32,S!$HC16:$HL16)+SUMIF(N!$HC$15:$HL$15,'Ciclo Semaforico'!CB$32,N!$HC16:$HL16)+SUMIF(E!$HC$15:$HL$15,'Ciclo Semaforico'!CB$32,E!$HC16:$HL16)+SUMIF(O!$HC$15:$HL$15,'Ciclo Semaforico'!CB$32,O!$HC16:$HL16))-IF(CB$31="",(SUMIF(S!$HC$15:$HL$15,'Ciclo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Semaforico'!CB$30,O!$HC16:$HL16))*CB$31))</f>
        <v>0</v>
      </c>
      <c r="CC41" s="241">
        <f>IF(CC$32="",IF(CC$31="",(SUMIF(S!$HC$15:$HL$15,'Ciclo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Semaforico'!CC$30,O!$HC16:$HL16))*CC$31),(SUMIF(S!$HC$15:$HL$15,'Ciclo Semaforico'!CC$32,S!$HC16:$HL16)+SUMIF(N!$HC$15:$HL$15,'Ciclo Semaforico'!CC$32,N!$HC16:$HL16)+SUMIF(E!$HC$15:$HL$15,'Ciclo Semaforico'!CC$32,E!$HC16:$HL16)+SUMIF(O!$HC$15:$HL$15,'Ciclo Semaforico'!CC$32,O!$HC16:$HL16))-IF(CC$31="",(SUMIF(S!$HC$15:$HL$15,'Ciclo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Semaforico'!CC$30,O!$HC16:$HL16))*CC$31))</f>
        <v>0</v>
      </c>
      <c r="CD41" s="241">
        <f>IF(CD$32="",IF(CD$31="",(SUMIF(S!$HC$15:$HL$15,'Ciclo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Semaforico'!CD$30,O!$HC16:$HL16))*CD$31),(SUMIF(S!$HC$15:$HL$15,'Ciclo Semaforico'!CD$32,S!$HC16:$HL16)+SUMIF(N!$HC$15:$HL$15,'Ciclo Semaforico'!CD$32,N!$HC16:$HL16)+SUMIF(E!$HC$15:$HL$15,'Ciclo Semaforico'!CD$32,E!$HC16:$HL16)+SUMIF(O!$HC$15:$HL$15,'Ciclo Semaforico'!CD$32,O!$HC16:$HL16))-IF(CD$31="",(SUMIF(S!$HC$15:$HL$15,'Ciclo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Semaforico'!CD$30,O!$HC16:$HL16))*CD$31))</f>
        <v>0</v>
      </c>
      <c r="CE41" s="241">
        <f>IF(CE$32="",IF(CE$31="",(SUMIF(S!$HC$15:$HL$15,'Ciclo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Semaforico'!CE$30,O!$HC16:$HL16))*CE$31),(SUMIF(S!$HC$15:$HL$15,'Ciclo Semaforico'!CE$32,S!$HC16:$HL16)+SUMIF(N!$HC$15:$HL$15,'Ciclo Semaforico'!CE$32,N!$HC16:$HL16)+SUMIF(E!$HC$15:$HL$15,'Ciclo Semaforico'!CE$32,E!$HC16:$HL16)+SUMIF(O!$HC$15:$HL$15,'Ciclo Semaforico'!CE$32,O!$HC16:$HL16))-IF(CE$31="",(SUMIF(S!$HC$15:$HL$15,'Ciclo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Semaforico'!CE$30,O!$HC16:$HL16))*CE$31))</f>
        <v>0</v>
      </c>
      <c r="CF41" s="241">
        <f>IF(CF$32="",IF(CF$31="",(SUMIF(S!$HC$15:$HL$15,'Ciclo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Semaforico'!CF$30,O!$HC16:$HL16))*CF$31),(SUMIF(S!$HC$15:$HL$15,'Ciclo Semaforico'!CF$32,S!$HC16:$HL16)+SUMIF(N!$HC$15:$HL$15,'Ciclo Semaforico'!CF$32,N!$HC16:$HL16)+SUMIF(E!$HC$15:$HL$15,'Ciclo Semaforico'!CF$32,E!$HC16:$HL16)+SUMIF(O!$HC$15:$HL$15,'Ciclo Semaforico'!CF$32,O!$HC16:$HL16))-IF(CF$31="",(SUMIF(S!$HC$15:$HL$15,'Ciclo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Semaforico'!CF$30,O!$HC16:$HL16))*CF$31))</f>
        <v>0</v>
      </c>
      <c r="CG41" s="241">
        <f>IF(CG$32="",IF(CG$31="",(SUMIF(S!$HC$15:$HL$15,'Ciclo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Semaforico'!CG$30,O!$HC16:$HL16))*CG$31),(SUMIF(S!$HC$15:$HL$15,'Ciclo Semaforico'!CG$32,S!$HC16:$HL16)+SUMIF(N!$HC$15:$HL$15,'Ciclo Semaforico'!CG$32,N!$HC16:$HL16)+SUMIF(E!$HC$15:$HL$15,'Ciclo Semaforico'!CG$32,E!$HC16:$HL16)+SUMIF(O!$HC$15:$HL$15,'Ciclo Semaforico'!CG$32,O!$HC16:$HL16))-IF(CG$31="",(SUMIF(S!$HC$15:$HL$15,'Ciclo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Semaforico'!CG$30,O!$HC16:$HL16))*CG$31))</f>
        <v>0</v>
      </c>
      <c r="CH41" s="242">
        <f>IF(CH$32="",IF(CH$31="",(SUMIF(S!$HC$15:$HL$15,'Ciclo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Semaforico'!CH$30,O!$HC16:$HL16))*CH$31),(SUMIF(S!$HC$15:$HL$15,'Ciclo Semaforico'!CH$32,S!$HC16:$HL16)+SUMIF(N!$HC$15:$HL$15,'Ciclo Semaforico'!CH$32,N!$HC16:$HL16)+SUMIF(E!$HC$15:$HL$15,'Ciclo Semaforico'!CH$32,E!$HC16:$HL16)+SUMIF(O!$HC$15:$HL$15,'Ciclo Semaforico'!CH$32,O!$HC16:$HL16))-IF(CH$31="",(SUMIF(S!$HC$15:$HL$15,'Ciclo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Semaforico'!CH$30,O!$HC16:$HL16))*CH$31))</f>
        <v>0</v>
      </c>
      <c r="CI41" s="240"/>
      <c r="CJ41" s="241"/>
      <c r="CK41" s="241"/>
      <c r="CL41" s="241"/>
      <c r="CM41" s="241"/>
      <c r="CN41" s="241"/>
      <c r="CO41" s="241"/>
      <c r="CP41" s="241"/>
      <c r="CQ41" s="241"/>
      <c r="CR41" s="241"/>
      <c r="CS41" s="241"/>
      <c r="CT41" s="242"/>
      <c r="CU41" s="240"/>
      <c r="CV41" s="241"/>
      <c r="CW41" s="241"/>
      <c r="CX41" s="241"/>
      <c r="CY41" s="241"/>
      <c r="CZ41" s="241"/>
      <c r="DA41" s="241"/>
      <c r="DB41" s="241"/>
      <c r="DC41" s="241"/>
      <c r="DD41" s="241"/>
      <c r="DE41" s="241"/>
      <c r="DF41" s="242"/>
      <c r="DG41" s="240"/>
      <c r="DH41" s="241"/>
      <c r="DI41" s="241"/>
      <c r="DJ41" s="241"/>
      <c r="DK41" s="241"/>
      <c r="DL41" s="241"/>
      <c r="DM41" s="241"/>
      <c r="DN41" s="241"/>
      <c r="DO41" s="241"/>
      <c r="DP41" s="241"/>
      <c r="DQ41" s="241"/>
      <c r="DR41" s="242"/>
      <c r="DS41" s="240"/>
      <c r="DT41" s="241"/>
      <c r="DU41" s="241"/>
      <c r="DV41" s="241"/>
      <c r="DW41" s="241"/>
      <c r="DX41" s="241"/>
      <c r="DY41" s="241"/>
      <c r="DZ41" s="241"/>
      <c r="EA41" s="241"/>
      <c r="EB41" s="241"/>
      <c r="EC41" s="241"/>
      <c r="ED41" s="242"/>
      <c r="EE41" s="240"/>
      <c r="EF41" s="241"/>
      <c r="EG41" s="241"/>
      <c r="EH41" s="241"/>
      <c r="EI41" s="241"/>
      <c r="EJ41" s="241"/>
      <c r="EK41" s="241"/>
      <c r="EL41" s="241"/>
      <c r="EM41" s="241"/>
      <c r="EN41" s="241"/>
      <c r="EO41" s="241"/>
      <c r="EP41" s="242"/>
      <c r="EQ41" s="251"/>
      <c r="ER41" s="252"/>
      <c r="ES41" s="252"/>
      <c r="ET41" s="252"/>
      <c r="EU41" s="252"/>
      <c r="EV41" s="252"/>
      <c r="EW41" s="252"/>
      <c r="EX41" s="252"/>
      <c r="EY41" s="252"/>
      <c r="EZ41" s="252"/>
      <c r="FA41" s="252"/>
      <c r="FB41" s="253"/>
      <c r="FC41" s="251"/>
      <c r="FD41" s="252"/>
      <c r="FE41" s="252"/>
      <c r="FF41" s="252"/>
      <c r="FG41" s="252"/>
      <c r="FH41" s="252"/>
      <c r="FI41" s="252"/>
      <c r="FJ41" s="252"/>
      <c r="FK41" s="252"/>
      <c r="FL41" s="252"/>
      <c r="FM41" s="252"/>
      <c r="FN41" s="253"/>
      <c r="FO41" s="251"/>
      <c r="FP41" s="252"/>
      <c r="FQ41" s="252"/>
      <c r="FR41" s="252"/>
      <c r="FS41" s="252"/>
      <c r="FT41" s="252"/>
      <c r="FU41" s="252"/>
      <c r="FV41" s="252"/>
      <c r="FW41" s="252"/>
      <c r="FX41" s="252"/>
      <c r="FY41" s="252"/>
      <c r="FZ41" s="253"/>
      <c r="GA41" s="251"/>
      <c r="GB41" s="252"/>
      <c r="GC41" s="252"/>
      <c r="GD41" s="252"/>
      <c r="GE41" s="252"/>
      <c r="GF41" s="252"/>
      <c r="GG41" s="252"/>
      <c r="GH41" s="252"/>
      <c r="GI41" s="252"/>
      <c r="GJ41" s="252"/>
      <c r="GK41" s="252"/>
      <c r="GL41" s="253"/>
      <c r="GM41" s="251"/>
      <c r="GN41" s="252"/>
      <c r="GO41" s="252"/>
      <c r="GP41" s="252"/>
      <c r="GQ41" s="252"/>
      <c r="GR41" s="252"/>
      <c r="GS41" s="252"/>
      <c r="GT41" s="252"/>
      <c r="GU41" s="252"/>
      <c r="GV41" s="252"/>
      <c r="GW41" s="252"/>
      <c r="GX41" s="253"/>
      <c r="GY41" s="650"/>
      <c r="GZ41" s="651"/>
      <c r="HA41" s="651"/>
      <c r="HB41" s="651"/>
      <c r="HC41" s="651"/>
      <c r="HD41" s="651"/>
      <c r="HE41" s="651"/>
      <c r="HF41" s="652"/>
      <c r="HG41" s="650"/>
      <c r="HH41" s="651"/>
      <c r="HI41" s="651"/>
      <c r="HJ41" s="651"/>
      <c r="HK41" s="651"/>
      <c r="HL41" s="651"/>
      <c r="HM41" s="651"/>
      <c r="HN41" s="652"/>
      <c r="HO41" s="650"/>
      <c r="HP41" s="651"/>
      <c r="HQ41" s="651"/>
      <c r="HR41" s="651"/>
      <c r="HS41" s="651"/>
      <c r="HT41" s="651"/>
      <c r="HU41" s="651"/>
      <c r="HV41" s="652"/>
      <c r="HW41" s="650"/>
      <c r="HX41" s="651"/>
      <c r="HY41" s="651"/>
      <c r="HZ41" s="651"/>
      <c r="IA41" s="651"/>
      <c r="IB41" s="651"/>
      <c r="IC41" s="651"/>
      <c r="ID41" s="652"/>
      <c r="IE41" s="650"/>
      <c r="IF41" s="651"/>
      <c r="IG41" s="651"/>
      <c r="IH41" s="651"/>
      <c r="II41" s="651"/>
      <c r="IJ41" s="651"/>
      <c r="IK41" s="651"/>
      <c r="IL41" s="652"/>
      <c r="IM41" s="251"/>
      <c r="IN41" s="252"/>
      <c r="IO41" s="252"/>
      <c r="IP41" s="252"/>
      <c r="IQ41" s="253"/>
      <c r="IR41" s="405"/>
      <c r="IS41" s="246"/>
      <c r="IT41" s="254"/>
      <c r="IU41" s="407">
        <v>1800</v>
      </c>
      <c r="IV41" s="354"/>
      <c r="IW41" s="354"/>
      <c r="IX41" s="412"/>
      <c r="IY41" s="416"/>
      <c r="IZ41" s="417"/>
      <c r="JA41" s="418"/>
      <c r="JB41" s="416"/>
      <c r="JC41" s="417"/>
      <c r="JD41" s="418"/>
      <c r="JE41" s="416"/>
      <c r="JF41" s="417"/>
      <c r="JG41" s="418"/>
      <c r="JH41" s="416"/>
      <c r="JI41" s="417"/>
      <c r="JJ41" s="418"/>
      <c r="JK41" s="416"/>
      <c r="JL41" s="417"/>
      <c r="JM41" s="418"/>
    </row>
    <row r="42" spans="25:279" ht="20.100000000000001" hidden="1" customHeight="1">
      <c r="Y42" s="381" t="e">
        <f>N!IK17</f>
        <v>#REF!</v>
      </c>
      <c r="Z42" s="378" t="s">
        <v>104</v>
      </c>
      <c r="AA42" s="240" t="e">
        <f>IF(AA$32="",IF(AA$31="",(SUMIF(S!$HC$15:$HL$15,'Ciclo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Semaforico'!AA$30,O!$HC17:$HL17))*AA$31),(SUMIF(S!$HC$15:$HL$15,'Ciclo Semaforico'!AA$32,S!$HC17:$HL17)+SUMIF(N!$HC$15:$HL$15,'Ciclo Semaforico'!AA$32,N!$HC17:$HL17)+SUMIF(E!$HC$15:$HL$15,'Ciclo Semaforico'!AA$32,E!$HC17:$HL17)+SUMIF(O!$HC$15:$HL$15,'Ciclo Semaforico'!AA$32,O!$HC17:$HL17))-IF(AA$31="",(SUMIF(S!$HC$15:$HL$15,'Ciclo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Semaforico'!AA$30,O!$HC17:$HL17))*AA$31))</f>
        <v>#REF!</v>
      </c>
      <c r="AB42" s="241" t="e">
        <f>IF(AB$32="",IF(AB$31="",(SUMIF(S!$HC$15:$HL$15,'Ciclo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Semaforico'!AB$30,O!$HC17:$HL17))*AB$31),(SUMIF(S!$HC$15:$HL$15,'Ciclo Semaforico'!AB$32,S!$HC17:$HL17)+SUMIF(N!$HC$15:$HL$15,'Ciclo Semaforico'!AB$32,N!$HC17:$HL17)+SUMIF(E!$HC$15:$HL$15,'Ciclo Semaforico'!AB$32,E!$HC17:$HL17)+SUMIF(O!$HC$15:$HL$15,'Ciclo Semaforico'!AB$32,O!$HC17:$HL17))-IF(AB$31="",(SUMIF(S!$HC$15:$HL$15,'Ciclo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Semaforico'!AB$30,O!$HC17:$HL17))*AB$31))</f>
        <v>#REF!</v>
      </c>
      <c r="AC42" s="241" t="e">
        <f>IF(AC$32="",IF(AC$31="",(SUMIF(S!$HC$15:$HL$15,'Ciclo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Semaforico'!AC$30,O!$HC17:$HL17))*AC$31),(SUMIF(S!$HC$15:$HL$15,'Ciclo Semaforico'!AC$32,S!$HC17:$HL17)+SUMIF(N!$HC$15:$HL$15,'Ciclo Semaforico'!AC$32,N!$HC17:$HL17)+SUMIF(E!$HC$15:$HL$15,'Ciclo Semaforico'!AC$32,E!$HC17:$HL17)+SUMIF(O!$HC$15:$HL$15,'Ciclo Semaforico'!AC$32,O!$HC17:$HL17))-IF(AC$31="",(SUMIF(S!$HC$15:$HL$15,'Ciclo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Semaforico'!AC$30,O!$HC17:$HL17))*AC$31))</f>
        <v>#REF!</v>
      </c>
      <c r="AD42" s="241" t="e">
        <f>IF(AD$32="",IF(AD$31="",(SUMIF(S!$HC$15:$HL$15,'Ciclo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Semaforico'!AD$30,O!$HC17:$HL17))*AD$31),(SUMIF(S!$HC$15:$HL$15,'Ciclo Semaforico'!AD$32,S!$HC17:$HL17)+SUMIF(N!$HC$15:$HL$15,'Ciclo Semaforico'!AD$32,N!$HC17:$HL17)+SUMIF(E!$HC$15:$HL$15,'Ciclo Semaforico'!AD$32,E!$HC17:$HL17)+SUMIF(O!$HC$15:$HL$15,'Ciclo Semaforico'!AD$32,O!$HC17:$HL17))-IF(AD$31="",(SUMIF(S!$HC$15:$HL$15,'Ciclo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Semaforico'!AD$30,O!$HC17:$HL17))*AD$31))</f>
        <v>#REF!</v>
      </c>
      <c r="AE42" s="241" t="e">
        <f>IF(AE$32="",IF(AE$31="",(SUMIF(S!$HC$15:$HL$15,'Ciclo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Semaforico'!AE$30,O!$HC17:$HL17))*AE$31),(SUMIF(S!$HC$15:$HL$15,'Ciclo Semaforico'!AE$32,S!$HC17:$HL17)+SUMIF(N!$HC$15:$HL$15,'Ciclo Semaforico'!AE$32,N!$HC17:$HL17)+SUMIF(E!$HC$15:$HL$15,'Ciclo Semaforico'!AE$32,E!$HC17:$HL17)+SUMIF(O!$HC$15:$HL$15,'Ciclo Semaforico'!AE$32,O!$HC17:$HL17))-IF(AE$31="",(SUMIF(S!$HC$15:$HL$15,'Ciclo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Semaforico'!AE$30,O!$HC17:$HL17))*AE$31))</f>
        <v>#REF!</v>
      </c>
      <c r="AF42" s="241" t="e">
        <f>IF(AF$32="",IF(AF$31="",(SUMIF(S!$HC$15:$HL$15,'Ciclo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Semaforico'!AF$30,O!$HC17:$HL17))*AF$31),(SUMIF(S!$HC$15:$HL$15,'Ciclo Semaforico'!AF$32,S!$HC17:$HL17)+SUMIF(N!$HC$15:$HL$15,'Ciclo Semaforico'!AF$32,N!$HC17:$HL17)+SUMIF(E!$HC$15:$HL$15,'Ciclo Semaforico'!AF$32,E!$HC17:$HL17)+SUMIF(O!$HC$15:$HL$15,'Ciclo Semaforico'!AF$32,O!$HC17:$HL17))-IF(AF$31="",(SUMIF(S!$HC$15:$HL$15,'Ciclo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Semaforico'!AF$30,O!$HC17:$HL17))*AF$31))</f>
        <v>#REF!</v>
      </c>
      <c r="AG42" s="241" t="e">
        <f>IF(AG$32="",IF(AG$31="",(SUMIF(S!$HC$15:$HL$15,'Ciclo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Semaforico'!AG$30,O!$HC17:$HL17))*AG$31),(SUMIF(S!$HC$15:$HL$15,'Ciclo Semaforico'!AG$32,S!$HC17:$HL17)+SUMIF(N!$HC$15:$HL$15,'Ciclo Semaforico'!AG$32,N!$HC17:$HL17)+SUMIF(E!$HC$15:$HL$15,'Ciclo Semaforico'!AG$32,E!$HC17:$HL17)+SUMIF(O!$HC$15:$HL$15,'Ciclo Semaforico'!AG$32,O!$HC17:$HL17))-IF(AG$31="",(SUMIF(S!$HC$15:$HL$15,'Ciclo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Semaforico'!AG$30,O!$HC17:$HL17))*AG$31))</f>
        <v>#REF!</v>
      </c>
      <c r="AH42" s="241" t="e">
        <f>IF(AH$32="",IF(AH$31="",(SUMIF(S!$HC$15:$HL$15,'Ciclo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Semaforico'!AH$30,O!$HC17:$HL17))*AH$31),(SUMIF(S!$HC$15:$HL$15,'Ciclo Semaforico'!AH$32,S!$HC17:$HL17)+SUMIF(N!$HC$15:$HL$15,'Ciclo Semaforico'!AH$32,N!$HC17:$HL17)+SUMIF(E!$HC$15:$HL$15,'Ciclo Semaforico'!AH$32,E!$HC17:$HL17)+SUMIF(O!$HC$15:$HL$15,'Ciclo Semaforico'!AH$32,O!$HC17:$HL17))-IF(AH$31="",(SUMIF(S!$HC$15:$HL$15,'Ciclo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Semaforico'!AH$30,O!$HC17:$HL17))*AH$31))</f>
        <v>#REF!</v>
      </c>
      <c r="AI42" s="241" t="e">
        <f>IF(AI$32="",IF(AI$31="",(SUMIF(S!$HC$15:$HL$15,'Ciclo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Semaforico'!AI$30,O!$HC17:$HL17))*AI$31),(SUMIF(S!$HC$15:$HL$15,'Ciclo Semaforico'!AI$32,S!$HC17:$HL17)+SUMIF(N!$HC$15:$HL$15,'Ciclo Semaforico'!AI$32,N!$HC17:$HL17)+SUMIF(E!$HC$15:$HL$15,'Ciclo Semaforico'!AI$32,E!$HC17:$HL17)+SUMIF(O!$HC$15:$HL$15,'Ciclo Semaforico'!AI$32,O!$HC17:$HL17))-IF(AI$31="",(SUMIF(S!$HC$15:$HL$15,'Ciclo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Semaforico'!AI$30,O!$HC17:$HL17))*AI$31))</f>
        <v>#REF!</v>
      </c>
      <c r="AJ42" s="241" t="e">
        <f>IF(AJ$32="",IF(AJ$31="",(SUMIF(S!$HC$15:$HL$15,'Ciclo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Semaforico'!AJ$30,O!$HC17:$HL17))*AJ$31),(SUMIF(S!$HC$15:$HL$15,'Ciclo Semaforico'!AJ$32,S!$HC17:$HL17)+SUMIF(N!$HC$15:$HL$15,'Ciclo Semaforico'!AJ$32,N!$HC17:$HL17)+SUMIF(E!$HC$15:$HL$15,'Ciclo Semaforico'!AJ$32,E!$HC17:$HL17)+SUMIF(O!$HC$15:$HL$15,'Ciclo Semaforico'!AJ$32,O!$HC17:$HL17))-IF(AJ$31="",(SUMIF(S!$HC$15:$HL$15,'Ciclo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Semaforico'!AJ$30,O!$HC17:$HL17))*AJ$31))</f>
        <v>#REF!</v>
      </c>
      <c r="AK42" s="241" t="e">
        <f>IF(AK$32="",IF(AK$31="",(SUMIF(S!$HC$15:$HL$15,'Ciclo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Semaforico'!AK$30,O!$HC17:$HL17))*AK$31),(SUMIF(S!$HC$15:$HL$15,'Ciclo Semaforico'!AK$32,S!$HC17:$HL17)+SUMIF(N!$HC$15:$HL$15,'Ciclo Semaforico'!AK$32,N!$HC17:$HL17)+SUMIF(E!$HC$15:$HL$15,'Ciclo Semaforico'!AK$32,E!$HC17:$HL17)+SUMIF(O!$HC$15:$HL$15,'Ciclo Semaforico'!AK$32,O!$HC17:$HL17))-IF(AK$31="",(SUMIF(S!$HC$15:$HL$15,'Ciclo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Semaforico'!AK$30,O!$HC17:$HL17))*AK$31))</f>
        <v>#REF!</v>
      </c>
      <c r="AL42" s="242">
        <f>IF(AL$32="",IF(AL$31="",(SUMIF(S!$HC$15:$HL$15,'Ciclo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Semaforico'!AL$30,O!$HC17:$HL17))*AL$31),(SUMIF(S!$HC$15:$HL$15,'Ciclo Semaforico'!AL$32,S!$HC17:$HL17)+SUMIF(N!$HC$15:$HL$15,'Ciclo Semaforico'!AL$32,N!$HC17:$HL17)+SUMIF(E!$HC$15:$HL$15,'Ciclo Semaforico'!AL$32,E!$HC17:$HL17)+SUMIF(O!$HC$15:$HL$15,'Ciclo Semaforico'!AL$32,O!$HC17:$HL17))-IF(AL$31="",(SUMIF(S!$HC$15:$HL$15,'Ciclo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Semaforico'!AL$30,O!$HC17:$HL17))*AL$31))</f>
        <v>0</v>
      </c>
      <c r="AM42" s="240" t="e">
        <f>IF(AM$32="",IF(AM$31="",(SUMIF(S!$HC$15:$HL$15,'Ciclo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Semaforico'!AM$30,O!$HC17:$HL17))*AM$31),(SUMIF(S!$HC$15:$HL$15,'Ciclo Semaforico'!AM$32,S!$HC17:$HL17)+SUMIF(N!$HC$15:$HL$15,'Ciclo Semaforico'!AM$32,N!$HC17:$HL17)+SUMIF(E!$HC$15:$HL$15,'Ciclo Semaforico'!AM$32,E!$HC17:$HL17)+SUMIF(O!$HC$15:$HL$15,'Ciclo Semaforico'!AM$32,O!$HC17:$HL17))-IF(AM$31="",(SUMIF(S!$HC$15:$HL$15,'Ciclo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Semaforico'!AM$30,O!$HC17:$HL17))*AM$31))</f>
        <v>#REF!</v>
      </c>
      <c r="AN42" s="241" t="e">
        <f>IF(AN$32="",IF(AN$31="",(SUMIF(S!$HC$15:$HL$15,'Ciclo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Semaforico'!AN$30,O!$HC17:$HL17))*AN$31),(SUMIF(S!$HC$15:$HL$15,'Ciclo Semaforico'!AN$32,S!$HC17:$HL17)+SUMIF(N!$HC$15:$HL$15,'Ciclo Semaforico'!AN$32,N!$HC17:$HL17)+SUMIF(E!$HC$15:$HL$15,'Ciclo Semaforico'!AN$32,E!$HC17:$HL17)+SUMIF(O!$HC$15:$HL$15,'Ciclo Semaforico'!AN$32,O!$HC17:$HL17))-IF(AN$31="",(SUMIF(S!$HC$15:$HL$15,'Ciclo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Semaforico'!AN$30,O!$HC17:$HL17))*AN$31))</f>
        <v>#REF!</v>
      </c>
      <c r="AO42" s="241" t="e">
        <f>IF(AO$32="",IF(AO$31="",(SUMIF(S!$HC$15:$HL$15,'Ciclo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Semaforico'!AO$30,O!$HC17:$HL17))*AO$31),(SUMIF(S!$HC$15:$HL$15,'Ciclo Semaforico'!AO$32,S!$HC17:$HL17)+SUMIF(N!$HC$15:$HL$15,'Ciclo Semaforico'!AO$32,N!$HC17:$HL17)+SUMIF(E!$HC$15:$HL$15,'Ciclo Semaforico'!AO$32,E!$HC17:$HL17)+SUMIF(O!$HC$15:$HL$15,'Ciclo Semaforico'!AO$32,O!$HC17:$HL17))-IF(AO$31="",(SUMIF(S!$HC$15:$HL$15,'Ciclo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Semaforico'!AO$30,O!$HC17:$HL17))*AO$31))</f>
        <v>#REF!</v>
      </c>
      <c r="AP42" s="241">
        <f>IF(AP$32="",IF(AP$31="",(SUMIF(S!$HC$15:$HL$15,'Ciclo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Semaforico'!AP$30,O!$HC17:$HL17))*AP$31),(SUMIF(S!$HC$15:$HL$15,'Ciclo Semaforico'!AP$32,S!$HC17:$HL17)+SUMIF(N!$HC$15:$HL$15,'Ciclo Semaforico'!AP$32,N!$HC17:$HL17)+SUMIF(E!$HC$15:$HL$15,'Ciclo Semaforico'!AP$32,E!$HC17:$HL17)+SUMIF(O!$HC$15:$HL$15,'Ciclo Semaforico'!AP$32,O!$HC17:$HL17))-IF(AP$31="",(SUMIF(S!$HC$15:$HL$15,'Ciclo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Semaforico'!AP$30,O!$HC17:$HL17))*AP$31))</f>
        <v>0</v>
      </c>
      <c r="AQ42" s="241">
        <f>IF(AQ$32="",IF(AQ$31="",(SUMIF(S!$HC$15:$HL$15,'Ciclo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Semaforico'!AQ$30,O!$HC17:$HL17))*AQ$31),(SUMIF(S!$HC$15:$HL$15,'Ciclo Semaforico'!AQ$32,S!$HC17:$HL17)+SUMIF(N!$HC$15:$HL$15,'Ciclo Semaforico'!AQ$32,N!$HC17:$HL17)+SUMIF(E!$HC$15:$HL$15,'Ciclo Semaforico'!AQ$32,E!$HC17:$HL17)+SUMIF(O!$HC$15:$HL$15,'Ciclo Semaforico'!AQ$32,O!$HC17:$HL17))-IF(AQ$31="",(SUMIF(S!$HC$15:$HL$15,'Ciclo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Semaforico'!AQ$30,O!$HC17:$HL17))*AQ$31))</f>
        <v>0</v>
      </c>
      <c r="AR42" s="241">
        <f>IF(AR$32="",IF(AR$31="",(SUMIF(S!$HC$15:$HL$15,'Ciclo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Semaforico'!AR$30,O!$HC17:$HL17))*AR$31),(SUMIF(S!$HC$15:$HL$15,'Ciclo Semaforico'!AR$32,S!$HC17:$HL17)+SUMIF(N!$HC$15:$HL$15,'Ciclo Semaforico'!AR$32,N!$HC17:$HL17)+SUMIF(E!$HC$15:$HL$15,'Ciclo Semaforico'!AR$32,E!$HC17:$HL17)+SUMIF(O!$HC$15:$HL$15,'Ciclo Semaforico'!AR$32,O!$HC17:$HL17))-IF(AR$31="",(SUMIF(S!$HC$15:$HL$15,'Ciclo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Semaforico'!AR$30,O!$HC17:$HL17))*AR$31))</f>
        <v>0</v>
      </c>
      <c r="AS42" s="241">
        <f>IF(AS$32="",IF(AS$31="",(SUMIF(S!$HC$15:$HL$15,'Ciclo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Semaforico'!AS$30,O!$HC17:$HL17))*AS$31),(SUMIF(S!$HC$15:$HL$15,'Ciclo Semaforico'!AS$32,S!$HC17:$HL17)+SUMIF(N!$HC$15:$HL$15,'Ciclo Semaforico'!AS$32,N!$HC17:$HL17)+SUMIF(E!$HC$15:$HL$15,'Ciclo Semaforico'!AS$32,E!$HC17:$HL17)+SUMIF(O!$HC$15:$HL$15,'Ciclo Semaforico'!AS$32,O!$HC17:$HL17))-IF(AS$31="",(SUMIF(S!$HC$15:$HL$15,'Ciclo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Semaforico'!AS$30,O!$HC17:$HL17))*AS$31))</f>
        <v>0</v>
      </c>
      <c r="AT42" s="241">
        <f>IF(AT$32="",IF(AT$31="",(SUMIF(S!$HC$15:$HL$15,'Ciclo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Semaforico'!AT$30,O!$HC17:$HL17))*AT$31),(SUMIF(S!$HC$15:$HL$15,'Ciclo Semaforico'!AT$32,S!$HC17:$HL17)+SUMIF(N!$HC$15:$HL$15,'Ciclo Semaforico'!AT$32,N!$HC17:$HL17)+SUMIF(E!$HC$15:$HL$15,'Ciclo Semaforico'!AT$32,E!$HC17:$HL17)+SUMIF(O!$HC$15:$HL$15,'Ciclo Semaforico'!AT$32,O!$HC17:$HL17))-IF(AT$31="",(SUMIF(S!$HC$15:$HL$15,'Ciclo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Semaforico'!AT$30,O!$HC17:$HL17))*AT$31))</f>
        <v>0</v>
      </c>
      <c r="AU42" s="241">
        <f>IF(AU$32="",IF(AU$31="",(SUMIF(S!$HC$15:$HL$15,'Ciclo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Semaforico'!AU$30,O!$HC17:$HL17))*AU$31),(SUMIF(S!$HC$15:$HL$15,'Ciclo Semaforico'!AU$32,S!$HC17:$HL17)+SUMIF(N!$HC$15:$HL$15,'Ciclo Semaforico'!AU$32,N!$HC17:$HL17)+SUMIF(E!$HC$15:$HL$15,'Ciclo Semaforico'!AU$32,E!$HC17:$HL17)+SUMIF(O!$HC$15:$HL$15,'Ciclo Semaforico'!AU$32,O!$HC17:$HL17))-IF(AU$31="",(SUMIF(S!$HC$15:$HL$15,'Ciclo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Semaforico'!AU$30,O!$HC17:$HL17))*AU$31))</f>
        <v>0</v>
      </c>
      <c r="AV42" s="241">
        <f>IF(AV$32="",IF(AV$31="",(SUMIF(S!$HC$15:$HL$15,'Ciclo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Semaforico'!AV$30,O!$HC17:$HL17))*AV$31),(SUMIF(S!$HC$15:$HL$15,'Ciclo Semaforico'!AV$32,S!$HC17:$HL17)+SUMIF(N!$HC$15:$HL$15,'Ciclo Semaforico'!AV$32,N!$HC17:$HL17)+SUMIF(E!$HC$15:$HL$15,'Ciclo Semaforico'!AV$32,E!$HC17:$HL17)+SUMIF(O!$HC$15:$HL$15,'Ciclo Semaforico'!AV$32,O!$HC17:$HL17))-IF(AV$31="",(SUMIF(S!$HC$15:$HL$15,'Ciclo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Semaforico'!AV$30,O!$HC17:$HL17))*AV$31))</f>
        <v>0</v>
      </c>
      <c r="AW42" s="241">
        <f>IF(AW$32="",IF(AW$31="",(SUMIF(S!$HC$15:$HL$15,'Ciclo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Semaforico'!AW$30,O!$HC17:$HL17))*AW$31),(SUMIF(S!$HC$15:$HL$15,'Ciclo Semaforico'!AW$32,S!$HC17:$HL17)+SUMIF(N!$HC$15:$HL$15,'Ciclo Semaforico'!AW$32,N!$HC17:$HL17)+SUMIF(E!$HC$15:$HL$15,'Ciclo Semaforico'!AW$32,E!$HC17:$HL17)+SUMIF(O!$HC$15:$HL$15,'Ciclo Semaforico'!AW$32,O!$HC17:$HL17))-IF(AW$31="",(SUMIF(S!$HC$15:$HL$15,'Ciclo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Semaforico'!AW$30,O!$HC17:$HL17))*AW$31))</f>
        <v>0</v>
      </c>
      <c r="AX42" s="242">
        <f>IF(AX$32="",IF(AX$31="",(SUMIF(S!$HC$15:$HL$15,'Ciclo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Semaforico'!AX$30,O!$HC17:$HL17))*AX$31),(SUMIF(S!$HC$15:$HL$15,'Ciclo Semaforico'!AX$32,S!$HC17:$HL17)+SUMIF(N!$HC$15:$HL$15,'Ciclo Semaforico'!AX$32,N!$HC17:$HL17)+SUMIF(E!$HC$15:$HL$15,'Ciclo Semaforico'!AX$32,E!$HC17:$HL17)+SUMIF(O!$HC$15:$HL$15,'Ciclo Semaforico'!AX$32,O!$HC17:$HL17))-IF(AX$31="",(SUMIF(S!$HC$15:$HL$15,'Ciclo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Semaforico'!AX$30,O!$HC17:$HL17))*AX$31))</f>
        <v>0</v>
      </c>
      <c r="AY42" s="240">
        <f>IF(AY$32="",IF(AY$31="",(SUMIF(S!$HC$15:$HL$15,'Ciclo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Semaforico'!AY$30,O!$HC17:$HL17))*AY$31),(SUMIF(S!$HC$15:$HL$15,'Ciclo Semaforico'!AY$32,S!$HC17:$HL17)+SUMIF(N!$HC$15:$HL$15,'Ciclo Semaforico'!AY$32,N!$HC17:$HL17)+SUMIF(E!$HC$15:$HL$15,'Ciclo Semaforico'!AY$32,E!$HC17:$HL17)+SUMIF(O!$HC$15:$HL$15,'Ciclo Semaforico'!AY$32,O!$HC17:$HL17))-IF(AY$31="",(SUMIF(S!$HC$15:$HL$15,'Ciclo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Semaforico'!AY$30,O!$HC17:$HL17))*AY$31))</f>
        <v>0</v>
      </c>
      <c r="AZ42" s="241">
        <f>IF(AZ$32="",IF(AZ$31="",(SUMIF(S!$HC$15:$HL$15,'Ciclo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Semaforico'!AZ$30,O!$HC17:$HL17))*AZ$31),(SUMIF(S!$HC$15:$HL$15,'Ciclo Semaforico'!AZ$32,S!$HC17:$HL17)+SUMIF(N!$HC$15:$HL$15,'Ciclo Semaforico'!AZ$32,N!$HC17:$HL17)+SUMIF(E!$HC$15:$HL$15,'Ciclo Semaforico'!AZ$32,E!$HC17:$HL17)+SUMIF(O!$HC$15:$HL$15,'Ciclo Semaforico'!AZ$32,O!$HC17:$HL17))-IF(AZ$31="",(SUMIF(S!$HC$15:$HL$15,'Ciclo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Semaforico'!AZ$30,O!$HC17:$HL17))*AZ$31))</f>
        <v>0</v>
      </c>
      <c r="BA42" s="241">
        <f>IF(BA$32="",IF(BA$31="",(SUMIF(S!$HC$15:$HL$15,'Ciclo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Semaforico'!BA$30,O!$HC17:$HL17))*BA$31),(SUMIF(S!$HC$15:$HL$15,'Ciclo Semaforico'!BA$32,S!$HC17:$HL17)+SUMIF(N!$HC$15:$HL$15,'Ciclo Semaforico'!BA$32,N!$HC17:$HL17)+SUMIF(E!$HC$15:$HL$15,'Ciclo Semaforico'!BA$32,E!$HC17:$HL17)+SUMIF(O!$HC$15:$HL$15,'Ciclo Semaforico'!BA$32,O!$HC17:$HL17))-IF(BA$31="",(SUMIF(S!$HC$15:$HL$15,'Ciclo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Semaforico'!BA$30,O!$HC17:$HL17))*BA$31))</f>
        <v>0</v>
      </c>
      <c r="BB42" s="241">
        <f>IF(BB$32="",IF(BB$31="",(SUMIF(S!$HC$15:$HL$15,'Ciclo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Semaforico'!BB$30,O!$HC17:$HL17))*BB$31),(SUMIF(S!$HC$15:$HL$15,'Ciclo Semaforico'!BB$32,S!$HC17:$HL17)+SUMIF(N!$HC$15:$HL$15,'Ciclo Semaforico'!BB$32,N!$HC17:$HL17)+SUMIF(E!$HC$15:$HL$15,'Ciclo Semaforico'!BB$32,E!$HC17:$HL17)+SUMIF(O!$HC$15:$HL$15,'Ciclo Semaforico'!BB$32,O!$HC17:$HL17))-IF(BB$31="",(SUMIF(S!$HC$15:$HL$15,'Ciclo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Semaforico'!BB$30,O!$HC17:$HL17))*BB$31))</f>
        <v>0</v>
      </c>
      <c r="BC42" s="241">
        <f>IF(BC$32="",IF(BC$31="",(SUMIF(S!$HC$15:$HL$15,'Ciclo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Semaforico'!BC$30,O!$HC17:$HL17))*BC$31),(SUMIF(S!$HC$15:$HL$15,'Ciclo Semaforico'!BC$32,S!$HC17:$HL17)+SUMIF(N!$HC$15:$HL$15,'Ciclo Semaforico'!BC$32,N!$HC17:$HL17)+SUMIF(E!$HC$15:$HL$15,'Ciclo Semaforico'!BC$32,E!$HC17:$HL17)+SUMIF(O!$HC$15:$HL$15,'Ciclo Semaforico'!BC$32,O!$HC17:$HL17))-IF(BC$31="",(SUMIF(S!$HC$15:$HL$15,'Ciclo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Semaforico'!BC$30,O!$HC17:$HL17))*BC$31))</f>
        <v>0</v>
      </c>
      <c r="BD42" s="241">
        <f>IF(BD$32="",IF(BD$31="",(SUMIF(S!$HC$15:$HL$15,'Ciclo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Semaforico'!BD$30,O!$HC17:$HL17))*BD$31),(SUMIF(S!$HC$15:$HL$15,'Ciclo Semaforico'!BD$32,S!$HC17:$HL17)+SUMIF(N!$HC$15:$HL$15,'Ciclo Semaforico'!BD$32,N!$HC17:$HL17)+SUMIF(E!$HC$15:$HL$15,'Ciclo Semaforico'!BD$32,E!$HC17:$HL17)+SUMIF(O!$HC$15:$HL$15,'Ciclo Semaforico'!BD$32,O!$HC17:$HL17))-IF(BD$31="",(SUMIF(S!$HC$15:$HL$15,'Ciclo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Semaforico'!BD$30,O!$HC17:$HL17))*BD$31))</f>
        <v>0</v>
      </c>
      <c r="BE42" s="241">
        <f>IF(BE$32="",IF(BE$31="",(SUMIF(S!$HC$15:$HL$15,'Ciclo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Semaforico'!BE$30,O!$HC17:$HL17))*BE$31),(SUMIF(S!$HC$15:$HL$15,'Ciclo Semaforico'!BE$32,S!$HC17:$HL17)+SUMIF(N!$HC$15:$HL$15,'Ciclo Semaforico'!BE$32,N!$HC17:$HL17)+SUMIF(E!$HC$15:$HL$15,'Ciclo Semaforico'!BE$32,E!$HC17:$HL17)+SUMIF(O!$HC$15:$HL$15,'Ciclo Semaforico'!BE$32,O!$HC17:$HL17))-IF(BE$31="",(SUMIF(S!$HC$15:$HL$15,'Ciclo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Semaforico'!BE$30,O!$HC17:$HL17))*BE$31))</f>
        <v>0</v>
      </c>
      <c r="BF42" s="241">
        <f>IF(BF$32="",IF(BF$31="",(SUMIF(S!$HC$15:$HL$15,'Ciclo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Semaforico'!BF$30,O!$HC17:$HL17))*BF$31),(SUMIF(S!$HC$15:$HL$15,'Ciclo Semaforico'!BF$32,S!$HC17:$HL17)+SUMIF(N!$HC$15:$HL$15,'Ciclo Semaforico'!BF$32,N!$HC17:$HL17)+SUMIF(E!$HC$15:$HL$15,'Ciclo Semaforico'!BF$32,E!$HC17:$HL17)+SUMIF(O!$HC$15:$HL$15,'Ciclo Semaforico'!BF$32,O!$HC17:$HL17))-IF(BF$31="",(SUMIF(S!$HC$15:$HL$15,'Ciclo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Semaforico'!BF$30,O!$HC17:$HL17))*BF$31))</f>
        <v>0</v>
      </c>
      <c r="BG42" s="241">
        <f>IF(BG$32="",IF(BG$31="",(SUMIF(S!$HC$15:$HL$15,'Ciclo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Semaforico'!BG$30,O!$HC17:$HL17))*BG$31),(SUMIF(S!$HC$15:$HL$15,'Ciclo Semaforico'!BG$32,S!$HC17:$HL17)+SUMIF(N!$HC$15:$HL$15,'Ciclo Semaforico'!BG$32,N!$HC17:$HL17)+SUMIF(E!$HC$15:$HL$15,'Ciclo Semaforico'!BG$32,E!$HC17:$HL17)+SUMIF(O!$HC$15:$HL$15,'Ciclo Semaforico'!BG$32,O!$HC17:$HL17))-IF(BG$31="",(SUMIF(S!$HC$15:$HL$15,'Ciclo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Semaforico'!BG$30,O!$HC17:$HL17))*BG$31))</f>
        <v>0</v>
      </c>
      <c r="BH42" s="241">
        <f>IF(BH$32="",IF(BH$31="",(SUMIF(S!$HC$15:$HL$15,'Ciclo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Semaforico'!BH$30,O!$HC17:$HL17))*BH$31),(SUMIF(S!$HC$15:$HL$15,'Ciclo Semaforico'!BH$32,S!$HC17:$HL17)+SUMIF(N!$HC$15:$HL$15,'Ciclo Semaforico'!BH$32,N!$HC17:$HL17)+SUMIF(E!$HC$15:$HL$15,'Ciclo Semaforico'!BH$32,E!$HC17:$HL17)+SUMIF(O!$HC$15:$HL$15,'Ciclo Semaforico'!BH$32,O!$HC17:$HL17))-IF(BH$31="",(SUMIF(S!$HC$15:$HL$15,'Ciclo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Semaforico'!BH$30,O!$HC17:$HL17))*BH$31))</f>
        <v>0</v>
      </c>
      <c r="BI42" s="241">
        <f>IF(BI$32="",IF(BI$31="",(SUMIF(S!$HC$15:$HL$15,'Ciclo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Semaforico'!BI$30,O!$HC17:$HL17))*BI$31),(SUMIF(S!$HC$15:$HL$15,'Ciclo Semaforico'!BI$32,S!$HC17:$HL17)+SUMIF(N!$HC$15:$HL$15,'Ciclo Semaforico'!BI$32,N!$HC17:$HL17)+SUMIF(E!$HC$15:$HL$15,'Ciclo Semaforico'!BI$32,E!$HC17:$HL17)+SUMIF(O!$HC$15:$HL$15,'Ciclo Semaforico'!BI$32,O!$HC17:$HL17))-IF(BI$31="",(SUMIF(S!$HC$15:$HL$15,'Ciclo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Semaforico'!BI$30,O!$HC17:$HL17))*BI$31))</f>
        <v>0</v>
      </c>
      <c r="BJ42" s="242">
        <f>IF(BJ$32="",IF(BJ$31="",(SUMIF(S!$HC$15:$HL$15,'Ciclo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Semaforico'!BJ$30,O!$HC17:$HL17))*BJ$31),(SUMIF(S!$HC$15:$HL$15,'Ciclo Semaforico'!BJ$32,S!$HC17:$HL17)+SUMIF(N!$HC$15:$HL$15,'Ciclo Semaforico'!BJ$32,N!$HC17:$HL17)+SUMIF(E!$HC$15:$HL$15,'Ciclo Semaforico'!BJ$32,E!$HC17:$HL17)+SUMIF(O!$HC$15:$HL$15,'Ciclo Semaforico'!BJ$32,O!$HC17:$HL17))-IF(BJ$31="",(SUMIF(S!$HC$15:$HL$15,'Ciclo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Semaforico'!BJ$30,O!$HC17:$HL17))*BJ$31))</f>
        <v>0</v>
      </c>
      <c r="BK42" s="240">
        <f>IF(BK$32="",IF(BK$31="",(SUMIF(S!$HC$15:$HL$15,'Ciclo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Semaforico'!BK$30,O!$HC17:$HL17))*BK$31),(SUMIF(S!$HC$15:$HL$15,'Ciclo Semaforico'!BK$32,S!$HC17:$HL17)+SUMIF(N!$HC$15:$HL$15,'Ciclo Semaforico'!BK$32,N!$HC17:$HL17)+SUMIF(E!$HC$15:$HL$15,'Ciclo Semaforico'!BK$32,E!$HC17:$HL17)+SUMIF(O!$HC$15:$HL$15,'Ciclo Semaforico'!BK$32,O!$HC17:$HL17))-IF(BK$31="",(SUMIF(S!$HC$15:$HL$15,'Ciclo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Semaforico'!BK$30,O!$HC17:$HL17))*BK$31))</f>
        <v>0</v>
      </c>
      <c r="BL42" s="241">
        <f>IF(BL$32="",IF(BL$31="",(SUMIF(S!$HC$15:$HL$15,'Ciclo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Semaforico'!BL$30,O!$HC17:$HL17))*BL$31),(SUMIF(S!$HC$15:$HL$15,'Ciclo Semaforico'!BL$32,S!$HC17:$HL17)+SUMIF(N!$HC$15:$HL$15,'Ciclo Semaforico'!BL$32,N!$HC17:$HL17)+SUMIF(E!$HC$15:$HL$15,'Ciclo Semaforico'!BL$32,E!$HC17:$HL17)+SUMIF(O!$HC$15:$HL$15,'Ciclo Semaforico'!BL$32,O!$HC17:$HL17))-IF(BL$31="",(SUMIF(S!$HC$15:$HL$15,'Ciclo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Semaforico'!BL$30,O!$HC17:$HL17))*BL$31))</f>
        <v>0</v>
      </c>
      <c r="BM42" s="241">
        <f>IF(BM$32="",IF(BM$31="",(SUMIF(S!$HC$15:$HL$15,'Ciclo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Semaforico'!BM$30,O!$HC17:$HL17))*BM$31),(SUMIF(S!$HC$15:$HL$15,'Ciclo Semaforico'!BM$32,S!$HC17:$HL17)+SUMIF(N!$HC$15:$HL$15,'Ciclo Semaforico'!BM$32,N!$HC17:$HL17)+SUMIF(E!$HC$15:$HL$15,'Ciclo Semaforico'!BM$32,E!$HC17:$HL17)+SUMIF(O!$HC$15:$HL$15,'Ciclo Semaforico'!BM$32,O!$HC17:$HL17))-IF(BM$31="",(SUMIF(S!$HC$15:$HL$15,'Ciclo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Semaforico'!BM$30,O!$HC17:$HL17))*BM$31))</f>
        <v>0</v>
      </c>
      <c r="BN42" s="241">
        <f>IF(BN$32="",IF(BN$31="",(SUMIF(S!$HC$15:$HL$15,'Ciclo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Semaforico'!BN$30,O!$HC17:$HL17))*BN$31),(SUMIF(S!$HC$15:$HL$15,'Ciclo Semaforico'!BN$32,S!$HC17:$HL17)+SUMIF(N!$HC$15:$HL$15,'Ciclo Semaforico'!BN$32,N!$HC17:$HL17)+SUMIF(E!$HC$15:$HL$15,'Ciclo Semaforico'!BN$32,E!$HC17:$HL17)+SUMIF(O!$HC$15:$HL$15,'Ciclo Semaforico'!BN$32,O!$HC17:$HL17))-IF(BN$31="",(SUMIF(S!$HC$15:$HL$15,'Ciclo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Semaforico'!BN$30,O!$HC17:$HL17))*BN$31))</f>
        <v>0</v>
      </c>
      <c r="BO42" s="241">
        <f>IF(BO$32="",IF(BO$31="",(SUMIF(S!$HC$15:$HL$15,'Ciclo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Semaforico'!BO$30,O!$HC17:$HL17))*BO$31),(SUMIF(S!$HC$15:$HL$15,'Ciclo Semaforico'!BO$32,S!$HC17:$HL17)+SUMIF(N!$HC$15:$HL$15,'Ciclo Semaforico'!BO$32,N!$HC17:$HL17)+SUMIF(E!$HC$15:$HL$15,'Ciclo Semaforico'!BO$32,E!$HC17:$HL17)+SUMIF(O!$HC$15:$HL$15,'Ciclo Semaforico'!BO$32,O!$HC17:$HL17))-IF(BO$31="",(SUMIF(S!$HC$15:$HL$15,'Ciclo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Semaforico'!BO$30,O!$HC17:$HL17))*BO$31))</f>
        <v>0</v>
      </c>
      <c r="BP42" s="241">
        <f>IF(BP$32="",IF(BP$31="",(SUMIF(S!$HC$15:$HL$15,'Ciclo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Semaforico'!BP$30,O!$HC17:$HL17))*BP$31),(SUMIF(S!$HC$15:$HL$15,'Ciclo Semaforico'!BP$32,S!$HC17:$HL17)+SUMIF(N!$HC$15:$HL$15,'Ciclo Semaforico'!BP$32,N!$HC17:$HL17)+SUMIF(E!$HC$15:$HL$15,'Ciclo Semaforico'!BP$32,E!$HC17:$HL17)+SUMIF(O!$HC$15:$HL$15,'Ciclo Semaforico'!BP$32,O!$HC17:$HL17))-IF(BP$31="",(SUMIF(S!$HC$15:$HL$15,'Ciclo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Semaforico'!BP$30,O!$HC17:$HL17))*BP$31))</f>
        <v>0</v>
      </c>
      <c r="BQ42" s="241">
        <f>IF(BQ$32="",IF(BQ$31="",(SUMIF(S!$HC$15:$HL$15,'Ciclo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Semaforico'!BQ$30,O!$HC17:$HL17))*BQ$31),(SUMIF(S!$HC$15:$HL$15,'Ciclo Semaforico'!BQ$32,S!$HC17:$HL17)+SUMIF(N!$HC$15:$HL$15,'Ciclo Semaforico'!BQ$32,N!$HC17:$HL17)+SUMIF(E!$HC$15:$HL$15,'Ciclo Semaforico'!BQ$32,E!$HC17:$HL17)+SUMIF(O!$HC$15:$HL$15,'Ciclo Semaforico'!BQ$32,O!$HC17:$HL17))-IF(BQ$31="",(SUMIF(S!$HC$15:$HL$15,'Ciclo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Semaforico'!BQ$30,O!$HC17:$HL17))*BQ$31))</f>
        <v>0</v>
      </c>
      <c r="BR42" s="241">
        <f>IF(BR$32="",IF(BR$31="",(SUMIF(S!$HC$15:$HL$15,'Ciclo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Semaforico'!BR$30,O!$HC17:$HL17))*BR$31),(SUMIF(S!$HC$15:$HL$15,'Ciclo Semaforico'!BR$32,S!$HC17:$HL17)+SUMIF(N!$HC$15:$HL$15,'Ciclo Semaforico'!BR$32,N!$HC17:$HL17)+SUMIF(E!$HC$15:$HL$15,'Ciclo Semaforico'!BR$32,E!$HC17:$HL17)+SUMIF(O!$HC$15:$HL$15,'Ciclo Semaforico'!BR$32,O!$HC17:$HL17))-IF(BR$31="",(SUMIF(S!$HC$15:$HL$15,'Ciclo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Semaforico'!BR$30,O!$HC17:$HL17))*BR$31))</f>
        <v>0</v>
      </c>
      <c r="BS42" s="241">
        <f>IF(BS$32="",IF(BS$31="",(SUMIF(S!$HC$15:$HL$15,'Ciclo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Semaforico'!BS$30,O!$HC17:$HL17))*BS$31),(SUMIF(S!$HC$15:$HL$15,'Ciclo Semaforico'!BS$32,S!$HC17:$HL17)+SUMIF(N!$HC$15:$HL$15,'Ciclo Semaforico'!BS$32,N!$HC17:$HL17)+SUMIF(E!$HC$15:$HL$15,'Ciclo Semaforico'!BS$32,E!$HC17:$HL17)+SUMIF(O!$HC$15:$HL$15,'Ciclo Semaforico'!BS$32,O!$HC17:$HL17))-IF(BS$31="",(SUMIF(S!$HC$15:$HL$15,'Ciclo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Semaforico'!BS$30,O!$HC17:$HL17))*BS$31))</f>
        <v>0</v>
      </c>
      <c r="BT42" s="241">
        <f>IF(BT$32="",IF(BT$31="",(SUMIF(S!$HC$15:$HL$15,'Ciclo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Semaforico'!BT$30,O!$HC17:$HL17))*BT$31),(SUMIF(S!$HC$15:$HL$15,'Ciclo Semaforico'!BT$32,S!$HC17:$HL17)+SUMIF(N!$HC$15:$HL$15,'Ciclo Semaforico'!BT$32,N!$HC17:$HL17)+SUMIF(E!$HC$15:$HL$15,'Ciclo Semaforico'!BT$32,E!$HC17:$HL17)+SUMIF(O!$HC$15:$HL$15,'Ciclo Semaforico'!BT$32,O!$HC17:$HL17))-IF(BT$31="",(SUMIF(S!$HC$15:$HL$15,'Ciclo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Semaforico'!BT$30,O!$HC17:$HL17))*BT$31))</f>
        <v>0</v>
      </c>
      <c r="BU42" s="241">
        <f>IF(BU$32="",IF(BU$31="",(SUMIF(S!$HC$15:$HL$15,'Ciclo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Semaforico'!BU$30,O!$HC17:$HL17))*BU$31),(SUMIF(S!$HC$15:$HL$15,'Ciclo Semaforico'!BU$32,S!$HC17:$HL17)+SUMIF(N!$HC$15:$HL$15,'Ciclo Semaforico'!BU$32,N!$HC17:$HL17)+SUMIF(E!$HC$15:$HL$15,'Ciclo Semaforico'!BU$32,E!$HC17:$HL17)+SUMIF(O!$HC$15:$HL$15,'Ciclo Semaforico'!BU$32,O!$HC17:$HL17))-IF(BU$31="",(SUMIF(S!$HC$15:$HL$15,'Ciclo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Semaforico'!BU$30,O!$HC17:$HL17))*BU$31))</f>
        <v>0</v>
      </c>
      <c r="BV42" s="242">
        <f>IF(BV$32="",IF(BV$31="",(SUMIF(S!$HC$15:$HL$15,'Ciclo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Semaforico'!BV$30,O!$HC17:$HL17))*BV$31),(SUMIF(S!$HC$15:$HL$15,'Ciclo Semaforico'!BV$32,S!$HC17:$HL17)+SUMIF(N!$HC$15:$HL$15,'Ciclo Semaforico'!BV$32,N!$HC17:$HL17)+SUMIF(E!$HC$15:$HL$15,'Ciclo Semaforico'!BV$32,E!$HC17:$HL17)+SUMIF(O!$HC$15:$HL$15,'Ciclo Semaforico'!BV$32,O!$HC17:$HL17))-IF(BV$31="",(SUMIF(S!$HC$15:$HL$15,'Ciclo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Semaforico'!BV$30,O!$HC17:$HL17))*BV$31))</f>
        <v>0</v>
      </c>
      <c r="BW42" s="240">
        <f>IF(BW$32="",IF(BW$31="",(SUMIF(S!$HC$15:$HL$15,'Ciclo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Semaforico'!BW$30,O!$HC17:$HL17))*BW$31),(SUMIF(S!$HC$15:$HL$15,'Ciclo Semaforico'!BW$32,S!$HC17:$HL17)+SUMIF(N!$HC$15:$HL$15,'Ciclo Semaforico'!BW$32,N!$HC17:$HL17)+SUMIF(E!$HC$15:$HL$15,'Ciclo Semaforico'!BW$32,E!$HC17:$HL17)+SUMIF(O!$HC$15:$HL$15,'Ciclo Semaforico'!BW$32,O!$HC17:$HL17))-IF(BW$31="",(SUMIF(S!$HC$15:$HL$15,'Ciclo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Semaforico'!BW$30,O!$HC17:$HL17))*BW$31))</f>
        <v>0</v>
      </c>
      <c r="BX42" s="241">
        <f>IF(BX$32="",IF(BX$31="",(SUMIF(S!$HC$15:$HL$15,'Ciclo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Semaforico'!BX$30,O!$HC17:$HL17))*BX$31),(SUMIF(S!$HC$15:$HL$15,'Ciclo Semaforico'!BX$32,S!$HC17:$HL17)+SUMIF(N!$HC$15:$HL$15,'Ciclo Semaforico'!BX$32,N!$HC17:$HL17)+SUMIF(E!$HC$15:$HL$15,'Ciclo Semaforico'!BX$32,E!$HC17:$HL17)+SUMIF(O!$HC$15:$HL$15,'Ciclo Semaforico'!BX$32,O!$HC17:$HL17))-IF(BX$31="",(SUMIF(S!$HC$15:$HL$15,'Ciclo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Semaforico'!BX$30,O!$HC17:$HL17))*BX$31))</f>
        <v>0</v>
      </c>
      <c r="BY42" s="241">
        <f>IF(BY$32="",IF(BY$31="",(SUMIF(S!$HC$15:$HL$15,'Ciclo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Semaforico'!BY$30,O!$HC17:$HL17))*BY$31),(SUMIF(S!$HC$15:$HL$15,'Ciclo Semaforico'!BY$32,S!$HC17:$HL17)+SUMIF(N!$HC$15:$HL$15,'Ciclo Semaforico'!BY$32,N!$HC17:$HL17)+SUMIF(E!$HC$15:$HL$15,'Ciclo Semaforico'!BY$32,E!$HC17:$HL17)+SUMIF(O!$HC$15:$HL$15,'Ciclo Semaforico'!BY$32,O!$HC17:$HL17))-IF(BY$31="",(SUMIF(S!$HC$15:$HL$15,'Ciclo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Semaforico'!BY$30,O!$HC17:$HL17))*BY$31))</f>
        <v>0</v>
      </c>
      <c r="BZ42" s="241">
        <f>IF(BZ$32="",IF(BZ$31="",(SUMIF(S!$HC$15:$HL$15,'Ciclo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Semaforico'!BZ$30,O!$HC17:$HL17))*BZ$31),(SUMIF(S!$HC$15:$HL$15,'Ciclo Semaforico'!BZ$32,S!$HC17:$HL17)+SUMIF(N!$HC$15:$HL$15,'Ciclo Semaforico'!BZ$32,N!$HC17:$HL17)+SUMIF(E!$HC$15:$HL$15,'Ciclo Semaforico'!BZ$32,E!$HC17:$HL17)+SUMIF(O!$HC$15:$HL$15,'Ciclo Semaforico'!BZ$32,O!$HC17:$HL17))-IF(BZ$31="",(SUMIF(S!$HC$15:$HL$15,'Ciclo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Semaforico'!BZ$30,O!$HC17:$HL17))*BZ$31))</f>
        <v>0</v>
      </c>
      <c r="CA42" s="241">
        <f>IF(CA$32="",IF(CA$31="",(SUMIF(S!$HC$15:$HL$15,'Ciclo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Semaforico'!CA$30,O!$HC17:$HL17))*CA$31),(SUMIF(S!$HC$15:$HL$15,'Ciclo Semaforico'!CA$32,S!$HC17:$HL17)+SUMIF(N!$HC$15:$HL$15,'Ciclo Semaforico'!CA$32,N!$HC17:$HL17)+SUMIF(E!$HC$15:$HL$15,'Ciclo Semaforico'!CA$32,E!$HC17:$HL17)+SUMIF(O!$HC$15:$HL$15,'Ciclo Semaforico'!CA$32,O!$HC17:$HL17))-IF(CA$31="",(SUMIF(S!$HC$15:$HL$15,'Ciclo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Semaforico'!CA$30,O!$HC17:$HL17))*CA$31))</f>
        <v>0</v>
      </c>
      <c r="CB42" s="241">
        <f>IF(CB$32="",IF(CB$31="",(SUMIF(S!$HC$15:$HL$15,'Ciclo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Semaforico'!CB$30,O!$HC17:$HL17))*CB$31),(SUMIF(S!$HC$15:$HL$15,'Ciclo Semaforico'!CB$32,S!$HC17:$HL17)+SUMIF(N!$HC$15:$HL$15,'Ciclo Semaforico'!CB$32,N!$HC17:$HL17)+SUMIF(E!$HC$15:$HL$15,'Ciclo Semaforico'!CB$32,E!$HC17:$HL17)+SUMIF(O!$HC$15:$HL$15,'Ciclo Semaforico'!CB$32,O!$HC17:$HL17))-IF(CB$31="",(SUMIF(S!$HC$15:$HL$15,'Ciclo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Semaforico'!CB$30,O!$HC17:$HL17))*CB$31))</f>
        <v>0</v>
      </c>
      <c r="CC42" s="241">
        <f>IF(CC$32="",IF(CC$31="",(SUMIF(S!$HC$15:$HL$15,'Ciclo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Semaforico'!CC$30,O!$HC17:$HL17))*CC$31),(SUMIF(S!$HC$15:$HL$15,'Ciclo Semaforico'!CC$32,S!$HC17:$HL17)+SUMIF(N!$HC$15:$HL$15,'Ciclo Semaforico'!CC$32,N!$HC17:$HL17)+SUMIF(E!$HC$15:$HL$15,'Ciclo Semaforico'!CC$32,E!$HC17:$HL17)+SUMIF(O!$HC$15:$HL$15,'Ciclo Semaforico'!CC$32,O!$HC17:$HL17))-IF(CC$31="",(SUMIF(S!$HC$15:$HL$15,'Ciclo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Semaforico'!CC$30,O!$HC17:$HL17))*CC$31))</f>
        <v>0</v>
      </c>
      <c r="CD42" s="241">
        <f>IF(CD$32="",IF(CD$31="",(SUMIF(S!$HC$15:$HL$15,'Ciclo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Semaforico'!CD$30,O!$HC17:$HL17))*CD$31),(SUMIF(S!$HC$15:$HL$15,'Ciclo Semaforico'!CD$32,S!$HC17:$HL17)+SUMIF(N!$HC$15:$HL$15,'Ciclo Semaforico'!CD$32,N!$HC17:$HL17)+SUMIF(E!$HC$15:$HL$15,'Ciclo Semaforico'!CD$32,E!$HC17:$HL17)+SUMIF(O!$HC$15:$HL$15,'Ciclo Semaforico'!CD$32,O!$HC17:$HL17))-IF(CD$31="",(SUMIF(S!$HC$15:$HL$15,'Ciclo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Semaforico'!CD$30,O!$HC17:$HL17))*CD$31))</f>
        <v>0</v>
      </c>
      <c r="CE42" s="241">
        <f>IF(CE$32="",IF(CE$31="",(SUMIF(S!$HC$15:$HL$15,'Ciclo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Semaforico'!CE$30,O!$HC17:$HL17))*CE$31),(SUMIF(S!$HC$15:$HL$15,'Ciclo Semaforico'!CE$32,S!$HC17:$HL17)+SUMIF(N!$HC$15:$HL$15,'Ciclo Semaforico'!CE$32,N!$HC17:$HL17)+SUMIF(E!$HC$15:$HL$15,'Ciclo Semaforico'!CE$32,E!$HC17:$HL17)+SUMIF(O!$HC$15:$HL$15,'Ciclo Semaforico'!CE$32,O!$HC17:$HL17))-IF(CE$31="",(SUMIF(S!$HC$15:$HL$15,'Ciclo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Semaforico'!CE$30,O!$HC17:$HL17))*CE$31))</f>
        <v>0</v>
      </c>
      <c r="CF42" s="241">
        <f>IF(CF$32="",IF(CF$31="",(SUMIF(S!$HC$15:$HL$15,'Ciclo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Semaforico'!CF$30,O!$HC17:$HL17))*CF$31),(SUMIF(S!$HC$15:$HL$15,'Ciclo Semaforico'!CF$32,S!$HC17:$HL17)+SUMIF(N!$HC$15:$HL$15,'Ciclo Semaforico'!CF$32,N!$HC17:$HL17)+SUMIF(E!$HC$15:$HL$15,'Ciclo Semaforico'!CF$32,E!$HC17:$HL17)+SUMIF(O!$HC$15:$HL$15,'Ciclo Semaforico'!CF$32,O!$HC17:$HL17))-IF(CF$31="",(SUMIF(S!$HC$15:$HL$15,'Ciclo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Semaforico'!CF$30,O!$HC17:$HL17))*CF$31))</f>
        <v>0</v>
      </c>
      <c r="CG42" s="241">
        <f>IF(CG$32="",IF(CG$31="",(SUMIF(S!$HC$15:$HL$15,'Ciclo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Semaforico'!CG$30,O!$HC17:$HL17))*CG$31),(SUMIF(S!$HC$15:$HL$15,'Ciclo Semaforico'!CG$32,S!$HC17:$HL17)+SUMIF(N!$HC$15:$HL$15,'Ciclo Semaforico'!CG$32,N!$HC17:$HL17)+SUMIF(E!$HC$15:$HL$15,'Ciclo Semaforico'!CG$32,E!$HC17:$HL17)+SUMIF(O!$HC$15:$HL$15,'Ciclo Semaforico'!CG$32,O!$HC17:$HL17))-IF(CG$31="",(SUMIF(S!$HC$15:$HL$15,'Ciclo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Semaforico'!CG$30,O!$HC17:$HL17))*CG$31))</f>
        <v>0</v>
      </c>
      <c r="CH42" s="242">
        <f>IF(CH$32="",IF(CH$31="",(SUMIF(S!$HC$15:$HL$15,'Ciclo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Semaforico'!CH$30,O!$HC17:$HL17))*CH$31),(SUMIF(S!$HC$15:$HL$15,'Ciclo Semaforico'!CH$32,S!$HC17:$HL17)+SUMIF(N!$HC$15:$HL$15,'Ciclo Semaforico'!CH$32,N!$HC17:$HL17)+SUMIF(E!$HC$15:$HL$15,'Ciclo Semaforico'!CH$32,E!$HC17:$HL17)+SUMIF(O!$HC$15:$HL$15,'Ciclo Semaforico'!CH$32,O!$HC17:$HL17))-IF(CH$31="",(SUMIF(S!$HC$15:$HL$15,'Ciclo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Semaforico'!CH$30,O!$HC17:$HL17))*CH$31))</f>
        <v>0</v>
      </c>
      <c r="CI42" s="240"/>
      <c r="CJ42" s="241"/>
      <c r="CK42" s="241"/>
      <c r="CL42" s="241"/>
      <c r="CM42" s="241"/>
      <c r="CN42" s="241"/>
      <c r="CO42" s="241"/>
      <c r="CP42" s="241"/>
      <c r="CQ42" s="241"/>
      <c r="CR42" s="241"/>
      <c r="CS42" s="241"/>
      <c r="CT42" s="242"/>
      <c r="CU42" s="240"/>
      <c r="CV42" s="241"/>
      <c r="CW42" s="241"/>
      <c r="CX42" s="241"/>
      <c r="CY42" s="241"/>
      <c r="CZ42" s="241"/>
      <c r="DA42" s="241"/>
      <c r="DB42" s="241"/>
      <c r="DC42" s="241"/>
      <c r="DD42" s="241"/>
      <c r="DE42" s="241"/>
      <c r="DF42" s="242"/>
      <c r="DG42" s="240"/>
      <c r="DH42" s="241"/>
      <c r="DI42" s="241"/>
      <c r="DJ42" s="241"/>
      <c r="DK42" s="241"/>
      <c r="DL42" s="241"/>
      <c r="DM42" s="241"/>
      <c r="DN42" s="241"/>
      <c r="DO42" s="241"/>
      <c r="DP42" s="241"/>
      <c r="DQ42" s="241"/>
      <c r="DR42" s="242"/>
      <c r="DS42" s="240"/>
      <c r="DT42" s="241"/>
      <c r="DU42" s="241"/>
      <c r="DV42" s="241"/>
      <c r="DW42" s="241"/>
      <c r="DX42" s="241"/>
      <c r="DY42" s="241"/>
      <c r="DZ42" s="241"/>
      <c r="EA42" s="241"/>
      <c r="EB42" s="241"/>
      <c r="EC42" s="241"/>
      <c r="ED42" s="242"/>
      <c r="EE42" s="240"/>
      <c r="EF42" s="241"/>
      <c r="EG42" s="241"/>
      <c r="EH42" s="241"/>
      <c r="EI42" s="241"/>
      <c r="EJ42" s="241"/>
      <c r="EK42" s="241"/>
      <c r="EL42" s="241"/>
      <c r="EM42" s="241"/>
      <c r="EN42" s="241"/>
      <c r="EO42" s="241"/>
      <c r="EP42" s="242"/>
      <c r="EQ42" s="251"/>
      <c r="ER42" s="252"/>
      <c r="ES42" s="252"/>
      <c r="ET42" s="252"/>
      <c r="EU42" s="252"/>
      <c r="EV42" s="252"/>
      <c r="EW42" s="252"/>
      <c r="EX42" s="252"/>
      <c r="EY42" s="252"/>
      <c r="EZ42" s="252"/>
      <c r="FA42" s="252"/>
      <c r="FB42" s="253"/>
      <c r="FC42" s="251"/>
      <c r="FD42" s="252"/>
      <c r="FE42" s="252"/>
      <c r="FF42" s="252"/>
      <c r="FG42" s="252"/>
      <c r="FH42" s="252"/>
      <c r="FI42" s="252"/>
      <c r="FJ42" s="252"/>
      <c r="FK42" s="252"/>
      <c r="FL42" s="252"/>
      <c r="FM42" s="252"/>
      <c r="FN42" s="253"/>
      <c r="FO42" s="251"/>
      <c r="FP42" s="252"/>
      <c r="FQ42" s="252"/>
      <c r="FR42" s="252"/>
      <c r="FS42" s="252"/>
      <c r="FT42" s="252"/>
      <c r="FU42" s="252"/>
      <c r="FV42" s="252"/>
      <c r="FW42" s="252"/>
      <c r="FX42" s="252"/>
      <c r="FY42" s="252"/>
      <c r="FZ42" s="253"/>
      <c r="GA42" s="251"/>
      <c r="GB42" s="252"/>
      <c r="GC42" s="252"/>
      <c r="GD42" s="252"/>
      <c r="GE42" s="252"/>
      <c r="GF42" s="252"/>
      <c r="GG42" s="252"/>
      <c r="GH42" s="252"/>
      <c r="GI42" s="252"/>
      <c r="GJ42" s="252"/>
      <c r="GK42" s="252"/>
      <c r="GL42" s="253"/>
      <c r="GM42" s="251"/>
      <c r="GN42" s="252"/>
      <c r="GO42" s="252"/>
      <c r="GP42" s="252"/>
      <c r="GQ42" s="252"/>
      <c r="GR42" s="252"/>
      <c r="GS42" s="252"/>
      <c r="GT42" s="252"/>
      <c r="GU42" s="252"/>
      <c r="GV42" s="252"/>
      <c r="GW42" s="252"/>
      <c r="GX42" s="253"/>
      <c r="GY42" s="234"/>
      <c r="GZ42" s="235"/>
      <c r="HA42" s="235"/>
      <c r="HB42" s="235"/>
      <c r="HC42" s="235"/>
      <c r="HD42" s="235"/>
      <c r="HE42" s="235"/>
      <c r="HF42" s="236"/>
      <c r="HG42" s="234"/>
      <c r="HH42" s="235"/>
      <c r="HI42" s="235"/>
      <c r="HJ42" s="235"/>
      <c r="HK42" s="235"/>
      <c r="HL42" s="235"/>
      <c r="HM42" s="235"/>
      <c r="HN42" s="236"/>
      <c r="HO42" s="234"/>
      <c r="HP42" s="235"/>
      <c r="HQ42" s="235"/>
      <c r="HR42" s="235"/>
      <c r="HS42" s="235"/>
      <c r="HT42" s="235"/>
      <c r="HU42" s="235"/>
      <c r="HV42" s="236"/>
      <c r="HW42" s="234"/>
      <c r="HX42" s="235"/>
      <c r="HY42" s="235"/>
      <c r="HZ42" s="235"/>
      <c r="IA42" s="235"/>
      <c r="IB42" s="235"/>
      <c r="IC42" s="235"/>
      <c r="ID42" s="236"/>
      <c r="IE42" s="234"/>
      <c r="IF42" s="235"/>
      <c r="IG42" s="235"/>
      <c r="IH42" s="235"/>
      <c r="II42" s="235"/>
      <c r="IJ42" s="235"/>
      <c r="IK42" s="235"/>
      <c r="IL42" s="236"/>
      <c r="IM42" s="251"/>
      <c r="IN42" s="252"/>
      <c r="IO42" s="252"/>
      <c r="IP42" s="252"/>
      <c r="IQ42" s="253"/>
      <c r="IR42" s="405"/>
      <c r="IS42" s="246"/>
      <c r="IT42" s="254"/>
      <c r="IU42" s="408">
        <v>1800</v>
      </c>
      <c r="IV42" s="409"/>
      <c r="IW42" s="409"/>
      <c r="IX42" s="413"/>
      <c r="IY42" s="419"/>
      <c r="IZ42" s="420"/>
      <c r="JA42" s="421"/>
      <c r="JB42" s="419"/>
      <c r="JC42" s="420"/>
      <c r="JD42" s="421"/>
      <c r="JE42" s="419"/>
      <c r="JF42" s="420"/>
      <c r="JG42" s="421"/>
      <c r="JH42" s="419"/>
      <c r="JI42" s="420"/>
      <c r="JJ42" s="421"/>
      <c r="JK42" s="419"/>
      <c r="JL42" s="420"/>
      <c r="JM42" s="421"/>
    </row>
    <row r="43" spans="25:279" ht="20.100000000000001" hidden="1" customHeight="1">
      <c r="Y43" s="381" t="e">
        <f>N!IK18</f>
        <v>#REF!</v>
      </c>
      <c r="Z43" s="378" t="s">
        <v>105</v>
      </c>
      <c r="AA43" s="240" t="e">
        <f>IF(AA$32="",IF(AA$31="",(SUMIF(S!$HC$15:$HL$15,'Ciclo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Semaforico'!AA$30,O!$HC18:$HL18))*AA$31),(SUMIF(S!$HC$15:$HL$15,'Ciclo Semaforico'!AA$32,S!$HC18:$HL18)+SUMIF(N!$HC$15:$HL$15,'Ciclo Semaforico'!AA$32,N!$HC18:$HL18)+SUMIF(E!$HC$15:$HL$15,'Ciclo Semaforico'!AA$32,E!$HC18:$HL18)+SUMIF(O!$HC$15:$HL$15,'Ciclo Semaforico'!AA$32,O!$HC18:$HL18))-IF(AA$31="",(SUMIF(S!$HC$15:$HL$15,'Ciclo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Semaforico'!AA$30,O!$HC18:$HL18))*AA$31))</f>
        <v>#REF!</v>
      </c>
      <c r="AB43" s="241" t="e">
        <f>IF(AB$32="",IF(AB$31="",(SUMIF(S!$HC$15:$HL$15,'Ciclo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Semaforico'!AB$30,O!$HC18:$HL18))*AB$31),(SUMIF(S!$HC$15:$HL$15,'Ciclo Semaforico'!AB$32,S!$HC18:$HL18)+SUMIF(N!$HC$15:$HL$15,'Ciclo Semaforico'!AB$32,N!$HC18:$HL18)+SUMIF(E!$HC$15:$HL$15,'Ciclo Semaforico'!AB$32,E!$HC18:$HL18)+SUMIF(O!$HC$15:$HL$15,'Ciclo Semaforico'!AB$32,O!$HC18:$HL18))-IF(AB$31="",(SUMIF(S!$HC$15:$HL$15,'Ciclo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Semaforico'!AB$30,O!$HC18:$HL18))*AB$31))</f>
        <v>#REF!</v>
      </c>
      <c r="AC43" s="241" t="e">
        <f>IF(AC$32="",IF(AC$31="",(SUMIF(S!$HC$15:$HL$15,'Ciclo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Semaforico'!AC$30,O!$HC18:$HL18))*AC$31),(SUMIF(S!$HC$15:$HL$15,'Ciclo Semaforico'!AC$32,S!$HC18:$HL18)+SUMIF(N!$HC$15:$HL$15,'Ciclo Semaforico'!AC$32,N!$HC18:$HL18)+SUMIF(E!$HC$15:$HL$15,'Ciclo Semaforico'!AC$32,E!$HC18:$HL18)+SUMIF(O!$HC$15:$HL$15,'Ciclo Semaforico'!AC$32,O!$HC18:$HL18))-IF(AC$31="",(SUMIF(S!$HC$15:$HL$15,'Ciclo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Semaforico'!AC$30,O!$HC18:$HL18))*AC$31))</f>
        <v>#REF!</v>
      </c>
      <c r="AD43" s="241" t="e">
        <f>IF(AD$32="",IF(AD$31="",(SUMIF(S!$HC$15:$HL$15,'Ciclo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Semaforico'!AD$30,O!$HC18:$HL18))*AD$31),(SUMIF(S!$HC$15:$HL$15,'Ciclo Semaforico'!AD$32,S!$HC18:$HL18)+SUMIF(N!$HC$15:$HL$15,'Ciclo Semaforico'!AD$32,N!$HC18:$HL18)+SUMIF(E!$HC$15:$HL$15,'Ciclo Semaforico'!AD$32,E!$HC18:$HL18)+SUMIF(O!$HC$15:$HL$15,'Ciclo Semaforico'!AD$32,O!$HC18:$HL18))-IF(AD$31="",(SUMIF(S!$HC$15:$HL$15,'Ciclo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Semaforico'!AD$30,O!$HC18:$HL18))*AD$31))</f>
        <v>#REF!</v>
      </c>
      <c r="AE43" s="241" t="e">
        <f>IF(AE$32="",IF(AE$31="",(SUMIF(S!$HC$15:$HL$15,'Ciclo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Semaforico'!AE$30,O!$HC18:$HL18))*AE$31),(SUMIF(S!$HC$15:$HL$15,'Ciclo Semaforico'!AE$32,S!$HC18:$HL18)+SUMIF(N!$HC$15:$HL$15,'Ciclo Semaforico'!AE$32,N!$HC18:$HL18)+SUMIF(E!$HC$15:$HL$15,'Ciclo Semaforico'!AE$32,E!$HC18:$HL18)+SUMIF(O!$HC$15:$HL$15,'Ciclo Semaforico'!AE$32,O!$HC18:$HL18))-IF(AE$31="",(SUMIF(S!$HC$15:$HL$15,'Ciclo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Semaforico'!AE$30,O!$HC18:$HL18))*AE$31))</f>
        <v>#REF!</v>
      </c>
      <c r="AF43" s="241" t="e">
        <f>IF(AF$32="",IF(AF$31="",(SUMIF(S!$HC$15:$HL$15,'Ciclo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Semaforico'!AF$30,O!$HC18:$HL18))*AF$31),(SUMIF(S!$HC$15:$HL$15,'Ciclo Semaforico'!AF$32,S!$HC18:$HL18)+SUMIF(N!$HC$15:$HL$15,'Ciclo Semaforico'!AF$32,N!$HC18:$HL18)+SUMIF(E!$HC$15:$HL$15,'Ciclo Semaforico'!AF$32,E!$HC18:$HL18)+SUMIF(O!$HC$15:$HL$15,'Ciclo Semaforico'!AF$32,O!$HC18:$HL18))-IF(AF$31="",(SUMIF(S!$HC$15:$HL$15,'Ciclo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Semaforico'!AF$30,O!$HC18:$HL18))*AF$31))</f>
        <v>#REF!</v>
      </c>
      <c r="AG43" s="241" t="e">
        <f>IF(AG$32="",IF(AG$31="",(SUMIF(S!$HC$15:$HL$15,'Ciclo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Semaforico'!AG$30,O!$HC18:$HL18))*AG$31),(SUMIF(S!$HC$15:$HL$15,'Ciclo Semaforico'!AG$32,S!$HC18:$HL18)+SUMIF(N!$HC$15:$HL$15,'Ciclo Semaforico'!AG$32,N!$HC18:$HL18)+SUMIF(E!$HC$15:$HL$15,'Ciclo Semaforico'!AG$32,E!$HC18:$HL18)+SUMIF(O!$HC$15:$HL$15,'Ciclo Semaforico'!AG$32,O!$HC18:$HL18))-IF(AG$31="",(SUMIF(S!$HC$15:$HL$15,'Ciclo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Semaforico'!AG$30,O!$HC18:$HL18))*AG$31))</f>
        <v>#REF!</v>
      </c>
      <c r="AH43" s="241" t="e">
        <f>IF(AH$32="",IF(AH$31="",(SUMIF(S!$HC$15:$HL$15,'Ciclo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Semaforico'!AH$30,O!$HC18:$HL18))*AH$31),(SUMIF(S!$HC$15:$HL$15,'Ciclo Semaforico'!AH$32,S!$HC18:$HL18)+SUMIF(N!$HC$15:$HL$15,'Ciclo Semaforico'!AH$32,N!$HC18:$HL18)+SUMIF(E!$HC$15:$HL$15,'Ciclo Semaforico'!AH$32,E!$HC18:$HL18)+SUMIF(O!$HC$15:$HL$15,'Ciclo Semaforico'!AH$32,O!$HC18:$HL18))-IF(AH$31="",(SUMIF(S!$HC$15:$HL$15,'Ciclo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Semaforico'!AH$30,O!$HC18:$HL18))*AH$31))</f>
        <v>#REF!</v>
      </c>
      <c r="AI43" s="241" t="e">
        <f>IF(AI$32="",IF(AI$31="",(SUMIF(S!$HC$15:$HL$15,'Ciclo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Semaforico'!AI$30,O!$HC18:$HL18))*AI$31),(SUMIF(S!$HC$15:$HL$15,'Ciclo Semaforico'!AI$32,S!$HC18:$HL18)+SUMIF(N!$HC$15:$HL$15,'Ciclo Semaforico'!AI$32,N!$HC18:$HL18)+SUMIF(E!$HC$15:$HL$15,'Ciclo Semaforico'!AI$32,E!$HC18:$HL18)+SUMIF(O!$HC$15:$HL$15,'Ciclo Semaforico'!AI$32,O!$HC18:$HL18))-IF(AI$31="",(SUMIF(S!$HC$15:$HL$15,'Ciclo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Semaforico'!AI$30,O!$HC18:$HL18))*AI$31))</f>
        <v>#REF!</v>
      </c>
      <c r="AJ43" s="241" t="e">
        <f>IF(AJ$32="",IF(AJ$31="",(SUMIF(S!$HC$15:$HL$15,'Ciclo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Semaforico'!AJ$30,O!$HC18:$HL18))*AJ$31),(SUMIF(S!$HC$15:$HL$15,'Ciclo Semaforico'!AJ$32,S!$HC18:$HL18)+SUMIF(N!$HC$15:$HL$15,'Ciclo Semaforico'!AJ$32,N!$HC18:$HL18)+SUMIF(E!$HC$15:$HL$15,'Ciclo Semaforico'!AJ$32,E!$HC18:$HL18)+SUMIF(O!$HC$15:$HL$15,'Ciclo Semaforico'!AJ$32,O!$HC18:$HL18))-IF(AJ$31="",(SUMIF(S!$HC$15:$HL$15,'Ciclo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Semaforico'!AJ$30,O!$HC18:$HL18))*AJ$31))</f>
        <v>#REF!</v>
      </c>
      <c r="AK43" s="241" t="e">
        <f>IF(AK$32="",IF(AK$31="",(SUMIF(S!$HC$15:$HL$15,'Ciclo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Semaforico'!AK$30,O!$HC18:$HL18))*AK$31),(SUMIF(S!$HC$15:$HL$15,'Ciclo Semaforico'!AK$32,S!$HC18:$HL18)+SUMIF(N!$HC$15:$HL$15,'Ciclo Semaforico'!AK$32,N!$HC18:$HL18)+SUMIF(E!$HC$15:$HL$15,'Ciclo Semaforico'!AK$32,E!$HC18:$HL18)+SUMIF(O!$HC$15:$HL$15,'Ciclo Semaforico'!AK$32,O!$HC18:$HL18))-IF(AK$31="",(SUMIF(S!$HC$15:$HL$15,'Ciclo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Semaforico'!AK$30,O!$HC18:$HL18))*AK$31))</f>
        <v>#REF!</v>
      </c>
      <c r="AL43" s="242">
        <f>IF(AL$32="",IF(AL$31="",(SUMIF(S!$HC$15:$HL$15,'Ciclo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Semaforico'!AL$30,O!$HC18:$HL18))*AL$31),(SUMIF(S!$HC$15:$HL$15,'Ciclo Semaforico'!AL$32,S!$HC18:$HL18)+SUMIF(N!$HC$15:$HL$15,'Ciclo Semaforico'!AL$32,N!$HC18:$HL18)+SUMIF(E!$HC$15:$HL$15,'Ciclo Semaforico'!AL$32,E!$HC18:$HL18)+SUMIF(O!$HC$15:$HL$15,'Ciclo Semaforico'!AL$32,O!$HC18:$HL18))-IF(AL$31="",(SUMIF(S!$HC$15:$HL$15,'Ciclo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Semaforico'!AL$30,O!$HC18:$HL18))*AL$31))</f>
        <v>0</v>
      </c>
      <c r="AM43" s="240" t="e">
        <f>IF(AM$32="",IF(AM$31="",(SUMIF(S!$HC$15:$HL$15,'Ciclo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Semaforico'!AM$30,O!$HC18:$HL18))*AM$31),(SUMIF(S!$HC$15:$HL$15,'Ciclo Semaforico'!AM$32,S!$HC18:$HL18)+SUMIF(N!$HC$15:$HL$15,'Ciclo Semaforico'!AM$32,N!$HC18:$HL18)+SUMIF(E!$HC$15:$HL$15,'Ciclo Semaforico'!AM$32,E!$HC18:$HL18)+SUMIF(O!$HC$15:$HL$15,'Ciclo Semaforico'!AM$32,O!$HC18:$HL18))-IF(AM$31="",(SUMIF(S!$HC$15:$HL$15,'Ciclo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Semaforico'!AM$30,O!$HC18:$HL18))*AM$31))</f>
        <v>#REF!</v>
      </c>
      <c r="AN43" s="241" t="e">
        <f>IF(AN$32="",IF(AN$31="",(SUMIF(S!$HC$15:$HL$15,'Ciclo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Semaforico'!AN$30,O!$HC18:$HL18))*AN$31),(SUMIF(S!$HC$15:$HL$15,'Ciclo Semaforico'!AN$32,S!$HC18:$HL18)+SUMIF(N!$HC$15:$HL$15,'Ciclo Semaforico'!AN$32,N!$HC18:$HL18)+SUMIF(E!$HC$15:$HL$15,'Ciclo Semaforico'!AN$32,E!$HC18:$HL18)+SUMIF(O!$HC$15:$HL$15,'Ciclo Semaforico'!AN$32,O!$HC18:$HL18))-IF(AN$31="",(SUMIF(S!$HC$15:$HL$15,'Ciclo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Semaforico'!AN$30,O!$HC18:$HL18))*AN$31))</f>
        <v>#REF!</v>
      </c>
      <c r="AO43" s="241" t="e">
        <f>IF(AO$32="",IF(AO$31="",(SUMIF(S!$HC$15:$HL$15,'Ciclo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Semaforico'!AO$30,O!$HC18:$HL18))*AO$31),(SUMIF(S!$HC$15:$HL$15,'Ciclo Semaforico'!AO$32,S!$HC18:$HL18)+SUMIF(N!$HC$15:$HL$15,'Ciclo Semaforico'!AO$32,N!$HC18:$HL18)+SUMIF(E!$HC$15:$HL$15,'Ciclo Semaforico'!AO$32,E!$HC18:$HL18)+SUMIF(O!$HC$15:$HL$15,'Ciclo Semaforico'!AO$32,O!$HC18:$HL18))-IF(AO$31="",(SUMIF(S!$HC$15:$HL$15,'Ciclo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Semaforico'!AO$30,O!$HC18:$HL18))*AO$31))</f>
        <v>#REF!</v>
      </c>
      <c r="AP43" s="241">
        <f>IF(AP$32="",IF(AP$31="",(SUMIF(S!$HC$15:$HL$15,'Ciclo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Semaforico'!AP$30,O!$HC18:$HL18))*AP$31),(SUMIF(S!$HC$15:$HL$15,'Ciclo Semaforico'!AP$32,S!$HC18:$HL18)+SUMIF(N!$HC$15:$HL$15,'Ciclo Semaforico'!AP$32,N!$HC18:$HL18)+SUMIF(E!$HC$15:$HL$15,'Ciclo Semaforico'!AP$32,E!$HC18:$HL18)+SUMIF(O!$HC$15:$HL$15,'Ciclo Semaforico'!AP$32,O!$HC18:$HL18))-IF(AP$31="",(SUMIF(S!$HC$15:$HL$15,'Ciclo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Semaforico'!AP$30,O!$HC18:$HL18))*AP$31))</f>
        <v>0</v>
      </c>
      <c r="AQ43" s="241">
        <f>IF(AQ$32="",IF(AQ$31="",(SUMIF(S!$HC$15:$HL$15,'Ciclo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Semaforico'!AQ$30,O!$HC18:$HL18))*AQ$31),(SUMIF(S!$HC$15:$HL$15,'Ciclo Semaforico'!AQ$32,S!$HC18:$HL18)+SUMIF(N!$HC$15:$HL$15,'Ciclo Semaforico'!AQ$32,N!$HC18:$HL18)+SUMIF(E!$HC$15:$HL$15,'Ciclo Semaforico'!AQ$32,E!$HC18:$HL18)+SUMIF(O!$HC$15:$HL$15,'Ciclo Semaforico'!AQ$32,O!$HC18:$HL18))-IF(AQ$31="",(SUMIF(S!$HC$15:$HL$15,'Ciclo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Semaforico'!AQ$30,O!$HC18:$HL18))*AQ$31))</f>
        <v>0</v>
      </c>
      <c r="AR43" s="241">
        <f>IF(AR$32="",IF(AR$31="",(SUMIF(S!$HC$15:$HL$15,'Ciclo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Semaforico'!AR$30,O!$HC18:$HL18))*AR$31),(SUMIF(S!$HC$15:$HL$15,'Ciclo Semaforico'!AR$32,S!$HC18:$HL18)+SUMIF(N!$HC$15:$HL$15,'Ciclo Semaforico'!AR$32,N!$HC18:$HL18)+SUMIF(E!$HC$15:$HL$15,'Ciclo Semaforico'!AR$32,E!$HC18:$HL18)+SUMIF(O!$HC$15:$HL$15,'Ciclo Semaforico'!AR$32,O!$HC18:$HL18))-IF(AR$31="",(SUMIF(S!$HC$15:$HL$15,'Ciclo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Semaforico'!AR$30,O!$HC18:$HL18))*AR$31))</f>
        <v>0</v>
      </c>
      <c r="AS43" s="241">
        <f>IF(AS$32="",IF(AS$31="",(SUMIF(S!$HC$15:$HL$15,'Ciclo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Semaforico'!AS$30,O!$HC18:$HL18))*AS$31),(SUMIF(S!$HC$15:$HL$15,'Ciclo Semaforico'!AS$32,S!$HC18:$HL18)+SUMIF(N!$HC$15:$HL$15,'Ciclo Semaforico'!AS$32,N!$HC18:$HL18)+SUMIF(E!$HC$15:$HL$15,'Ciclo Semaforico'!AS$32,E!$HC18:$HL18)+SUMIF(O!$HC$15:$HL$15,'Ciclo Semaforico'!AS$32,O!$HC18:$HL18))-IF(AS$31="",(SUMIF(S!$HC$15:$HL$15,'Ciclo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Semaforico'!AS$30,O!$HC18:$HL18))*AS$31))</f>
        <v>0</v>
      </c>
      <c r="AT43" s="241">
        <f>IF(AT$32="",IF(AT$31="",(SUMIF(S!$HC$15:$HL$15,'Ciclo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Semaforico'!AT$30,O!$HC18:$HL18))*AT$31),(SUMIF(S!$HC$15:$HL$15,'Ciclo Semaforico'!AT$32,S!$HC18:$HL18)+SUMIF(N!$HC$15:$HL$15,'Ciclo Semaforico'!AT$32,N!$HC18:$HL18)+SUMIF(E!$HC$15:$HL$15,'Ciclo Semaforico'!AT$32,E!$HC18:$HL18)+SUMIF(O!$HC$15:$HL$15,'Ciclo Semaforico'!AT$32,O!$HC18:$HL18))-IF(AT$31="",(SUMIF(S!$HC$15:$HL$15,'Ciclo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Semaforico'!AT$30,O!$HC18:$HL18))*AT$31))</f>
        <v>0</v>
      </c>
      <c r="AU43" s="241">
        <f>IF(AU$32="",IF(AU$31="",(SUMIF(S!$HC$15:$HL$15,'Ciclo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Semaforico'!AU$30,O!$HC18:$HL18))*AU$31),(SUMIF(S!$HC$15:$HL$15,'Ciclo Semaforico'!AU$32,S!$HC18:$HL18)+SUMIF(N!$HC$15:$HL$15,'Ciclo Semaforico'!AU$32,N!$HC18:$HL18)+SUMIF(E!$HC$15:$HL$15,'Ciclo Semaforico'!AU$32,E!$HC18:$HL18)+SUMIF(O!$HC$15:$HL$15,'Ciclo Semaforico'!AU$32,O!$HC18:$HL18))-IF(AU$31="",(SUMIF(S!$HC$15:$HL$15,'Ciclo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Semaforico'!AU$30,O!$HC18:$HL18))*AU$31))</f>
        <v>0</v>
      </c>
      <c r="AV43" s="241">
        <f>IF(AV$32="",IF(AV$31="",(SUMIF(S!$HC$15:$HL$15,'Ciclo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Semaforico'!AV$30,O!$HC18:$HL18))*AV$31),(SUMIF(S!$HC$15:$HL$15,'Ciclo Semaforico'!AV$32,S!$HC18:$HL18)+SUMIF(N!$HC$15:$HL$15,'Ciclo Semaforico'!AV$32,N!$HC18:$HL18)+SUMIF(E!$HC$15:$HL$15,'Ciclo Semaforico'!AV$32,E!$HC18:$HL18)+SUMIF(O!$HC$15:$HL$15,'Ciclo Semaforico'!AV$32,O!$HC18:$HL18))-IF(AV$31="",(SUMIF(S!$HC$15:$HL$15,'Ciclo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Semaforico'!AV$30,O!$HC18:$HL18))*AV$31))</f>
        <v>0</v>
      </c>
      <c r="AW43" s="241">
        <f>IF(AW$32="",IF(AW$31="",(SUMIF(S!$HC$15:$HL$15,'Ciclo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Semaforico'!AW$30,O!$HC18:$HL18))*AW$31),(SUMIF(S!$HC$15:$HL$15,'Ciclo Semaforico'!AW$32,S!$HC18:$HL18)+SUMIF(N!$HC$15:$HL$15,'Ciclo Semaforico'!AW$32,N!$HC18:$HL18)+SUMIF(E!$HC$15:$HL$15,'Ciclo Semaforico'!AW$32,E!$HC18:$HL18)+SUMIF(O!$HC$15:$HL$15,'Ciclo Semaforico'!AW$32,O!$HC18:$HL18))-IF(AW$31="",(SUMIF(S!$HC$15:$HL$15,'Ciclo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Semaforico'!AW$30,O!$HC18:$HL18))*AW$31))</f>
        <v>0</v>
      </c>
      <c r="AX43" s="242">
        <f>IF(AX$32="",IF(AX$31="",(SUMIF(S!$HC$15:$HL$15,'Ciclo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Semaforico'!AX$30,O!$HC18:$HL18))*AX$31),(SUMIF(S!$HC$15:$HL$15,'Ciclo Semaforico'!AX$32,S!$HC18:$HL18)+SUMIF(N!$HC$15:$HL$15,'Ciclo Semaforico'!AX$32,N!$HC18:$HL18)+SUMIF(E!$HC$15:$HL$15,'Ciclo Semaforico'!AX$32,E!$HC18:$HL18)+SUMIF(O!$HC$15:$HL$15,'Ciclo Semaforico'!AX$32,O!$HC18:$HL18))-IF(AX$31="",(SUMIF(S!$HC$15:$HL$15,'Ciclo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Semaforico'!AX$30,O!$HC18:$HL18))*AX$31))</f>
        <v>0</v>
      </c>
      <c r="AY43" s="240">
        <f>IF(AY$32="",IF(AY$31="",(SUMIF(S!$HC$15:$HL$15,'Ciclo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Semaforico'!AY$30,O!$HC18:$HL18))*AY$31),(SUMIF(S!$HC$15:$HL$15,'Ciclo Semaforico'!AY$32,S!$HC18:$HL18)+SUMIF(N!$HC$15:$HL$15,'Ciclo Semaforico'!AY$32,N!$HC18:$HL18)+SUMIF(E!$HC$15:$HL$15,'Ciclo Semaforico'!AY$32,E!$HC18:$HL18)+SUMIF(O!$HC$15:$HL$15,'Ciclo Semaforico'!AY$32,O!$HC18:$HL18))-IF(AY$31="",(SUMIF(S!$HC$15:$HL$15,'Ciclo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Semaforico'!AY$30,O!$HC18:$HL18))*AY$31))</f>
        <v>0</v>
      </c>
      <c r="AZ43" s="241">
        <f>IF(AZ$32="",IF(AZ$31="",(SUMIF(S!$HC$15:$HL$15,'Ciclo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Semaforico'!AZ$30,O!$HC18:$HL18))*AZ$31),(SUMIF(S!$HC$15:$HL$15,'Ciclo Semaforico'!AZ$32,S!$HC18:$HL18)+SUMIF(N!$HC$15:$HL$15,'Ciclo Semaforico'!AZ$32,N!$HC18:$HL18)+SUMIF(E!$HC$15:$HL$15,'Ciclo Semaforico'!AZ$32,E!$HC18:$HL18)+SUMIF(O!$HC$15:$HL$15,'Ciclo Semaforico'!AZ$32,O!$HC18:$HL18))-IF(AZ$31="",(SUMIF(S!$HC$15:$HL$15,'Ciclo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Semaforico'!AZ$30,O!$HC18:$HL18))*AZ$31))</f>
        <v>0</v>
      </c>
      <c r="BA43" s="241">
        <f>IF(BA$32="",IF(BA$31="",(SUMIF(S!$HC$15:$HL$15,'Ciclo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Semaforico'!BA$30,O!$HC18:$HL18))*BA$31),(SUMIF(S!$HC$15:$HL$15,'Ciclo Semaforico'!BA$32,S!$HC18:$HL18)+SUMIF(N!$HC$15:$HL$15,'Ciclo Semaforico'!BA$32,N!$HC18:$HL18)+SUMIF(E!$HC$15:$HL$15,'Ciclo Semaforico'!BA$32,E!$HC18:$HL18)+SUMIF(O!$HC$15:$HL$15,'Ciclo Semaforico'!BA$32,O!$HC18:$HL18))-IF(BA$31="",(SUMIF(S!$HC$15:$HL$15,'Ciclo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Semaforico'!BA$30,O!$HC18:$HL18))*BA$31))</f>
        <v>0</v>
      </c>
      <c r="BB43" s="241">
        <f>IF(BB$32="",IF(BB$31="",(SUMIF(S!$HC$15:$HL$15,'Ciclo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Semaforico'!BB$30,O!$HC18:$HL18))*BB$31),(SUMIF(S!$HC$15:$HL$15,'Ciclo Semaforico'!BB$32,S!$HC18:$HL18)+SUMIF(N!$HC$15:$HL$15,'Ciclo Semaforico'!BB$32,N!$HC18:$HL18)+SUMIF(E!$HC$15:$HL$15,'Ciclo Semaforico'!BB$32,E!$HC18:$HL18)+SUMIF(O!$HC$15:$HL$15,'Ciclo Semaforico'!BB$32,O!$HC18:$HL18))-IF(BB$31="",(SUMIF(S!$HC$15:$HL$15,'Ciclo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Semaforico'!BB$30,O!$HC18:$HL18))*BB$31))</f>
        <v>0</v>
      </c>
      <c r="BC43" s="241">
        <f>IF(BC$32="",IF(BC$31="",(SUMIF(S!$HC$15:$HL$15,'Ciclo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Semaforico'!BC$30,O!$HC18:$HL18))*BC$31),(SUMIF(S!$HC$15:$HL$15,'Ciclo Semaforico'!BC$32,S!$HC18:$HL18)+SUMIF(N!$HC$15:$HL$15,'Ciclo Semaforico'!BC$32,N!$HC18:$HL18)+SUMIF(E!$HC$15:$HL$15,'Ciclo Semaforico'!BC$32,E!$HC18:$HL18)+SUMIF(O!$HC$15:$HL$15,'Ciclo Semaforico'!BC$32,O!$HC18:$HL18))-IF(BC$31="",(SUMIF(S!$HC$15:$HL$15,'Ciclo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Semaforico'!BC$30,O!$HC18:$HL18))*BC$31))</f>
        <v>0</v>
      </c>
      <c r="BD43" s="241">
        <f>IF(BD$32="",IF(BD$31="",(SUMIF(S!$HC$15:$HL$15,'Ciclo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Semaforico'!BD$30,O!$HC18:$HL18))*BD$31),(SUMIF(S!$HC$15:$HL$15,'Ciclo Semaforico'!BD$32,S!$HC18:$HL18)+SUMIF(N!$HC$15:$HL$15,'Ciclo Semaforico'!BD$32,N!$HC18:$HL18)+SUMIF(E!$HC$15:$HL$15,'Ciclo Semaforico'!BD$32,E!$HC18:$HL18)+SUMIF(O!$HC$15:$HL$15,'Ciclo Semaforico'!BD$32,O!$HC18:$HL18))-IF(BD$31="",(SUMIF(S!$HC$15:$HL$15,'Ciclo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Semaforico'!BD$30,O!$HC18:$HL18))*BD$31))</f>
        <v>0</v>
      </c>
      <c r="BE43" s="241">
        <f>IF(BE$32="",IF(BE$31="",(SUMIF(S!$HC$15:$HL$15,'Ciclo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Semaforico'!BE$30,O!$HC18:$HL18))*BE$31),(SUMIF(S!$HC$15:$HL$15,'Ciclo Semaforico'!BE$32,S!$HC18:$HL18)+SUMIF(N!$HC$15:$HL$15,'Ciclo Semaforico'!BE$32,N!$HC18:$HL18)+SUMIF(E!$HC$15:$HL$15,'Ciclo Semaforico'!BE$32,E!$HC18:$HL18)+SUMIF(O!$HC$15:$HL$15,'Ciclo Semaforico'!BE$32,O!$HC18:$HL18))-IF(BE$31="",(SUMIF(S!$HC$15:$HL$15,'Ciclo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Semaforico'!BE$30,O!$HC18:$HL18))*BE$31))</f>
        <v>0</v>
      </c>
      <c r="BF43" s="241">
        <f>IF(BF$32="",IF(BF$31="",(SUMIF(S!$HC$15:$HL$15,'Ciclo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Semaforico'!BF$30,O!$HC18:$HL18))*BF$31),(SUMIF(S!$HC$15:$HL$15,'Ciclo Semaforico'!BF$32,S!$HC18:$HL18)+SUMIF(N!$HC$15:$HL$15,'Ciclo Semaforico'!BF$32,N!$HC18:$HL18)+SUMIF(E!$HC$15:$HL$15,'Ciclo Semaforico'!BF$32,E!$HC18:$HL18)+SUMIF(O!$HC$15:$HL$15,'Ciclo Semaforico'!BF$32,O!$HC18:$HL18))-IF(BF$31="",(SUMIF(S!$HC$15:$HL$15,'Ciclo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Semaforico'!BF$30,O!$HC18:$HL18))*BF$31))</f>
        <v>0</v>
      </c>
      <c r="BG43" s="241">
        <f>IF(BG$32="",IF(BG$31="",(SUMIF(S!$HC$15:$HL$15,'Ciclo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Semaforico'!BG$30,O!$HC18:$HL18))*BG$31),(SUMIF(S!$HC$15:$HL$15,'Ciclo Semaforico'!BG$32,S!$HC18:$HL18)+SUMIF(N!$HC$15:$HL$15,'Ciclo Semaforico'!BG$32,N!$HC18:$HL18)+SUMIF(E!$HC$15:$HL$15,'Ciclo Semaforico'!BG$32,E!$HC18:$HL18)+SUMIF(O!$HC$15:$HL$15,'Ciclo Semaforico'!BG$32,O!$HC18:$HL18))-IF(BG$31="",(SUMIF(S!$HC$15:$HL$15,'Ciclo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Semaforico'!BG$30,O!$HC18:$HL18))*BG$31))</f>
        <v>0</v>
      </c>
      <c r="BH43" s="241">
        <f>IF(BH$32="",IF(BH$31="",(SUMIF(S!$HC$15:$HL$15,'Ciclo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Semaforico'!BH$30,O!$HC18:$HL18))*BH$31),(SUMIF(S!$HC$15:$HL$15,'Ciclo Semaforico'!BH$32,S!$HC18:$HL18)+SUMIF(N!$HC$15:$HL$15,'Ciclo Semaforico'!BH$32,N!$HC18:$HL18)+SUMIF(E!$HC$15:$HL$15,'Ciclo Semaforico'!BH$32,E!$HC18:$HL18)+SUMIF(O!$HC$15:$HL$15,'Ciclo Semaforico'!BH$32,O!$HC18:$HL18))-IF(BH$31="",(SUMIF(S!$HC$15:$HL$15,'Ciclo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Semaforico'!BH$30,O!$HC18:$HL18))*BH$31))</f>
        <v>0</v>
      </c>
      <c r="BI43" s="241">
        <f>IF(BI$32="",IF(BI$31="",(SUMIF(S!$HC$15:$HL$15,'Ciclo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Semaforico'!BI$30,O!$HC18:$HL18))*BI$31),(SUMIF(S!$HC$15:$HL$15,'Ciclo Semaforico'!BI$32,S!$HC18:$HL18)+SUMIF(N!$HC$15:$HL$15,'Ciclo Semaforico'!BI$32,N!$HC18:$HL18)+SUMIF(E!$HC$15:$HL$15,'Ciclo Semaforico'!BI$32,E!$HC18:$HL18)+SUMIF(O!$HC$15:$HL$15,'Ciclo Semaforico'!BI$32,O!$HC18:$HL18))-IF(BI$31="",(SUMIF(S!$HC$15:$HL$15,'Ciclo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Semaforico'!BI$30,O!$HC18:$HL18))*BI$31))</f>
        <v>0</v>
      </c>
      <c r="BJ43" s="242">
        <f>IF(BJ$32="",IF(BJ$31="",(SUMIF(S!$HC$15:$HL$15,'Ciclo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Semaforico'!BJ$30,O!$HC18:$HL18))*BJ$31),(SUMIF(S!$HC$15:$HL$15,'Ciclo Semaforico'!BJ$32,S!$HC18:$HL18)+SUMIF(N!$HC$15:$HL$15,'Ciclo Semaforico'!BJ$32,N!$HC18:$HL18)+SUMIF(E!$HC$15:$HL$15,'Ciclo Semaforico'!BJ$32,E!$HC18:$HL18)+SUMIF(O!$HC$15:$HL$15,'Ciclo Semaforico'!BJ$32,O!$HC18:$HL18))-IF(BJ$31="",(SUMIF(S!$HC$15:$HL$15,'Ciclo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Semaforico'!BJ$30,O!$HC18:$HL18))*BJ$31))</f>
        <v>0</v>
      </c>
      <c r="BK43" s="240">
        <f>IF(BK$32="",IF(BK$31="",(SUMIF(S!$HC$15:$HL$15,'Ciclo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Semaforico'!BK$30,O!$HC18:$HL18))*BK$31),(SUMIF(S!$HC$15:$HL$15,'Ciclo Semaforico'!BK$32,S!$HC18:$HL18)+SUMIF(N!$HC$15:$HL$15,'Ciclo Semaforico'!BK$32,N!$HC18:$HL18)+SUMIF(E!$HC$15:$HL$15,'Ciclo Semaforico'!BK$32,E!$HC18:$HL18)+SUMIF(O!$HC$15:$HL$15,'Ciclo Semaforico'!BK$32,O!$HC18:$HL18))-IF(BK$31="",(SUMIF(S!$HC$15:$HL$15,'Ciclo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Semaforico'!BK$30,O!$HC18:$HL18))*BK$31))</f>
        <v>0</v>
      </c>
      <c r="BL43" s="241">
        <f>IF(BL$32="",IF(BL$31="",(SUMIF(S!$HC$15:$HL$15,'Ciclo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Semaforico'!BL$30,O!$HC18:$HL18))*BL$31),(SUMIF(S!$HC$15:$HL$15,'Ciclo Semaforico'!BL$32,S!$HC18:$HL18)+SUMIF(N!$HC$15:$HL$15,'Ciclo Semaforico'!BL$32,N!$HC18:$HL18)+SUMIF(E!$HC$15:$HL$15,'Ciclo Semaforico'!BL$32,E!$HC18:$HL18)+SUMIF(O!$HC$15:$HL$15,'Ciclo Semaforico'!BL$32,O!$HC18:$HL18))-IF(BL$31="",(SUMIF(S!$HC$15:$HL$15,'Ciclo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Semaforico'!BL$30,O!$HC18:$HL18))*BL$31))</f>
        <v>0</v>
      </c>
      <c r="BM43" s="241">
        <f>IF(BM$32="",IF(BM$31="",(SUMIF(S!$HC$15:$HL$15,'Ciclo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Semaforico'!BM$30,O!$HC18:$HL18))*BM$31),(SUMIF(S!$HC$15:$HL$15,'Ciclo Semaforico'!BM$32,S!$HC18:$HL18)+SUMIF(N!$HC$15:$HL$15,'Ciclo Semaforico'!BM$32,N!$HC18:$HL18)+SUMIF(E!$HC$15:$HL$15,'Ciclo Semaforico'!BM$32,E!$HC18:$HL18)+SUMIF(O!$HC$15:$HL$15,'Ciclo Semaforico'!BM$32,O!$HC18:$HL18))-IF(BM$31="",(SUMIF(S!$HC$15:$HL$15,'Ciclo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Semaforico'!BM$30,O!$HC18:$HL18))*BM$31))</f>
        <v>0</v>
      </c>
      <c r="BN43" s="241">
        <f>IF(BN$32="",IF(BN$31="",(SUMIF(S!$HC$15:$HL$15,'Ciclo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Semaforico'!BN$30,O!$HC18:$HL18))*BN$31),(SUMIF(S!$HC$15:$HL$15,'Ciclo Semaforico'!BN$32,S!$HC18:$HL18)+SUMIF(N!$HC$15:$HL$15,'Ciclo Semaforico'!BN$32,N!$HC18:$HL18)+SUMIF(E!$HC$15:$HL$15,'Ciclo Semaforico'!BN$32,E!$HC18:$HL18)+SUMIF(O!$HC$15:$HL$15,'Ciclo Semaforico'!BN$32,O!$HC18:$HL18))-IF(BN$31="",(SUMIF(S!$HC$15:$HL$15,'Ciclo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Semaforico'!BN$30,O!$HC18:$HL18))*BN$31))</f>
        <v>0</v>
      </c>
      <c r="BO43" s="241">
        <f>IF(BO$32="",IF(BO$31="",(SUMIF(S!$HC$15:$HL$15,'Ciclo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Semaforico'!BO$30,O!$HC18:$HL18))*BO$31),(SUMIF(S!$HC$15:$HL$15,'Ciclo Semaforico'!BO$32,S!$HC18:$HL18)+SUMIF(N!$HC$15:$HL$15,'Ciclo Semaforico'!BO$32,N!$HC18:$HL18)+SUMIF(E!$HC$15:$HL$15,'Ciclo Semaforico'!BO$32,E!$HC18:$HL18)+SUMIF(O!$HC$15:$HL$15,'Ciclo Semaforico'!BO$32,O!$HC18:$HL18))-IF(BO$31="",(SUMIF(S!$HC$15:$HL$15,'Ciclo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Semaforico'!BO$30,O!$HC18:$HL18))*BO$31))</f>
        <v>0</v>
      </c>
      <c r="BP43" s="241">
        <f>IF(BP$32="",IF(BP$31="",(SUMIF(S!$HC$15:$HL$15,'Ciclo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Semaforico'!BP$30,O!$HC18:$HL18))*BP$31),(SUMIF(S!$HC$15:$HL$15,'Ciclo Semaforico'!BP$32,S!$HC18:$HL18)+SUMIF(N!$HC$15:$HL$15,'Ciclo Semaforico'!BP$32,N!$HC18:$HL18)+SUMIF(E!$HC$15:$HL$15,'Ciclo Semaforico'!BP$32,E!$HC18:$HL18)+SUMIF(O!$HC$15:$HL$15,'Ciclo Semaforico'!BP$32,O!$HC18:$HL18))-IF(BP$31="",(SUMIF(S!$HC$15:$HL$15,'Ciclo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Semaforico'!BP$30,O!$HC18:$HL18))*BP$31))</f>
        <v>0</v>
      </c>
      <c r="BQ43" s="241">
        <f>IF(BQ$32="",IF(BQ$31="",(SUMIF(S!$HC$15:$HL$15,'Ciclo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Semaforico'!BQ$30,O!$HC18:$HL18))*BQ$31),(SUMIF(S!$HC$15:$HL$15,'Ciclo Semaforico'!BQ$32,S!$HC18:$HL18)+SUMIF(N!$HC$15:$HL$15,'Ciclo Semaforico'!BQ$32,N!$HC18:$HL18)+SUMIF(E!$HC$15:$HL$15,'Ciclo Semaforico'!BQ$32,E!$HC18:$HL18)+SUMIF(O!$HC$15:$HL$15,'Ciclo Semaforico'!BQ$32,O!$HC18:$HL18))-IF(BQ$31="",(SUMIF(S!$HC$15:$HL$15,'Ciclo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Semaforico'!BQ$30,O!$HC18:$HL18))*BQ$31))</f>
        <v>0</v>
      </c>
      <c r="BR43" s="241">
        <f>IF(BR$32="",IF(BR$31="",(SUMIF(S!$HC$15:$HL$15,'Ciclo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Semaforico'!BR$30,O!$HC18:$HL18))*BR$31),(SUMIF(S!$HC$15:$HL$15,'Ciclo Semaforico'!BR$32,S!$HC18:$HL18)+SUMIF(N!$HC$15:$HL$15,'Ciclo Semaforico'!BR$32,N!$HC18:$HL18)+SUMIF(E!$HC$15:$HL$15,'Ciclo Semaforico'!BR$32,E!$HC18:$HL18)+SUMIF(O!$HC$15:$HL$15,'Ciclo Semaforico'!BR$32,O!$HC18:$HL18))-IF(BR$31="",(SUMIF(S!$HC$15:$HL$15,'Ciclo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Semaforico'!BR$30,O!$HC18:$HL18))*BR$31))</f>
        <v>0</v>
      </c>
      <c r="BS43" s="241">
        <f>IF(BS$32="",IF(BS$31="",(SUMIF(S!$HC$15:$HL$15,'Ciclo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Semaforico'!BS$30,O!$HC18:$HL18))*BS$31),(SUMIF(S!$HC$15:$HL$15,'Ciclo Semaforico'!BS$32,S!$HC18:$HL18)+SUMIF(N!$HC$15:$HL$15,'Ciclo Semaforico'!BS$32,N!$HC18:$HL18)+SUMIF(E!$HC$15:$HL$15,'Ciclo Semaforico'!BS$32,E!$HC18:$HL18)+SUMIF(O!$HC$15:$HL$15,'Ciclo Semaforico'!BS$32,O!$HC18:$HL18))-IF(BS$31="",(SUMIF(S!$HC$15:$HL$15,'Ciclo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Semaforico'!BS$30,O!$HC18:$HL18))*BS$31))</f>
        <v>0</v>
      </c>
      <c r="BT43" s="241">
        <f>IF(BT$32="",IF(BT$31="",(SUMIF(S!$HC$15:$HL$15,'Ciclo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Semaforico'!BT$30,O!$HC18:$HL18))*BT$31),(SUMIF(S!$HC$15:$HL$15,'Ciclo Semaforico'!BT$32,S!$HC18:$HL18)+SUMIF(N!$HC$15:$HL$15,'Ciclo Semaforico'!BT$32,N!$HC18:$HL18)+SUMIF(E!$HC$15:$HL$15,'Ciclo Semaforico'!BT$32,E!$HC18:$HL18)+SUMIF(O!$HC$15:$HL$15,'Ciclo Semaforico'!BT$32,O!$HC18:$HL18))-IF(BT$31="",(SUMIF(S!$HC$15:$HL$15,'Ciclo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Semaforico'!BT$30,O!$HC18:$HL18))*BT$31))</f>
        <v>0</v>
      </c>
      <c r="BU43" s="241">
        <f>IF(BU$32="",IF(BU$31="",(SUMIF(S!$HC$15:$HL$15,'Ciclo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Semaforico'!BU$30,O!$HC18:$HL18))*BU$31),(SUMIF(S!$HC$15:$HL$15,'Ciclo Semaforico'!BU$32,S!$HC18:$HL18)+SUMIF(N!$HC$15:$HL$15,'Ciclo Semaforico'!BU$32,N!$HC18:$HL18)+SUMIF(E!$HC$15:$HL$15,'Ciclo Semaforico'!BU$32,E!$HC18:$HL18)+SUMIF(O!$HC$15:$HL$15,'Ciclo Semaforico'!BU$32,O!$HC18:$HL18))-IF(BU$31="",(SUMIF(S!$HC$15:$HL$15,'Ciclo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Semaforico'!BU$30,O!$HC18:$HL18))*BU$31))</f>
        <v>0</v>
      </c>
      <c r="BV43" s="242">
        <f>IF(BV$32="",IF(BV$31="",(SUMIF(S!$HC$15:$HL$15,'Ciclo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Semaforico'!BV$30,O!$HC18:$HL18))*BV$31),(SUMIF(S!$HC$15:$HL$15,'Ciclo Semaforico'!BV$32,S!$HC18:$HL18)+SUMIF(N!$HC$15:$HL$15,'Ciclo Semaforico'!BV$32,N!$HC18:$HL18)+SUMIF(E!$HC$15:$HL$15,'Ciclo Semaforico'!BV$32,E!$HC18:$HL18)+SUMIF(O!$HC$15:$HL$15,'Ciclo Semaforico'!BV$32,O!$HC18:$HL18))-IF(BV$31="",(SUMIF(S!$HC$15:$HL$15,'Ciclo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Semaforico'!BV$30,O!$HC18:$HL18))*BV$31))</f>
        <v>0</v>
      </c>
      <c r="BW43" s="240">
        <f>IF(BW$32="",IF(BW$31="",(SUMIF(S!$HC$15:$HL$15,'Ciclo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Semaforico'!BW$30,O!$HC18:$HL18))*BW$31),(SUMIF(S!$HC$15:$HL$15,'Ciclo Semaforico'!BW$32,S!$HC18:$HL18)+SUMIF(N!$HC$15:$HL$15,'Ciclo Semaforico'!BW$32,N!$HC18:$HL18)+SUMIF(E!$HC$15:$HL$15,'Ciclo Semaforico'!BW$32,E!$HC18:$HL18)+SUMIF(O!$HC$15:$HL$15,'Ciclo Semaforico'!BW$32,O!$HC18:$HL18))-IF(BW$31="",(SUMIF(S!$HC$15:$HL$15,'Ciclo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Semaforico'!BW$30,O!$HC18:$HL18))*BW$31))</f>
        <v>0</v>
      </c>
      <c r="BX43" s="241">
        <f>IF(BX$32="",IF(BX$31="",(SUMIF(S!$HC$15:$HL$15,'Ciclo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Semaforico'!BX$30,O!$HC18:$HL18))*BX$31),(SUMIF(S!$HC$15:$HL$15,'Ciclo Semaforico'!BX$32,S!$HC18:$HL18)+SUMIF(N!$HC$15:$HL$15,'Ciclo Semaforico'!BX$32,N!$HC18:$HL18)+SUMIF(E!$HC$15:$HL$15,'Ciclo Semaforico'!BX$32,E!$HC18:$HL18)+SUMIF(O!$HC$15:$HL$15,'Ciclo Semaforico'!BX$32,O!$HC18:$HL18))-IF(BX$31="",(SUMIF(S!$HC$15:$HL$15,'Ciclo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Semaforico'!BX$30,O!$HC18:$HL18))*BX$31))</f>
        <v>0</v>
      </c>
      <c r="BY43" s="241">
        <f>IF(BY$32="",IF(BY$31="",(SUMIF(S!$HC$15:$HL$15,'Ciclo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Semaforico'!BY$30,O!$HC18:$HL18))*BY$31),(SUMIF(S!$HC$15:$HL$15,'Ciclo Semaforico'!BY$32,S!$HC18:$HL18)+SUMIF(N!$HC$15:$HL$15,'Ciclo Semaforico'!BY$32,N!$HC18:$HL18)+SUMIF(E!$HC$15:$HL$15,'Ciclo Semaforico'!BY$32,E!$HC18:$HL18)+SUMIF(O!$HC$15:$HL$15,'Ciclo Semaforico'!BY$32,O!$HC18:$HL18))-IF(BY$31="",(SUMIF(S!$HC$15:$HL$15,'Ciclo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Semaforico'!BY$30,O!$HC18:$HL18))*BY$31))</f>
        <v>0</v>
      </c>
      <c r="BZ43" s="241">
        <f>IF(BZ$32="",IF(BZ$31="",(SUMIF(S!$HC$15:$HL$15,'Ciclo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Semaforico'!BZ$30,O!$HC18:$HL18))*BZ$31),(SUMIF(S!$HC$15:$HL$15,'Ciclo Semaforico'!BZ$32,S!$HC18:$HL18)+SUMIF(N!$HC$15:$HL$15,'Ciclo Semaforico'!BZ$32,N!$HC18:$HL18)+SUMIF(E!$HC$15:$HL$15,'Ciclo Semaforico'!BZ$32,E!$HC18:$HL18)+SUMIF(O!$HC$15:$HL$15,'Ciclo Semaforico'!BZ$32,O!$HC18:$HL18))-IF(BZ$31="",(SUMIF(S!$HC$15:$HL$15,'Ciclo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Semaforico'!BZ$30,O!$HC18:$HL18))*BZ$31))</f>
        <v>0</v>
      </c>
      <c r="CA43" s="241">
        <f>IF(CA$32="",IF(CA$31="",(SUMIF(S!$HC$15:$HL$15,'Ciclo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Semaforico'!CA$30,O!$HC18:$HL18))*CA$31),(SUMIF(S!$HC$15:$HL$15,'Ciclo Semaforico'!CA$32,S!$HC18:$HL18)+SUMIF(N!$HC$15:$HL$15,'Ciclo Semaforico'!CA$32,N!$HC18:$HL18)+SUMIF(E!$HC$15:$HL$15,'Ciclo Semaforico'!CA$32,E!$HC18:$HL18)+SUMIF(O!$HC$15:$HL$15,'Ciclo Semaforico'!CA$32,O!$HC18:$HL18))-IF(CA$31="",(SUMIF(S!$HC$15:$HL$15,'Ciclo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Semaforico'!CA$30,O!$HC18:$HL18))*CA$31))</f>
        <v>0</v>
      </c>
      <c r="CB43" s="241">
        <f>IF(CB$32="",IF(CB$31="",(SUMIF(S!$HC$15:$HL$15,'Ciclo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Semaforico'!CB$30,O!$HC18:$HL18))*CB$31),(SUMIF(S!$HC$15:$HL$15,'Ciclo Semaforico'!CB$32,S!$HC18:$HL18)+SUMIF(N!$HC$15:$HL$15,'Ciclo Semaforico'!CB$32,N!$HC18:$HL18)+SUMIF(E!$HC$15:$HL$15,'Ciclo Semaforico'!CB$32,E!$HC18:$HL18)+SUMIF(O!$HC$15:$HL$15,'Ciclo Semaforico'!CB$32,O!$HC18:$HL18))-IF(CB$31="",(SUMIF(S!$HC$15:$HL$15,'Ciclo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Semaforico'!CB$30,O!$HC18:$HL18))*CB$31))</f>
        <v>0</v>
      </c>
      <c r="CC43" s="241">
        <f>IF(CC$32="",IF(CC$31="",(SUMIF(S!$HC$15:$HL$15,'Ciclo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Semaforico'!CC$30,O!$HC18:$HL18))*CC$31),(SUMIF(S!$HC$15:$HL$15,'Ciclo Semaforico'!CC$32,S!$HC18:$HL18)+SUMIF(N!$HC$15:$HL$15,'Ciclo Semaforico'!CC$32,N!$HC18:$HL18)+SUMIF(E!$HC$15:$HL$15,'Ciclo Semaforico'!CC$32,E!$HC18:$HL18)+SUMIF(O!$HC$15:$HL$15,'Ciclo Semaforico'!CC$32,O!$HC18:$HL18))-IF(CC$31="",(SUMIF(S!$HC$15:$HL$15,'Ciclo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Semaforico'!CC$30,O!$HC18:$HL18))*CC$31))</f>
        <v>0</v>
      </c>
      <c r="CD43" s="241">
        <f>IF(CD$32="",IF(CD$31="",(SUMIF(S!$HC$15:$HL$15,'Ciclo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Semaforico'!CD$30,O!$HC18:$HL18))*CD$31),(SUMIF(S!$HC$15:$HL$15,'Ciclo Semaforico'!CD$32,S!$HC18:$HL18)+SUMIF(N!$HC$15:$HL$15,'Ciclo Semaforico'!CD$32,N!$HC18:$HL18)+SUMIF(E!$HC$15:$HL$15,'Ciclo Semaforico'!CD$32,E!$HC18:$HL18)+SUMIF(O!$HC$15:$HL$15,'Ciclo Semaforico'!CD$32,O!$HC18:$HL18))-IF(CD$31="",(SUMIF(S!$HC$15:$HL$15,'Ciclo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Semaforico'!CD$30,O!$HC18:$HL18))*CD$31))</f>
        <v>0</v>
      </c>
      <c r="CE43" s="241">
        <f>IF(CE$32="",IF(CE$31="",(SUMIF(S!$HC$15:$HL$15,'Ciclo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Semaforico'!CE$30,O!$HC18:$HL18))*CE$31),(SUMIF(S!$HC$15:$HL$15,'Ciclo Semaforico'!CE$32,S!$HC18:$HL18)+SUMIF(N!$HC$15:$HL$15,'Ciclo Semaforico'!CE$32,N!$HC18:$HL18)+SUMIF(E!$HC$15:$HL$15,'Ciclo Semaforico'!CE$32,E!$HC18:$HL18)+SUMIF(O!$HC$15:$HL$15,'Ciclo Semaforico'!CE$32,O!$HC18:$HL18))-IF(CE$31="",(SUMIF(S!$HC$15:$HL$15,'Ciclo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Semaforico'!CE$30,O!$HC18:$HL18))*CE$31))</f>
        <v>0</v>
      </c>
      <c r="CF43" s="241">
        <f>IF(CF$32="",IF(CF$31="",(SUMIF(S!$HC$15:$HL$15,'Ciclo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Semaforico'!CF$30,O!$HC18:$HL18))*CF$31),(SUMIF(S!$HC$15:$HL$15,'Ciclo Semaforico'!CF$32,S!$HC18:$HL18)+SUMIF(N!$HC$15:$HL$15,'Ciclo Semaforico'!CF$32,N!$HC18:$HL18)+SUMIF(E!$HC$15:$HL$15,'Ciclo Semaforico'!CF$32,E!$HC18:$HL18)+SUMIF(O!$HC$15:$HL$15,'Ciclo Semaforico'!CF$32,O!$HC18:$HL18))-IF(CF$31="",(SUMIF(S!$HC$15:$HL$15,'Ciclo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Semaforico'!CF$30,O!$HC18:$HL18))*CF$31))</f>
        <v>0</v>
      </c>
      <c r="CG43" s="241">
        <f>IF(CG$32="",IF(CG$31="",(SUMIF(S!$HC$15:$HL$15,'Ciclo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Semaforico'!CG$30,O!$HC18:$HL18))*CG$31),(SUMIF(S!$HC$15:$HL$15,'Ciclo Semaforico'!CG$32,S!$HC18:$HL18)+SUMIF(N!$HC$15:$HL$15,'Ciclo Semaforico'!CG$32,N!$HC18:$HL18)+SUMIF(E!$HC$15:$HL$15,'Ciclo Semaforico'!CG$32,E!$HC18:$HL18)+SUMIF(O!$HC$15:$HL$15,'Ciclo Semaforico'!CG$32,O!$HC18:$HL18))-IF(CG$31="",(SUMIF(S!$HC$15:$HL$15,'Ciclo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Semaforico'!CG$30,O!$HC18:$HL18))*CG$31))</f>
        <v>0</v>
      </c>
      <c r="CH43" s="242">
        <f>IF(CH$32="",IF(CH$31="",(SUMIF(S!$HC$15:$HL$15,'Ciclo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Semaforico'!CH$30,O!$HC18:$HL18))*CH$31),(SUMIF(S!$HC$15:$HL$15,'Ciclo Semaforico'!CH$32,S!$HC18:$HL18)+SUMIF(N!$HC$15:$HL$15,'Ciclo Semaforico'!CH$32,N!$HC18:$HL18)+SUMIF(E!$HC$15:$HL$15,'Ciclo Semaforico'!CH$32,E!$HC18:$HL18)+SUMIF(O!$HC$15:$HL$15,'Ciclo Semaforico'!CH$32,O!$HC18:$HL18))-IF(CH$31="",(SUMIF(S!$HC$15:$HL$15,'Ciclo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Semaforico'!CH$30,O!$HC18:$HL18))*CH$31))</f>
        <v>0</v>
      </c>
      <c r="CI43" s="240"/>
      <c r="CJ43" s="241"/>
      <c r="CK43" s="241"/>
      <c r="CL43" s="241"/>
      <c r="CM43" s="241"/>
      <c r="CN43" s="241"/>
      <c r="CO43" s="241"/>
      <c r="CP43" s="241"/>
      <c r="CQ43" s="241"/>
      <c r="CR43" s="241"/>
      <c r="CS43" s="241"/>
      <c r="CT43" s="242"/>
      <c r="CU43" s="240"/>
      <c r="CV43" s="241"/>
      <c r="CW43" s="241"/>
      <c r="CX43" s="241"/>
      <c r="CY43" s="241"/>
      <c r="CZ43" s="241"/>
      <c r="DA43" s="241"/>
      <c r="DB43" s="241"/>
      <c r="DC43" s="241"/>
      <c r="DD43" s="241"/>
      <c r="DE43" s="241"/>
      <c r="DF43" s="242"/>
      <c r="DG43" s="240"/>
      <c r="DH43" s="241"/>
      <c r="DI43" s="241"/>
      <c r="DJ43" s="241"/>
      <c r="DK43" s="241"/>
      <c r="DL43" s="241"/>
      <c r="DM43" s="241"/>
      <c r="DN43" s="241"/>
      <c r="DO43" s="241"/>
      <c r="DP43" s="241"/>
      <c r="DQ43" s="241"/>
      <c r="DR43" s="242"/>
      <c r="DS43" s="240"/>
      <c r="DT43" s="241"/>
      <c r="DU43" s="241"/>
      <c r="DV43" s="241"/>
      <c r="DW43" s="241"/>
      <c r="DX43" s="241"/>
      <c r="DY43" s="241"/>
      <c r="DZ43" s="241"/>
      <c r="EA43" s="241"/>
      <c r="EB43" s="241"/>
      <c r="EC43" s="241"/>
      <c r="ED43" s="242"/>
      <c r="EE43" s="240"/>
      <c r="EF43" s="241"/>
      <c r="EG43" s="241"/>
      <c r="EH43" s="241"/>
      <c r="EI43" s="241"/>
      <c r="EJ43" s="241"/>
      <c r="EK43" s="241"/>
      <c r="EL43" s="241"/>
      <c r="EM43" s="241"/>
      <c r="EN43" s="241"/>
      <c r="EO43" s="241"/>
      <c r="EP43" s="242"/>
      <c r="EQ43" s="251"/>
      <c r="ER43" s="252"/>
      <c r="ES43" s="252"/>
      <c r="ET43" s="252"/>
      <c r="EU43" s="252"/>
      <c r="EV43" s="252"/>
      <c r="EW43" s="252"/>
      <c r="EX43" s="252"/>
      <c r="EY43" s="252"/>
      <c r="EZ43" s="252"/>
      <c r="FA43" s="252"/>
      <c r="FB43" s="253"/>
      <c r="FC43" s="251"/>
      <c r="FD43" s="252"/>
      <c r="FE43" s="252"/>
      <c r="FF43" s="252"/>
      <c r="FG43" s="252"/>
      <c r="FH43" s="252"/>
      <c r="FI43" s="252"/>
      <c r="FJ43" s="252"/>
      <c r="FK43" s="252"/>
      <c r="FL43" s="252"/>
      <c r="FM43" s="252"/>
      <c r="FN43" s="253"/>
      <c r="FO43" s="251"/>
      <c r="FP43" s="252"/>
      <c r="FQ43" s="252"/>
      <c r="FR43" s="252"/>
      <c r="FS43" s="252"/>
      <c r="FT43" s="252"/>
      <c r="FU43" s="252"/>
      <c r="FV43" s="252"/>
      <c r="FW43" s="252"/>
      <c r="FX43" s="252"/>
      <c r="FY43" s="252"/>
      <c r="FZ43" s="253"/>
      <c r="GA43" s="251"/>
      <c r="GB43" s="252"/>
      <c r="GC43" s="252"/>
      <c r="GD43" s="252"/>
      <c r="GE43" s="252"/>
      <c r="GF43" s="252"/>
      <c r="GG43" s="252"/>
      <c r="GH43" s="252"/>
      <c r="GI43" s="252"/>
      <c r="GJ43" s="252"/>
      <c r="GK43" s="252"/>
      <c r="GL43" s="253"/>
      <c r="GM43" s="251"/>
      <c r="GN43" s="252"/>
      <c r="GO43" s="252"/>
      <c r="GP43" s="252"/>
      <c r="GQ43" s="252"/>
      <c r="GR43" s="252"/>
      <c r="GS43" s="252"/>
      <c r="GT43" s="252"/>
      <c r="GU43" s="252"/>
      <c r="GV43" s="252"/>
      <c r="GW43" s="252"/>
      <c r="GX43" s="253"/>
      <c r="GY43" s="234"/>
      <c r="GZ43" s="235"/>
      <c r="HA43" s="235"/>
      <c r="HB43" s="235"/>
      <c r="HC43" s="235"/>
      <c r="HD43" s="235"/>
      <c r="HE43" s="235"/>
      <c r="HF43" s="236"/>
      <c r="HG43" s="234"/>
      <c r="HH43" s="235"/>
      <c r="HI43" s="235"/>
      <c r="HJ43" s="235"/>
      <c r="HK43" s="235"/>
      <c r="HL43" s="235"/>
      <c r="HM43" s="235"/>
      <c r="HN43" s="236"/>
      <c r="HO43" s="234"/>
      <c r="HP43" s="235"/>
      <c r="HQ43" s="235"/>
      <c r="HR43" s="235"/>
      <c r="HS43" s="235"/>
      <c r="HT43" s="235"/>
      <c r="HU43" s="235"/>
      <c r="HV43" s="236"/>
      <c r="HW43" s="234"/>
      <c r="HX43" s="235"/>
      <c r="HY43" s="235"/>
      <c r="HZ43" s="235"/>
      <c r="IA43" s="235"/>
      <c r="IB43" s="235"/>
      <c r="IC43" s="235"/>
      <c r="ID43" s="236"/>
      <c r="IE43" s="234"/>
      <c r="IF43" s="235"/>
      <c r="IG43" s="235"/>
      <c r="IH43" s="235"/>
      <c r="II43" s="235"/>
      <c r="IJ43" s="235"/>
      <c r="IK43" s="235"/>
      <c r="IL43" s="236"/>
      <c r="IM43" s="251"/>
      <c r="IN43" s="252"/>
      <c r="IO43" s="252"/>
      <c r="IP43" s="252"/>
      <c r="IQ43" s="253"/>
      <c r="IR43" s="405"/>
      <c r="IS43" s="246"/>
      <c r="IT43" s="254"/>
      <c r="IU43" s="408">
        <v>1800</v>
      </c>
      <c r="IV43" s="409"/>
      <c r="IW43" s="409"/>
      <c r="IX43" s="413"/>
      <c r="IY43" s="419"/>
      <c r="IZ43" s="420"/>
      <c r="JA43" s="421"/>
      <c r="JB43" s="419"/>
      <c r="JC43" s="420"/>
      <c r="JD43" s="421"/>
      <c r="JE43" s="419"/>
      <c r="JF43" s="420"/>
      <c r="JG43" s="421"/>
      <c r="JH43" s="419"/>
      <c r="JI43" s="420"/>
      <c r="JJ43" s="421"/>
      <c r="JK43" s="419"/>
      <c r="JL43" s="420"/>
      <c r="JM43" s="421"/>
    </row>
    <row r="44" spans="25:279" ht="20.100000000000001" hidden="1" customHeight="1">
      <c r="Y44" s="381" t="e">
        <f>N!IK19</f>
        <v>#REF!</v>
      </c>
      <c r="Z44" s="378" t="s">
        <v>106</v>
      </c>
      <c r="AA44" s="240" t="e">
        <f>IF(AA$32="",IF(AA$31="",(SUMIF(S!$HC$15:$HL$15,'Ciclo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Semaforico'!AA$30,O!$HC19:$HL19))*AA$31),(SUMIF(S!$HC$15:$HL$15,'Ciclo Semaforico'!AA$32,S!$HC19:$HL19)+SUMIF(N!$HC$15:$HL$15,'Ciclo Semaforico'!AA$32,N!$HC19:$HL19)+SUMIF(E!$HC$15:$HL$15,'Ciclo Semaforico'!AA$32,E!$HC19:$HL19)+SUMIF(O!$HC$15:$HL$15,'Ciclo Semaforico'!AA$32,O!$HC19:$HL19))-IF(AA$31="",(SUMIF(S!$HC$15:$HL$15,'Ciclo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Semaforico'!AA$30,O!$HC19:$HL19))*AA$31))</f>
        <v>#REF!</v>
      </c>
      <c r="AB44" s="241" t="e">
        <f>IF(AB$32="",IF(AB$31="",(SUMIF(S!$HC$15:$HL$15,'Ciclo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Semaforico'!AB$30,O!$HC19:$HL19))*AB$31),(SUMIF(S!$HC$15:$HL$15,'Ciclo Semaforico'!AB$32,S!$HC19:$HL19)+SUMIF(N!$HC$15:$HL$15,'Ciclo Semaforico'!AB$32,N!$HC19:$HL19)+SUMIF(E!$HC$15:$HL$15,'Ciclo Semaforico'!AB$32,E!$HC19:$HL19)+SUMIF(O!$HC$15:$HL$15,'Ciclo Semaforico'!AB$32,O!$HC19:$HL19))-IF(AB$31="",(SUMIF(S!$HC$15:$HL$15,'Ciclo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Semaforico'!AB$30,O!$HC19:$HL19))*AB$31))</f>
        <v>#REF!</v>
      </c>
      <c r="AC44" s="241" t="e">
        <f>IF(AC$32="",IF(AC$31="",(SUMIF(S!$HC$15:$HL$15,'Ciclo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Semaforico'!AC$30,O!$HC19:$HL19))*AC$31),(SUMIF(S!$HC$15:$HL$15,'Ciclo Semaforico'!AC$32,S!$HC19:$HL19)+SUMIF(N!$HC$15:$HL$15,'Ciclo Semaforico'!AC$32,N!$HC19:$HL19)+SUMIF(E!$HC$15:$HL$15,'Ciclo Semaforico'!AC$32,E!$HC19:$HL19)+SUMIF(O!$HC$15:$HL$15,'Ciclo Semaforico'!AC$32,O!$HC19:$HL19))-IF(AC$31="",(SUMIF(S!$HC$15:$HL$15,'Ciclo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Semaforico'!AC$30,O!$HC19:$HL19))*AC$31))</f>
        <v>#REF!</v>
      </c>
      <c r="AD44" s="241" t="e">
        <f>IF(AD$32="",IF(AD$31="",(SUMIF(S!$HC$15:$HL$15,'Ciclo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Semaforico'!AD$30,O!$HC19:$HL19))*AD$31),(SUMIF(S!$HC$15:$HL$15,'Ciclo Semaforico'!AD$32,S!$HC19:$HL19)+SUMIF(N!$HC$15:$HL$15,'Ciclo Semaforico'!AD$32,N!$HC19:$HL19)+SUMIF(E!$HC$15:$HL$15,'Ciclo Semaforico'!AD$32,E!$HC19:$HL19)+SUMIF(O!$HC$15:$HL$15,'Ciclo Semaforico'!AD$32,O!$HC19:$HL19))-IF(AD$31="",(SUMIF(S!$HC$15:$HL$15,'Ciclo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Semaforico'!AD$30,O!$HC19:$HL19))*AD$31))</f>
        <v>#REF!</v>
      </c>
      <c r="AE44" s="241" t="e">
        <f>IF(AE$32="",IF(AE$31="",(SUMIF(S!$HC$15:$HL$15,'Ciclo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Semaforico'!AE$30,O!$HC19:$HL19))*AE$31),(SUMIF(S!$HC$15:$HL$15,'Ciclo Semaforico'!AE$32,S!$HC19:$HL19)+SUMIF(N!$HC$15:$HL$15,'Ciclo Semaforico'!AE$32,N!$HC19:$HL19)+SUMIF(E!$HC$15:$HL$15,'Ciclo Semaforico'!AE$32,E!$HC19:$HL19)+SUMIF(O!$HC$15:$HL$15,'Ciclo Semaforico'!AE$32,O!$HC19:$HL19))-IF(AE$31="",(SUMIF(S!$HC$15:$HL$15,'Ciclo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Semaforico'!AE$30,O!$HC19:$HL19))*AE$31))</f>
        <v>#REF!</v>
      </c>
      <c r="AF44" s="241" t="e">
        <f>IF(AF$32="",IF(AF$31="",(SUMIF(S!$HC$15:$HL$15,'Ciclo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Semaforico'!AF$30,O!$HC19:$HL19))*AF$31),(SUMIF(S!$HC$15:$HL$15,'Ciclo Semaforico'!AF$32,S!$HC19:$HL19)+SUMIF(N!$HC$15:$HL$15,'Ciclo Semaforico'!AF$32,N!$HC19:$HL19)+SUMIF(E!$HC$15:$HL$15,'Ciclo Semaforico'!AF$32,E!$HC19:$HL19)+SUMIF(O!$HC$15:$HL$15,'Ciclo Semaforico'!AF$32,O!$HC19:$HL19))-IF(AF$31="",(SUMIF(S!$HC$15:$HL$15,'Ciclo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Semaforico'!AF$30,O!$HC19:$HL19))*AF$31))</f>
        <v>#REF!</v>
      </c>
      <c r="AG44" s="241" t="e">
        <f>IF(AG$32="",IF(AG$31="",(SUMIF(S!$HC$15:$HL$15,'Ciclo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Semaforico'!AG$30,O!$HC19:$HL19))*AG$31),(SUMIF(S!$HC$15:$HL$15,'Ciclo Semaforico'!AG$32,S!$HC19:$HL19)+SUMIF(N!$HC$15:$HL$15,'Ciclo Semaforico'!AG$32,N!$HC19:$HL19)+SUMIF(E!$HC$15:$HL$15,'Ciclo Semaforico'!AG$32,E!$HC19:$HL19)+SUMIF(O!$HC$15:$HL$15,'Ciclo Semaforico'!AG$32,O!$HC19:$HL19))-IF(AG$31="",(SUMIF(S!$HC$15:$HL$15,'Ciclo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Semaforico'!AG$30,O!$HC19:$HL19))*AG$31))</f>
        <v>#REF!</v>
      </c>
      <c r="AH44" s="241" t="e">
        <f>IF(AH$32="",IF(AH$31="",(SUMIF(S!$HC$15:$HL$15,'Ciclo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Semaforico'!AH$30,O!$HC19:$HL19))*AH$31),(SUMIF(S!$HC$15:$HL$15,'Ciclo Semaforico'!AH$32,S!$HC19:$HL19)+SUMIF(N!$HC$15:$HL$15,'Ciclo Semaforico'!AH$32,N!$HC19:$HL19)+SUMIF(E!$HC$15:$HL$15,'Ciclo Semaforico'!AH$32,E!$HC19:$HL19)+SUMIF(O!$HC$15:$HL$15,'Ciclo Semaforico'!AH$32,O!$HC19:$HL19))-IF(AH$31="",(SUMIF(S!$HC$15:$HL$15,'Ciclo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Semaforico'!AH$30,O!$HC19:$HL19))*AH$31))</f>
        <v>#REF!</v>
      </c>
      <c r="AI44" s="241" t="e">
        <f>IF(AI$32="",IF(AI$31="",(SUMIF(S!$HC$15:$HL$15,'Ciclo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Semaforico'!AI$30,O!$HC19:$HL19))*AI$31),(SUMIF(S!$HC$15:$HL$15,'Ciclo Semaforico'!AI$32,S!$HC19:$HL19)+SUMIF(N!$HC$15:$HL$15,'Ciclo Semaforico'!AI$32,N!$HC19:$HL19)+SUMIF(E!$HC$15:$HL$15,'Ciclo Semaforico'!AI$32,E!$HC19:$HL19)+SUMIF(O!$HC$15:$HL$15,'Ciclo Semaforico'!AI$32,O!$HC19:$HL19))-IF(AI$31="",(SUMIF(S!$HC$15:$HL$15,'Ciclo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Semaforico'!AI$30,O!$HC19:$HL19))*AI$31))</f>
        <v>#REF!</v>
      </c>
      <c r="AJ44" s="241" t="e">
        <f>IF(AJ$32="",IF(AJ$31="",(SUMIF(S!$HC$15:$HL$15,'Ciclo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Semaforico'!AJ$30,O!$HC19:$HL19))*AJ$31),(SUMIF(S!$HC$15:$HL$15,'Ciclo Semaforico'!AJ$32,S!$HC19:$HL19)+SUMIF(N!$HC$15:$HL$15,'Ciclo Semaforico'!AJ$32,N!$HC19:$HL19)+SUMIF(E!$HC$15:$HL$15,'Ciclo Semaforico'!AJ$32,E!$HC19:$HL19)+SUMIF(O!$HC$15:$HL$15,'Ciclo Semaforico'!AJ$32,O!$HC19:$HL19))-IF(AJ$31="",(SUMIF(S!$HC$15:$HL$15,'Ciclo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Semaforico'!AJ$30,O!$HC19:$HL19))*AJ$31))</f>
        <v>#REF!</v>
      </c>
      <c r="AK44" s="241" t="e">
        <f>IF(AK$32="",IF(AK$31="",(SUMIF(S!$HC$15:$HL$15,'Ciclo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Semaforico'!AK$30,O!$HC19:$HL19))*AK$31),(SUMIF(S!$HC$15:$HL$15,'Ciclo Semaforico'!AK$32,S!$HC19:$HL19)+SUMIF(N!$HC$15:$HL$15,'Ciclo Semaforico'!AK$32,N!$HC19:$HL19)+SUMIF(E!$HC$15:$HL$15,'Ciclo Semaforico'!AK$32,E!$HC19:$HL19)+SUMIF(O!$HC$15:$HL$15,'Ciclo Semaforico'!AK$32,O!$HC19:$HL19))-IF(AK$31="",(SUMIF(S!$HC$15:$HL$15,'Ciclo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Semaforico'!AK$30,O!$HC19:$HL19))*AK$31))</f>
        <v>#REF!</v>
      </c>
      <c r="AL44" s="242">
        <f>IF(AL$32="",IF(AL$31="",(SUMIF(S!$HC$15:$HL$15,'Ciclo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Semaforico'!AL$30,O!$HC19:$HL19))*AL$31),(SUMIF(S!$HC$15:$HL$15,'Ciclo Semaforico'!AL$32,S!$HC19:$HL19)+SUMIF(N!$HC$15:$HL$15,'Ciclo Semaforico'!AL$32,N!$HC19:$HL19)+SUMIF(E!$HC$15:$HL$15,'Ciclo Semaforico'!AL$32,E!$HC19:$HL19)+SUMIF(O!$HC$15:$HL$15,'Ciclo Semaforico'!AL$32,O!$HC19:$HL19))-IF(AL$31="",(SUMIF(S!$HC$15:$HL$15,'Ciclo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Semaforico'!AL$30,O!$HC19:$HL19))*AL$31))</f>
        <v>0</v>
      </c>
      <c r="AM44" s="240" t="e">
        <f>IF(AM$32="",IF(AM$31="",(SUMIF(S!$HC$15:$HL$15,'Ciclo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Semaforico'!AM$30,O!$HC19:$HL19))*AM$31),(SUMIF(S!$HC$15:$HL$15,'Ciclo Semaforico'!AM$32,S!$HC19:$HL19)+SUMIF(N!$HC$15:$HL$15,'Ciclo Semaforico'!AM$32,N!$HC19:$HL19)+SUMIF(E!$HC$15:$HL$15,'Ciclo Semaforico'!AM$32,E!$HC19:$HL19)+SUMIF(O!$HC$15:$HL$15,'Ciclo Semaforico'!AM$32,O!$HC19:$HL19))-IF(AM$31="",(SUMIF(S!$HC$15:$HL$15,'Ciclo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Semaforico'!AM$30,O!$HC19:$HL19))*AM$31))</f>
        <v>#REF!</v>
      </c>
      <c r="AN44" s="241" t="e">
        <f>IF(AN$32="",IF(AN$31="",(SUMIF(S!$HC$15:$HL$15,'Ciclo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Semaforico'!AN$30,O!$HC19:$HL19))*AN$31),(SUMIF(S!$HC$15:$HL$15,'Ciclo Semaforico'!AN$32,S!$HC19:$HL19)+SUMIF(N!$HC$15:$HL$15,'Ciclo Semaforico'!AN$32,N!$HC19:$HL19)+SUMIF(E!$HC$15:$HL$15,'Ciclo Semaforico'!AN$32,E!$HC19:$HL19)+SUMIF(O!$HC$15:$HL$15,'Ciclo Semaforico'!AN$32,O!$HC19:$HL19))-IF(AN$31="",(SUMIF(S!$HC$15:$HL$15,'Ciclo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Semaforico'!AN$30,O!$HC19:$HL19))*AN$31))</f>
        <v>#REF!</v>
      </c>
      <c r="AO44" s="241" t="e">
        <f>IF(AO$32="",IF(AO$31="",(SUMIF(S!$HC$15:$HL$15,'Ciclo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Semaforico'!AO$30,O!$HC19:$HL19))*AO$31),(SUMIF(S!$HC$15:$HL$15,'Ciclo Semaforico'!AO$32,S!$HC19:$HL19)+SUMIF(N!$HC$15:$HL$15,'Ciclo Semaforico'!AO$32,N!$HC19:$HL19)+SUMIF(E!$HC$15:$HL$15,'Ciclo Semaforico'!AO$32,E!$HC19:$HL19)+SUMIF(O!$HC$15:$HL$15,'Ciclo Semaforico'!AO$32,O!$HC19:$HL19))-IF(AO$31="",(SUMIF(S!$HC$15:$HL$15,'Ciclo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Semaforico'!AO$30,O!$HC19:$HL19))*AO$31))</f>
        <v>#REF!</v>
      </c>
      <c r="AP44" s="241">
        <f>IF(AP$32="",IF(AP$31="",(SUMIF(S!$HC$15:$HL$15,'Ciclo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Semaforico'!AP$30,O!$HC19:$HL19))*AP$31),(SUMIF(S!$HC$15:$HL$15,'Ciclo Semaforico'!AP$32,S!$HC19:$HL19)+SUMIF(N!$HC$15:$HL$15,'Ciclo Semaforico'!AP$32,N!$HC19:$HL19)+SUMIF(E!$HC$15:$HL$15,'Ciclo Semaforico'!AP$32,E!$HC19:$HL19)+SUMIF(O!$HC$15:$HL$15,'Ciclo Semaforico'!AP$32,O!$HC19:$HL19))-IF(AP$31="",(SUMIF(S!$HC$15:$HL$15,'Ciclo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Semaforico'!AP$30,O!$HC19:$HL19))*AP$31))</f>
        <v>0</v>
      </c>
      <c r="AQ44" s="241">
        <f>IF(AQ$32="",IF(AQ$31="",(SUMIF(S!$HC$15:$HL$15,'Ciclo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Semaforico'!AQ$30,O!$HC19:$HL19))*AQ$31),(SUMIF(S!$HC$15:$HL$15,'Ciclo Semaforico'!AQ$32,S!$HC19:$HL19)+SUMIF(N!$HC$15:$HL$15,'Ciclo Semaforico'!AQ$32,N!$HC19:$HL19)+SUMIF(E!$HC$15:$HL$15,'Ciclo Semaforico'!AQ$32,E!$HC19:$HL19)+SUMIF(O!$HC$15:$HL$15,'Ciclo Semaforico'!AQ$32,O!$HC19:$HL19))-IF(AQ$31="",(SUMIF(S!$HC$15:$HL$15,'Ciclo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Semaforico'!AQ$30,O!$HC19:$HL19))*AQ$31))</f>
        <v>0</v>
      </c>
      <c r="AR44" s="241">
        <f>IF(AR$32="",IF(AR$31="",(SUMIF(S!$HC$15:$HL$15,'Ciclo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Semaforico'!AR$30,O!$HC19:$HL19))*AR$31),(SUMIF(S!$HC$15:$HL$15,'Ciclo Semaforico'!AR$32,S!$HC19:$HL19)+SUMIF(N!$HC$15:$HL$15,'Ciclo Semaforico'!AR$32,N!$HC19:$HL19)+SUMIF(E!$HC$15:$HL$15,'Ciclo Semaforico'!AR$32,E!$HC19:$HL19)+SUMIF(O!$HC$15:$HL$15,'Ciclo Semaforico'!AR$32,O!$HC19:$HL19))-IF(AR$31="",(SUMIF(S!$HC$15:$HL$15,'Ciclo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Semaforico'!AR$30,O!$HC19:$HL19))*AR$31))</f>
        <v>0</v>
      </c>
      <c r="AS44" s="241">
        <f>IF(AS$32="",IF(AS$31="",(SUMIF(S!$HC$15:$HL$15,'Ciclo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Semaforico'!AS$30,O!$HC19:$HL19))*AS$31),(SUMIF(S!$HC$15:$HL$15,'Ciclo Semaforico'!AS$32,S!$HC19:$HL19)+SUMIF(N!$HC$15:$HL$15,'Ciclo Semaforico'!AS$32,N!$HC19:$HL19)+SUMIF(E!$HC$15:$HL$15,'Ciclo Semaforico'!AS$32,E!$HC19:$HL19)+SUMIF(O!$HC$15:$HL$15,'Ciclo Semaforico'!AS$32,O!$HC19:$HL19))-IF(AS$31="",(SUMIF(S!$HC$15:$HL$15,'Ciclo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Semaforico'!AS$30,O!$HC19:$HL19))*AS$31))</f>
        <v>0</v>
      </c>
      <c r="AT44" s="241">
        <f>IF(AT$32="",IF(AT$31="",(SUMIF(S!$HC$15:$HL$15,'Ciclo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Semaforico'!AT$30,O!$HC19:$HL19))*AT$31),(SUMIF(S!$HC$15:$HL$15,'Ciclo Semaforico'!AT$32,S!$HC19:$HL19)+SUMIF(N!$HC$15:$HL$15,'Ciclo Semaforico'!AT$32,N!$HC19:$HL19)+SUMIF(E!$HC$15:$HL$15,'Ciclo Semaforico'!AT$32,E!$HC19:$HL19)+SUMIF(O!$HC$15:$HL$15,'Ciclo Semaforico'!AT$32,O!$HC19:$HL19))-IF(AT$31="",(SUMIF(S!$HC$15:$HL$15,'Ciclo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Semaforico'!AT$30,O!$HC19:$HL19))*AT$31))</f>
        <v>0</v>
      </c>
      <c r="AU44" s="241">
        <f>IF(AU$32="",IF(AU$31="",(SUMIF(S!$HC$15:$HL$15,'Ciclo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Semaforico'!AU$30,O!$HC19:$HL19))*AU$31),(SUMIF(S!$HC$15:$HL$15,'Ciclo Semaforico'!AU$32,S!$HC19:$HL19)+SUMIF(N!$HC$15:$HL$15,'Ciclo Semaforico'!AU$32,N!$HC19:$HL19)+SUMIF(E!$HC$15:$HL$15,'Ciclo Semaforico'!AU$32,E!$HC19:$HL19)+SUMIF(O!$HC$15:$HL$15,'Ciclo Semaforico'!AU$32,O!$HC19:$HL19))-IF(AU$31="",(SUMIF(S!$HC$15:$HL$15,'Ciclo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Semaforico'!AU$30,O!$HC19:$HL19))*AU$31))</f>
        <v>0</v>
      </c>
      <c r="AV44" s="241">
        <f>IF(AV$32="",IF(AV$31="",(SUMIF(S!$HC$15:$HL$15,'Ciclo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Semaforico'!AV$30,O!$HC19:$HL19))*AV$31),(SUMIF(S!$HC$15:$HL$15,'Ciclo Semaforico'!AV$32,S!$HC19:$HL19)+SUMIF(N!$HC$15:$HL$15,'Ciclo Semaforico'!AV$32,N!$HC19:$HL19)+SUMIF(E!$HC$15:$HL$15,'Ciclo Semaforico'!AV$32,E!$HC19:$HL19)+SUMIF(O!$HC$15:$HL$15,'Ciclo Semaforico'!AV$32,O!$HC19:$HL19))-IF(AV$31="",(SUMIF(S!$HC$15:$HL$15,'Ciclo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Semaforico'!AV$30,O!$HC19:$HL19))*AV$31))</f>
        <v>0</v>
      </c>
      <c r="AW44" s="241">
        <f>IF(AW$32="",IF(AW$31="",(SUMIF(S!$HC$15:$HL$15,'Ciclo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Semaforico'!AW$30,O!$HC19:$HL19))*AW$31),(SUMIF(S!$HC$15:$HL$15,'Ciclo Semaforico'!AW$32,S!$HC19:$HL19)+SUMIF(N!$HC$15:$HL$15,'Ciclo Semaforico'!AW$32,N!$HC19:$HL19)+SUMIF(E!$HC$15:$HL$15,'Ciclo Semaforico'!AW$32,E!$HC19:$HL19)+SUMIF(O!$HC$15:$HL$15,'Ciclo Semaforico'!AW$32,O!$HC19:$HL19))-IF(AW$31="",(SUMIF(S!$HC$15:$HL$15,'Ciclo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Semaforico'!AW$30,O!$HC19:$HL19))*AW$31))</f>
        <v>0</v>
      </c>
      <c r="AX44" s="242">
        <f>IF(AX$32="",IF(AX$31="",(SUMIF(S!$HC$15:$HL$15,'Ciclo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Semaforico'!AX$30,O!$HC19:$HL19))*AX$31),(SUMIF(S!$HC$15:$HL$15,'Ciclo Semaforico'!AX$32,S!$HC19:$HL19)+SUMIF(N!$HC$15:$HL$15,'Ciclo Semaforico'!AX$32,N!$HC19:$HL19)+SUMIF(E!$HC$15:$HL$15,'Ciclo Semaforico'!AX$32,E!$HC19:$HL19)+SUMIF(O!$HC$15:$HL$15,'Ciclo Semaforico'!AX$32,O!$HC19:$HL19))-IF(AX$31="",(SUMIF(S!$HC$15:$HL$15,'Ciclo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Semaforico'!AX$30,O!$HC19:$HL19))*AX$31))</f>
        <v>0</v>
      </c>
      <c r="AY44" s="240">
        <f>IF(AY$32="",IF(AY$31="",(SUMIF(S!$HC$15:$HL$15,'Ciclo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Semaforico'!AY$30,O!$HC19:$HL19))*AY$31),(SUMIF(S!$HC$15:$HL$15,'Ciclo Semaforico'!AY$32,S!$HC19:$HL19)+SUMIF(N!$HC$15:$HL$15,'Ciclo Semaforico'!AY$32,N!$HC19:$HL19)+SUMIF(E!$HC$15:$HL$15,'Ciclo Semaforico'!AY$32,E!$HC19:$HL19)+SUMIF(O!$HC$15:$HL$15,'Ciclo Semaforico'!AY$32,O!$HC19:$HL19))-IF(AY$31="",(SUMIF(S!$HC$15:$HL$15,'Ciclo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Semaforico'!AY$30,O!$HC19:$HL19))*AY$31))</f>
        <v>0</v>
      </c>
      <c r="AZ44" s="241">
        <f>IF(AZ$32="",IF(AZ$31="",(SUMIF(S!$HC$15:$HL$15,'Ciclo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Semaforico'!AZ$30,O!$HC19:$HL19))*AZ$31),(SUMIF(S!$HC$15:$HL$15,'Ciclo Semaforico'!AZ$32,S!$HC19:$HL19)+SUMIF(N!$HC$15:$HL$15,'Ciclo Semaforico'!AZ$32,N!$HC19:$HL19)+SUMIF(E!$HC$15:$HL$15,'Ciclo Semaforico'!AZ$32,E!$HC19:$HL19)+SUMIF(O!$HC$15:$HL$15,'Ciclo Semaforico'!AZ$32,O!$HC19:$HL19))-IF(AZ$31="",(SUMIF(S!$HC$15:$HL$15,'Ciclo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Semaforico'!AZ$30,O!$HC19:$HL19))*AZ$31))</f>
        <v>0</v>
      </c>
      <c r="BA44" s="241">
        <f>IF(BA$32="",IF(BA$31="",(SUMIF(S!$HC$15:$HL$15,'Ciclo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Semaforico'!BA$30,O!$HC19:$HL19))*BA$31),(SUMIF(S!$HC$15:$HL$15,'Ciclo Semaforico'!BA$32,S!$HC19:$HL19)+SUMIF(N!$HC$15:$HL$15,'Ciclo Semaforico'!BA$32,N!$HC19:$HL19)+SUMIF(E!$HC$15:$HL$15,'Ciclo Semaforico'!BA$32,E!$HC19:$HL19)+SUMIF(O!$HC$15:$HL$15,'Ciclo Semaforico'!BA$32,O!$HC19:$HL19))-IF(BA$31="",(SUMIF(S!$HC$15:$HL$15,'Ciclo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Semaforico'!BA$30,O!$HC19:$HL19))*BA$31))</f>
        <v>0</v>
      </c>
      <c r="BB44" s="241">
        <f>IF(BB$32="",IF(BB$31="",(SUMIF(S!$HC$15:$HL$15,'Ciclo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Semaforico'!BB$30,O!$HC19:$HL19))*BB$31),(SUMIF(S!$HC$15:$HL$15,'Ciclo Semaforico'!BB$32,S!$HC19:$HL19)+SUMIF(N!$HC$15:$HL$15,'Ciclo Semaforico'!BB$32,N!$HC19:$HL19)+SUMIF(E!$HC$15:$HL$15,'Ciclo Semaforico'!BB$32,E!$HC19:$HL19)+SUMIF(O!$HC$15:$HL$15,'Ciclo Semaforico'!BB$32,O!$HC19:$HL19))-IF(BB$31="",(SUMIF(S!$HC$15:$HL$15,'Ciclo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Semaforico'!BB$30,O!$HC19:$HL19))*BB$31))</f>
        <v>0</v>
      </c>
      <c r="BC44" s="241">
        <f>IF(BC$32="",IF(BC$31="",(SUMIF(S!$HC$15:$HL$15,'Ciclo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Semaforico'!BC$30,O!$HC19:$HL19))*BC$31),(SUMIF(S!$HC$15:$HL$15,'Ciclo Semaforico'!BC$32,S!$HC19:$HL19)+SUMIF(N!$HC$15:$HL$15,'Ciclo Semaforico'!BC$32,N!$HC19:$HL19)+SUMIF(E!$HC$15:$HL$15,'Ciclo Semaforico'!BC$32,E!$HC19:$HL19)+SUMIF(O!$HC$15:$HL$15,'Ciclo Semaforico'!BC$32,O!$HC19:$HL19))-IF(BC$31="",(SUMIF(S!$HC$15:$HL$15,'Ciclo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Semaforico'!BC$30,O!$HC19:$HL19))*BC$31))</f>
        <v>0</v>
      </c>
      <c r="BD44" s="241">
        <f>IF(BD$32="",IF(BD$31="",(SUMIF(S!$HC$15:$HL$15,'Ciclo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Semaforico'!BD$30,O!$HC19:$HL19))*BD$31),(SUMIF(S!$HC$15:$HL$15,'Ciclo Semaforico'!BD$32,S!$HC19:$HL19)+SUMIF(N!$HC$15:$HL$15,'Ciclo Semaforico'!BD$32,N!$HC19:$HL19)+SUMIF(E!$HC$15:$HL$15,'Ciclo Semaforico'!BD$32,E!$HC19:$HL19)+SUMIF(O!$HC$15:$HL$15,'Ciclo Semaforico'!BD$32,O!$HC19:$HL19))-IF(BD$31="",(SUMIF(S!$HC$15:$HL$15,'Ciclo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Semaforico'!BD$30,O!$HC19:$HL19))*BD$31))</f>
        <v>0</v>
      </c>
      <c r="BE44" s="241">
        <f>IF(BE$32="",IF(BE$31="",(SUMIF(S!$HC$15:$HL$15,'Ciclo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Semaforico'!BE$30,O!$HC19:$HL19))*BE$31),(SUMIF(S!$HC$15:$HL$15,'Ciclo Semaforico'!BE$32,S!$HC19:$HL19)+SUMIF(N!$HC$15:$HL$15,'Ciclo Semaforico'!BE$32,N!$HC19:$HL19)+SUMIF(E!$HC$15:$HL$15,'Ciclo Semaforico'!BE$32,E!$HC19:$HL19)+SUMIF(O!$HC$15:$HL$15,'Ciclo Semaforico'!BE$32,O!$HC19:$HL19))-IF(BE$31="",(SUMIF(S!$HC$15:$HL$15,'Ciclo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Semaforico'!BE$30,O!$HC19:$HL19))*BE$31))</f>
        <v>0</v>
      </c>
      <c r="BF44" s="241">
        <f>IF(BF$32="",IF(BF$31="",(SUMIF(S!$HC$15:$HL$15,'Ciclo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Semaforico'!BF$30,O!$HC19:$HL19))*BF$31),(SUMIF(S!$HC$15:$HL$15,'Ciclo Semaforico'!BF$32,S!$HC19:$HL19)+SUMIF(N!$HC$15:$HL$15,'Ciclo Semaforico'!BF$32,N!$HC19:$HL19)+SUMIF(E!$HC$15:$HL$15,'Ciclo Semaforico'!BF$32,E!$HC19:$HL19)+SUMIF(O!$HC$15:$HL$15,'Ciclo Semaforico'!BF$32,O!$HC19:$HL19))-IF(BF$31="",(SUMIF(S!$HC$15:$HL$15,'Ciclo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Semaforico'!BF$30,O!$HC19:$HL19))*BF$31))</f>
        <v>0</v>
      </c>
      <c r="BG44" s="241">
        <f>IF(BG$32="",IF(BG$31="",(SUMIF(S!$HC$15:$HL$15,'Ciclo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Semaforico'!BG$30,O!$HC19:$HL19))*BG$31),(SUMIF(S!$HC$15:$HL$15,'Ciclo Semaforico'!BG$32,S!$HC19:$HL19)+SUMIF(N!$HC$15:$HL$15,'Ciclo Semaforico'!BG$32,N!$HC19:$HL19)+SUMIF(E!$HC$15:$HL$15,'Ciclo Semaforico'!BG$32,E!$HC19:$HL19)+SUMIF(O!$HC$15:$HL$15,'Ciclo Semaforico'!BG$32,O!$HC19:$HL19))-IF(BG$31="",(SUMIF(S!$HC$15:$HL$15,'Ciclo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Semaforico'!BG$30,O!$HC19:$HL19))*BG$31))</f>
        <v>0</v>
      </c>
      <c r="BH44" s="241">
        <f>IF(BH$32="",IF(BH$31="",(SUMIF(S!$HC$15:$HL$15,'Ciclo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Semaforico'!BH$30,O!$HC19:$HL19))*BH$31),(SUMIF(S!$HC$15:$HL$15,'Ciclo Semaforico'!BH$32,S!$HC19:$HL19)+SUMIF(N!$HC$15:$HL$15,'Ciclo Semaforico'!BH$32,N!$HC19:$HL19)+SUMIF(E!$HC$15:$HL$15,'Ciclo Semaforico'!BH$32,E!$HC19:$HL19)+SUMIF(O!$HC$15:$HL$15,'Ciclo Semaforico'!BH$32,O!$HC19:$HL19))-IF(BH$31="",(SUMIF(S!$HC$15:$HL$15,'Ciclo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Semaforico'!BH$30,O!$HC19:$HL19))*BH$31))</f>
        <v>0</v>
      </c>
      <c r="BI44" s="241">
        <f>IF(BI$32="",IF(BI$31="",(SUMIF(S!$HC$15:$HL$15,'Ciclo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Semaforico'!BI$30,O!$HC19:$HL19))*BI$31),(SUMIF(S!$HC$15:$HL$15,'Ciclo Semaforico'!BI$32,S!$HC19:$HL19)+SUMIF(N!$HC$15:$HL$15,'Ciclo Semaforico'!BI$32,N!$HC19:$HL19)+SUMIF(E!$HC$15:$HL$15,'Ciclo Semaforico'!BI$32,E!$HC19:$HL19)+SUMIF(O!$HC$15:$HL$15,'Ciclo Semaforico'!BI$32,O!$HC19:$HL19))-IF(BI$31="",(SUMIF(S!$HC$15:$HL$15,'Ciclo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Semaforico'!BI$30,O!$HC19:$HL19))*BI$31))</f>
        <v>0</v>
      </c>
      <c r="BJ44" s="242">
        <f>IF(BJ$32="",IF(BJ$31="",(SUMIF(S!$HC$15:$HL$15,'Ciclo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Semaforico'!BJ$30,O!$HC19:$HL19))*BJ$31),(SUMIF(S!$HC$15:$HL$15,'Ciclo Semaforico'!BJ$32,S!$HC19:$HL19)+SUMIF(N!$HC$15:$HL$15,'Ciclo Semaforico'!BJ$32,N!$HC19:$HL19)+SUMIF(E!$HC$15:$HL$15,'Ciclo Semaforico'!BJ$32,E!$HC19:$HL19)+SUMIF(O!$HC$15:$HL$15,'Ciclo Semaforico'!BJ$32,O!$HC19:$HL19))-IF(BJ$31="",(SUMIF(S!$HC$15:$HL$15,'Ciclo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Semaforico'!BJ$30,O!$HC19:$HL19))*BJ$31))</f>
        <v>0</v>
      </c>
      <c r="BK44" s="240">
        <f>IF(BK$32="",IF(BK$31="",(SUMIF(S!$HC$15:$HL$15,'Ciclo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Semaforico'!BK$30,O!$HC19:$HL19))*BK$31),(SUMIF(S!$HC$15:$HL$15,'Ciclo Semaforico'!BK$32,S!$HC19:$HL19)+SUMIF(N!$HC$15:$HL$15,'Ciclo Semaforico'!BK$32,N!$HC19:$HL19)+SUMIF(E!$HC$15:$HL$15,'Ciclo Semaforico'!BK$32,E!$HC19:$HL19)+SUMIF(O!$HC$15:$HL$15,'Ciclo Semaforico'!BK$32,O!$HC19:$HL19))-IF(BK$31="",(SUMIF(S!$HC$15:$HL$15,'Ciclo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Semaforico'!BK$30,O!$HC19:$HL19))*BK$31))</f>
        <v>0</v>
      </c>
      <c r="BL44" s="241">
        <f>IF(BL$32="",IF(BL$31="",(SUMIF(S!$HC$15:$HL$15,'Ciclo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Semaforico'!BL$30,O!$HC19:$HL19))*BL$31),(SUMIF(S!$HC$15:$HL$15,'Ciclo Semaforico'!BL$32,S!$HC19:$HL19)+SUMIF(N!$HC$15:$HL$15,'Ciclo Semaforico'!BL$32,N!$HC19:$HL19)+SUMIF(E!$HC$15:$HL$15,'Ciclo Semaforico'!BL$32,E!$HC19:$HL19)+SUMIF(O!$HC$15:$HL$15,'Ciclo Semaforico'!BL$32,O!$HC19:$HL19))-IF(BL$31="",(SUMIF(S!$HC$15:$HL$15,'Ciclo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Semaforico'!BL$30,O!$HC19:$HL19))*BL$31))</f>
        <v>0</v>
      </c>
      <c r="BM44" s="241">
        <f>IF(BM$32="",IF(BM$31="",(SUMIF(S!$HC$15:$HL$15,'Ciclo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Semaforico'!BM$30,O!$HC19:$HL19))*BM$31),(SUMIF(S!$HC$15:$HL$15,'Ciclo Semaforico'!BM$32,S!$HC19:$HL19)+SUMIF(N!$HC$15:$HL$15,'Ciclo Semaforico'!BM$32,N!$HC19:$HL19)+SUMIF(E!$HC$15:$HL$15,'Ciclo Semaforico'!BM$32,E!$HC19:$HL19)+SUMIF(O!$HC$15:$HL$15,'Ciclo Semaforico'!BM$32,O!$HC19:$HL19))-IF(BM$31="",(SUMIF(S!$HC$15:$HL$15,'Ciclo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Semaforico'!BM$30,O!$HC19:$HL19))*BM$31))</f>
        <v>0</v>
      </c>
      <c r="BN44" s="241">
        <f>IF(BN$32="",IF(BN$31="",(SUMIF(S!$HC$15:$HL$15,'Ciclo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Semaforico'!BN$30,O!$HC19:$HL19))*BN$31),(SUMIF(S!$HC$15:$HL$15,'Ciclo Semaforico'!BN$32,S!$HC19:$HL19)+SUMIF(N!$HC$15:$HL$15,'Ciclo Semaforico'!BN$32,N!$HC19:$HL19)+SUMIF(E!$HC$15:$HL$15,'Ciclo Semaforico'!BN$32,E!$HC19:$HL19)+SUMIF(O!$HC$15:$HL$15,'Ciclo Semaforico'!BN$32,O!$HC19:$HL19))-IF(BN$31="",(SUMIF(S!$HC$15:$HL$15,'Ciclo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Semaforico'!BN$30,O!$HC19:$HL19))*BN$31))</f>
        <v>0</v>
      </c>
      <c r="BO44" s="241">
        <f>IF(BO$32="",IF(BO$31="",(SUMIF(S!$HC$15:$HL$15,'Ciclo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Semaforico'!BO$30,O!$HC19:$HL19))*BO$31),(SUMIF(S!$HC$15:$HL$15,'Ciclo Semaforico'!BO$32,S!$HC19:$HL19)+SUMIF(N!$HC$15:$HL$15,'Ciclo Semaforico'!BO$32,N!$HC19:$HL19)+SUMIF(E!$HC$15:$HL$15,'Ciclo Semaforico'!BO$32,E!$HC19:$HL19)+SUMIF(O!$HC$15:$HL$15,'Ciclo Semaforico'!BO$32,O!$HC19:$HL19))-IF(BO$31="",(SUMIF(S!$HC$15:$HL$15,'Ciclo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Semaforico'!BO$30,O!$HC19:$HL19))*BO$31))</f>
        <v>0</v>
      </c>
      <c r="BP44" s="241">
        <f>IF(BP$32="",IF(BP$31="",(SUMIF(S!$HC$15:$HL$15,'Ciclo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Semaforico'!BP$30,O!$HC19:$HL19))*BP$31),(SUMIF(S!$HC$15:$HL$15,'Ciclo Semaforico'!BP$32,S!$HC19:$HL19)+SUMIF(N!$HC$15:$HL$15,'Ciclo Semaforico'!BP$32,N!$HC19:$HL19)+SUMIF(E!$HC$15:$HL$15,'Ciclo Semaforico'!BP$32,E!$HC19:$HL19)+SUMIF(O!$HC$15:$HL$15,'Ciclo Semaforico'!BP$32,O!$HC19:$HL19))-IF(BP$31="",(SUMIF(S!$HC$15:$HL$15,'Ciclo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Semaforico'!BP$30,O!$HC19:$HL19))*BP$31))</f>
        <v>0</v>
      </c>
      <c r="BQ44" s="241">
        <f>IF(BQ$32="",IF(BQ$31="",(SUMIF(S!$HC$15:$HL$15,'Ciclo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Semaforico'!BQ$30,O!$HC19:$HL19))*BQ$31),(SUMIF(S!$HC$15:$HL$15,'Ciclo Semaforico'!BQ$32,S!$HC19:$HL19)+SUMIF(N!$HC$15:$HL$15,'Ciclo Semaforico'!BQ$32,N!$HC19:$HL19)+SUMIF(E!$HC$15:$HL$15,'Ciclo Semaforico'!BQ$32,E!$HC19:$HL19)+SUMIF(O!$HC$15:$HL$15,'Ciclo Semaforico'!BQ$32,O!$HC19:$HL19))-IF(BQ$31="",(SUMIF(S!$HC$15:$HL$15,'Ciclo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Semaforico'!BQ$30,O!$HC19:$HL19))*BQ$31))</f>
        <v>0</v>
      </c>
      <c r="BR44" s="241">
        <f>IF(BR$32="",IF(BR$31="",(SUMIF(S!$HC$15:$HL$15,'Ciclo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Semaforico'!BR$30,O!$HC19:$HL19))*BR$31),(SUMIF(S!$HC$15:$HL$15,'Ciclo Semaforico'!BR$32,S!$HC19:$HL19)+SUMIF(N!$HC$15:$HL$15,'Ciclo Semaforico'!BR$32,N!$HC19:$HL19)+SUMIF(E!$HC$15:$HL$15,'Ciclo Semaforico'!BR$32,E!$HC19:$HL19)+SUMIF(O!$HC$15:$HL$15,'Ciclo Semaforico'!BR$32,O!$HC19:$HL19))-IF(BR$31="",(SUMIF(S!$HC$15:$HL$15,'Ciclo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Semaforico'!BR$30,O!$HC19:$HL19))*BR$31))</f>
        <v>0</v>
      </c>
      <c r="BS44" s="241">
        <f>IF(BS$32="",IF(BS$31="",(SUMIF(S!$HC$15:$HL$15,'Ciclo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Semaforico'!BS$30,O!$HC19:$HL19))*BS$31),(SUMIF(S!$HC$15:$HL$15,'Ciclo Semaforico'!BS$32,S!$HC19:$HL19)+SUMIF(N!$HC$15:$HL$15,'Ciclo Semaforico'!BS$32,N!$HC19:$HL19)+SUMIF(E!$HC$15:$HL$15,'Ciclo Semaforico'!BS$32,E!$HC19:$HL19)+SUMIF(O!$HC$15:$HL$15,'Ciclo Semaforico'!BS$32,O!$HC19:$HL19))-IF(BS$31="",(SUMIF(S!$HC$15:$HL$15,'Ciclo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Semaforico'!BS$30,O!$HC19:$HL19))*BS$31))</f>
        <v>0</v>
      </c>
      <c r="BT44" s="241">
        <f>IF(BT$32="",IF(BT$31="",(SUMIF(S!$HC$15:$HL$15,'Ciclo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Semaforico'!BT$30,O!$HC19:$HL19))*BT$31),(SUMIF(S!$HC$15:$HL$15,'Ciclo Semaforico'!BT$32,S!$HC19:$HL19)+SUMIF(N!$HC$15:$HL$15,'Ciclo Semaforico'!BT$32,N!$HC19:$HL19)+SUMIF(E!$HC$15:$HL$15,'Ciclo Semaforico'!BT$32,E!$HC19:$HL19)+SUMIF(O!$HC$15:$HL$15,'Ciclo Semaforico'!BT$32,O!$HC19:$HL19))-IF(BT$31="",(SUMIF(S!$HC$15:$HL$15,'Ciclo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Semaforico'!BT$30,O!$HC19:$HL19))*BT$31))</f>
        <v>0</v>
      </c>
      <c r="BU44" s="241">
        <f>IF(BU$32="",IF(BU$31="",(SUMIF(S!$HC$15:$HL$15,'Ciclo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Semaforico'!BU$30,O!$HC19:$HL19))*BU$31),(SUMIF(S!$HC$15:$HL$15,'Ciclo Semaforico'!BU$32,S!$HC19:$HL19)+SUMIF(N!$HC$15:$HL$15,'Ciclo Semaforico'!BU$32,N!$HC19:$HL19)+SUMIF(E!$HC$15:$HL$15,'Ciclo Semaforico'!BU$32,E!$HC19:$HL19)+SUMIF(O!$HC$15:$HL$15,'Ciclo Semaforico'!BU$32,O!$HC19:$HL19))-IF(BU$31="",(SUMIF(S!$HC$15:$HL$15,'Ciclo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Semaforico'!BU$30,O!$HC19:$HL19))*BU$31))</f>
        <v>0</v>
      </c>
      <c r="BV44" s="242">
        <f>IF(BV$32="",IF(BV$31="",(SUMIF(S!$HC$15:$HL$15,'Ciclo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Semaforico'!BV$30,O!$HC19:$HL19))*BV$31),(SUMIF(S!$HC$15:$HL$15,'Ciclo Semaforico'!BV$32,S!$HC19:$HL19)+SUMIF(N!$HC$15:$HL$15,'Ciclo Semaforico'!BV$32,N!$HC19:$HL19)+SUMIF(E!$HC$15:$HL$15,'Ciclo Semaforico'!BV$32,E!$HC19:$HL19)+SUMIF(O!$HC$15:$HL$15,'Ciclo Semaforico'!BV$32,O!$HC19:$HL19))-IF(BV$31="",(SUMIF(S!$HC$15:$HL$15,'Ciclo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Semaforico'!BV$30,O!$HC19:$HL19))*BV$31))</f>
        <v>0</v>
      </c>
      <c r="BW44" s="240">
        <f>IF(BW$32="",IF(BW$31="",(SUMIF(S!$HC$15:$HL$15,'Ciclo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Semaforico'!BW$30,O!$HC19:$HL19))*BW$31),(SUMIF(S!$HC$15:$HL$15,'Ciclo Semaforico'!BW$32,S!$HC19:$HL19)+SUMIF(N!$HC$15:$HL$15,'Ciclo Semaforico'!BW$32,N!$HC19:$HL19)+SUMIF(E!$HC$15:$HL$15,'Ciclo Semaforico'!BW$32,E!$HC19:$HL19)+SUMIF(O!$HC$15:$HL$15,'Ciclo Semaforico'!BW$32,O!$HC19:$HL19))-IF(BW$31="",(SUMIF(S!$HC$15:$HL$15,'Ciclo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Semaforico'!BW$30,O!$HC19:$HL19))*BW$31))</f>
        <v>0</v>
      </c>
      <c r="BX44" s="241">
        <f>IF(BX$32="",IF(BX$31="",(SUMIF(S!$HC$15:$HL$15,'Ciclo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Semaforico'!BX$30,O!$HC19:$HL19))*BX$31),(SUMIF(S!$HC$15:$HL$15,'Ciclo Semaforico'!BX$32,S!$HC19:$HL19)+SUMIF(N!$HC$15:$HL$15,'Ciclo Semaforico'!BX$32,N!$HC19:$HL19)+SUMIF(E!$HC$15:$HL$15,'Ciclo Semaforico'!BX$32,E!$HC19:$HL19)+SUMIF(O!$HC$15:$HL$15,'Ciclo Semaforico'!BX$32,O!$HC19:$HL19))-IF(BX$31="",(SUMIF(S!$HC$15:$HL$15,'Ciclo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Semaforico'!BX$30,O!$HC19:$HL19))*BX$31))</f>
        <v>0</v>
      </c>
      <c r="BY44" s="241">
        <f>IF(BY$32="",IF(BY$31="",(SUMIF(S!$HC$15:$HL$15,'Ciclo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Semaforico'!BY$30,O!$HC19:$HL19))*BY$31),(SUMIF(S!$HC$15:$HL$15,'Ciclo Semaforico'!BY$32,S!$HC19:$HL19)+SUMIF(N!$HC$15:$HL$15,'Ciclo Semaforico'!BY$32,N!$HC19:$HL19)+SUMIF(E!$HC$15:$HL$15,'Ciclo Semaforico'!BY$32,E!$HC19:$HL19)+SUMIF(O!$HC$15:$HL$15,'Ciclo Semaforico'!BY$32,O!$HC19:$HL19))-IF(BY$31="",(SUMIF(S!$HC$15:$HL$15,'Ciclo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Semaforico'!BY$30,O!$HC19:$HL19))*BY$31))</f>
        <v>0</v>
      </c>
      <c r="BZ44" s="241">
        <f>IF(BZ$32="",IF(BZ$31="",(SUMIF(S!$HC$15:$HL$15,'Ciclo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Semaforico'!BZ$30,O!$HC19:$HL19))*BZ$31),(SUMIF(S!$HC$15:$HL$15,'Ciclo Semaforico'!BZ$32,S!$HC19:$HL19)+SUMIF(N!$HC$15:$HL$15,'Ciclo Semaforico'!BZ$32,N!$HC19:$HL19)+SUMIF(E!$HC$15:$HL$15,'Ciclo Semaforico'!BZ$32,E!$HC19:$HL19)+SUMIF(O!$HC$15:$HL$15,'Ciclo Semaforico'!BZ$32,O!$HC19:$HL19))-IF(BZ$31="",(SUMIF(S!$HC$15:$HL$15,'Ciclo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Semaforico'!BZ$30,O!$HC19:$HL19))*BZ$31))</f>
        <v>0</v>
      </c>
      <c r="CA44" s="241">
        <f>IF(CA$32="",IF(CA$31="",(SUMIF(S!$HC$15:$HL$15,'Ciclo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Semaforico'!CA$30,O!$HC19:$HL19))*CA$31),(SUMIF(S!$HC$15:$HL$15,'Ciclo Semaforico'!CA$32,S!$HC19:$HL19)+SUMIF(N!$HC$15:$HL$15,'Ciclo Semaforico'!CA$32,N!$HC19:$HL19)+SUMIF(E!$HC$15:$HL$15,'Ciclo Semaforico'!CA$32,E!$HC19:$HL19)+SUMIF(O!$HC$15:$HL$15,'Ciclo Semaforico'!CA$32,O!$HC19:$HL19))-IF(CA$31="",(SUMIF(S!$HC$15:$HL$15,'Ciclo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Semaforico'!CA$30,O!$HC19:$HL19))*CA$31))</f>
        <v>0</v>
      </c>
      <c r="CB44" s="241">
        <f>IF(CB$32="",IF(CB$31="",(SUMIF(S!$HC$15:$HL$15,'Ciclo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Semaforico'!CB$30,O!$HC19:$HL19))*CB$31),(SUMIF(S!$HC$15:$HL$15,'Ciclo Semaforico'!CB$32,S!$HC19:$HL19)+SUMIF(N!$HC$15:$HL$15,'Ciclo Semaforico'!CB$32,N!$HC19:$HL19)+SUMIF(E!$HC$15:$HL$15,'Ciclo Semaforico'!CB$32,E!$HC19:$HL19)+SUMIF(O!$HC$15:$HL$15,'Ciclo Semaforico'!CB$32,O!$HC19:$HL19))-IF(CB$31="",(SUMIF(S!$HC$15:$HL$15,'Ciclo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Semaforico'!CB$30,O!$HC19:$HL19))*CB$31))</f>
        <v>0</v>
      </c>
      <c r="CC44" s="241">
        <f>IF(CC$32="",IF(CC$31="",(SUMIF(S!$HC$15:$HL$15,'Ciclo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Semaforico'!CC$30,O!$HC19:$HL19))*CC$31),(SUMIF(S!$HC$15:$HL$15,'Ciclo Semaforico'!CC$32,S!$HC19:$HL19)+SUMIF(N!$HC$15:$HL$15,'Ciclo Semaforico'!CC$32,N!$HC19:$HL19)+SUMIF(E!$HC$15:$HL$15,'Ciclo Semaforico'!CC$32,E!$HC19:$HL19)+SUMIF(O!$HC$15:$HL$15,'Ciclo Semaforico'!CC$32,O!$HC19:$HL19))-IF(CC$31="",(SUMIF(S!$HC$15:$HL$15,'Ciclo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Semaforico'!CC$30,O!$HC19:$HL19))*CC$31))</f>
        <v>0</v>
      </c>
      <c r="CD44" s="241">
        <f>IF(CD$32="",IF(CD$31="",(SUMIF(S!$HC$15:$HL$15,'Ciclo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Semaforico'!CD$30,O!$HC19:$HL19))*CD$31),(SUMIF(S!$HC$15:$HL$15,'Ciclo Semaforico'!CD$32,S!$HC19:$HL19)+SUMIF(N!$HC$15:$HL$15,'Ciclo Semaforico'!CD$32,N!$HC19:$HL19)+SUMIF(E!$HC$15:$HL$15,'Ciclo Semaforico'!CD$32,E!$HC19:$HL19)+SUMIF(O!$HC$15:$HL$15,'Ciclo Semaforico'!CD$32,O!$HC19:$HL19))-IF(CD$31="",(SUMIF(S!$HC$15:$HL$15,'Ciclo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Semaforico'!CD$30,O!$HC19:$HL19))*CD$31))</f>
        <v>0</v>
      </c>
      <c r="CE44" s="241">
        <f>IF(CE$32="",IF(CE$31="",(SUMIF(S!$HC$15:$HL$15,'Ciclo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Semaforico'!CE$30,O!$HC19:$HL19))*CE$31),(SUMIF(S!$HC$15:$HL$15,'Ciclo Semaforico'!CE$32,S!$HC19:$HL19)+SUMIF(N!$HC$15:$HL$15,'Ciclo Semaforico'!CE$32,N!$HC19:$HL19)+SUMIF(E!$HC$15:$HL$15,'Ciclo Semaforico'!CE$32,E!$HC19:$HL19)+SUMIF(O!$HC$15:$HL$15,'Ciclo Semaforico'!CE$32,O!$HC19:$HL19))-IF(CE$31="",(SUMIF(S!$HC$15:$HL$15,'Ciclo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Semaforico'!CE$30,O!$HC19:$HL19))*CE$31))</f>
        <v>0</v>
      </c>
      <c r="CF44" s="241">
        <f>IF(CF$32="",IF(CF$31="",(SUMIF(S!$HC$15:$HL$15,'Ciclo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Semaforico'!CF$30,O!$HC19:$HL19))*CF$31),(SUMIF(S!$HC$15:$HL$15,'Ciclo Semaforico'!CF$32,S!$HC19:$HL19)+SUMIF(N!$HC$15:$HL$15,'Ciclo Semaforico'!CF$32,N!$HC19:$HL19)+SUMIF(E!$HC$15:$HL$15,'Ciclo Semaforico'!CF$32,E!$HC19:$HL19)+SUMIF(O!$HC$15:$HL$15,'Ciclo Semaforico'!CF$32,O!$HC19:$HL19))-IF(CF$31="",(SUMIF(S!$HC$15:$HL$15,'Ciclo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Semaforico'!CF$30,O!$HC19:$HL19))*CF$31))</f>
        <v>0</v>
      </c>
      <c r="CG44" s="241">
        <f>IF(CG$32="",IF(CG$31="",(SUMIF(S!$HC$15:$HL$15,'Ciclo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Semaforico'!CG$30,O!$HC19:$HL19))*CG$31),(SUMIF(S!$HC$15:$HL$15,'Ciclo Semaforico'!CG$32,S!$HC19:$HL19)+SUMIF(N!$HC$15:$HL$15,'Ciclo Semaforico'!CG$32,N!$HC19:$HL19)+SUMIF(E!$HC$15:$HL$15,'Ciclo Semaforico'!CG$32,E!$HC19:$HL19)+SUMIF(O!$HC$15:$HL$15,'Ciclo Semaforico'!CG$32,O!$HC19:$HL19))-IF(CG$31="",(SUMIF(S!$HC$15:$HL$15,'Ciclo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Semaforico'!CG$30,O!$HC19:$HL19))*CG$31))</f>
        <v>0</v>
      </c>
      <c r="CH44" s="242">
        <f>IF(CH$32="",IF(CH$31="",(SUMIF(S!$HC$15:$HL$15,'Ciclo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Semaforico'!CH$30,O!$HC19:$HL19))*CH$31),(SUMIF(S!$HC$15:$HL$15,'Ciclo Semaforico'!CH$32,S!$HC19:$HL19)+SUMIF(N!$HC$15:$HL$15,'Ciclo Semaforico'!CH$32,N!$HC19:$HL19)+SUMIF(E!$HC$15:$HL$15,'Ciclo Semaforico'!CH$32,E!$HC19:$HL19)+SUMIF(O!$HC$15:$HL$15,'Ciclo Semaforico'!CH$32,O!$HC19:$HL19))-IF(CH$31="",(SUMIF(S!$HC$15:$HL$15,'Ciclo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Semaforico'!CH$30,O!$HC19:$HL19))*CH$31))</f>
        <v>0</v>
      </c>
      <c r="CI44" s="240" t="e">
        <f t="shared" ref="CI44:CI75" si="52">+SUM(AA41:AA44)</f>
        <v>#REF!</v>
      </c>
      <c r="CJ44" s="241" t="e">
        <f t="shared" ref="CJ44:CJ75" si="53">+SUM(AB41:AB44)</f>
        <v>#REF!</v>
      </c>
      <c r="CK44" s="241" t="e">
        <f t="shared" ref="CK44:CK75" si="54">+SUM(AC41:AC44)</f>
        <v>#REF!</v>
      </c>
      <c r="CL44" s="241" t="e">
        <f t="shared" ref="CL44:CL75" si="55">+SUM(AD41:AD44)</f>
        <v>#REF!</v>
      </c>
      <c r="CM44" s="241" t="e">
        <f t="shared" ref="CM44:CM75" si="56">+SUM(AE41:AE44)</f>
        <v>#REF!</v>
      </c>
      <c r="CN44" s="241" t="e">
        <f t="shared" ref="CN44:CN75" si="57">+SUM(AF41:AF44)</f>
        <v>#REF!</v>
      </c>
      <c r="CO44" s="241" t="e">
        <f t="shared" ref="CO44:CO75" si="58">+SUM(AG41:AG44)</f>
        <v>#REF!</v>
      </c>
      <c r="CP44" s="241" t="e">
        <f t="shared" ref="CP44:CP75" si="59">+SUM(AH41:AH44)</f>
        <v>#REF!</v>
      </c>
      <c r="CQ44" s="241" t="e">
        <f t="shared" ref="CQ44:CQ75" si="60">+SUM(AI41:AI44)</f>
        <v>#REF!</v>
      </c>
      <c r="CR44" s="241" t="e">
        <f t="shared" ref="CR44:CR75" si="61">+SUM(AJ41:AJ44)</f>
        <v>#REF!</v>
      </c>
      <c r="CS44" s="241" t="e">
        <f t="shared" ref="CS44:CS75" si="62">+SUM(AK41:AK44)</f>
        <v>#REF!</v>
      </c>
      <c r="CT44" s="242">
        <f t="shared" ref="CT44:CT75" si="63">+SUM(AL41:AL44)</f>
        <v>0</v>
      </c>
      <c r="CU44" s="240" t="e">
        <f t="shared" ref="CU44:CU75" si="64">+SUM(AM41:AM44)</f>
        <v>#REF!</v>
      </c>
      <c r="CV44" s="241" t="e">
        <f t="shared" ref="CV44:CV75" si="65">+SUM(AN41:AN44)</f>
        <v>#REF!</v>
      </c>
      <c r="CW44" s="241" t="e">
        <f t="shared" ref="CW44:CW75" si="66">+SUM(AO41:AO44)</f>
        <v>#REF!</v>
      </c>
      <c r="CX44" s="241">
        <f t="shared" ref="CX44:CX75" si="67">+SUM(AP41:AP44)</f>
        <v>0</v>
      </c>
      <c r="CY44" s="241">
        <f t="shared" ref="CY44:CY75" si="68">+SUM(AQ41:AQ44)</f>
        <v>0</v>
      </c>
      <c r="CZ44" s="241">
        <f t="shared" ref="CZ44:CZ75" si="69">+SUM(AR41:AR44)</f>
        <v>0</v>
      </c>
      <c r="DA44" s="241">
        <f t="shared" ref="DA44:DA75" si="70">+SUM(AS41:AS44)</f>
        <v>0</v>
      </c>
      <c r="DB44" s="241">
        <f t="shared" ref="DB44:DB75" si="71">+SUM(AT41:AT44)</f>
        <v>0</v>
      </c>
      <c r="DC44" s="241">
        <f t="shared" ref="DC44:DC75" si="72">+SUM(AU41:AU44)</f>
        <v>0</v>
      </c>
      <c r="DD44" s="241">
        <f t="shared" ref="DD44:DD75" si="73">+SUM(AV41:AV44)</f>
        <v>0</v>
      </c>
      <c r="DE44" s="241">
        <f t="shared" ref="DE44:DE75" si="74">+SUM(AW41:AW44)</f>
        <v>0</v>
      </c>
      <c r="DF44" s="242">
        <f t="shared" ref="DF44:DF75" si="75">+SUM(AX41:AX44)</f>
        <v>0</v>
      </c>
      <c r="DG44" s="240">
        <f t="shared" ref="DG44:DG75" si="76">+SUM(AY41:AY44)</f>
        <v>0</v>
      </c>
      <c r="DH44" s="241">
        <f t="shared" ref="DH44:DH75" si="77">+SUM(AZ41:AZ44)</f>
        <v>0</v>
      </c>
      <c r="DI44" s="241">
        <f t="shared" ref="DI44:DI75" si="78">+SUM(BA41:BA44)</f>
        <v>0</v>
      </c>
      <c r="DJ44" s="241">
        <f t="shared" ref="DJ44:DJ75" si="79">+SUM(BB41:BB44)</f>
        <v>0</v>
      </c>
      <c r="DK44" s="241">
        <f t="shared" ref="DK44:DK75" si="80">+SUM(BC41:BC44)</f>
        <v>0</v>
      </c>
      <c r="DL44" s="241">
        <f t="shared" ref="DL44:DL75" si="81">+SUM(BD41:BD44)</f>
        <v>0</v>
      </c>
      <c r="DM44" s="241">
        <f t="shared" ref="DM44:DM75" si="82">+SUM(BE41:BE44)</f>
        <v>0</v>
      </c>
      <c r="DN44" s="241">
        <f t="shared" ref="DN44:DN75" si="83">+SUM(BF41:BF44)</f>
        <v>0</v>
      </c>
      <c r="DO44" s="241">
        <f t="shared" ref="DO44:DO75" si="84">+SUM(BG41:BG44)</f>
        <v>0</v>
      </c>
      <c r="DP44" s="241">
        <f t="shared" ref="DP44:DP75" si="85">+SUM(BH41:BH44)</f>
        <v>0</v>
      </c>
      <c r="DQ44" s="241">
        <f t="shared" ref="DQ44:DQ75" si="86">+SUM(BI41:BI44)</f>
        <v>0</v>
      </c>
      <c r="DR44" s="242">
        <f t="shared" ref="DR44:DR75" si="87">+SUM(BJ41:BJ44)</f>
        <v>0</v>
      </c>
      <c r="DS44" s="240">
        <f t="shared" ref="DS44:DS75" si="88">+SUM(BK41:BK44)</f>
        <v>0</v>
      </c>
      <c r="DT44" s="241">
        <f t="shared" ref="DT44:DT75" si="89">+SUM(BL41:BL44)</f>
        <v>0</v>
      </c>
      <c r="DU44" s="241">
        <f t="shared" ref="DU44:DU75" si="90">+SUM(BM41:BM44)</f>
        <v>0</v>
      </c>
      <c r="DV44" s="241">
        <f t="shared" ref="DV44:DV75" si="91">+SUM(BN41:BN44)</f>
        <v>0</v>
      </c>
      <c r="DW44" s="241">
        <f t="shared" ref="DW44:DW75" si="92">+SUM(BO41:BO44)</f>
        <v>0</v>
      </c>
      <c r="DX44" s="241">
        <f t="shared" ref="DX44:DX75" si="93">+SUM(BP41:BP44)</f>
        <v>0</v>
      </c>
      <c r="DY44" s="241">
        <f t="shared" ref="DY44:DY75" si="94">+SUM(BQ41:BQ44)</f>
        <v>0</v>
      </c>
      <c r="DZ44" s="241">
        <f t="shared" ref="DZ44:DZ75" si="95">+SUM(BR41:BR44)</f>
        <v>0</v>
      </c>
      <c r="EA44" s="241">
        <f t="shared" ref="EA44:EA75" si="96">+SUM(BS41:BS44)</f>
        <v>0</v>
      </c>
      <c r="EB44" s="241">
        <f t="shared" ref="EB44:EB75" si="97">+SUM(BT41:BT44)</f>
        <v>0</v>
      </c>
      <c r="EC44" s="241">
        <f t="shared" ref="EC44:EC75" si="98">+SUM(BU41:BU44)</f>
        <v>0</v>
      </c>
      <c r="ED44" s="242">
        <f t="shared" ref="ED44:ED75" si="99">+SUM(BV41:BV44)</f>
        <v>0</v>
      </c>
      <c r="EE44" s="240">
        <f t="shared" ref="EE44:EE75" si="100">+SUM(BW41:BW44)</f>
        <v>0</v>
      </c>
      <c r="EF44" s="241">
        <f t="shared" ref="EF44:EF75" si="101">+SUM(BX41:BX44)</f>
        <v>0</v>
      </c>
      <c r="EG44" s="241">
        <f t="shared" ref="EG44:EG75" si="102">+SUM(BY41:BY44)</f>
        <v>0</v>
      </c>
      <c r="EH44" s="241">
        <f t="shared" ref="EH44:EH75" si="103">+SUM(BZ41:BZ44)</f>
        <v>0</v>
      </c>
      <c r="EI44" s="241">
        <f t="shared" ref="EI44:EI75" si="104">+SUM(CA41:CA44)</f>
        <v>0</v>
      </c>
      <c r="EJ44" s="241">
        <f t="shared" ref="EJ44:EJ75" si="105">+SUM(CB41:CB44)</f>
        <v>0</v>
      </c>
      <c r="EK44" s="241">
        <f t="shared" ref="EK44:EK75" si="106">+SUM(CC41:CC44)</f>
        <v>0</v>
      </c>
      <c r="EL44" s="241">
        <f t="shared" ref="EL44:EL75" si="107">+SUM(CD41:CD44)</f>
        <v>0</v>
      </c>
      <c r="EM44" s="241">
        <f t="shared" ref="EM44:EM75" si="108">+SUM(CE41:CE44)</f>
        <v>0</v>
      </c>
      <c r="EN44" s="241">
        <f t="shared" ref="EN44:EN75" si="109">+SUM(CF41:CF44)</f>
        <v>0</v>
      </c>
      <c r="EO44" s="241">
        <f t="shared" ref="EO44:EO75" si="110">+SUM(CG41:CG44)</f>
        <v>0</v>
      </c>
      <c r="EP44" s="242">
        <f t="shared" ref="EP44:EP75" si="111">+SUM(CH41:CH44)</f>
        <v>0</v>
      </c>
      <c r="EQ44" s="251" t="e">
        <f t="shared" ref="EQ44:EQ75" si="112">+IF(EQ$30="","",ROUND(((CI44*EQ$32)/EQ$31)/$IU44,2))</f>
        <v>#REF!</v>
      </c>
      <c r="ER44" s="252" t="e">
        <f t="shared" ref="ER44:ER75" si="113">+IF(ER$30="","",ROUND(((CJ44*ER$32)/ER$31)/$IU44,2))</f>
        <v>#REF!</v>
      </c>
      <c r="ES44" s="252" t="e">
        <f t="shared" ref="ES44:ES75" si="114">+IF(ES$30="","",ROUND(((CK44*ES$32)/ES$31)/$IU44,2))</f>
        <v>#REF!</v>
      </c>
      <c r="ET44" s="252" t="e">
        <f t="shared" ref="ET44:ET75" si="115">+IF(ET$30="","",ROUND(((CL44*ET$32)/ET$31)/$IU44,2))</f>
        <v>#REF!</v>
      </c>
      <c r="EU44" s="252" t="e">
        <f t="shared" ref="EU44:EU75" si="116">+IF(EU$30="","",ROUND(((CM44*EU$32)/EU$31)/$IU44,2))</f>
        <v>#REF!</v>
      </c>
      <c r="EV44" s="252" t="e">
        <f t="shared" ref="EV44:EV75" si="117">+IF(EV$30="","",ROUND(((CN44*EV$32)/EV$31)/$IU44,2))</f>
        <v>#REF!</v>
      </c>
      <c r="EW44" s="252" t="e">
        <f t="shared" ref="EW44:EW75" si="118">+IF(EW$30="","",ROUND(((CO44*EW$32)/EW$31)/$IU44,2))</f>
        <v>#REF!</v>
      </c>
      <c r="EX44" s="252" t="e">
        <f t="shared" ref="EX44:EX75" si="119">+IF(EX$30="","",ROUND(((CP44*EX$32)/EX$31)/$IU44,2))</f>
        <v>#REF!</v>
      </c>
      <c r="EY44" s="252" t="e">
        <f t="shared" ref="EY44:EY75" si="120">+IF(EY$30="","",ROUND(((CQ44*EY$32)/EY$31)/$IU44,2))</f>
        <v>#REF!</v>
      </c>
      <c r="EZ44" s="252" t="e">
        <f t="shared" ref="EZ44:EZ75" si="121">+IF(EZ$30="","",ROUND(((CR44*EZ$32)/EZ$31)/$IU44,2))</f>
        <v>#REF!</v>
      </c>
      <c r="FA44" s="252" t="e">
        <f t="shared" ref="FA44:FA75" si="122">+IF(FA$30="","",ROUND(((CS44*FA$32)/FA$31)/$IU44,2))</f>
        <v>#REF!</v>
      </c>
      <c r="FB44" s="253" t="str">
        <f t="shared" ref="FB44:FB75" si="123">+IF(FB$30="","",ROUND(((CT44*FB$32)/FB$31)/$IU44,2))</f>
        <v/>
      </c>
      <c r="FC44" s="251" t="e">
        <f t="shared" ref="FC44:FC75" si="124">+IF(FC$30="","",ROUND(((CU44*FC$32)/FC$31)/$IU44,2))</f>
        <v>#REF!</v>
      </c>
      <c r="FD44" s="252" t="e">
        <f t="shared" ref="FD44:FD75" si="125">+IF(FD$30="","",ROUND(((CV44*FD$32)/FD$31)/$IU44,2))</f>
        <v>#REF!</v>
      </c>
      <c r="FE44" s="252" t="e">
        <f t="shared" ref="FE44:FE75" si="126">+IF(FE$30="","",ROUND(((CW44*FE$32)/FE$31)/$IU44,2))</f>
        <v>#REF!</v>
      </c>
      <c r="FF44" s="252" t="str">
        <f t="shared" ref="FF44:FF75" si="127">+IF(FF$30="","",ROUND(((CX44*FF$32)/FF$31)/$IU44,2))</f>
        <v/>
      </c>
      <c r="FG44" s="252" t="str">
        <f t="shared" ref="FG44:FG75" si="128">+IF(FG$30="","",ROUND(((CY44*FG$32)/FG$31)/$IU44,2))</f>
        <v/>
      </c>
      <c r="FH44" s="252" t="str">
        <f t="shared" ref="FH44:FH75" si="129">+IF(FH$30="","",ROUND(((CZ44*FH$32)/FH$31)/$IU44,2))</f>
        <v/>
      </c>
      <c r="FI44" s="252" t="str">
        <f t="shared" ref="FI44:FI75" si="130">+IF(FI$30="","",ROUND(((DA44*FI$32)/FI$31)/$IU44,2))</f>
        <v/>
      </c>
      <c r="FJ44" s="252" t="str">
        <f t="shared" ref="FJ44:FJ75" si="131">+IF(FJ$30="","",ROUND(((DB44*FJ$32)/FJ$31)/$IU44,2))</f>
        <v/>
      </c>
      <c r="FK44" s="252" t="str">
        <f t="shared" ref="FK44:FK75" si="132">+IF(FK$30="","",ROUND(((DC44*FK$32)/FK$31)/$IU44,2))</f>
        <v/>
      </c>
      <c r="FL44" s="252" t="str">
        <f t="shared" ref="FL44:FL75" si="133">+IF(FL$30="","",ROUND(((DD44*FL$32)/FL$31)/$IU44,2))</f>
        <v/>
      </c>
      <c r="FM44" s="252" t="str">
        <f t="shared" ref="FM44:FM75" si="134">+IF(FM$30="","",ROUND(((DE44*FM$32)/FM$31)/$IU44,2))</f>
        <v/>
      </c>
      <c r="FN44" s="253" t="str">
        <f t="shared" ref="FN44:FN75" si="135">+IF(FN$30="","",ROUND(((DF44*FN$32)/FN$31)/$IU44,2))</f>
        <v/>
      </c>
      <c r="FO44" s="251" t="str">
        <f t="shared" ref="FO44:FO75" si="136">+IF(FO$30="","",ROUND(((DG44*FO$32)/FO$31)/$IU44,2))</f>
        <v/>
      </c>
      <c r="FP44" s="252" t="str">
        <f t="shared" ref="FP44:FP75" si="137">+IF(FP$30="","",ROUND(((DH44*FP$32)/FP$31)/$IU44,2))</f>
        <v/>
      </c>
      <c r="FQ44" s="252" t="str">
        <f t="shared" ref="FQ44:FQ75" si="138">+IF(FQ$30="","",ROUND(((DI44*FQ$32)/FQ$31)/$IU44,2))</f>
        <v/>
      </c>
      <c r="FR44" s="252" t="str">
        <f t="shared" ref="FR44:FR75" si="139">+IF(FR$30="","",ROUND(((DJ44*FR$32)/FR$31)/$IU44,2))</f>
        <v/>
      </c>
      <c r="FS44" s="252" t="str">
        <f t="shared" ref="FS44:FS75" si="140">+IF(FS$30="","",ROUND(((DK44*FS$32)/FS$31)/$IU44,2))</f>
        <v/>
      </c>
      <c r="FT44" s="252" t="str">
        <f t="shared" ref="FT44:FT75" si="141">+IF(FT$30="","",ROUND(((DL44*FT$32)/FT$31)/$IU44,2))</f>
        <v/>
      </c>
      <c r="FU44" s="252" t="str">
        <f t="shared" ref="FU44:FU75" si="142">+IF(FU$30="","",ROUND(((DM44*FU$32)/FU$31)/$IU44,2))</f>
        <v/>
      </c>
      <c r="FV44" s="252" t="str">
        <f t="shared" ref="FV44:FV75" si="143">+IF(FV$30="","",ROUND(((DN44*FV$32)/FV$31)/$IU44,2))</f>
        <v/>
      </c>
      <c r="FW44" s="252" t="str">
        <f t="shared" ref="FW44:FW75" si="144">+IF(FW$30="","",ROUND(((DO44*FW$32)/FW$31)/$IU44,2))</f>
        <v/>
      </c>
      <c r="FX44" s="252" t="str">
        <f t="shared" ref="FX44:FX75" si="145">+IF(FX$30="","",ROUND(((DP44*FX$32)/FX$31)/$IU44,2))</f>
        <v/>
      </c>
      <c r="FY44" s="252" t="str">
        <f t="shared" ref="FY44:FY75" si="146">+IF(FY$30="","",ROUND(((DQ44*FY$32)/FY$31)/$IU44,2))</f>
        <v/>
      </c>
      <c r="FZ44" s="253" t="str">
        <f t="shared" ref="FZ44:FZ75" si="147">+IF(FZ$30="","",ROUND(((DR44*FZ$32)/FZ$31)/$IU44,2))</f>
        <v/>
      </c>
      <c r="GA44" s="251" t="str">
        <f t="shared" ref="GA44:GA75" si="148">+IF(GA$30="","",ROUND(((DS44*GA$32)/GA$31)/$IU44,2))</f>
        <v/>
      </c>
      <c r="GB44" s="252" t="str">
        <f t="shared" ref="GB44:GB75" si="149">+IF(GB$30="","",ROUND(((DT44*GB$32)/GB$31)/$IU44,2))</f>
        <v/>
      </c>
      <c r="GC44" s="252" t="str">
        <f t="shared" ref="GC44:GC75" si="150">+IF(GC$30="","",ROUND(((DU44*GC$32)/GC$31)/$IU44,2))</f>
        <v/>
      </c>
      <c r="GD44" s="252" t="str">
        <f t="shared" ref="GD44:GD75" si="151">+IF(GD$30="","",ROUND(((DV44*GD$32)/GD$31)/$IU44,2))</f>
        <v/>
      </c>
      <c r="GE44" s="252" t="str">
        <f t="shared" ref="GE44:GE75" si="152">+IF(GE$30="","",ROUND(((DW44*GE$32)/GE$31)/$IU44,2))</f>
        <v/>
      </c>
      <c r="GF44" s="252" t="str">
        <f t="shared" ref="GF44:GF75" si="153">+IF(GF$30="","",ROUND(((DX44*GF$32)/GF$31)/$IU44,2))</f>
        <v/>
      </c>
      <c r="GG44" s="252" t="str">
        <f t="shared" ref="GG44:GG75" si="154">+IF(GG$30="","",ROUND(((DY44*GG$32)/GG$31)/$IU44,2))</f>
        <v/>
      </c>
      <c r="GH44" s="252" t="str">
        <f t="shared" ref="GH44:GH75" si="155">+IF(GH$30="","",ROUND(((DZ44*GH$32)/GH$31)/$IU44,2))</f>
        <v/>
      </c>
      <c r="GI44" s="252" t="str">
        <f t="shared" ref="GI44:GI75" si="156">+IF(GI$30="","",ROUND(((EA44*GI$32)/GI$31)/$IU44,2))</f>
        <v/>
      </c>
      <c r="GJ44" s="252" t="str">
        <f t="shared" ref="GJ44:GJ75" si="157">+IF(GJ$30="","",ROUND(((EB44*GJ$32)/GJ$31)/$IU44,2))</f>
        <v/>
      </c>
      <c r="GK44" s="252" t="str">
        <f t="shared" ref="GK44:GK75" si="158">+IF(GK$30="","",ROUND(((EC44*GK$32)/GK$31)/$IU44,2))</f>
        <v/>
      </c>
      <c r="GL44" s="253" t="str">
        <f t="shared" ref="GL44:GL75" si="159">+IF(GL$30="","",ROUND(((ED44*GL$32)/GL$31)/$IU44,2))</f>
        <v/>
      </c>
      <c r="GM44" s="251" t="str">
        <f t="shared" ref="GM44:GM75" si="160">+IF(GM$30="","",ROUND(((EE44*GM$32)/GM$31)/$IU44,2))</f>
        <v/>
      </c>
      <c r="GN44" s="252" t="str">
        <f t="shared" ref="GN44:GN75" si="161">+IF(GN$30="","",ROUND(((EF44*GN$32)/GN$31)/$IU44,2))</f>
        <v/>
      </c>
      <c r="GO44" s="252" t="str">
        <f t="shared" ref="GO44:GO75" si="162">+IF(GO$30="","",ROUND(((EG44*GO$32)/GO$31)/$IU44,2))</f>
        <v/>
      </c>
      <c r="GP44" s="252" t="str">
        <f t="shared" ref="GP44:GP75" si="163">+IF(GP$30="","",ROUND(((EH44*GP$32)/GP$31)/$IU44,2))</f>
        <v/>
      </c>
      <c r="GQ44" s="252" t="str">
        <f t="shared" ref="GQ44:GQ75" si="164">+IF(GQ$30="","",ROUND(((EI44*GQ$32)/GQ$31)/$IU44,2))</f>
        <v/>
      </c>
      <c r="GR44" s="252" t="str">
        <f t="shared" ref="GR44:GR75" si="165">+IF(GR$30="","",ROUND(((EJ44*GR$32)/GR$31)/$IU44,2))</f>
        <v/>
      </c>
      <c r="GS44" s="252" t="str">
        <f t="shared" ref="GS44:GS75" si="166">+IF(GS$30="","",ROUND(((EK44*GS$32)/GS$31)/$IU44,2))</f>
        <v/>
      </c>
      <c r="GT44" s="252" t="str">
        <f t="shared" ref="GT44:GT75" si="167">+IF(GT$30="","",ROUND(((EL44*GT$32)/GT$31)/$IU44,2))</f>
        <v/>
      </c>
      <c r="GU44" s="252" t="str">
        <f t="shared" ref="GU44:GU75" si="168">+IF(GU$30="","",ROUND(((EM44*GU$32)/GU$31)/$IU44,2))</f>
        <v/>
      </c>
      <c r="GV44" s="252" t="str">
        <f t="shared" ref="GV44:GV75" si="169">+IF(GV$30="","",ROUND(((EN44*GV$32)/GV$31)/$IU44,2))</f>
        <v/>
      </c>
      <c r="GW44" s="252" t="str">
        <f t="shared" ref="GW44:GW75" si="170">+IF(GW$30="","",ROUND(((EO44*GW$32)/GW$31)/$IU44,2))</f>
        <v/>
      </c>
      <c r="GX44" s="253" t="str">
        <f t="shared" ref="GX44:GX75" si="171">+IF(GX$30="","",ROUND(((EP44*GX$32)/GX$31)/$IU44,2))</f>
        <v/>
      </c>
      <c r="GY44" s="248" t="e">
        <f t="shared" ref="GY44:HD44" si="172">+SUMIF($EQ$30:$FB$30,GY$29,$EQ44:$FB44)+SUMIF($EQ$30:$FB$30,GY$30,$EQ44:$FB44)+SUMIF($EQ$30:$FB$30,GY$31,$EQ44:$FB44)+SUMIF($EQ$30:$FB$30,GY$32,$EQ44:$FB44)+SUMIF($EQ$30:$FB$30,GY$33,$EQ44:$FB44)+SUMIF($EQ$30:$FB$30,GY$34,$EQ44:$FB44)+SUMIF($EQ$30:$FB$30,GY$35,$EQ44:$FB44)+SUMIF($EQ$30:$FB$30,GY$36,$EQ44:$FB44)+SUMIF($EQ$30:$FB$30,GY$37,$EQ44:$FB44)+SUMIF($EQ$30:$FB$30,GY$38,$EQ44:$FB44)+SUMIF($EQ$30:$FB$30,GY$39,$EQ44:$FB44)+SUMIF($EQ$30:$FB$30,GY$40,$EQ44:$FB44)</f>
        <v>#REF!</v>
      </c>
      <c r="GZ44" s="249" t="e">
        <f t="shared" si="172"/>
        <v>#REF!</v>
      </c>
      <c r="HA44" s="249">
        <f t="shared" si="172"/>
        <v>0</v>
      </c>
      <c r="HB44" s="249">
        <f t="shared" si="172"/>
        <v>0</v>
      </c>
      <c r="HC44" s="249">
        <f t="shared" si="172"/>
        <v>0</v>
      </c>
      <c r="HD44" s="249">
        <f t="shared" si="172"/>
        <v>0</v>
      </c>
      <c r="HE44" s="249">
        <f t="shared" ref="HE44:HF63" si="173">+SUMIF($EQ$30:$FB$30,HE$29,$EQ44:$FB44)+SUMIF($EQ$30:$FB$30,HE$30,$EQ44:$FB44)+SUMIF($EQ$30:$FB$30,HE$31,$EQ44:$FB44)+SUMIF($EQ$30:$FB$30,HE$32,$EQ44:$FB44)+SUMIF($EQ$30:$FB$30,HE$33,$EQ44:$FB44)+SUMIF($EQ$30:$FB$30,HE$34,$EQ44:$FB44)+SUMIF($EQ$30:$FB$30,HE$35,$EQ44:$FB44)+SUMIF($EQ$30:$FB$30,HE$36,$EQ44:$FB44)+SUMIF($EQ$30:$FB$30,HE$37,$EQ44:$FB44)+SUMIF($EQ$30:$FB$30,HE$38,$EQ44:$FB44)+SUMIF($EQ$30:$FB$30,HE$39,$EQ44:$FB44)+SUMIF($EQ$30:$FB$30,HE$40,$EQ44:$FB44)</f>
        <v>0</v>
      </c>
      <c r="HF44" s="250">
        <f t="shared" si="173"/>
        <v>0</v>
      </c>
      <c r="HG44" s="248" t="e">
        <f>+SUMIF($FC$30:$FN$30,HG$29,$FC44:$FN44)+SUMIF($FC$30:$FN$30,HG$30,$FC44:$FN44)+SUMIF($FC$30:$FN$30,HG$31,$FC44:$FN44)+SUMIF($FC$30:$FN$30,HG$32,$FC44:$FN44)+SUMIF($FC$30:$FN$30,HG$33,$FC44:$FN44)+SUMIF($FC$30:$FN$30,HG$34,$FC44:$FN44)+SUMIF($FC$30:$FN$30,HG$35,$FC44:$FN44)+SUMIF($FC$30:$FN$30,HG$36,$FC44:$FN44)+SUMIF($FC$30:$FN$30,HG$37,$FC44:$FN44)+SUMIF($FC$30:$FN$30,HG$38,$FC44:$FN44)+SUMIF($FC$30:$FN$30,HG$39,$FC44:$FN44)+SUMIF($FC$30:$FN$30,HG$40,$FC44:$FN44)</f>
        <v>#REF!</v>
      </c>
      <c r="HH44" s="249" t="e">
        <f>+SUMIF($FC$30:$FN$30,HH$29,$FC44:$FN44)+SUMIF($FC$30:$FN$30,HH$30,$FC44:$FN44)+SUMIF($FC$30:$FN$30,HH$31,$FC44:$FN44)+SUMIF($FC$30:$FN$30,HH$32,$FC44:$FN44)+SUMIF($FC$30:$FN$30,HH$33,$FC44:$FN44)+SUMIF($FC$30:$FN$30,HH$34,$FC44:$FN44)+SUMIF($FC$30:$FN$30,HH$35,$FC44:$FN44)+SUMIF($FC$30:$FN$30,HH$36,$FC44:$FN44)+SUMIF($FC$30:$FN$30,HH$37,$FC44:$FN44)+SUMIF($FC$30:$FN$30,HH$38,$FC44:$FN44)+SUMIF($FC$30:$FN$30,HH$39,$FC44:$FN44)+SUMIF($FC$30:$FN$30,HH$40,$FC44:$FN44)</f>
        <v>#REF!</v>
      </c>
      <c r="HI44" s="249">
        <f>+SUMIF($FC$30:$FN$30,HI$29,$FC44:$FN44)+SUMIF($FC$30:$FN$30,HI$30,$FC44:$FN44)+SUMIF($FC$30:$FN$30,HI$31,$FC44:$FN44)+SUMIF($FC$30:$FN$30,HI$32,$FC44:$FN44)+SUMIF($FC$30:$FN$30,HI$33,$FC44:$FN44)+SUMIF($FC$30:$FN$30,HI$34,$FC44:$FN44)+SUMIF($FC$30:$FN$30,HI$35,$FC44:$FN44)+SUMIF($FC$30:$FN$30,HI$36,$FC44:$FN44)+SUMIF($FC$30:$FN$30,HI$37,$FC44:$FN44)+SUMIF($FC$30:$FN$30,HI$38,$FC44:$FN44)+SUMIF($FC$30:$FN$30,HI$39,$FC44:$FN44)+SUMIF($FC$30:$FN$30,HI$40,$FC44:$FN44)</f>
        <v>0</v>
      </c>
      <c r="HJ44" s="249">
        <f>+SUMIF($FC$30:$FN$30,HJ$29,$FC44:$FN44)+SUMIF($FC$30:$FN$30,HJ$30,$FC44:$FN44)+SUMIF($FC$30:$FN$30,HJ$31,$FC44:$FN44)+SUMIF($FC$30:$FN$30,HJ$32,$FC44:$FN44)+SUMIF($FC$30:$FN$30,HJ$33,$FC44:$FN44)+SUMIF($FC$30:$FN$30,HJ$34,$FC44:$FN44)+SUMIF($FC$30:$FN$30,HJ$35,$FC44:$FN44)+SUMIF($FC$30:$FN$30,HJ$36,$FC44:$FN44)+SUMIF($FC$30:$FN$30,HJ$37,$FC44:$FN44)+SUMIF($FC$30:$FN$30,HJ$38,$FC44:$FN44)+SUMIF($FC$30:$FN$30,HJ$39,$FC44:$FN44)+SUMIF($FC$30:$FN$30,HJ$40,$FC44:$FN44)</f>
        <v>0</v>
      </c>
      <c r="HK44" s="249">
        <f>+SUMIF($FC$30:$FN$30,HK$29,$FC44:$FN44)+SUMIF($FC$30:$FN$30,HK$30,$FC44:$FN44)+SUMIF($FC$30:$FN$30,HK$31,$FC44:$FN44)+SUMIF($FC$30:$FN$30,HK$32,$FC44:$FN44)+SUMIF($FC$30:$FN$30,HK$33,$FC44:$FN44)+SUMIF($FC$30:$FN$30,HK$34,$FC44:$FN44)+SUMIF($FC$30:$FN$30,HK$35,$FC44:$FN44)+SUMIF($FC$30:$FN$30,HK$36,$FC44:$FN44)+SUMIF($FC$30:$FN$30,HK$37,$FC44:$FN44)+SUMIF($FC$30:$FN$30,HK$38,$FC44:$FN44)+SUMIF($FC$30:$FN$30,HK$39,$FC44:$FN44)+SUMIF($FC$30:$FN$30,HK$40,$FC44:$FN44)</f>
        <v>0</v>
      </c>
      <c r="HL44" s="249">
        <f t="shared" ref="HL44:HN44" si="174">+SUMIF($FC$30:$FN$30,HL$29,$FC44:$FN44)+SUMIF($FC$30:$FN$30,HL$30,$FC44:$FN44)+SUMIF($FC$30:$FN$30,HL$31,$FC44:$FN44)+SUMIF($FC$30:$FN$30,HL$32,$FC44:$FN44)+SUMIF($FC$30:$FN$30,HL$33,$FC44:$FN44)+SUMIF($FC$30:$FN$30,HL$34,$FC44:$FN44)+SUMIF($FC$30:$FN$30,HL$35,$FC44:$FN44)+SUMIF($FC$30:$FN$30,HL$36,$FC44:$FN44)+SUMIF($FC$30:$FN$30,HL$37,$FC44:$FN44)+SUMIF($FC$30:$FN$30,HL$38,$FC44:$FN44)+SUMIF($FC$30:$FN$30,HL$39,$FC44:$FN44)+SUMIF($FC$30:$FN$30,HL$40,$FC44:$FN44)</f>
        <v>0</v>
      </c>
      <c r="HM44" s="249">
        <f t="shared" si="174"/>
        <v>0</v>
      </c>
      <c r="HN44" s="250">
        <f t="shared" si="174"/>
        <v>0</v>
      </c>
      <c r="HO44" s="248">
        <f>+SUMIF($FO$30:$FZ$30,HO$29,$FO44:$FZ44)+SUMIF($FO$30:$FZ$30,HO$30,$FO44:$FZ44)+SUMIF($FO$30:$FZ$30,HO$31,$FO44:$FZ44)+SUMIF($FO$30:$FZ$30,HO$32,$FO44:$FZ44)+SUMIF($FO$30:$FZ$30,HO$33,$FO44:$FZ44)+SUMIF($FO$30:$FZ$30,HO$34,$FO44:$FZ44)+SUMIF($FO$30:$FZ$30,HO$35,$FO44:$FZ44)+SUMIF($FO$30:$FZ$30,HO$36,$FO44:$FZ44)+SUMIF($FO$30:$FZ$30,HO$37,$FO44:$FZ44)+SUMIF($FO$30:$FZ$30,HO$38,$FO44:$FZ44)+SUMIF($FO$30:$FZ$30,HO$39,$FO44:$FZ44)+SUMIF($FO$30:$FZ$30,HO$40,$FO44:$FZ44)</f>
        <v>0</v>
      </c>
      <c r="HP44" s="249">
        <f>+SUMIF($FO$30:$FZ$30,HP$29,$FO44:$FZ44)+SUMIF($FO$30:$FZ$30,HP$30,$FO44:$FZ44)+SUMIF($FO$30:$FZ$30,HP$31,$FO44:$FZ44)+SUMIF($FO$30:$FZ$30,HP$32,$FO44:$FZ44)+SUMIF($FO$30:$FZ$30,HP$33,$FO44:$FZ44)+SUMIF($FO$30:$FZ$30,HP$34,$FO44:$FZ44)+SUMIF($FO$30:$FZ$30,HP$35,$FO44:$FZ44)+SUMIF($FO$30:$FZ$30,HP$36,$FO44:$FZ44)+SUMIF($FO$30:$FZ$30,HP$37,$FO44:$FZ44)+SUMIF($FO$30:$FZ$30,HP$38,$FO44:$FZ44)+SUMIF($FO$30:$FZ$30,HP$39,$FO44:$FZ44)+SUMIF($FO$30:$FZ$30,HP$40,$FO44:$FZ44)</f>
        <v>0</v>
      </c>
      <c r="HQ44" s="249">
        <f>+SUMIF($FO$30:$FZ$30,HQ$29,$FO44:$FZ44)+SUMIF($FO$30:$FZ$30,HQ$30,$FO44:$FZ44)+SUMIF($FO$30:$FZ$30,HQ$31,$FO44:$FZ44)+SUMIF($FO$30:$FZ$30,HQ$32,$FO44:$FZ44)+SUMIF($FO$30:$FZ$30,HQ$33,$FO44:$FZ44)+SUMIF($FO$30:$FZ$30,HQ$34,$FO44:$FZ44)+SUMIF($FO$30:$FZ$30,HQ$35,$FO44:$FZ44)+SUMIF($FO$30:$FZ$30,HQ$36,$FO44:$FZ44)+SUMIF($FO$30:$FZ$30,HQ$37,$FO44:$FZ44)+SUMIF($FO$30:$FZ$30,HQ$38,$FO44:$FZ44)+SUMIF($FO$30:$FZ$30,HQ$39,$FO44:$FZ44)+SUMIF($FO$30:$FZ$30,HQ$40,$FO44:$FZ44)</f>
        <v>0</v>
      </c>
      <c r="HR44" s="249">
        <f>+SUMIF($FO$30:$FZ$30,HR$29,$FO44:$FZ44)+SUMIF($FO$30:$FZ$30,HR$30,$FO44:$FZ44)+SUMIF($FO$30:$FZ$30,HR$31,$FO44:$FZ44)+SUMIF($FO$30:$FZ$30,HR$32,$FO44:$FZ44)+SUMIF($FO$30:$FZ$30,HR$33,$FO44:$FZ44)+SUMIF($FO$30:$FZ$30,HR$34,$FO44:$FZ44)+SUMIF($FO$30:$FZ$30,HR$35,$FO44:$FZ44)+SUMIF($FO$30:$FZ$30,HR$36,$FO44:$FZ44)+SUMIF($FO$30:$FZ$30,HR$37,$FO44:$FZ44)+SUMIF($FO$30:$FZ$30,HR$38,$FO44:$FZ44)+SUMIF($FO$30:$FZ$30,HR$39,$FO44:$FZ44)+SUMIF($FO$30:$FZ$30,HR$40,$FO44:$FZ44)</f>
        <v>0</v>
      </c>
      <c r="HS44" s="249">
        <f>+SUMIF($FO$30:$FZ$30,HS$29,$FO44:$FZ44)+SUMIF($FO$30:$FZ$30,HS$30,$FO44:$FZ44)+SUMIF($FO$30:$FZ$30,HS$31,$FO44:$FZ44)+SUMIF($FO$30:$FZ$30,HS$32,$FO44:$FZ44)+SUMIF($FO$30:$FZ$30,HS$33,$FO44:$FZ44)+SUMIF($FO$30:$FZ$30,HS$34,$FO44:$FZ44)+SUMIF($FO$30:$FZ$30,HS$35,$FO44:$FZ44)+SUMIF($FO$30:$FZ$30,HS$36,$FO44:$FZ44)+SUMIF($FO$30:$FZ$30,HS$37,$FO44:$FZ44)+SUMIF($FO$30:$FZ$30,HS$38,$FO44:$FZ44)+SUMIF($FO$30:$FZ$30,HS$39,$FO44:$FZ44)+SUMIF($FO$30:$FZ$30,HS$40,$FO44:$FZ44)</f>
        <v>0</v>
      </c>
      <c r="HT44" s="249">
        <f t="shared" ref="HT44:HV44" si="175">+SUMIF($FO$30:$FZ$30,HT$29,$FO44:$FZ44)+SUMIF($FO$30:$FZ$30,HT$30,$FO44:$FZ44)+SUMIF($FO$30:$FZ$30,HT$31,$FO44:$FZ44)+SUMIF($FO$30:$FZ$30,HT$32,$FO44:$FZ44)+SUMIF($FO$30:$FZ$30,HT$33,$FO44:$FZ44)+SUMIF($FO$30:$FZ$30,HT$34,$FO44:$FZ44)+SUMIF($FO$30:$FZ$30,HT$35,$FO44:$FZ44)+SUMIF($FO$30:$FZ$30,HT$36,$FO44:$FZ44)+SUMIF($FO$30:$FZ$30,HT$37,$FO44:$FZ44)+SUMIF($FO$30:$FZ$30,HT$38,$FO44:$FZ44)+SUMIF($FO$30:$FZ$30,HT$39,$FO44:$FZ44)+SUMIF($FO$30:$FZ$30,HT$40,$FO44:$FZ44)</f>
        <v>0</v>
      </c>
      <c r="HU44" s="249">
        <f t="shared" si="175"/>
        <v>0</v>
      </c>
      <c r="HV44" s="250">
        <f t="shared" si="175"/>
        <v>0</v>
      </c>
      <c r="HW44" s="248">
        <f>+SUMIF($GA$30:$GL$30,HW$29,$GA44:$GL44)+SUMIF($GA$30:$GL$30,HW$30,$GA44:$GL44)+SUMIF($GA$30:$GL$30,HW$31,$GA44:$GL44)+SUMIF($GA$30:$GL$30,HW$32,$GA44:$GL44)+SUMIF($GA$30:$GL$30,HW$33,$GA44:$GL44)+SUMIF($GA$30:$GL$30,HW$34,$GA44:$GL44)+SUMIF($GA$30:$GL$30,HW$35,$GA44:$GL44)+SUMIF($GA$30:$GL$30,HW$36,$GA44:$GL44)+SUMIF($GA$30:$GL$30,HW$37,$GA44:$GL44)+SUMIF($GA$30:$GL$30,HW$38,$GA44:$GL44)+SUMIF($GA$30:$GL$30,HW$39,$GA44:$GL44)+SUMIF($GA$30:$GL$30,HW$40,$GA44:$GL44)</f>
        <v>0</v>
      </c>
      <c r="HX44" s="249">
        <f>+SUMIF($GA$30:$GL$30,HX$29,$GA44:$GL44)+SUMIF($GA$30:$GL$30,HX$30,$GA44:$GL44)+SUMIF($GA$30:$GL$30,HX$31,$GA44:$GL44)+SUMIF($GA$30:$GL$30,HX$32,$GA44:$GL44)+SUMIF($GA$30:$GL$30,HX$33,$GA44:$GL44)+SUMIF($GA$30:$GL$30,HX$34,$GA44:$GL44)+SUMIF($GA$30:$GL$30,HX$35,$GA44:$GL44)+SUMIF($GA$30:$GL$30,HX$36,$GA44:$GL44)+SUMIF($GA$30:$GL$30,HX$37,$GA44:$GL44)+SUMIF($GA$30:$GL$30,HX$38,$GA44:$GL44)+SUMIF($GA$30:$GL$30,HX$39,$GA44:$GL44)+SUMIF($GA$30:$GL$30,HX$40,$GA44:$GL44)</f>
        <v>0</v>
      </c>
      <c r="HY44" s="249">
        <f>+SUMIF($GA$30:$GL$30,HY$29,$GA44:$GL44)+SUMIF($GA$30:$GL$30,HY$30,$GA44:$GL44)+SUMIF($GA$30:$GL$30,HY$31,$GA44:$GL44)+SUMIF($GA$30:$GL$30,HY$32,$GA44:$GL44)+SUMIF($GA$30:$GL$30,HY$33,$GA44:$GL44)+SUMIF($GA$30:$GL$30,HY$34,$GA44:$GL44)+SUMIF($GA$30:$GL$30,HY$35,$GA44:$GL44)+SUMIF($GA$30:$GL$30,HY$36,$GA44:$GL44)+SUMIF($GA$30:$GL$30,HY$37,$GA44:$GL44)+SUMIF($GA$30:$GL$30,HY$38,$GA44:$GL44)+SUMIF($GA$30:$GL$30,HY$39,$GA44:$GL44)+SUMIF($GA$30:$GL$30,HY$40,$GA44:$GL44)</f>
        <v>0</v>
      </c>
      <c r="HZ44" s="249">
        <f>+SUMIF($GA$30:$GL$30,HZ$29,$GA44:$GL44)+SUMIF($GA$30:$GL$30,HZ$30,$GA44:$GL44)+SUMIF($GA$30:$GL$30,HZ$31,$GA44:$GL44)+SUMIF($GA$30:$GL$30,HZ$32,$GA44:$GL44)+SUMIF($GA$30:$GL$30,HZ$33,$GA44:$GL44)+SUMIF($GA$30:$GL$30,HZ$34,$GA44:$GL44)+SUMIF($GA$30:$GL$30,HZ$35,$GA44:$GL44)+SUMIF($GA$30:$GL$30,HZ$36,$GA44:$GL44)+SUMIF($GA$30:$GL$30,HZ$37,$GA44:$GL44)+SUMIF($GA$30:$GL$30,HZ$38,$GA44:$GL44)+SUMIF($GA$30:$GL$30,HZ$39,$GA44:$GL44)+SUMIF($GA$30:$GL$30,HZ$40,$GA44:$GL44)</f>
        <v>0</v>
      </c>
      <c r="IA44" s="249">
        <f>+SUMIF($GA$30:$GL$30,IA$29,$GA44:$GL44)+SUMIF($GA$30:$GL$30,IA$30,$GA44:$GL44)+SUMIF($GA$30:$GL$30,IA$31,$GA44:$GL44)+SUMIF($GA$30:$GL$30,IA$32,$GA44:$GL44)+SUMIF($GA$30:$GL$30,IA$33,$GA44:$GL44)+SUMIF($GA$30:$GL$30,IA$34,$GA44:$GL44)+SUMIF($GA$30:$GL$30,IA$35,$GA44:$GL44)+SUMIF($GA$30:$GL$30,IA$36,$GA44:$GL44)+SUMIF($GA$30:$GL$30,IA$37,$GA44:$GL44)+SUMIF($GA$30:$GL$30,IA$38,$GA44:$GL44)+SUMIF($GA$30:$GL$30,IA$39,$GA44:$GL44)+SUMIF($GA$30:$GL$30,IA$40,$GA44:$GL44)</f>
        <v>0</v>
      </c>
      <c r="IB44" s="249">
        <f t="shared" ref="IB44:ID44" si="176">+SUMIF($GA$30:$GL$30,IB$29,$GA44:$GL44)+SUMIF($GA$30:$GL$30,IB$30,$GA44:$GL44)+SUMIF($GA$30:$GL$30,IB$31,$GA44:$GL44)+SUMIF($GA$30:$GL$30,IB$32,$GA44:$GL44)+SUMIF($GA$30:$GL$30,IB$33,$GA44:$GL44)+SUMIF($GA$30:$GL$30,IB$34,$GA44:$GL44)+SUMIF($GA$30:$GL$30,IB$35,$GA44:$GL44)+SUMIF($GA$30:$GL$30,IB$36,$GA44:$GL44)+SUMIF($GA$30:$GL$30,IB$37,$GA44:$GL44)+SUMIF($GA$30:$GL$30,IB$38,$GA44:$GL44)+SUMIF($GA$30:$GL$30,IB$39,$GA44:$GL44)+SUMIF($GA$30:$GL$30,IB$40,$GA44:$GL44)</f>
        <v>0</v>
      </c>
      <c r="IC44" s="249">
        <f t="shared" si="176"/>
        <v>0</v>
      </c>
      <c r="ID44" s="250">
        <f t="shared" si="176"/>
        <v>0</v>
      </c>
      <c r="IE44" s="248">
        <f>+SUMIF($GM$30:$GX$30,IE$29,$GM44:$GX44)+SUMIF($GM$30:$GX$30,IE$30,$GM44:$GX44)+SUMIF($GM$30:$GX$30,IE$31,$GM44:$GX44)+SUMIF($GM$30:$GX$30,IE$32,$GM44:$GX44)+SUMIF($GM$30:$GX$30,IE$33,$GM44:$GX44)+SUMIF($GM$30:$GX$30,IE$34,$GM44:$GX44)+SUMIF($GM$30:$GX$30,IE$35,$GM44:$GX44)+SUMIF($GM$30:$GX$30,IE$36,$GM44:$GX44)+SUMIF($GM$30:$GX$30,IE$37,$GM44:$GX44)+SUMIF($GM$30:$GX$30,IE$38,$GM44:$GX44)+SUMIF($GM$30:$GX$30,IE$39,$GM44:$GX44)+SUMIF($GM$30:$GX$30,IE$40,$GM44:$GX44)</f>
        <v>0</v>
      </c>
      <c r="IF44" s="249">
        <f>+SUMIF($GM$30:$GX$30,IF$29,$GM44:$GX44)+SUMIF($GM$30:$GX$30,IF$30,$GM44:$GX44)+SUMIF($GM$30:$GX$30,IF$31,$GM44:$GX44)+SUMIF($GM$30:$GX$30,IF$32,$GM44:$GX44)+SUMIF($GM$30:$GX$30,IF$33,$GM44:$GX44)+SUMIF($GM$30:$GX$30,IF$34,$GM44:$GX44)+SUMIF($GM$30:$GX$30,IF$35,$GM44:$GX44)+SUMIF($GM$30:$GX$30,IF$36,$GM44:$GX44)+SUMIF($GM$30:$GX$30,IF$37,$GM44:$GX44)+SUMIF($GM$30:$GX$30,IF$38,$GM44:$GX44)+SUMIF($GM$30:$GX$30,IF$39,$GM44:$GX44)+SUMIF($GM$30:$GX$30,IF$40,$GM44:$GX44)</f>
        <v>0</v>
      </c>
      <c r="IG44" s="249">
        <f>+SUMIF($GM$30:$GX$30,IG$29,$GM44:$GX44)+SUMIF($GM$30:$GX$30,IG$30,$GM44:$GX44)+SUMIF($GM$30:$GX$30,IG$31,$GM44:$GX44)+SUMIF($GM$30:$GX$30,IG$32,$GM44:$GX44)+SUMIF($GM$30:$GX$30,IG$33,$GM44:$GX44)+SUMIF($GM$30:$GX$30,IG$34,$GM44:$GX44)+SUMIF($GM$30:$GX$30,IG$35,$GM44:$GX44)+SUMIF($GM$30:$GX$30,IG$36,$GM44:$GX44)+SUMIF($GM$30:$GX$30,IG$37,$GM44:$GX44)+SUMIF($GM$30:$GX$30,IG$38,$GM44:$GX44)+SUMIF($GM$30:$GX$30,IG$39,$GM44:$GX44)+SUMIF($GM$30:$GX$30,IG$40,$GM44:$GX44)</f>
        <v>0</v>
      </c>
      <c r="IH44" s="249">
        <f>+SUMIF($GM$30:$GX$30,IH$29,$GM44:$GX44)+SUMIF($GM$30:$GX$30,IH$30,$GM44:$GX44)+SUMIF($GM$30:$GX$30,IH$31,$GM44:$GX44)+SUMIF($GM$30:$GX$30,IH$32,$GM44:$GX44)+SUMIF($GM$30:$GX$30,IH$33,$GM44:$GX44)+SUMIF($GM$30:$GX$30,IH$34,$GM44:$GX44)+SUMIF($GM$30:$GX$30,IH$35,$GM44:$GX44)+SUMIF($GM$30:$GX$30,IH$36,$GM44:$GX44)+SUMIF($GM$30:$GX$30,IH$37,$GM44:$GX44)+SUMIF($GM$30:$GX$30,IH$38,$GM44:$GX44)+SUMIF($GM$30:$GX$30,IH$39,$GM44:$GX44)+SUMIF($GM$30:$GX$30,IH$40,$GM44:$GX44)</f>
        <v>0</v>
      </c>
      <c r="II44" s="249">
        <f>+SUMIF($GM$30:$GX$30,II$29,$GM44:$GX44)+SUMIF($GM$30:$GX$30,II$30,$GM44:$GX44)+SUMIF($GM$30:$GX$30,II$31,$GM44:$GX44)+SUMIF($GM$30:$GX$30,II$32,$GM44:$GX44)+SUMIF($GM$30:$GX$30,II$33,$GM44:$GX44)+SUMIF($GM$30:$GX$30,II$34,$GM44:$GX44)+SUMIF($GM$30:$GX$30,II$35,$GM44:$GX44)+SUMIF($GM$30:$GX$30,II$36,$GM44:$GX44)+SUMIF($GM$30:$GX$30,II$37,$GM44:$GX44)+SUMIF($GM$30:$GX$30,II$38,$GM44:$GX44)+SUMIF($GM$30:$GX$30,II$39,$GM44:$GX44)+SUMIF($GM$30:$GX$30,II$40,$GM44:$GX44)</f>
        <v>0</v>
      </c>
      <c r="IJ44" s="249">
        <f t="shared" ref="IJ44:IL44" si="177">+SUMIF($GM$30:$GX$30,IJ$29,$GM44:$GX44)+SUMIF($GM$30:$GX$30,IJ$30,$GM44:$GX44)+SUMIF($GM$30:$GX$30,IJ$31,$GM44:$GX44)+SUMIF($GM$30:$GX$30,IJ$32,$GM44:$GX44)+SUMIF($GM$30:$GX$30,IJ$33,$GM44:$GX44)+SUMIF($GM$30:$GX$30,IJ$34,$GM44:$GX44)+SUMIF($GM$30:$GX$30,IJ$35,$GM44:$GX44)+SUMIF($GM$30:$GX$30,IJ$36,$GM44:$GX44)+SUMIF($GM$30:$GX$30,IJ$37,$GM44:$GX44)+SUMIF($GM$30:$GX$30,IJ$38,$GM44:$GX44)+SUMIF($GM$30:$GX$30,IJ$39,$GM44:$GX44)+SUMIF($GM$30:$GX$30,IJ$40,$GM44:$GX44)</f>
        <v>0</v>
      </c>
      <c r="IK44" s="249">
        <f t="shared" si="177"/>
        <v>0</v>
      </c>
      <c r="IL44" s="250">
        <f t="shared" si="177"/>
        <v>0</v>
      </c>
      <c r="IM44" s="251" t="e">
        <f t="shared" ref="IM44:IM72" si="178">+MAX(GY44:HF44)*JN44</f>
        <v>#REF!</v>
      </c>
      <c r="IN44" s="252" t="e">
        <f t="shared" ref="IN44:IN72" si="179">+MAX(HG44:HN44)*JO44</f>
        <v>#REF!</v>
      </c>
      <c r="IO44" s="252">
        <f t="shared" ref="IO44:IO72" si="180">+MAX(HO44:HV44)*JP44</f>
        <v>0</v>
      </c>
      <c r="IP44" s="252">
        <f t="shared" ref="IP44:IP72" si="181">+MAX(HW44:ID44)*JQ44</f>
        <v>0</v>
      </c>
      <c r="IQ44" s="253">
        <f t="shared" ref="IQ44:IQ72" si="182">+MAX(IE44:IL44)*JR44</f>
        <v>0</v>
      </c>
      <c r="IR44" s="405" t="e">
        <f>+SUM(IM44:IQ44)</f>
        <v>#REF!</v>
      </c>
      <c r="IS44" s="246">
        <f>+IZ44+JA44+JC44+JD44+JF44+JG44+JI44+JJ44+JL44+JM44</f>
        <v>0</v>
      </c>
      <c r="IT44" s="254" t="e">
        <f t="shared" ref="IT44:IT75" si="183">+IX44-IS44</f>
        <v>#REF!</v>
      </c>
      <c r="IU44" s="408">
        <v>1800</v>
      </c>
      <c r="IV44" s="410"/>
      <c r="IW44" s="410" t="s">
        <v>181</v>
      </c>
      <c r="IX44" s="414" t="e">
        <f>ROUND((1.5*IS44+5)/(1-IR44),0)</f>
        <v>#REF!</v>
      </c>
      <c r="IY44" s="422"/>
      <c r="IZ44" s="423"/>
      <c r="JA44" s="424"/>
      <c r="JB44" s="422"/>
      <c r="JC44" s="423"/>
      <c r="JD44" s="424"/>
      <c r="JE44" s="419"/>
      <c r="JF44" s="420"/>
      <c r="JG44" s="421"/>
      <c r="JH44" s="419"/>
      <c r="JI44" s="420"/>
      <c r="JJ44" s="421"/>
      <c r="JK44" s="419"/>
      <c r="JL44" s="420"/>
      <c r="JM44" s="421"/>
      <c r="JN44" s="659">
        <v>1</v>
      </c>
      <c r="JO44" s="659">
        <v>1</v>
      </c>
      <c r="JP44" s="659">
        <v>1</v>
      </c>
      <c r="JQ44" s="659">
        <v>1</v>
      </c>
      <c r="JR44" s="659">
        <v>1</v>
      </c>
      <c r="JS44" s="674" t="e">
        <f t="shared" ref="JS44:JS64" si="184">+SUM(CI44:EP44)</f>
        <v>#REF!</v>
      </c>
    </row>
    <row r="45" spans="25:279" ht="20.100000000000001" hidden="1" customHeight="1">
      <c r="Y45" s="381" t="e">
        <f>N!IK20</f>
        <v>#REF!</v>
      </c>
      <c r="Z45" s="378" t="s">
        <v>112</v>
      </c>
      <c r="AA45" s="240" t="e">
        <f>IF(AA$32="",IF(AA$31="",(SUMIF(S!$HC$15:$HL$15,'Ciclo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Semaforico'!AA$30,O!$HC20:$HL20))*AA$31),(SUMIF(S!$HC$15:$HL$15,'Ciclo Semaforico'!AA$32,S!$HC20:$HL20)+SUMIF(N!$HC$15:$HL$15,'Ciclo Semaforico'!AA$32,N!$HC20:$HL20)+SUMIF(E!$HC$15:$HL$15,'Ciclo Semaforico'!AA$32,E!$HC20:$HL20)+SUMIF(O!$HC$15:$HL$15,'Ciclo Semaforico'!AA$32,O!$HC20:$HL20))-IF(AA$31="",(SUMIF(S!$HC$15:$HL$15,'Ciclo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Semaforico'!AA$30,O!$HC20:$HL20))*AA$31))</f>
        <v>#REF!</v>
      </c>
      <c r="AB45" s="241" t="e">
        <f>IF(AB$32="",IF(AB$31="",(SUMIF(S!$HC$15:$HL$15,'Ciclo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Semaforico'!AB$30,O!$HC20:$HL20))*AB$31),(SUMIF(S!$HC$15:$HL$15,'Ciclo Semaforico'!AB$32,S!$HC20:$HL20)+SUMIF(N!$HC$15:$HL$15,'Ciclo Semaforico'!AB$32,N!$HC20:$HL20)+SUMIF(E!$HC$15:$HL$15,'Ciclo Semaforico'!AB$32,E!$HC20:$HL20)+SUMIF(O!$HC$15:$HL$15,'Ciclo Semaforico'!AB$32,O!$HC20:$HL20))-IF(AB$31="",(SUMIF(S!$HC$15:$HL$15,'Ciclo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Semaforico'!AB$30,O!$HC20:$HL20))*AB$31))</f>
        <v>#REF!</v>
      </c>
      <c r="AC45" s="241" t="e">
        <f>IF(AC$32="",IF(AC$31="",(SUMIF(S!$HC$15:$HL$15,'Ciclo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Semaforico'!AC$30,O!$HC20:$HL20))*AC$31),(SUMIF(S!$HC$15:$HL$15,'Ciclo Semaforico'!AC$32,S!$HC20:$HL20)+SUMIF(N!$HC$15:$HL$15,'Ciclo Semaforico'!AC$32,N!$HC20:$HL20)+SUMIF(E!$HC$15:$HL$15,'Ciclo Semaforico'!AC$32,E!$HC20:$HL20)+SUMIF(O!$HC$15:$HL$15,'Ciclo Semaforico'!AC$32,O!$HC20:$HL20))-IF(AC$31="",(SUMIF(S!$HC$15:$HL$15,'Ciclo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Semaforico'!AC$30,O!$HC20:$HL20))*AC$31))</f>
        <v>#REF!</v>
      </c>
      <c r="AD45" s="241" t="e">
        <f>IF(AD$32="",IF(AD$31="",(SUMIF(S!$HC$15:$HL$15,'Ciclo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Semaforico'!AD$30,O!$HC20:$HL20))*AD$31),(SUMIF(S!$HC$15:$HL$15,'Ciclo Semaforico'!AD$32,S!$HC20:$HL20)+SUMIF(N!$HC$15:$HL$15,'Ciclo Semaforico'!AD$32,N!$HC20:$HL20)+SUMIF(E!$HC$15:$HL$15,'Ciclo Semaforico'!AD$32,E!$HC20:$HL20)+SUMIF(O!$HC$15:$HL$15,'Ciclo Semaforico'!AD$32,O!$HC20:$HL20))-IF(AD$31="",(SUMIF(S!$HC$15:$HL$15,'Ciclo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Semaforico'!AD$30,O!$HC20:$HL20))*AD$31))</f>
        <v>#REF!</v>
      </c>
      <c r="AE45" s="241" t="e">
        <f>IF(AE$32="",IF(AE$31="",(SUMIF(S!$HC$15:$HL$15,'Ciclo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Semaforico'!AE$30,O!$HC20:$HL20))*AE$31),(SUMIF(S!$HC$15:$HL$15,'Ciclo Semaforico'!AE$32,S!$HC20:$HL20)+SUMIF(N!$HC$15:$HL$15,'Ciclo Semaforico'!AE$32,N!$HC20:$HL20)+SUMIF(E!$HC$15:$HL$15,'Ciclo Semaforico'!AE$32,E!$HC20:$HL20)+SUMIF(O!$HC$15:$HL$15,'Ciclo Semaforico'!AE$32,O!$HC20:$HL20))-IF(AE$31="",(SUMIF(S!$HC$15:$HL$15,'Ciclo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Semaforico'!AE$30,O!$HC20:$HL20))*AE$31))</f>
        <v>#REF!</v>
      </c>
      <c r="AF45" s="241" t="e">
        <f>IF(AF$32="",IF(AF$31="",(SUMIF(S!$HC$15:$HL$15,'Ciclo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Semaforico'!AF$30,O!$HC20:$HL20))*AF$31),(SUMIF(S!$HC$15:$HL$15,'Ciclo Semaforico'!AF$32,S!$HC20:$HL20)+SUMIF(N!$HC$15:$HL$15,'Ciclo Semaforico'!AF$32,N!$HC20:$HL20)+SUMIF(E!$HC$15:$HL$15,'Ciclo Semaforico'!AF$32,E!$HC20:$HL20)+SUMIF(O!$HC$15:$HL$15,'Ciclo Semaforico'!AF$32,O!$HC20:$HL20))-IF(AF$31="",(SUMIF(S!$HC$15:$HL$15,'Ciclo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Semaforico'!AF$30,O!$HC20:$HL20))*AF$31))</f>
        <v>#REF!</v>
      </c>
      <c r="AG45" s="241" t="e">
        <f>IF(AG$32="",IF(AG$31="",(SUMIF(S!$HC$15:$HL$15,'Ciclo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Semaforico'!AG$30,O!$HC20:$HL20))*AG$31),(SUMIF(S!$HC$15:$HL$15,'Ciclo Semaforico'!AG$32,S!$HC20:$HL20)+SUMIF(N!$HC$15:$HL$15,'Ciclo Semaforico'!AG$32,N!$HC20:$HL20)+SUMIF(E!$HC$15:$HL$15,'Ciclo Semaforico'!AG$32,E!$HC20:$HL20)+SUMIF(O!$HC$15:$HL$15,'Ciclo Semaforico'!AG$32,O!$HC20:$HL20))-IF(AG$31="",(SUMIF(S!$HC$15:$HL$15,'Ciclo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Semaforico'!AG$30,O!$HC20:$HL20))*AG$31))</f>
        <v>#REF!</v>
      </c>
      <c r="AH45" s="241" t="e">
        <f>IF(AH$32="",IF(AH$31="",(SUMIF(S!$HC$15:$HL$15,'Ciclo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Semaforico'!AH$30,O!$HC20:$HL20))*AH$31),(SUMIF(S!$HC$15:$HL$15,'Ciclo Semaforico'!AH$32,S!$HC20:$HL20)+SUMIF(N!$HC$15:$HL$15,'Ciclo Semaforico'!AH$32,N!$HC20:$HL20)+SUMIF(E!$HC$15:$HL$15,'Ciclo Semaforico'!AH$32,E!$HC20:$HL20)+SUMIF(O!$HC$15:$HL$15,'Ciclo Semaforico'!AH$32,O!$HC20:$HL20))-IF(AH$31="",(SUMIF(S!$HC$15:$HL$15,'Ciclo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Semaforico'!AH$30,O!$HC20:$HL20))*AH$31))</f>
        <v>#REF!</v>
      </c>
      <c r="AI45" s="241" t="e">
        <f>IF(AI$32="",IF(AI$31="",(SUMIF(S!$HC$15:$HL$15,'Ciclo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Semaforico'!AI$30,O!$HC20:$HL20))*AI$31),(SUMIF(S!$HC$15:$HL$15,'Ciclo Semaforico'!AI$32,S!$HC20:$HL20)+SUMIF(N!$HC$15:$HL$15,'Ciclo Semaforico'!AI$32,N!$HC20:$HL20)+SUMIF(E!$HC$15:$HL$15,'Ciclo Semaforico'!AI$32,E!$HC20:$HL20)+SUMIF(O!$HC$15:$HL$15,'Ciclo Semaforico'!AI$32,O!$HC20:$HL20))-IF(AI$31="",(SUMIF(S!$HC$15:$HL$15,'Ciclo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Semaforico'!AI$30,O!$HC20:$HL20))*AI$31))</f>
        <v>#REF!</v>
      </c>
      <c r="AJ45" s="241" t="e">
        <f>IF(AJ$32="",IF(AJ$31="",(SUMIF(S!$HC$15:$HL$15,'Ciclo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Semaforico'!AJ$30,O!$HC20:$HL20))*AJ$31),(SUMIF(S!$HC$15:$HL$15,'Ciclo Semaforico'!AJ$32,S!$HC20:$HL20)+SUMIF(N!$HC$15:$HL$15,'Ciclo Semaforico'!AJ$32,N!$HC20:$HL20)+SUMIF(E!$HC$15:$HL$15,'Ciclo Semaforico'!AJ$32,E!$HC20:$HL20)+SUMIF(O!$HC$15:$HL$15,'Ciclo Semaforico'!AJ$32,O!$HC20:$HL20))-IF(AJ$31="",(SUMIF(S!$HC$15:$HL$15,'Ciclo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Semaforico'!AJ$30,O!$HC20:$HL20))*AJ$31))</f>
        <v>#REF!</v>
      </c>
      <c r="AK45" s="241" t="e">
        <f>IF(AK$32="",IF(AK$31="",(SUMIF(S!$HC$15:$HL$15,'Ciclo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Semaforico'!AK$30,O!$HC20:$HL20))*AK$31),(SUMIF(S!$HC$15:$HL$15,'Ciclo Semaforico'!AK$32,S!$HC20:$HL20)+SUMIF(N!$HC$15:$HL$15,'Ciclo Semaforico'!AK$32,N!$HC20:$HL20)+SUMIF(E!$HC$15:$HL$15,'Ciclo Semaforico'!AK$32,E!$HC20:$HL20)+SUMIF(O!$HC$15:$HL$15,'Ciclo Semaforico'!AK$32,O!$HC20:$HL20))-IF(AK$31="",(SUMIF(S!$HC$15:$HL$15,'Ciclo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Semaforico'!AK$30,O!$HC20:$HL20))*AK$31))</f>
        <v>#REF!</v>
      </c>
      <c r="AL45" s="242">
        <f>IF(AL$32="",IF(AL$31="",(SUMIF(S!$HC$15:$HL$15,'Ciclo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Semaforico'!AL$30,O!$HC20:$HL20))*AL$31),(SUMIF(S!$HC$15:$HL$15,'Ciclo Semaforico'!AL$32,S!$HC20:$HL20)+SUMIF(N!$HC$15:$HL$15,'Ciclo Semaforico'!AL$32,N!$HC20:$HL20)+SUMIF(E!$HC$15:$HL$15,'Ciclo Semaforico'!AL$32,E!$HC20:$HL20)+SUMIF(O!$HC$15:$HL$15,'Ciclo Semaforico'!AL$32,O!$HC20:$HL20))-IF(AL$31="",(SUMIF(S!$HC$15:$HL$15,'Ciclo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Semaforico'!AL$30,O!$HC20:$HL20))*AL$31))</f>
        <v>0</v>
      </c>
      <c r="AM45" s="240" t="e">
        <f>IF(AM$32="",IF(AM$31="",(SUMIF(S!$HC$15:$HL$15,'Ciclo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Semaforico'!AM$30,O!$HC20:$HL20))*AM$31),(SUMIF(S!$HC$15:$HL$15,'Ciclo Semaforico'!AM$32,S!$HC20:$HL20)+SUMIF(N!$HC$15:$HL$15,'Ciclo Semaforico'!AM$32,N!$HC20:$HL20)+SUMIF(E!$HC$15:$HL$15,'Ciclo Semaforico'!AM$32,E!$HC20:$HL20)+SUMIF(O!$HC$15:$HL$15,'Ciclo Semaforico'!AM$32,O!$HC20:$HL20))-IF(AM$31="",(SUMIF(S!$HC$15:$HL$15,'Ciclo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Semaforico'!AM$30,O!$HC20:$HL20))*AM$31))</f>
        <v>#REF!</v>
      </c>
      <c r="AN45" s="241" t="e">
        <f>IF(AN$32="",IF(AN$31="",(SUMIF(S!$HC$15:$HL$15,'Ciclo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Semaforico'!AN$30,O!$HC20:$HL20))*AN$31),(SUMIF(S!$HC$15:$HL$15,'Ciclo Semaforico'!AN$32,S!$HC20:$HL20)+SUMIF(N!$HC$15:$HL$15,'Ciclo Semaforico'!AN$32,N!$HC20:$HL20)+SUMIF(E!$HC$15:$HL$15,'Ciclo Semaforico'!AN$32,E!$HC20:$HL20)+SUMIF(O!$HC$15:$HL$15,'Ciclo Semaforico'!AN$32,O!$HC20:$HL20))-IF(AN$31="",(SUMIF(S!$HC$15:$HL$15,'Ciclo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Semaforico'!AN$30,O!$HC20:$HL20))*AN$31))</f>
        <v>#REF!</v>
      </c>
      <c r="AO45" s="241" t="e">
        <f>IF(AO$32="",IF(AO$31="",(SUMIF(S!$HC$15:$HL$15,'Ciclo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Semaforico'!AO$30,O!$HC20:$HL20))*AO$31),(SUMIF(S!$HC$15:$HL$15,'Ciclo Semaforico'!AO$32,S!$HC20:$HL20)+SUMIF(N!$HC$15:$HL$15,'Ciclo Semaforico'!AO$32,N!$HC20:$HL20)+SUMIF(E!$HC$15:$HL$15,'Ciclo Semaforico'!AO$32,E!$HC20:$HL20)+SUMIF(O!$HC$15:$HL$15,'Ciclo Semaforico'!AO$32,O!$HC20:$HL20))-IF(AO$31="",(SUMIF(S!$HC$15:$HL$15,'Ciclo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Semaforico'!AO$30,O!$HC20:$HL20))*AO$31))</f>
        <v>#REF!</v>
      </c>
      <c r="AP45" s="241">
        <f>IF(AP$32="",IF(AP$31="",(SUMIF(S!$HC$15:$HL$15,'Ciclo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Semaforico'!AP$30,O!$HC20:$HL20))*AP$31),(SUMIF(S!$HC$15:$HL$15,'Ciclo Semaforico'!AP$32,S!$HC20:$HL20)+SUMIF(N!$HC$15:$HL$15,'Ciclo Semaforico'!AP$32,N!$HC20:$HL20)+SUMIF(E!$HC$15:$HL$15,'Ciclo Semaforico'!AP$32,E!$HC20:$HL20)+SUMIF(O!$HC$15:$HL$15,'Ciclo Semaforico'!AP$32,O!$HC20:$HL20))-IF(AP$31="",(SUMIF(S!$HC$15:$HL$15,'Ciclo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Semaforico'!AP$30,O!$HC20:$HL20))*AP$31))</f>
        <v>0</v>
      </c>
      <c r="AQ45" s="241">
        <f>IF(AQ$32="",IF(AQ$31="",(SUMIF(S!$HC$15:$HL$15,'Ciclo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Semaforico'!AQ$30,O!$HC20:$HL20))*AQ$31),(SUMIF(S!$HC$15:$HL$15,'Ciclo Semaforico'!AQ$32,S!$HC20:$HL20)+SUMIF(N!$HC$15:$HL$15,'Ciclo Semaforico'!AQ$32,N!$HC20:$HL20)+SUMIF(E!$HC$15:$HL$15,'Ciclo Semaforico'!AQ$32,E!$HC20:$HL20)+SUMIF(O!$HC$15:$HL$15,'Ciclo Semaforico'!AQ$32,O!$HC20:$HL20))-IF(AQ$31="",(SUMIF(S!$HC$15:$HL$15,'Ciclo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Semaforico'!AQ$30,O!$HC20:$HL20))*AQ$31))</f>
        <v>0</v>
      </c>
      <c r="AR45" s="241">
        <f>IF(AR$32="",IF(AR$31="",(SUMIF(S!$HC$15:$HL$15,'Ciclo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Semaforico'!AR$30,O!$HC20:$HL20))*AR$31),(SUMIF(S!$HC$15:$HL$15,'Ciclo Semaforico'!AR$32,S!$HC20:$HL20)+SUMIF(N!$HC$15:$HL$15,'Ciclo Semaforico'!AR$32,N!$HC20:$HL20)+SUMIF(E!$HC$15:$HL$15,'Ciclo Semaforico'!AR$32,E!$HC20:$HL20)+SUMIF(O!$HC$15:$HL$15,'Ciclo Semaforico'!AR$32,O!$HC20:$HL20))-IF(AR$31="",(SUMIF(S!$HC$15:$HL$15,'Ciclo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Semaforico'!AR$30,O!$HC20:$HL20))*AR$31))</f>
        <v>0</v>
      </c>
      <c r="AS45" s="241">
        <f>IF(AS$32="",IF(AS$31="",(SUMIF(S!$HC$15:$HL$15,'Ciclo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Semaforico'!AS$30,O!$HC20:$HL20))*AS$31),(SUMIF(S!$HC$15:$HL$15,'Ciclo Semaforico'!AS$32,S!$HC20:$HL20)+SUMIF(N!$HC$15:$HL$15,'Ciclo Semaforico'!AS$32,N!$HC20:$HL20)+SUMIF(E!$HC$15:$HL$15,'Ciclo Semaforico'!AS$32,E!$HC20:$HL20)+SUMIF(O!$HC$15:$HL$15,'Ciclo Semaforico'!AS$32,O!$HC20:$HL20))-IF(AS$31="",(SUMIF(S!$HC$15:$HL$15,'Ciclo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Semaforico'!AS$30,O!$HC20:$HL20))*AS$31))</f>
        <v>0</v>
      </c>
      <c r="AT45" s="241">
        <f>IF(AT$32="",IF(AT$31="",(SUMIF(S!$HC$15:$HL$15,'Ciclo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Semaforico'!AT$30,O!$HC20:$HL20))*AT$31),(SUMIF(S!$HC$15:$HL$15,'Ciclo Semaforico'!AT$32,S!$HC20:$HL20)+SUMIF(N!$HC$15:$HL$15,'Ciclo Semaforico'!AT$32,N!$HC20:$HL20)+SUMIF(E!$HC$15:$HL$15,'Ciclo Semaforico'!AT$32,E!$HC20:$HL20)+SUMIF(O!$HC$15:$HL$15,'Ciclo Semaforico'!AT$32,O!$HC20:$HL20))-IF(AT$31="",(SUMIF(S!$HC$15:$HL$15,'Ciclo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Semaforico'!AT$30,O!$HC20:$HL20))*AT$31))</f>
        <v>0</v>
      </c>
      <c r="AU45" s="241">
        <f>IF(AU$32="",IF(AU$31="",(SUMIF(S!$HC$15:$HL$15,'Ciclo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Semaforico'!AU$30,O!$HC20:$HL20))*AU$31),(SUMIF(S!$HC$15:$HL$15,'Ciclo Semaforico'!AU$32,S!$HC20:$HL20)+SUMIF(N!$HC$15:$HL$15,'Ciclo Semaforico'!AU$32,N!$HC20:$HL20)+SUMIF(E!$HC$15:$HL$15,'Ciclo Semaforico'!AU$32,E!$HC20:$HL20)+SUMIF(O!$HC$15:$HL$15,'Ciclo Semaforico'!AU$32,O!$HC20:$HL20))-IF(AU$31="",(SUMIF(S!$HC$15:$HL$15,'Ciclo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Semaforico'!AU$30,O!$HC20:$HL20))*AU$31))</f>
        <v>0</v>
      </c>
      <c r="AV45" s="241">
        <f>IF(AV$32="",IF(AV$31="",(SUMIF(S!$HC$15:$HL$15,'Ciclo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Semaforico'!AV$30,O!$HC20:$HL20))*AV$31),(SUMIF(S!$HC$15:$HL$15,'Ciclo Semaforico'!AV$32,S!$HC20:$HL20)+SUMIF(N!$HC$15:$HL$15,'Ciclo Semaforico'!AV$32,N!$HC20:$HL20)+SUMIF(E!$HC$15:$HL$15,'Ciclo Semaforico'!AV$32,E!$HC20:$HL20)+SUMIF(O!$HC$15:$HL$15,'Ciclo Semaforico'!AV$32,O!$HC20:$HL20))-IF(AV$31="",(SUMIF(S!$HC$15:$HL$15,'Ciclo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Semaforico'!AV$30,O!$HC20:$HL20))*AV$31))</f>
        <v>0</v>
      </c>
      <c r="AW45" s="241">
        <f>IF(AW$32="",IF(AW$31="",(SUMIF(S!$HC$15:$HL$15,'Ciclo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Semaforico'!AW$30,O!$HC20:$HL20))*AW$31),(SUMIF(S!$HC$15:$HL$15,'Ciclo Semaforico'!AW$32,S!$HC20:$HL20)+SUMIF(N!$HC$15:$HL$15,'Ciclo Semaforico'!AW$32,N!$HC20:$HL20)+SUMIF(E!$HC$15:$HL$15,'Ciclo Semaforico'!AW$32,E!$HC20:$HL20)+SUMIF(O!$HC$15:$HL$15,'Ciclo Semaforico'!AW$32,O!$HC20:$HL20))-IF(AW$31="",(SUMIF(S!$HC$15:$HL$15,'Ciclo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Semaforico'!AW$30,O!$HC20:$HL20))*AW$31))</f>
        <v>0</v>
      </c>
      <c r="AX45" s="242">
        <f>IF(AX$32="",IF(AX$31="",(SUMIF(S!$HC$15:$HL$15,'Ciclo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Semaforico'!AX$30,O!$HC20:$HL20))*AX$31),(SUMIF(S!$HC$15:$HL$15,'Ciclo Semaforico'!AX$32,S!$HC20:$HL20)+SUMIF(N!$HC$15:$HL$15,'Ciclo Semaforico'!AX$32,N!$HC20:$HL20)+SUMIF(E!$HC$15:$HL$15,'Ciclo Semaforico'!AX$32,E!$HC20:$HL20)+SUMIF(O!$HC$15:$HL$15,'Ciclo Semaforico'!AX$32,O!$HC20:$HL20))-IF(AX$31="",(SUMIF(S!$HC$15:$HL$15,'Ciclo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Semaforico'!AX$30,O!$HC20:$HL20))*AX$31))</f>
        <v>0</v>
      </c>
      <c r="AY45" s="240">
        <f>IF(AY$32="",IF(AY$31="",(SUMIF(S!$HC$15:$HL$15,'Ciclo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Semaforico'!AY$30,O!$HC20:$HL20))*AY$31),(SUMIF(S!$HC$15:$HL$15,'Ciclo Semaforico'!AY$32,S!$HC20:$HL20)+SUMIF(N!$HC$15:$HL$15,'Ciclo Semaforico'!AY$32,N!$HC20:$HL20)+SUMIF(E!$HC$15:$HL$15,'Ciclo Semaforico'!AY$32,E!$HC20:$HL20)+SUMIF(O!$HC$15:$HL$15,'Ciclo Semaforico'!AY$32,O!$HC20:$HL20))-IF(AY$31="",(SUMIF(S!$HC$15:$HL$15,'Ciclo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Semaforico'!AY$30,O!$HC20:$HL20))*AY$31))</f>
        <v>0</v>
      </c>
      <c r="AZ45" s="241">
        <f>IF(AZ$32="",IF(AZ$31="",(SUMIF(S!$HC$15:$HL$15,'Ciclo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Semaforico'!AZ$30,O!$HC20:$HL20))*AZ$31),(SUMIF(S!$HC$15:$HL$15,'Ciclo Semaforico'!AZ$32,S!$HC20:$HL20)+SUMIF(N!$HC$15:$HL$15,'Ciclo Semaforico'!AZ$32,N!$HC20:$HL20)+SUMIF(E!$HC$15:$HL$15,'Ciclo Semaforico'!AZ$32,E!$HC20:$HL20)+SUMIF(O!$HC$15:$HL$15,'Ciclo Semaforico'!AZ$32,O!$HC20:$HL20))-IF(AZ$31="",(SUMIF(S!$HC$15:$HL$15,'Ciclo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Semaforico'!AZ$30,O!$HC20:$HL20))*AZ$31))</f>
        <v>0</v>
      </c>
      <c r="BA45" s="241">
        <f>IF(BA$32="",IF(BA$31="",(SUMIF(S!$HC$15:$HL$15,'Ciclo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Semaforico'!BA$30,O!$HC20:$HL20))*BA$31),(SUMIF(S!$HC$15:$HL$15,'Ciclo Semaforico'!BA$32,S!$HC20:$HL20)+SUMIF(N!$HC$15:$HL$15,'Ciclo Semaforico'!BA$32,N!$HC20:$HL20)+SUMIF(E!$HC$15:$HL$15,'Ciclo Semaforico'!BA$32,E!$HC20:$HL20)+SUMIF(O!$HC$15:$HL$15,'Ciclo Semaforico'!BA$32,O!$HC20:$HL20))-IF(BA$31="",(SUMIF(S!$HC$15:$HL$15,'Ciclo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Semaforico'!BA$30,O!$HC20:$HL20))*BA$31))</f>
        <v>0</v>
      </c>
      <c r="BB45" s="241">
        <f>IF(BB$32="",IF(BB$31="",(SUMIF(S!$HC$15:$HL$15,'Ciclo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Semaforico'!BB$30,O!$HC20:$HL20))*BB$31),(SUMIF(S!$HC$15:$HL$15,'Ciclo Semaforico'!BB$32,S!$HC20:$HL20)+SUMIF(N!$HC$15:$HL$15,'Ciclo Semaforico'!BB$32,N!$HC20:$HL20)+SUMIF(E!$HC$15:$HL$15,'Ciclo Semaforico'!BB$32,E!$HC20:$HL20)+SUMIF(O!$HC$15:$HL$15,'Ciclo Semaforico'!BB$32,O!$HC20:$HL20))-IF(BB$31="",(SUMIF(S!$HC$15:$HL$15,'Ciclo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Semaforico'!BB$30,O!$HC20:$HL20))*BB$31))</f>
        <v>0</v>
      </c>
      <c r="BC45" s="241">
        <f>IF(BC$32="",IF(BC$31="",(SUMIF(S!$HC$15:$HL$15,'Ciclo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Semaforico'!BC$30,O!$HC20:$HL20))*BC$31),(SUMIF(S!$HC$15:$HL$15,'Ciclo Semaforico'!BC$32,S!$HC20:$HL20)+SUMIF(N!$HC$15:$HL$15,'Ciclo Semaforico'!BC$32,N!$HC20:$HL20)+SUMIF(E!$HC$15:$HL$15,'Ciclo Semaforico'!BC$32,E!$HC20:$HL20)+SUMIF(O!$HC$15:$HL$15,'Ciclo Semaforico'!BC$32,O!$HC20:$HL20))-IF(BC$31="",(SUMIF(S!$HC$15:$HL$15,'Ciclo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Semaforico'!BC$30,O!$HC20:$HL20))*BC$31))</f>
        <v>0</v>
      </c>
      <c r="BD45" s="241">
        <f>IF(BD$32="",IF(BD$31="",(SUMIF(S!$HC$15:$HL$15,'Ciclo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Semaforico'!BD$30,O!$HC20:$HL20))*BD$31),(SUMIF(S!$HC$15:$HL$15,'Ciclo Semaforico'!BD$32,S!$HC20:$HL20)+SUMIF(N!$HC$15:$HL$15,'Ciclo Semaforico'!BD$32,N!$HC20:$HL20)+SUMIF(E!$HC$15:$HL$15,'Ciclo Semaforico'!BD$32,E!$HC20:$HL20)+SUMIF(O!$HC$15:$HL$15,'Ciclo Semaforico'!BD$32,O!$HC20:$HL20))-IF(BD$31="",(SUMIF(S!$HC$15:$HL$15,'Ciclo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Semaforico'!BD$30,O!$HC20:$HL20))*BD$31))</f>
        <v>0</v>
      </c>
      <c r="BE45" s="241">
        <f>IF(BE$32="",IF(BE$31="",(SUMIF(S!$HC$15:$HL$15,'Ciclo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Semaforico'!BE$30,O!$HC20:$HL20))*BE$31),(SUMIF(S!$HC$15:$HL$15,'Ciclo Semaforico'!BE$32,S!$HC20:$HL20)+SUMIF(N!$HC$15:$HL$15,'Ciclo Semaforico'!BE$32,N!$HC20:$HL20)+SUMIF(E!$HC$15:$HL$15,'Ciclo Semaforico'!BE$32,E!$HC20:$HL20)+SUMIF(O!$HC$15:$HL$15,'Ciclo Semaforico'!BE$32,O!$HC20:$HL20))-IF(BE$31="",(SUMIF(S!$HC$15:$HL$15,'Ciclo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Semaforico'!BE$30,O!$HC20:$HL20))*BE$31))</f>
        <v>0</v>
      </c>
      <c r="BF45" s="241">
        <f>IF(BF$32="",IF(BF$31="",(SUMIF(S!$HC$15:$HL$15,'Ciclo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Semaforico'!BF$30,O!$HC20:$HL20))*BF$31),(SUMIF(S!$HC$15:$HL$15,'Ciclo Semaforico'!BF$32,S!$HC20:$HL20)+SUMIF(N!$HC$15:$HL$15,'Ciclo Semaforico'!BF$32,N!$HC20:$HL20)+SUMIF(E!$HC$15:$HL$15,'Ciclo Semaforico'!BF$32,E!$HC20:$HL20)+SUMIF(O!$HC$15:$HL$15,'Ciclo Semaforico'!BF$32,O!$HC20:$HL20))-IF(BF$31="",(SUMIF(S!$HC$15:$HL$15,'Ciclo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Semaforico'!BF$30,O!$HC20:$HL20))*BF$31))</f>
        <v>0</v>
      </c>
      <c r="BG45" s="241">
        <f>IF(BG$32="",IF(BG$31="",(SUMIF(S!$HC$15:$HL$15,'Ciclo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Semaforico'!BG$30,O!$HC20:$HL20))*BG$31),(SUMIF(S!$HC$15:$HL$15,'Ciclo Semaforico'!BG$32,S!$HC20:$HL20)+SUMIF(N!$HC$15:$HL$15,'Ciclo Semaforico'!BG$32,N!$HC20:$HL20)+SUMIF(E!$HC$15:$HL$15,'Ciclo Semaforico'!BG$32,E!$HC20:$HL20)+SUMIF(O!$HC$15:$HL$15,'Ciclo Semaforico'!BG$32,O!$HC20:$HL20))-IF(BG$31="",(SUMIF(S!$HC$15:$HL$15,'Ciclo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Semaforico'!BG$30,O!$HC20:$HL20))*BG$31))</f>
        <v>0</v>
      </c>
      <c r="BH45" s="241">
        <f>IF(BH$32="",IF(BH$31="",(SUMIF(S!$HC$15:$HL$15,'Ciclo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Semaforico'!BH$30,O!$HC20:$HL20))*BH$31),(SUMIF(S!$HC$15:$HL$15,'Ciclo Semaforico'!BH$32,S!$HC20:$HL20)+SUMIF(N!$HC$15:$HL$15,'Ciclo Semaforico'!BH$32,N!$HC20:$HL20)+SUMIF(E!$HC$15:$HL$15,'Ciclo Semaforico'!BH$32,E!$HC20:$HL20)+SUMIF(O!$HC$15:$HL$15,'Ciclo Semaforico'!BH$32,O!$HC20:$HL20))-IF(BH$31="",(SUMIF(S!$HC$15:$HL$15,'Ciclo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Semaforico'!BH$30,O!$HC20:$HL20))*BH$31))</f>
        <v>0</v>
      </c>
      <c r="BI45" s="241">
        <f>IF(BI$32="",IF(BI$31="",(SUMIF(S!$HC$15:$HL$15,'Ciclo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Semaforico'!BI$30,O!$HC20:$HL20))*BI$31),(SUMIF(S!$HC$15:$HL$15,'Ciclo Semaforico'!BI$32,S!$HC20:$HL20)+SUMIF(N!$HC$15:$HL$15,'Ciclo Semaforico'!BI$32,N!$HC20:$HL20)+SUMIF(E!$HC$15:$HL$15,'Ciclo Semaforico'!BI$32,E!$HC20:$HL20)+SUMIF(O!$HC$15:$HL$15,'Ciclo Semaforico'!BI$32,O!$HC20:$HL20))-IF(BI$31="",(SUMIF(S!$HC$15:$HL$15,'Ciclo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Semaforico'!BI$30,O!$HC20:$HL20))*BI$31))</f>
        <v>0</v>
      </c>
      <c r="BJ45" s="242">
        <f>IF(BJ$32="",IF(BJ$31="",(SUMIF(S!$HC$15:$HL$15,'Ciclo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Semaforico'!BJ$30,O!$HC20:$HL20))*BJ$31),(SUMIF(S!$HC$15:$HL$15,'Ciclo Semaforico'!BJ$32,S!$HC20:$HL20)+SUMIF(N!$HC$15:$HL$15,'Ciclo Semaforico'!BJ$32,N!$HC20:$HL20)+SUMIF(E!$HC$15:$HL$15,'Ciclo Semaforico'!BJ$32,E!$HC20:$HL20)+SUMIF(O!$HC$15:$HL$15,'Ciclo Semaforico'!BJ$32,O!$HC20:$HL20))-IF(BJ$31="",(SUMIF(S!$HC$15:$HL$15,'Ciclo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Semaforico'!BJ$30,O!$HC20:$HL20))*BJ$31))</f>
        <v>0</v>
      </c>
      <c r="BK45" s="240">
        <f>IF(BK$32="",IF(BK$31="",(SUMIF(S!$HC$15:$HL$15,'Ciclo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Semaforico'!BK$30,O!$HC20:$HL20))*BK$31),(SUMIF(S!$HC$15:$HL$15,'Ciclo Semaforico'!BK$32,S!$HC20:$HL20)+SUMIF(N!$HC$15:$HL$15,'Ciclo Semaforico'!BK$32,N!$HC20:$HL20)+SUMIF(E!$HC$15:$HL$15,'Ciclo Semaforico'!BK$32,E!$HC20:$HL20)+SUMIF(O!$HC$15:$HL$15,'Ciclo Semaforico'!BK$32,O!$HC20:$HL20))-IF(BK$31="",(SUMIF(S!$HC$15:$HL$15,'Ciclo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Semaforico'!BK$30,O!$HC20:$HL20))*BK$31))</f>
        <v>0</v>
      </c>
      <c r="BL45" s="241">
        <f>IF(BL$32="",IF(BL$31="",(SUMIF(S!$HC$15:$HL$15,'Ciclo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Semaforico'!BL$30,O!$HC20:$HL20))*BL$31),(SUMIF(S!$HC$15:$HL$15,'Ciclo Semaforico'!BL$32,S!$HC20:$HL20)+SUMIF(N!$HC$15:$HL$15,'Ciclo Semaforico'!BL$32,N!$HC20:$HL20)+SUMIF(E!$HC$15:$HL$15,'Ciclo Semaforico'!BL$32,E!$HC20:$HL20)+SUMIF(O!$HC$15:$HL$15,'Ciclo Semaforico'!BL$32,O!$HC20:$HL20))-IF(BL$31="",(SUMIF(S!$HC$15:$HL$15,'Ciclo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Semaforico'!BL$30,O!$HC20:$HL20))*BL$31))</f>
        <v>0</v>
      </c>
      <c r="BM45" s="241">
        <f>IF(BM$32="",IF(BM$31="",(SUMIF(S!$HC$15:$HL$15,'Ciclo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Semaforico'!BM$30,O!$HC20:$HL20))*BM$31),(SUMIF(S!$HC$15:$HL$15,'Ciclo Semaforico'!BM$32,S!$HC20:$HL20)+SUMIF(N!$HC$15:$HL$15,'Ciclo Semaforico'!BM$32,N!$HC20:$HL20)+SUMIF(E!$HC$15:$HL$15,'Ciclo Semaforico'!BM$32,E!$HC20:$HL20)+SUMIF(O!$HC$15:$HL$15,'Ciclo Semaforico'!BM$32,O!$HC20:$HL20))-IF(BM$31="",(SUMIF(S!$HC$15:$HL$15,'Ciclo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Semaforico'!BM$30,O!$HC20:$HL20))*BM$31))</f>
        <v>0</v>
      </c>
      <c r="BN45" s="241">
        <f>IF(BN$32="",IF(BN$31="",(SUMIF(S!$HC$15:$HL$15,'Ciclo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Semaforico'!BN$30,O!$HC20:$HL20))*BN$31),(SUMIF(S!$HC$15:$HL$15,'Ciclo Semaforico'!BN$32,S!$HC20:$HL20)+SUMIF(N!$HC$15:$HL$15,'Ciclo Semaforico'!BN$32,N!$HC20:$HL20)+SUMIF(E!$HC$15:$HL$15,'Ciclo Semaforico'!BN$32,E!$HC20:$HL20)+SUMIF(O!$HC$15:$HL$15,'Ciclo Semaforico'!BN$32,O!$HC20:$HL20))-IF(BN$31="",(SUMIF(S!$HC$15:$HL$15,'Ciclo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Semaforico'!BN$30,O!$HC20:$HL20))*BN$31))</f>
        <v>0</v>
      </c>
      <c r="BO45" s="241">
        <f>IF(BO$32="",IF(BO$31="",(SUMIF(S!$HC$15:$HL$15,'Ciclo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Semaforico'!BO$30,O!$HC20:$HL20))*BO$31),(SUMIF(S!$HC$15:$HL$15,'Ciclo Semaforico'!BO$32,S!$HC20:$HL20)+SUMIF(N!$HC$15:$HL$15,'Ciclo Semaforico'!BO$32,N!$HC20:$HL20)+SUMIF(E!$HC$15:$HL$15,'Ciclo Semaforico'!BO$32,E!$HC20:$HL20)+SUMIF(O!$HC$15:$HL$15,'Ciclo Semaforico'!BO$32,O!$HC20:$HL20))-IF(BO$31="",(SUMIF(S!$HC$15:$HL$15,'Ciclo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Semaforico'!BO$30,O!$HC20:$HL20))*BO$31))</f>
        <v>0</v>
      </c>
      <c r="BP45" s="241">
        <f>IF(BP$32="",IF(BP$31="",(SUMIF(S!$HC$15:$HL$15,'Ciclo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Semaforico'!BP$30,O!$HC20:$HL20))*BP$31),(SUMIF(S!$HC$15:$HL$15,'Ciclo Semaforico'!BP$32,S!$HC20:$HL20)+SUMIF(N!$HC$15:$HL$15,'Ciclo Semaforico'!BP$32,N!$HC20:$HL20)+SUMIF(E!$HC$15:$HL$15,'Ciclo Semaforico'!BP$32,E!$HC20:$HL20)+SUMIF(O!$HC$15:$HL$15,'Ciclo Semaforico'!BP$32,O!$HC20:$HL20))-IF(BP$31="",(SUMIF(S!$HC$15:$HL$15,'Ciclo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Semaforico'!BP$30,O!$HC20:$HL20))*BP$31))</f>
        <v>0</v>
      </c>
      <c r="BQ45" s="241">
        <f>IF(BQ$32="",IF(BQ$31="",(SUMIF(S!$HC$15:$HL$15,'Ciclo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Semaforico'!BQ$30,O!$HC20:$HL20))*BQ$31),(SUMIF(S!$HC$15:$HL$15,'Ciclo Semaforico'!BQ$32,S!$HC20:$HL20)+SUMIF(N!$HC$15:$HL$15,'Ciclo Semaforico'!BQ$32,N!$HC20:$HL20)+SUMIF(E!$HC$15:$HL$15,'Ciclo Semaforico'!BQ$32,E!$HC20:$HL20)+SUMIF(O!$HC$15:$HL$15,'Ciclo Semaforico'!BQ$32,O!$HC20:$HL20))-IF(BQ$31="",(SUMIF(S!$HC$15:$HL$15,'Ciclo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Semaforico'!BQ$30,O!$HC20:$HL20))*BQ$31))</f>
        <v>0</v>
      </c>
      <c r="BR45" s="241">
        <f>IF(BR$32="",IF(BR$31="",(SUMIF(S!$HC$15:$HL$15,'Ciclo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Semaforico'!BR$30,O!$HC20:$HL20))*BR$31),(SUMIF(S!$HC$15:$HL$15,'Ciclo Semaforico'!BR$32,S!$HC20:$HL20)+SUMIF(N!$HC$15:$HL$15,'Ciclo Semaforico'!BR$32,N!$HC20:$HL20)+SUMIF(E!$HC$15:$HL$15,'Ciclo Semaforico'!BR$32,E!$HC20:$HL20)+SUMIF(O!$HC$15:$HL$15,'Ciclo Semaforico'!BR$32,O!$HC20:$HL20))-IF(BR$31="",(SUMIF(S!$HC$15:$HL$15,'Ciclo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Semaforico'!BR$30,O!$HC20:$HL20))*BR$31))</f>
        <v>0</v>
      </c>
      <c r="BS45" s="241">
        <f>IF(BS$32="",IF(BS$31="",(SUMIF(S!$HC$15:$HL$15,'Ciclo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Semaforico'!BS$30,O!$HC20:$HL20))*BS$31),(SUMIF(S!$HC$15:$HL$15,'Ciclo Semaforico'!BS$32,S!$HC20:$HL20)+SUMIF(N!$HC$15:$HL$15,'Ciclo Semaforico'!BS$32,N!$HC20:$HL20)+SUMIF(E!$HC$15:$HL$15,'Ciclo Semaforico'!BS$32,E!$HC20:$HL20)+SUMIF(O!$HC$15:$HL$15,'Ciclo Semaforico'!BS$32,O!$HC20:$HL20))-IF(BS$31="",(SUMIF(S!$HC$15:$HL$15,'Ciclo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Semaforico'!BS$30,O!$HC20:$HL20))*BS$31))</f>
        <v>0</v>
      </c>
      <c r="BT45" s="241">
        <f>IF(BT$32="",IF(BT$31="",(SUMIF(S!$HC$15:$HL$15,'Ciclo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Semaforico'!BT$30,O!$HC20:$HL20))*BT$31),(SUMIF(S!$HC$15:$HL$15,'Ciclo Semaforico'!BT$32,S!$HC20:$HL20)+SUMIF(N!$HC$15:$HL$15,'Ciclo Semaforico'!BT$32,N!$HC20:$HL20)+SUMIF(E!$HC$15:$HL$15,'Ciclo Semaforico'!BT$32,E!$HC20:$HL20)+SUMIF(O!$HC$15:$HL$15,'Ciclo Semaforico'!BT$32,O!$HC20:$HL20))-IF(BT$31="",(SUMIF(S!$HC$15:$HL$15,'Ciclo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Semaforico'!BT$30,O!$HC20:$HL20))*BT$31))</f>
        <v>0</v>
      </c>
      <c r="BU45" s="241">
        <f>IF(BU$32="",IF(BU$31="",(SUMIF(S!$HC$15:$HL$15,'Ciclo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Semaforico'!BU$30,O!$HC20:$HL20))*BU$31),(SUMIF(S!$HC$15:$HL$15,'Ciclo Semaforico'!BU$32,S!$HC20:$HL20)+SUMIF(N!$HC$15:$HL$15,'Ciclo Semaforico'!BU$32,N!$HC20:$HL20)+SUMIF(E!$HC$15:$HL$15,'Ciclo Semaforico'!BU$32,E!$HC20:$HL20)+SUMIF(O!$HC$15:$HL$15,'Ciclo Semaforico'!BU$32,O!$HC20:$HL20))-IF(BU$31="",(SUMIF(S!$HC$15:$HL$15,'Ciclo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Semaforico'!BU$30,O!$HC20:$HL20))*BU$31))</f>
        <v>0</v>
      </c>
      <c r="BV45" s="242">
        <f>IF(BV$32="",IF(BV$31="",(SUMIF(S!$HC$15:$HL$15,'Ciclo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Semaforico'!BV$30,O!$HC20:$HL20))*BV$31),(SUMIF(S!$HC$15:$HL$15,'Ciclo Semaforico'!BV$32,S!$HC20:$HL20)+SUMIF(N!$HC$15:$HL$15,'Ciclo Semaforico'!BV$32,N!$HC20:$HL20)+SUMIF(E!$HC$15:$HL$15,'Ciclo Semaforico'!BV$32,E!$HC20:$HL20)+SUMIF(O!$HC$15:$HL$15,'Ciclo Semaforico'!BV$32,O!$HC20:$HL20))-IF(BV$31="",(SUMIF(S!$HC$15:$HL$15,'Ciclo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Semaforico'!BV$30,O!$HC20:$HL20))*BV$31))</f>
        <v>0</v>
      </c>
      <c r="BW45" s="240">
        <f>IF(BW$32="",IF(BW$31="",(SUMIF(S!$HC$15:$HL$15,'Ciclo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Semaforico'!BW$30,O!$HC20:$HL20))*BW$31),(SUMIF(S!$HC$15:$HL$15,'Ciclo Semaforico'!BW$32,S!$HC20:$HL20)+SUMIF(N!$HC$15:$HL$15,'Ciclo Semaforico'!BW$32,N!$HC20:$HL20)+SUMIF(E!$HC$15:$HL$15,'Ciclo Semaforico'!BW$32,E!$HC20:$HL20)+SUMIF(O!$HC$15:$HL$15,'Ciclo Semaforico'!BW$32,O!$HC20:$HL20))-IF(BW$31="",(SUMIF(S!$HC$15:$HL$15,'Ciclo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Semaforico'!BW$30,O!$HC20:$HL20))*BW$31))</f>
        <v>0</v>
      </c>
      <c r="BX45" s="241">
        <f>IF(BX$32="",IF(BX$31="",(SUMIF(S!$HC$15:$HL$15,'Ciclo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Semaforico'!BX$30,O!$HC20:$HL20))*BX$31),(SUMIF(S!$HC$15:$HL$15,'Ciclo Semaforico'!BX$32,S!$HC20:$HL20)+SUMIF(N!$HC$15:$HL$15,'Ciclo Semaforico'!BX$32,N!$HC20:$HL20)+SUMIF(E!$HC$15:$HL$15,'Ciclo Semaforico'!BX$32,E!$HC20:$HL20)+SUMIF(O!$HC$15:$HL$15,'Ciclo Semaforico'!BX$32,O!$HC20:$HL20))-IF(BX$31="",(SUMIF(S!$HC$15:$HL$15,'Ciclo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Semaforico'!BX$30,O!$HC20:$HL20))*BX$31))</f>
        <v>0</v>
      </c>
      <c r="BY45" s="241">
        <f>IF(BY$32="",IF(BY$31="",(SUMIF(S!$HC$15:$HL$15,'Ciclo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Semaforico'!BY$30,O!$HC20:$HL20))*BY$31),(SUMIF(S!$HC$15:$HL$15,'Ciclo Semaforico'!BY$32,S!$HC20:$HL20)+SUMIF(N!$HC$15:$HL$15,'Ciclo Semaforico'!BY$32,N!$HC20:$HL20)+SUMIF(E!$HC$15:$HL$15,'Ciclo Semaforico'!BY$32,E!$HC20:$HL20)+SUMIF(O!$HC$15:$HL$15,'Ciclo Semaforico'!BY$32,O!$HC20:$HL20))-IF(BY$31="",(SUMIF(S!$HC$15:$HL$15,'Ciclo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Semaforico'!BY$30,O!$HC20:$HL20))*BY$31))</f>
        <v>0</v>
      </c>
      <c r="BZ45" s="241">
        <f>IF(BZ$32="",IF(BZ$31="",(SUMIF(S!$HC$15:$HL$15,'Ciclo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Semaforico'!BZ$30,O!$HC20:$HL20))*BZ$31),(SUMIF(S!$HC$15:$HL$15,'Ciclo Semaforico'!BZ$32,S!$HC20:$HL20)+SUMIF(N!$HC$15:$HL$15,'Ciclo Semaforico'!BZ$32,N!$HC20:$HL20)+SUMIF(E!$HC$15:$HL$15,'Ciclo Semaforico'!BZ$32,E!$HC20:$HL20)+SUMIF(O!$HC$15:$HL$15,'Ciclo Semaforico'!BZ$32,O!$HC20:$HL20))-IF(BZ$31="",(SUMIF(S!$HC$15:$HL$15,'Ciclo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Semaforico'!BZ$30,O!$HC20:$HL20))*BZ$31))</f>
        <v>0</v>
      </c>
      <c r="CA45" s="241">
        <f>IF(CA$32="",IF(CA$31="",(SUMIF(S!$HC$15:$HL$15,'Ciclo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Semaforico'!CA$30,O!$HC20:$HL20))*CA$31),(SUMIF(S!$HC$15:$HL$15,'Ciclo Semaforico'!CA$32,S!$HC20:$HL20)+SUMIF(N!$HC$15:$HL$15,'Ciclo Semaforico'!CA$32,N!$HC20:$HL20)+SUMIF(E!$HC$15:$HL$15,'Ciclo Semaforico'!CA$32,E!$HC20:$HL20)+SUMIF(O!$HC$15:$HL$15,'Ciclo Semaforico'!CA$32,O!$HC20:$HL20))-IF(CA$31="",(SUMIF(S!$HC$15:$HL$15,'Ciclo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Semaforico'!CA$30,O!$HC20:$HL20))*CA$31))</f>
        <v>0</v>
      </c>
      <c r="CB45" s="241">
        <f>IF(CB$32="",IF(CB$31="",(SUMIF(S!$HC$15:$HL$15,'Ciclo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Semaforico'!CB$30,O!$HC20:$HL20))*CB$31),(SUMIF(S!$HC$15:$HL$15,'Ciclo Semaforico'!CB$32,S!$HC20:$HL20)+SUMIF(N!$HC$15:$HL$15,'Ciclo Semaforico'!CB$32,N!$HC20:$HL20)+SUMIF(E!$HC$15:$HL$15,'Ciclo Semaforico'!CB$32,E!$HC20:$HL20)+SUMIF(O!$HC$15:$HL$15,'Ciclo Semaforico'!CB$32,O!$HC20:$HL20))-IF(CB$31="",(SUMIF(S!$HC$15:$HL$15,'Ciclo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Semaforico'!CB$30,O!$HC20:$HL20))*CB$31))</f>
        <v>0</v>
      </c>
      <c r="CC45" s="241">
        <f>IF(CC$32="",IF(CC$31="",(SUMIF(S!$HC$15:$HL$15,'Ciclo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Semaforico'!CC$30,O!$HC20:$HL20))*CC$31),(SUMIF(S!$HC$15:$HL$15,'Ciclo Semaforico'!CC$32,S!$HC20:$HL20)+SUMIF(N!$HC$15:$HL$15,'Ciclo Semaforico'!CC$32,N!$HC20:$HL20)+SUMIF(E!$HC$15:$HL$15,'Ciclo Semaforico'!CC$32,E!$HC20:$HL20)+SUMIF(O!$HC$15:$HL$15,'Ciclo Semaforico'!CC$32,O!$HC20:$HL20))-IF(CC$31="",(SUMIF(S!$HC$15:$HL$15,'Ciclo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Semaforico'!CC$30,O!$HC20:$HL20))*CC$31))</f>
        <v>0</v>
      </c>
      <c r="CD45" s="241">
        <f>IF(CD$32="",IF(CD$31="",(SUMIF(S!$HC$15:$HL$15,'Ciclo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Semaforico'!CD$30,O!$HC20:$HL20))*CD$31),(SUMIF(S!$HC$15:$HL$15,'Ciclo Semaforico'!CD$32,S!$HC20:$HL20)+SUMIF(N!$HC$15:$HL$15,'Ciclo Semaforico'!CD$32,N!$HC20:$HL20)+SUMIF(E!$HC$15:$HL$15,'Ciclo Semaforico'!CD$32,E!$HC20:$HL20)+SUMIF(O!$HC$15:$HL$15,'Ciclo Semaforico'!CD$32,O!$HC20:$HL20))-IF(CD$31="",(SUMIF(S!$HC$15:$HL$15,'Ciclo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Semaforico'!CD$30,O!$HC20:$HL20))*CD$31))</f>
        <v>0</v>
      </c>
      <c r="CE45" s="241">
        <f>IF(CE$32="",IF(CE$31="",(SUMIF(S!$HC$15:$HL$15,'Ciclo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Semaforico'!CE$30,O!$HC20:$HL20))*CE$31),(SUMIF(S!$HC$15:$HL$15,'Ciclo Semaforico'!CE$32,S!$HC20:$HL20)+SUMIF(N!$HC$15:$HL$15,'Ciclo Semaforico'!CE$32,N!$HC20:$HL20)+SUMIF(E!$HC$15:$HL$15,'Ciclo Semaforico'!CE$32,E!$HC20:$HL20)+SUMIF(O!$HC$15:$HL$15,'Ciclo Semaforico'!CE$32,O!$HC20:$HL20))-IF(CE$31="",(SUMIF(S!$HC$15:$HL$15,'Ciclo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Semaforico'!CE$30,O!$HC20:$HL20))*CE$31))</f>
        <v>0</v>
      </c>
      <c r="CF45" s="241">
        <f>IF(CF$32="",IF(CF$31="",(SUMIF(S!$HC$15:$HL$15,'Ciclo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Semaforico'!CF$30,O!$HC20:$HL20))*CF$31),(SUMIF(S!$HC$15:$HL$15,'Ciclo Semaforico'!CF$32,S!$HC20:$HL20)+SUMIF(N!$HC$15:$HL$15,'Ciclo Semaforico'!CF$32,N!$HC20:$HL20)+SUMIF(E!$HC$15:$HL$15,'Ciclo Semaforico'!CF$32,E!$HC20:$HL20)+SUMIF(O!$HC$15:$HL$15,'Ciclo Semaforico'!CF$32,O!$HC20:$HL20))-IF(CF$31="",(SUMIF(S!$HC$15:$HL$15,'Ciclo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Semaforico'!CF$30,O!$HC20:$HL20))*CF$31))</f>
        <v>0</v>
      </c>
      <c r="CG45" s="241">
        <f>IF(CG$32="",IF(CG$31="",(SUMIF(S!$HC$15:$HL$15,'Ciclo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Semaforico'!CG$30,O!$HC20:$HL20))*CG$31),(SUMIF(S!$HC$15:$HL$15,'Ciclo Semaforico'!CG$32,S!$HC20:$HL20)+SUMIF(N!$HC$15:$HL$15,'Ciclo Semaforico'!CG$32,N!$HC20:$HL20)+SUMIF(E!$HC$15:$HL$15,'Ciclo Semaforico'!CG$32,E!$HC20:$HL20)+SUMIF(O!$HC$15:$HL$15,'Ciclo Semaforico'!CG$32,O!$HC20:$HL20))-IF(CG$31="",(SUMIF(S!$HC$15:$HL$15,'Ciclo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Semaforico'!CG$30,O!$HC20:$HL20))*CG$31))</f>
        <v>0</v>
      </c>
      <c r="CH45" s="242">
        <f>IF(CH$32="",IF(CH$31="",(SUMIF(S!$HC$15:$HL$15,'Ciclo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Semaforico'!CH$30,O!$HC20:$HL20))*CH$31),(SUMIF(S!$HC$15:$HL$15,'Ciclo Semaforico'!CH$32,S!$HC20:$HL20)+SUMIF(N!$HC$15:$HL$15,'Ciclo Semaforico'!CH$32,N!$HC20:$HL20)+SUMIF(E!$HC$15:$HL$15,'Ciclo Semaforico'!CH$32,E!$HC20:$HL20)+SUMIF(O!$HC$15:$HL$15,'Ciclo Semaforico'!CH$32,O!$HC20:$HL20))-IF(CH$31="",(SUMIF(S!$HC$15:$HL$15,'Ciclo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Semaforico'!CH$30,O!$HC20:$HL20))*CH$31))</f>
        <v>0</v>
      </c>
      <c r="CI45" s="240" t="e">
        <f t="shared" si="52"/>
        <v>#REF!</v>
      </c>
      <c r="CJ45" s="241" t="e">
        <f t="shared" si="53"/>
        <v>#REF!</v>
      </c>
      <c r="CK45" s="241" t="e">
        <f t="shared" si="54"/>
        <v>#REF!</v>
      </c>
      <c r="CL45" s="241" t="e">
        <f t="shared" si="55"/>
        <v>#REF!</v>
      </c>
      <c r="CM45" s="241" t="e">
        <f t="shared" si="56"/>
        <v>#REF!</v>
      </c>
      <c r="CN45" s="241" t="e">
        <f t="shared" si="57"/>
        <v>#REF!</v>
      </c>
      <c r="CO45" s="241" t="e">
        <f t="shared" si="58"/>
        <v>#REF!</v>
      </c>
      <c r="CP45" s="241" t="e">
        <f t="shared" si="59"/>
        <v>#REF!</v>
      </c>
      <c r="CQ45" s="241" t="e">
        <f t="shared" si="60"/>
        <v>#REF!</v>
      </c>
      <c r="CR45" s="241" t="e">
        <f t="shared" si="61"/>
        <v>#REF!</v>
      </c>
      <c r="CS45" s="241" t="e">
        <f t="shared" si="62"/>
        <v>#REF!</v>
      </c>
      <c r="CT45" s="242">
        <f t="shared" si="63"/>
        <v>0</v>
      </c>
      <c r="CU45" s="240" t="e">
        <f t="shared" si="64"/>
        <v>#REF!</v>
      </c>
      <c r="CV45" s="241" t="e">
        <f t="shared" si="65"/>
        <v>#REF!</v>
      </c>
      <c r="CW45" s="241" t="e">
        <f t="shared" si="66"/>
        <v>#REF!</v>
      </c>
      <c r="CX45" s="241">
        <f t="shared" si="67"/>
        <v>0</v>
      </c>
      <c r="CY45" s="241">
        <f t="shared" si="68"/>
        <v>0</v>
      </c>
      <c r="CZ45" s="241">
        <f t="shared" si="69"/>
        <v>0</v>
      </c>
      <c r="DA45" s="241">
        <f t="shared" si="70"/>
        <v>0</v>
      </c>
      <c r="DB45" s="241">
        <f t="shared" si="71"/>
        <v>0</v>
      </c>
      <c r="DC45" s="241">
        <f t="shared" si="72"/>
        <v>0</v>
      </c>
      <c r="DD45" s="241">
        <f t="shared" si="73"/>
        <v>0</v>
      </c>
      <c r="DE45" s="241">
        <f t="shared" si="74"/>
        <v>0</v>
      </c>
      <c r="DF45" s="242">
        <f t="shared" si="75"/>
        <v>0</v>
      </c>
      <c r="DG45" s="240">
        <f t="shared" si="76"/>
        <v>0</v>
      </c>
      <c r="DH45" s="241">
        <f t="shared" si="77"/>
        <v>0</v>
      </c>
      <c r="DI45" s="241">
        <f t="shared" si="78"/>
        <v>0</v>
      </c>
      <c r="DJ45" s="241">
        <f t="shared" si="79"/>
        <v>0</v>
      </c>
      <c r="DK45" s="241">
        <f t="shared" si="80"/>
        <v>0</v>
      </c>
      <c r="DL45" s="241">
        <f t="shared" si="81"/>
        <v>0</v>
      </c>
      <c r="DM45" s="241">
        <f t="shared" si="82"/>
        <v>0</v>
      </c>
      <c r="DN45" s="241">
        <f t="shared" si="83"/>
        <v>0</v>
      </c>
      <c r="DO45" s="241">
        <f t="shared" si="84"/>
        <v>0</v>
      </c>
      <c r="DP45" s="241">
        <f t="shared" si="85"/>
        <v>0</v>
      </c>
      <c r="DQ45" s="241">
        <f t="shared" si="86"/>
        <v>0</v>
      </c>
      <c r="DR45" s="242">
        <f t="shared" si="87"/>
        <v>0</v>
      </c>
      <c r="DS45" s="240">
        <f t="shared" si="88"/>
        <v>0</v>
      </c>
      <c r="DT45" s="241">
        <f t="shared" si="89"/>
        <v>0</v>
      </c>
      <c r="DU45" s="241">
        <f t="shared" si="90"/>
        <v>0</v>
      </c>
      <c r="DV45" s="241">
        <f t="shared" si="91"/>
        <v>0</v>
      </c>
      <c r="DW45" s="241">
        <f t="shared" si="92"/>
        <v>0</v>
      </c>
      <c r="DX45" s="241">
        <f t="shared" si="93"/>
        <v>0</v>
      </c>
      <c r="DY45" s="241">
        <f t="shared" si="94"/>
        <v>0</v>
      </c>
      <c r="DZ45" s="241">
        <f t="shared" si="95"/>
        <v>0</v>
      </c>
      <c r="EA45" s="241">
        <f t="shared" si="96"/>
        <v>0</v>
      </c>
      <c r="EB45" s="241">
        <f t="shared" si="97"/>
        <v>0</v>
      </c>
      <c r="EC45" s="241">
        <f t="shared" si="98"/>
        <v>0</v>
      </c>
      <c r="ED45" s="242">
        <f t="shared" si="99"/>
        <v>0</v>
      </c>
      <c r="EE45" s="240">
        <f t="shared" si="100"/>
        <v>0</v>
      </c>
      <c r="EF45" s="241">
        <f t="shared" si="101"/>
        <v>0</v>
      </c>
      <c r="EG45" s="241">
        <f t="shared" si="102"/>
        <v>0</v>
      </c>
      <c r="EH45" s="241">
        <f t="shared" si="103"/>
        <v>0</v>
      </c>
      <c r="EI45" s="241">
        <f t="shared" si="104"/>
        <v>0</v>
      </c>
      <c r="EJ45" s="241">
        <f t="shared" si="105"/>
        <v>0</v>
      </c>
      <c r="EK45" s="241">
        <f t="shared" si="106"/>
        <v>0</v>
      </c>
      <c r="EL45" s="241">
        <f t="shared" si="107"/>
        <v>0</v>
      </c>
      <c r="EM45" s="241">
        <f t="shared" si="108"/>
        <v>0</v>
      </c>
      <c r="EN45" s="241">
        <f t="shared" si="109"/>
        <v>0</v>
      </c>
      <c r="EO45" s="241">
        <f t="shared" si="110"/>
        <v>0</v>
      </c>
      <c r="EP45" s="242">
        <f t="shared" si="111"/>
        <v>0</v>
      </c>
      <c r="EQ45" s="251" t="e">
        <f t="shared" si="112"/>
        <v>#REF!</v>
      </c>
      <c r="ER45" s="252" t="e">
        <f t="shared" si="113"/>
        <v>#REF!</v>
      </c>
      <c r="ES45" s="252" t="e">
        <f t="shared" si="114"/>
        <v>#REF!</v>
      </c>
      <c r="ET45" s="252" t="e">
        <f t="shared" si="115"/>
        <v>#REF!</v>
      </c>
      <c r="EU45" s="252" t="e">
        <f t="shared" si="116"/>
        <v>#REF!</v>
      </c>
      <c r="EV45" s="252" t="e">
        <f t="shared" si="117"/>
        <v>#REF!</v>
      </c>
      <c r="EW45" s="252" t="e">
        <f t="shared" si="118"/>
        <v>#REF!</v>
      </c>
      <c r="EX45" s="252" t="e">
        <f t="shared" si="119"/>
        <v>#REF!</v>
      </c>
      <c r="EY45" s="252" t="e">
        <f t="shared" si="120"/>
        <v>#REF!</v>
      </c>
      <c r="EZ45" s="252" t="e">
        <f t="shared" si="121"/>
        <v>#REF!</v>
      </c>
      <c r="FA45" s="252" t="e">
        <f t="shared" si="122"/>
        <v>#REF!</v>
      </c>
      <c r="FB45" s="253" t="str">
        <f t="shared" si="123"/>
        <v/>
      </c>
      <c r="FC45" s="251" t="e">
        <f t="shared" si="124"/>
        <v>#REF!</v>
      </c>
      <c r="FD45" s="252" t="e">
        <f t="shared" si="125"/>
        <v>#REF!</v>
      </c>
      <c r="FE45" s="252" t="e">
        <f t="shared" si="126"/>
        <v>#REF!</v>
      </c>
      <c r="FF45" s="252" t="str">
        <f t="shared" si="127"/>
        <v/>
      </c>
      <c r="FG45" s="252" t="str">
        <f t="shared" si="128"/>
        <v/>
      </c>
      <c r="FH45" s="252" t="str">
        <f t="shared" si="129"/>
        <v/>
      </c>
      <c r="FI45" s="252" t="str">
        <f t="shared" si="130"/>
        <v/>
      </c>
      <c r="FJ45" s="252" t="str">
        <f t="shared" si="131"/>
        <v/>
      </c>
      <c r="FK45" s="252" t="str">
        <f t="shared" si="132"/>
        <v/>
      </c>
      <c r="FL45" s="252" t="str">
        <f t="shared" si="133"/>
        <v/>
      </c>
      <c r="FM45" s="252" t="str">
        <f t="shared" si="134"/>
        <v/>
      </c>
      <c r="FN45" s="253" t="str">
        <f t="shared" si="135"/>
        <v/>
      </c>
      <c r="FO45" s="251" t="str">
        <f t="shared" si="136"/>
        <v/>
      </c>
      <c r="FP45" s="252" t="str">
        <f t="shared" si="137"/>
        <v/>
      </c>
      <c r="FQ45" s="252" t="str">
        <f t="shared" si="138"/>
        <v/>
      </c>
      <c r="FR45" s="252" t="str">
        <f t="shared" si="139"/>
        <v/>
      </c>
      <c r="FS45" s="252" t="str">
        <f t="shared" si="140"/>
        <v/>
      </c>
      <c r="FT45" s="252" t="str">
        <f t="shared" si="141"/>
        <v/>
      </c>
      <c r="FU45" s="252" t="str">
        <f t="shared" si="142"/>
        <v/>
      </c>
      <c r="FV45" s="252" t="str">
        <f t="shared" si="143"/>
        <v/>
      </c>
      <c r="FW45" s="252" t="str">
        <f t="shared" si="144"/>
        <v/>
      </c>
      <c r="FX45" s="252" t="str">
        <f t="shared" si="145"/>
        <v/>
      </c>
      <c r="FY45" s="252" t="str">
        <f t="shared" si="146"/>
        <v/>
      </c>
      <c r="FZ45" s="253" t="str">
        <f t="shared" si="147"/>
        <v/>
      </c>
      <c r="GA45" s="251" t="str">
        <f t="shared" si="148"/>
        <v/>
      </c>
      <c r="GB45" s="252" t="str">
        <f t="shared" si="149"/>
        <v/>
      </c>
      <c r="GC45" s="252" t="str">
        <f t="shared" si="150"/>
        <v/>
      </c>
      <c r="GD45" s="252" t="str">
        <f t="shared" si="151"/>
        <v/>
      </c>
      <c r="GE45" s="252" t="str">
        <f t="shared" si="152"/>
        <v/>
      </c>
      <c r="GF45" s="252" t="str">
        <f t="shared" si="153"/>
        <v/>
      </c>
      <c r="GG45" s="252" t="str">
        <f t="shared" si="154"/>
        <v/>
      </c>
      <c r="GH45" s="252" t="str">
        <f t="shared" si="155"/>
        <v/>
      </c>
      <c r="GI45" s="252" t="str">
        <f t="shared" si="156"/>
        <v/>
      </c>
      <c r="GJ45" s="252" t="str">
        <f t="shared" si="157"/>
        <v/>
      </c>
      <c r="GK45" s="252" t="str">
        <f t="shared" si="158"/>
        <v/>
      </c>
      <c r="GL45" s="253" t="str">
        <f t="shared" si="159"/>
        <v/>
      </c>
      <c r="GM45" s="251" t="str">
        <f t="shared" si="160"/>
        <v/>
      </c>
      <c r="GN45" s="252" t="str">
        <f t="shared" si="161"/>
        <v/>
      </c>
      <c r="GO45" s="252" t="str">
        <f t="shared" si="162"/>
        <v/>
      </c>
      <c r="GP45" s="252" t="str">
        <f t="shared" si="163"/>
        <v/>
      </c>
      <c r="GQ45" s="252" t="str">
        <f t="shared" si="164"/>
        <v/>
      </c>
      <c r="GR45" s="252" t="str">
        <f t="shared" si="165"/>
        <v/>
      </c>
      <c r="GS45" s="252" t="str">
        <f t="shared" si="166"/>
        <v/>
      </c>
      <c r="GT45" s="252" t="str">
        <f t="shared" si="167"/>
        <v/>
      </c>
      <c r="GU45" s="252" t="str">
        <f t="shared" si="168"/>
        <v/>
      </c>
      <c r="GV45" s="252" t="str">
        <f t="shared" si="169"/>
        <v/>
      </c>
      <c r="GW45" s="252" t="str">
        <f t="shared" si="170"/>
        <v/>
      </c>
      <c r="GX45" s="253" t="str">
        <f t="shared" si="171"/>
        <v/>
      </c>
      <c r="GY45" s="248" t="e">
        <f t="shared" ref="GY45:HF76" si="185">+SUMIF($EQ$30:$FB$30,GY$29,$EQ45:$FB45)+SUMIF($EQ$30:$FB$30,GY$30,$EQ45:$FB45)+SUMIF($EQ$30:$FB$30,GY$31,$EQ45:$FB45)+SUMIF($EQ$30:$FB$30,GY$32,$EQ45:$FB45)+SUMIF($EQ$30:$FB$30,GY$33,$EQ45:$FB45)+SUMIF($EQ$30:$FB$30,GY$34,$EQ45:$FB45)+SUMIF($EQ$30:$FB$30,GY$35,$EQ45:$FB45)+SUMIF($EQ$30:$FB$30,GY$36,$EQ45:$FB45)+SUMIF($EQ$30:$FB$30,GY$37,$EQ45:$FB45)+SUMIF($EQ$30:$FB$30,GY$38,$EQ45:$FB45)+SUMIF($EQ$30:$FB$30,GY$39,$EQ45:$FB45)+SUMIF($EQ$30:$FB$30,GY$40,$EQ45:$FB45)</f>
        <v>#REF!</v>
      </c>
      <c r="GZ45" s="249" t="e">
        <f t="shared" ref="GZ45:HD63" si="186">+SUMIF($EQ$30:$FB$30,GZ$29,$EQ45:$FB45)+SUMIF($EQ$30:$FB$30,GZ$30,$EQ45:$FB45)+SUMIF($EQ$30:$FB$30,GZ$31,$EQ45:$FB45)+SUMIF($EQ$30:$FB$30,GZ$32,$EQ45:$FB45)+SUMIF($EQ$30:$FB$30,GZ$33,$EQ45:$FB45)+SUMIF($EQ$30:$FB$30,GZ$34,$EQ45:$FB45)+SUMIF($EQ$30:$FB$30,GZ$35,$EQ45:$FB45)+SUMIF($EQ$30:$FB$30,GZ$36,$EQ45:$FB45)+SUMIF($EQ$30:$FB$30,GZ$37,$EQ45:$FB45)+SUMIF($EQ$30:$FB$30,GZ$38,$EQ45:$FB45)+SUMIF($EQ$30:$FB$30,GZ$39,$EQ45:$FB45)+SUMIF($EQ$30:$FB$30,GZ$40,$EQ45:$FB45)</f>
        <v>#REF!</v>
      </c>
      <c r="HA45" s="249">
        <f t="shared" si="186"/>
        <v>0</v>
      </c>
      <c r="HB45" s="249">
        <f t="shared" si="186"/>
        <v>0</v>
      </c>
      <c r="HC45" s="249">
        <f t="shared" si="186"/>
        <v>0</v>
      </c>
      <c r="HD45" s="249">
        <f t="shared" si="186"/>
        <v>0</v>
      </c>
      <c r="HE45" s="249">
        <f t="shared" si="173"/>
        <v>0</v>
      </c>
      <c r="HF45" s="250">
        <f t="shared" si="173"/>
        <v>0</v>
      </c>
      <c r="HG45" s="248" t="e">
        <f t="shared" ref="HG45:HN76" si="187">+SUMIF($FC$30:$FN$30,HG$29,$FC45:$FN45)+SUMIF($FC$30:$FN$30,HG$30,$FC45:$FN45)+SUMIF($FC$30:$FN$30,HG$31,$FC45:$FN45)+SUMIF($FC$30:$FN$30,HG$32,$FC45:$FN45)+SUMIF($FC$30:$FN$30,HG$33,$FC45:$FN45)+SUMIF($FC$30:$FN$30,HG$34,$FC45:$FN45)+SUMIF($FC$30:$FN$30,HG$35,$FC45:$FN45)+SUMIF($FC$30:$FN$30,HG$36,$FC45:$FN45)+SUMIF($FC$30:$FN$30,HG$37,$FC45:$FN45)+SUMIF($FC$30:$FN$30,HG$38,$FC45:$FN45)+SUMIF($FC$30:$FN$30,HG$39,$FC45:$FN45)+SUMIF($FC$30:$FN$30,HG$40,$FC45:$FN45)</f>
        <v>#REF!</v>
      </c>
      <c r="HH45" s="249" t="e">
        <f t="shared" ref="HH45:HN63" si="188">+SUMIF($FC$30:$FN$30,HH$29,$FC45:$FN45)+SUMIF($FC$30:$FN$30,HH$30,$FC45:$FN45)+SUMIF($FC$30:$FN$30,HH$31,$FC45:$FN45)+SUMIF($FC$30:$FN$30,HH$32,$FC45:$FN45)+SUMIF($FC$30:$FN$30,HH$33,$FC45:$FN45)+SUMIF($FC$30:$FN$30,HH$34,$FC45:$FN45)+SUMIF($FC$30:$FN$30,HH$35,$FC45:$FN45)+SUMIF($FC$30:$FN$30,HH$36,$FC45:$FN45)+SUMIF($FC$30:$FN$30,HH$37,$FC45:$FN45)+SUMIF($FC$30:$FN$30,HH$38,$FC45:$FN45)+SUMIF($FC$30:$FN$30,HH$39,$FC45:$FN45)+SUMIF($FC$30:$FN$30,HH$40,$FC45:$FN45)</f>
        <v>#REF!</v>
      </c>
      <c r="HI45" s="249">
        <f t="shared" si="188"/>
        <v>0</v>
      </c>
      <c r="HJ45" s="249">
        <f t="shared" si="188"/>
        <v>0</v>
      </c>
      <c r="HK45" s="249">
        <f t="shared" si="188"/>
        <v>0</v>
      </c>
      <c r="HL45" s="249">
        <f t="shared" si="188"/>
        <v>0</v>
      </c>
      <c r="HM45" s="249">
        <f t="shared" si="188"/>
        <v>0</v>
      </c>
      <c r="HN45" s="250">
        <f t="shared" si="188"/>
        <v>0</v>
      </c>
      <c r="HO45" s="248">
        <f t="shared" ref="HO45:HV76" si="189">+SUMIF($FO$30:$FZ$30,HO$29,$FO45:$FZ45)+SUMIF($FO$30:$FZ$30,HO$30,$FO45:$FZ45)+SUMIF($FO$30:$FZ$30,HO$31,$FO45:$FZ45)+SUMIF($FO$30:$FZ$30,HO$32,$FO45:$FZ45)+SUMIF($FO$30:$FZ$30,HO$33,$FO45:$FZ45)+SUMIF($FO$30:$FZ$30,HO$34,$FO45:$FZ45)+SUMIF($FO$30:$FZ$30,HO$35,$FO45:$FZ45)+SUMIF($FO$30:$FZ$30,HO$36,$FO45:$FZ45)+SUMIF($FO$30:$FZ$30,HO$37,$FO45:$FZ45)+SUMIF($FO$30:$FZ$30,HO$38,$FO45:$FZ45)+SUMIF($FO$30:$FZ$30,HO$39,$FO45:$FZ45)+SUMIF($FO$30:$FZ$30,HO$40,$FO45:$FZ45)</f>
        <v>0</v>
      </c>
      <c r="HP45" s="249">
        <f t="shared" ref="HP45:HV63" si="190">+SUMIF($FO$30:$FZ$30,HP$29,$FO45:$FZ45)+SUMIF($FO$30:$FZ$30,HP$30,$FO45:$FZ45)+SUMIF($FO$30:$FZ$30,HP$31,$FO45:$FZ45)+SUMIF($FO$30:$FZ$30,HP$32,$FO45:$FZ45)+SUMIF($FO$30:$FZ$30,HP$33,$FO45:$FZ45)+SUMIF($FO$30:$FZ$30,HP$34,$FO45:$FZ45)+SUMIF($FO$30:$FZ$30,HP$35,$FO45:$FZ45)+SUMIF($FO$30:$FZ$30,HP$36,$FO45:$FZ45)+SUMIF($FO$30:$FZ$30,HP$37,$FO45:$FZ45)+SUMIF($FO$30:$FZ$30,HP$38,$FO45:$FZ45)+SUMIF($FO$30:$FZ$30,HP$39,$FO45:$FZ45)+SUMIF($FO$30:$FZ$30,HP$40,$FO45:$FZ45)</f>
        <v>0</v>
      </c>
      <c r="HQ45" s="249">
        <f t="shared" si="190"/>
        <v>0</v>
      </c>
      <c r="HR45" s="249">
        <f t="shared" si="190"/>
        <v>0</v>
      </c>
      <c r="HS45" s="249">
        <f t="shared" si="190"/>
        <v>0</v>
      </c>
      <c r="HT45" s="249">
        <f t="shared" si="190"/>
        <v>0</v>
      </c>
      <c r="HU45" s="249">
        <f t="shared" si="190"/>
        <v>0</v>
      </c>
      <c r="HV45" s="250">
        <f t="shared" si="190"/>
        <v>0</v>
      </c>
      <c r="HW45" s="248">
        <f t="shared" ref="HW45:ID76" si="191">+SUMIF($GA$30:$GL$30,HW$29,$GA45:$GL45)+SUMIF($GA$30:$GL$30,HW$30,$GA45:$GL45)+SUMIF($GA$30:$GL$30,HW$31,$GA45:$GL45)+SUMIF($GA$30:$GL$30,HW$32,$GA45:$GL45)+SUMIF($GA$30:$GL$30,HW$33,$GA45:$GL45)+SUMIF($GA$30:$GL$30,HW$34,$GA45:$GL45)+SUMIF($GA$30:$GL$30,HW$35,$GA45:$GL45)+SUMIF($GA$30:$GL$30,HW$36,$GA45:$GL45)+SUMIF($GA$30:$GL$30,HW$37,$GA45:$GL45)+SUMIF($GA$30:$GL$30,HW$38,$GA45:$GL45)+SUMIF($GA$30:$GL$30,HW$39,$GA45:$GL45)+SUMIF($GA$30:$GL$30,HW$40,$GA45:$GL45)</f>
        <v>0</v>
      </c>
      <c r="HX45" s="249">
        <f t="shared" ref="HX45:ID63" si="192">+SUMIF($GA$30:$GL$30,HX$29,$GA45:$GL45)+SUMIF($GA$30:$GL$30,HX$30,$GA45:$GL45)+SUMIF($GA$30:$GL$30,HX$31,$GA45:$GL45)+SUMIF($GA$30:$GL$30,HX$32,$GA45:$GL45)+SUMIF($GA$30:$GL$30,HX$33,$GA45:$GL45)+SUMIF($GA$30:$GL$30,HX$34,$GA45:$GL45)+SUMIF($GA$30:$GL$30,HX$35,$GA45:$GL45)+SUMIF($GA$30:$GL$30,HX$36,$GA45:$GL45)+SUMIF($GA$30:$GL$30,HX$37,$GA45:$GL45)+SUMIF($GA$30:$GL$30,HX$38,$GA45:$GL45)+SUMIF($GA$30:$GL$30,HX$39,$GA45:$GL45)+SUMIF($GA$30:$GL$30,HX$40,$GA45:$GL45)</f>
        <v>0</v>
      </c>
      <c r="HY45" s="249">
        <f t="shared" si="192"/>
        <v>0</v>
      </c>
      <c r="HZ45" s="249">
        <f t="shared" si="192"/>
        <v>0</v>
      </c>
      <c r="IA45" s="249">
        <f t="shared" si="192"/>
        <v>0</v>
      </c>
      <c r="IB45" s="249">
        <f t="shared" si="192"/>
        <v>0</v>
      </c>
      <c r="IC45" s="249">
        <f t="shared" si="192"/>
        <v>0</v>
      </c>
      <c r="ID45" s="250">
        <f t="shared" si="192"/>
        <v>0</v>
      </c>
      <c r="IE45" s="248">
        <f t="shared" ref="IE45:IL76" si="193">+SUMIF($GM$30:$GX$30,IE$29,$GM45:$GX45)+SUMIF($GM$30:$GX$30,IE$30,$GM45:$GX45)+SUMIF($GM$30:$GX$30,IE$31,$GM45:$GX45)+SUMIF($GM$30:$GX$30,IE$32,$GM45:$GX45)+SUMIF($GM$30:$GX$30,IE$33,$GM45:$GX45)+SUMIF($GM$30:$GX$30,IE$34,$GM45:$GX45)+SUMIF($GM$30:$GX$30,IE$35,$GM45:$GX45)+SUMIF($GM$30:$GX$30,IE$36,$GM45:$GX45)+SUMIF($GM$30:$GX$30,IE$37,$GM45:$GX45)+SUMIF($GM$30:$GX$30,IE$38,$GM45:$GX45)+SUMIF($GM$30:$GX$30,IE$39,$GM45:$GX45)+SUMIF($GM$30:$GX$30,IE$40,$GM45:$GX45)</f>
        <v>0</v>
      </c>
      <c r="IF45" s="249">
        <f t="shared" ref="IF45:IL63" si="194">+SUMIF($GM$30:$GX$30,IF$29,$GM45:$GX45)+SUMIF($GM$30:$GX$30,IF$30,$GM45:$GX45)+SUMIF($GM$30:$GX$30,IF$31,$GM45:$GX45)+SUMIF($GM$30:$GX$30,IF$32,$GM45:$GX45)+SUMIF($GM$30:$GX$30,IF$33,$GM45:$GX45)+SUMIF($GM$30:$GX$30,IF$34,$GM45:$GX45)+SUMIF($GM$30:$GX$30,IF$35,$GM45:$GX45)+SUMIF($GM$30:$GX$30,IF$36,$GM45:$GX45)+SUMIF($GM$30:$GX$30,IF$37,$GM45:$GX45)+SUMIF($GM$30:$GX$30,IF$38,$GM45:$GX45)+SUMIF($GM$30:$GX$30,IF$39,$GM45:$GX45)+SUMIF($GM$30:$GX$30,IF$40,$GM45:$GX45)</f>
        <v>0</v>
      </c>
      <c r="IG45" s="249">
        <f t="shared" si="194"/>
        <v>0</v>
      </c>
      <c r="IH45" s="249">
        <f t="shared" si="194"/>
        <v>0</v>
      </c>
      <c r="II45" s="249">
        <f t="shared" si="194"/>
        <v>0</v>
      </c>
      <c r="IJ45" s="249">
        <f t="shared" si="194"/>
        <v>0</v>
      </c>
      <c r="IK45" s="249">
        <f t="shared" si="194"/>
        <v>0</v>
      </c>
      <c r="IL45" s="250">
        <f t="shared" si="194"/>
        <v>0</v>
      </c>
      <c r="IM45" s="251" t="e">
        <f t="shared" si="178"/>
        <v>#REF!</v>
      </c>
      <c r="IN45" s="252" t="e">
        <f t="shared" si="179"/>
        <v>#REF!</v>
      </c>
      <c r="IO45" s="252">
        <f t="shared" si="180"/>
        <v>0</v>
      </c>
      <c r="IP45" s="252">
        <f t="shared" si="181"/>
        <v>0</v>
      </c>
      <c r="IQ45" s="253">
        <f t="shared" si="182"/>
        <v>0</v>
      </c>
      <c r="IR45" s="405" t="e">
        <f t="shared" ref="IR45:IR108" si="195">+SUM(IM45:IQ45)</f>
        <v>#REF!</v>
      </c>
      <c r="IS45" s="246">
        <f>+IS44</f>
        <v>0</v>
      </c>
      <c r="IT45" s="254" t="e">
        <f t="shared" si="183"/>
        <v>#REF!</v>
      </c>
      <c r="IU45" s="408">
        <v>1800</v>
      </c>
      <c r="IV45" s="410"/>
      <c r="IW45" s="410" t="s">
        <v>182</v>
      </c>
      <c r="IX45" s="414" t="e">
        <f t="shared" ref="IX45:IX108" si="196">ROUND((1.5*IS45+5)/(1-IR45),0)</f>
        <v>#REF!</v>
      </c>
      <c r="IY45" s="422"/>
      <c r="IZ45" s="423"/>
      <c r="JA45" s="424"/>
      <c r="JB45" s="422"/>
      <c r="JC45" s="423"/>
      <c r="JD45" s="424"/>
      <c r="JE45" s="419"/>
      <c r="JF45" s="420"/>
      <c r="JG45" s="421"/>
      <c r="JH45" s="419"/>
      <c r="JI45" s="420"/>
      <c r="JJ45" s="421"/>
      <c r="JK45" s="419"/>
      <c r="JL45" s="420"/>
      <c r="JM45" s="421"/>
      <c r="JN45" s="659">
        <v>1</v>
      </c>
      <c r="JO45" s="659">
        <v>1</v>
      </c>
      <c r="JP45" s="659">
        <v>1</v>
      </c>
      <c r="JQ45" s="659">
        <v>1</v>
      </c>
      <c r="JR45" s="659">
        <v>1</v>
      </c>
      <c r="JS45" s="674" t="e">
        <f t="shared" si="184"/>
        <v>#REF!</v>
      </c>
    </row>
    <row r="46" spans="25:279" ht="20.100000000000001" hidden="1" customHeight="1">
      <c r="Y46" s="381" t="e">
        <f>N!IK21</f>
        <v>#REF!</v>
      </c>
      <c r="Z46" s="378" t="s">
        <v>113</v>
      </c>
      <c r="AA46" s="240" t="e">
        <f>IF(AA$32="",IF(AA$31="",(SUMIF(S!$HC$15:$HL$15,'Ciclo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Semaforico'!AA$30,O!$HC21:$HL21))*AA$31),(SUMIF(S!$HC$15:$HL$15,'Ciclo Semaforico'!AA$32,S!$HC21:$HL21)+SUMIF(N!$HC$15:$HL$15,'Ciclo Semaforico'!AA$32,N!$HC21:$HL21)+SUMIF(E!$HC$15:$HL$15,'Ciclo Semaforico'!AA$32,E!$HC21:$HL21)+SUMIF(O!$HC$15:$HL$15,'Ciclo Semaforico'!AA$32,O!$HC21:$HL21))-IF(AA$31="",(SUMIF(S!$HC$15:$HL$15,'Ciclo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Semaforico'!AA$30,O!$HC21:$HL21))*AA$31))</f>
        <v>#REF!</v>
      </c>
      <c r="AB46" s="241" t="e">
        <f>IF(AB$32="",IF(AB$31="",(SUMIF(S!$HC$15:$HL$15,'Ciclo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Semaforico'!AB$30,O!$HC21:$HL21))*AB$31),(SUMIF(S!$HC$15:$HL$15,'Ciclo Semaforico'!AB$32,S!$HC21:$HL21)+SUMIF(N!$HC$15:$HL$15,'Ciclo Semaforico'!AB$32,N!$HC21:$HL21)+SUMIF(E!$HC$15:$HL$15,'Ciclo Semaforico'!AB$32,E!$HC21:$HL21)+SUMIF(O!$HC$15:$HL$15,'Ciclo Semaforico'!AB$32,O!$HC21:$HL21))-IF(AB$31="",(SUMIF(S!$HC$15:$HL$15,'Ciclo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Semaforico'!AB$30,O!$HC21:$HL21))*AB$31))</f>
        <v>#REF!</v>
      </c>
      <c r="AC46" s="241" t="e">
        <f>IF(AC$32="",IF(AC$31="",(SUMIF(S!$HC$15:$HL$15,'Ciclo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Semaforico'!AC$30,O!$HC21:$HL21))*AC$31),(SUMIF(S!$HC$15:$HL$15,'Ciclo Semaforico'!AC$32,S!$HC21:$HL21)+SUMIF(N!$HC$15:$HL$15,'Ciclo Semaforico'!AC$32,N!$HC21:$HL21)+SUMIF(E!$HC$15:$HL$15,'Ciclo Semaforico'!AC$32,E!$HC21:$HL21)+SUMIF(O!$HC$15:$HL$15,'Ciclo Semaforico'!AC$32,O!$HC21:$HL21))-IF(AC$31="",(SUMIF(S!$HC$15:$HL$15,'Ciclo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Semaforico'!AC$30,O!$HC21:$HL21))*AC$31))</f>
        <v>#REF!</v>
      </c>
      <c r="AD46" s="241" t="e">
        <f>IF(AD$32="",IF(AD$31="",(SUMIF(S!$HC$15:$HL$15,'Ciclo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Semaforico'!AD$30,O!$HC21:$HL21))*AD$31),(SUMIF(S!$HC$15:$HL$15,'Ciclo Semaforico'!AD$32,S!$HC21:$HL21)+SUMIF(N!$HC$15:$HL$15,'Ciclo Semaforico'!AD$32,N!$HC21:$HL21)+SUMIF(E!$HC$15:$HL$15,'Ciclo Semaforico'!AD$32,E!$HC21:$HL21)+SUMIF(O!$HC$15:$HL$15,'Ciclo Semaforico'!AD$32,O!$HC21:$HL21))-IF(AD$31="",(SUMIF(S!$HC$15:$HL$15,'Ciclo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Semaforico'!AD$30,O!$HC21:$HL21))*AD$31))</f>
        <v>#REF!</v>
      </c>
      <c r="AE46" s="241" t="e">
        <f>IF(AE$32="",IF(AE$31="",(SUMIF(S!$HC$15:$HL$15,'Ciclo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Semaforico'!AE$30,O!$HC21:$HL21))*AE$31),(SUMIF(S!$HC$15:$HL$15,'Ciclo Semaforico'!AE$32,S!$HC21:$HL21)+SUMIF(N!$HC$15:$HL$15,'Ciclo Semaforico'!AE$32,N!$HC21:$HL21)+SUMIF(E!$HC$15:$HL$15,'Ciclo Semaforico'!AE$32,E!$HC21:$HL21)+SUMIF(O!$HC$15:$HL$15,'Ciclo Semaforico'!AE$32,O!$HC21:$HL21))-IF(AE$31="",(SUMIF(S!$HC$15:$HL$15,'Ciclo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Semaforico'!AE$30,O!$HC21:$HL21))*AE$31))</f>
        <v>#REF!</v>
      </c>
      <c r="AF46" s="241" t="e">
        <f>IF(AF$32="",IF(AF$31="",(SUMIF(S!$HC$15:$HL$15,'Ciclo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Semaforico'!AF$30,O!$HC21:$HL21))*AF$31),(SUMIF(S!$HC$15:$HL$15,'Ciclo Semaforico'!AF$32,S!$HC21:$HL21)+SUMIF(N!$HC$15:$HL$15,'Ciclo Semaforico'!AF$32,N!$HC21:$HL21)+SUMIF(E!$HC$15:$HL$15,'Ciclo Semaforico'!AF$32,E!$HC21:$HL21)+SUMIF(O!$HC$15:$HL$15,'Ciclo Semaforico'!AF$32,O!$HC21:$HL21))-IF(AF$31="",(SUMIF(S!$HC$15:$HL$15,'Ciclo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Semaforico'!AF$30,O!$HC21:$HL21))*AF$31))</f>
        <v>#REF!</v>
      </c>
      <c r="AG46" s="241" t="e">
        <f>IF(AG$32="",IF(AG$31="",(SUMIF(S!$HC$15:$HL$15,'Ciclo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Semaforico'!AG$30,O!$HC21:$HL21))*AG$31),(SUMIF(S!$HC$15:$HL$15,'Ciclo Semaforico'!AG$32,S!$HC21:$HL21)+SUMIF(N!$HC$15:$HL$15,'Ciclo Semaforico'!AG$32,N!$HC21:$HL21)+SUMIF(E!$HC$15:$HL$15,'Ciclo Semaforico'!AG$32,E!$HC21:$HL21)+SUMIF(O!$HC$15:$HL$15,'Ciclo Semaforico'!AG$32,O!$HC21:$HL21))-IF(AG$31="",(SUMIF(S!$HC$15:$HL$15,'Ciclo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Semaforico'!AG$30,O!$HC21:$HL21))*AG$31))</f>
        <v>#REF!</v>
      </c>
      <c r="AH46" s="241" t="e">
        <f>IF(AH$32="",IF(AH$31="",(SUMIF(S!$HC$15:$HL$15,'Ciclo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Semaforico'!AH$30,O!$HC21:$HL21))*AH$31),(SUMIF(S!$HC$15:$HL$15,'Ciclo Semaforico'!AH$32,S!$HC21:$HL21)+SUMIF(N!$HC$15:$HL$15,'Ciclo Semaforico'!AH$32,N!$HC21:$HL21)+SUMIF(E!$HC$15:$HL$15,'Ciclo Semaforico'!AH$32,E!$HC21:$HL21)+SUMIF(O!$HC$15:$HL$15,'Ciclo Semaforico'!AH$32,O!$HC21:$HL21))-IF(AH$31="",(SUMIF(S!$HC$15:$HL$15,'Ciclo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Semaforico'!AH$30,O!$HC21:$HL21))*AH$31))</f>
        <v>#REF!</v>
      </c>
      <c r="AI46" s="241" t="e">
        <f>IF(AI$32="",IF(AI$31="",(SUMIF(S!$HC$15:$HL$15,'Ciclo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Semaforico'!AI$30,O!$HC21:$HL21))*AI$31),(SUMIF(S!$HC$15:$HL$15,'Ciclo Semaforico'!AI$32,S!$HC21:$HL21)+SUMIF(N!$HC$15:$HL$15,'Ciclo Semaforico'!AI$32,N!$HC21:$HL21)+SUMIF(E!$HC$15:$HL$15,'Ciclo Semaforico'!AI$32,E!$HC21:$HL21)+SUMIF(O!$HC$15:$HL$15,'Ciclo Semaforico'!AI$32,O!$HC21:$HL21))-IF(AI$31="",(SUMIF(S!$HC$15:$HL$15,'Ciclo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Semaforico'!AI$30,O!$HC21:$HL21))*AI$31))</f>
        <v>#REF!</v>
      </c>
      <c r="AJ46" s="241" t="e">
        <f>IF(AJ$32="",IF(AJ$31="",(SUMIF(S!$HC$15:$HL$15,'Ciclo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Semaforico'!AJ$30,O!$HC21:$HL21))*AJ$31),(SUMIF(S!$HC$15:$HL$15,'Ciclo Semaforico'!AJ$32,S!$HC21:$HL21)+SUMIF(N!$HC$15:$HL$15,'Ciclo Semaforico'!AJ$32,N!$HC21:$HL21)+SUMIF(E!$HC$15:$HL$15,'Ciclo Semaforico'!AJ$32,E!$HC21:$HL21)+SUMIF(O!$HC$15:$HL$15,'Ciclo Semaforico'!AJ$32,O!$HC21:$HL21))-IF(AJ$31="",(SUMIF(S!$HC$15:$HL$15,'Ciclo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Semaforico'!AJ$30,O!$HC21:$HL21))*AJ$31))</f>
        <v>#REF!</v>
      </c>
      <c r="AK46" s="241" t="e">
        <f>IF(AK$32="",IF(AK$31="",(SUMIF(S!$HC$15:$HL$15,'Ciclo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Semaforico'!AK$30,O!$HC21:$HL21))*AK$31),(SUMIF(S!$HC$15:$HL$15,'Ciclo Semaforico'!AK$32,S!$HC21:$HL21)+SUMIF(N!$HC$15:$HL$15,'Ciclo Semaforico'!AK$32,N!$HC21:$HL21)+SUMIF(E!$HC$15:$HL$15,'Ciclo Semaforico'!AK$32,E!$HC21:$HL21)+SUMIF(O!$HC$15:$HL$15,'Ciclo Semaforico'!AK$32,O!$HC21:$HL21))-IF(AK$31="",(SUMIF(S!$HC$15:$HL$15,'Ciclo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Semaforico'!AK$30,O!$HC21:$HL21))*AK$31))</f>
        <v>#REF!</v>
      </c>
      <c r="AL46" s="242">
        <f>IF(AL$32="",IF(AL$31="",(SUMIF(S!$HC$15:$HL$15,'Ciclo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Semaforico'!AL$30,O!$HC21:$HL21))*AL$31),(SUMIF(S!$HC$15:$HL$15,'Ciclo Semaforico'!AL$32,S!$HC21:$HL21)+SUMIF(N!$HC$15:$HL$15,'Ciclo Semaforico'!AL$32,N!$HC21:$HL21)+SUMIF(E!$HC$15:$HL$15,'Ciclo Semaforico'!AL$32,E!$HC21:$HL21)+SUMIF(O!$HC$15:$HL$15,'Ciclo Semaforico'!AL$32,O!$HC21:$HL21))-IF(AL$31="",(SUMIF(S!$HC$15:$HL$15,'Ciclo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Semaforico'!AL$30,O!$HC21:$HL21))*AL$31))</f>
        <v>0</v>
      </c>
      <c r="AM46" s="240" t="e">
        <f>IF(AM$32="",IF(AM$31="",(SUMIF(S!$HC$15:$HL$15,'Ciclo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Semaforico'!AM$30,O!$HC21:$HL21))*AM$31),(SUMIF(S!$HC$15:$HL$15,'Ciclo Semaforico'!AM$32,S!$HC21:$HL21)+SUMIF(N!$HC$15:$HL$15,'Ciclo Semaforico'!AM$32,N!$HC21:$HL21)+SUMIF(E!$HC$15:$HL$15,'Ciclo Semaforico'!AM$32,E!$HC21:$HL21)+SUMIF(O!$HC$15:$HL$15,'Ciclo Semaforico'!AM$32,O!$HC21:$HL21))-IF(AM$31="",(SUMIF(S!$HC$15:$HL$15,'Ciclo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Semaforico'!AM$30,O!$HC21:$HL21))*AM$31))</f>
        <v>#REF!</v>
      </c>
      <c r="AN46" s="241" t="e">
        <f>IF(AN$32="",IF(AN$31="",(SUMIF(S!$HC$15:$HL$15,'Ciclo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Semaforico'!AN$30,O!$HC21:$HL21))*AN$31),(SUMIF(S!$HC$15:$HL$15,'Ciclo Semaforico'!AN$32,S!$HC21:$HL21)+SUMIF(N!$HC$15:$HL$15,'Ciclo Semaforico'!AN$32,N!$HC21:$HL21)+SUMIF(E!$HC$15:$HL$15,'Ciclo Semaforico'!AN$32,E!$HC21:$HL21)+SUMIF(O!$HC$15:$HL$15,'Ciclo Semaforico'!AN$32,O!$HC21:$HL21))-IF(AN$31="",(SUMIF(S!$HC$15:$HL$15,'Ciclo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Semaforico'!AN$30,O!$HC21:$HL21))*AN$31))</f>
        <v>#REF!</v>
      </c>
      <c r="AO46" s="241" t="e">
        <f>IF(AO$32="",IF(AO$31="",(SUMIF(S!$HC$15:$HL$15,'Ciclo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Semaforico'!AO$30,O!$HC21:$HL21))*AO$31),(SUMIF(S!$HC$15:$HL$15,'Ciclo Semaforico'!AO$32,S!$HC21:$HL21)+SUMIF(N!$HC$15:$HL$15,'Ciclo Semaforico'!AO$32,N!$HC21:$HL21)+SUMIF(E!$HC$15:$HL$15,'Ciclo Semaforico'!AO$32,E!$HC21:$HL21)+SUMIF(O!$HC$15:$HL$15,'Ciclo Semaforico'!AO$32,O!$HC21:$HL21))-IF(AO$31="",(SUMIF(S!$HC$15:$HL$15,'Ciclo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Semaforico'!AO$30,O!$HC21:$HL21))*AO$31))</f>
        <v>#REF!</v>
      </c>
      <c r="AP46" s="241">
        <f>IF(AP$32="",IF(AP$31="",(SUMIF(S!$HC$15:$HL$15,'Ciclo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Semaforico'!AP$30,O!$HC21:$HL21))*AP$31),(SUMIF(S!$HC$15:$HL$15,'Ciclo Semaforico'!AP$32,S!$HC21:$HL21)+SUMIF(N!$HC$15:$HL$15,'Ciclo Semaforico'!AP$32,N!$HC21:$HL21)+SUMIF(E!$HC$15:$HL$15,'Ciclo Semaforico'!AP$32,E!$HC21:$HL21)+SUMIF(O!$HC$15:$HL$15,'Ciclo Semaforico'!AP$32,O!$HC21:$HL21))-IF(AP$31="",(SUMIF(S!$HC$15:$HL$15,'Ciclo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Semaforico'!AP$30,O!$HC21:$HL21))*AP$31))</f>
        <v>0</v>
      </c>
      <c r="AQ46" s="241">
        <f>IF(AQ$32="",IF(AQ$31="",(SUMIF(S!$HC$15:$HL$15,'Ciclo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Semaforico'!AQ$30,O!$HC21:$HL21))*AQ$31),(SUMIF(S!$HC$15:$HL$15,'Ciclo Semaforico'!AQ$32,S!$HC21:$HL21)+SUMIF(N!$HC$15:$HL$15,'Ciclo Semaforico'!AQ$32,N!$HC21:$HL21)+SUMIF(E!$HC$15:$HL$15,'Ciclo Semaforico'!AQ$32,E!$HC21:$HL21)+SUMIF(O!$HC$15:$HL$15,'Ciclo Semaforico'!AQ$32,O!$HC21:$HL21))-IF(AQ$31="",(SUMIF(S!$HC$15:$HL$15,'Ciclo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Semaforico'!AQ$30,O!$HC21:$HL21))*AQ$31))</f>
        <v>0</v>
      </c>
      <c r="AR46" s="241">
        <f>IF(AR$32="",IF(AR$31="",(SUMIF(S!$HC$15:$HL$15,'Ciclo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Semaforico'!AR$30,O!$HC21:$HL21))*AR$31),(SUMIF(S!$HC$15:$HL$15,'Ciclo Semaforico'!AR$32,S!$HC21:$HL21)+SUMIF(N!$HC$15:$HL$15,'Ciclo Semaforico'!AR$32,N!$HC21:$HL21)+SUMIF(E!$HC$15:$HL$15,'Ciclo Semaforico'!AR$32,E!$HC21:$HL21)+SUMIF(O!$HC$15:$HL$15,'Ciclo Semaforico'!AR$32,O!$HC21:$HL21))-IF(AR$31="",(SUMIF(S!$HC$15:$HL$15,'Ciclo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Semaforico'!AR$30,O!$HC21:$HL21))*AR$31))</f>
        <v>0</v>
      </c>
      <c r="AS46" s="241">
        <f>IF(AS$32="",IF(AS$31="",(SUMIF(S!$HC$15:$HL$15,'Ciclo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Semaforico'!AS$30,O!$HC21:$HL21))*AS$31),(SUMIF(S!$HC$15:$HL$15,'Ciclo Semaforico'!AS$32,S!$HC21:$HL21)+SUMIF(N!$HC$15:$HL$15,'Ciclo Semaforico'!AS$32,N!$HC21:$HL21)+SUMIF(E!$HC$15:$HL$15,'Ciclo Semaforico'!AS$32,E!$HC21:$HL21)+SUMIF(O!$HC$15:$HL$15,'Ciclo Semaforico'!AS$32,O!$HC21:$HL21))-IF(AS$31="",(SUMIF(S!$HC$15:$HL$15,'Ciclo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Semaforico'!AS$30,O!$HC21:$HL21))*AS$31))</f>
        <v>0</v>
      </c>
      <c r="AT46" s="241">
        <f>IF(AT$32="",IF(AT$31="",(SUMIF(S!$HC$15:$HL$15,'Ciclo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Semaforico'!AT$30,O!$HC21:$HL21))*AT$31),(SUMIF(S!$HC$15:$HL$15,'Ciclo Semaforico'!AT$32,S!$HC21:$HL21)+SUMIF(N!$HC$15:$HL$15,'Ciclo Semaforico'!AT$32,N!$HC21:$HL21)+SUMIF(E!$HC$15:$HL$15,'Ciclo Semaforico'!AT$32,E!$HC21:$HL21)+SUMIF(O!$HC$15:$HL$15,'Ciclo Semaforico'!AT$32,O!$HC21:$HL21))-IF(AT$31="",(SUMIF(S!$HC$15:$HL$15,'Ciclo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Semaforico'!AT$30,O!$HC21:$HL21))*AT$31))</f>
        <v>0</v>
      </c>
      <c r="AU46" s="241">
        <f>IF(AU$32="",IF(AU$31="",(SUMIF(S!$HC$15:$HL$15,'Ciclo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Semaforico'!AU$30,O!$HC21:$HL21))*AU$31),(SUMIF(S!$HC$15:$HL$15,'Ciclo Semaforico'!AU$32,S!$HC21:$HL21)+SUMIF(N!$HC$15:$HL$15,'Ciclo Semaforico'!AU$32,N!$HC21:$HL21)+SUMIF(E!$HC$15:$HL$15,'Ciclo Semaforico'!AU$32,E!$HC21:$HL21)+SUMIF(O!$HC$15:$HL$15,'Ciclo Semaforico'!AU$32,O!$HC21:$HL21))-IF(AU$31="",(SUMIF(S!$HC$15:$HL$15,'Ciclo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Semaforico'!AU$30,O!$HC21:$HL21))*AU$31))</f>
        <v>0</v>
      </c>
      <c r="AV46" s="241">
        <f>IF(AV$32="",IF(AV$31="",(SUMIF(S!$HC$15:$HL$15,'Ciclo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Semaforico'!AV$30,O!$HC21:$HL21))*AV$31),(SUMIF(S!$HC$15:$HL$15,'Ciclo Semaforico'!AV$32,S!$HC21:$HL21)+SUMIF(N!$HC$15:$HL$15,'Ciclo Semaforico'!AV$32,N!$HC21:$HL21)+SUMIF(E!$HC$15:$HL$15,'Ciclo Semaforico'!AV$32,E!$HC21:$HL21)+SUMIF(O!$HC$15:$HL$15,'Ciclo Semaforico'!AV$32,O!$HC21:$HL21))-IF(AV$31="",(SUMIF(S!$HC$15:$HL$15,'Ciclo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Semaforico'!AV$30,O!$HC21:$HL21))*AV$31))</f>
        <v>0</v>
      </c>
      <c r="AW46" s="241">
        <f>IF(AW$32="",IF(AW$31="",(SUMIF(S!$HC$15:$HL$15,'Ciclo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Semaforico'!AW$30,O!$HC21:$HL21))*AW$31),(SUMIF(S!$HC$15:$HL$15,'Ciclo Semaforico'!AW$32,S!$HC21:$HL21)+SUMIF(N!$HC$15:$HL$15,'Ciclo Semaforico'!AW$32,N!$HC21:$HL21)+SUMIF(E!$HC$15:$HL$15,'Ciclo Semaforico'!AW$32,E!$HC21:$HL21)+SUMIF(O!$HC$15:$HL$15,'Ciclo Semaforico'!AW$32,O!$HC21:$HL21))-IF(AW$31="",(SUMIF(S!$HC$15:$HL$15,'Ciclo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Semaforico'!AW$30,O!$HC21:$HL21))*AW$31))</f>
        <v>0</v>
      </c>
      <c r="AX46" s="242">
        <f>IF(AX$32="",IF(AX$31="",(SUMIF(S!$HC$15:$HL$15,'Ciclo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Semaforico'!AX$30,O!$HC21:$HL21))*AX$31),(SUMIF(S!$HC$15:$HL$15,'Ciclo Semaforico'!AX$32,S!$HC21:$HL21)+SUMIF(N!$HC$15:$HL$15,'Ciclo Semaforico'!AX$32,N!$HC21:$HL21)+SUMIF(E!$HC$15:$HL$15,'Ciclo Semaforico'!AX$32,E!$HC21:$HL21)+SUMIF(O!$HC$15:$HL$15,'Ciclo Semaforico'!AX$32,O!$HC21:$HL21))-IF(AX$31="",(SUMIF(S!$HC$15:$HL$15,'Ciclo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Semaforico'!AX$30,O!$HC21:$HL21))*AX$31))</f>
        <v>0</v>
      </c>
      <c r="AY46" s="240">
        <f>IF(AY$32="",IF(AY$31="",(SUMIF(S!$HC$15:$HL$15,'Ciclo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Semaforico'!AY$30,O!$HC21:$HL21))*AY$31),(SUMIF(S!$HC$15:$HL$15,'Ciclo Semaforico'!AY$32,S!$HC21:$HL21)+SUMIF(N!$HC$15:$HL$15,'Ciclo Semaforico'!AY$32,N!$HC21:$HL21)+SUMIF(E!$HC$15:$HL$15,'Ciclo Semaforico'!AY$32,E!$HC21:$HL21)+SUMIF(O!$HC$15:$HL$15,'Ciclo Semaforico'!AY$32,O!$HC21:$HL21))-IF(AY$31="",(SUMIF(S!$HC$15:$HL$15,'Ciclo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Semaforico'!AY$30,O!$HC21:$HL21))*AY$31))</f>
        <v>0</v>
      </c>
      <c r="AZ46" s="241">
        <f>IF(AZ$32="",IF(AZ$31="",(SUMIF(S!$HC$15:$HL$15,'Ciclo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Semaforico'!AZ$30,O!$HC21:$HL21))*AZ$31),(SUMIF(S!$HC$15:$HL$15,'Ciclo Semaforico'!AZ$32,S!$HC21:$HL21)+SUMIF(N!$HC$15:$HL$15,'Ciclo Semaforico'!AZ$32,N!$HC21:$HL21)+SUMIF(E!$HC$15:$HL$15,'Ciclo Semaforico'!AZ$32,E!$HC21:$HL21)+SUMIF(O!$HC$15:$HL$15,'Ciclo Semaforico'!AZ$32,O!$HC21:$HL21))-IF(AZ$31="",(SUMIF(S!$HC$15:$HL$15,'Ciclo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Semaforico'!AZ$30,O!$HC21:$HL21))*AZ$31))</f>
        <v>0</v>
      </c>
      <c r="BA46" s="241">
        <f>IF(BA$32="",IF(BA$31="",(SUMIF(S!$HC$15:$HL$15,'Ciclo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Semaforico'!BA$30,O!$HC21:$HL21))*BA$31),(SUMIF(S!$HC$15:$HL$15,'Ciclo Semaforico'!BA$32,S!$HC21:$HL21)+SUMIF(N!$HC$15:$HL$15,'Ciclo Semaforico'!BA$32,N!$HC21:$HL21)+SUMIF(E!$HC$15:$HL$15,'Ciclo Semaforico'!BA$32,E!$HC21:$HL21)+SUMIF(O!$HC$15:$HL$15,'Ciclo Semaforico'!BA$32,O!$HC21:$HL21))-IF(BA$31="",(SUMIF(S!$HC$15:$HL$15,'Ciclo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Semaforico'!BA$30,O!$HC21:$HL21))*BA$31))</f>
        <v>0</v>
      </c>
      <c r="BB46" s="241">
        <f>IF(BB$32="",IF(BB$31="",(SUMIF(S!$HC$15:$HL$15,'Ciclo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Semaforico'!BB$30,O!$HC21:$HL21))*BB$31),(SUMIF(S!$HC$15:$HL$15,'Ciclo Semaforico'!BB$32,S!$HC21:$HL21)+SUMIF(N!$HC$15:$HL$15,'Ciclo Semaforico'!BB$32,N!$HC21:$HL21)+SUMIF(E!$HC$15:$HL$15,'Ciclo Semaforico'!BB$32,E!$HC21:$HL21)+SUMIF(O!$HC$15:$HL$15,'Ciclo Semaforico'!BB$32,O!$HC21:$HL21))-IF(BB$31="",(SUMIF(S!$HC$15:$HL$15,'Ciclo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Semaforico'!BB$30,O!$HC21:$HL21))*BB$31))</f>
        <v>0</v>
      </c>
      <c r="BC46" s="241">
        <f>IF(BC$32="",IF(BC$31="",(SUMIF(S!$HC$15:$HL$15,'Ciclo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Semaforico'!BC$30,O!$HC21:$HL21))*BC$31),(SUMIF(S!$HC$15:$HL$15,'Ciclo Semaforico'!BC$32,S!$HC21:$HL21)+SUMIF(N!$HC$15:$HL$15,'Ciclo Semaforico'!BC$32,N!$HC21:$HL21)+SUMIF(E!$HC$15:$HL$15,'Ciclo Semaforico'!BC$32,E!$HC21:$HL21)+SUMIF(O!$HC$15:$HL$15,'Ciclo Semaforico'!BC$32,O!$HC21:$HL21))-IF(BC$31="",(SUMIF(S!$HC$15:$HL$15,'Ciclo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Semaforico'!BC$30,O!$HC21:$HL21))*BC$31))</f>
        <v>0</v>
      </c>
      <c r="BD46" s="241">
        <f>IF(BD$32="",IF(BD$31="",(SUMIF(S!$HC$15:$HL$15,'Ciclo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Semaforico'!BD$30,O!$HC21:$HL21))*BD$31),(SUMIF(S!$HC$15:$HL$15,'Ciclo Semaforico'!BD$32,S!$HC21:$HL21)+SUMIF(N!$HC$15:$HL$15,'Ciclo Semaforico'!BD$32,N!$HC21:$HL21)+SUMIF(E!$HC$15:$HL$15,'Ciclo Semaforico'!BD$32,E!$HC21:$HL21)+SUMIF(O!$HC$15:$HL$15,'Ciclo Semaforico'!BD$32,O!$HC21:$HL21))-IF(BD$31="",(SUMIF(S!$HC$15:$HL$15,'Ciclo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Semaforico'!BD$30,O!$HC21:$HL21))*BD$31))</f>
        <v>0</v>
      </c>
      <c r="BE46" s="241">
        <f>IF(BE$32="",IF(BE$31="",(SUMIF(S!$HC$15:$HL$15,'Ciclo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Semaforico'!BE$30,O!$HC21:$HL21))*BE$31),(SUMIF(S!$HC$15:$HL$15,'Ciclo Semaforico'!BE$32,S!$HC21:$HL21)+SUMIF(N!$HC$15:$HL$15,'Ciclo Semaforico'!BE$32,N!$HC21:$HL21)+SUMIF(E!$HC$15:$HL$15,'Ciclo Semaforico'!BE$32,E!$HC21:$HL21)+SUMIF(O!$HC$15:$HL$15,'Ciclo Semaforico'!BE$32,O!$HC21:$HL21))-IF(BE$31="",(SUMIF(S!$HC$15:$HL$15,'Ciclo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Semaforico'!BE$30,O!$HC21:$HL21))*BE$31))</f>
        <v>0</v>
      </c>
      <c r="BF46" s="241">
        <f>IF(BF$32="",IF(BF$31="",(SUMIF(S!$HC$15:$HL$15,'Ciclo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Semaforico'!BF$30,O!$HC21:$HL21))*BF$31),(SUMIF(S!$HC$15:$HL$15,'Ciclo Semaforico'!BF$32,S!$HC21:$HL21)+SUMIF(N!$HC$15:$HL$15,'Ciclo Semaforico'!BF$32,N!$HC21:$HL21)+SUMIF(E!$HC$15:$HL$15,'Ciclo Semaforico'!BF$32,E!$HC21:$HL21)+SUMIF(O!$HC$15:$HL$15,'Ciclo Semaforico'!BF$32,O!$HC21:$HL21))-IF(BF$31="",(SUMIF(S!$HC$15:$HL$15,'Ciclo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Semaforico'!BF$30,O!$HC21:$HL21))*BF$31))</f>
        <v>0</v>
      </c>
      <c r="BG46" s="241">
        <f>IF(BG$32="",IF(BG$31="",(SUMIF(S!$HC$15:$HL$15,'Ciclo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Semaforico'!BG$30,O!$HC21:$HL21))*BG$31),(SUMIF(S!$HC$15:$HL$15,'Ciclo Semaforico'!BG$32,S!$HC21:$HL21)+SUMIF(N!$HC$15:$HL$15,'Ciclo Semaforico'!BG$32,N!$HC21:$HL21)+SUMIF(E!$HC$15:$HL$15,'Ciclo Semaforico'!BG$32,E!$HC21:$HL21)+SUMIF(O!$HC$15:$HL$15,'Ciclo Semaforico'!BG$32,O!$HC21:$HL21))-IF(BG$31="",(SUMIF(S!$HC$15:$HL$15,'Ciclo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Semaforico'!BG$30,O!$HC21:$HL21))*BG$31))</f>
        <v>0</v>
      </c>
      <c r="BH46" s="241">
        <f>IF(BH$32="",IF(BH$31="",(SUMIF(S!$HC$15:$HL$15,'Ciclo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Semaforico'!BH$30,O!$HC21:$HL21))*BH$31),(SUMIF(S!$HC$15:$HL$15,'Ciclo Semaforico'!BH$32,S!$HC21:$HL21)+SUMIF(N!$HC$15:$HL$15,'Ciclo Semaforico'!BH$32,N!$HC21:$HL21)+SUMIF(E!$HC$15:$HL$15,'Ciclo Semaforico'!BH$32,E!$HC21:$HL21)+SUMIF(O!$HC$15:$HL$15,'Ciclo Semaforico'!BH$32,O!$HC21:$HL21))-IF(BH$31="",(SUMIF(S!$HC$15:$HL$15,'Ciclo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Semaforico'!BH$30,O!$HC21:$HL21))*BH$31))</f>
        <v>0</v>
      </c>
      <c r="BI46" s="241">
        <f>IF(BI$32="",IF(BI$31="",(SUMIF(S!$HC$15:$HL$15,'Ciclo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Semaforico'!BI$30,O!$HC21:$HL21))*BI$31),(SUMIF(S!$HC$15:$HL$15,'Ciclo Semaforico'!BI$32,S!$HC21:$HL21)+SUMIF(N!$HC$15:$HL$15,'Ciclo Semaforico'!BI$32,N!$HC21:$HL21)+SUMIF(E!$HC$15:$HL$15,'Ciclo Semaforico'!BI$32,E!$HC21:$HL21)+SUMIF(O!$HC$15:$HL$15,'Ciclo Semaforico'!BI$32,O!$HC21:$HL21))-IF(BI$31="",(SUMIF(S!$HC$15:$HL$15,'Ciclo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Semaforico'!BI$30,O!$HC21:$HL21))*BI$31))</f>
        <v>0</v>
      </c>
      <c r="BJ46" s="242">
        <f>IF(BJ$32="",IF(BJ$31="",(SUMIF(S!$HC$15:$HL$15,'Ciclo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Semaforico'!BJ$30,O!$HC21:$HL21))*BJ$31),(SUMIF(S!$HC$15:$HL$15,'Ciclo Semaforico'!BJ$32,S!$HC21:$HL21)+SUMIF(N!$HC$15:$HL$15,'Ciclo Semaforico'!BJ$32,N!$HC21:$HL21)+SUMIF(E!$HC$15:$HL$15,'Ciclo Semaforico'!BJ$32,E!$HC21:$HL21)+SUMIF(O!$HC$15:$HL$15,'Ciclo Semaforico'!BJ$32,O!$HC21:$HL21))-IF(BJ$31="",(SUMIF(S!$HC$15:$HL$15,'Ciclo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Semaforico'!BJ$30,O!$HC21:$HL21))*BJ$31))</f>
        <v>0</v>
      </c>
      <c r="BK46" s="240">
        <f>IF(BK$32="",IF(BK$31="",(SUMIF(S!$HC$15:$HL$15,'Ciclo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Semaforico'!BK$30,O!$HC21:$HL21))*BK$31),(SUMIF(S!$HC$15:$HL$15,'Ciclo Semaforico'!BK$32,S!$HC21:$HL21)+SUMIF(N!$HC$15:$HL$15,'Ciclo Semaforico'!BK$32,N!$HC21:$HL21)+SUMIF(E!$HC$15:$HL$15,'Ciclo Semaforico'!BK$32,E!$HC21:$HL21)+SUMIF(O!$HC$15:$HL$15,'Ciclo Semaforico'!BK$32,O!$HC21:$HL21))-IF(BK$31="",(SUMIF(S!$HC$15:$HL$15,'Ciclo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Semaforico'!BK$30,O!$HC21:$HL21))*BK$31))</f>
        <v>0</v>
      </c>
      <c r="BL46" s="241">
        <f>IF(BL$32="",IF(BL$31="",(SUMIF(S!$HC$15:$HL$15,'Ciclo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Semaforico'!BL$30,O!$HC21:$HL21))*BL$31),(SUMIF(S!$HC$15:$HL$15,'Ciclo Semaforico'!BL$32,S!$HC21:$HL21)+SUMIF(N!$HC$15:$HL$15,'Ciclo Semaforico'!BL$32,N!$HC21:$HL21)+SUMIF(E!$HC$15:$HL$15,'Ciclo Semaforico'!BL$32,E!$HC21:$HL21)+SUMIF(O!$HC$15:$HL$15,'Ciclo Semaforico'!BL$32,O!$HC21:$HL21))-IF(BL$31="",(SUMIF(S!$HC$15:$HL$15,'Ciclo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Semaforico'!BL$30,O!$HC21:$HL21))*BL$31))</f>
        <v>0</v>
      </c>
      <c r="BM46" s="241">
        <f>IF(BM$32="",IF(BM$31="",(SUMIF(S!$HC$15:$HL$15,'Ciclo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Semaforico'!BM$30,O!$HC21:$HL21))*BM$31),(SUMIF(S!$HC$15:$HL$15,'Ciclo Semaforico'!BM$32,S!$HC21:$HL21)+SUMIF(N!$HC$15:$HL$15,'Ciclo Semaforico'!BM$32,N!$HC21:$HL21)+SUMIF(E!$HC$15:$HL$15,'Ciclo Semaforico'!BM$32,E!$HC21:$HL21)+SUMIF(O!$HC$15:$HL$15,'Ciclo Semaforico'!BM$32,O!$HC21:$HL21))-IF(BM$31="",(SUMIF(S!$HC$15:$HL$15,'Ciclo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Semaforico'!BM$30,O!$HC21:$HL21))*BM$31))</f>
        <v>0</v>
      </c>
      <c r="BN46" s="241">
        <f>IF(BN$32="",IF(BN$31="",(SUMIF(S!$HC$15:$HL$15,'Ciclo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Semaforico'!BN$30,O!$HC21:$HL21))*BN$31),(SUMIF(S!$HC$15:$HL$15,'Ciclo Semaforico'!BN$32,S!$HC21:$HL21)+SUMIF(N!$HC$15:$HL$15,'Ciclo Semaforico'!BN$32,N!$HC21:$HL21)+SUMIF(E!$HC$15:$HL$15,'Ciclo Semaforico'!BN$32,E!$HC21:$HL21)+SUMIF(O!$HC$15:$HL$15,'Ciclo Semaforico'!BN$32,O!$HC21:$HL21))-IF(BN$31="",(SUMIF(S!$HC$15:$HL$15,'Ciclo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Semaforico'!BN$30,O!$HC21:$HL21))*BN$31))</f>
        <v>0</v>
      </c>
      <c r="BO46" s="241">
        <f>IF(BO$32="",IF(BO$31="",(SUMIF(S!$HC$15:$HL$15,'Ciclo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Semaforico'!BO$30,O!$HC21:$HL21))*BO$31),(SUMIF(S!$HC$15:$HL$15,'Ciclo Semaforico'!BO$32,S!$HC21:$HL21)+SUMIF(N!$HC$15:$HL$15,'Ciclo Semaforico'!BO$32,N!$HC21:$HL21)+SUMIF(E!$HC$15:$HL$15,'Ciclo Semaforico'!BO$32,E!$HC21:$HL21)+SUMIF(O!$HC$15:$HL$15,'Ciclo Semaforico'!BO$32,O!$HC21:$HL21))-IF(BO$31="",(SUMIF(S!$HC$15:$HL$15,'Ciclo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Semaforico'!BO$30,O!$HC21:$HL21))*BO$31))</f>
        <v>0</v>
      </c>
      <c r="BP46" s="241">
        <f>IF(BP$32="",IF(BP$31="",(SUMIF(S!$HC$15:$HL$15,'Ciclo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Semaforico'!BP$30,O!$HC21:$HL21))*BP$31),(SUMIF(S!$HC$15:$HL$15,'Ciclo Semaforico'!BP$32,S!$HC21:$HL21)+SUMIF(N!$HC$15:$HL$15,'Ciclo Semaforico'!BP$32,N!$HC21:$HL21)+SUMIF(E!$HC$15:$HL$15,'Ciclo Semaforico'!BP$32,E!$HC21:$HL21)+SUMIF(O!$HC$15:$HL$15,'Ciclo Semaforico'!BP$32,O!$HC21:$HL21))-IF(BP$31="",(SUMIF(S!$HC$15:$HL$15,'Ciclo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Semaforico'!BP$30,O!$HC21:$HL21))*BP$31))</f>
        <v>0</v>
      </c>
      <c r="BQ46" s="241">
        <f>IF(BQ$32="",IF(BQ$31="",(SUMIF(S!$HC$15:$HL$15,'Ciclo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Semaforico'!BQ$30,O!$HC21:$HL21))*BQ$31),(SUMIF(S!$HC$15:$HL$15,'Ciclo Semaforico'!BQ$32,S!$HC21:$HL21)+SUMIF(N!$HC$15:$HL$15,'Ciclo Semaforico'!BQ$32,N!$HC21:$HL21)+SUMIF(E!$HC$15:$HL$15,'Ciclo Semaforico'!BQ$32,E!$HC21:$HL21)+SUMIF(O!$HC$15:$HL$15,'Ciclo Semaforico'!BQ$32,O!$HC21:$HL21))-IF(BQ$31="",(SUMIF(S!$HC$15:$HL$15,'Ciclo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Semaforico'!BQ$30,O!$HC21:$HL21))*BQ$31))</f>
        <v>0</v>
      </c>
      <c r="BR46" s="241">
        <f>IF(BR$32="",IF(BR$31="",(SUMIF(S!$HC$15:$HL$15,'Ciclo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Semaforico'!BR$30,O!$HC21:$HL21))*BR$31),(SUMIF(S!$HC$15:$HL$15,'Ciclo Semaforico'!BR$32,S!$HC21:$HL21)+SUMIF(N!$HC$15:$HL$15,'Ciclo Semaforico'!BR$32,N!$HC21:$HL21)+SUMIF(E!$HC$15:$HL$15,'Ciclo Semaforico'!BR$32,E!$HC21:$HL21)+SUMIF(O!$HC$15:$HL$15,'Ciclo Semaforico'!BR$32,O!$HC21:$HL21))-IF(BR$31="",(SUMIF(S!$HC$15:$HL$15,'Ciclo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Semaforico'!BR$30,O!$HC21:$HL21))*BR$31))</f>
        <v>0</v>
      </c>
      <c r="BS46" s="241">
        <f>IF(BS$32="",IF(BS$31="",(SUMIF(S!$HC$15:$HL$15,'Ciclo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Semaforico'!BS$30,O!$HC21:$HL21))*BS$31),(SUMIF(S!$HC$15:$HL$15,'Ciclo Semaforico'!BS$32,S!$HC21:$HL21)+SUMIF(N!$HC$15:$HL$15,'Ciclo Semaforico'!BS$32,N!$HC21:$HL21)+SUMIF(E!$HC$15:$HL$15,'Ciclo Semaforico'!BS$32,E!$HC21:$HL21)+SUMIF(O!$HC$15:$HL$15,'Ciclo Semaforico'!BS$32,O!$HC21:$HL21))-IF(BS$31="",(SUMIF(S!$HC$15:$HL$15,'Ciclo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Semaforico'!BS$30,O!$HC21:$HL21))*BS$31))</f>
        <v>0</v>
      </c>
      <c r="BT46" s="241">
        <f>IF(BT$32="",IF(BT$31="",(SUMIF(S!$HC$15:$HL$15,'Ciclo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Semaforico'!BT$30,O!$HC21:$HL21))*BT$31),(SUMIF(S!$HC$15:$HL$15,'Ciclo Semaforico'!BT$32,S!$HC21:$HL21)+SUMIF(N!$HC$15:$HL$15,'Ciclo Semaforico'!BT$32,N!$HC21:$HL21)+SUMIF(E!$HC$15:$HL$15,'Ciclo Semaforico'!BT$32,E!$HC21:$HL21)+SUMIF(O!$HC$15:$HL$15,'Ciclo Semaforico'!BT$32,O!$HC21:$HL21))-IF(BT$31="",(SUMIF(S!$HC$15:$HL$15,'Ciclo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Semaforico'!BT$30,O!$HC21:$HL21))*BT$31))</f>
        <v>0</v>
      </c>
      <c r="BU46" s="241">
        <f>IF(BU$32="",IF(BU$31="",(SUMIF(S!$HC$15:$HL$15,'Ciclo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Semaforico'!BU$30,O!$HC21:$HL21))*BU$31),(SUMIF(S!$HC$15:$HL$15,'Ciclo Semaforico'!BU$32,S!$HC21:$HL21)+SUMIF(N!$HC$15:$HL$15,'Ciclo Semaforico'!BU$32,N!$HC21:$HL21)+SUMIF(E!$HC$15:$HL$15,'Ciclo Semaforico'!BU$32,E!$HC21:$HL21)+SUMIF(O!$HC$15:$HL$15,'Ciclo Semaforico'!BU$32,O!$HC21:$HL21))-IF(BU$31="",(SUMIF(S!$HC$15:$HL$15,'Ciclo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Semaforico'!BU$30,O!$HC21:$HL21))*BU$31))</f>
        <v>0</v>
      </c>
      <c r="BV46" s="242">
        <f>IF(BV$32="",IF(BV$31="",(SUMIF(S!$HC$15:$HL$15,'Ciclo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Semaforico'!BV$30,O!$HC21:$HL21))*BV$31),(SUMIF(S!$HC$15:$HL$15,'Ciclo Semaforico'!BV$32,S!$HC21:$HL21)+SUMIF(N!$HC$15:$HL$15,'Ciclo Semaforico'!BV$32,N!$HC21:$HL21)+SUMIF(E!$HC$15:$HL$15,'Ciclo Semaforico'!BV$32,E!$HC21:$HL21)+SUMIF(O!$HC$15:$HL$15,'Ciclo Semaforico'!BV$32,O!$HC21:$HL21))-IF(BV$31="",(SUMIF(S!$HC$15:$HL$15,'Ciclo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Semaforico'!BV$30,O!$HC21:$HL21))*BV$31))</f>
        <v>0</v>
      </c>
      <c r="BW46" s="240">
        <f>IF(BW$32="",IF(BW$31="",(SUMIF(S!$HC$15:$HL$15,'Ciclo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Semaforico'!BW$30,O!$HC21:$HL21))*BW$31),(SUMIF(S!$HC$15:$HL$15,'Ciclo Semaforico'!BW$32,S!$HC21:$HL21)+SUMIF(N!$HC$15:$HL$15,'Ciclo Semaforico'!BW$32,N!$HC21:$HL21)+SUMIF(E!$HC$15:$HL$15,'Ciclo Semaforico'!BW$32,E!$HC21:$HL21)+SUMIF(O!$HC$15:$HL$15,'Ciclo Semaforico'!BW$32,O!$HC21:$HL21))-IF(BW$31="",(SUMIF(S!$HC$15:$HL$15,'Ciclo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Semaforico'!BW$30,O!$HC21:$HL21))*BW$31))</f>
        <v>0</v>
      </c>
      <c r="BX46" s="241">
        <f>IF(BX$32="",IF(BX$31="",(SUMIF(S!$HC$15:$HL$15,'Ciclo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Semaforico'!BX$30,O!$HC21:$HL21))*BX$31),(SUMIF(S!$HC$15:$HL$15,'Ciclo Semaforico'!BX$32,S!$HC21:$HL21)+SUMIF(N!$HC$15:$HL$15,'Ciclo Semaforico'!BX$32,N!$HC21:$HL21)+SUMIF(E!$HC$15:$HL$15,'Ciclo Semaforico'!BX$32,E!$HC21:$HL21)+SUMIF(O!$HC$15:$HL$15,'Ciclo Semaforico'!BX$32,O!$HC21:$HL21))-IF(BX$31="",(SUMIF(S!$HC$15:$HL$15,'Ciclo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Semaforico'!BX$30,O!$HC21:$HL21))*BX$31))</f>
        <v>0</v>
      </c>
      <c r="BY46" s="241">
        <f>IF(BY$32="",IF(BY$31="",(SUMIF(S!$HC$15:$HL$15,'Ciclo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Semaforico'!BY$30,O!$HC21:$HL21))*BY$31),(SUMIF(S!$HC$15:$HL$15,'Ciclo Semaforico'!BY$32,S!$HC21:$HL21)+SUMIF(N!$HC$15:$HL$15,'Ciclo Semaforico'!BY$32,N!$HC21:$HL21)+SUMIF(E!$HC$15:$HL$15,'Ciclo Semaforico'!BY$32,E!$HC21:$HL21)+SUMIF(O!$HC$15:$HL$15,'Ciclo Semaforico'!BY$32,O!$HC21:$HL21))-IF(BY$31="",(SUMIF(S!$HC$15:$HL$15,'Ciclo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Semaforico'!BY$30,O!$HC21:$HL21))*BY$31))</f>
        <v>0</v>
      </c>
      <c r="BZ46" s="241">
        <f>IF(BZ$32="",IF(BZ$31="",(SUMIF(S!$HC$15:$HL$15,'Ciclo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Semaforico'!BZ$30,O!$HC21:$HL21))*BZ$31),(SUMIF(S!$HC$15:$HL$15,'Ciclo Semaforico'!BZ$32,S!$HC21:$HL21)+SUMIF(N!$HC$15:$HL$15,'Ciclo Semaforico'!BZ$32,N!$HC21:$HL21)+SUMIF(E!$HC$15:$HL$15,'Ciclo Semaforico'!BZ$32,E!$HC21:$HL21)+SUMIF(O!$HC$15:$HL$15,'Ciclo Semaforico'!BZ$32,O!$HC21:$HL21))-IF(BZ$31="",(SUMIF(S!$HC$15:$HL$15,'Ciclo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Semaforico'!BZ$30,O!$HC21:$HL21))*BZ$31))</f>
        <v>0</v>
      </c>
      <c r="CA46" s="241">
        <f>IF(CA$32="",IF(CA$31="",(SUMIF(S!$HC$15:$HL$15,'Ciclo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Semaforico'!CA$30,O!$HC21:$HL21))*CA$31),(SUMIF(S!$HC$15:$HL$15,'Ciclo Semaforico'!CA$32,S!$HC21:$HL21)+SUMIF(N!$HC$15:$HL$15,'Ciclo Semaforico'!CA$32,N!$HC21:$HL21)+SUMIF(E!$HC$15:$HL$15,'Ciclo Semaforico'!CA$32,E!$HC21:$HL21)+SUMIF(O!$HC$15:$HL$15,'Ciclo Semaforico'!CA$32,O!$HC21:$HL21))-IF(CA$31="",(SUMIF(S!$HC$15:$HL$15,'Ciclo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Semaforico'!CA$30,O!$HC21:$HL21))*CA$31))</f>
        <v>0</v>
      </c>
      <c r="CB46" s="241">
        <f>IF(CB$32="",IF(CB$31="",(SUMIF(S!$HC$15:$HL$15,'Ciclo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Semaforico'!CB$30,O!$HC21:$HL21))*CB$31),(SUMIF(S!$HC$15:$HL$15,'Ciclo Semaforico'!CB$32,S!$HC21:$HL21)+SUMIF(N!$HC$15:$HL$15,'Ciclo Semaforico'!CB$32,N!$HC21:$HL21)+SUMIF(E!$HC$15:$HL$15,'Ciclo Semaforico'!CB$32,E!$HC21:$HL21)+SUMIF(O!$HC$15:$HL$15,'Ciclo Semaforico'!CB$32,O!$HC21:$HL21))-IF(CB$31="",(SUMIF(S!$HC$15:$HL$15,'Ciclo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Semaforico'!CB$30,O!$HC21:$HL21))*CB$31))</f>
        <v>0</v>
      </c>
      <c r="CC46" s="241">
        <f>IF(CC$32="",IF(CC$31="",(SUMIF(S!$HC$15:$HL$15,'Ciclo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Semaforico'!CC$30,O!$HC21:$HL21))*CC$31),(SUMIF(S!$HC$15:$HL$15,'Ciclo Semaforico'!CC$32,S!$HC21:$HL21)+SUMIF(N!$HC$15:$HL$15,'Ciclo Semaforico'!CC$32,N!$HC21:$HL21)+SUMIF(E!$HC$15:$HL$15,'Ciclo Semaforico'!CC$32,E!$HC21:$HL21)+SUMIF(O!$HC$15:$HL$15,'Ciclo Semaforico'!CC$32,O!$HC21:$HL21))-IF(CC$31="",(SUMIF(S!$HC$15:$HL$15,'Ciclo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Semaforico'!CC$30,O!$HC21:$HL21))*CC$31))</f>
        <v>0</v>
      </c>
      <c r="CD46" s="241">
        <f>IF(CD$32="",IF(CD$31="",(SUMIF(S!$HC$15:$HL$15,'Ciclo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Semaforico'!CD$30,O!$HC21:$HL21))*CD$31),(SUMIF(S!$HC$15:$HL$15,'Ciclo Semaforico'!CD$32,S!$HC21:$HL21)+SUMIF(N!$HC$15:$HL$15,'Ciclo Semaforico'!CD$32,N!$HC21:$HL21)+SUMIF(E!$HC$15:$HL$15,'Ciclo Semaforico'!CD$32,E!$HC21:$HL21)+SUMIF(O!$HC$15:$HL$15,'Ciclo Semaforico'!CD$32,O!$HC21:$HL21))-IF(CD$31="",(SUMIF(S!$HC$15:$HL$15,'Ciclo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Semaforico'!CD$30,O!$HC21:$HL21))*CD$31))</f>
        <v>0</v>
      </c>
      <c r="CE46" s="241">
        <f>IF(CE$32="",IF(CE$31="",(SUMIF(S!$HC$15:$HL$15,'Ciclo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Semaforico'!CE$30,O!$HC21:$HL21))*CE$31),(SUMIF(S!$HC$15:$HL$15,'Ciclo Semaforico'!CE$32,S!$HC21:$HL21)+SUMIF(N!$HC$15:$HL$15,'Ciclo Semaforico'!CE$32,N!$HC21:$HL21)+SUMIF(E!$HC$15:$HL$15,'Ciclo Semaforico'!CE$32,E!$HC21:$HL21)+SUMIF(O!$HC$15:$HL$15,'Ciclo Semaforico'!CE$32,O!$HC21:$HL21))-IF(CE$31="",(SUMIF(S!$HC$15:$HL$15,'Ciclo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Semaforico'!CE$30,O!$HC21:$HL21))*CE$31))</f>
        <v>0</v>
      </c>
      <c r="CF46" s="241">
        <f>IF(CF$32="",IF(CF$31="",(SUMIF(S!$HC$15:$HL$15,'Ciclo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Semaforico'!CF$30,O!$HC21:$HL21))*CF$31),(SUMIF(S!$HC$15:$HL$15,'Ciclo Semaforico'!CF$32,S!$HC21:$HL21)+SUMIF(N!$HC$15:$HL$15,'Ciclo Semaforico'!CF$32,N!$HC21:$HL21)+SUMIF(E!$HC$15:$HL$15,'Ciclo Semaforico'!CF$32,E!$HC21:$HL21)+SUMIF(O!$HC$15:$HL$15,'Ciclo Semaforico'!CF$32,O!$HC21:$HL21))-IF(CF$31="",(SUMIF(S!$HC$15:$HL$15,'Ciclo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Semaforico'!CF$30,O!$HC21:$HL21))*CF$31))</f>
        <v>0</v>
      </c>
      <c r="CG46" s="241">
        <f>IF(CG$32="",IF(CG$31="",(SUMIF(S!$HC$15:$HL$15,'Ciclo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Semaforico'!CG$30,O!$HC21:$HL21))*CG$31),(SUMIF(S!$HC$15:$HL$15,'Ciclo Semaforico'!CG$32,S!$HC21:$HL21)+SUMIF(N!$HC$15:$HL$15,'Ciclo Semaforico'!CG$32,N!$HC21:$HL21)+SUMIF(E!$HC$15:$HL$15,'Ciclo Semaforico'!CG$32,E!$HC21:$HL21)+SUMIF(O!$HC$15:$HL$15,'Ciclo Semaforico'!CG$32,O!$HC21:$HL21))-IF(CG$31="",(SUMIF(S!$HC$15:$HL$15,'Ciclo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Semaforico'!CG$30,O!$HC21:$HL21))*CG$31))</f>
        <v>0</v>
      </c>
      <c r="CH46" s="242">
        <f>IF(CH$32="",IF(CH$31="",(SUMIF(S!$HC$15:$HL$15,'Ciclo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Semaforico'!CH$30,O!$HC21:$HL21))*CH$31),(SUMIF(S!$HC$15:$HL$15,'Ciclo Semaforico'!CH$32,S!$HC21:$HL21)+SUMIF(N!$HC$15:$HL$15,'Ciclo Semaforico'!CH$32,N!$HC21:$HL21)+SUMIF(E!$HC$15:$HL$15,'Ciclo Semaforico'!CH$32,E!$HC21:$HL21)+SUMIF(O!$HC$15:$HL$15,'Ciclo Semaforico'!CH$32,O!$HC21:$HL21))-IF(CH$31="",(SUMIF(S!$HC$15:$HL$15,'Ciclo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Semaforico'!CH$30,O!$HC21:$HL21))*CH$31))</f>
        <v>0</v>
      </c>
      <c r="CI46" s="240" t="e">
        <f t="shared" si="52"/>
        <v>#REF!</v>
      </c>
      <c r="CJ46" s="241" t="e">
        <f t="shared" si="53"/>
        <v>#REF!</v>
      </c>
      <c r="CK46" s="241" t="e">
        <f t="shared" si="54"/>
        <v>#REF!</v>
      </c>
      <c r="CL46" s="241" t="e">
        <f t="shared" si="55"/>
        <v>#REF!</v>
      </c>
      <c r="CM46" s="241" t="e">
        <f t="shared" si="56"/>
        <v>#REF!</v>
      </c>
      <c r="CN46" s="241" t="e">
        <f t="shared" si="57"/>
        <v>#REF!</v>
      </c>
      <c r="CO46" s="241" t="e">
        <f t="shared" si="58"/>
        <v>#REF!</v>
      </c>
      <c r="CP46" s="241" t="e">
        <f t="shared" si="59"/>
        <v>#REF!</v>
      </c>
      <c r="CQ46" s="241" t="e">
        <f t="shared" si="60"/>
        <v>#REF!</v>
      </c>
      <c r="CR46" s="241" t="e">
        <f t="shared" si="61"/>
        <v>#REF!</v>
      </c>
      <c r="CS46" s="241" t="e">
        <f t="shared" si="62"/>
        <v>#REF!</v>
      </c>
      <c r="CT46" s="242">
        <f t="shared" si="63"/>
        <v>0</v>
      </c>
      <c r="CU46" s="240" t="e">
        <f t="shared" si="64"/>
        <v>#REF!</v>
      </c>
      <c r="CV46" s="241" t="e">
        <f t="shared" si="65"/>
        <v>#REF!</v>
      </c>
      <c r="CW46" s="241" t="e">
        <f t="shared" si="66"/>
        <v>#REF!</v>
      </c>
      <c r="CX46" s="241">
        <f t="shared" si="67"/>
        <v>0</v>
      </c>
      <c r="CY46" s="241">
        <f t="shared" si="68"/>
        <v>0</v>
      </c>
      <c r="CZ46" s="241">
        <f t="shared" si="69"/>
        <v>0</v>
      </c>
      <c r="DA46" s="241">
        <f t="shared" si="70"/>
        <v>0</v>
      </c>
      <c r="DB46" s="241">
        <f t="shared" si="71"/>
        <v>0</v>
      </c>
      <c r="DC46" s="241">
        <f t="shared" si="72"/>
        <v>0</v>
      </c>
      <c r="DD46" s="241">
        <f t="shared" si="73"/>
        <v>0</v>
      </c>
      <c r="DE46" s="241">
        <f t="shared" si="74"/>
        <v>0</v>
      </c>
      <c r="DF46" s="242">
        <f t="shared" si="75"/>
        <v>0</v>
      </c>
      <c r="DG46" s="240">
        <f t="shared" si="76"/>
        <v>0</v>
      </c>
      <c r="DH46" s="241">
        <f t="shared" si="77"/>
        <v>0</v>
      </c>
      <c r="DI46" s="241">
        <f t="shared" si="78"/>
        <v>0</v>
      </c>
      <c r="DJ46" s="241">
        <f t="shared" si="79"/>
        <v>0</v>
      </c>
      <c r="DK46" s="241">
        <f t="shared" si="80"/>
        <v>0</v>
      </c>
      <c r="DL46" s="241">
        <f t="shared" si="81"/>
        <v>0</v>
      </c>
      <c r="DM46" s="241">
        <f t="shared" si="82"/>
        <v>0</v>
      </c>
      <c r="DN46" s="241">
        <f t="shared" si="83"/>
        <v>0</v>
      </c>
      <c r="DO46" s="241">
        <f t="shared" si="84"/>
        <v>0</v>
      </c>
      <c r="DP46" s="241">
        <f t="shared" si="85"/>
        <v>0</v>
      </c>
      <c r="DQ46" s="241">
        <f t="shared" si="86"/>
        <v>0</v>
      </c>
      <c r="DR46" s="242">
        <f t="shared" si="87"/>
        <v>0</v>
      </c>
      <c r="DS46" s="240">
        <f t="shared" si="88"/>
        <v>0</v>
      </c>
      <c r="DT46" s="241">
        <f t="shared" si="89"/>
        <v>0</v>
      </c>
      <c r="DU46" s="241">
        <f t="shared" si="90"/>
        <v>0</v>
      </c>
      <c r="DV46" s="241">
        <f t="shared" si="91"/>
        <v>0</v>
      </c>
      <c r="DW46" s="241">
        <f t="shared" si="92"/>
        <v>0</v>
      </c>
      <c r="DX46" s="241">
        <f t="shared" si="93"/>
        <v>0</v>
      </c>
      <c r="DY46" s="241">
        <f t="shared" si="94"/>
        <v>0</v>
      </c>
      <c r="DZ46" s="241">
        <f t="shared" si="95"/>
        <v>0</v>
      </c>
      <c r="EA46" s="241">
        <f t="shared" si="96"/>
        <v>0</v>
      </c>
      <c r="EB46" s="241">
        <f t="shared" si="97"/>
        <v>0</v>
      </c>
      <c r="EC46" s="241">
        <f t="shared" si="98"/>
        <v>0</v>
      </c>
      <c r="ED46" s="242">
        <f t="shared" si="99"/>
        <v>0</v>
      </c>
      <c r="EE46" s="240">
        <f t="shared" si="100"/>
        <v>0</v>
      </c>
      <c r="EF46" s="241">
        <f t="shared" si="101"/>
        <v>0</v>
      </c>
      <c r="EG46" s="241">
        <f t="shared" si="102"/>
        <v>0</v>
      </c>
      <c r="EH46" s="241">
        <f t="shared" si="103"/>
        <v>0</v>
      </c>
      <c r="EI46" s="241">
        <f t="shared" si="104"/>
        <v>0</v>
      </c>
      <c r="EJ46" s="241">
        <f t="shared" si="105"/>
        <v>0</v>
      </c>
      <c r="EK46" s="241">
        <f t="shared" si="106"/>
        <v>0</v>
      </c>
      <c r="EL46" s="241">
        <f t="shared" si="107"/>
        <v>0</v>
      </c>
      <c r="EM46" s="241">
        <f t="shared" si="108"/>
        <v>0</v>
      </c>
      <c r="EN46" s="241">
        <f t="shared" si="109"/>
        <v>0</v>
      </c>
      <c r="EO46" s="241">
        <f t="shared" si="110"/>
        <v>0</v>
      </c>
      <c r="EP46" s="242">
        <f t="shared" si="111"/>
        <v>0</v>
      </c>
      <c r="EQ46" s="251" t="e">
        <f t="shared" si="112"/>
        <v>#REF!</v>
      </c>
      <c r="ER46" s="252" t="e">
        <f t="shared" si="113"/>
        <v>#REF!</v>
      </c>
      <c r="ES46" s="252" t="e">
        <f t="shared" si="114"/>
        <v>#REF!</v>
      </c>
      <c r="ET46" s="252" t="e">
        <f t="shared" si="115"/>
        <v>#REF!</v>
      </c>
      <c r="EU46" s="252" t="e">
        <f t="shared" si="116"/>
        <v>#REF!</v>
      </c>
      <c r="EV46" s="252" t="e">
        <f t="shared" si="117"/>
        <v>#REF!</v>
      </c>
      <c r="EW46" s="252" t="e">
        <f t="shared" si="118"/>
        <v>#REF!</v>
      </c>
      <c r="EX46" s="252" t="e">
        <f t="shared" si="119"/>
        <v>#REF!</v>
      </c>
      <c r="EY46" s="252" t="e">
        <f t="shared" si="120"/>
        <v>#REF!</v>
      </c>
      <c r="EZ46" s="252" t="e">
        <f t="shared" si="121"/>
        <v>#REF!</v>
      </c>
      <c r="FA46" s="252" t="e">
        <f t="shared" si="122"/>
        <v>#REF!</v>
      </c>
      <c r="FB46" s="253" t="str">
        <f t="shared" si="123"/>
        <v/>
      </c>
      <c r="FC46" s="251" t="e">
        <f t="shared" si="124"/>
        <v>#REF!</v>
      </c>
      <c r="FD46" s="252" t="e">
        <f t="shared" si="125"/>
        <v>#REF!</v>
      </c>
      <c r="FE46" s="252" t="e">
        <f t="shared" si="126"/>
        <v>#REF!</v>
      </c>
      <c r="FF46" s="252" t="str">
        <f t="shared" si="127"/>
        <v/>
      </c>
      <c r="FG46" s="252" t="str">
        <f t="shared" si="128"/>
        <v/>
      </c>
      <c r="FH46" s="252" t="str">
        <f t="shared" si="129"/>
        <v/>
      </c>
      <c r="FI46" s="252" t="str">
        <f t="shared" si="130"/>
        <v/>
      </c>
      <c r="FJ46" s="252" t="str">
        <f t="shared" si="131"/>
        <v/>
      </c>
      <c r="FK46" s="252" t="str">
        <f t="shared" si="132"/>
        <v/>
      </c>
      <c r="FL46" s="252" t="str">
        <f t="shared" si="133"/>
        <v/>
      </c>
      <c r="FM46" s="252" t="str">
        <f t="shared" si="134"/>
        <v/>
      </c>
      <c r="FN46" s="253" t="str">
        <f t="shared" si="135"/>
        <v/>
      </c>
      <c r="FO46" s="251" t="str">
        <f t="shared" si="136"/>
        <v/>
      </c>
      <c r="FP46" s="252" t="str">
        <f t="shared" si="137"/>
        <v/>
      </c>
      <c r="FQ46" s="252" t="str">
        <f t="shared" si="138"/>
        <v/>
      </c>
      <c r="FR46" s="252" t="str">
        <f t="shared" si="139"/>
        <v/>
      </c>
      <c r="FS46" s="252" t="str">
        <f t="shared" si="140"/>
        <v/>
      </c>
      <c r="FT46" s="252" t="str">
        <f t="shared" si="141"/>
        <v/>
      </c>
      <c r="FU46" s="252" t="str">
        <f t="shared" si="142"/>
        <v/>
      </c>
      <c r="FV46" s="252" t="str">
        <f t="shared" si="143"/>
        <v/>
      </c>
      <c r="FW46" s="252" t="str">
        <f t="shared" si="144"/>
        <v/>
      </c>
      <c r="FX46" s="252" t="str">
        <f t="shared" si="145"/>
        <v/>
      </c>
      <c r="FY46" s="252" t="str">
        <f t="shared" si="146"/>
        <v/>
      </c>
      <c r="FZ46" s="253" t="str">
        <f t="shared" si="147"/>
        <v/>
      </c>
      <c r="GA46" s="251" t="str">
        <f t="shared" si="148"/>
        <v/>
      </c>
      <c r="GB46" s="252" t="str">
        <f t="shared" si="149"/>
        <v/>
      </c>
      <c r="GC46" s="252" t="str">
        <f t="shared" si="150"/>
        <v/>
      </c>
      <c r="GD46" s="252" t="str">
        <f t="shared" si="151"/>
        <v/>
      </c>
      <c r="GE46" s="252" t="str">
        <f t="shared" si="152"/>
        <v/>
      </c>
      <c r="GF46" s="252" t="str">
        <f t="shared" si="153"/>
        <v/>
      </c>
      <c r="GG46" s="252" t="str">
        <f t="shared" si="154"/>
        <v/>
      </c>
      <c r="GH46" s="252" t="str">
        <f t="shared" si="155"/>
        <v/>
      </c>
      <c r="GI46" s="252" t="str">
        <f t="shared" si="156"/>
        <v/>
      </c>
      <c r="GJ46" s="252" t="str">
        <f t="shared" si="157"/>
        <v/>
      </c>
      <c r="GK46" s="252" t="str">
        <f t="shared" si="158"/>
        <v/>
      </c>
      <c r="GL46" s="253" t="str">
        <f t="shared" si="159"/>
        <v/>
      </c>
      <c r="GM46" s="251" t="str">
        <f t="shared" si="160"/>
        <v/>
      </c>
      <c r="GN46" s="252" t="str">
        <f t="shared" si="161"/>
        <v/>
      </c>
      <c r="GO46" s="252" t="str">
        <f t="shared" si="162"/>
        <v/>
      </c>
      <c r="GP46" s="252" t="str">
        <f t="shared" si="163"/>
        <v/>
      </c>
      <c r="GQ46" s="252" t="str">
        <f t="shared" si="164"/>
        <v/>
      </c>
      <c r="GR46" s="252" t="str">
        <f t="shared" si="165"/>
        <v/>
      </c>
      <c r="GS46" s="252" t="str">
        <f t="shared" si="166"/>
        <v/>
      </c>
      <c r="GT46" s="252" t="str">
        <f t="shared" si="167"/>
        <v/>
      </c>
      <c r="GU46" s="252" t="str">
        <f t="shared" si="168"/>
        <v/>
      </c>
      <c r="GV46" s="252" t="str">
        <f t="shared" si="169"/>
        <v/>
      </c>
      <c r="GW46" s="252" t="str">
        <f t="shared" si="170"/>
        <v/>
      </c>
      <c r="GX46" s="253" t="str">
        <f t="shared" si="171"/>
        <v/>
      </c>
      <c r="GY46" s="248" t="e">
        <f t="shared" si="185"/>
        <v>#REF!</v>
      </c>
      <c r="GZ46" s="249" t="e">
        <f t="shared" si="186"/>
        <v>#REF!</v>
      </c>
      <c r="HA46" s="249">
        <f t="shared" si="186"/>
        <v>0</v>
      </c>
      <c r="HB46" s="249">
        <f t="shared" si="186"/>
        <v>0</v>
      </c>
      <c r="HC46" s="249">
        <f t="shared" si="186"/>
        <v>0</v>
      </c>
      <c r="HD46" s="249">
        <f t="shared" si="186"/>
        <v>0</v>
      </c>
      <c r="HE46" s="249">
        <f t="shared" si="173"/>
        <v>0</v>
      </c>
      <c r="HF46" s="250">
        <f t="shared" si="173"/>
        <v>0</v>
      </c>
      <c r="HG46" s="248" t="e">
        <f t="shared" si="187"/>
        <v>#REF!</v>
      </c>
      <c r="HH46" s="249" t="e">
        <f t="shared" si="188"/>
        <v>#REF!</v>
      </c>
      <c r="HI46" s="249">
        <f t="shared" si="188"/>
        <v>0</v>
      </c>
      <c r="HJ46" s="249">
        <f t="shared" si="188"/>
        <v>0</v>
      </c>
      <c r="HK46" s="249">
        <f t="shared" si="188"/>
        <v>0</v>
      </c>
      <c r="HL46" s="249">
        <f t="shared" si="188"/>
        <v>0</v>
      </c>
      <c r="HM46" s="249">
        <f t="shared" si="188"/>
        <v>0</v>
      </c>
      <c r="HN46" s="250">
        <f t="shared" si="188"/>
        <v>0</v>
      </c>
      <c r="HO46" s="248">
        <f t="shared" si="189"/>
        <v>0</v>
      </c>
      <c r="HP46" s="249">
        <f t="shared" si="190"/>
        <v>0</v>
      </c>
      <c r="HQ46" s="249">
        <f t="shared" si="190"/>
        <v>0</v>
      </c>
      <c r="HR46" s="249">
        <f t="shared" si="190"/>
        <v>0</v>
      </c>
      <c r="HS46" s="249">
        <f t="shared" si="190"/>
        <v>0</v>
      </c>
      <c r="HT46" s="249">
        <f t="shared" si="190"/>
        <v>0</v>
      </c>
      <c r="HU46" s="249">
        <f t="shared" si="190"/>
        <v>0</v>
      </c>
      <c r="HV46" s="250">
        <f t="shared" si="190"/>
        <v>0</v>
      </c>
      <c r="HW46" s="248">
        <f t="shared" si="191"/>
        <v>0</v>
      </c>
      <c r="HX46" s="249">
        <f t="shared" si="192"/>
        <v>0</v>
      </c>
      <c r="HY46" s="249">
        <f t="shared" si="192"/>
        <v>0</v>
      </c>
      <c r="HZ46" s="249">
        <f t="shared" si="192"/>
        <v>0</v>
      </c>
      <c r="IA46" s="249">
        <f t="shared" si="192"/>
        <v>0</v>
      </c>
      <c r="IB46" s="249">
        <f t="shared" si="192"/>
        <v>0</v>
      </c>
      <c r="IC46" s="249">
        <f t="shared" si="192"/>
        <v>0</v>
      </c>
      <c r="ID46" s="250">
        <f t="shared" si="192"/>
        <v>0</v>
      </c>
      <c r="IE46" s="248">
        <f t="shared" si="193"/>
        <v>0</v>
      </c>
      <c r="IF46" s="249">
        <f t="shared" si="194"/>
        <v>0</v>
      </c>
      <c r="IG46" s="249">
        <f t="shared" si="194"/>
        <v>0</v>
      </c>
      <c r="IH46" s="249">
        <f t="shared" si="194"/>
        <v>0</v>
      </c>
      <c r="II46" s="249">
        <f t="shared" si="194"/>
        <v>0</v>
      </c>
      <c r="IJ46" s="249">
        <f t="shared" si="194"/>
        <v>0</v>
      </c>
      <c r="IK46" s="249">
        <f t="shared" si="194"/>
        <v>0</v>
      </c>
      <c r="IL46" s="250">
        <f t="shared" si="194"/>
        <v>0</v>
      </c>
      <c r="IM46" s="251" t="e">
        <f t="shared" si="178"/>
        <v>#REF!</v>
      </c>
      <c r="IN46" s="252" t="e">
        <f t="shared" si="179"/>
        <v>#REF!</v>
      </c>
      <c r="IO46" s="252">
        <f t="shared" si="180"/>
        <v>0</v>
      </c>
      <c r="IP46" s="252">
        <f t="shared" si="181"/>
        <v>0</v>
      </c>
      <c r="IQ46" s="253">
        <f t="shared" si="182"/>
        <v>0</v>
      </c>
      <c r="IR46" s="405" t="e">
        <f t="shared" si="195"/>
        <v>#REF!</v>
      </c>
      <c r="IS46" s="246">
        <f t="shared" ref="IS46:IS67" si="197">+IS45</f>
        <v>0</v>
      </c>
      <c r="IT46" s="254" t="e">
        <f t="shared" si="183"/>
        <v>#REF!</v>
      </c>
      <c r="IU46" s="408">
        <v>1800</v>
      </c>
      <c r="IV46" s="410"/>
      <c r="IW46" s="410" t="s">
        <v>183</v>
      </c>
      <c r="IX46" s="414" t="e">
        <f t="shared" si="196"/>
        <v>#REF!</v>
      </c>
      <c r="IY46" s="422"/>
      <c r="IZ46" s="423"/>
      <c r="JA46" s="424"/>
      <c r="JB46" s="422"/>
      <c r="JC46" s="423"/>
      <c r="JD46" s="424"/>
      <c r="JE46" s="419"/>
      <c r="JF46" s="420"/>
      <c r="JG46" s="421"/>
      <c r="JH46" s="419"/>
      <c r="JI46" s="420"/>
      <c r="JJ46" s="421"/>
      <c r="JK46" s="419"/>
      <c r="JL46" s="420"/>
      <c r="JM46" s="421"/>
      <c r="JN46" s="659">
        <v>1</v>
      </c>
      <c r="JO46" s="659">
        <v>1</v>
      </c>
      <c r="JP46" s="659">
        <v>1</v>
      </c>
      <c r="JQ46" s="659">
        <v>1</v>
      </c>
      <c r="JR46" s="659">
        <v>1</v>
      </c>
      <c r="JS46" s="674" t="e">
        <f t="shared" si="184"/>
        <v>#REF!</v>
      </c>
    </row>
    <row r="47" spans="25:279" ht="20.100000000000001" hidden="1" customHeight="1">
      <c r="Y47" s="381" t="e">
        <f>N!IK22</f>
        <v>#REF!</v>
      </c>
      <c r="Z47" s="378" t="s">
        <v>114</v>
      </c>
      <c r="AA47" s="240" t="e">
        <f>IF(AA$32="",IF(AA$31="",(SUMIF(S!$HC$15:$HL$15,'Ciclo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Semaforico'!AA$30,O!$HC22:$HL22))*AA$31),(SUMIF(S!$HC$15:$HL$15,'Ciclo Semaforico'!AA$32,S!$HC22:$HL22)+SUMIF(N!$HC$15:$HL$15,'Ciclo Semaforico'!AA$32,N!$HC22:$HL22)+SUMIF(E!$HC$15:$HL$15,'Ciclo Semaforico'!AA$32,E!$HC22:$HL22)+SUMIF(O!$HC$15:$HL$15,'Ciclo Semaforico'!AA$32,O!$HC22:$HL22))-IF(AA$31="",(SUMIF(S!$HC$15:$HL$15,'Ciclo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Semaforico'!AA$30,O!$HC22:$HL22))*AA$31))</f>
        <v>#REF!</v>
      </c>
      <c r="AB47" s="241" t="e">
        <f>IF(AB$32="",IF(AB$31="",(SUMIF(S!$HC$15:$HL$15,'Ciclo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Semaforico'!AB$30,O!$HC22:$HL22))*AB$31),(SUMIF(S!$HC$15:$HL$15,'Ciclo Semaforico'!AB$32,S!$HC22:$HL22)+SUMIF(N!$HC$15:$HL$15,'Ciclo Semaforico'!AB$32,N!$HC22:$HL22)+SUMIF(E!$HC$15:$HL$15,'Ciclo Semaforico'!AB$32,E!$HC22:$HL22)+SUMIF(O!$HC$15:$HL$15,'Ciclo Semaforico'!AB$32,O!$HC22:$HL22))-IF(AB$31="",(SUMIF(S!$HC$15:$HL$15,'Ciclo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Semaforico'!AB$30,O!$HC22:$HL22))*AB$31))</f>
        <v>#REF!</v>
      </c>
      <c r="AC47" s="241" t="e">
        <f>IF(AC$32="",IF(AC$31="",(SUMIF(S!$HC$15:$HL$15,'Ciclo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Semaforico'!AC$30,O!$HC22:$HL22))*AC$31),(SUMIF(S!$HC$15:$HL$15,'Ciclo Semaforico'!AC$32,S!$HC22:$HL22)+SUMIF(N!$HC$15:$HL$15,'Ciclo Semaforico'!AC$32,N!$HC22:$HL22)+SUMIF(E!$HC$15:$HL$15,'Ciclo Semaforico'!AC$32,E!$HC22:$HL22)+SUMIF(O!$HC$15:$HL$15,'Ciclo Semaforico'!AC$32,O!$HC22:$HL22))-IF(AC$31="",(SUMIF(S!$HC$15:$HL$15,'Ciclo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Semaforico'!AC$30,O!$HC22:$HL22))*AC$31))</f>
        <v>#REF!</v>
      </c>
      <c r="AD47" s="241" t="e">
        <f>IF(AD$32="",IF(AD$31="",(SUMIF(S!$HC$15:$HL$15,'Ciclo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Semaforico'!AD$30,O!$HC22:$HL22))*AD$31),(SUMIF(S!$HC$15:$HL$15,'Ciclo Semaforico'!AD$32,S!$HC22:$HL22)+SUMIF(N!$HC$15:$HL$15,'Ciclo Semaforico'!AD$32,N!$HC22:$HL22)+SUMIF(E!$HC$15:$HL$15,'Ciclo Semaforico'!AD$32,E!$HC22:$HL22)+SUMIF(O!$HC$15:$HL$15,'Ciclo Semaforico'!AD$32,O!$HC22:$HL22))-IF(AD$31="",(SUMIF(S!$HC$15:$HL$15,'Ciclo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Semaforico'!AD$30,O!$HC22:$HL22))*AD$31))</f>
        <v>#REF!</v>
      </c>
      <c r="AE47" s="241" t="e">
        <f>IF(AE$32="",IF(AE$31="",(SUMIF(S!$HC$15:$HL$15,'Ciclo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Semaforico'!AE$30,O!$HC22:$HL22))*AE$31),(SUMIF(S!$HC$15:$HL$15,'Ciclo Semaforico'!AE$32,S!$HC22:$HL22)+SUMIF(N!$HC$15:$HL$15,'Ciclo Semaforico'!AE$32,N!$HC22:$HL22)+SUMIF(E!$HC$15:$HL$15,'Ciclo Semaforico'!AE$32,E!$HC22:$HL22)+SUMIF(O!$HC$15:$HL$15,'Ciclo Semaforico'!AE$32,O!$HC22:$HL22))-IF(AE$31="",(SUMIF(S!$HC$15:$HL$15,'Ciclo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Semaforico'!AE$30,O!$HC22:$HL22))*AE$31))</f>
        <v>#REF!</v>
      </c>
      <c r="AF47" s="241" t="e">
        <f>IF(AF$32="",IF(AF$31="",(SUMIF(S!$HC$15:$HL$15,'Ciclo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Semaforico'!AF$30,O!$HC22:$HL22))*AF$31),(SUMIF(S!$HC$15:$HL$15,'Ciclo Semaforico'!AF$32,S!$HC22:$HL22)+SUMIF(N!$HC$15:$HL$15,'Ciclo Semaforico'!AF$32,N!$HC22:$HL22)+SUMIF(E!$HC$15:$HL$15,'Ciclo Semaforico'!AF$32,E!$HC22:$HL22)+SUMIF(O!$HC$15:$HL$15,'Ciclo Semaforico'!AF$32,O!$HC22:$HL22))-IF(AF$31="",(SUMIF(S!$HC$15:$HL$15,'Ciclo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Semaforico'!AF$30,O!$HC22:$HL22))*AF$31))</f>
        <v>#REF!</v>
      </c>
      <c r="AG47" s="241" t="e">
        <f>IF(AG$32="",IF(AG$31="",(SUMIF(S!$HC$15:$HL$15,'Ciclo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Semaforico'!AG$30,O!$HC22:$HL22))*AG$31),(SUMIF(S!$HC$15:$HL$15,'Ciclo Semaforico'!AG$32,S!$HC22:$HL22)+SUMIF(N!$HC$15:$HL$15,'Ciclo Semaforico'!AG$32,N!$HC22:$HL22)+SUMIF(E!$HC$15:$HL$15,'Ciclo Semaforico'!AG$32,E!$HC22:$HL22)+SUMIF(O!$HC$15:$HL$15,'Ciclo Semaforico'!AG$32,O!$HC22:$HL22))-IF(AG$31="",(SUMIF(S!$HC$15:$HL$15,'Ciclo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Semaforico'!AG$30,O!$HC22:$HL22))*AG$31))</f>
        <v>#REF!</v>
      </c>
      <c r="AH47" s="241" t="e">
        <f>IF(AH$32="",IF(AH$31="",(SUMIF(S!$HC$15:$HL$15,'Ciclo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Semaforico'!AH$30,O!$HC22:$HL22))*AH$31),(SUMIF(S!$HC$15:$HL$15,'Ciclo Semaforico'!AH$32,S!$HC22:$HL22)+SUMIF(N!$HC$15:$HL$15,'Ciclo Semaforico'!AH$32,N!$HC22:$HL22)+SUMIF(E!$HC$15:$HL$15,'Ciclo Semaforico'!AH$32,E!$HC22:$HL22)+SUMIF(O!$HC$15:$HL$15,'Ciclo Semaforico'!AH$32,O!$HC22:$HL22))-IF(AH$31="",(SUMIF(S!$HC$15:$HL$15,'Ciclo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Semaforico'!AH$30,O!$HC22:$HL22))*AH$31))</f>
        <v>#REF!</v>
      </c>
      <c r="AI47" s="241" t="e">
        <f>IF(AI$32="",IF(AI$31="",(SUMIF(S!$HC$15:$HL$15,'Ciclo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Semaforico'!AI$30,O!$HC22:$HL22))*AI$31),(SUMIF(S!$HC$15:$HL$15,'Ciclo Semaforico'!AI$32,S!$HC22:$HL22)+SUMIF(N!$HC$15:$HL$15,'Ciclo Semaforico'!AI$32,N!$HC22:$HL22)+SUMIF(E!$HC$15:$HL$15,'Ciclo Semaforico'!AI$32,E!$HC22:$HL22)+SUMIF(O!$HC$15:$HL$15,'Ciclo Semaforico'!AI$32,O!$HC22:$HL22))-IF(AI$31="",(SUMIF(S!$HC$15:$HL$15,'Ciclo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Semaforico'!AI$30,O!$HC22:$HL22))*AI$31))</f>
        <v>#REF!</v>
      </c>
      <c r="AJ47" s="241" t="e">
        <f>IF(AJ$32="",IF(AJ$31="",(SUMIF(S!$HC$15:$HL$15,'Ciclo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Semaforico'!AJ$30,O!$HC22:$HL22))*AJ$31),(SUMIF(S!$HC$15:$HL$15,'Ciclo Semaforico'!AJ$32,S!$HC22:$HL22)+SUMIF(N!$HC$15:$HL$15,'Ciclo Semaforico'!AJ$32,N!$HC22:$HL22)+SUMIF(E!$HC$15:$HL$15,'Ciclo Semaforico'!AJ$32,E!$HC22:$HL22)+SUMIF(O!$HC$15:$HL$15,'Ciclo Semaforico'!AJ$32,O!$HC22:$HL22))-IF(AJ$31="",(SUMIF(S!$HC$15:$HL$15,'Ciclo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Semaforico'!AJ$30,O!$HC22:$HL22))*AJ$31))</f>
        <v>#REF!</v>
      </c>
      <c r="AK47" s="241" t="e">
        <f>IF(AK$32="",IF(AK$31="",(SUMIF(S!$HC$15:$HL$15,'Ciclo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Semaforico'!AK$30,O!$HC22:$HL22))*AK$31),(SUMIF(S!$HC$15:$HL$15,'Ciclo Semaforico'!AK$32,S!$HC22:$HL22)+SUMIF(N!$HC$15:$HL$15,'Ciclo Semaforico'!AK$32,N!$HC22:$HL22)+SUMIF(E!$HC$15:$HL$15,'Ciclo Semaforico'!AK$32,E!$HC22:$HL22)+SUMIF(O!$HC$15:$HL$15,'Ciclo Semaforico'!AK$32,O!$HC22:$HL22))-IF(AK$31="",(SUMIF(S!$HC$15:$HL$15,'Ciclo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Semaforico'!AK$30,O!$HC22:$HL22))*AK$31))</f>
        <v>#REF!</v>
      </c>
      <c r="AL47" s="242">
        <f>IF(AL$32="",IF(AL$31="",(SUMIF(S!$HC$15:$HL$15,'Ciclo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Semaforico'!AL$30,O!$HC22:$HL22))*AL$31),(SUMIF(S!$HC$15:$HL$15,'Ciclo Semaforico'!AL$32,S!$HC22:$HL22)+SUMIF(N!$HC$15:$HL$15,'Ciclo Semaforico'!AL$32,N!$HC22:$HL22)+SUMIF(E!$HC$15:$HL$15,'Ciclo Semaforico'!AL$32,E!$HC22:$HL22)+SUMIF(O!$HC$15:$HL$15,'Ciclo Semaforico'!AL$32,O!$HC22:$HL22))-IF(AL$31="",(SUMIF(S!$HC$15:$HL$15,'Ciclo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Semaforico'!AL$30,O!$HC22:$HL22))*AL$31))</f>
        <v>0</v>
      </c>
      <c r="AM47" s="240" t="e">
        <f>IF(AM$32="",IF(AM$31="",(SUMIF(S!$HC$15:$HL$15,'Ciclo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Semaforico'!AM$30,O!$HC22:$HL22))*AM$31),(SUMIF(S!$HC$15:$HL$15,'Ciclo Semaforico'!AM$32,S!$HC22:$HL22)+SUMIF(N!$HC$15:$HL$15,'Ciclo Semaforico'!AM$32,N!$HC22:$HL22)+SUMIF(E!$HC$15:$HL$15,'Ciclo Semaforico'!AM$32,E!$HC22:$HL22)+SUMIF(O!$HC$15:$HL$15,'Ciclo Semaforico'!AM$32,O!$HC22:$HL22))-IF(AM$31="",(SUMIF(S!$HC$15:$HL$15,'Ciclo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Semaforico'!AM$30,O!$HC22:$HL22))*AM$31))</f>
        <v>#REF!</v>
      </c>
      <c r="AN47" s="241" t="e">
        <f>IF(AN$32="",IF(AN$31="",(SUMIF(S!$HC$15:$HL$15,'Ciclo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Semaforico'!AN$30,O!$HC22:$HL22))*AN$31),(SUMIF(S!$HC$15:$HL$15,'Ciclo Semaforico'!AN$32,S!$HC22:$HL22)+SUMIF(N!$HC$15:$HL$15,'Ciclo Semaforico'!AN$32,N!$HC22:$HL22)+SUMIF(E!$HC$15:$HL$15,'Ciclo Semaforico'!AN$32,E!$HC22:$HL22)+SUMIF(O!$HC$15:$HL$15,'Ciclo Semaforico'!AN$32,O!$HC22:$HL22))-IF(AN$31="",(SUMIF(S!$HC$15:$HL$15,'Ciclo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Semaforico'!AN$30,O!$HC22:$HL22))*AN$31))</f>
        <v>#REF!</v>
      </c>
      <c r="AO47" s="241" t="e">
        <f>IF(AO$32="",IF(AO$31="",(SUMIF(S!$HC$15:$HL$15,'Ciclo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Semaforico'!AO$30,O!$HC22:$HL22))*AO$31),(SUMIF(S!$HC$15:$HL$15,'Ciclo Semaforico'!AO$32,S!$HC22:$HL22)+SUMIF(N!$HC$15:$HL$15,'Ciclo Semaforico'!AO$32,N!$HC22:$HL22)+SUMIF(E!$HC$15:$HL$15,'Ciclo Semaforico'!AO$32,E!$HC22:$HL22)+SUMIF(O!$HC$15:$HL$15,'Ciclo Semaforico'!AO$32,O!$HC22:$HL22))-IF(AO$31="",(SUMIF(S!$HC$15:$HL$15,'Ciclo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Semaforico'!AO$30,O!$HC22:$HL22))*AO$31))</f>
        <v>#REF!</v>
      </c>
      <c r="AP47" s="241">
        <f>IF(AP$32="",IF(AP$31="",(SUMIF(S!$HC$15:$HL$15,'Ciclo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Semaforico'!AP$30,O!$HC22:$HL22))*AP$31),(SUMIF(S!$HC$15:$HL$15,'Ciclo Semaforico'!AP$32,S!$HC22:$HL22)+SUMIF(N!$HC$15:$HL$15,'Ciclo Semaforico'!AP$32,N!$HC22:$HL22)+SUMIF(E!$HC$15:$HL$15,'Ciclo Semaforico'!AP$32,E!$HC22:$HL22)+SUMIF(O!$HC$15:$HL$15,'Ciclo Semaforico'!AP$32,O!$HC22:$HL22))-IF(AP$31="",(SUMIF(S!$HC$15:$HL$15,'Ciclo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Semaforico'!AP$30,O!$HC22:$HL22))*AP$31))</f>
        <v>0</v>
      </c>
      <c r="AQ47" s="241">
        <f>IF(AQ$32="",IF(AQ$31="",(SUMIF(S!$HC$15:$HL$15,'Ciclo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Semaforico'!AQ$30,O!$HC22:$HL22))*AQ$31),(SUMIF(S!$HC$15:$HL$15,'Ciclo Semaforico'!AQ$32,S!$HC22:$HL22)+SUMIF(N!$HC$15:$HL$15,'Ciclo Semaforico'!AQ$32,N!$HC22:$HL22)+SUMIF(E!$HC$15:$HL$15,'Ciclo Semaforico'!AQ$32,E!$HC22:$HL22)+SUMIF(O!$HC$15:$HL$15,'Ciclo Semaforico'!AQ$32,O!$HC22:$HL22))-IF(AQ$31="",(SUMIF(S!$HC$15:$HL$15,'Ciclo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Semaforico'!AQ$30,O!$HC22:$HL22))*AQ$31))</f>
        <v>0</v>
      </c>
      <c r="AR47" s="241">
        <f>IF(AR$32="",IF(AR$31="",(SUMIF(S!$HC$15:$HL$15,'Ciclo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Semaforico'!AR$30,O!$HC22:$HL22))*AR$31),(SUMIF(S!$HC$15:$HL$15,'Ciclo Semaforico'!AR$32,S!$HC22:$HL22)+SUMIF(N!$HC$15:$HL$15,'Ciclo Semaforico'!AR$32,N!$HC22:$HL22)+SUMIF(E!$HC$15:$HL$15,'Ciclo Semaforico'!AR$32,E!$HC22:$HL22)+SUMIF(O!$HC$15:$HL$15,'Ciclo Semaforico'!AR$32,O!$HC22:$HL22))-IF(AR$31="",(SUMIF(S!$HC$15:$HL$15,'Ciclo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Semaforico'!AR$30,O!$HC22:$HL22))*AR$31))</f>
        <v>0</v>
      </c>
      <c r="AS47" s="241">
        <f>IF(AS$32="",IF(AS$31="",(SUMIF(S!$HC$15:$HL$15,'Ciclo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Semaforico'!AS$30,O!$HC22:$HL22))*AS$31),(SUMIF(S!$HC$15:$HL$15,'Ciclo Semaforico'!AS$32,S!$HC22:$HL22)+SUMIF(N!$HC$15:$HL$15,'Ciclo Semaforico'!AS$32,N!$HC22:$HL22)+SUMIF(E!$HC$15:$HL$15,'Ciclo Semaforico'!AS$32,E!$HC22:$HL22)+SUMIF(O!$HC$15:$HL$15,'Ciclo Semaforico'!AS$32,O!$HC22:$HL22))-IF(AS$31="",(SUMIF(S!$HC$15:$HL$15,'Ciclo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Semaforico'!AS$30,O!$HC22:$HL22))*AS$31))</f>
        <v>0</v>
      </c>
      <c r="AT47" s="241">
        <f>IF(AT$32="",IF(AT$31="",(SUMIF(S!$HC$15:$HL$15,'Ciclo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Semaforico'!AT$30,O!$HC22:$HL22))*AT$31),(SUMIF(S!$HC$15:$HL$15,'Ciclo Semaforico'!AT$32,S!$HC22:$HL22)+SUMIF(N!$HC$15:$HL$15,'Ciclo Semaforico'!AT$32,N!$HC22:$HL22)+SUMIF(E!$HC$15:$HL$15,'Ciclo Semaforico'!AT$32,E!$HC22:$HL22)+SUMIF(O!$HC$15:$HL$15,'Ciclo Semaforico'!AT$32,O!$HC22:$HL22))-IF(AT$31="",(SUMIF(S!$HC$15:$HL$15,'Ciclo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Semaforico'!AT$30,O!$HC22:$HL22))*AT$31))</f>
        <v>0</v>
      </c>
      <c r="AU47" s="241">
        <f>IF(AU$32="",IF(AU$31="",(SUMIF(S!$HC$15:$HL$15,'Ciclo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Semaforico'!AU$30,O!$HC22:$HL22))*AU$31),(SUMIF(S!$HC$15:$HL$15,'Ciclo Semaforico'!AU$32,S!$HC22:$HL22)+SUMIF(N!$HC$15:$HL$15,'Ciclo Semaforico'!AU$32,N!$HC22:$HL22)+SUMIF(E!$HC$15:$HL$15,'Ciclo Semaforico'!AU$32,E!$HC22:$HL22)+SUMIF(O!$HC$15:$HL$15,'Ciclo Semaforico'!AU$32,O!$HC22:$HL22))-IF(AU$31="",(SUMIF(S!$HC$15:$HL$15,'Ciclo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Semaforico'!AU$30,O!$HC22:$HL22))*AU$31))</f>
        <v>0</v>
      </c>
      <c r="AV47" s="241">
        <f>IF(AV$32="",IF(AV$31="",(SUMIF(S!$HC$15:$HL$15,'Ciclo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Semaforico'!AV$30,O!$HC22:$HL22))*AV$31),(SUMIF(S!$HC$15:$HL$15,'Ciclo Semaforico'!AV$32,S!$HC22:$HL22)+SUMIF(N!$HC$15:$HL$15,'Ciclo Semaforico'!AV$32,N!$HC22:$HL22)+SUMIF(E!$HC$15:$HL$15,'Ciclo Semaforico'!AV$32,E!$HC22:$HL22)+SUMIF(O!$HC$15:$HL$15,'Ciclo Semaforico'!AV$32,O!$HC22:$HL22))-IF(AV$31="",(SUMIF(S!$HC$15:$HL$15,'Ciclo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Semaforico'!AV$30,O!$HC22:$HL22))*AV$31))</f>
        <v>0</v>
      </c>
      <c r="AW47" s="241">
        <f>IF(AW$32="",IF(AW$31="",(SUMIF(S!$HC$15:$HL$15,'Ciclo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Semaforico'!AW$30,O!$HC22:$HL22))*AW$31),(SUMIF(S!$HC$15:$HL$15,'Ciclo Semaforico'!AW$32,S!$HC22:$HL22)+SUMIF(N!$HC$15:$HL$15,'Ciclo Semaforico'!AW$32,N!$HC22:$HL22)+SUMIF(E!$HC$15:$HL$15,'Ciclo Semaforico'!AW$32,E!$HC22:$HL22)+SUMIF(O!$HC$15:$HL$15,'Ciclo Semaforico'!AW$32,O!$HC22:$HL22))-IF(AW$31="",(SUMIF(S!$HC$15:$HL$15,'Ciclo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Semaforico'!AW$30,O!$HC22:$HL22))*AW$31))</f>
        <v>0</v>
      </c>
      <c r="AX47" s="242">
        <f>IF(AX$32="",IF(AX$31="",(SUMIF(S!$HC$15:$HL$15,'Ciclo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Semaforico'!AX$30,O!$HC22:$HL22))*AX$31),(SUMIF(S!$HC$15:$HL$15,'Ciclo Semaforico'!AX$32,S!$HC22:$HL22)+SUMIF(N!$HC$15:$HL$15,'Ciclo Semaforico'!AX$32,N!$HC22:$HL22)+SUMIF(E!$HC$15:$HL$15,'Ciclo Semaforico'!AX$32,E!$HC22:$HL22)+SUMIF(O!$HC$15:$HL$15,'Ciclo Semaforico'!AX$32,O!$HC22:$HL22))-IF(AX$31="",(SUMIF(S!$HC$15:$HL$15,'Ciclo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Semaforico'!AX$30,O!$HC22:$HL22))*AX$31))</f>
        <v>0</v>
      </c>
      <c r="AY47" s="240">
        <f>IF(AY$32="",IF(AY$31="",(SUMIF(S!$HC$15:$HL$15,'Ciclo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Semaforico'!AY$30,O!$HC22:$HL22))*AY$31),(SUMIF(S!$HC$15:$HL$15,'Ciclo Semaforico'!AY$32,S!$HC22:$HL22)+SUMIF(N!$HC$15:$HL$15,'Ciclo Semaforico'!AY$32,N!$HC22:$HL22)+SUMIF(E!$HC$15:$HL$15,'Ciclo Semaforico'!AY$32,E!$HC22:$HL22)+SUMIF(O!$HC$15:$HL$15,'Ciclo Semaforico'!AY$32,O!$HC22:$HL22))-IF(AY$31="",(SUMIF(S!$HC$15:$HL$15,'Ciclo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Semaforico'!AY$30,O!$HC22:$HL22))*AY$31))</f>
        <v>0</v>
      </c>
      <c r="AZ47" s="241">
        <f>IF(AZ$32="",IF(AZ$31="",(SUMIF(S!$HC$15:$HL$15,'Ciclo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Semaforico'!AZ$30,O!$HC22:$HL22))*AZ$31),(SUMIF(S!$HC$15:$HL$15,'Ciclo Semaforico'!AZ$32,S!$HC22:$HL22)+SUMIF(N!$HC$15:$HL$15,'Ciclo Semaforico'!AZ$32,N!$HC22:$HL22)+SUMIF(E!$HC$15:$HL$15,'Ciclo Semaforico'!AZ$32,E!$HC22:$HL22)+SUMIF(O!$HC$15:$HL$15,'Ciclo Semaforico'!AZ$32,O!$HC22:$HL22))-IF(AZ$31="",(SUMIF(S!$HC$15:$HL$15,'Ciclo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Semaforico'!AZ$30,O!$HC22:$HL22))*AZ$31))</f>
        <v>0</v>
      </c>
      <c r="BA47" s="241">
        <f>IF(BA$32="",IF(BA$31="",(SUMIF(S!$HC$15:$HL$15,'Ciclo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Semaforico'!BA$30,O!$HC22:$HL22))*BA$31),(SUMIF(S!$HC$15:$HL$15,'Ciclo Semaforico'!BA$32,S!$HC22:$HL22)+SUMIF(N!$HC$15:$HL$15,'Ciclo Semaforico'!BA$32,N!$HC22:$HL22)+SUMIF(E!$HC$15:$HL$15,'Ciclo Semaforico'!BA$32,E!$HC22:$HL22)+SUMIF(O!$HC$15:$HL$15,'Ciclo Semaforico'!BA$32,O!$HC22:$HL22))-IF(BA$31="",(SUMIF(S!$HC$15:$HL$15,'Ciclo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Semaforico'!BA$30,O!$HC22:$HL22))*BA$31))</f>
        <v>0</v>
      </c>
      <c r="BB47" s="241">
        <f>IF(BB$32="",IF(BB$31="",(SUMIF(S!$HC$15:$HL$15,'Ciclo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Semaforico'!BB$30,O!$HC22:$HL22))*BB$31),(SUMIF(S!$HC$15:$HL$15,'Ciclo Semaforico'!BB$32,S!$HC22:$HL22)+SUMIF(N!$HC$15:$HL$15,'Ciclo Semaforico'!BB$32,N!$HC22:$HL22)+SUMIF(E!$HC$15:$HL$15,'Ciclo Semaforico'!BB$32,E!$HC22:$HL22)+SUMIF(O!$HC$15:$HL$15,'Ciclo Semaforico'!BB$32,O!$HC22:$HL22))-IF(BB$31="",(SUMIF(S!$HC$15:$HL$15,'Ciclo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Semaforico'!BB$30,O!$HC22:$HL22))*BB$31))</f>
        <v>0</v>
      </c>
      <c r="BC47" s="241">
        <f>IF(BC$32="",IF(BC$31="",(SUMIF(S!$HC$15:$HL$15,'Ciclo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Semaforico'!BC$30,O!$HC22:$HL22))*BC$31),(SUMIF(S!$HC$15:$HL$15,'Ciclo Semaforico'!BC$32,S!$HC22:$HL22)+SUMIF(N!$HC$15:$HL$15,'Ciclo Semaforico'!BC$32,N!$HC22:$HL22)+SUMIF(E!$HC$15:$HL$15,'Ciclo Semaforico'!BC$32,E!$HC22:$HL22)+SUMIF(O!$HC$15:$HL$15,'Ciclo Semaforico'!BC$32,O!$HC22:$HL22))-IF(BC$31="",(SUMIF(S!$HC$15:$HL$15,'Ciclo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Semaforico'!BC$30,O!$HC22:$HL22))*BC$31))</f>
        <v>0</v>
      </c>
      <c r="BD47" s="241">
        <f>IF(BD$32="",IF(BD$31="",(SUMIF(S!$HC$15:$HL$15,'Ciclo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Semaforico'!BD$30,O!$HC22:$HL22))*BD$31),(SUMIF(S!$HC$15:$HL$15,'Ciclo Semaforico'!BD$32,S!$HC22:$HL22)+SUMIF(N!$HC$15:$HL$15,'Ciclo Semaforico'!BD$32,N!$HC22:$HL22)+SUMIF(E!$HC$15:$HL$15,'Ciclo Semaforico'!BD$32,E!$HC22:$HL22)+SUMIF(O!$HC$15:$HL$15,'Ciclo Semaforico'!BD$32,O!$HC22:$HL22))-IF(BD$31="",(SUMIF(S!$HC$15:$HL$15,'Ciclo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Semaforico'!BD$30,O!$HC22:$HL22))*BD$31))</f>
        <v>0</v>
      </c>
      <c r="BE47" s="241">
        <f>IF(BE$32="",IF(BE$31="",(SUMIF(S!$HC$15:$HL$15,'Ciclo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Semaforico'!BE$30,O!$HC22:$HL22))*BE$31),(SUMIF(S!$HC$15:$HL$15,'Ciclo Semaforico'!BE$32,S!$HC22:$HL22)+SUMIF(N!$HC$15:$HL$15,'Ciclo Semaforico'!BE$32,N!$HC22:$HL22)+SUMIF(E!$HC$15:$HL$15,'Ciclo Semaforico'!BE$32,E!$HC22:$HL22)+SUMIF(O!$HC$15:$HL$15,'Ciclo Semaforico'!BE$32,O!$HC22:$HL22))-IF(BE$31="",(SUMIF(S!$HC$15:$HL$15,'Ciclo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Semaforico'!BE$30,O!$HC22:$HL22))*BE$31))</f>
        <v>0</v>
      </c>
      <c r="BF47" s="241">
        <f>IF(BF$32="",IF(BF$31="",(SUMIF(S!$HC$15:$HL$15,'Ciclo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Semaforico'!BF$30,O!$HC22:$HL22))*BF$31),(SUMIF(S!$HC$15:$HL$15,'Ciclo Semaforico'!BF$32,S!$HC22:$HL22)+SUMIF(N!$HC$15:$HL$15,'Ciclo Semaforico'!BF$32,N!$HC22:$HL22)+SUMIF(E!$HC$15:$HL$15,'Ciclo Semaforico'!BF$32,E!$HC22:$HL22)+SUMIF(O!$HC$15:$HL$15,'Ciclo Semaforico'!BF$32,O!$HC22:$HL22))-IF(BF$31="",(SUMIF(S!$HC$15:$HL$15,'Ciclo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Semaforico'!BF$30,O!$HC22:$HL22))*BF$31))</f>
        <v>0</v>
      </c>
      <c r="BG47" s="241">
        <f>IF(BG$32="",IF(BG$31="",(SUMIF(S!$HC$15:$HL$15,'Ciclo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Semaforico'!BG$30,O!$HC22:$HL22))*BG$31),(SUMIF(S!$HC$15:$HL$15,'Ciclo Semaforico'!BG$32,S!$HC22:$HL22)+SUMIF(N!$HC$15:$HL$15,'Ciclo Semaforico'!BG$32,N!$HC22:$HL22)+SUMIF(E!$HC$15:$HL$15,'Ciclo Semaforico'!BG$32,E!$HC22:$HL22)+SUMIF(O!$HC$15:$HL$15,'Ciclo Semaforico'!BG$32,O!$HC22:$HL22))-IF(BG$31="",(SUMIF(S!$HC$15:$HL$15,'Ciclo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Semaforico'!BG$30,O!$HC22:$HL22))*BG$31))</f>
        <v>0</v>
      </c>
      <c r="BH47" s="241">
        <f>IF(BH$32="",IF(BH$31="",(SUMIF(S!$HC$15:$HL$15,'Ciclo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Semaforico'!BH$30,O!$HC22:$HL22))*BH$31),(SUMIF(S!$HC$15:$HL$15,'Ciclo Semaforico'!BH$32,S!$HC22:$HL22)+SUMIF(N!$HC$15:$HL$15,'Ciclo Semaforico'!BH$32,N!$HC22:$HL22)+SUMIF(E!$HC$15:$HL$15,'Ciclo Semaforico'!BH$32,E!$HC22:$HL22)+SUMIF(O!$HC$15:$HL$15,'Ciclo Semaforico'!BH$32,O!$HC22:$HL22))-IF(BH$31="",(SUMIF(S!$HC$15:$HL$15,'Ciclo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Semaforico'!BH$30,O!$HC22:$HL22))*BH$31))</f>
        <v>0</v>
      </c>
      <c r="BI47" s="241">
        <f>IF(BI$32="",IF(BI$31="",(SUMIF(S!$HC$15:$HL$15,'Ciclo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Semaforico'!BI$30,O!$HC22:$HL22))*BI$31),(SUMIF(S!$HC$15:$HL$15,'Ciclo Semaforico'!BI$32,S!$HC22:$HL22)+SUMIF(N!$HC$15:$HL$15,'Ciclo Semaforico'!BI$32,N!$HC22:$HL22)+SUMIF(E!$HC$15:$HL$15,'Ciclo Semaforico'!BI$32,E!$HC22:$HL22)+SUMIF(O!$HC$15:$HL$15,'Ciclo Semaforico'!BI$32,O!$HC22:$HL22))-IF(BI$31="",(SUMIF(S!$HC$15:$HL$15,'Ciclo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Semaforico'!BI$30,O!$HC22:$HL22))*BI$31))</f>
        <v>0</v>
      </c>
      <c r="BJ47" s="242">
        <f>IF(BJ$32="",IF(BJ$31="",(SUMIF(S!$HC$15:$HL$15,'Ciclo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Semaforico'!BJ$30,O!$HC22:$HL22))*BJ$31),(SUMIF(S!$HC$15:$HL$15,'Ciclo Semaforico'!BJ$32,S!$HC22:$HL22)+SUMIF(N!$HC$15:$HL$15,'Ciclo Semaforico'!BJ$32,N!$HC22:$HL22)+SUMIF(E!$HC$15:$HL$15,'Ciclo Semaforico'!BJ$32,E!$HC22:$HL22)+SUMIF(O!$HC$15:$HL$15,'Ciclo Semaforico'!BJ$32,O!$HC22:$HL22))-IF(BJ$31="",(SUMIF(S!$HC$15:$HL$15,'Ciclo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Semaforico'!BJ$30,O!$HC22:$HL22))*BJ$31))</f>
        <v>0</v>
      </c>
      <c r="BK47" s="240">
        <f>IF(BK$32="",IF(BK$31="",(SUMIF(S!$HC$15:$HL$15,'Ciclo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Semaforico'!BK$30,O!$HC22:$HL22))*BK$31),(SUMIF(S!$HC$15:$HL$15,'Ciclo Semaforico'!BK$32,S!$HC22:$HL22)+SUMIF(N!$HC$15:$HL$15,'Ciclo Semaforico'!BK$32,N!$HC22:$HL22)+SUMIF(E!$HC$15:$HL$15,'Ciclo Semaforico'!BK$32,E!$HC22:$HL22)+SUMIF(O!$HC$15:$HL$15,'Ciclo Semaforico'!BK$32,O!$HC22:$HL22))-IF(BK$31="",(SUMIF(S!$HC$15:$HL$15,'Ciclo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Semaforico'!BK$30,O!$HC22:$HL22))*BK$31))</f>
        <v>0</v>
      </c>
      <c r="BL47" s="241">
        <f>IF(BL$32="",IF(BL$31="",(SUMIF(S!$HC$15:$HL$15,'Ciclo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Semaforico'!BL$30,O!$HC22:$HL22))*BL$31),(SUMIF(S!$HC$15:$HL$15,'Ciclo Semaforico'!BL$32,S!$HC22:$HL22)+SUMIF(N!$HC$15:$HL$15,'Ciclo Semaforico'!BL$32,N!$HC22:$HL22)+SUMIF(E!$HC$15:$HL$15,'Ciclo Semaforico'!BL$32,E!$HC22:$HL22)+SUMIF(O!$HC$15:$HL$15,'Ciclo Semaforico'!BL$32,O!$HC22:$HL22))-IF(BL$31="",(SUMIF(S!$HC$15:$HL$15,'Ciclo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Semaforico'!BL$30,O!$HC22:$HL22))*BL$31))</f>
        <v>0</v>
      </c>
      <c r="BM47" s="241">
        <f>IF(BM$32="",IF(BM$31="",(SUMIF(S!$HC$15:$HL$15,'Ciclo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Semaforico'!BM$30,O!$HC22:$HL22))*BM$31),(SUMIF(S!$HC$15:$HL$15,'Ciclo Semaforico'!BM$32,S!$HC22:$HL22)+SUMIF(N!$HC$15:$HL$15,'Ciclo Semaforico'!BM$32,N!$HC22:$HL22)+SUMIF(E!$HC$15:$HL$15,'Ciclo Semaforico'!BM$32,E!$HC22:$HL22)+SUMIF(O!$HC$15:$HL$15,'Ciclo Semaforico'!BM$32,O!$HC22:$HL22))-IF(BM$31="",(SUMIF(S!$HC$15:$HL$15,'Ciclo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Semaforico'!BM$30,O!$HC22:$HL22))*BM$31))</f>
        <v>0</v>
      </c>
      <c r="BN47" s="241">
        <f>IF(BN$32="",IF(BN$31="",(SUMIF(S!$HC$15:$HL$15,'Ciclo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Semaforico'!BN$30,O!$HC22:$HL22))*BN$31),(SUMIF(S!$HC$15:$HL$15,'Ciclo Semaforico'!BN$32,S!$HC22:$HL22)+SUMIF(N!$HC$15:$HL$15,'Ciclo Semaforico'!BN$32,N!$HC22:$HL22)+SUMIF(E!$HC$15:$HL$15,'Ciclo Semaforico'!BN$32,E!$HC22:$HL22)+SUMIF(O!$HC$15:$HL$15,'Ciclo Semaforico'!BN$32,O!$HC22:$HL22))-IF(BN$31="",(SUMIF(S!$HC$15:$HL$15,'Ciclo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Semaforico'!BN$30,O!$HC22:$HL22))*BN$31))</f>
        <v>0</v>
      </c>
      <c r="BO47" s="241">
        <f>IF(BO$32="",IF(BO$31="",(SUMIF(S!$HC$15:$HL$15,'Ciclo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Semaforico'!BO$30,O!$HC22:$HL22))*BO$31),(SUMIF(S!$HC$15:$HL$15,'Ciclo Semaforico'!BO$32,S!$HC22:$HL22)+SUMIF(N!$HC$15:$HL$15,'Ciclo Semaforico'!BO$32,N!$HC22:$HL22)+SUMIF(E!$HC$15:$HL$15,'Ciclo Semaforico'!BO$32,E!$HC22:$HL22)+SUMIF(O!$HC$15:$HL$15,'Ciclo Semaforico'!BO$32,O!$HC22:$HL22))-IF(BO$31="",(SUMIF(S!$HC$15:$HL$15,'Ciclo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Semaforico'!BO$30,O!$HC22:$HL22))*BO$31))</f>
        <v>0</v>
      </c>
      <c r="BP47" s="241">
        <f>IF(BP$32="",IF(BP$31="",(SUMIF(S!$HC$15:$HL$15,'Ciclo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Semaforico'!BP$30,O!$HC22:$HL22))*BP$31),(SUMIF(S!$HC$15:$HL$15,'Ciclo Semaforico'!BP$32,S!$HC22:$HL22)+SUMIF(N!$HC$15:$HL$15,'Ciclo Semaforico'!BP$32,N!$HC22:$HL22)+SUMIF(E!$HC$15:$HL$15,'Ciclo Semaforico'!BP$32,E!$HC22:$HL22)+SUMIF(O!$HC$15:$HL$15,'Ciclo Semaforico'!BP$32,O!$HC22:$HL22))-IF(BP$31="",(SUMIF(S!$HC$15:$HL$15,'Ciclo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Semaforico'!BP$30,O!$HC22:$HL22))*BP$31))</f>
        <v>0</v>
      </c>
      <c r="BQ47" s="241">
        <f>IF(BQ$32="",IF(BQ$31="",(SUMIF(S!$HC$15:$HL$15,'Ciclo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Semaforico'!BQ$30,O!$HC22:$HL22))*BQ$31),(SUMIF(S!$HC$15:$HL$15,'Ciclo Semaforico'!BQ$32,S!$HC22:$HL22)+SUMIF(N!$HC$15:$HL$15,'Ciclo Semaforico'!BQ$32,N!$HC22:$HL22)+SUMIF(E!$HC$15:$HL$15,'Ciclo Semaforico'!BQ$32,E!$HC22:$HL22)+SUMIF(O!$HC$15:$HL$15,'Ciclo Semaforico'!BQ$32,O!$HC22:$HL22))-IF(BQ$31="",(SUMIF(S!$HC$15:$HL$15,'Ciclo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Semaforico'!BQ$30,O!$HC22:$HL22))*BQ$31))</f>
        <v>0</v>
      </c>
      <c r="BR47" s="241">
        <f>IF(BR$32="",IF(BR$31="",(SUMIF(S!$HC$15:$HL$15,'Ciclo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Semaforico'!BR$30,O!$HC22:$HL22))*BR$31),(SUMIF(S!$HC$15:$HL$15,'Ciclo Semaforico'!BR$32,S!$HC22:$HL22)+SUMIF(N!$HC$15:$HL$15,'Ciclo Semaforico'!BR$32,N!$HC22:$HL22)+SUMIF(E!$HC$15:$HL$15,'Ciclo Semaforico'!BR$32,E!$HC22:$HL22)+SUMIF(O!$HC$15:$HL$15,'Ciclo Semaforico'!BR$32,O!$HC22:$HL22))-IF(BR$31="",(SUMIF(S!$HC$15:$HL$15,'Ciclo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Semaforico'!BR$30,O!$HC22:$HL22))*BR$31))</f>
        <v>0</v>
      </c>
      <c r="BS47" s="241">
        <f>IF(BS$32="",IF(BS$31="",(SUMIF(S!$HC$15:$HL$15,'Ciclo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Semaforico'!BS$30,O!$HC22:$HL22))*BS$31),(SUMIF(S!$HC$15:$HL$15,'Ciclo Semaforico'!BS$32,S!$HC22:$HL22)+SUMIF(N!$HC$15:$HL$15,'Ciclo Semaforico'!BS$32,N!$HC22:$HL22)+SUMIF(E!$HC$15:$HL$15,'Ciclo Semaforico'!BS$32,E!$HC22:$HL22)+SUMIF(O!$HC$15:$HL$15,'Ciclo Semaforico'!BS$32,O!$HC22:$HL22))-IF(BS$31="",(SUMIF(S!$HC$15:$HL$15,'Ciclo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Semaforico'!BS$30,O!$HC22:$HL22))*BS$31))</f>
        <v>0</v>
      </c>
      <c r="BT47" s="241">
        <f>IF(BT$32="",IF(BT$31="",(SUMIF(S!$HC$15:$HL$15,'Ciclo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Semaforico'!BT$30,O!$HC22:$HL22))*BT$31),(SUMIF(S!$HC$15:$HL$15,'Ciclo Semaforico'!BT$32,S!$HC22:$HL22)+SUMIF(N!$HC$15:$HL$15,'Ciclo Semaforico'!BT$32,N!$HC22:$HL22)+SUMIF(E!$HC$15:$HL$15,'Ciclo Semaforico'!BT$32,E!$HC22:$HL22)+SUMIF(O!$HC$15:$HL$15,'Ciclo Semaforico'!BT$32,O!$HC22:$HL22))-IF(BT$31="",(SUMIF(S!$HC$15:$HL$15,'Ciclo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Semaforico'!BT$30,O!$HC22:$HL22))*BT$31))</f>
        <v>0</v>
      </c>
      <c r="BU47" s="241">
        <f>IF(BU$32="",IF(BU$31="",(SUMIF(S!$HC$15:$HL$15,'Ciclo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Semaforico'!BU$30,O!$HC22:$HL22))*BU$31),(SUMIF(S!$HC$15:$HL$15,'Ciclo Semaforico'!BU$32,S!$HC22:$HL22)+SUMIF(N!$HC$15:$HL$15,'Ciclo Semaforico'!BU$32,N!$HC22:$HL22)+SUMIF(E!$HC$15:$HL$15,'Ciclo Semaforico'!BU$32,E!$HC22:$HL22)+SUMIF(O!$HC$15:$HL$15,'Ciclo Semaforico'!BU$32,O!$HC22:$HL22))-IF(BU$31="",(SUMIF(S!$HC$15:$HL$15,'Ciclo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Semaforico'!BU$30,O!$HC22:$HL22))*BU$31))</f>
        <v>0</v>
      </c>
      <c r="BV47" s="242">
        <f>IF(BV$32="",IF(BV$31="",(SUMIF(S!$HC$15:$HL$15,'Ciclo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Semaforico'!BV$30,O!$HC22:$HL22))*BV$31),(SUMIF(S!$HC$15:$HL$15,'Ciclo Semaforico'!BV$32,S!$HC22:$HL22)+SUMIF(N!$HC$15:$HL$15,'Ciclo Semaforico'!BV$32,N!$HC22:$HL22)+SUMIF(E!$HC$15:$HL$15,'Ciclo Semaforico'!BV$32,E!$HC22:$HL22)+SUMIF(O!$HC$15:$HL$15,'Ciclo Semaforico'!BV$32,O!$HC22:$HL22))-IF(BV$31="",(SUMIF(S!$HC$15:$HL$15,'Ciclo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Semaforico'!BV$30,O!$HC22:$HL22))*BV$31))</f>
        <v>0</v>
      </c>
      <c r="BW47" s="240">
        <f>IF(BW$32="",IF(BW$31="",(SUMIF(S!$HC$15:$HL$15,'Ciclo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Semaforico'!BW$30,O!$HC22:$HL22))*BW$31),(SUMIF(S!$HC$15:$HL$15,'Ciclo Semaforico'!BW$32,S!$HC22:$HL22)+SUMIF(N!$HC$15:$HL$15,'Ciclo Semaforico'!BW$32,N!$HC22:$HL22)+SUMIF(E!$HC$15:$HL$15,'Ciclo Semaforico'!BW$32,E!$HC22:$HL22)+SUMIF(O!$HC$15:$HL$15,'Ciclo Semaforico'!BW$32,O!$HC22:$HL22))-IF(BW$31="",(SUMIF(S!$HC$15:$HL$15,'Ciclo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Semaforico'!BW$30,O!$HC22:$HL22))*BW$31))</f>
        <v>0</v>
      </c>
      <c r="BX47" s="241">
        <f>IF(BX$32="",IF(BX$31="",(SUMIF(S!$HC$15:$HL$15,'Ciclo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Semaforico'!BX$30,O!$HC22:$HL22))*BX$31),(SUMIF(S!$HC$15:$HL$15,'Ciclo Semaforico'!BX$32,S!$HC22:$HL22)+SUMIF(N!$HC$15:$HL$15,'Ciclo Semaforico'!BX$32,N!$HC22:$HL22)+SUMIF(E!$HC$15:$HL$15,'Ciclo Semaforico'!BX$32,E!$HC22:$HL22)+SUMIF(O!$HC$15:$HL$15,'Ciclo Semaforico'!BX$32,O!$HC22:$HL22))-IF(BX$31="",(SUMIF(S!$HC$15:$HL$15,'Ciclo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Semaforico'!BX$30,O!$HC22:$HL22))*BX$31))</f>
        <v>0</v>
      </c>
      <c r="BY47" s="241">
        <f>IF(BY$32="",IF(BY$31="",(SUMIF(S!$HC$15:$HL$15,'Ciclo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Semaforico'!BY$30,O!$HC22:$HL22))*BY$31),(SUMIF(S!$HC$15:$HL$15,'Ciclo Semaforico'!BY$32,S!$HC22:$HL22)+SUMIF(N!$HC$15:$HL$15,'Ciclo Semaforico'!BY$32,N!$HC22:$HL22)+SUMIF(E!$HC$15:$HL$15,'Ciclo Semaforico'!BY$32,E!$HC22:$HL22)+SUMIF(O!$HC$15:$HL$15,'Ciclo Semaforico'!BY$32,O!$HC22:$HL22))-IF(BY$31="",(SUMIF(S!$HC$15:$HL$15,'Ciclo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Semaforico'!BY$30,O!$HC22:$HL22))*BY$31))</f>
        <v>0</v>
      </c>
      <c r="BZ47" s="241">
        <f>IF(BZ$32="",IF(BZ$31="",(SUMIF(S!$HC$15:$HL$15,'Ciclo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Semaforico'!BZ$30,O!$HC22:$HL22))*BZ$31),(SUMIF(S!$HC$15:$HL$15,'Ciclo Semaforico'!BZ$32,S!$HC22:$HL22)+SUMIF(N!$HC$15:$HL$15,'Ciclo Semaforico'!BZ$32,N!$HC22:$HL22)+SUMIF(E!$HC$15:$HL$15,'Ciclo Semaforico'!BZ$32,E!$HC22:$HL22)+SUMIF(O!$HC$15:$HL$15,'Ciclo Semaforico'!BZ$32,O!$HC22:$HL22))-IF(BZ$31="",(SUMIF(S!$HC$15:$HL$15,'Ciclo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Semaforico'!BZ$30,O!$HC22:$HL22))*BZ$31))</f>
        <v>0</v>
      </c>
      <c r="CA47" s="241">
        <f>IF(CA$32="",IF(CA$31="",(SUMIF(S!$HC$15:$HL$15,'Ciclo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Semaforico'!CA$30,O!$HC22:$HL22))*CA$31),(SUMIF(S!$HC$15:$HL$15,'Ciclo Semaforico'!CA$32,S!$HC22:$HL22)+SUMIF(N!$HC$15:$HL$15,'Ciclo Semaforico'!CA$32,N!$HC22:$HL22)+SUMIF(E!$HC$15:$HL$15,'Ciclo Semaforico'!CA$32,E!$HC22:$HL22)+SUMIF(O!$HC$15:$HL$15,'Ciclo Semaforico'!CA$32,O!$HC22:$HL22))-IF(CA$31="",(SUMIF(S!$HC$15:$HL$15,'Ciclo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Semaforico'!CA$30,O!$HC22:$HL22))*CA$31))</f>
        <v>0</v>
      </c>
      <c r="CB47" s="241">
        <f>IF(CB$32="",IF(CB$31="",(SUMIF(S!$HC$15:$HL$15,'Ciclo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Semaforico'!CB$30,O!$HC22:$HL22))*CB$31),(SUMIF(S!$HC$15:$HL$15,'Ciclo Semaforico'!CB$32,S!$HC22:$HL22)+SUMIF(N!$HC$15:$HL$15,'Ciclo Semaforico'!CB$32,N!$HC22:$HL22)+SUMIF(E!$HC$15:$HL$15,'Ciclo Semaforico'!CB$32,E!$HC22:$HL22)+SUMIF(O!$HC$15:$HL$15,'Ciclo Semaforico'!CB$32,O!$HC22:$HL22))-IF(CB$31="",(SUMIF(S!$HC$15:$HL$15,'Ciclo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Semaforico'!CB$30,O!$HC22:$HL22))*CB$31))</f>
        <v>0</v>
      </c>
      <c r="CC47" s="241">
        <f>IF(CC$32="",IF(CC$31="",(SUMIF(S!$HC$15:$HL$15,'Ciclo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Semaforico'!CC$30,O!$HC22:$HL22))*CC$31),(SUMIF(S!$HC$15:$HL$15,'Ciclo Semaforico'!CC$32,S!$HC22:$HL22)+SUMIF(N!$HC$15:$HL$15,'Ciclo Semaforico'!CC$32,N!$HC22:$HL22)+SUMIF(E!$HC$15:$HL$15,'Ciclo Semaforico'!CC$32,E!$HC22:$HL22)+SUMIF(O!$HC$15:$HL$15,'Ciclo Semaforico'!CC$32,O!$HC22:$HL22))-IF(CC$31="",(SUMIF(S!$HC$15:$HL$15,'Ciclo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Semaforico'!CC$30,O!$HC22:$HL22))*CC$31))</f>
        <v>0</v>
      </c>
      <c r="CD47" s="241">
        <f>IF(CD$32="",IF(CD$31="",(SUMIF(S!$HC$15:$HL$15,'Ciclo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Semaforico'!CD$30,O!$HC22:$HL22))*CD$31),(SUMIF(S!$HC$15:$HL$15,'Ciclo Semaforico'!CD$32,S!$HC22:$HL22)+SUMIF(N!$HC$15:$HL$15,'Ciclo Semaforico'!CD$32,N!$HC22:$HL22)+SUMIF(E!$HC$15:$HL$15,'Ciclo Semaforico'!CD$32,E!$HC22:$HL22)+SUMIF(O!$HC$15:$HL$15,'Ciclo Semaforico'!CD$32,O!$HC22:$HL22))-IF(CD$31="",(SUMIF(S!$HC$15:$HL$15,'Ciclo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Semaforico'!CD$30,O!$HC22:$HL22))*CD$31))</f>
        <v>0</v>
      </c>
      <c r="CE47" s="241">
        <f>IF(CE$32="",IF(CE$31="",(SUMIF(S!$HC$15:$HL$15,'Ciclo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Semaforico'!CE$30,O!$HC22:$HL22))*CE$31),(SUMIF(S!$HC$15:$HL$15,'Ciclo Semaforico'!CE$32,S!$HC22:$HL22)+SUMIF(N!$HC$15:$HL$15,'Ciclo Semaforico'!CE$32,N!$HC22:$HL22)+SUMIF(E!$HC$15:$HL$15,'Ciclo Semaforico'!CE$32,E!$HC22:$HL22)+SUMIF(O!$HC$15:$HL$15,'Ciclo Semaforico'!CE$32,O!$HC22:$HL22))-IF(CE$31="",(SUMIF(S!$HC$15:$HL$15,'Ciclo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Semaforico'!CE$30,O!$HC22:$HL22))*CE$31))</f>
        <v>0</v>
      </c>
      <c r="CF47" s="241">
        <f>IF(CF$32="",IF(CF$31="",(SUMIF(S!$HC$15:$HL$15,'Ciclo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Semaforico'!CF$30,O!$HC22:$HL22))*CF$31),(SUMIF(S!$HC$15:$HL$15,'Ciclo Semaforico'!CF$32,S!$HC22:$HL22)+SUMIF(N!$HC$15:$HL$15,'Ciclo Semaforico'!CF$32,N!$HC22:$HL22)+SUMIF(E!$HC$15:$HL$15,'Ciclo Semaforico'!CF$32,E!$HC22:$HL22)+SUMIF(O!$HC$15:$HL$15,'Ciclo Semaforico'!CF$32,O!$HC22:$HL22))-IF(CF$31="",(SUMIF(S!$HC$15:$HL$15,'Ciclo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Semaforico'!CF$30,O!$HC22:$HL22))*CF$31))</f>
        <v>0</v>
      </c>
      <c r="CG47" s="241">
        <f>IF(CG$32="",IF(CG$31="",(SUMIF(S!$HC$15:$HL$15,'Ciclo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Semaforico'!CG$30,O!$HC22:$HL22))*CG$31),(SUMIF(S!$HC$15:$HL$15,'Ciclo Semaforico'!CG$32,S!$HC22:$HL22)+SUMIF(N!$HC$15:$HL$15,'Ciclo Semaforico'!CG$32,N!$HC22:$HL22)+SUMIF(E!$HC$15:$HL$15,'Ciclo Semaforico'!CG$32,E!$HC22:$HL22)+SUMIF(O!$HC$15:$HL$15,'Ciclo Semaforico'!CG$32,O!$HC22:$HL22))-IF(CG$31="",(SUMIF(S!$HC$15:$HL$15,'Ciclo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Semaforico'!CG$30,O!$HC22:$HL22))*CG$31))</f>
        <v>0</v>
      </c>
      <c r="CH47" s="242">
        <f>IF(CH$32="",IF(CH$31="",(SUMIF(S!$HC$15:$HL$15,'Ciclo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Semaforico'!CH$30,O!$HC22:$HL22))*CH$31),(SUMIF(S!$HC$15:$HL$15,'Ciclo Semaforico'!CH$32,S!$HC22:$HL22)+SUMIF(N!$HC$15:$HL$15,'Ciclo Semaforico'!CH$32,N!$HC22:$HL22)+SUMIF(E!$HC$15:$HL$15,'Ciclo Semaforico'!CH$32,E!$HC22:$HL22)+SUMIF(O!$HC$15:$HL$15,'Ciclo Semaforico'!CH$32,O!$HC22:$HL22))-IF(CH$31="",(SUMIF(S!$HC$15:$HL$15,'Ciclo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Semaforico'!CH$30,O!$HC22:$HL22))*CH$31))</f>
        <v>0</v>
      </c>
      <c r="CI47" s="240" t="e">
        <f t="shared" si="52"/>
        <v>#REF!</v>
      </c>
      <c r="CJ47" s="241" t="e">
        <f t="shared" si="53"/>
        <v>#REF!</v>
      </c>
      <c r="CK47" s="241" t="e">
        <f t="shared" si="54"/>
        <v>#REF!</v>
      </c>
      <c r="CL47" s="241" t="e">
        <f t="shared" si="55"/>
        <v>#REF!</v>
      </c>
      <c r="CM47" s="241" t="e">
        <f t="shared" si="56"/>
        <v>#REF!</v>
      </c>
      <c r="CN47" s="241" t="e">
        <f t="shared" si="57"/>
        <v>#REF!</v>
      </c>
      <c r="CO47" s="241" t="e">
        <f t="shared" si="58"/>
        <v>#REF!</v>
      </c>
      <c r="CP47" s="241" t="e">
        <f t="shared" si="59"/>
        <v>#REF!</v>
      </c>
      <c r="CQ47" s="241" t="e">
        <f t="shared" si="60"/>
        <v>#REF!</v>
      </c>
      <c r="CR47" s="241" t="e">
        <f t="shared" si="61"/>
        <v>#REF!</v>
      </c>
      <c r="CS47" s="241" t="e">
        <f t="shared" si="62"/>
        <v>#REF!</v>
      </c>
      <c r="CT47" s="242">
        <f t="shared" si="63"/>
        <v>0</v>
      </c>
      <c r="CU47" s="240" t="e">
        <f t="shared" si="64"/>
        <v>#REF!</v>
      </c>
      <c r="CV47" s="241" t="e">
        <f t="shared" si="65"/>
        <v>#REF!</v>
      </c>
      <c r="CW47" s="241" t="e">
        <f t="shared" si="66"/>
        <v>#REF!</v>
      </c>
      <c r="CX47" s="241">
        <f t="shared" si="67"/>
        <v>0</v>
      </c>
      <c r="CY47" s="241">
        <f t="shared" si="68"/>
        <v>0</v>
      </c>
      <c r="CZ47" s="241">
        <f t="shared" si="69"/>
        <v>0</v>
      </c>
      <c r="DA47" s="241">
        <f t="shared" si="70"/>
        <v>0</v>
      </c>
      <c r="DB47" s="241">
        <f t="shared" si="71"/>
        <v>0</v>
      </c>
      <c r="DC47" s="241">
        <f t="shared" si="72"/>
        <v>0</v>
      </c>
      <c r="DD47" s="241">
        <f t="shared" si="73"/>
        <v>0</v>
      </c>
      <c r="DE47" s="241">
        <f t="shared" si="74"/>
        <v>0</v>
      </c>
      <c r="DF47" s="242">
        <f t="shared" si="75"/>
        <v>0</v>
      </c>
      <c r="DG47" s="240">
        <f t="shared" si="76"/>
        <v>0</v>
      </c>
      <c r="DH47" s="241">
        <f t="shared" si="77"/>
        <v>0</v>
      </c>
      <c r="DI47" s="241">
        <f t="shared" si="78"/>
        <v>0</v>
      </c>
      <c r="DJ47" s="241">
        <f t="shared" si="79"/>
        <v>0</v>
      </c>
      <c r="DK47" s="241">
        <f t="shared" si="80"/>
        <v>0</v>
      </c>
      <c r="DL47" s="241">
        <f t="shared" si="81"/>
        <v>0</v>
      </c>
      <c r="DM47" s="241">
        <f t="shared" si="82"/>
        <v>0</v>
      </c>
      <c r="DN47" s="241">
        <f t="shared" si="83"/>
        <v>0</v>
      </c>
      <c r="DO47" s="241">
        <f t="shared" si="84"/>
        <v>0</v>
      </c>
      <c r="DP47" s="241">
        <f t="shared" si="85"/>
        <v>0</v>
      </c>
      <c r="DQ47" s="241">
        <f t="shared" si="86"/>
        <v>0</v>
      </c>
      <c r="DR47" s="242">
        <f t="shared" si="87"/>
        <v>0</v>
      </c>
      <c r="DS47" s="240">
        <f t="shared" si="88"/>
        <v>0</v>
      </c>
      <c r="DT47" s="241">
        <f t="shared" si="89"/>
        <v>0</v>
      </c>
      <c r="DU47" s="241">
        <f t="shared" si="90"/>
        <v>0</v>
      </c>
      <c r="DV47" s="241">
        <f t="shared" si="91"/>
        <v>0</v>
      </c>
      <c r="DW47" s="241">
        <f t="shared" si="92"/>
        <v>0</v>
      </c>
      <c r="DX47" s="241">
        <f t="shared" si="93"/>
        <v>0</v>
      </c>
      <c r="DY47" s="241">
        <f t="shared" si="94"/>
        <v>0</v>
      </c>
      <c r="DZ47" s="241">
        <f t="shared" si="95"/>
        <v>0</v>
      </c>
      <c r="EA47" s="241">
        <f t="shared" si="96"/>
        <v>0</v>
      </c>
      <c r="EB47" s="241">
        <f t="shared" si="97"/>
        <v>0</v>
      </c>
      <c r="EC47" s="241">
        <f t="shared" si="98"/>
        <v>0</v>
      </c>
      <c r="ED47" s="242">
        <f t="shared" si="99"/>
        <v>0</v>
      </c>
      <c r="EE47" s="240">
        <f t="shared" si="100"/>
        <v>0</v>
      </c>
      <c r="EF47" s="241">
        <f t="shared" si="101"/>
        <v>0</v>
      </c>
      <c r="EG47" s="241">
        <f t="shared" si="102"/>
        <v>0</v>
      </c>
      <c r="EH47" s="241">
        <f t="shared" si="103"/>
        <v>0</v>
      </c>
      <c r="EI47" s="241">
        <f t="shared" si="104"/>
        <v>0</v>
      </c>
      <c r="EJ47" s="241">
        <f t="shared" si="105"/>
        <v>0</v>
      </c>
      <c r="EK47" s="241">
        <f t="shared" si="106"/>
        <v>0</v>
      </c>
      <c r="EL47" s="241">
        <f t="shared" si="107"/>
        <v>0</v>
      </c>
      <c r="EM47" s="241">
        <f t="shared" si="108"/>
        <v>0</v>
      </c>
      <c r="EN47" s="241">
        <f t="shared" si="109"/>
        <v>0</v>
      </c>
      <c r="EO47" s="241">
        <f t="shared" si="110"/>
        <v>0</v>
      </c>
      <c r="EP47" s="242">
        <f t="shared" si="111"/>
        <v>0</v>
      </c>
      <c r="EQ47" s="251" t="e">
        <f t="shared" si="112"/>
        <v>#REF!</v>
      </c>
      <c r="ER47" s="252" t="e">
        <f t="shared" si="113"/>
        <v>#REF!</v>
      </c>
      <c r="ES47" s="252" t="e">
        <f t="shared" si="114"/>
        <v>#REF!</v>
      </c>
      <c r="ET47" s="252" t="e">
        <f t="shared" si="115"/>
        <v>#REF!</v>
      </c>
      <c r="EU47" s="252" t="e">
        <f t="shared" si="116"/>
        <v>#REF!</v>
      </c>
      <c r="EV47" s="252" t="e">
        <f t="shared" si="117"/>
        <v>#REF!</v>
      </c>
      <c r="EW47" s="252" t="e">
        <f t="shared" si="118"/>
        <v>#REF!</v>
      </c>
      <c r="EX47" s="252" t="e">
        <f t="shared" si="119"/>
        <v>#REF!</v>
      </c>
      <c r="EY47" s="252" t="e">
        <f t="shared" si="120"/>
        <v>#REF!</v>
      </c>
      <c r="EZ47" s="252" t="e">
        <f t="shared" si="121"/>
        <v>#REF!</v>
      </c>
      <c r="FA47" s="252" t="e">
        <f t="shared" si="122"/>
        <v>#REF!</v>
      </c>
      <c r="FB47" s="253" t="str">
        <f t="shared" si="123"/>
        <v/>
      </c>
      <c r="FC47" s="251" t="e">
        <f t="shared" si="124"/>
        <v>#REF!</v>
      </c>
      <c r="FD47" s="252" t="e">
        <f t="shared" si="125"/>
        <v>#REF!</v>
      </c>
      <c r="FE47" s="252" t="e">
        <f t="shared" si="126"/>
        <v>#REF!</v>
      </c>
      <c r="FF47" s="252" t="str">
        <f t="shared" si="127"/>
        <v/>
      </c>
      <c r="FG47" s="252" t="str">
        <f t="shared" si="128"/>
        <v/>
      </c>
      <c r="FH47" s="252" t="str">
        <f t="shared" si="129"/>
        <v/>
      </c>
      <c r="FI47" s="252" t="str">
        <f t="shared" si="130"/>
        <v/>
      </c>
      <c r="FJ47" s="252" t="str">
        <f t="shared" si="131"/>
        <v/>
      </c>
      <c r="FK47" s="252" t="str">
        <f t="shared" si="132"/>
        <v/>
      </c>
      <c r="FL47" s="252" t="str">
        <f t="shared" si="133"/>
        <v/>
      </c>
      <c r="FM47" s="252" t="str">
        <f t="shared" si="134"/>
        <v/>
      </c>
      <c r="FN47" s="253" t="str">
        <f t="shared" si="135"/>
        <v/>
      </c>
      <c r="FO47" s="251" t="str">
        <f t="shared" si="136"/>
        <v/>
      </c>
      <c r="FP47" s="252" t="str">
        <f t="shared" si="137"/>
        <v/>
      </c>
      <c r="FQ47" s="252" t="str">
        <f t="shared" si="138"/>
        <v/>
      </c>
      <c r="FR47" s="252" t="str">
        <f t="shared" si="139"/>
        <v/>
      </c>
      <c r="FS47" s="252" t="str">
        <f t="shared" si="140"/>
        <v/>
      </c>
      <c r="FT47" s="252" t="str">
        <f t="shared" si="141"/>
        <v/>
      </c>
      <c r="FU47" s="252" t="str">
        <f t="shared" si="142"/>
        <v/>
      </c>
      <c r="FV47" s="252" t="str">
        <f t="shared" si="143"/>
        <v/>
      </c>
      <c r="FW47" s="252" t="str">
        <f t="shared" si="144"/>
        <v/>
      </c>
      <c r="FX47" s="252" t="str">
        <f t="shared" si="145"/>
        <v/>
      </c>
      <c r="FY47" s="252" t="str">
        <f t="shared" si="146"/>
        <v/>
      </c>
      <c r="FZ47" s="253" t="str">
        <f t="shared" si="147"/>
        <v/>
      </c>
      <c r="GA47" s="251" t="str">
        <f t="shared" si="148"/>
        <v/>
      </c>
      <c r="GB47" s="252" t="str">
        <f t="shared" si="149"/>
        <v/>
      </c>
      <c r="GC47" s="252" t="str">
        <f t="shared" si="150"/>
        <v/>
      </c>
      <c r="GD47" s="252" t="str">
        <f t="shared" si="151"/>
        <v/>
      </c>
      <c r="GE47" s="252" t="str">
        <f t="shared" si="152"/>
        <v/>
      </c>
      <c r="GF47" s="252" t="str">
        <f t="shared" si="153"/>
        <v/>
      </c>
      <c r="GG47" s="252" t="str">
        <f t="shared" si="154"/>
        <v/>
      </c>
      <c r="GH47" s="252" t="str">
        <f t="shared" si="155"/>
        <v/>
      </c>
      <c r="GI47" s="252" t="str">
        <f t="shared" si="156"/>
        <v/>
      </c>
      <c r="GJ47" s="252" t="str">
        <f t="shared" si="157"/>
        <v/>
      </c>
      <c r="GK47" s="252" t="str">
        <f t="shared" si="158"/>
        <v/>
      </c>
      <c r="GL47" s="253" t="str">
        <f t="shared" si="159"/>
        <v/>
      </c>
      <c r="GM47" s="251" t="str">
        <f t="shared" si="160"/>
        <v/>
      </c>
      <c r="GN47" s="252" t="str">
        <f t="shared" si="161"/>
        <v/>
      </c>
      <c r="GO47" s="252" t="str">
        <f t="shared" si="162"/>
        <v/>
      </c>
      <c r="GP47" s="252" t="str">
        <f t="shared" si="163"/>
        <v/>
      </c>
      <c r="GQ47" s="252" t="str">
        <f t="shared" si="164"/>
        <v/>
      </c>
      <c r="GR47" s="252" t="str">
        <f t="shared" si="165"/>
        <v/>
      </c>
      <c r="GS47" s="252" t="str">
        <f t="shared" si="166"/>
        <v/>
      </c>
      <c r="GT47" s="252" t="str">
        <f t="shared" si="167"/>
        <v/>
      </c>
      <c r="GU47" s="252" t="str">
        <f t="shared" si="168"/>
        <v/>
      </c>
      <c r="GV47" s="252" t="str">
        <f t="shared" si="169"/>
        <v/>
      </c>
      <c r="GW47" s="252" t="str">
        <f t="shared" si="170"/>
        <v/>
      </c>
      <c r="GX47" s="253" t="str">
        <f t="shared" si="171"/>
        <v/>
      </c>
      <c r="GY47" s="248" t="e">
        <f t="shared" si="185"/>
        <v>#REF!</v>
      </c>
      <c r="GZ47" s="249" t="e">
        <f t="shared" si="186"/>
        <v>#REF!</v>
      </c>
      <c r="HA47" s="249">
        <f t="shared" si="186"/>
        <v>0</v>
      </c>
      <c r="HB47" s="249">
        <f t="shared" si="186"/>
        <v>0</v>
      </c>
      <c r="HC47" s="249">
        <f t="shared" si="186"/>
        <v>0</v>
      </c>
      <c r="HD47" s="249">
        <f t="shared" si="186"/>
        <v>0</v>
      </c>
      <c r="HE47" s="249">
        <f t="shared" si="173"/>
        <v>0</v>
      </c>
      <c r="HF47" s="250">
        <f t="shared" si="173"/>
        <v>0</v>
      </c>
      <c r="HG47" s="248" t="e">
        <f t="shared" si="187"/>
        <v>#REF!</v>
      </c>
      <c r="HH47" s="249" t="e">
        <f t="shared" si="188"/>
        <v>#REF!</v>
      </c>
      <c r="HI47" s="249">
        <f t="shared" si="188"/>
        <v>0</v>
      </c>
      <c r="HJ47" s="249">
        <f t="shared" si="188"/>
        <v>0</v>
      </c>
      <c r="HK47" s="249">
        <f t="shared" si="188"/>
        <v>0</v>
      </c>
      <c r="HL47" s="249">
        <f t="shared" si="188"/>
        <v>0</v>
      </c>
      <c r="HM47" s="249">
        <f t="shared" si="188"/>
        <v>0</v>
      </c>
      <c r="HN47" s="250">
        <f t="shared" si="188"/>
        <v>0</v>
      </c>
      <c r="HO47" s="248">
        <f t="shared" si="189"/>
        <v>0</v>
      </c>
      <c r="HP47" s="249">
        <f t="shared" si="190"/>
        <v>0</v>
      </c>
      <c r="HQ47" s="249">
        <f t="shared" si="190"/>
        <v>0</v>
      </c>
      <c r="HR47" s="249">
        <f t="shared" si="190"/>
        <v>0</v>
      </c>
      <c r="HS47" s="249">
        <f t="shared" si="190"/>
        <v>0</v>
      </c>
      <c r="HT47" s="249">
        <f t="shared" si="190"/>
        <v>0</v>
      </c>
      <c r="HU47" s="249">
        <f t="shared" si="190"/>
        <v>0</v>
      </c>
      <c r="HV47" s="250">
        <f t="shared" si="190"/>
        <v>0</v>
      </c>
      <c r="HW47" s="248">
        <f t="shared" si="191"/>
        <v>0</v>
      </c>
      <c r="HX47" s="249">
        <f t="shared" si="192"/>
        <v>0</v>
      </c>
      <c r="HY47" s="249">
        <f t="shared" si="192"/>
        <v>0</v>
      </c>
      <c r="HZ47" s="249">
        <f t="shared" si="192"/>
        <v>0</v>
      </c>
      <c r="IA47" s="249">
        <f t="shared" si="192"/>
        <v>0</v>
      </c>
      <c r="IB47" s="249">
        <f t="shared" si="192"/>
        <v>0</v>
      </c>
      <c r="IC47" s="249">
        <f t="shared" si="192"/>
        <v>0</v>
      </c>
      <c r="ID47" s="250">
        <f t="shared" si="192"/>
        <v>0</v>
      </c>
      <c r="IE47" s="248">
        <f t="shared" si="193"/>
        <v>0</v>
      </c>
      <c r="IF47" s="249">
        <f t="shared" si="194"/>
        <v>0</v>
      </c>
      <c r="IG47" s="249">
        <f t="shared" si="194"/>
        <v>0</v>
      </c>
      <c r="IH47" s="249">
        <f t="shared" si="194"/>
        <v>0</v>
      </c>
      <c r="II47" s="249">
        <f t="shared" si="194"/>
        <v>0</v>
      </c>
      <c r="IJ47" s="249">
        <f t="shared" si="194"/>
        <v>0</v>
      </c>
      <c r="IK47" s="249">
        <f t="shared" si="194"/>
        <v>0</v>
      </c>
      <c r="IL47" s="250">
        <f t="shared" si="194"/>
        <v>0</v>
      </c>
      <c r="IM47" s="251" t="e">
        <f t="shared" si="178"/>
        <v>#REF!</v>
      </c>
      <c r="IN47" s="252" t="e">
        <f t="shared" si="179"/>
        <v>#REF!</v>
      </c>
      <c r="IO47" s="252">
        <f t="shared" si="180"/>
        <v>0</v>
      </c>
      <c r="IP47" s="252">
        <f t="shared" si="181"/>
        <v>0</v>
      </c>
      <c r="IQ47" s="253">
        <f t="shared" si="182"/>
        <v>0</v>
      </c>
      <c r="IR47" s="405" t="e">
        <f t="shared" si="195"/>
        <v>#REF!</v>
      </c>
      <c r="IS47" s="246">
        <f t="shared" si="197"/>
        <v>0</v>
      </c>
      <c r="IT47" s="254" t="e">
        <f t="shared" si="183"/>
        <v>#REF!</v>
      </c>
      <c r="IU47" s="408">
        <v>1800</v>
      </c>
      <c r="IV47" s="410"/>
      <c r="IW47" s="410" t="s">
        <v>184</v>
      </c>
      <c r="IX47" s="414" t="e">
        <f t="shared" si="196"/>
        <v>#REF!</v>
      </c>
      <c r="IY47" s="422"/>
      <c r="IZ47" s="423"/>
      <c r="JA47" s="424"/>
      <c r="JB47" s="422"/>
      <c r="JC47" s="423"/>
      <c r="JD47" s="424"/>
      <c r="JE47" s="419"/>
      <c r="JF47" s="420"/>
      <c r="JG47" s="421"/>
      <c r="JH47" s="419"/>
      <c r="JI47" s="420"/>
      <c r="JJ47" s="421"/>
      <c r="JK47" s="419"/>
      <c r="JL47" s="420"/>
      <c r="JM47" s="421"/>
      <c r="JN47" s="659">
        <v>1</v>
      </c>
      <c r="JO47" s="659">
        <v>1</v>
      </c>
      <c r="JP47" s="659">
        <v>1</v>
      </c>
      <c r="JQ47" s="659">
        <v>1</v>
      </c>
      <c r="JR47" s="659">
        <v>1</v>
      </c>
      <c r="JS47" s="674" t="e">
        <f t="shared" si="184"/>
        <v>#REF!</v>
      </c>
    </row>
    <row r="48" spans="25:279" ht="20.100000000000001" hidden="1" customHeight="1">
      <c r="Y48" s="381" t="e">
        <f>N!IK23</f>
        <v>#REF!</v>
      </c>
      <c r="Z48" s="378" t="s">
        <v>115</v>
      </c>
      <c r="AA48" s="240" t="e">
        <f>IF(AA$32="",IF(AA$31="",(SUMIF(S!$HC$15:$HL$15,'Ciclo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Semaforico'!AA$30,O!$HC23:$HL23))*AA$31),(SUMIF(S!$HC$15:$HL$15,'Ciclo Semaforico'!AA$32,S!$HC23:$HL23)+SUMIF(N!$HC$15:$HL$15,'Ciclo Semaforico'!AA$32,N!$HC23:$HL23)+SUMIF(E!$HC$15:$HL$15,'Ciclo Semaforico'!AA$32,E!$HC23:$HL23)+SUMIF(O!$HC$15:$HL$15,'Ciclo Semaforico'!AA$32,O!$HC23:$HL23))-IF(AA$31="",(SUMIF(S!$HC$15:$HL$15,'Ciclo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Semaforico'!AA$30,O!$HC23:$HL23))*AA$31))</f>
        <v>#REF!</v>
      </c>
      <c r="AB48" s="241" t="e">
        <f>IF(AB$32="",IF(AB$31="",(SUMIF(S!$HC$15:$HL$15,'Ciclo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Semaforico'!AB$30,O!$HC23:$HL23))*AB$31),(SUMIF(S!$HC$15:$HL$15,'Ciclo Semaforico'!AB$32,S!$HC23:$HL23)+SUMIF(N!$HC$15:$HL$15,'Ciclo Semaforico'!AB$32,N!$HC23:$HL23)+SUMIF(E!$HC$15:$HL$15,'Ciclo Semaforico'!AB$32,E!$HC23:$HL23)+SUMIF(O!$HC$15:$HL$15,'Ciclo Semaforico'!AB$32,O!$HC23:$HL23))-IF(AB$31="",(SUMIF(S!$HC$15:$HL$15,'Ciclo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Semaforico'!AB$30,O!$HC23:$HL23))*AB$31))</f>
        <v>#REF!</v>
      </c>
      <c r="AC48" s="241" t="e">
        <f>IF(AC$32="",IF(AC$31="",(SUMIF(S!$HC$15:$HL$15,'Ciclo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Semaforico'!AC$30,O!$HC23:$HL23))*AC$31),(SUMIF(S!$HC$15:$HL$15,'Ciclo Semaforico'!AC$32,S!$HC23:$HL23)+SUMIF(N!$HC$15:$HL$15,'Ciclo Semaforico'!AC$32,N!$HC23:$HL23)+SUMIF(E!$HC$15:$HL$15,'Ciclo Semaforico'!AC$32,E!$HC23:$HL23)+SUMIF(O!$HC$15:$HL$15,'Ciclo Semaforico'!AC$32,O!$HC23:$HL23))-IF(AC$31="",(SUMIF(S!$HC$15:$HL$15,'Ciclo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Semaforico'!AC$30,O!$HC23:$HL23))*AC$31))</f>
        <v>#REF!</v>
      </c>
      <c r="AD48" s="241" t="e">
        <f>IF(AD$32="",IF(AD$31="",(SUMIF(S!$HC$15:$HL$15,'Ciclo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Semaforico'!AD$30,O!$HC23:$HL23))*AD$31),(SUMIF(S!$HC$15:$HL$15,'Ciclo Semaforico'!AD$32,S!$HC23:$HL23)+SUMIF(N!$HC$15:$HL$15,'Ciclo Semaforico'!AD$32,N!$HC23:$HL23)+SUMIF(E!$HC$15:$HL$15,'Ciclo Semaforico'!AD$32,E!$HC23:$HL23)+SUMIF(O!$HC$15:$HL$15,'Ciclo Semaforico'!AD$32,O!$HC23:$HL23))-IF(AD$31="",(SUMIF(S!$HC$15:$HL$15,'Ciclo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Semaforico'!AD$30,O!$HC23:$HL23))*AD$31))</f>
        <v>#REF!</v>
      </c>
      <c r="AE48" s="241" t="e">
        <f>IF(AE$32="",IF(AE$31="",(SUMIF(S!$HC$15:$HL$15,'Ciclo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Semaforico'!AE$30,O!$HC23:$HL23))*AE$31),(SUMIF(S!$HC$15:$HL$15,'Ciclo Semaforico'!AE$32,S!$HC23:$HL23)+SUMIF(N!$HC$15:$HL$15,'Ciclo Semaforico'!AE$32,N!$HC23:$HL23)+SUMIF(E!$HC$15:$HL$15,'Ciclo Semaforico'!AE$32,E!$HC23:$HL23)+SUMIF(O!$HC$15:$HL$15,'Ciclo Semaforico'!AE$32,O!$HC23:$HL23))-IF(AE$31="",(SUMIF(S!$HC$15:$HL$15,'Ciclo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Semaforico'!AE$30,O!$HC23:$HL23))*AE$31))</f>
        <v>#REF!</v>
      </c>
      <c r="AF48" s="241" t="e">
        <f>IF(AF$32="",IF(AF$31="",(SUMIF(S!$HC$15:$HL$15,'Ciclo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Semaforico'!AF$30,O!$HC23:$HL23))*AF$31),(SUMIF(S!$HC$15:$HL$15,'Ciclo Semaforico'!AF$32,S!$HC23:$HL23)+SUMIF(N!$HC$15:$HL$15,'Ciclo Semaforico'!AF$32,N!$HC23:$HL23)+SUMIF(E!$HC$15:$HL$15,'Ciclo Semaforico'!AF$32,E!$HC23:$HL23)+SUMIF(O!$HC$15:$HL$15,'Ciclo Semaforico'!AF$32,O!$HC23:$HL23))-IF(AF$31="",(SUMIF(S!$HC$15:$HL$15,'Ciclo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Semaforico'!AF$30,O!$HC23:$HL23))*AF$31))</f>
        <v>#REF!</v>
      </c>
      <c r="AG48" s="241" t="e">
        <f>IF(AG$32="",IF(AG$31="",(SUMIF(S!$HC$15:$HL$15,'Ciclo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Semaforico'!AG$30,O!$HC23:$HL23))*AG$31),(SUMIF(S!$HC$15:$HL$15,'Ciclo Semaforico'!AG$32,S!$HC23:$HL23)+SUMIF(N!$HC$15:$HL$15,'Ciclo Semaforico'!AG$32,N!$HC23:$HL23)+SUMIF(E!$HC$15:$HL$15,'Ciclo Semaforico'!AG$32,E!$HC23:$HL23)+SUMIF(O!$HC$15:$HL$15,'Ciclo Semaforico'!AG$32,O!$HC23:$HL23))-IF(AG$31="",(SUMIF(S!$HC$15:$HL$15,'Ciclo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Semaforico'!AG$30,O!$HC23:$HL23))*AG$31))</f>
        <v>#REF!</v>
      </c>
      <c r="AH48" s="241" t="e">
        <f>IF(AH$32="",IF(AH$31="",(SUMIF(S!$HC$15:$HL$15,'Ciclo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Semaforico'!AH$30,O!$HC23:$HL23))*AH$31),(SUMIF(S!$HC$15:$HL$15,'Ciclo Semaforico'!AH$32,S!$HC23:$HL23)+SUMIF(N!$HC$15:$HL$15,'Ciclo Semaforico'!AH$32,N!$HC23:$HL23)+SUMIF(E!$HC$15:$HL$15,'Ciclo Semaforico'!AH$32,E!$HC23:$HL23)+SUMIF(O!$HC$15:$HL$15,'Ciclo Semaforico'!AH$32,O!$HC23:$HL23))-IF(AH$31="",(SUMIF(S!$HC$15:$HL$15,'Ciclo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Semaforico'!AH$30,O!$HC23:$HL23))*AH$31))</f>
        <v>#REF!</v>
      </c>
      <c r="AI48" s="241" t="e">
        <f>IF(AI$32="",IF(AI$31="",(SUMIF(S!$HC$15:$HL$15,'Ciclo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Semaforico'!AI$30,O!$HC23:$HL23))*AI$31),(SUMIF(S!$HC$15:$HL$15,'Ciclo Semaforico'!AI$32,S!$HC23:$HL23)+SUMIF(N!$HC$15:$HL$15,'Ciclo Semaforico'!AI$32,N!$HC23:$HL23)+SUMIF(E!$HC$15:$HL$15,'Ciclo Semaforico'!AI$32,E!$HC23:$HL23)+SUMIF(O!$HC$15:$HL$15,'Ciclo Semaforico'!AI$32,O!$HC23:$HL23))-IF(AI$31="",(SUMIF(S!$HC$15:$HL$15,'Ciclo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Semaforico'!AI$30,O!$HC23:$HL23))*AI$31))</f>
        <v>#REF!</v>
      </c>
      <c r="AJ48" s="241" t="e">
        <f>IF(AJ$32="",IF(AJ$31="",(SUMIF(S!$HC$15:$HL$15,'Ciclo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Semaforico'!AJ$30,O!$HC23:$HL23))*AJ$31),(SUMIF(S!$HC$15:$HL$15,'Ciclo Semaforico'!AJ$32,S!$HC23:$HL23)+SUMIF(N!$HC$15:$HL$15,'Ciclo Semaforico'!AJ$32,N!$HC23:$HL23)+SUMIF(E!$HC$15:$HL$15,'Ciclo Semaforico'!AJ$32,E!$HC23:$HL23)+SUMIF(O!$HC$15:$HL$15,'Ciclo Semaforico'!AJ$32,O!$HC23:$HL23))-IF(AJ$31="",(SUMIF(S!$HC$15:$HL$15,'Ciclo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Semaforico'!AJ$30,O!$HC23:$HL23))*AJ$31))</f>
        <v>#REF!</v>
      </c>
      <c r="AK48" s="241" t="e">
        <f>IF(AK$32="",IF(AK$31="",(SUMIF(S!$HC$15:$HL$15,'Ciclo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Semaforico'!AK$30,O!$HC23:$HL23))*AK$31),(SUMIF(S!$HC$15:$HL$15,'Ciclo Semaforico'!AK$32,S!$HC23:$HL23)+SUMIF(N!$HC$15:$HL$15,'Ciclo Semaforico'!AK$32,N!$HC23:$HL23)+SUMIF(E!$HC$15:$HL$15,'Ciclo Semaforico'!AK$32,E!$HC23:$HL23)+SUMIF(O!$HC$15:$HL$15,'Ciclo Semaforico'!AK$32,O!$HC23:$HL23))-IF(AK$31="",(SUMIF(S!$HC$15:$HL$15,'Ciclo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Semaforico'!AK$30,O!$HC23:$HL23))*AK$31))</f>
        <v>#REF!</v>
      </c>
      <c r="AL48" s="242">
        <f>IF(AL$32="",IF(AL$31="",(SUMIF(S!$HC$15:$HL$15,'Ciclo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Semaforico'!AL$30,O!$HC23:$HL23))*AL$31),(SUMIF(S!$HC$15:$HL$15,'Ciclo Semaforico'!AL$32,S!$HC23:$HL23)+SUMIF(N!$HC$15:$HL$15,'Ciclo Semaforico'!AL$32,N!$HC23:$HL23)+SUMIF(E!$HC$15:$HL$15,'Ciclo Semaforico'!AL$32,E!$HC23:$HL23)+SUMIF(O!$HC$15:$HL$15,'Ciclo Semaforico'!AL$32,O!$HC23:$HL23))-IF(AL$31="",(SUMIF(S!$HC$15:$HL$15,'Ciclo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Semaforico'!AL$30,O!$HC23:$HL23))*AL$31))</f>
        <v>0</v>
      </c>
      <c r="AM48" s="240" t="e">
        <f>IF(AM$32="",IF(AM$31="",(SUMIF(S!$HC$15:$HL$15,'Ciclo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Semaforico'!AM$30,O!$HC23:$HL23))*AM$31),(SUMIF(S!$HC$15:$HL$15,'Ciclo Semaforico'!AM$32,S!$HC23:$HL23)+SUMIF(N!$HC$15:$HL$15,'Ciclo Semaforico'!AM$32,N!$HC23:$HL23)+SUMIF(E!$HC$15:$HL$15,'Ciclo Semaforico'!AM$32,E!$HC23:$HL23)+SUMIF(O!$HC$15:$HL$15,'Ciclo Semaforico'!AM$32,O!$HC23:$HL23))-IF(AM$31="",(SUMIF(S!$HC$15:$HL$15,'Ciclo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Semaforico'!AM$30,O!$HC23:$HL23))*AM$31))</f>
        <v>#REF!</v>
      </c>
      <c r="AN48" s="241" t="e">
        <f>IF(AN$32="",IF(AN$31="",(SUMIF(S!$HC$15:$HL$15,'Ciclo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Semaforico'!AN$30,O!$HC23:$HL23))*AN$31),(SUMIF(S!$HC$15:$HL$15,'Ciclo Semaforico'!AN$32,S!$HC23:$HL23)+SUMIF(N!$HC$15:$HL$15,'Ciclo Semaforico'!AN$32,N!$HC23:$HL23)+SUMIF(E!$HC$15:$HL$15,'Ciclo Semaforico'!AN$32,E!$HC23:$HL23)+SUMIF(O!$HC$15:$HL$15,'Ciclo Semaforico'!AN$32,O!$HC23:$HL23))-IF(AN$31="",(SUMIF(S!$HC$15:$HL$15,'Ciclo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Semaforico'!AN$30,O!$HC23:$HL23))*AN$31))</f>
        <v>#REF!</v>
      </c>
      <c r="AO48" s="241" t="e">
        <f>IF(AO$32="",IF(AO$31="",(SUMIF(S!$HC$15:$HL$15,'Ciclo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Semaforico'!AO$30,O!$HC23:$HL23))*AO$31),(SUMIF(S!$HC$15:$HL$15,'Ciclo Semaforico'!AO$32,S!$HC23:$HL23)+SUMIF(N!$HC$15:$HL$15,'Ciclo Semaforico'!AO$32,N!$HC23:$HL23)+SUMIF(E!$HC$15:$HL$15,'Ciclo Semaforico'!AO$32,E!$HC23:$HL23)+SUMIF(O!$HC$15:$HL$15,'Ciclo Semaforico'!AO$32,O!$HC23:$HL23))-IF(AO$31="",(SUMIF(S!$HC$15:$HL$15,'Ciclo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Semaforico'!AO$30,O!$HC23:$HL23))*AO$31))</f>
        <v>#REF!</v>
      </c>
      <c r="AP48" s="241">
        <f>IF(AP$32="",IF(AP$31="",(SUMIF(S!$HC$15:$HL$15,'Ciclo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Semaforico'!AP$30,O!$HC23:$HL23))*AP$31),(SUMIF(S!$HC$15:$HL$15,'Ciclo Semaforico'!AP$32,S!$HC23:$HL23)+SUMIF(N!$HC$15:$HL$15,'Ciclo Semaforico'!AP$32,N!$HC23:$HL23)+SUMIF(E!$HC$15:$HL$15,'Ciclo Semaforico'!AP$32,E!$HC23:$HL23)+SUMIF(O!$HC$15:$HL$15,'Ciclo Semaforico'!AP$32,O!$HC23:$HL23))-IF(AP$31="",(SUMIF(S!$HC$15:$HL$15,'Ciclo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Semaforico'!AP$30,O!$HC23:$HL23))*AP$31))</f>
        <v>0</v>
      </c>
      <c r="AQ48" s="241">
        <f>IF(AQ$32="",IF(AQ$31="",(SUMIF(S!$HC$15:$HL$15,'Ciclo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Semaforico'!AQ$30,O!$HC23:$HL23))*AQ$31),(SUMIF(S!$HC$15:$HL$15,'Ciclo Semaforico'!AQ$32,S!$HC23:$HL23)+SUMIF(N!$HC$15:$HL$15,'Ciclo Semaforico'!AQ$32,N!$HC23:$HL23)+SUMIF(E!$HC$15:$HL$15,'Ciclo Semaforico'!AQ$32,E!$HC23:$HL23)+SUMIF(O!$HC$15:$HL$15,'Ciclo Semaforico'!AQ$32,O!$HC23:$HL23))-IF(AQ$31="",(SUMIF(S!$HC$15:$HL$15,'Ciclo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Semaforico'!AQ$30,O!$HC23:$HL23))*AQ$31))</f>
        <v>0</v>
      </c>
      <c r="AR48" s="241">
        <f>IF(AR$32="",IF(AR$31="",(SUMIF(S!$HC$15:$HL$15,'Ciclo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Semaforico'!AR$30,O!$HC23:$HL23))*AR$31),(SUMIF(S!$HC$15:$HL$15,'Ciclo Semaforico'!AR$32,S!$HC23:$HL23)+SUMIF(N!$HC$15:$HL$15,'Ciclo Semaforico'!AR$32,N!$HC23:$HL23)+SUMIF(E!$HC$15:$HL$15,'Ciclo Semaforico'!AR$32,E!$HC23:$HL23)+SUMIF(O!$HC$15:$HL$15,'Ciclo Semaforico'!AR$32,O!$HC23:$HL23))-IF(AR$31="",(SUMIF(S!$HC$15:$HL$15,'Ciclo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Semaforico'!AR$30,O!$HC23:$HL23))*AR$31))</f>
        <v>0</v>
      </c>
      <c r="AS48" s="241">
        <f>IF(AS$32="",IF(AS$31="",(SUMIF(S!$HC$15:$HL$15,'Ciclo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Semaforico'!AS$30,O!$HC23:$HL23))*AS$31),(SUMIF(S!$HC$15:$HL$15,'Ciclo Semaforico'!AS$32,S!$HC23:$HL23)+SUMIF(N!$HC$15:$HL$15,'Ciclo Semaforico'!AS$32,N!$HC23:$HL23)+SUMIF(E!$HC$15:$HL$15,'Ciclo Semaforico'!AS$32,E!$HC23:$HL23)+SUMIF(O!$HC$15:$HL$15,'Ciclo Semaforico'!AS$32,O!$HC23:$HL23))-IF(AS$31="",(SUMIF(S!$HC$15:$HL$15,'Ciclo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Semaforico'!AS$30,O!$HC23:$HL23))*AS$31))</f>
        <v>0</v>
      </c>
      <c r="AT48" s="241">
        <f>IF(AT$32="",IF(AT$31="",(SUMIF(S!$HC$15:$HL$15,'Ciclo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Semaforico'!AT$30,O!$HC23:$HL23))*AT$31),(SUMIF(S!$HC$15:$HL$15,'Ciclo Semaforico'!AT$32,S!$HC23:$HL23)+SUMIF(N!$HC$15:$HL$15,'Ciclo Semaforico'!AT$32,N!$HC23:$HL23)+SUMIF(E!$HC$15:$HL$15,'Ciclo Semaforico'!AT$32,E!$HC23:$HL23)+SUMIF(O!$HC$15:$HL$15,'Ciclo Semaforico'!AT$32,O!$HC23:$HL23))-IF(AT$31="",(SUMIF(S!$HC$15:$HL$15,'Ciclo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Semaforico'!AT$30,O!$HC23:$HL23))*AT$31))</f>
        <v>0</v>
      </c>
      <c r="AU48" s="241">
        <f>IF(AU$32="",IF(AU$31="",(SUMIF(S!$HC$15:$HL$15,'Ciclo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Semaforico'!AU$30,O!$HC23:$HL23))*AU$31),(SUMIF(S!$HC$15:$HL$15,'Ciclo Semaforico'!AU$32,S!$HC23:$HL23)+SUMIF(N!$HC$15:$HL$15,'Ciclo Semaforico'!AU$32,N!$HC23:$HL23)+SUMIF(E!$HC$15:$HL$15,'Ciclo Semaforico'!AU$32,E!$HC23:$HL23)+SUMIF(O!$HC$15:$HL$15,'Ciclo Semaforico'!AU$32,O!$HC23:$HL23))-IF(AU$31="",(SUMIF(S!$HC$15:$HL$15,'Ciclo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Semaforico'!AU$30,O!$HC23:$HL23))*AU$31))</f>
        <v>0</v>
      </c>
      <c r="AV48" s="241">
        <f>IF(AV$32="",IF(AV$31="",(SUMIF(S!$HC$15:$HL$15,'Ciclo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Semaforico'!AV$30,O!$HC23:$HL23))*AV$31),(SUMIF(S!$HC$15:$HL$15,'Ciclo Semaforico'!AV$32,S!$HC23:$HL23)+SUMIF(N!$HC$15:$HL$15,'Ciclo Semaforico'!AV$32,N!$HC23:$HL23)+SUMIF(E!$HC$15:$HL$15,'Ciclo Semaforico'!AV$32,E!$HC23:$HL23)+SUMIF(O!$HC$15:$HL$15,'Ciclo Semaforico'!AV$32,O!$HC23:$HL23))-IF(AV$31="",(SUMIF(S!$HC$15:$HL$15,'Ciclo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Semaforico'!AV$30,O!$HC23:$HL23))*AV$31))</f>
        <v>0</v>
      </c>
      <c r="AW48" s="241">
        <f>IF(AW$32="",IF(AW$31="",(SUMIF(S!$HC$15:$HL$15,'Ciclo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Semaforico'!AW$30,O!$HC23:$HL23))*AW$31),(SUMIF(S!$HC$15:$HL$15,'Ciclo Semaforico'!AW$32,S!$HC23:$HL23)+SUMIF(N!$HC$15:$HL$15,'Ciclo Semaforico'!AW$32,N!$HC23:$HL23)+SUMIF(E!$HC$15:$HL$15,'Ciclo Semaforico'!AW$32,E!$HC23:$HL23)+SUMIF(O!$HC$15:$HL$15,'Ciclo Semaforico'!AW$32,O!$HC23:$HL23))-IF(AW$31="",(SUMIF(S!$HC$15:$HL$15,'Ciclo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Semaforico'!AW$30,O!$HC23:$HL23))*AW$31))</f>
        <v>0</v>
      </c>
      <c r="AX48" s="242">
        <f>IF(AX$32="",IF(AX$31="",(SUMIF(S!$HC$15:$HL$15,'Ciclo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Semaforico'!AX$30,O!$HC23:$HL23))*AX$31),(SUMIF(S!$HC$15:$HL$15,'Ciclo Semaforico'!AX$32,S!$HC23:$HL23)+SUMIF(N!$HC$15:$HL$15,'Ciclo Semaforico'!AX$32,N!$HC23:$HL23)+SUMIF(E!$HC$15:$HL$15,'Ciclo Semaforico'!AX$32,E!$HC23:$HL23)+SUMIF(O!$HC$15:$HL$15,'Ciclo Semaforico'!AX$32,O!$HC23:$HL23))-IF(AX$31="",(SUMIF(S!$HC$15:$HL$15,'Ciclo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Semaforico'!AX$30,O!$HC23:$HL23))*AX$31))</f>
        <v>0</v>
      </c>
      <c r="AY48" s="240">
        <f>IF(AY$32="",IF(AY$31="",(SUMIF(S!$HC$15:$HL$15,'Ciclo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Semaforico'!AY$30,O!$HC23:$HL23))*AY$31),(SUMIF(S!$HC$15:$HL$15,'Ciclo Semaforico'!AY$32,S!$HC23:$HL23)+SUMIF(N!$HC$15:$HL$15,'Ciclo Semaforico'!AY$32,N!$HC23:$HL23)+SUMIF(E!$HC$15:$HL$15,'Ciclo Semaforico'!AY$32,E!$HC23:$HL23)+SUMIF(O!$HC$15:$HL$15,'Ciclo Semaforico'!AY$32,O!$HC23:$HL23))-IF(AY$31="",(SUMIF(S!$HC$15:$HL$15,'Ciclo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Semaforico'!AY$30,O!$HC23:$HL23))*AY$31))</f>
        <v>0</v>
      </c>
      <c r="AZ48" s="241">
        <f>IF(AZ$32="",IF(AZ$31="",(SUMIF(S!$HC$15:$HL$15,'Ciclo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Semaforico'!AZ$30,O!$HC23:$HL23))*AZ$31),(SUMIF(S!$HC$15:$HL$15,'Ciclo Semaforico'!AZ$32,S!$HC23:$HL23)+SUMIF(N!$HC$15:$HL$15,'Ciclo Semaforico'!AZ$32,N!$HC23:$HL23)+SUMIF(E!$HC$15:$HL$15,'Ciclo Semaforico'!AZ$32,E!$HC23:$HL23)+SUMIF(O!$HC$15:$HL$15,'Ciclo Semaforico'!AZ$32,O!$HC23:$HL23))-IF(AZ$31="",(SUMIF(S!$HC$15:$HL$15,'Ciclo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Semaforico'!AZ$30,O!$HC23:$HL23))*AZ$31))</f>
        <v>0</v>
      </c>
      <c r="BA48" s="241">
        <f>IF(BA$32="",IF(BA$31="",(SUMIF(S!$HC$15:$HL$15,'Ciclo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Semaforico'!BA$30,O!$HC23:$HL23))*BA$31),(SUMIF(S!$HC$15:$HL$15,'Ciclo Semaforico'!BA$32,S!$HC23:$HL23)+SUMIF(N!$HC$15:$HL$15,'Ciclo Semaforico'!BA$32,N!$HC23:$HL23)+SUMIF(E!$HC$15:$HL$15,'Ciclo Semaforico'!BA$32,E!$HC23:$HL23)+SUMIF(O!$HC$15:$HL$15,'Ciclo Semaforico'!BA$32,O!$HC23:$HL23))-IF(BA$31="",(SUMIF(S!$HC$15:$HL$15,'Ciclo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Semaforico'!BA$30,O!$HC23:$HL23))*BA$31))</f>
        <v>0</v>
      </c>
      <c r="BB48" s="241">
        <f>IF(BB$32="",IF(BB$31="",(SUMIF(S!$HC$15:$HL$15,'Ciclo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Semaforico'!BB$30,O!$HC23:$HL23))*BB$31),(SUMIF(S!$HC$15:$HL$15,'Ciclo Semaforico'!BB$32,S!$HC23:$HL23)+SUMIF(N!$HC$15:$HL$15,'Ciclo Semaforico'!BB$32,N!$HC23:$HL23)+SUMIF(E!$HC$15:$HL$15,'Ciclo Semaforico'!BB$32,E!$HC23:$HL23)+SUMIF(O!$HC$15:$HL$15,'Ciclo Semaforico'!BB$32,O!$HC23:$HL23))-IF(BB$31="",(SUMIF(S!$HC$15:$HL$15,'Ciclo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Semaforico'!BB$30,O!$HC23:$HL23))*BB$31))</f>
        <v>0</v>
      </c>
      <c r="BC48" s="241">
        <f>IF(BC$32="",IF(BC$31="",(SUMIF(S!$HC$15:$HL$15,'Ciclo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Semaforico'!BC$30,O!$HC23:$HL23))*BC$31),(SUMIF(S!$HC$15:$HL$15,'Ciclo Semaforico'!BC$32,S!$HC23:$HL23)+SUMIF(N!$HC$15:$HL$15,'Ciclo Semaforico'!BC$32,N!$HC23:$HL23)+SUMIF(E!$HC$15:$HL$15,'Ciclo Semaforico'!BC$32,E!$HC23:$HL23)+SUMIF(O!$HC$15:$HL$15,'Ciclo Semaforico'!BC$32,O!$HC23:$HL23))-IF(BC$31="",(SUMIF(S!$HC$15:$HL$15,'Ciclo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Semaforico'!BC$30,O!$HC23:$HL23))*BC$31))</f>
        <v>0</v>
      </c>
      <c r="BD48" s="241">
        <f>IF(BD$32="",IF(BD$31="",(SUMIF(S!$HC$15:$HL$15,'Ciclo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Semaforico'!BD$30,O!$HC23:$HL23))*BD$31),(SUMIF(S!$HC$15:$HL$15,'Ciclo Semaforico'!BD$32,S!$HC23:$HL23)+SUMIF(N!$HC$15:$HL$15,'Ciclo Semaforico'!BD$32,N!$HC23:$HL23)+SUMIF(E!$HC$15:$HL$15,'Ciclo Semaforico'!BD$32,E!$HC23:$HL23)+SUMIF(O!$HC$15:$HL$15,'Ciclo Semaforico'!BD$32,O!$HC23:$HL23))-IF(BD$31="",(SUMIF(S!$HC$15:$HL$15,'Ciclo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Semaforico'!BD$30,O!$HC23:$HL23))*BD$31))</f>
        <v>0</v>
      </c>
      <c r="BE48" s="241">
        <f>IF(BE$32="",IF(BE$31="",(SUMIF(S!$HC$15:$HL$15,'Ciclo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Semaforico'!BE$30,O!$HC23:$HL23))*BE$31),(SUMIF(S!$HC$15:$HL$15,'Ciclo Semaforico'!BE$32,S!$HC23:$HL23)+SUMIF(N!$HC$15:$HL$15,'Ciclo Semaforico'!BE$32,N!$HC23:$HL23)+SUMIF(E!$HC$15:$HL$15,'Ciclo Semaforico'!BE$32,E!$HC23:$HL23)+SUMIF(O!$HC$15:$HL$15,'Ciclo Semaforico'!BE$32,O!$HC23:$HL23))-IF(BE$31="",(SUMIF(S!$HC$15:$HL$15,'Ciclo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Semaforico'!BE$30,O!$HC23:$HL23))*BE$31))</f>
        <v>0</v>
      </c>
      <c r="BF48" s="241">
        <f>IF(BF$32="",IF(BF$31="",(SUMIF(S!$HC$15:$HL$15,'Ciclo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Semaforico'!BF$30,O!$HC23:$HL23))*BF$31),(SUMIF(S!$HC$15:$HL$15,'Ciclo Semaforico'!BF$32,S!$HC23:$HL23)+SUMIF(N!$HC$15:$HL$15,'Ciclo Semaforico'!BF$32,N!$HC23:$HL23)+SUMIF(E!$HC$15:$HL$15,'Ciclo Semaforico'!BF$32,E!$HC23:$HL23)+SUMIF(O!$HC$15:$HL$15,'Ciclo Semaforico'!BF$32,O!$HC23:$HL23))-IF(BF$31="",(SUMIF(S!$HC$15:$HL$15,'Ciclo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Semaforico'!BF$30,O!$HC23:$HL23))*BF$31))</f>
        <v>0</v>
      </c>
      <c r="BG48" s="241">
        <f>IF(BG$32="",IF(BG$31="",(SUMIF(S!$HC$15:$HL$15,'Ciclo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Semaforico'!BG$30,O!$HC23:$HL23))*BG$31),(SUMIF(S!$HC$15:$HL$15,'Ciclo Semaforico'!BG$32,S!$HC23:$HL23)+SUMIF(N!$HC$15:$HL$15,'Ciclo Semaforico'!BG$32,N!$HC23:$HL23)+SUMIF(E!$HC$15:$HL$15,'Ciclo Semaforico'!BG$32,E!$HC23:$HL23)+SUMIF(O!$HC$15:$HL$15,'Ciclo Semaforico'!BG$32,O!$HC23:$HL23))-IF(BG$31="",(SUMIF(S!$HC$15:$HL$15,'Ciclo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Semaforico'!BG$30,O!$HC23:$HL23))*BG$31))</f>
        <v>0</v>
      </c>
      <c r="BH48" s="241">
        <f>IF(BH$32="",IF(BH$31="",(SUMIF(S!$HC$15:$HL$15,'Ciclo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Semaforico'!BH$30,O!$HC23:$HL23))*BH$31),(SUMIF(S!$HC$15:$HL$15,'Ciclo Semaforico'!BH$32,S!$HC23:$HL23)+SUMIF(N!$HC$15:$HL$15,'Ciclo Semaforico'!BH$32,N!$HC23:$HL23)+SUMIF(E!$HC$15:$HL$15,'Ciclo Semaforico'!BH$32,E!$HC23:$HL23)+SUMIF(O!$HC$15:$HL$15,'Ciclo Semaforico'!BH$32,O!$HC23:$HL23))-IF(BH$31="",(SUMIF(S!$HC$15:$HL$15,'Ciclo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Semaforico'!BH$30,O!$HC23:$HL23))*BH$31))</f>
        <v>0</v>
      </c>
      <c r="BI48" s="241">
        <f>IF(BI$32="",IF(BI$31="",(SUMIF(S!$HC$15:$HL$15,'Ciclo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Semaforico'!BI$30,O!$HC23:$HL23))*BI$31),(SUMIF(S!$HC$15:$HL$15,'Ciclo Semaforico'!BI$32,S!$HC23:$HL23)+SUMIF(N!$HC$15:$HL$15,'Ciclo Semaforico'!BI$32,N!$HC23:$HL23)+SUMIF(E!$HC$15:$HL$15,'Ciclo Semaforico'!BI$32,E!$HC23:$HL23)+SUMIF(O!$HC$15:$HL$15,'Ciclo Semaforico'!BI$32,O!$HC23:$HL23))-IF(BI$31="",(SUMIF(S!$HC$15:$HL$15,'Ciclo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Semaforico'!BI$30,O!$HC23:$HL23))*BI$31))</f>
        <v>0</v>
      </c>
      <c r="BJ48" s="242">
        <f>IF(BJ$32="",IF(BJ$31="",(SUMIF(S!$HC$15:$HL$15,'Ciclo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Semaforico'!BJ$30,O!$HC23:$HL23))*BJ$31),(SUMIF(S!$HC$15:$HL$15,'Ciclo Semaforico'!BJ$32,S!$HC23:$HL23)+SUMIF(N!$HC$15:$HL$15,'Ciclo Semaforico'!BJ$32,N!$HC23:$HL23)+SUMIF(E!$HC$15:$HL$15,'Ciclo Semaforico'!BJ$32,E!$HC23:$HL23)+SUMIF(O!$HC$15:$HL$15,'Ciclo Semaforico'!BJ$32,O!$HC23:$HL23))-IF(BJ$31="",(SUMIF(S!$HC$15:$HL$15,'Ciclo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Semaforico'!BJ$30,O!$HC23:$HL23))*BJ$31))</f>
        <v>0</v>
      </c>
      <c r="BK48" s="240">
        <f>IF(BK$32="",IF(BK$31="",(SUMIF(S!$HC$15:$HL$15,'Ciclo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Semaforico'!BK$30,O!$HC23:$HL23))*BK$31),(SUMIF(S!$HC$15:$HL$15,'Ciclo Semaforico'!BK$32,S!$HC23:$HL23)+SUMIF(N!$HC$15:$HL$15,'Ciclo Semaforico'!BK$32,N!$HC23:$HL23)+SUMIF(E!$HC$15:$HL$15,'Ciclo Semaforico'!BK$32,E!$HC23:$HL23)+SUMIF(O!$HC$15:$HL$15,'Ciclo Semaforico'!BK$32,O!$HC23:$HL23))-IF(BK$31="",(SUMIF(S!$HC$15:$HL$15,'Ciclo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Semaforico'!BK$30,O!$HC23:$HL23))*BK$31))</f>
        <v>0</v>
      </c>
      <c r="BL48" s="241">
        <f>IF(BL$32="",IF(BL$31="",(SUMIF(S!$HC$15:$HL$15,'Ciclo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Semaforico'!BL$30,O!$HC23:$HL23))*BL$31),(SUMIF(S!$HC$15:$HL$15,'Ciclo Semaforico'!BL$32,S!$HC23:$HL23)+SUMIF(N!$HC$15:$HL$15,'Ciclo Semaforico'!BL$32,N!$HC23:$HL23)+SUMIF(E!$HC$15:$HL$15,'Ciclo Semaforico'!BL$32,E!$HC23:$HL23)+SUMIF(O!$HC$15:$HL$15,'Ciclo Semaforico'!BL$32,O!$HC23:$HL23))-IF(BL$31="",(SUMIF(S!$HC$15:$HL$15,'Ciclo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Semaforico'!BL$30,O!$HC23:$HL23))*BL$31))</f>
        <v>0</v>
      </c>
      <c r="BM48" s="241">
        <f>IF(BM$32="",IF(BM$31="",(SUMIF(S!$HC$15:$HL$15,'Ciclo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Semaforico'!BM$30,O!$HC23:$HL23))*BM$31),(SUMIF(S!$HC$15:$HL$15,'Ciclo Semaforico'!BM$32,S!$HC23:$HL23)+SUMIF(N!$HC$15:$HL$15,'Ciclo Semaforico'!BM$32,N!$HC23:$HL23)+SUMIF(E!$HC$15:$HL$15,'Ciclo Semaforico'!BM$32,E!$HC23:$HL23)+SUMIF(O!$HC$15:$HL$15,'Ciclo Semaforico'!BM$32,O!$HC23:$HL23))-IF(BM$31="",(SUMIF(S!$HC$15:$HL$15,'Ciclo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Semaforico'!BM$30,O!$HC23:$HL23))*BM$31))</f>
        <v>0</v>
      </c>
      <c r="BN48" s="241">
        <f>IF(BN$32="",IF(BN$31="",(SUMIF(S!$HC$15:$HL$15,'Ciclo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Semaforico'!BN$30,O!$HC23:$HL23))*BN$31),(SUMIF(S!$HC$15:$HL$15,'Ciclo Semaforico'!BN$32,S!$HC23:$HL23)+SUMIF(N!$HC$15:$HL$15,'Ciclo Semaforico'!BN$32,N!$HC23:$HL23)+SUMIF(E!$HC$15:$HL$15,'Ciclo Semaforico'!BN$32,E!$HC23:$HL23)+SUMIF(O!$HC$15:$HL$15,'Ciclo Semaforico'!BN$32,O!$HC23:$HL23))-IF(BN$31="",(SUMIF(S!$HC$15:$HL$15,'Ciclo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Semaforico'!BN$30,O!$HC23:$HL23))*BN$31))</f>
        <v>0</v>
      </c>
      <c r="BO48" s="241">
        <f>IF(BO$32="",IF(BO$31="",(SUMIF(S!$HC$15:$HL$15,'Ciclo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Semaforico'!BO$30,O!$HC23:$HL23))*BO$31),(SUMIF(S!$HC$15:$HL$15,'Ciclo Semaforico'!BO$32,S!$HC23:$HL23)+SUMIF(N!$HC$15:$HL$15,'Ciclo Semaforico'!BO$32,N!$HC23:$HL23)+SUMIF(E!$HC$15:$HL$15,'Ciclo Semaforico'!BO$32,E!$HC23:$HL23)+SUMIF(O!$HC$15:$HL$15,'Ciclo Semaforico'!BO$32,O!$HC23:$HL23))-IF(BO$31="",(SUMIF(S!$HC$15:$HL$15,'Ciclo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Semaforico'!BO$30,O!$HC23:$HL23))*BO$31))</f>
        <v>0</v>
      </c>
      <c r="BP48" s="241">
        <f>IF(BP$32="",IF(BP$31="",(SUMIF(S!$HC$15:$HL$15,'Ciclo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Semaforico'!BP$30,O!$HC23:$HL23))*BP$31),(SUMIF(S!$HC$15:$HL$15,'Ciclo Semaforico'!BP$32,S!$HC23:$HL23)+SUMIF(N!$HC$15:$HL$15,'Ciclo Semaforico'!BP$32,N!$HC23:$HL23)+SUMIF(E!$HC$15:$HL$15,'Ciclo Semaforico'!BP$32,E!$HC23:$HL23)+SUMIF(O!$HC$15:$HL$15,'Ciclo Semaforico'!BP$32,O!$HC23:$HL23))-IF(BP$31="",(SUMIF(S!$HC$15:$HL$15,'Ciclo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Semaforico'!BP$30,O!$HC23:$HL23))*BP$31))</f>
        <v>0</v>
      </c>
      <c r="BQ48" s="241">
        <f>IF(BQ$32="",IF(BQ$31="",(SUMIF(S!$HC$15:$HL$15,'Ciclo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Semaforico'!BQ$30,O!$HC23:$HL23))*BQ$31),(SUMIF(S!$HC$15:$HL$15,'Ciclo Semaforico'!BQ$32,S!$HC23:$HL23)+SUMIF(N!$HC$15:$HL$15,'Ciclo Semaforico'!BQ$32,N!$HC23:$HL23)+SUMIF(E!$HC$15:$HL$15,'Ciclo Semaforico'!BQ$32,E!$HC23:$HL23)+SUMIF(O!$HC$15:$HL$15,'Ciclo Semaforico'!BQ$32,O!$HC23:$HL23))-IF(BQ$31="",(SUMIF(S!$HC$15:$HL$15,'Ciclo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Semaforico'!BQ$30,O!$HC23:$HL23))*BQ$31))</f>
        <v>0</v>
      </c>
      <c r="BR48" s="241">
        <f>IF(BR$32="",IF(BR$31="",(SUMIF(S!$HC$15:$HL$15,'Ciclo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Semaforico'!BR$30,O!$HC23:$HL23))*BR$31),(SUMIF(S!$HC$15:$HL$15,'Ciclo Semaforico'!BR$32,S!$HC23:$HL23)+SUMIF(N!$HC$15:$HL$15,'Ciclo Semaforico'!BR$32,N!$HC23:$HL23)+SUMIF(E!$HC$15:$HL$15,'Ciclo Semaforico'!BR$32,E!$HC23:$HL23)+SUMIF(O!$HC$15:$HL$15,'Ciclo Semaforico'!BR$32,O!$HC23:$HL23))-IF(BR$31="",(SUMIF(S!$HC$15:$HL$15,'Ciclo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Semaforico'!BR$30,O!$HC23:$HL23))*BR$31))</f>
        <v>0</v>
      </c>
      <c r="BS48" s="241">
        <f>IF(BS$32="",IF(BS$31="",(SUMIF(S!$HC$15:$HL$15,'Ciclo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Semaforico'!BS$30,O!$HC23:$HL23))*BS$31),(SUMIF(S!$HC$15:$HL$15,'Ciclo Semaforico'!BS$32,S!$HC23:$HL23)+SUMIF(N!$HC$15:$HL$15,'Ciclo Semaforico'!BS$32,N!$HC23:$HL23)+SUMIF(E!$HC$15:$HL$15,'Ciclo Semaforico'!BS$32,E!$HC23:$HL23)+SUMIF(O!$HC$15:$HL$15,'Ciclo Semaforico'!BS$32,O!$HC23:$HL23))-IF(BS$31="",(SUMIF(S!$HC$15:$HL$15,'Ciclo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Semaforico'!BS$30,O!$HC23:$HL23))*BS$31))</f>
        <v>0</v>
      </c>
      <c r="BT48" s="241">
        <f>IF(BT$32="",IF(BT$31="",(SUMIF(S!$HC$15:$HL$15,'Ciclo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Semaforico'!BT$30,O!$HC23:$HL23))*BT$31),(SUMIF(S!$HC$15:$HL$15,'Ciclo Semaforico'!BT$32,S!$HC23:$HL23)+SUMIF(N!$HC$15:$HL$15,'Ciclo Semaforico'!BT$32,N!$HC23:$HL23)+SUMIF(E!$HC$15:$HL$15,'Ciclo Semaforico'!BT$32,E!$HC23:$HL23)+SUMIF(O!$HC$15:$HL$15,'Ciclo Semaforico'!BT$32,O!$HC23:$HL23))-IF(BT$31="",(SUMIF(S!$HC$15:$HL$15,'Ciclo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Semaforico'!BT$30,O!$HC23:$HL23))*BT$31))</f>
        <v>0</v>
      </c>
      <c r="BU48" s="241">
        <f>IF(BU$32="",IF(BU$31="",(SUMIF(S!$HC$15:$HL$15,'Ciclo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Semaforico'!BU$30,O!$HC23:$HL23))*BU$31),(SUMIF(S!$HC$15:$HL$15,'Ciclo Semaforico'!BU$32,S!$HC23:$HL23)+SUMIF(N!$HC$15:$HL$15,'Ciclo Semaforico'!BU$32,N!$HC23:$HL23)+SUMIF(E!$HC$15:$HL$15,'Ciclo Semaforico'!BU$32,E!$HC23:$HL23)+SUMIF(O!$HC$15:$HL$15,'Ciclo Semaforico'!BU$32,O!$HC23:$HL23))-IF(BU$31="",(SUMIF(S!$HC$15:$HL$15,'Ciclo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Semaforico'!BU$30,O!$HC23:$HL23))*BU$31))</f>
        <v>0</v>
      </c>
      <c r="BV48" s="242">
        <f>IF(BV$32="",IF(BV$31="",(SUMIF(S!$HC$15:$HL$15,'Ciclo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Semaforico'!BV$30,O!$HC23:$HL23))*BV$31),(SUMIF(S!$HC$15:$HL$15,'Ciclo Semaforico'!BV$32,S!$HC23:$HL23)+SUMIF(N!$HC$15:$HL$15,'Ciclo Semaforico'!BV$32,N!$HC23:$HL23)+SUMIF(E!$HC$15:$HL$15,'Ciclo Semaforico'!BV$32,E!$HC23:$HL23)+SUMIF(O!$HC$15:$HL$15,'Ciclo Semaforico'!BV$32,O!$HC23:$HL23))-IF(BV$31="",(SUMIF(S!$HC$15:$HL$15,'Ciclo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Semaforico'!BV$30,O!$HC23:$HL23))*BV$31))</f>
        <v>0</v>
      </c>
      <c r="BW48" s="240">
        <f>IF(BW$32="",IF(BW$31="",(SUMIF(S!$HC$15:$HL$15,'Ciclo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Semaforico'!BW$30,O!$HC23:$HL23))*BW$31),(SUMIF(S!$HC$15:$HL$15,'Ciclo Semaforico'!BW$32,S!$HC23:$HL23)+SUMIF(N!$HC$15:$HL$15,'Ciclo Semaforico'!BW$32,N!$HC23:$HL23)+SUMIF(E!$HC$15:$HL$15,'Ciclo Semaforico'!BW$32,E!$HC23:$HL23)+SUMIF(O!$HC$15:$HL$15,'Ciclo Semaforico'!BW$32,O!$HC23:$HL23))-IF(BW$31="",(SUMIF(S!$HC$15:$HL$15,'Ciclo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Semaforico'!BW$30,O!$HC23:$HL23))*BW$31))</f>
        <v>0</v>
      </c>
      <c r="BX48" s="241">
        <f>IF(BX$32="",IF(BX$31="",(SUMIF(S!$HC$15:$HL$15,'Ciclo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Semaforico'!BX$30,O!$HC23:$HL23))*BX$31),(SUMIF(S!$HC$15:$HL$15,'Ciclo Semaforico'!BX$32,S!$HC23:$HL23)+SUMIF(N!$HC$15:$HL$15,'Ciclo Semaforico'!BX$32,N!$HC23:$HL23)+SUMIF(E!$HC$15:$HL$15,'Ciclo Semaforico'!BX$32,E!$HC23:$HL23)+SUMIF(O!$HC$15:$HL$15,'Ciclo Semaforico'!BX$32,O!$HC23:$HL23))-IF(BX$31="",(SUMIF(S!$HC$15:$HL$15,'Ciclo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Semaforico'!BX$30,O!$HC23:$HL23))*BX$31))</f>
        <v>0</v>
      </c>
      <c r="BY48" s="241">
        <f>IF(BY$32="",IF(BY$31="",(SUMIF(S!$HC$15:$HL$15,'Ciclo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Semaforico'!BY$30,O!$HC23:$HL23))*BY$31),(SUMIF(S!$HC$15:$HL$15,'Ciclo Semaforico'!BY$32,S!$HC23:$HL23)+SUMIF(N!$HC$15:$HL$15,'Ciclo Semaforico'!BY$32,N!$HC23:$HL23)+SUMIF(E!$HC$15:$HL$15,'Ciclo Semaforico'!BY$32,E!$HC23:$HL23)+SUMIF(O!$HC$15:$HL$15,'Ciclo Semaforico'!BY$32,O!$HC23:$HL23))-IF(BY$31="",(SUMIF(S!$HC$15:$HL$15,'Ciclo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Semaforico'!BY$30,O!$HC23:$HL23))*BY$31))</f>
        <v>0</v>
      </c>
      <c r="BZ48" s="241">
        <f>IF(BZ$32="",IF(BZ$31="",(SUMIF(S!$HC$15:$HL$15,'Ciclo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Semaforico'!BZ$30,O!$HC23:$HL23))*BZ$31),(SUMIF(S!$HC$15:$HL$15,'Ciclo Semaforico'!BZ$32,S!$HC23:$HL23)+SUMIF(N!$HC$15:$HL$15,'Ciclo Semaforico'!BZ$32,N!$HC23:$HL23)+SUMIF(E!$HC$15:$HL$15,'Ciclo Semaforico'!BZ$32,E!$HC23:$HL23)+SUMIF(O!$HC$15:$HL$15,'Ciclo Semaforico'!BZ$32,O!$HC23:$HL23))-IF(BZ$31="",(SUMIF(S!$HC$15:$HL$15,'Ciclo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Semaforico'!BZ$30,O!$HC23:$HL23))*BZ$31))</f>
        <v>0</v>
      </c>
      <c r="CA48" s="241">
        <f>IF(CA$32="",IF(CA$31="",(SUMIF(S!$HC$15:$HL$15,'Ciclo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Semaforico'!CA$30,O!$HC23:$HL23))*CA$31),(SUMIF(S!$HC$15:$HL$15,'Ciclo Semaforico'!CA$32,S!$HC23:$HL23)+SUMIF(N!$HC$15:$HL$15,'Ciclo Semaforico'!CA$32,N!$HC23:$HL23)+SUMIF(E!$HC$15:$HL$15,'Ciclo Semaforico'!CA$32,E!$HC23:$HL23)+SUMIF(O!$HC$15:$HL$15,'Ciclo Semaforico'!CA$32,O!$HC23:$HL23))-IF(CA$31="",(SUMIF(S!$HC$15:$HL$15,'Ciclo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Semaforico'!CA$30,O!$HC23:$HL23))*CA$31))</f>
        <v>0</v>
      </c>
      <c r="CB48" s="241">
        <f>IF(CB$32="",IF(CB$31="",(SUMIF(S!$HC$15:$HL$15,'Ciclo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Semaforico'!CB$30,O!$HC23:$HL23))*CB$31),(SUMIF(S!$HC$15:$HL$15,'Ciclo Semaforico'!CB$32,S!$HC23:$HL23)+SUMIF(N!$HC$15:$HL$15,'Ciclo Semaforico'!CB$32,N!$HC23:$HL23)+SUMIF(E!$HC$15:$HL$15,'Ciclo Semaforico'!CB$32,E!$HC23:$HL23)+SUMIF(O!$HC$15:$HL$15,'Ciclo Semaforico'!CB$32,O!$HC23:$HL23))-IF(CB$31="",(SUMIF(S!$HC$15:$HL$15,'Ciclo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Semaforico'!CB$30,O!$HC23:$HL23))*CB$31))</f>
        <v>0</v>
      </c>
      <c r="CC48" s="241">
        <f>IF(CC$32="",IF(CC$31="",(SUMIF(S!$HC$15:$HL$15,'Ciclo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Semaforico'!CC$30,O!$HC23:$HL23))*CC$31),(SUMIF(S!$HC$15:$HL$15,'Ciclo Semaforico'!CC$32,S!$HC23:$HL23)+SUMIF(N!$HC$15:$HL$15,'Ciclo Semaforico'!CC$32,N!$HC23:$HL23)+SUMIF(E!$HC$15:$HL$15,'Ciclo Semaforico'!CC$32,E!$HC23:$HL23)+SUMIF(O!$HC$15:$HL$15,'Ciclo Semaforico'!CC$32,O!$HC23:$HL23))-IF(CC$31="",(SUMIF(S!$HC$15:$HL$15,'Ciclo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Semaforico'!CC$30,O!$HC23:$HL23))*CC$31))</f>
        <v>0</v>
      </c>
      <c r="CD48" s="241">
        <f>IF(CD$32="",IF(CD$31="",(SUMIF(S!$HC$15:$HL$15,'Ciclo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Semaforico'!CD$30,O!$HC23:$HL23))*CD$31),(SUMIF(S!$HC$15:$HL$15,'Ciclo Semaforico'!CD$32,S!$HC23:$HL23)+SUMIF(N!$HC$15:$HL$15,'Ciclo Semaforico'!CD$32,N!$HC23:$HL23)+SUMIF(E!$HC$15:$HL$15,'Ciclo Semaforico'!CD$32,E!$HC23:$HL23)+SUMIF(O!$HC$15:$HL$15,'Ciclo Semaforico'!CD$32,O!$HC23:$HL23))-IF(CD$31="",(SUMIF(S!$HC$15:$HL$15,'Ciclo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Semaforico'!CD$30,O!$HC23:$HL23))*CD$31))</f>
        <v>0</v>
      </c>
      <c r="CE48" s="241">
        <f>IF(CE$32="",IF(CE$31="",(SUMIF(S!$HC$15:$HL$15,'Ciclo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Semaforico'!CE$30,O!$HC23:$HL23))*CE$31),(SUMIF(S!$HC$15:$HL$15,'Ciclo Semaforico'!CE$32,S!$HC23:$HL23)+SUMIF(N!$HC$15:$HL$15,'Ciclo Semaforico'!CE$32,N!$HC23:$HL23)+SUMIF(E!$HC$15:$HL$15,'Ciclo Semaforico'!CE$32,E!$HC23:$HL23)+SUMIF(O!$HC$15:$HL$15,'Ciclo Semaforico'!CE$32,O!$HC23:$HL23))-IF(CE$31="",(SUMIF(S!$HC$15:$HL$15,'Ciclo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Semaforico'!CE$30,O!$HC23:$HL23))*CE$31))</f>
        <v>0</v>
      </c>
      <c r="CF48" s="241">
        <f>IF(CF$32="",IF(CF$31="",(SUMIF(S!$HC$15:$HL$15,'Ciclo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Semaforico'!CF$30,O!$HC23:$HL23))*CF$31),(SUMIF(S!$HC$15:$HL$15,'Ciclo Semaforico'!CF$32,S!$HC23:$HL23)+SUMIF(N!$HC$15:$HL$15,'Ciclo Semaforico'!CF$32,N!$HC23:$HL23)+SUMIF(E!$HC$15:$HL$15,'Ciclo Semaforico'!CF$32,E!$HC23:$HL23)+SUMIF(O!$HC$15:$HL$15,'Ciclo Semaforico'!CF$32,O!$HC23:$HL23))-IF(CF$31="",(SUMIF(S!$HC$15:$HL$15,'Ciclo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Semaforico'!CF$30,O!$HC23:$HL23))*CF$31))</f>
        <v>0</v>
      </c>
      <c r="CG48" s="241">
        <f>IF(CG$32="",IF(CG$31="",(SUMIF(S!$HC$15:$HL$15,'Ciclo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Semaforico'!CG$30,O!$HC23:$HL23))*CG$31),(SUMIF(S!$HC$15:$HL$15,'Ciclo Semaforico'!CG$32,S!$HC23:$HL23)+SUMIF(N!$HC$15:$HL$15,'Ciclo Semaforico'!CG$32,N!$HC23:$HL23)+SUMIF(E!$HC$15:$HL$15,'Ciclo Semaforico'!CG$32,E!$HC23:$HL23)+SUMIF(O!$HC$15:$HL$15,'Ciclo Semaforico'!CG$32,O!$HC23:$HL23))-IF(CG$31="",(SUMIF(S!$HC$15:$HL$15,'Ciclo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Semaforico'!CG$30,O!$HC23:$HL23))*CG$31))</f>
        <v>0</v>
      </c>
      <c r="CH48" s="242">
        <f>IF(CH$32="",IF(CH$31="",(SUMIF(S!$HC$15:$HL$15,'Ciclo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Semaforico'!CH$30,O!$HC23:$HL23))*CH$31),(SUMIF(S!$HC$15:$HL$15,'Ciclo Semaforico'!CH$32,S!$HC23:$HL23)+SUMIF(N!$HC$15:$HL$15,'Ciclo Semaforico'!CH$32,N!$HC23:$HL23)+SUMIF(E!$HC$15:$HL$15,'Ciclo Semaforico'!CH$32,E!$HC23:$HL23)+SUMIF(O!$HC$15:$HL$15,'Ciclo Semaforico'!CH$32,O!$HC23:$HL23))-IF(CH$31="",(SUMIF(S!$HC$15:$HL$15,'Ciclo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Semaforico'!CH$30,O!$HC23:$HL23))*CH$31))</f>
        <v>0</v>
      </c>
      <c r="CI48" s="240" t="e">
        <f t="shared" si="52"/>
        <v>#REF!</v>
      </c>
      <c r="CJ48" s="241" t="e">
        <f t="shared" si="53"/>
        <v>#REF!</v>
      </c>
      <c r="CK48" s="241" t="e">
        <f t="shared" si="54"/>
        <v>#REF!</v>
      </c>
      <c r="CL48" s="241" t="e">
        <f t="shared" si="55"/>
        <v>#REF!</v>
      </c>
      <c r="CM48" s="241" t="e">
        <f t="shared" si="56"/>
        <v>#REF!</v>
      </c>
      <c r="CN48" s="241" t="e">
        <f t="shared" si="57"/>
        <v>#REF!</v>
      </c>
      <c r="CO48" s="241" t="e">
        <f t="shared" si="58"/>
        <v>#REF!</v>
      </c>
      <c r="CP48" s="241" t="e">
        <f t="shared" si="59"/>
        <v>#REF!</v>
      </c>
      <c r="CQ48" s="241" t="e">
        <f t="shared" si="60"/>
        <v>#REF!</v>
      </c>
      <c r="CR48" s="241" t="e">
        <f t="shared" si="61"/>
        <v>#REF!</v>
      </c>
      <c r="CS48" s="241" t="e">
        <f t="shared" si="62"/>
        <v>#REF!</v>
      </c>
      <c r="CT48" s="242">
        <f t="shared" si="63"/>
        <v>0</v>
      </c>
      <c r="CU48" s="240" t="e">
        <f t="shared" si="64"/>
        <v>#REF!</v>
      </c>
      <c r="CV48" s="241" t="e">
        <f t="shared" si="65"/>
        <v>#REF!</v>
      </c>
      <c r="CW48" s="241" t="e">
        <f t="shared" si="66"/>
        <v>#REF!</v>
      </c>
      <c r="CX48" s="241">
        <f t="shared" si="67"/>
        <v>0</v>
      </c>
      <c r="CY48" s="241">
        <f t="shared" si="68"/>
        <v>0</v>
      </c>
      <c r="CZ48" s="241">
        <f t="shared" si="69"/>
        <v>0</v>
      </c>
      <c r="DA48" s="241">
        <f t="shared" si="70"/>
        <v>0</v>
      </c>
      <c r="DB48" s="241">
        <f t="shared" si="71"/>
        <v>0</v>
      </c>
      <c r="DC48" s="241">
        <f t="shared" si="72"/>
        <v>0</v>
      </c>
      <c r="DD48" s="241">
        <f t="shared" si="73"/>
        <v>0</v>
      </c>
      <c r="DE48" s="241">
        <f t="shared" si="74"/>
        <v>0</v>
      </c>
      <c r="DF48" s="242">
        <f t="shared" si="75"/>
        <v>0</v>
      </c>
      <c r="DG48" s="240">
        <f t="shared" si="76"/>
        <v>0</v>
      </c>
      <c r="DH48" s="241">
        <f t="shared" si="77"/>
        <v>0</v>
      </c>
      <c r="DI48" s="241">
        <f t="shared" si="78"/>
        <v>0</v>
      </c>
      <c r="DJ48" s="241">
        <f t="shared" si="79"/>
        <v>0</v>
      </c>
      <c r="DK48" s="241">
        <f t="shared" si="80"/>
        <v>0</v>
      </c>
      <c r="DL48" s="241">
        <f t="shared" si="81"/>
        <v>0</v>
      </c>
      <c r="DM48" s="241">
        <f t="shared" si="82"/>
        <v>0</v>
      </c>
      <c r="DN48" s="241">
        <f t="shared" si="83"/>
        <v>0</v>
      </c>
      <c r="DO48" s="241">
        <f t="shared" si="84"/>
        <v>0</v>
      </c>
      <c r="DP48" s="241">
        <f t="shared" si="85"/>
        <v>0</v>
      </c>
      <c r="DQ48" s="241">
        <f t="shared" si="86"/>
        <v>0</v>
      </c>
      <c r="DR48" s="242">
        <f t="shared" si="87"/>
        <v>0</v>
      </c>
      <c r="DS48" s="240">
        <f t="shared" si="88"/>
        <v>0</v>
      </c>
      <c r="DT48" s="241">
        <f t="shared" si="89"/>
        <v>0</v>
      </c>
      <c r="DU48" s="241">
        <f t="shared" si="90"/>
        <v>0</v>
      </c>
      <c r="DV48" s="241">
        <f t="shared" si="91"/>
        <v>0</v>
      </c>
      <c r="DW48" s="241">
        <f t="shared" si="92"/>
        <v>0</v>
      </c>
      <c r="DX48" s="241">
        <f t="shared" si="93"/>
        <v>0</v>
      </c>
      <c r="DY48" s="241">
        <f t="shared" si="94"/>
        <v>0</v>
      </c>
      <c r="DZ48" s="241">
        <f t="shared" si="95"/>
        <v>0</v>
      </c>
      <c r="EA48" s="241">
        <f t="shared" si="96"/>
        <v>0</v>
      </c>
      <c r="EB48" s="241">
        <f t="shared" si="97"/>
        <v>0</v>
      </c>
      <c r="EC48" s="241">
        <f t="shared" si="98"/>
        <v>0</v>
      </c>
      <c r="ED48" s="242">
        <f t="shared" si="99"/>
        <v>0</v>
      </c>
      <c r="EE48" s="240">
        <f t="shared" si="100"/>
        <v>0</v>
      </c>
      <c r="EF48" s="241">
        <f t="shared" si="101"/>
        <v>0</v>
      </c>
      <c r="EG48" s="241">
        <f t="shared" si="102"/>
        <v>0</v>
      </c>
      <c r="EH48" s="241">
        <f t="shared" si="103"/>
        <v>0</v>
      </c>
      <c r="EI48" s="241">
        <f t="shared" si="104"/>
        <v>0</v>
      </c>
      <c r="EJ48" s="241">
        <f t="shared" si="105"/>
        <v>0</v>
      </c>
      <c r="EK48" s="241">
        <f t="shared" si="106"/>
        <v>0</v>
      </c>
      <c r="EL48" s="241">
        <f t="shared" si="107"/>
        <v>0</v>
      </c>
      <c r="EM48" s="241">
        <f t="shared" si="108"/>
        <v>0</v>
      </c>
      <c r="EN48" s="241">
        <f t="shared" si="109"/>
        <v>0</v>
      </c>
      <c r="EO48" s="241">
        <f t="shared" si="110"/>
        <v>0</v>
      </c>
      <c r="EP48" s="242">
        <f t="shared" si="111"/>
        <v>0</v>
      </c>
      <c r="EQ48" s="251" t="e">
        <f t="shared" si="112"/>
        <v>#REF!</v>
      </c>
      <c r="ER48" s="252" t="e">
        <f t="shared" si="113"/>
        <v>#REF!</v>
      </c>
      <c r="ES48" s="252" t="e">
        <f t="shared" si="114"/>
        <v>#REF!</v>
      </c>
      <c r="ET48" s="252" t="e">
        <f t="shared" si="115"/>
        <v>#REF!</v>
      </c>
      <c r="EU48" s="252" t="e">
        <f t="shared" si="116"/>
        <v>#REF!</v>
      </c>
      <c r="EV48" s="252" t="e">
        <f t="shared" si="117"/>
        <v>#REF!</v>
      </c>
      <c r="EW48" s="252" t="e">
        <f t="shared" si="118"/>
        <v>#REF!</v>
      </c>
      <c r="EX48" s="252" t="e">
        <f t="shared" si="119"/>
        <v>#REF!</v>
      </c>
      <c r="EY48" s="252" t="e">
        <f t="shared" si="120"/>
        <v>#REF!</v>
      </c>
      <c r="EZ48" s="252" t="e">
        <f t="shared" si="121"/>
        <v>#REF!</v>
      </c>
      <c r="FA48" s="252" t="e">
        <f t="shared" si="122"/>
        <v>#REF!</v>
      </c>
      <c r="FB48" s="253" t="str">
        <f t="shared" si="123"/>
        <v/>
      </c>
      <c r="FC48" s="251" t="e">
        <f t="shared" si="124"/>
        <v>#REF!</v>
      </c>
      <c r="FD48" s="252" t="e">
        <f t="shared" si="125"/>
        <v>#REF!</v>
      </c>
      <c r="FE48" s="252" t="e">
        <f t="shared" si="126"/>
        <v>#REF!</v>
      </c>
      <c r="FF48" s="252" t="str">
        <f t="shared" si="127"/>
        <v/>
      </c>
      <c r="FG48" s="252" t="str">
        <f t="shared" si="128"/>
        <v/>
      </c>
      <c r="FH48" s="252" t="str">
        <f t="shared" si="129"/>
        <v/>
      </c>
      <c r="FI48" s="252" t="str">
        <f t="shared" si="130"/>
        <v/>
      </c>
      <c r="FJ48" s="252" t="str">
        <f t="shared" si="131"/>
        <v/>
      </c>
      <c r="FK48" s="252" t="str">
        <f t="shared" si="132"/>
        <v/>
      </c>
      <c r="FL48" s="252" t="str">
        <f t="shared" si="133"/>
        <v/>
      </c>
      <c r="FM48" s="252" t="str">
        <f t="shared" si="134"/>
        <v/>
      </c>
      <c r="FN48" s="253" t="str">
        <f t="shared" si="135"/>
        <v/>
      </c>
      <c r="FO48" s="251" t="str">
        <f t="shared" si="136"/>
        <v/>
      </c>
      <c r="FP48" s="252" t="str">
        <f t="shared" si="137"/>
        <v/>
      </c>
      <c r="FQ48" s="252" t="str">
        <f t="shared" si="138"/>
        <v/>
      </c>
      <c r="FR48" s="252" t="str">
        <f t="shared" si="139"/>
        <v/>
      </c>
      <c r="FS48" s="252" t="str">
        <f t="shared" si="140"/>
        <v/>
      </c>
      <c r="FT48" s="252" t="str">
        <f t="shared" si="141"/>
        <v/>
      </c>
      <c r="FU48" s="252" t="str">
        <f t="shared" si="142"/>
        <v/>
      </c>
      <c r="FV48" s="252" t="str">
        <f t="shared" si="143"/>
        <v/>
      </c>
      <c r="FW48" s="252" t="str">
        <f t="shared" si="144"/>
        <v/>
      </c>
      <c r="FX48" s="252" t="str">
        <f t="shared" si="145"/>
        <v/>
      </c>
      <c r="FY48" s="252" t="str">
        <f t="shared" si="146"/>
        <v/>
      </c>
      <c r="FZ48" s="253" t="str">
        <f t="shared" si="147"/>
        <v/>
      </c>
      <c r="GA48" s="251" t="str">
        <f t="shared" si="148"/>
        <v/>
      </c>
      <c r="GB48" s="252" t="str">
        <f t="shared" si="149"/>
        <v/>
      </c>
      <c r="GC48" s="252" t="str">
        <f t="shared" si="150"/>
        <v/>
      </c>
      <c r="GD48" s="252" t="str">
        <f t="shared" si="151"/>
        <v/>
      </c>
      <c r="GE48" s="252" t="str">
        <f t="shared" si="152"/>
        <v/>
      </c>
      <c r="GF48" s="252" t="str">
        <f t="shared" si="153"/>
        <v/>
      </c>
      <c r="GG48" s="252" t="str">
        <f t="shared" si="154"/>
        <v/>
      </c>
      <c r="GH48" s="252" t="str">
        <f t="shared" si="155"/>
        <v/>
      </c>
      <c r="GI48" s="252" t="str">
        <f t="shared" si="156"/>
        <v/>
      </c>
      <c r="GJ48" s="252" t="str">
        <f t="shared" si="157"/>
        <v/>
      </c>
      <c r="GK48" s="252" t="str">
        <f t="shared" si="158"/>
        <v/>
      </c>
      <c r="GL48" s="253" t="str">
        <f t="shared" si="159"/>
        <v/>
      </c>
      <c r="GM48" s="251" t="str">
        <f t="shared" si="160"/>
        <v/>
      </c>
      <c r="GN48" s="252" t="str">
        <f t="shared" si="161"/>
        <v/>
      </c>
      <c r="GO48" s="252" t="str">
        <f t="shared" si="162"/>
        <v/>
      </c>
      <c r="GP48" s="252" t="str">
        <f t="shared" si="163"/>
        <v/>
      </c>
      <c r="GQ48" s="252" t="str">
        <f t="shared" si="164"/>
        <v/>
      </c>
      <c r="GR48" s="252" t="str">
        <f t="shared" si="165"/>
        <v/>
      </c>
      <c r="GS48" s="252" t="str">
        <f t="shared" si="166"/>
        <v/>
      </c>
      <c r="GT48" s="252" t="str">
        <f t="shared" si="167"/>
        <v/>
      </c>
      <c r="GU48" s="252" t="str">
        <f t="shared" si="168"/>
        <v/>
      </c>
      <c r="GV48" s="252" t="str">
        <f t="shared" si="169"/>
        <v/>
      </c>
      <c r="GW48" s="252" t="str">
        <f t="shared" si="170"/>
        <v/>
      </c>
      <c r="GX48" s="253" t="str">
        <f t="shared" si="171"/>
        <v/>
      </c>
      <c r="GY48" s="248" t="e">
        <f t="shared" si="185"/>
        <v>#REF!</v>
      </c>
      <c r="GZ48" s="249" t="e">
        <f t="shared" si="186"/>
        <v>#REF!</v>
      </c>
      <c r="HA48" s="249">
        <f t="shared" si="186"/>
        <v>0</v>
      </c>
      <c r="HB48" s="249">
        <f t="shared" si="186"/>
        <v>0</v>
      </c>
      <c r="HC48" s="249">
        <f t="shared" si="186"/>
        <v>0</v>
      </c>
      <c r="HD48" s="249">
        <f t="shared" si="186"/>
        <v>0</v>
      </c>
      <c r="HE48" s="249">
        <f t="shared" si="173"/>
        <v>0</v>
      </c>
      <c r="HF48" s="250">
        <f t="shared" si="173"/>
        <v>0</v>
      </c>
      <c r="HG48" s="248" t="e">
        <f t="shared" si="187"/>
        <v>#REF!</v>
      </c>
      <c r="HH48" s="249" t="e">
        <f t="shared" si="188"/>
        <v>#REF!</v>
      </c>
      <c r="HI48" s="249">
        <f t="shared" si="188"/>
        <v>0</v>
      </c>
      <c r="HJ48" s="249">
        <f t="shared" si="188"/>
        <v>0</v>
      </c>
      <c r="HK48" s="249">
        <f t="shared" si="188"/>
        <v>0</v>
      </c>
      <c r="HL48" s="249">
        <f t="shared" si="188"/>
        <v>0</v>
      </c>
      <c r="HM48" s="249">
        <f t="shared" si="188"/>
        <v>0</v>
      </c>
      <c r="HN48" s="250">
        <f t="shared" si="188"/>
        <v>0</v>
      </c>
      <c r="HO48" s="248">
        <f t="shared" si="189"/>
        <v>0</v>
      </c>
      <c r="HP48" s="249">
        <f t="shared" si="190"/>
        <v>0</v>
      </c>
      <c r="HQ48" s="249">
        <f t="shared" si="190"/>
        <v>0</v>
      </c>
      <c r="HR48" s="249">
        <f t="shared" si="190"/>
        <v>0</v>
      </c>
      <c r="HS48" s="249">
        <f t="shared" si="190"/>
        <v>0</v>
      </c>
      <c r="HT48" s="249">
        <f t="shared" si="190"/>
        <v>0</v>
      </c>
      <c r="HU48" s="249">
        <f t="shared" si="190"/>
        <v>0</v>
      </c>
      <c r="HV48" s="250">
        <f t="shared" si="190"/>
        <v>0</v>
      </c>
      <c r="HW48" s="248">
        <f t="shared" si="191"/>
        <v>0</v>
      </c>
      <c r="HX48" s="249">
        <f t="shared" si="192"/>
        <v>0</v>
      </c>
      <c r="HY48" s="249">
        <f t="shared" si="192"/>
        <v>0</v>
      </c>
      <c r="HZ48" s="249">
        <f t="shared" si="192"/>
        <v>0</v>
      </c>
      <c r="IA48" s="249">
        <f t="shared" si="192"/>
        <v>0</v>
      </c>
      <c r="IB48" s="249">
        <f t="shared" si="192"/>
        <v>0</v>
      </c>
      <c r="IC48" s="249">
        <f t="shared" si="192"/>
        <v>0</v>
      </c>
      <c r="ID48" s="250">
        <f t="shared" si="192"/>
        <v>0</v>
      </c>
      <c r="IE48" s="248">
        <f t="shared" si="193"/>
        <v>0</v>
      </c>
      <c r="IF48" s="249">
        <f t="shared" si="194"/>
        <v>0</v>
      </c>
      <c r="IG48" s="249">
        <f t="shared" si="194"/>
        <v>0</v>
      </c>
      <c r="IH48" s="249">
        <f t="shared" si="194"/>
        <v>0</v>
      </c>
      <c r="II48" s="249">
        <f t="shared" si="194"/>
        <v>0</v>
      </c>
      <c r="IJ48" s="249">
        <f t="shared" si="194"/>
        <v>0</v>
      </c>
      <c r="IK48" s="249">
        <f t="shared" si="194"/>
        <v>0</v>
      </c>
      <c r="IL48" s="250">
        <f t="shared" si="194"/>
        <v>0</v>
      </c>
      <c r="IM48" s="251" t="e">
        <f t="shared" si="178"/>
        <v>#REF!</v>
      </c>
      <c r="IN48" s="252" t="e">
        <f t="shared" si="179"/>
        <v>#REF!</v>
      </c>
      <c r="IO48" s="252">
        <f t="shared" si="180"/>
        <v>0</v>
      </c>
      <c r="IP48" s="252">
        <f t="shared" si="181"/>
        <v>0</v>
      </c>
      <c r="IQ48" s="253">
        <f t="shared" si="182"/>
        <v>0</v>
      </c>
      <c r="IR48" s="405" t="e">
        <f t="shared" si="195"/>
        <v>#REF!</v>
      </c>
      <c r="IS48" s="246">
        <f t="shared" si="197"/>
        <v>0</v>
      </c>
      <c r="IT48" s="254" t="e">
        <f t="shared" si="183"/>
        <v>#REF!</v>
      </c>
      <c r="IU48" s="408">
        <v>1800</v>
      </c>
      <c r="IV48" s="410">
        <v>1</v>
      </c>
      <c r="IW48" s="410" t="s">
        <v>185</v>
      </c>
      <c r="IX48" s="414" t="e">
        <f t="shared" si="196"/>
        <v>#REF!</v>
      </c>
      <c r="IY48" s="422"/>
      <c r="IZ48" s="423"/>
      <c r="JA48" s="424"/>
      <c r="JB48" s="422"/>
      <c r="JC48" s="423"/>
      <c r="JD48" s="424"/>
      <c r="JE48" s="419"/>
      <c r="JF48" s="420"/>
      <c r="JG48" s="421"/>
      <c r="JH48" s="419"/>
      <c r="JI48" s="420"/>
      <c r="JJ48" s="421"/>
      <c r="JK48" s="419"/>
      <c r="JL48" s="420"/>
      <c r="JM48" s="421"/>
      <c r="JN48" s="659">
        <v>1</v>
      </c>
      <c r="JO48" s="659">
        <v>1</v>
      </c>
      <c r="JP48" s="659">
        <v>1</v>
      </c>
      <c r="JQ48" s="659">
        <v>1</v>
      </c>
      <c r="JR48" s="659">
        <v>1</v>
      </c>
      <c r="JS48" s="674" t="e">
        <f t="shared" si="184"/>
        <v>#REF!</v>
      </c>
    </row>
    <row r="49" spans="25:279" ht="20.100000000000001" hidden="1" customHeight="1">
      <c r="Y49" s="381" t="e">
        <f>N!IK24</f>
        <v>#REF!</v>
      </c>
      <c r="Z49" s="378" t="s">
        <v>116</v>
      </c>
      <c r="AA49" s="240" t="e">
        <f>IF(AA$32="",IF(AA$31="",(SUMIF(S!$HC$15:$HL$15,'Ciclo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Semaforico'!AA$30,O!$HC24:$HL24))*AA$31),(SUMIF(S!$HC$15:$HL$15,'Ciclo Semaforico'!AA$32,S!$HC24:$HL24)+SUMIF(N!$HC$15:$HL$15,'Ciclo Semaforico'!AA$32,N!$HC24:$HL24)+SUMIF(E!$HC$15:$HL$15,'Ciclo Semaforico'!AA$32,E!$HC24:$HL24)+SUMIF(O!$HC$15:$HL$15,'Ciclo Semaforico'!AA$32,O!$HC24:$HL24))-IF(AA$31="",(SUMIF(S!$HC$15:$HL$15,'Ciclo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Semaforico'!AA$30,O!$HC24:$HL24))*AA$31))</f>
        <v>#REF!</v>
      </c>
      <c r="AB49" s="241" t="e">
        <f>IF(AB$32="",IF(AB$31="",(SUMIF(S!$HC$15:$HL$15,'Ciclo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Semaforico'!AB$30,O!$HC24:$HL24))*AB$31),(SUMIF(S!$HC$15:$HL$15,'Ciclo Semaforico'!AB$32,S!$HC24:$HL24)+SUMIF(N!$HC$15:$HL$15,'Ciclo Semaforico'!AB$32,N!$HC24:$HL24)+SUMIF(E!$HC$15:$HL$15,'Ciclo Semaforico'!AB$32,E!$HC24:$HL24)+SUMIF(O!$HC$15:$HL$15,'Ciclo Semaforico'!AB$32,O!$HC24:$HL24))-IF(AB$31="",(SUMIF(S!$HC$15:$HL$15,'Ciclo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Semaforico'!AB$30,O!$HC24:$HL24))*AB$31))</f>
        <v>#REF!</v>
      </c>
      <c r="AC49" s="241" t="e">
        <f>IF(AC$32="",IF(AC$31="",(SUMIF(S!$HC$15:$HL$15,'Ciclo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Semaforico'!AC$30,O!$HC24:$HL24))*AC$31),(SUMIF(S!$HC$15:$HL$15,'Ciclo Semaforico'!AC$32,S!$HC24:$HL24)+SUMIF(N!$HC$15:$HL$15,'Ciclo Semaforico'!AC$32,N!$HC24:$HL24)+SUMIF(E!$HC$15:$HL$15,'Ciclo Semaforico'!AC$32,E!$HC24:$HL24)+SUMIF(O!$HC$15:$HL$15,'Ciclo Semaforico'!AC$32,O!$HC24:$HL24))-IF(AC$31="",(SUMIF(S!$HC$15:$HL$15,'Ciclo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Semaforico'!AC$30,O!$HC24:$HL24))*AC$31))</f>
        <v>#REF!</v>
      </c>
      <c r="AD49" s="241" t="e">
        <f>IF(AD$32="",IF(AD$31="",(SUMIF(S!$HC$15:$HL$15,'Ciclo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Semaforico'!AD$30,O!$HC24:$HL24))*AD$31),(SUMIF(S!$HC$15:$HL$15,'Ciclo Semaforico'!AD$32,S!$HC24:$HL24)+SUMIF(N!$HC$15:$HL$15,'Ciclo Semaforico'!AD$32,N!$HC24:$HL24)+SUMIF(E!$HC$15:$HL$15,'Ciclo Semaforico'!AD$32,E!$HC24:$HL24)+SUMIF(O!$HC$15:$HL$15,'Ciclo Semaforico'!AD$32,O!$HC24:$HL24))-IF(AD$31="",(SUMIF(S!$HC$15:$HL$15,'Ciclo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Semaforico'!AD$30,O!$HC24:$HL24))*AD$31))</f>
        <v>#REF!</v>
      </c>
      <c r="AE49" s="241" t="e">
        <f>IF(AE$32="",IF(AE$31="",(SUMIF(S!$HC$15:$HL$15,'Ciclo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Semaforico'!AE$30,O!$HC24:$HL24))*AE$31),(SUMIF(S!$HC$15:$HL$15,'Ciclo Semaforico'!AE$32,S!$HC24:$HL24)+SUMIF(N!$HC$15:$HL$15,'Ciclo Semaforico'!AE$32,N!$HC24:$HL24)+SUMIF(E!$HC$15:$HL$15,'Ciclo Semaforico'!AE$32,E!$HC24:$HL24)+SUMIF(O!$HC$15:$HL$15,'Ciclo Semaforico'!AE$32,O!$HC24:$HL24))-IF(AE$31="",(SUMIF(S!$HC$15:$HL$15,'Ciclo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Semaforico'!AE$30,O!$HC24:$HL24))*AE$31))</f>
        <v>#REF!</v>
      </c>
      <c r="AF49" s="241" t="e">
        <f>IF(AF$32="",IF(AF$31="",(SUMIF(S!$HC$15:$HL$15,'Ciclo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Semaforico'!AF$30,O!$HC24:$HL24))*AF$31),(SUMIF(S!$HC$15:$HL$15,'Ciclo Semaforico'!AF$32,S!$HC24:$HL24)+SUMIF(N!$HC$15:$HL$15,'Ciclo Semaforico'!AF$32,N!$HC24:$HL24)+SUMIF(E!$HC$15:$HL$15,'Ciclo Semaforico'!AF$32,E!$HC24:$HL24)+SUMIF(O!$HC$15:$HL$15,'Ciclo Semaforico'!AF$32,O!$HC24:$HL24))-IF(AF$31="",(SUMIF(S!$HC$15:$HL$15,'Ciclo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Semaforico'!AF$30,O!$HC24:$HL24))*AF$31))</f>
        <v>#REF!</v>
      </c>
      <c r="AG49" s="241" t="e">
        <f>IF(AG$32="",IF(AG$31="",(SUMIF(S!$HC$15:$HL$15,'Ciclo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Semaforico'!AG$30,O!$HC24:$HL24))*AG$31),(SUMIF(S!$HC$15:$HL$15,'Ciclo Semaforico'!AG$32,S!$HC24:$HL24)+SUMIF(N!$HC$15:$HL$15,'Ciclo Semaforico'!AG$32,N!$HC24:$HL24)+SUMIF(E!$HC$15:$HL$15,'Ciclo Semaforico'!AG$32,E!$HC24:$HL24)+SUMIF(O!$HC$15:$HL$15,'Ciclo Semaforico'!AG$32,O!$HC24:$HL24))-IF(AG$31="",(SUMIF(S!$HC$15:$HL$15,'Ciclo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Semaforico'!AG$30,O!$HC24:$HL24))*AG$31))</f>
        <v>#REF!</v>
      </c>
      <c r="AH49" s="241" t="e">
        <f>IF(AH$32="",IF(AH$31="",(SUMIF(S!$HC$15:$HL$15,'Ciclo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Semaforico'!AH$30,O!$HC24:$HL24))*AH$31),(SUMIF(S!$HC$15:$HL$15,'Ciclo Semaforico'!AH$32,S!$HC24:$HL24)+SUMIF(N!$HC$15:$HL$15,'Ciclo Semaforico'!AH$32,N!$HC24:$HL24)+SUMIF(E!$HC$15:$HL$15,'Ciclo Semaforico'!AH$32,E!$HC24:$HL24)+SUMIF(O!$HC$15:$HL$15,'Ciclo Semaforico'!AH$32,O!$HC24:$HL24))-IF(AH$31="",(SUMIF(S!$HC$15:$HL$15,'Ciclo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Semaforico'!AH$30,O!$HC24:$HL24))*AH$31))</f>
        <v>#REF!</v>
      </c>
      <c r="AI49" s="241" t="e">
        <f>IF(AI$32="",IF(AI$31="",(SUMIF(S!$HC$15:$HL$15,'Ciclo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Semaforico'!AI$30,O!$HC24:$HL24))*AI$31),(SUMIF(S!$HC$15:$HL$15,'Ciclo Semaforico'!AI$32,S!$HC24:$HL24)+SUMIF(N!$HC$15:$HL$15,'Ciclo Semaforico'!AI$32,N!$HC24:$HL24)+SUMIF(E!$HC$15:$HL$15,'Ciclo Semaforico'!AI$32,E!$HC24:$HL24)+SUMIF(O!$HC$15:$HL$15,'Ciclo Semaforico'!AI$32,O!$HC24:$HL24))-IF(AI$31="",(SUMIF(S!$HC$15:$HL$15,'Ciclo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Semaforico'!AI$30,O!$HC24:$HL24))*AI$31))</f>
        <v>#REF!</v>
      </c>
      <c r="AJ49" s="241" t="e">
        <f>IF(AJ$32="",IF(AJ$31="",(SUMIF(S!$HC$15:$HL$15,'Ciclo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Semaforico'!AJ$30,O!$HC24:$HL24))*AJ$31),(SUMIF(S!$HC$15:$HL$15,'Ciclo Semaforico'!AJ$32,S!$HC24:$HL24)+SUMIF(N!$HC$15:$HL$15,'Ciclo Semaforico'!AJ$32,N!$HC24:$HL24)+SUMIF(E!$HC$15:$HL$15,'Ciclo Semaforico'!AJ$32,E!$HC24:$HL24)+SUMIF(O!$HC$15:$HL$15,'Ciclo Semaforico'!AJ$32,O!$HC24:$HL24))-IF(AJ$31="",(SUMIF(S!$HC$15:$HL$15,'Ciclo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Semaforico'!AJ$30,O!$HC24:$HL24))*AJ$31))</f>
        <v>#REF!</v>
      </c>
      <c r="AK49" s="241" t="e">
        <f>IF(AK$32="",IF(AK$31="",(SUMIF(S!$HC$15:$HL$15,'Ciclo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Semaforico'!AK$30,O!$HC24:$HL24))*AK$31),(SUMIF(S!$HC$15:$HL$15,'Ciclo Semaforico'!AK$32,S!$HC24:$HL24)+SUMIF(N!$HC$15:$HL$15,'Ciclo Semaforico'!AK$32,N!$HC24:$HL24)+SUMIF(E!$HC$15:$HL$15,'Ciclo Semaforico'!AK$32,E!$HC24:$HL24)+SUMIF(O!$HC$15:$HL$15,'Ciclo Semaforico'!AK$32,O!$HC24:$HL24))-IF(AK$31="",(SUMIF(S!$HC$15:$HL$15,'Ciclo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Semaforico'!AK$30,O!$HC24:$HL24))*AK$31))</f>
        <v>#REF!</v>
      </c>
      <c r="AL49" s="242">
        <f>IF(AL$32="",IF(AL$31="",(SUMIF(S!$HC$15:$HL$15,'Ciclo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Semaforico'!AL$30,O!$HC24:$HL24))*AL$31),(SUMIF(S!$HC$15:$HL$15,'Ciclo Semaforico'!AL$32,S!$HC24:$HL24)+SUMIF(N!$HC$15:$HL$15,'Ciclo Semaforico'!AL$32,N!$HC24:$HL24)+SUMIF(E!$HC$15:$HL$15,'Ciclo Semaforico'!AL$32,E!$HC24:$HL24)+SUMIF(O!$HC$15:$HL$15,'Ciclo Semaforico'!AL$32,O!$HC24:$HL24))-IF(AL$31="",(SUMIF(S!$HC$15:$HL$15,'Ciclo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Semaforico'!AL$30,O!$HC24:$HL24))*AL$31))</f>
        <v>0</v>
      </c>
      <c r="AM49" s="240" t="e">
        <f>IF(AM$32="",IF(AM$31="",(SUMIF(S!$HC$15:$HL$15,'Ciclo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Semaforico'!AM$30,O!$HC24:$HL24))*AM$31),(SUMIF(S!$HC$15:$HL$15,'Ciclo Semaforico'!AM$32,S!$HC24:$HL24)+SUMIF(N!$HC$15:$HL$15,'Ciclo Semaforico'!AM$32,N!$HC24:$HL24)+SUMIF(E!$HC$15:$HL$15,'Ciclo Semaforico'!AM$32,E!$HC24:$HL24)+SUMIF(O!$HC$15:$HL$15,'Ciclo Semaforico'!AM$32,O!$HC24:$HL24))-IF(AM$31="",(SUMIF(S!$HC$15:$HL$15,'Ciclo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Semaforico'!AM$30,O!$HC24:$HL24))*AM$31))</f>
        <v>#REF!</v>
      </c>
      <c r="AN49" s="241" t="e">
        <f>IF(AN$32="",IF(AN$31="",(SUMIF(S!$HC$15:$HL$15,'Ciclo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Semaforico'!AN$30,O!$HC24:$HL24))*AN$31),(SUMIF(S!$HC$15:$HL$15,'Ciclo Semaforico'!AN$32,S!$HC24:$HL24)+SUMIF(N!$HC$15:$HL$15,'Ciclo Semaforico'!AN$32,N!$HC24:$HL24)+SUMIF(E!$HC$15:$HL$15,'Ciclo Semaforico'!AN$32,E!$HC24:$HL24)+SUMIF(O!$HC$15:$HL$15,'Ciclo Semaforico'!AN$32,O!$HC24:$HL24))-IF(AN$31="",(SUMIF(S!$HC$15:$HL$15,'Ciclo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Semaforico'!AN$30,O!$HC24:$HL24))*AN$31))</f>
        <v>#REF!</v>
      </c>
      <c r="AO49" s="241" t="e">
        <f>IF(AO$32="",IF(AO$31="",(SUMIF(S!$HC$15:$HL$15,'Ciclo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Semaforico'!AO$30,O!$HC24:$HL24))*AO$31),(SUMIF(S!$HC$15:$HL$15,'Ciclo Semaforico'!AO$32,S!$HC24:$HL24)+SUMIF(N!$HC$15:$HL$15,'Ciclo Semaforico'!AO$32,N!$HC24:$HL24)+SUMIF(E!$HC$15:$HL$15,'Ciclo Semaforico'!AO$32,E!$HC24:$HL24)+SUMIF(O!$HC$15:$HL$15,'Ciclo Semaforico'!AO$32,O!$HC24:$HL24))-IF(AO$31="",(SUMIF(S!$HC$15:$HL$15,'Ciclo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Semaforico'!AO$30,O!$HC24:$HL24))*AO$31))</f>
        <v>#REF!</v>
      </c>
      <c r="AP49" s="241">
        <f>IF(AP$32="",IF(AP$31="",(SUMIF(S!$HC$15:$HL$15,'Ciclo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Semaforico'!AP$30,O!$HC24:$HL24))*AP$31),(SUMIF(S!$HC$15:$HL$15,'Ciclo Semaforico'!AP$32,S!$HC24:$HL24)+SUMIF(N!$HC$15:$HL$15,'Ciclo Semaforico'!AP$32,N!$HC24:$HL24)+SUMIF(E!$HC$15:$HL$15,'Ciclo Semaforico'!AP$32,E!$HC24:$HL24)+SUMIF(O!$HC$15:$HL$15,'Ciclo Semaforico'!AP$32,O!$HC24:$HL24))-IF(AP$31="",(SUMIF(S!$HC$15:$HL$15,'Ciclo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Semaforico'!AP$30,O!$HC24:$HL24))*AP$31))</f>
        <v>0</v>
      </c>
      <c r="AQ49" s="241">
        <f>IF(AQ$32="",IF(AQ$31="",(SUMIF(S!$HC$15:$HL$15,'Ciclo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Semaforico'!AQ$30,O!$HC24:$HL24))*AQ$31),(SUMIF(S!$HC$15:$HL$15,'Ciclo Semaforico'!AQ$32,S!$HC24:$HL24)+SUMIF(N!$HC$15:$HL$15,'Ciclo Semaforico'!AQ$32,N!$HC24:$HL24)+SUMIF(E!$HC$15:$HL$15,'Ciclo Semaforico'!AQ$32,E!$HC24:$HL24)+SUMIF(O!$HC$15:$HL$15,'Ciclo Semaforico'!AQ$32,O!$HC24:$HL24))-IF(AQ$31="",(SUMIF(S!$HC$15:$HL$15,'Ciclo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Semaforico'!AQ$30,O!$HC24:$HL24))*AQ$31))</f>
        <v>0</v>
      </c>
      <c r="AR49" s="241">
        <f>IF(AR$32="",IF(AR$31="",(SUMIF(S!$HC$15:$HL$15,'Ciclo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Semaforico'!AR$30,O!$HC24:$HL24))*AR$31),(SUMIF(S!$HC$15:$HL$15,'Ciclo Semaforico'!AR$32,S!$HC24:$HL24)+SUMIF(N!$HC$15:$HL$15,'Ciclo Semaforico'!AR$32,N!$HC24:$HL24)+SUMIF(E!$HC$15:$HL$15,'Ciclo Semaforico'!AR$32,E!$HC24:$HL24)+SUMIF(O!$HC$15:$HL$15,'Ciclo Semaforico'!AR$32,O!$HC24:$HL24))-IF(AR$31="",(SUMIF(S!$HC$15:$HL$15,'Ciclo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Semaforico'!AR$30,O!$HC24:$HL24))*AR$31))</f>
        <v>0</v>
      </c>
      <c r="AS49" s="241">
        <f>IF(AS$32="",IF(AS$31="",(SUMIF(S!$HC$15:$HL$15,'Ciclo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Semaforico'!AS$30,O!$HC24:$HL24))*AS$31),(SUMIF(S!$HC$15:$HL$15,'Ciclo Semaforico'!AS$32,S!$HC24:$HL24)+SUMIF(N!$HC$15:$HL$15,'Ciclo Semaforico'!AS$32,N!$HC24:$HL24)+SUMIF(E!$HC$15:$HL$15,'Ciclo Semaforico'!AS$32,E!$HC24:$HL24)+SUMIF(O!$HC$15:$HL$15,'Ciclo Semaforico'!AS$32,O!$HC24:$HL24))-IF(AS$31="",(SUMIF(S!$HC$15:$HL$15,'Ciclo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Semaforico'!AS$30,O!$HC24:$HL24))*AS$31))</f>
        <v>0</v>
      </c>
      <c r="AT49" s="241">
        <f>IF(AT$32="",IF(AT$31="",(SUMIF(S!$HC$15:$HL$15,'Ciclo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Semaforico'!AT$30,O!$HC24:$HL24))*AT$31),(SUMIF(S!$HC$15:$HL$15,'Ciclo Semaforico'!AT$32,S!$HC24:$HL24)+SUMIF(N!$HC$15:$HL$15,'Ciclo Semaforico'!AT$32,N!$HC24:$HL24)+SUMIF(E!$HC$15:$HL$15,'Ciclo Semaforico'!AT$32,E!$HC24:$HL24)+SUMIF(O!$HC$15:$HL$15,'Ciclo Semaforico'!AT$32,O!$HC24:$HL24))-IF(AT$31="",(SUMIF(S!$HC$15:$HL$15,'Ciclo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Semaforico'!AT$30,O!$HC24:$HL24))*AT$31))</f>
        <v>0</v>
      </c>
      <c r="AU49" s="241">
        <f>IF(AU$32="",IF(AU$31="",(SUMIF(S!$HC$15:$HL$15,'Ciclo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Semaforico'!AU$30,O!$HC24:$HL24))*AU$31),(SUMIF(S!$HC$15:$HL$15,'Ciclo Semaforico'!AU$32,S!$HC24:$HL24)+SUMIF(N!$HC$15:$HL$15,'Ciclo Semaforico'!AU$32,N!$HC24:$HL24)+SUMIF(E!$HC$15:$HL$15,'Ciclo Semaforico'!AU$32,E!$HC24:$HL24)+SUMIF(O!$HC$15:$HL$15,'Ciclo Semaforico'!AU$32,O!$HC24:$HL24))-IF(AU$31="",(SUMIF(S!$HC$15:$HL$15,'Ciclo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Semaforico'!AU$30,O!$HC24:$HL24))*AU$31))</f>
        <v>0</v>
      </c>
      <c r="AV49" s="241">
        <f>IF(AV$32="",IF(AV$31="",(SUMIF(S!$HC$15:$HL$15,'Ciclo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Semaforico'!AV$30,O!$HC24:$HL24))*AV$31),(SUMIF(S!$HC$15:$HL$15,'Ciclo Semaforico'!AV$32,S!$HC24:$HL24)+SUMIF(N!$HC$15:$HL$15,'Ciclo Semaforico'!AV$32,N!$HC24:$HL24)+SUMIF(E!$HC$15:$HL$15,'Ciclo Semaforico'!AV$32,E!$HC24:$HL24)+SUMIF(O!$HC$15:$HL$15,'Ciclo Semaforico'!AV$32,O!$HC24:$HL24))-IF(AV$31="",(SUMIF(S!$HC$15:$HL$15,'Ciclo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Semaforico'!AV$30,O!$HC24:$HL24))*AV$31))</f>
        <v>0</v>
      </c>
      <c r="AW49" s="241">
        <f>IF(AW$32="",IF(AW$31="",(SUMIF(S!$HC$15:$HL$15,'Ciclo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Semaforico'!AW$30,O!$HC24:$HL24))*AW$31),(SUMIF(S!$HC$15:$HL$15,'Ciclo Semaforico'!AW$32,S!$HC24:$HL24)+SUMIF(N!$HC$15:$HL$15,'Ciclo Semaforico'!AW$32,N!$HC24:$HL24)+SUMIF(E!$HC$15:$HL$15,'Ciclo Semaforico'!AW$32,E!$HC24:$HL24)+SUMIF(O!$HC$15:$HL$15,'Ciclo Semaforico'!AW$32,O!$HC24:$HL24))-IF(AW$31="",(SUMIF(S!$HC$15:$HL$15,'Ciclo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Semaforico'!AW$30,O!$HC24:$HL24))*AW$31))</f>
        <v>0</v>
      </c>
      <c r="AX49" s="242">
        <f>IF(AX$32="",IF(AX$31="",(SUMIF(S!$HC$15:$HL$15,'Ciclo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Semaforico'!AX$30,O!$HC24:$HL24))*AX$31),(SUMIF(S!$HC$15:$HL$15,'Ciclo Semaforico'!AX$32,S!$HC24:$HL24)+SUMIF(N!$HC$15:$HL$15,'Ciclo Semaforico'!AX$32,N!$HC24:$HL24)+SUMIF(E!$HC$15:$HL$15,'Ciclo Semaforico'!AX$32,E!$HC24:$HL24)+SUMIF(O!$HC$15:$HL$15,'Ciclo Semaforico'!AX$32,O!$HC24:$HL24))-IF(AX$31="",(SUMIF(S!$HC$15:$HL$15,'Ciclo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Semaforico'!AX$30,O!$HC24:$HL24))*AX$31))</f>
        <v>0</v>
      </c>
      <c r="AY49" s="240">
        <f>IF(AY$32="",IF(AY$31="",(SUMIF(S!$HC$15:$HL$15,'Ciclo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Semaforico'!AY$30,O!$HC24:$HL24))*AY$31),(SUMIF(S!$HC$15:$HL$15,'Ciclo Semaforico'!AY$32,S!$HC24:$HL24)+SUMIF(N!$HC$15:$HL$15,'Ciclo Semaforico'!AY$32,N!$HC24:$HL24)+SUMIF(E!$HC$15:$HL$15,'Ciclo Semaforico'!AY$32,E!$HC24:$HL24)+SUMIF(O!$HC$15:$HL$15,'Ciclo Semaforico'!AY$32,O!$HC24:$HL24))-IF(AY$31="",(SUMIF(S!$HC$15:$HL$15,'Ciclo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Semaforico'!AY$30,O!$HC24:$HL24))*AY$31))</f>
        <v>0</v>
      </c>
      <c r="AZ49" s="241">
        <f>IF(AZ$32="",IF(AZ$31="",(SUMIF(S!$HC$15:$HL$15,'Ciclo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Semaforico'!AZ$30,O!$HC24:$HL24))*AZ$31),(SUMIF(S!$HC$15:$HL$15,'Ciclo Semaforico'!AZ$32,S!$HC24:$HL24)+SUMIF(N!$HC$15:$HL$15,'Ciclo Semaforico'!AZ$32,N!$HC24:$HL24)+SUMIF(E!$HC$15:$HL$15,'Ciclo Semaforico'!AZ$32,E!$HC24:$HL24)+SUMIF(O!$HC$15:$HL$15,'Ciclo Semaforico'!AZ$32,O!$HC24:$HL24))-IF(AZ$31="",(SUMIF(S!$HC$15:$HL$15,'Ciclo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Semaforico'!AZ$30,O!$HC24:$HL24))*AZ$31))</f>
        <v>0</v>
      </c>
      <c r="BA49" s="241">
        <f>IF(BA$32="",IF(BA$31="",(SUMIF(S!$HC$15:$HL$15,'Ciclo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Semaforico'!BA$30,O!$HC24:$HL24))*BA$31),(SUMIF(S!$HC$15:$HL$15,'Ciclo Semaforico'!BA$32,S!$HC24:$HL24)+SUMIF(N!$HC$15:$HL$15,'Ciclo Semaforico'!BA$32,N!$HC24:$HL24)+SUMIF(E!$HC$15:$HL$15,'Ciclo Semaforico'!BA$32,E!$HC24:$HL24)+SUMIF(O!$HC$15:$HL$15,'Ciclo Semaforico'!BA$32,O!$HC24:$HL24))-IF(BA$31="",(SUMIF(S!$HC$15:$HL$15,'Ciclo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Semaforico'!BA$30,O!$HC24:$HL24))*BA$31))</f>
        <v>0</v>
      </c>
      <c r="BB49" s="241">
        <f>IF(BB$32="",IF(BB$31="",(SUMIF(S!$HC$15:$HL$15,'Ciclo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Semaforico'!BB$30,O!$HC24:$HL24))*BB$31),(SUMIF(S!$HC$15:$HL$15,'Ciclo Semaforico'!BB$32,S!$HC24:$HL24)+SUMIF(N!$HC$15:$HL$15,'Ciclo Semaforico'!BB$32,N!$HC24:$HL24)+SUMIF(E!$HC$15:$HL$15,'Ciclo Semaforico'!BB$32,E!$HC24:$HL24)+SUMIF(O!$HC$15:$HL$15,'Ciclo Semaforico'!BB$32,O!$HC24:$HL24))-IF(BB$31="",(SUMIF(S!$HC$15:$HL$15,'Ciclo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Semaforico'!BB$30,O!$HC24:$HL24))*BB$31))</f>
        <v>0</v>
      </c>
      <c r="BC49" s="241">
        <f>IF(BC$32="",IF(BC$31="",(SUMIF(S!$HC$15:$HL$15,'Ciclo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Semaforico'!BC$30,O!$HC24:$HL24))*BC$31),(SUMIF(S!$HC$15:$HL$15,'Ciclo Semaforico'!BC$32,S!$HC24:$HL24)+SUMIF(N!$HC$15:$HL$15,'Ciclo Semaforico'!BC$32,N!$HC24:$HL24)+SUMIF(E!$HC$15:$HL$15,'Ciclo Semaforico'!BC$32,E!$HC24:$HL24)+SUMIF(O!$HC$15:$HL$15,'Ciclo Semaforico'!BC$32,O!$HC24:$HL24))-IF(BC$31="",(SUMIF(S!$HC$15:$HL$15,'Ciclo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Semaforico'!BC$30,O!$HC24:$HL24))*BC$31))</f>
        <v>0</v>
      </c>
      <c r="BD49" s="241">
        <f>IF(BD$32="",IF(BD$31="",(SUMIF(S!$HC$15:$HL$15,'Ciclo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Semaforico'!BD$30,O!$HC24:$HL24))*BD$31),(SUMIF(S!$HC$15:$HL$15,'Ciclo Semaforico'!BD$32,S!$HC24:$HL24)+SUMIF(N!$HC$15:$HL$15,'Ciclo Semaforico'!BD$32,N!$HC24:$HL24)+SUMIF(E!$HC$15:$HL$15,'Ciclo Semaforico'!BD$32,E!$HC24:$HL24)+SUMIF(O!$HC$15:$HL$15,'Ciclo Semaforico'!BD$32,O!$HC24:$HL24))-IF(BD$31="",(SUMIF(S!$HC$15:$HL$15,'Ciclo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Semaforico'!BD$30,O!$HC24:$HL24))*BD$31))</f>
        <v>0</v>
      </c>
      <c r="BE49" s="241">
        <f>IF(BE$32="",IF(BE$31="",(SUMIF(S!$HC$15:$HL$15,'Ciclo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Semaforico'!BE$30,O!$HC24:$HL24))*BE$31),(SUMIF(S!$HC$15:$HL$15,'Ciclo Semaforico'!BE$32,S!$HC24:$HL24)+SUMIF(N!$HC$15:$HL$15,'Ciclo Semaforico'!BE$32,N!$HC24:$HL24)+SUMIF(E!$HC$15:$HL$15,'Ciclo Semaforico'!BE$32,E!$HC24:$HL24)+SUMIF(O!$HC$15:$HL$15,'Ciclo Semaforico'!BE$32,O!$HC24:$HL24))-IF(BE$31="",(SUMIF(S!$HC$15:$HL$15,'Ciclo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Semaforico'!BE$30,O!$HC24:$HL24))*BE$31))</f>
        <v>0</v>
      </c>
      <c r="BF49" s="241">
        <f>IF(BF$32="",IF(BF$31="",(SUMIF(S!$HC$15:$HL$15,'Ciclo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Semaforico'!BF$30,O!$HC24:$HL24))*BF$31),(SUMIF(S!$HC$15:$HL$15,'Ciclo Semaforico'!BF$32,S!$HC24:$HL24)+SUMIF(N!$HC$15:$HL$15,'Ciclo Semaforico'!BF$32,N!$HC24:$HL24)+SUMIF(E!$HC$15:$HL$15,'Ciclo Semaforico'!BF$32,E!$HC24:$HL24)+SUMIF(O!$HC$15:$HL$15,'Ciclo Semaforico'!BF$32,O!$HC24:$HL24))-IF(BF$31="",(SUMIF(S!$HC$15:$HL$15,'Ciclo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Semaforico'!BF$30,O!$HC24:$HL24))*BF$31))</f>
        <v>0</v>
      </c>
      <c r="BG49" s="241">
        <f>IF(BG$32="",IF(BG$31="",(SUMIF(S!$HC$15:$HL$15,'Ciclo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Semaforico'!BG$30,O!$HC24:$HL24))*BG$31),(SUMIF(S!$HC$15:$HL$15,'Ciclo Semaforico'!BG$32,S!$HC24:$HL24)+SUMIF(N!$HC$15:$HL$15,'Ciclo Semaforico'!BG$32,N!$HC24:$HL24)+SUMIF(E!$HC$15:$HL$15,'Ciclo Semaforico'!BG$32,E!$HC24:$HL24)+SUMIF(O!$HC$15:$HL$15,'Ciclo Semaforico'!BG$32,O!$HC24:$HL24))-IF(BG$31="",(SUMIF(S!$HC$15:$HL$15,'Ciclo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Semaforico'!BG$30,O!$HC24:$HL24))*BG$31))</f>
        <v>0</v>
      </c>
      <c r="BH49" s="241">
        <f>IF(BH$32="",IF(BH$31="",(SUMIF(S!$HC$15:$HL$15,'Ciclo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Semaforico'!BH$30,O!$HC24:$HL24))*BH$31),(SUMIF(S!$HC$15:$HL$15,'Ciclo Semaforico'!BH$32,S!$HC24:$HL24)+SUMIF(N!$HC$15:$HL$15,'Ciclo Semaforico'!BH$32,N!$HC24:$HL24)+SUMIF(E!$HC$15:$HL$15,'Ciclo Semaforico'!BH$32,E!$HC24:$HL24)+SUMIF(O!$HC$15:$HL$15,'Ciclo Semaforico'!BH$32,O!$HC24:$HL24))-IF(BH$31="",(SUMIF(S!$HC$15:$HL$15,'Ciclo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Semaforico'!BH$30,O!$HC24:$HL24))*BH$31))</f>
        <v>0</v>
      </c>
      <c r="BI49" s="241">
        <f>IF(BI$32="",IF(BI$31="",(SUMIF(S!$HC$15:$HL$15,'Ciclo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Semaforico'!BI$30,O!$HC24:$HL24))*BI$31),(SUMIF(S!$HC$15:$HL$15,'Ciclo Semaforico'!BI$32,S!$HC24:$HL24)+SUMIF(N!$HC$15:$HL$15,'Ciclo Semaforico'!BI$32,N!$HC24:$HL24)+SUMIF(E!$HC$15:$HL$15,'Ciclo Semaforico'!BI$32,E!$HC24:$HL24)+SUMIF(O!$HC$15:$HL$15,'Ciclo Semaforico'!BI$32,O!$HC24:$HL24))-IF(BI$31="",(SUMIF(S!$HC$15:$HL$15,'Ciclo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Semaforico'!BI$30,O!$HC24:$HL24))*BI$31))</f>
        <v>0</v>
      </c>
      <c r="BJ49" s="242">
        <f>IF(BJ$32="",IF(BJ$31="",(SUMIF(S!$HC$15:$HL$15,'Ciclo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Semaforico'!BJ$30,O!$HC24:$HL24))*BJ$31),(SUMIF(S!$HC$15:$HL$15,'Ciclo Semaforico'!BJ$32,S!$HC24:$HL24)+SUMIF(N!$HC$15:$HL$15,'Ciclo Semaforico'!BJ$32,N!$HC24:$HL24)+SUMIF(E!$HC$15:$HL$15,'Ciclo Semaforico'!BJ$32,E!$HC24:$HL24)+SUMIF(O!$HC$15:$HL$15,'Ciclo Semaforico'!BJ$32,O!$HC24:$HL24))-IF(BJ$31="",(SUMIF(S!$HC$15:$HL$15,'Ciclo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Semaforico'!BJ$30,O!$HC24:$HL24))*BJ$31))</f>
        <v>0</v>
      </c>
      <c r="BK49" s="240">
        <f>IF(BK$32="",IF(BK$31="",(SUMIF(S!$HC$15:$HL$15,'Ciclo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Semaforico'!BK$30,O!$HC24:$HL24))*BK$31),(SUMIF(S!$HC$15:$HL$15,'Ciclo Semaforico'!BK$32,S!$HC24:$HL24)+SUMIF(N!$HC$15:$HL$15,'Ciclo Semaforico'!BK$32,N!$HC24:$HL24)+SUMIF(E!$HC$15:$HL$15,'Ciclo Semaforico'!BK$32,E!$HC24:$HL24)+SUMIF(O!$HC$15:$HL$15,'Ciclo Semaforico'!BK$32,O!$HC24:$HL24))-IF(BK$31="",(SUMIF(S!$HC$15:$HL$15,'Ciclo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Semaforico'!BK$30,O!$HC24:$HL24))*BK$31))</f>
        <v>0</v>
      </c>
      <c r="BL49" s="241">
        <f>IF(BL$32="",IF(BL$31="",(SUMIF(S!$HC$15:$HL$15,'Ciclo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Semaforico'!BL$30,O!$HC24:$HL24))*BL$31),(SUMIF(S!$HC$15:$HL$15,'Ciclo Semaforico'!BL$32,S!$HC24:$HL24)+SUMIF(N!$HC$15:$HL$15,'Ciclo Semaforico'!BL$32,N!$HC24:$HL24)+SUMIF(E!$HC$15:$HL$15,'Ciclo Semaforico'!BL$32,E!$HC24:$HL24)+SUMIF(O!$HC$15:$HL$15,'Ciclo Semaforico'!BL$32,O!$HC24:$HL24))-IF(BL$31="",(SUMIF(S!$HC$15:$HL$15,'Ciclo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Semaforico'!BL$30,O!$HC24:$HL24))*BL$31))</f>
        <v>0</v>
      </c>
      <c r="BM49" s="241">
        <f>IF(BM$32="",IF(BM$31="",(SUMIF(S!$HC$15:$HL$15,'Ciclo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Semaforico'!BM$30,O!$HC24:$HL24))*BM$31),(SUMIF(S!$HC$15:$HL$15,'Ciclo Semaforico'!BM$32,S!$HC24:$HL24)+SUMIF(N!$HC$15:$HL$15,'Ciclo Semaforico'!BM$32,N!$HC24:$HL24)+SUMIF(E!$HC$15:$HL$15,'Ciclo Semaforico'!BM$32,E!$HC24:$HL24)+SUMIF(O!$HC$15:$HL$15,'Ciclo Semaforico'!BM$32,O!$HC24:$HL24))-IF(BM$31="",(SUMIF(S!$HC$15:$HL$15,'Ciclo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Semaforico'!BM$30,O!$HC24:$HL24))*BM$31))</f>
        <v>0</v>
      </c>
      <c r="BN49" s="241">
        <f>IF(BN$32="",IF(BN$31="",(SUMIF(S!$HC$15:$HL$15,'Ciclo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Semaforico'!BN$30,O!$HC24:$HL24))*BN$31),(SUMIF(S!$HC$15:$HL$15,'Ciclo Semaforico'!BN$32,S!$HC24:$HL24)+SUMIF(N!$HC$15:$HL$15,'Ciclo Semaforico'!BN$32,N!$HC24:$HL24)+SUMIF(E!$HC$15:$HL$15,'Ciclo Semaforico'!BN$32,E!$HC24:$HL24)+SUMIF(O!$HC$15:$HL$15,'Ciclo Semaforico'!BN$32,O!$HC24:$HL24))-IF(BN$31="",(SUMIF(S!$HC$15:$HL$15,'Ciclo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Semaforico'!BN$30,O!$HC24:$HL24))*BN$31))</f>
        <v>0</v>
      </c>
      <c r="BO49" s="241">
        <f>IF(BO$32="",IF(BO$31="",(SUMIF(S!$HC$15:$HL$15,'Ciclo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Semaforico'!BO$30,O!$HC24:$HL24))*BO$31),(SUMIF(S!$HC$15:$HL$15,'Ciclo Semaforico'!BO$32,S!$HC24:$HL24)+SUMIF(N!$HC$15:$HL$15,'Ciclo Semaforico'!BO$32,N!$HC24:$HL24)+SUMIF(E!$HC$15:$HL$15,'Ciclo Semaforico'!BO$32,E!$HC24:$HL24)+SUMIF(O!$HC$15:$HL$15,'Ciclo Semaforico'!BO$32,O!$HC24:$HL24))-IF(BO$31="",(SUMIF(S!$HC$15:$HL$15,'Ciclo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Semaforico'!BO$30,O!$HC24:$HL24))*BO$31))</f>
        <v>0</v>
      </c>
      <c r="BP49" s="241">
        <f>IF(BP$32="",IF(BP$31="",(SUMIF(S!$HC$15:$HL$15,'Ciclo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Semaforico'!BP$30,O!$HC24:$HL24))*BP$31),(SUMIF(S!$HC$15:$HL$15,'Ciclo Semaforico'!BP$32,S!$HC24:$HL24)+SUMIF(N!$HC$15:$HL$15,'Ciclo Semaforico'!BP$32,N!$HC24:$HL24)+SUMIF(E!$HC$15:$HL$15,'Ciclo Semaforico'!BP$32,E!$HC24:$HL24)+SUMIF(O!$HC$15:$HL$15,'Ciclo Semaforico'!BP$32,O!$HC24:$HL24))-IF(BP$31="",(SUMIF(S!$HC$15:$HL$15,'Ciclo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Semaforico'!BP$30,O!$HC24:$HL24))*BP$31))</f>
        <v>0</v>
      </c>
      <c r="BQ49" s="241">
        <f>IF(BQ$32="",IF(BQ$31="",(SUMIF(S!$HC$15:$HL$15,'Ciclo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Semaforico'!BQ$30,O!$HC24:$HL24))*BQ$31),(SUMIF(S!$HC$15:$HL$15,'Ciclo Semaforico'!BQ$32,S!$HC24:$HL24)+SUMIF(N!$HC$15:$HL$15,'Ciclo Semaforico'!BQ$32,N!$HC24:$HL24)+SUMIF(E!$HC$15:$HL$15,'Ciclo Semaforico'!BQ$32,E!$HC24:$HL24)+SUMIF(O!$HC$15:$HL$15,'Ciclo Semaforico'!BQ$32,O!$HC24:$HL24))-IF(BQ$31="",(SUMIF(S!$HC$15:$HL$15,'Ciclo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Semaforico'!BQ$30,O!$HC24:$HL24))*BQ$31))</f>
        <v>0</v>
      </c>
      <c r="BR49" s="241">
        <f>IF(BR$32="",IF(BR$31="",(SUMIF(S!$HC$15:$HL$15,'Ciclo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Semaforico'!BR$30,O!$HC24:$HL24))*BR$31),(SUMIF(S!$HC$15:$HL$15,'Ciclo Semaforico'!BR$32,S!$HC24:$HL24)+SUMIF(N!$HC$15:$HL$15,'Ciclo Semaforico'!BR$32,N!$HC24:$HL24)+SUMIF(E!$HC$15:$HL$15,'Ciclo Semaforico'!BR$32,E!$HC24:$HL24)+SUMIF(O!$HC$15:$HL$15,'Ciclo Semaforico'!BR$32,O!$HC24:$HL24))-IF(BR$31="",(SUMIF(S!$HC$15:$HL$15,'Ciclo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Semaforico'!BR$30,O!$HC24:$HL24))*BR$31))</f>
        <v>0</v>
      </c>
      <c r="BS49" s="241">
        <f>IF(BS$32="",IF(BS$31="",(SUMIF(S!$HC$15:$HL$15,'Ciclo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Semaforico'!BS$30,O!$HC24:$HL24))*BS$31),(SUMIF(S!$HC$15:$HL$15,'Ciclo Semaforico'!BS$32,S!$HC24:$HL24)+SUMIF(N!$HC$15:$HL$15,'Ciclo Semaforico'!BS$32,N!$HC24:$HL24)+SUMIF(E!$HC$15:$HL$15,'Ciclo Semaforico'!BS$32,E!$HC24:$HL24)+SUMIF(O!$HC$15:$HL$15,'Ciclo Semaforico'!BS$32,O!$HC24:$HL24))-IF(BS$31="",(SUMIF(S!$HC$15:$HL$15,'Ciclo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Semaforico'!BS$30,O!$HC24:$HL24))*BS$31))</f>
        <v>0</v>
      </c>
      <c r="BT49" s="241">
        <f>IF(BT$32="",IF(BT$31="",(SUMIF(S!$HC$15:$HL$15,'Ciclo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Semaforico'!BT$30,O!$HC24:$HL24))*BT$31),(SUMIF(S!$HC$15:$HL$15,'Ciclo Semaforico'!BT$32,S!$HC24:$HL24)+SUMIF(N!$HC$15:$HL$15,'Ciclo Semaforico'!BT$32,N!$HC24:$HL24)+SUMIF(E!$HC$15:$HL$15,'Ciclo Semaforico'!BT$32,E!$HC24:$HL24)+SUMIF(O!$HC$15:$HL$15,'Ciclo Semaforico'!BT$32,O!$HC24:$HL24))-IF(BT$31="",(SUMIF(S!$HC$15:$HL$15,'Ciclo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Semaforico'!BT$30,O!$HC24:$HL24))*BT$31))</f>
        <v>0</v>
      </c>
      <c r="BU49" s="241">
        <f>IF(BU$32="",IF(BU$31="",(SUMIF(S!$HC$15:$HL$15,'Ciclo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Semaforico'!BU$30,O!$HC24:$HL24))*BU$31),(SUMIF(S!$HC$15:$HL$15,'Ciclo Semaforico'!BU$32,S!$HC24:$HL24)+SUMIF(N!$HC$15:$HL$15,'Ciclo Semaforico'!BU$32,N!$HC24:$HL24)+SUMIF(E!$HC$15:$HL$15,'Ciclo Semaforico'!BU$32,E!$HC24:$HL24)+SUMIF(O!$HC$15:$HL$15,'Ciclo Semaforico'!BU$32,O!$HC24:$HL24))-IF(BU$31="",(SUMIF(S!$HC$15:$HL$15,'Ciclo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Semaforico'!BU$30,O!$HC24:$HL24))*BU$31))</f>
        <v>0</v>
      </c>
      <c r="BV49" s="242">
        <f>IF(BV$32="",IF(BV$31="",(SUMIF(S!$HC$15:$HL$15,'Ciclo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Semaforico'!BV$30,O!$HC24:$HL24))*BV$31),(SUMIF(S!$HC$15:$HL$15,'Ciclo Semaforico'!BV$32,S!$HC24:$HL24)+SUMIF(N!$HC$15:$HL$15,'Ciclo Semaforico'!BV$32,N!$HC24:$HL24)+SUMIF(E!$HC$15:$HL$15,'Ciclo Semaforico'!BV$32,E!$HC24:$HL24)+SUMIF(O!$HC$15:$HL$15,'Ciclo Semaforico'!BV$32,O!$HC24:$HL24))-IF(BV$31="",(SUMIF(S!$HC$15:$HL$15,'Ciclo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Semaforico'!BV$30,O!$HC24:$HL24))*BV$31))</f>
        <v>0</v>
      </c>
      <c r="BW49" s="240">
        <f>IF(BW$32="",IF(BW$31="",(SUMIF(S!$HC$15:$HL$15,'Ciclo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Semaforico'!BW$30,O!$HC24:$HL24))*BW$31),(SUMIF(S!$HC$15:$HL$15,'Ciclo Semaforico'!BW$32,S!$HC24:$HL24)+SUMIF(N!$HC$15:$HL$15,'Ciclo Semaforico'!BW$32,N!$HC24:$HL24)+SUMIF(E!$HC$15:$HL$15,'Ciclo Semaforico'!BW$32,E!$HC24:$HL24)+SUMIF(O!$HC$15:$HL$15,'Ciclo Semaforico'!BW$32,O!$HC24:$HL24))-IF(BW$31="",(SUMIF(S!$HC$15:$HL$15,'Ciclo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Semaforico'!BW$30,O!$HC24:$HL24))*BW$31))</f>
        <v>0</v>
      </c>
      <c r="BX49" s="241">
        <f>IF(BX$32="",IF(BX$31="",(SUMIF(S!$HC$15:$HL$15,'Ciclo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Semaforico'!BX$30,O!$HC24:$HL24))*BX$31),(SUMIF(S!$HC$15:$HL$15,'Ciclo Semaforico'!BX$32,S!$HC24:$HL24)+SUMIF(N!$HC$15:$HL$15,'Ciclo Semaforico'!BX$32,N!$HC24:$HL24)+SUMIF(E!$HC$15:$HL$15,'Ciclo Semaforico'!BX$32,E!$HC24:$HL24)+SUMIF(O!$HC$15:$HL$15,'Ciclo Semaforico'!BX$32,O!$HC24:$HL24))-IF(BX$31="",(SUMIF(S!$HC$15:$HL$15,'Ciclo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Semaforico'!BX$30,O!$HC24:$HL24))*BX$31))</f>
        <v>0</v>
      </c>
      <c r="BY49" s="241">
        <f>IF(BY$32="",IF(BY$31="",(SUMIF(S!$HC$15:$HL$15,'Ciclo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Semaforico'!BY$30,O!$HC24:$HL24))*BY$31),(SUMIF(S!$HC$15:$HL$15,'Ciclo Semaforico'!BY$32,S!$HC24:$HL24)+SUMIF(N!$HC$15:$HL$15,'Ciclo Semaforico'!BY$32,N!$HC24:$HL24)+SUMIF(E!$HC$15:$HL$15,'Ciclo Semaforico'!BY$32,E!$HC24:$HL24)+SUMIF(O!$HC$15:$HL$15,'Ciclo Semaforico'!BY$32,O!$HC24:$HL24))-IF(BY$31="",(SUMIF(S!$HC$15:$HL$15,'Ciclo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Semaforico'!BY$30,O!$HC24:$HL24))*BY$31))</f>
        <v>0</v>
      </c>
      <c r="BZ49" s="241">
        <f>IF(BZ$32="",IF(BZ$31="",(SUMIF(S!$HC$15:$HL$15,'Ciclo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Semaforico'!BZ$30,O!$HC24:$HL24))*BZ$31),(SUMIF(S!$HC$15:$HL$15,'Ciclo Semaforico'!BZ$32,S!$HC24:$HL24)+SUMIF(N!$HC$15:$HL$15,'Ciclo Semaforico'!BZ$32,N!$HC24:$HL24)+SUMIF(E!$HC$15:$HL$15,'Ciclo Semaforico'!BZ$32,E!$HC24:$HL24)+SUMIF(O!$HC$15:$HL$15,'Ciclo Semaforico'!BZ$32,O!$HC24:$HL24))-IF(BZ$31="",(SUMIF(S!$HC$15:$HL$15,'Ciclo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Semaforico'!BZ$30,O!$HC24:$HL24))*BZ$31))</f>
        <v>0</v>
      </c>
      <c r="CA49" s="241">
        <f>IF(CA$32="",IF(CA$31="",(SUMIF(S!$HC$15:$HL$15,'Ciclo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Semaforico'!CA$30,O!$HC24:$HL24))*CA$31),(SUMIF(S!$HC$15:$HL$15,'Ciclo Semaforico'!CA$32,S!$HC24:$HL24)+SUMIF(N!$HC$15:$HL$15,'Ciclo Semaforico'!CA$32,N!$HC24:$HL24)+SUMIF(E!$HC$15:$HL$15,'Ciclo Semaforico'!CA$32,E!$HC24:$HL24)+SUMIF(O!$HC$15:$HL$15,'Ciclo Semaforico'!CA$32,O!$HC24:$HL24))-IF(CA$31="",(SUMIF(S!$HC$15:$HL$15,'Ciclo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Semaforico'!CA$30,O!$HC24:$HL24))*CA$31))</f>
        <v>0</v>
      </c>
      <c r="CB49" s="241">
        <f>IF(CB$32="",IF(CB$31="",(SUMIF(S!$HC$15:$HL$15,'Ciclo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Semaforico'!CB$30,O!$HC24:$HL24))*CB$31),(SUMIF(S!$HC$15:$HL$15,'Ciclo Semaforico'!CB$32,S!$HC24:$HL24)+SUMIF(N!$HC$15:$HL$15,'Ciclo Semaforico'!CB$32,N!$HC24:$HL24)+SUMIF(E!$HC$15:$HL$15,'Ciclo Semaforico'!CB$32,E!$HC24:$HL24)+SUMIF(O!$HC$15:$HL$15,'Ciclo Semaforico'!CB$32,O!$HC24:$HL24))-IF(CB$31="",(SUMIF(S!$HC$15:$HL$15,'Ciclo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Semaforico'!CB$30,O!$HC24:$HL24))*CB$31))</f>
        <v>0</v>
      </c>
      <c r="CC49" s="241">
        <f>IF(CC$32="",IF(CC$31="",(SUMIF(S!$HC$15:$HL$15,'Ciclo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Semaforico'!CC$30,O!$HC24:$HL24))*CC$31),(SUMIF(S!$HC$15:$HL$15,'Ciclo Semaforico'!CC$32,S!$HC24:$HL24)+SUMIF(N!$HC$15:$HL$15,'Ciclo Semaforico'!CC$32,N!$HC24:$HL24)+SUMIF(E!$HC$15:$HL$15,'Ciclo Semaforico'!CC$32,E!$HC24:$HL24)+SUMIF(O!$HC$15:$HL$15,'Ciclo Semaforico'!CC$32,O!$HC24:$HL24))-IF(CC$31="",(SUMIF(S!$HC$15:$HL$15,'Ciclo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Semaforico'!CC$30,O!$HC24:$HL24))*CC$31))</f>
        <v>0</v>
      </c>
      <c r="CD49" s="241">
        <f>IF(CD$32="",IF(CD$31="",(SUMIF(S!$HC$15:$HL$15,'Ciclo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Semaforico'!CD$30,O!$HC24:$HL24))*CD$31),(SUMIF(S!$HC$15:$HL$15,'Ciclo Semaforico'!CD$32,S!$HC24:$HL24)+SUMIF(N!$HC$15:$HL$15,'Ciclo Semaforico'!CD$32,N!$HC24:$HL24)+SUMIF(E!$HC$15:$HL$15,'Ciclo Semaforico'!CD$32,E!$HC24:$HL24)+SUMIF(O!$HC$15:$HL$15,'Ciclo Semaforico'!CD$32,O!$HC24:$HL24))-IF(CD$31="",(SUMIF(S!$HC$15:$HL$15,'Ciclo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Semaforico'!CD$30,O!$HC24:$HL24))*CD$31))</f>
        <v>0</v>
      </c>
      <c r="CE49" s="241">
        <f>IF(CE$32="",IF(CE$31="",(SUMIF(S!$HC$15:$HL$15,'Ciclo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Semaforico'!CE$30,O!$HC24:$HL24))*CE$31),(SUMIF(S!$HC$15:$HL$15,'Ciclo Semaforico'!CE$32,S!$HC24:$HL24)+SUMIF(N!$HC$15:$HL$15,'Ciclo Semaforico'!CE$32,N!$HC24:$HL24)+SUMIF(E!$HC$15:$HL$15,'Ciclo Semaforico'!CE$32,E!$HC24:$HL24)+SUMIF(O!$HC$15:$HL$15,'Ciclo Semaforico'!CE$32,O!$HC24:$HL24))-IF(CE$31="",(SUMIF(S!$HC$15:$HL$15,'Ciclo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Semaforico'!CE$30,O!$HC24:$HL24))*CE$31))</f>
        <v>0</v>
      </c>
      <c r="CF49" s="241">
        <f>IF(CF$32="",IF(CF$31="",(SUMIF(S!$HC$15:$HL$15,'Ciclo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Semaforico'!CF$30,O!$HC24:$HL24))*CF$31),(SUMIF(S!$HC$15:$HL$15,'Ciclo Semaforico'!CF$32,S!$HC24:$HL24)+SUMIF(N!$HC$15:$HL$15,'Ciclo Semaforico'!CF$32,N!$HC24:$HL24)+SUMIF(E!$HC$15:$HL$15,'Ciclo Semaforico'!CF$32,E!$HC24:$HL24)+SUMIF(O!$HC$15:$HL$15,'Ciclo Semaforico'!CF$32,O!$HC24:$HL24))-IF(CF$31="",(SUMIF(S!$HC$15:$HL$15,'Ciclo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Semaforico'!CF$30,O!$HC24:$HL24))*CF$31))</f>
        <v>0</v>
      </c>
      <c r="CG49" s="241">
        <f>IF(CG$32="",IF(CG$31="",(SUMIF(S!$HC$15:$HL$15,'Ciclo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Semaforico'!CG$30,O!$HC24:$HL24))*CG$31),(SUMIF(S!$HC$15:$HL$15,'Ciclo Semaforico'!CG$32,S!$HC24:$HL24)+SUMIF(N!$HC$15:$HL$15,'Ciclo Semaforico'!CG$32,N!$HC24:$HL24)+SUMIF(E!$HC$15:$HL$15,'Ciclo Semaforico'!CG$32,E!$HC24:$HL24)+SUMIF(O!$HC$15:$HL$15,'Ciclo Semaforico'!CG$32,O!$HC24:$HL24))-IF(CG$31="",(SUMIF(S!$HC$15:$HL$15,'Ciclo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Semaforico'!CG$30,O!$HC24:$HL24))*CG$31))</f>
        <v>0</v>
      </c>
      <c r="CH49" s="242">
        <f>IF(CH$32="",IF(CH$31="",(SUMIF(S!$HC$15:$HL$15,'Ciclo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Semaforico'!CH$30,O!$HC24:$HL24))*CH$31),(SUMIF(S!$HC$15:$HL$15,'Ciclo Semaforico'!CH$32,S!$HC24:$HL24)+SUMIF(N!$HC$15:$HL$15,'Ciclo Semaforico'!CH$32,N!$HC24:$HL24)+SUMIF(E!$HC$15:$HL$15,'Ciclo Semaforico'!CH$32,E!$HC24:$HL24)+SUMIF(O!$HC$15:$HL$15,'Ciclo Semaforico'!CH$32,O!$HC24:$HL24))-IF(CH$31="",(SUMIF(S!$HC$15:$HL$15,'Ciclo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Semaforico'!CH$30,O!$HC24:$HL24))*CH$31))</f>
        <v>0</v>
      </c>
      <c r="CI49" s="240" t="e">
        <f t="shared" si="52"/>
        <v>#REF!</v>
      </c>
      <c r="CJ49" s="241" t="e">
        <f t="shared" si="53"/>
        <v>#REF!</v>
      </c>
      <c r="CK49" s="241" t="e">
        <f t="shared" si="54"/>
        <v>#REF!</v>
      </c>
      <c r="CL49" s="241" t="e">
        <f t="shared" si="55"/>
        <v>#REF!</v>
      </c>
      <c r="CM49" s="241" t="e">
        <f t="shared" si="56"/>
        <v>#REF!</v>
      </c>
      <c r="CN49" s="241" t="e">
        <f t="shared" si="57"/>
        <v>#REF!</v>
      </c>
      <c r="CO49" s="241" t="e">
        <f t="shared" si="58"/>
        <v>#REF!</v>
      </c>
      <c r="CP49" s="241" t="e">
        <f t="shared" si="59"/>
        <v>#REF!</v>
      </c>
      <c r="CQ49" s="241" t="e">
        <f t="shared" si="60"/>
        <v>#REF!</v>
      </c>
      <c r="CR49" s="241" t="e">
        <f t="shared" si="61"/>
        <v>#REF!</v>
      </c>
      <c r="CS49" s="241" t="e">
        <f t="shared" si="62"/>
        <v>#REF!</v>
      </c>
      <c r="CT49" s="242">
        <f t="shared" si="63"/>
        <v>0</v>
      </c>
      <c r="CU49" s="240" t="e">
        <f t="shared" si="64"/>
        <v>#REF!</v>
      </c>
      <c r="CV49" s="241" t="e">
        <f t="shared" si="65"/>
        <v>#REF!</v>
      </c>
      <c r="CW49" s="241" t="e">
        <f t="shared" si="66"/>
        <v>#REF!</v>
      </c>
      <c r="CX49" s="241">
        <f t="shared" si="67"/>
        <v>0</v>
      </c>
      <c r="CY49" s="241">
        <f t="shared" si="68"/>
        <v>0</v>
      </c>
      <c r="CZ49" s="241">
        <f t="shared" si="69"/>
        <v>0</v>
      </c>
      <c r="DA49" s="241">
        <f t="shared" si="70"/>
        <v>0</v>
      </c>
      <c r="DB49" s="241">
        <f t="shared" si="71"/>
        <v>0</v>
      </c>
      <c r="DC49" s="241">
        <f t="shared" si="72"/>
        <v>0</v>
      </c>
      <c r="DD49" s="241">
        <f t="shared" si="73"/>
        <v>0</v>
      </c>
      <c r="DE49" s="241">
        <f t="shared" si="74"/>
        <v>0</v>
      </c>
      <c r="DF49" s="242">
        <f t="shared" si="75"/>
        <v>0</v>
      </c>
      <c r="DG49" s="240">
        <f t="shared" si="76"/>
        <v>0</v>
      </c>
      <c r="DH49" s="241">
        <f t="shared" si="77"/>
        <v>0</v>
      </c>
      <c r="DI49" s="241">
        <f t="shared" si="78"/>
        <v>0</v>
      </c>
      <c r="DJ49" s="241">
        <f t="shared" si="79"/>
        <v>0</v>
      </c>
      <c r="DK49" s="241">
        <f t="shared" si="80"/>
        <v>0</v>
      </c>
      <c r="DL49" s="241">
        <f t="shared" si="81"/>
        <v>0</v>
      </c>
      <c r="DM49" s="241">
        <f t="shared" si="82"/>
        <v>0</v>
      </c>
      <c r="DN49" s="241">
        <f t="shared" si="83"/>
        <v>0</v>
      </c>
      <c r="DO49" s="241">
        <f t="shared" si="84"/>
        <v>0</v>
      </c>
      <c r="DP49" s="241">
        <f t="shared" si="85"/>
        <v>0</v>
      </c>
      <c r="DQ49" s="241">
        <f t="shared" si="86"/>
        <v>0</v>
      </c>
      <c r="DR49" s="242">
        <f t="shared" si="87"/>
        <v>0</v>
      </c>
      <c r="DS49" s="240">
        <f t="shared" si="88"/>
        <v>0</v>
      </c>
      <c r="DT49" s="241">
        <f t="shared" si="89"/>
        <v>0</v>
      </c>
      <c r="DU49" s="241">
        <f t="shared" si="90"/>
        <v>0</v>
      </c>
      <c r="DV49" s="241">
        <f t="shared" si="91"/>
        <v>0</v>
      </c>
      <c r="DW49" s="241">
        <f t="shared" si="92"/>
        <v>0</v>
      </c>
      <c r="DX49" s="241">
        <f t="shared" si="93"/>
        <v>0</v>
      </c>
      <c r="DY49" s="241">
        <f t="shared" si="94"/>
        <v>0</v>
      </c>
      <c r="DZ49" s="241">
        <f t="shared" si="95"/>
        <v>0</v>
      </c>
      <c r="EA49" s="241">
        <f t="shared" si="96"/>
        <v>0</v>
      </c>
      <c r="EB49" s="241">
        <f t="shared" si="97"/>
        <v>0</v>
      </c>
      <c r="EC49" s="241">
        <f t="shared" si="98"/>
        <v>0</v>
      </c>
      <c r="ED49" s="242">
        <f t="shared" si="99"/>
        <v>0</v>
      </c>
      <c r="EE49" s="240">
        <f t="shared" si="100"/>
        <v>0</v>
      </c>
      <c r="EF49" s="241">
        <f t="shared" si="101"/>
        <v>0</v>
      </c>
      <c r="EG49" s="241">
        <f t="shared" si="102"/>
        <v>0</v>
      </c>
      <c r="EH49" s="241">
        <f t="shared" si="103"/>
        <v>0</v>
      </c>
      <c r="EI49" s="241">
        <f t="shared" si="104"/>
        <v>0</v>
      </c>
      <c r="EJ49" s="241">
        <f t="shared" si="105"/>
        <v>0</v>
      </c>
      <c r="EK49" s="241">
        <f t="shared" si="106"/>
        <v>0</v>
      </c>
      <c r="EL49" s="241">
        <f t="shared" si="107"/>
        <v>0</v>
      </c>
      <c r="EM49" s="241">
        <f t="shared" si="108"/>
        <v>0</v>
      </c>
      <c r="EN49" s="241">
        <f t="shared" si="109"/>
        <v>0</v>
      </c>
      <c r="EO49" s="241">
        <f t="shared" si="110"/>
        <v>0</v>
      </c>
      <c r="EP49" s="242">
        <f t="shared" si="111"/>
        <v>0</v>
      </c>
      <c r="EQ49" s="251" t="e">
        <f t="shared" si="112"/>
        <v>#REF!</v>
      </c>
      <c r="ER49" s="252" t="e">
        <f t="shared" si="113"/>
        <v>#REF!</v>
      </c>
      <c r="ES49" s="252" t="e">
        <f t="shared" si="114"/>
        <v>#REF!</v>
      </c>
      <c r="ET49" s="252" t="e">
        <f t="shared" si="115"/>
        <v>#REF!</v>
      </c>
      <c r="EU49" s="252" t="e">
        <f t="shared" si="116"/>
        <v>#REF!</v>
      </c>
      <c r="EV49" s="252" t="e">
        <f t="shared" si="117"/>
        <v>#REF!</v>
      </c>
      <c r="EW49" s="252" t="e">
        <f t="shared" si="118"/>
        <v>#REF!</v>
      </c>
      <c r="EX49" s="252" t="e">
        <f t="shared" si="119"/>
        <v>#REF!</v>
      </c>
      <c r="EY49" s="252" t="e">
        <f t="shared" si="120"/>
        <v>#REF!</v>
      </c>
      <c r="EZ49" s="252" t="e">
        <f t="shared" si="121"/>
        <v>#REF!</v>
      </c>
      <c r="FA49" s="252" t="e">
        <f t="shared" si="122"/>
        <v>#REF!</v>
      </c>
      <c r="FB49" s="253" t="str">
        <f t="shared" si="123"/>
        <v/>
      </c>
      <c r="FC49" s="251" t="e">
        <f t="shared" si="124"/>
        <v>#REF!</v>
      </c>
      <c r="FD49" s="252" t="e">
        <f t="shared" si="125"/>
        <v>#REF!</v>
      </c>
      <c r="FE49" s="252" t="e">
        <f t="shared" si="126"/>
        <v>#REF!</v>
      </c>
      <c r="FF49" s="252" t="str">
        <f t="shared" si="127"/>
        <v/>
      </c>
      <c r="FG49" s="252" t="str">
        <f t="shared" si="128"/>
        <v/>
      </c>
      <c r="FH49" s="252" t="str">
        <f t="shared" si="129"/>
        <v/>
      </c>
      <c r="FI49" s="252" t="str">
        <f t="shared" si="130"/>
        <v/>
      </c>
      <c r="FJ49" s="252" t="str">
        <f t="shared" si="131"/>
        <v/>
      </c>
      <c r="FK49" s="252" t="str">
        <f t="shared" si="132"/>
        <v/>
      </c>
      <c r="FL49" s="252" t="str">
        <f t="shared" si="133"/>
        <v/>
      </c>
      <c r="FM49" s="252" t="str">
        <f t="shared" si="134"/>
        <v/>
      </c>
      <c r="FN49" s="253" t="str">
        <f t="shared" si="135"/>
        <v/>
      </c>
      <c r="FO49" s="251" t="str">
        <f t="shared" si="136"/>
        <v/>
      </c>
      <c r="FP49" s="252" t="str">
        <f t="shared" si="137"/>
        <v/>
      </c>
      <c r="FQ49" s="252" t="str">
        <f t="shared" si="138"/>
        <v/>
      </c>
      <c r="FR49" s="252" t="str">
        <f t="shared" si="139"/>
        <v/>
      </c>
      <c r="FS49" s="252" t="str">
        <f t="shared" si="140"/>
        <v/>
      </c>
      <c r="FT49" s="252" t="str">
        <f t="shared" si="141"/>
        <v/>
      </c>
      <c r="FU49" s="252" t="str">
        <f t="shared" si="142"/>
        <v/>
      </c>
      <c r="FV49" s="252" t="str">
        <f t="shared" si="143"/>
        <v/>
      </c>
      <c r="FW49" s="252" t="str">
        <f t="shared" si="144"/>
        <v/>
      </c>
      <c r="FX49" s="252" t="str">
        <f t="shared" si="145"/>
        <v/>
      </c>
      <c r="FY49" s="252" t="str">
        <f t="shared" si="146"/>
        <v/>
      </c>
      <c r="FZ49" s="253" t="str">
        <f t="shared" si="147"/>
        <v/>
      </c>
      <c r="GA49" s="251" t="str">
        <f t="shared" si="148"/>
        <v/>
      </c>
      <c r="GB49" s="252" t="str">
        <f t="shared" si="149"/>
        <v/>
      </c>
      <c r="GC49" s="252" t="str">
        <f t="shared" si="150"/>
        <v/>
      </c>
      <c r="GD49" s="252" t="str">
        <f t="shared" si="151"/>
        <v/>
      </c>
      <c r="GE49" s="252" t="str">
        <f t="shared" si="152"/>
        <v/>
      </c>
      <c r="GF49" s="252" t="str">
        <f t="shared" si="153"/>
        <v/>
      </c>
      <c r="GG49" s="252" t="str">
        <f t="shared" si="154"/>
        <v/>
      </c>
      <c r="GH49" s="252" t="str">
        <f t="shared" si="155"/>
        <v/>
      </c>
      <c r="GI49" s="252" t="str">
        <f t="shared" si="156"/>
        <v/>
      </c>
      <c r="GJ49" s="252" t="str">
        <f t="shared" si="157"/>
        <v/>
      </c>
      <c r="GK49" s="252" t="str">
        <f t="shared" si="158"/>
        <v/>
      </c>
      <c r="GL49" s="253" t="str">
        <f t="shared" si="159"/>
        <v/>
      </c>
      <c r="GM49" s="251" t="str">
        <f t="shared" si="160"/>
        <v/>
      </c>
      <c r="GN49" s="252" t="str">
        <f t="shared" si="161"/>
        <v/>
      </c>
      <c r="GO49" s="252" t="str">
        <f t="shared" si="162"/>
        <v/>
      </c>
      <c r="GP49" s="252" t="str">
        <f t="shared" si="163"/>
        <v/>
      </c>
      <c r="GQ49" s="252" t="str">
        <f t="shared" si="164"/>
        <v/>
      </c>
      <c r="GR49" s="252" t="str">
        <f t="shared" si="165"/>
        <v/>
      </c>
      <c r="GS49" s="252" t="str">
        <f t="shared" si="166"/>
        <v/>
      </c>
      <c r="GT49" s="252" t="str">
        <f t="shared" si="167"/>
        <v/>
      </c>
      <c r="GU49" s="252" t="str">
        <f t="shared" si="168"/>
        <v/>
      </c>
      <c r="GV49" s="252" t="str">
        <f t="shared" si="169"/>
        <v/>
      </c>
      <c r="GW49" s="252" t="str">
        <f t="shared" si="170"/>
        <v/>
      </c>
      <c r="GX49" s="253" t="str">
        <f t="shared" si="171"/>
        <v/>
      </c>
      <c r="GY49" s="248" t="e">
        <f t="shared" si="185"/>
        <v>#REF!</v>
      </c>
      <c r="GZ49" s="249" t="e">
        <f t="shared" si="186"/>
        <v>#REF!</v>
      </c>
      <c r="HA49" s="249">
        <f t="shared" si="186"/>
        <v>0</v>
      </c>
      <c r="HB49" s="249">
        <f t="shared" si="186"/>
        <v>0</v>
      </c>
      <c r="HC49" s="249">
        <f t="shared" si="186"/>
        <v>0</v>
      </c>
      <c r="HD49" s="249">
        <f t="shared" si="186"/>
        <v>0</v>
      </c>
      <c r="HE49" s="249">
        <f t="shared" si="173"/>
        <v>0</v>
      </c>
      <c r="HF49" s="250">
        <f t="shared" si="173"/>
        <v>0</v>
      </c>
      <c r="HG49" s="248" t="e">
        <f t="shared" si="187"/>
        <v>#REF!</v>
      </c>
      <c r="HH49" s="249" t="e">
        <f t="shared" si="188"/>
        <v>#REF!</v>
      </c>
      <c r="HI49" s="249">
        <f t="shared" si="188"/>
        <v>0</v>
      </c>
      <c r="HJ49" s="249">
        <f t="shared" si="188"/>
        <v>0</v>
      </c>
      <c r="HK49" s="249">
        <f t="shared" si="188"/>
        <v>0</v>
      </c>
      <c r="HL49" s="249">
        <f t="shared" si="188"/>
        <v>0</v>
      </c>
      <c r="HM49" s="249">
        <f t="shared" si="188"/>
        <v>0</v>
      </c>
      <c r="HN49" s="250">
        <f t="shared" si="188"/>
        <v>0</v>
      </c>
      <c r="HO49" s="248">
        <f t="shared" si="189"/>
        <v>0</v>
      </c>
      <c r="HP49" s="249">
        <f t="shared" si="190"/>
        <v>0</v>
      </c>
      <c r="HQ49" s="249">
        <f t="shared" si="190"/>
        <v>0</v>
      </c>
      <c r="HR49" s="249">
        <f t="shared" si="190"/>
        <v>0</v>
      </c>
      <c r="HS49" s="249">
        <f t="shared" si="190"/>
        <v>0</v>
      </c>
      <c r="HT49" s="249">
        <f t="shared" si="190"/>
        <v>0</v>
      </c>
      <c r="HU49" s="249">
        <f t="shared" si="190"/>
        <v>0</v>
      </c>
      <c r="HV49" s="250">
        <f t="shared" si="190"/>
        <v>0</v>
      </c>
      <c r="HW49" s="248">
        <f t="shared" si="191"/>
        <v>0</v>
      </c>
      <c r="HX49" s="249">
        <f t="shared" si="192"/>
        <v>0</v>
      </c>
      <c r="HY49" s="249">
        <f t="shared" si="192"/>
        <v>0</v>
      </c>
      <c r="HZ49" s="249">
        <f t="shared" si="192"/>
        <v>0</v>
      </c>
      <c r="IA49" s="249">
        <f t="shared" si="192"/>
        <v>0</v>
      </c>
      <c r="IB49" s="249">
        <f t="shared" si="192"/>
        <v>0</v>
      </c>
      <c r="IC49" s="249">
        <f t="shared" si="192"/>
        <v>0</v>
      </c>
      <c r="ID49" s="250">
        <f t="shared" si="192"/>
        <v>0</v>
      </c>
      <c r="IE49" s="248">
        <f t="shared" si="193"/>
        <v>0</v>
      </c>
      <c r="IF49" s="249">
        <f t="shared" si="194"/>
        <v>0</v>
      </c>
      <c r="IG49" s="249">
        <f t="shared" si="194"/>
        <v>0</v>
      </c>
      <c r="IH49" s="249">
        <f t="shared" si="194"/>
        <v>0</v>
      </c>
      <c r="II49" s="249">
        <f t="shared" si="194"/>
        <v>0</v>
      </c>
      <c r="IJ49" s="249">
        <f t="shared" si="194"/>
        <v>0</v>
      </c>
      <c r="IK49" s="249">
        <f t="shared" si="194"/>
        <v>0</v>
      </c>
      <c r="IL49" s="250">
        <f t="shared" si="194"/>
        <v>0</v>
      </c>
      <c r="IM49" s="251" t="e">
        <f t="shared" si="178"/>
        <v>#REF!</v>
      </c>
      <c r="IN49" s="252" t="e">
        <f t="shared" si="179"/>
        <v>#REF!</v>
      </c>
      <c r="IO49" s="252">
        <f t="shared" si="180"/>
        <v>0</v>
      </c>
      <c r="IP49" s="252">
        <f t="shared" si="181"/>
        <v>0</v>
      </c>
      <c r="IQ49" s="253">
        <f t="shared" si="182"/>
        <v>0</v>
      </c>
      <c r="IR49" s="405" t="e">
        <f t="shared" si="195"/>
        <v>#REF!</v>
      </c>
      <c r="IS49" s="246">
        <f t="shared" si="197"/>
        <v>0</v>
      </c>
      <c r="IT49" s="254" t="e">
        <f t="shared" si="183"/>
        <v>#REF!</v>
      </c>
      <c r="IU49" s="408">
        <v>1800</v>
      </c>
      <c r="IV49" s="410">
        <v>1</v>
      </c>
      <c r="IW49" s="410" t="s">
        <v>186</v>
      </c>
      <c r="IX49" s="414" t="e">
        <f t="shared" si="196"/>
        <v>#REF!</v>
      </c>
      <c r="IY49" s="422"/>
      <c r="IZ49" s="423"/>
      <c r="JA49" s="424"/>
      <c r="JB49" s="422"/>
      <c r="JC49" s="423"/>
      <c r="JD49" s="424"/>
      <c r="JE49" s="419"/>
      <c r="JF49" s="420"/>
      <c r="JG49" s="421"/>
      <c r="JH49" s="419"/>
      <c r="JI49" s="420"/>
      <c r="JJ49" s="421"/>
      <c r="JK49" s="419"/>
      <c r="JL49" s="420"/>
      <c r="JM49" s="421"/>
      <c r="JN49" s="659">
        <v>1</v>
      </c>
      <c r="JO49" s="659">
        <v>1</v>
      </c>
      <c r="JP49" s="659">
        <v>1</v>
      </c>
      <c r="JQ49" s="659">
        <v>1</v>
      </c>
      <c r="JR49" s="659">
        <v>1</v>
      </c>
      <c r="JS49" s="674" t="e">
        <f t="shared" si="184"/>
        <v>#REF!</v>
      </c>
    </row>
    <row r="50" spans="25:279" ht="20.100000000000001" hidden="1" customHeight="1">
      <c r="Y50" s="381" t="e">
        <f>N!IK25</f>
        <v>#REF!</v>
      </c>
      <c r="Z50" s="378" t="s">
        <v>117</v>
      </c>
      <c r="AA50" s="240" t="e">
        <f>IF(AA$32="",IF(AA$31="",(SUMIF(S!$HC$15:$HL$15,'Ciclo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Semaforico'!AA$30,O!$HC25:$HL25))*AA$31),(SUMIF(S!$HC$15:$HL$15,'Ciclo Semaforico'!AA$32,S!$HC25:$HL25)+SUMIF(N!$HC$15:$HL$15,'Ciclo Semaforico'!AA$32,N!$HC25:$HL25)+SUMIF(E!$HC$15:$HL$15,'Ciclo Semaforico'!AA$32,E!$HC25:$HL25)+SUMIF(O!$HC$15:$HL$15,'Ciclo Semaforico'!AA$32,O!$HC25:$HL25))-IF(AA$31="",(SUMIF(S!$HC$15:$HL$15,'Ciclo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Semaforico'!AA$30,O!$HC25:$HL25))*AA$31))</f>
        <v>#REF!</v>
      </c>
      <c r="AB50" s="241" t="e">
        <f>IF(AB$32="",IF(AB$31="",(SUMIF(S!$HC$15:$HL$15,'Ciclo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Semaforico'!AB$30,O!$HC25:$HL25))*AB$31),(SUMIF(S!$HC$15:$HL$15,'Ciclo Semaforico'!AB$32,S!$HC25:$HL25)+SUMIF(N!$HC$15:$HL$15,'Ciclo Semaforico'!AB$32,N!$HC25:$HL25)+SUMIF(E!$HC$15:$HL$15,'Ciclo Semaforico'!AB$32,E!$HC25:$HL25)+SUMIF(O!$HC$15:$HL$15,'Ciclo Semaforico'!AB$32,O!$HC25:$HL25))-IF(AB$31="",(SUMIF(S!$HC$15:$HL$15,'Ciclo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Semaforico'!AB$30,O!$HC25:$HL25))*AB$31))</f>
        <v>#REF!</v>
      </c>
      <c r="AC50" s="241" t="e">
        <f>IF(AC$32="",IF(AC$31="",(SUMIF(S!$HC$15:$HL$15,'Ciclo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Semaforico'!AC$30,O!$HC25:$HL25))*AC$31),(SUMIF(S!$HC$15:$HL$15,'Ciclo Semaforico'!AC$32,S!$HC25:$HL25)+SUMIF(N!$HC$15:$HL$15,'Ciclo Semaforico'!AC$32,N!$HC25:$HL25)+SUMIF(E!$HC$15:$HL$15,'Ciclo Semaforico'!AC$32,E!$HC25:$HL25)+SUMIF(O!$HC$15:$HL$15,'Ciclo Semaforico'!AC$32,O!$HC25:$HL25))-IF(AC$31="",(SUMIF(S!$HC$15:$HL$15,'Ciclo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Semaforico'!AC$30,O!$HC25:$HL25))*AC$31))</f>
        <v>#REF!</v>
      </c>
      <c r="AD50" s="241" t="e">
        <f>IF(AD$32="",IF(AD$31="",(SUMIF(S!$HC$15:$HL$15,'Ciclo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Semaforico'!AD$30,O!$HC25:$HL25))*AD$31),(SUMIF(S!$HC$15:$HL$15,'Ciclo Semaforico'!AD$32,S!$HC25:$HL25)+SUMIF(N!$HC$15:$HL$15,'Ciclo Semaforico'!AD$32,N!$HC25:$HL25)+SUMIF(E!$HC$15:$HL$15,'Ciclo Semaforico'!AD$32,E!$HC25:$HL25)+SUMIF(O!$HC$15:$HL$15,'Ciclo Semaforico'!AD$32,O!$HC25:$HL25))-IF(AD$31="",(SUMIF(S!$HC$15:$HL$15,'Ciclo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Semaforico'!AD$30,O!$HC25:$HL25))*AD$31))</f>
        <v>#REF!</v>
      </c>
      <c r="AE50" s="241" t="e">
        <f>IF(AE$32="",IF(AE$31="",(SUMIF(S!$HC$15:$HL$15,'Ciclo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Semaforico'!AE$30,O!$HC25:$HL25))*AE$31),(SUMIF(S!$HC$15:$HL$15,'Ciclo Semaforico'!AE$32,S!$HC25:$HL25)+SUMIF(N!$HC$15:$HL$15,'Ciclo Semaforico'!AE$32,N!$HC25:$HL25)+SUMIF(E!$HC$15:$HL$15,'Ciclo Semaforico'!AE$32,E!$HC25:$HL25)+SUMIF(O!$HC$15:$HL$15,'Ciclo Semaforico'!AE$32,O!$HC25:$HL25))-IF(AE$31="",(SUMIF(S!$HC$15:$HL$15,'Ciclo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Semaforico'!AE$30,O!$HC25:$HL25))*AE$31))</f>
        <v>#REF!</v>
      </c>
      <c r="AF50" s="241" t="e">
        <f>IF(AF$32="",IF(AF$31="",(SUMIF(S!$HC$15:$HL$15,'Ciclo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Semaforico'!AF$30,O!$HC25:$HL25))*AF$31),(SUMIF(S!$HC$15:$HL$15,'Ciclo Semaforico'!AF$32,S!$HC25:$HL25)+SUMIF(N!$HC$15:$HL$15,'Ciclo Semaforico'!AF$32,N!$HC25:$HL25)+SUMIF(E!$HC$15:$HL$15,'Ciclo Semaforico'!AF$32,E!$HC25:$HL25)+SUMIF(O!$HC$15:$HL$15,'Ciclo Semaforico'!AF$32,O!$HC25:$HL25))-IF(AF$31="",(SUMIF(S!$HC$15:$HL$15,'Ciclo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Semaforico'!AF$30,O!$HC25:$HL25))*AF$31))</f>
        <v>#REF!</v>
      </c>
      <c r="AG50" s="241" t="e">
        <f>IF(AG$32="",IF(AG$31="",(SUMIF(S!$HC$15:$HL$15,'Ciclo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Semaforico'!AG$30,O!$HC25:$HL25))*AG$31),(SUMIF(S!$HC$15:$HL$15,'Ciclo Semaforico'!AG$32,S!$HC25:$HL25)+SUMIF(N!$HC$15:$HL$15,'Ciclo Semaforico'!AG$32,N!$HC25:$HL25)+SUMIF(E!$HC$15:$HL$15,'Ciclo Semaforico'!AG$32,E!$HC25:$HL25)+SUMIF(O!$HC$15:$HL$15,'Ciclo Semaforico'!AG$32,O!$HC25:$HL25))-IF(AG$31="",(SUMIF(S!$HC$15:$HL$15,'Ciclo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Semaforico'!AG$30,O!$HC25:$HL25))*AG$31))</f>
        <v>#REF!</v>
      </c>
      <c r="AH50" s="241" t="e">
        <f>IF(AH$32="",IF(AH$31="",(SUMIF(S!$HC$15:$HL$15,'Ciclo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Semaforico'!AH$30,O!$HC25:$HL25))*AH$31),(SUMIF(S!$HC$15:$HL$15,'Ciclo Semaforico'!AH$32,S!$HC25:$HL25)+SUMIF(N!$HC$15:$HL$15,'Ciclo Semaforico'!AH$32,N!$HC25:$HL25)+SUMIF(E!$HC$15:$HL$15,'Ciclo Semaforico'!AH$32,E!$HC25:$HL25)+SUMIF(O!$HC$15:$HL$15,'Ciclo Semaforico'!AH$32,O!$HC25:$HL25))-IF(AH$31="",(SUMIF(S!$HC$15:$HL$15,'Ciclo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Semaforico'!AH$30,O!$HC25:$HL25))*AH$31))</f>
        <v>#REF!</v>
      </c>
      <c r="AI50" s="241" t="e">
        <f>IF(AI$32="",IF(AI$31="",(SUMIF(S!$HC$15:$HL$15,'Ciclo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Semaforico'!AI$30,O!$HC25:$HL25))*AI$31),(SUMIF(S!$HC$15:$HL$15,'Ciclo Semaforico'!AI$32,S!$HC25:$HL25)+SUMIF(N!$HC$15:$HL$15,'Ciclo Semaforico'!AI$32,N!$HC25:$HL25)+SUMIF(E!$HC$15:$HL$15,'Ciclo Semaforico'!AI$32,E!$HC25:$HL25)+SUMIF(O!$HC$15:$HL$15,'Ciclo Semaforico'!AI$32,O!$HC25:$HL25))-IF(AI$31="",(SUMIF(S!$HC$15:$HL$15,'Ciclo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Semaforico'!AI$30,O!$HC25:$HL25))*AI$31))</f>
        <v>#REF!</v>
      </c>
      <c r="AJ50" s="241" t="e">
        <f>IF(AJ$32="",IF(AJ$31="",(SUMIF(S!$HC$15:$HL$15,'Ciclo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Semaforico'!AJ$30,O!$HC25:$HL25))*AJ$31),(SUMIF(S!$HC$15:$HL$15,'Ciclo Semaforico'!AJ$32,S!$HC25:$HL25)+SUMIF(N!$HC$15:$HL$15,'Ciclo Semaforico'!AJ$32,N!$HC25:$HL25)+SUMIF(E!$HC$15:$HL$15,'Ciclo Semaforico'!AJ$32,E!$HC25:$HL25)+SUMIF(O!$HC$15:$HL$15,'Ciclo Semaforico'!AJ$32,O!$HC25:$HL25))-IF(AJ$31="",(SUMIF(S!$HC$15:$HL$15,'Ciclo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Semaforico'!AJ$30,O!$HC25:$HL25))*AJ$31))</f>
        <v>#REF!</v>
      </c>
      <c r="AK50" s="241" t="e">
        <f>IF(AK$32="",IF(AK$31="",(SUMIF(S!$HC$15:$HL$15,'Ciclo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Semaforico'!AK$30,O!$HC25:$HL25))*AK$31),(SUMIF(S!$HC$15:$HL$15,'Ciclo Semaforico'!AK$32,S!$HC25:$HL25)+SUMIF(N!$HC$15:$HL$15,'Ciclo Semaforico'!AK$32,N!$HC25:$HL25)+SUMIF(E!$HC$15:$HL$15,'Ciclo Semaforico'!AK$32,E!$HC25:$HL25)+SUMIF(O!$HC$15:$HL$15,'Ciclo Semaforico'!AK$32,O!$HC25:$HL25))-IF(AK$31="",(SUMIF(S!$HC$15:$HL$15,'Ciclo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Semaforico'!AK$30,O!$HC25:$HL25))*AK$31))</f>
        <v>#REF!</v>
      </c>
      <c r="AL50" s="242">
        <f>IF(AL$32="",IF(AL$31="",(SUMIF(S!$HC$15:$HL$15,'Ciclo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Semaforico'!AL$30,O!$HC25:$HL25))*AL$31),(SUMIF(S!$HC$15:$HL$15,'Ciclo Semaforico'!AL$32,S!$HC25:$HL25)+SUMIF(N!$HC$15:$HL$15,'Ciclo Semaforico'!AL$32,N!$HC25:$HL25)+SUMIF(E!$HC$15:$HL$15,'Ciclo Semaforico'!AL$32,E!$HC25:$HL25)+SUMIF(O!$HC$15:$HL$15,'Ciclo Semaforico'!AL$32,O!$HC25:$HL25))-IF(AL$31="",(SUMIF(S!$HC$15:$HL$15,'Ciclo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Semaforico'!AL$30,O!$HC25:$HL25))*AL$31))</f>
        <v>0</v>
      </c>
      <c r="AM50" s="240" t="e">
        <f>IF(AM$32="",IF(AM$31="",(SUMIF(S!$HC$15:$HL$15,'Ciclo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Semaforico'!AM$30,O!$HC25:$HL25))*AM$31),(SUMIF(S!$HC$15:$HL$15,'Ciclo Semaforico'!AM$32,S!$HC25:$HL25)+SUMIF(N!$HC$15:$HL$15,'Ciclo Semaforico'!AM$32,N!$HC25:$HL25)+SUMIF(E!$HC$15:$HL$15,'Ciclo Semaforico'!AM$32,E!$HC25:$HL25)+SUMIF(O!$HC$15:$HL$15,'Ciclo Semaforico'!AM$32,O!$HC25:$HL25))-IF(AM$31="",(SUMIF(S!$HC$15:$HL$15,'Ciclo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Semaforico'!AM$30,O!$HC25:$HL25))*AM$31))</f>
        <v>#REF!</v>
      </c>
      <c r="AN50" s="241" t="e">
        <f>IF(AN$32="",IF(AN$31="",(SUMIF(S!$HC$15:$HL$15,'Ciclo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Semaforico'!AN$30,O!$HC25:$HL25))*AN$31),(SUMIF(S!$HC$15:$HL$15,'Ciclo Semaforico'!AN$32,S!$HC25:$HL25)+SUMIF(N!$HC$15:$HL$15,'Ciclo Semaforico'!AN$32,N!$HC25:$HL25)+SUMIF(E!$HC$15:$HL$15,'Ciclo Semaforico'!AN$32,E!$HC25:$HL25)+SUMIF(O!$HC$15:$HL$15,'Ciclo Semaforico'!AN$32,O!$HC25:$HL25))-IF(AN$31="",(SUMIF(S!$HC$15:$HL$15,'Ciclo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Semaforico'!AN$30,O!$HC25:$HL25))*AN$31))</f>
        <v>#REF!</v>
      </c>
      <c r="AO50" s="241" t="e">
        <f>IF(AO$32="",IF(AO$31="",(SUMIF(S!$HC$15:$HL$15,'Ciclo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Semaforico'!AO$30,O!$HC25:$HL25))*AO$31),(SUMIF(S!$HC$15:$HL$15,'Ciclo Semaforico'!AO$32,S!$HC25:$HL25)+SUMIF(N!$HC$15:$HL$15,'Ciclo Semaforico'!AO$32,N!$HC25:$HL25)+SUMIF(E!$HC$15:$HL$15,'Ciclo Semaforico'!AO$32,E!$HC25:$HL25)+SUMIF(O!$HC$15:$HL$15,'Ciclo Semaforico'!AO$32,O!$HC25:$HL25))-IF(AO$31="",(SUMIF(S!$HC$15:$HL$15,'Ciclo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Semaforico'!AO$30,O!$HC25:$HL25))*AO$31))</f>
        <v>#REF!</v>
      </c>
      <c r="AP50" s="241">
        <f>IF(AP$32="",IF(AP$31="",(SUMIF(S!$HC$15:$HL$15,'Ciclo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Semaforico'!AP$30,O!$HC25:$HL25))*AP$31),(SUMIF(S!$HC$15:$HL$15,'Ciclo Semaforico'!AP$32,S!$HC25:$HL25)+SUMIF(N!$HC$15:$HL$15,'Ciclo Semaforico'!AP$32,N!$HC25:$HL25)+SUMIF(E!$HC$15:$HL$15,'Ciclo Semaforico'!AP$32,E!$HC25:$HL25)+SUMIF(O!$HC$15:$HL$15,'Ciclo Semaforico'!AP$32,O!$HC25:$HL25))-IF(AP$31="",(SUMIF(S!$HC$15:$HL$15,'Ciclo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Semaforico'!AP$30,O!$HC25:$HL25))*AP$31))</f>
        <v>0</v>
      </c>
      <c r="AQ50" s="241">
        <f>IF(AQ$32="",IF(AQ$31="",(SUMIF(S!$HC$15:$HL$15,'Ciclo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Semaforico'!AQ$30,O!$HC25:$HL25))*AQ$31),(SUMIF(S!$HC$15:$HL$15,'Ciclo Semaforico'!AQ$32,S!$HC25:$HL25)+SUMIF(N!$HC$15:$HL$15,'Ciclo Semaforico'!AQ$32,N!$HC25:$HL25)+SUMIF(E!$HC$15:$HL$15,'Ciclo Semaforico'!AQ$32,E!$HC25:$HL25)+SUMIF(O!$HC$15:$HL$15,'Ciclo Semaforico'!AQ$32,O!$HC25:$HL25))-IF(AQ$31="",(SUMIF(S!$HC$15:$HL$15,'Ciclo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Semaforico'!AQ$30,O!$HC25:$HL25))*AQ$31))</f>
        <v>0</v>
      </c>
      <c r="AR50" s="241">
        <f>IF(AR$32="",IF(AR$31="",(SUMIF(S!$HC$15:$HL$15,'Ciclo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Semaforico'!AR$30,O!$HC25:$HL25))*AR$31),(SUMIF(S!$HC$15:$HL$15,'Ciclo Semaforico'!AR$32,S!$HC25:$HL25)+SUMIF(N!$HC$15:$HL$15,'Ciclo Semaforico'!AR$32,N!$HC25:$HL25)+SUMIF(E!$HC$15:$HL$15,'Ciclo Semaforico'!AR$32,E!$HC25:$HL25)+SUMIF(O!$HC$15:$HL$15,'Ciclo Semaforico'!AR$32,O!$HC25:$HL25))-IF(AR$31="",(SUMIF(S!$HC$15:$HL$15,'Ciclo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Semaforico'!AR$30,O!$HC25:$HL25))*AR$31))</f>
        <v>0</v>
      </c>
      <c r="AS50" s="241">
        <f>IF(AS$32="",IF(AS$31="",(SUMIF(S!$HC$15:$HL$15,'Ciclo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Semaforico'!AS$30,O!$HC25:$HL25))*AS$31),(SUMIF(S!$HC$15:$HL$15,'Ciclo Semaforico'!AS$32,S!$HC25:$HL25)+SUMIF(N!$HC$15:$HL$15,'Ciclo Semaforico'!AS$32,N!$HC25:$HL25)+SUMIF(E!$HC$15:$HL$15,'Ciclo Semaforico'!AS$32,E!$HC25:$HL25)+SUMIF(O!$HC$15:$HL$15,'Ciclo Semaforico'!AS$32,O!$HC25:$HL25))-IF(AS$31="",(SUMIF(S!$HC$15:$HL$15,'Ciclo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Semaforico'!AS$30,O!$HC25:$HL25))*AS$31))</f>
        <v>0</v>
      </c>
      <c r="AT50" s="241">
        <f>IF(AT$32="",IF(AT$31="",(SUMIF(S!$HC$15:$HL$15,'Ciclo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Semaforico'!AT$30,O!$HC25:$HL25))*AT$31),(SUMIF(S!$HC$15:$HL$15,'Ciclo Semaforico'!AT$32,S!$HC25:$HL25)+SUMIF(N!$HC$15:$HL$15,'Ciclo Semaforico'!AT$32,N!$HC25:$HL25)+SUMIF(E!$HC$15:$HL$15,'Ciclo Semaforico'!AT$32,E!$HC25:$HL25)+SUMIF(O!$HC$15:$HL$15,'Ciclo Semaforico'!AT$32,O!$HC25:$HL25))-IF(AT$31="",(SUMIF(S!$HC$15:$HL$15,'Ciclo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Semaforico'!AT$30,O!$HC25:$HL25))*AT$31))</f>
        <v>0</v>
      </c>
      <c r="AU50" s="241">
        <f>IF(AU$32="",IF(AU$31="",(SUMIF(S!$HC$15:$HL$15,'Ciclo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Semaforico'!AU$30,O!$HC25:$HL25))*AU$31),(SUMIF(S!$HC$15:$HL$15,'Ciclo Semaforico'!AU$32,S!$HC25:$HL25)+SUMIF(N!$HC$15:$HL$15,'Ciclo Semaforico'!AU$32,N!$HC25:$HL25)+SUMIF(E!$HC$15:$HL$15,'Ciclo Semaforico'!AU$32,E!$HC25:$HL25)+SUMIF(O!$HC$15:$HL$15,'Ciclo Semaforico'!AU$32,O!$HC25:$HL25))-IF(AU$31="",(SUMIF(S!$HC$15:$HL$15,'Ciclo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Semaforico'!AU$30,O!$HC25:$HL25))*AU$31))</f>
        <v>0</v>
      </c>
      <c r="AV50" s="241">
        <f>IF(AV$32="",IF(AV$31="",(SUMIF(S!$HC$15:$HL$15,'Ciclo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Semaforico'!AV$30,O!$HC25:$HL25))*AV$31),(SUMIF(S!$HC$15:$HL$15,'Ciclo Semaforico'!AV$32,S!$HC25:$HL25)+SUMIF(N!$HC$15:$HL$15,'Ciclo Semaforico'!AV$32,N!$HC25:$HL25)+SUMIF(E!$HC$15:$HL$15,'Ciclo Semaforico'!AV$32,E!$HC25:$HL25)+SUMIF(O!$HC$15:$HL$15,'Ciclo Semaforico'!AV$32,O!$HC25:$HL25))-IF(AV$31="",(SUMIF(S!$HC$15:$HL$15,'Ciclo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Semaforico'!AV$30,O!$HC25:$HL25))*AV$31))</f>
        <v>0</v>
      </c>
      <c r="AW50" s="241">
        <f>IF(AW$32="",IF(AW$31="",(SUMIF(S!$HC$15:$HL$15,'Ciclo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Semaforico'!AW$30,O!$HC25:$HL25))*AW$31),(SUMIF(S!$HC$15:$HL$15,'Ciclo Semaforico'!AW$32,S!$HC25:$HL25)+SUMIF(N!$HC$15:$HL$15,'Ciclo Semaforico'!AW$32,N!$HC25:$HL25)+SUMIF(E!$HC$15:$HL$15,'Ciclo Semaforico'!AW$32,E!$HC25:$HL25)+SUMIF(O!$HC$15:$HL$15,'Ciclo Semaforico'!AW$32,O!$HC25:$HL25))-IF(AW$31="",(SUMIF(S!$HC$15:$HL$15,'Ciclo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Semaforico'!AW$30,O!$HC25:$HL25))*AW$31))</f>
        <v>0</v>
      </c>
      <c r="AX50" s="242">
        <f>IF(AX$32="",IF(AX$31="",(SUMIF(S!$HC$15:$HL$15,'Ciclo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Semaforico'!AX$30,O!$HC25:$HL25))*AX$31),(SUMIF(S!$HC$15:$HL$15,'Ciclo Semaforico'!AX$32,S!$HC25:$HL25)+SUMIF(N!$HC$15:$HL$15,'Ciclo Semaforico'!AX$32,N!$HC25:$HL25)+SUMIF(E!$HC$15:$HL$15,'Ciclo Semaforico'!AX$32,E!$HC25:$HL25)+SUMIF(O!$HC$15:$HL$15,'Ciclo Semaforico'!AX$32,O!$HC25:$HL25))-IF(AX$31="",(SUMIF(S!$HC$15:$HL$15,'Ciclo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Semaforico'!AX$30,O!$HC25:$HL25))*AX$31))</f>
        <v>0</v>
      </c>
      <c r="AY50" s="240">
        <f>IF(AY$32="",IF(AY$31="",(SUMIF(S!$HC$15:$HL$15,'Ciclo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Semaforico'!AY$30,O!$HC25:$HL25))*AY$31),(SUMIF(S!$HC$15:$HL$15,'Ciclo Semaforico'!AY$32,S!$HC25:$HL25)+SUMIF(N!$HC$15:$HL$15,'Ciclo Semaforico'!AY$32,N!$HC25:$HL25)+SUMIF(E!$HC$15:$HL$15,'Ciclo Semaforico'!AY$32,E!$HC25:$HL25)+SUMIF(O!$HC$15:$HL$15,'Ciclo Semaforico'!AY$32,O!$HC25:$HL25))-IF(AY$31="",(SUMIF(S!$HC$15:$HL$15,'Ciclo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Semaforico'!AY$30,O!$HC25:$HL25))*AY$31))</f>
        <v>0</v>
      </c>
      <c r="AZ50" s="241">
        <f>IF(AZ$32="",IF(AZ$31="",(SUMIF(S!$HC$15:$HL$15,'Ciclo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Semaforico'!AZ$30,O!$HC25:$HL25))*AZ$31),(SUMIF(S!$HC$15:$HL$15,'Ciclo Semaforico'!AZ$32,S!$HC25:$HL25)+SUMIF(N!$HC$15:$HL$15,'Ciclo Semaforico'!AZ$32,N!$HC25:$HL25)+SUMIF(E!$HC$15:$HL$15,'Ciclo Semaforico'!AZ$32,E!$HC25:$HL25)+SUMIF(O!$HC$15:$HL$15,'Ciclo Semaforico'!AZ$32,O!$HC25:$HL25))-IF(AZ$31="",(SUMIF(S!$HC$15:$HL$15,'Ciclo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Semaforico'!AZ$30,O!$HC25:$HL25))*AZ$31))</f>
        <v>0</v>
      </c>
      <c r="BA50" s="241">
        <f>IF(BA$32="",IF(BA$31="",(SUMIF(S!$HC$15:$HL$15,'Ciclo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Semaforico'!BA$30,O!$HC25:$HL25))*BA$31),(SUMIF(S!$HC$15:$HL$15,'Ciclo Semaforico'!BA$32,S!$HC25:$HL25)+SUMIF(N!$HC$15:$HL$15,'Ciclo Semaforico'!BA$32,N!$HC25:$HL25)+SUMIF(E!$HC$15:$HL$15,'Ciclo Semaforico'!BA$32,E!$HC25:$HL25)+SUMIF(O!$HC$15:$HL$15,'Ciclo Semaforico'!BA$32,O!$HC25:$HL25))-IF(BA$31="",(SUMIF(S!$HC$15:$HL$15,'Ciclo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Semaforico'!BA$30,O!$HC25:$HL25))*BA$31))</f>
        <v>0</v>
      </c>
      <c r="BB50" s="241">
        <f>IF(BB$32="",IF(BB$31="",(SUMIF(S!$HC$15:$HL$15,'Ciclo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Semaforico'!BB$30,O!$HC25:$HL25))*BB$31),(SUMIF(S!$HC$15:$HL$15,'Ciclo Semaforico'!BB$32,S!$HC25:$HL25)+SUMIF(N!$HC$15:$HL$15,'Ciclo Semaforico'!BB$32,N!$HC25:$HL25)+SUMIF(E!$HC$15:$HL$15,'Ciclo Semaforico'!BB$32,E!$HC25:$HL25)+SUMIF(O!$HC$15:$HL$15,'Ciclo Semaforico'!BB$32,O!$HC25:$HL25))-IF(BB$31="",(SUMIF(S!$HC$15:$HL$15,'Ciclo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Semaforico'!BB$30,O!$HC25:$HL25))*BB$31))</f>
        <v>0</v>
      </c>
      <c r="BC50" s="241">
        <f>IF(BC$32="",IF(BC$31="",(SUMIF(S!$HC$15:$HL$15,'Ciclo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Semaforico'!BC$30,O!$HC25:$HL25))*BC$31),(SUMIF(S!$HC$15:$HL$15,'Ciclo Semaforico'!BC$32,S!$HC25:$HL25)+SUMIF(N!$HC$15:$HL$15,'Ciclo Semaforico'!BC$32,N!$HC25:$HL25)+SUMIF(E!$HC$15:$HL$15,'Ciclo Semaforico'!BC$32,E!$HC25:$HL25)+SUMIF(O!$HC$15:$HL$15,'Ciclo Semaforico'!BC$32,O!$HC25:$HL25))-IF(BC$31="",(SUMIF(S!$HC$15:$HL$15,'Ciclo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Semaforico'!BC$30,O!$HC25:$HL25))*BC$31))</f>
        <v>0</v>
      </c>
      <c r="BD50" s="241">
        <f>IF(BD$32="",IF(BD$31="",(SUMIF(S!$HC$15:$HL$15,'Ciclo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Semaforico'!BD$30,O!$HC25:$HL25))*BD$31),(SUMIF(S!$HC$15:$HL$15,'Ciclo Semaforico'!BD$32,S!$HC25:$HL25)+SUMIF(N!$HC$15:$HL$15,'Ciclo Semaforico'!BD$32,N!$HC25:$HL25)+SUMIF(E!$HC$15:$HL$15,'Ciclo Semaforico'!BD$32,E!$HC25:$HL25)+SUMIF(O!$HC$15:$HL$15,'Ciclo Semaforico'!BD$32,O!$HC25:$HL25))-IF(BD$31="",(SUMIF(S!$HC$15:$HL$15,'Ciclo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Semaforico'!BD$30,O!$HC25:$HL25))*BD$31))</f>
        <v>0</v>
      </c>
      <c r="BE50" s="241">
        <f>IF(BE$32="",IF(BE$31="",(SUMIF(S!$HC$15:$HL$15,'Ciclo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Semaforico'!BE$30,O!$HC25:$HL25))*BE$31),(SUMIF(S!$HC$15:$HL$15,'Ciclo Semaforico'!BE$32,S!$HC25:$HL25)+SUMIF(N!$HC$15:$HL$15,'Ciclo Semaforico'!BE$32,N!$HC25:$HL25)+SUMIF(E!$HC$15:$HL$15,'Ciclo Semaforico'!BE$32,E!$HC25:$HL25)+SUMIF(O!$HC$15:$HL$15,'Ciclo Semaforico'!BE$32,O!$HC25:$HL25))-IF(BE$31="",(SUMIF(S!$HC$15:$HL$15,'Ciclo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Semaforico'!BE$30,O!$HC25:$HL25))*BE$31))</f>
        <v>0</v>
      </c>
      <c r="BF50" s="241">
        <f>IF(BF$32="",IF(BF$31="",(SUMIF(S!$HC$15:$HL$15,'Ciclo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Semaforico'!BF$30,O!$HC25:$HL25))*BF$31),(SUMIF(S!$HC$15:$HL$15,'Ciclo Semaforico'!BF$32,S!$HC25:$HL25)+SUMIF(N!$HC$15:$HL$15,'Ciclo Semaforico'!BF$32,N!$HC25:$HL25)+SUMIF(E!$HC$15:$HL$15,'Ciclo Semaforico'!BF$32,E!$HC25:$HL25)+SUMIF(O!$HC$15:$HL$15,'Ciclo Semaforico'!BF$32,O!$HC25:$HL25))-IF(BF$31="",(SUMIF(S!$HC$15:$HL$15,'Ciclo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Semaforico'!BF$30,O!$HC25:$HL25))*BF$31))</f>
        <v>0</v>
      </c>
      <c r="BG50" s="241">
        <f>IF(BG$32="",IF(BG$31="",(SUMIF(S!$HC$15:$HL$15,'Ciclo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Semaforico'!BG$30,O!$HC25:$HL25))*BG$31),(SUMIF(S!$HC$15:$HL$15,'Ciclo Semaforico'!BG$32,S!$HC25:$HL25)+SUMIF(N!$HC$15:$HL$15,'Ciclo Semaforico'!BG$32,N!$HC25:$HL25)+SUMIF(E!$HC$15:$HL$15,'Ciclo Semaforico'!BG$32,E!$HC25:$HL25)+SUMIF(O!$HC$15:$HL$15,'Ciclo Semaforico'!BG$32,O!$HC25:$HL25))-IF(BG$31="",(SUMIF(S!$HC$15:$HL$15,'Ciclo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Semaforico'!BG$30,O!$HC25:$HL25))*BG$31))</f>
        <v>0</v>
      </c>
      <c r="BH50" s="241">
        <f>IF(BH$32="",IF(BH$31="",(SUMIF(S!$HC$15:$HL$15,'Ciclo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Semaforico'!BH$30,O!$HC25:$HL25))*BH$31),(SUMIF(S!$HC$15:$HL$15,'Ciclo Semaforico'!BH$32,S!$HC25:$HL25)+SUMIF(N!$HC$15:$HL$15,'Ciclo Semaforico'!BH$32,N!$HC25:$HL25)+SUMIF(E!$HC$15:$HL$15,'Ciclo Semaforico'!BH$32,E!$HC25:$HL25)+SUMIF(O!$HC$15:$HL$15,'Ciclo Semaforico'!BH$32,O!$HC25:$HL25))-IF(BH$31="",(SUMIF(S!$HC$15:$HL$15,'Ciclo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Semaforico'!BH$30,O!$HC25:$HL25))*BH$31))</f>
        <v>0</v>
      </c>
      <c r="BI50" s="241">
        <f>IF(BI$32="",IF(BI$31="",(SUMIF(S!$HC$15:$HL$15,'Ciclo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Semaforico'!BI$30,O!$HC25:$HL25))*BI$31),(SUMIF(S!$HC$15:$HL$15,'Ciclo Semaforico'!BI$32,S!$HC25:$HL25)+SUMIF(N!$HC$15:$HL$15,'Ciclo Semaforico'!BI$32,N!$HC25:$HL25)+SUMIF(E!$HC$15:$HL$15,'Ciclo Semaforico'!BI$32,E!$HC25:$HL25)+SUMIF(O!$HC$15:$HL$15,'Ciclo Semaforico'!BI$32,O!$HC25:$HL25))-IF(BI$31="",(SUMIF(S!$HC$15:$HL$15,'Ciclo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Semaforico'!BI$30,O!$HC25:$HL25))*BI$31))</f>
        <v>0</v>
      </c>
      <c r="BJ50" s="242">
        <f>IF(BJ$32="",IF(BJ$31="",(SUMIF(S!$HC$15:$HL$15,'Ciclo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Semaforico'!BJ$30,O!$HC25:$HL25))*BJ$31),(SUMIF(S!$HC$15:$HL$15,'Ciclo Semaforico'!BJ$32,S!$HC25:$HL25)+SUMIF(N!$HC$15:$HL$15,'Ciclo Semaforico'!BJ$32,N!$HC25:$HL25)+SUMIF(E!$HC$15:$HL$15,'Ciclo Semaforico'!BJ$32,E!$HC25:$HL25)+SUMIF(O!$HC$15:$HL$15,'Ciclo Semaforico'!BJ$32,O!$HC25:$HL25))-IF(BJ$31="",(SUMIF(S!$HC$15:$HL$15,'Ciclo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Semaforico'!BJ$30,O!$HC25:$HL25))*BJ$31))</f>
        <v>0</v>
      </c>
      <c r="BK50" s="240">
        <f>IF(BK$32="",IF(BK$31="",(SUMIF(S!$HC$15:$HL$15,'Ciclo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Semaforico'!BK$30,O!$HC25:$HL25))*BK$31),(SUMIF(S!$HC$15:$HL$15,'Ciclo Semaforico'!BK$32,S!$HC25:$HL25)+SUMIF(N!$HC$15:$HL$15,'Ciclo Semaforico'!BK$32,N!$HC25:$HL25)+SUMIF(E!$HC$15:$HL$15,'Ciclo Semaforico'!BK$32,E!$HC25:$HL25)+SUMIF(O!$HC$15:$HL$15,'Ciclo Semaforico'!BK$32,O!$HC25:$HL25))-IF(BK$31="",(SUMIF(S!$HC$15:$HL$15,'Ciclo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Semaforico'!BK$30,O!$HC25:$HL25))*BK$31))</f>
        <v>0</v>
      </c>
      <c r="BL50" s="241">
        <f>IF(BL$32="",IF(BL$31="",(SUMIF(S!$HC$15:$HL$15,'Ciclo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Semaforico'!BL$30,O!$HC25:$HL25))*BL$31),(SUMIF(S!$HC$15:$HL$15,'Ciclo Semaforico'!BL$32,S!$HC25:$HL25)+SUMIF(N!$HC$15:$HL$15,'Ciclo Semaforico'!BL$32,N!$HC25:$HL25)+SUMIF(E!$HC$15:$HL$15,'Ciclo Semaforico'!BL$32,E!$HC25:$HL25)+SUMIF(O!$HC$15:$HL$15,'Ciclo Semaforico'!BL$32,O!$HC25:$HL25))-IF(BL$31="",(SUMIF(S!$HC$15:$HL$15,'Ciclo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Semaforico'!BL$30,O!$HC25:$HL25))*BL$31))</f>
        <v>0</v>
      </c>
      <c r="BM50" s="241">
        <f>IF(BM$32="",IF(BM$31="",(SUMIF(S!$HC$15:$HL$15,'Ciclo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Semaforico'!BM$30,O!$HC25:$HL25))*BM$31),(SUMIF(S!$HC$15:$HL$15,'Ciclo Semaforico'!BM$32,S!$HC25:$HL25)+SUMIF(N!$HC$15:$HL$15,'Ciclo Semaforico'!BM$32,N!$HC25:$HL25)+SUMIF(E!$HC$15:$HL$15,'Ciclo Semaforico'!BM$32,E!$HC25:$HL25)+SUMIF(O!$HC$15:$HL$15,'Ciclo Semaforico'!BM$32,O!$HC25:$HL25))-IF(BM$31="",(SUMIF(S!$HC$15:$HL$15,'Ciclo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Semaforico'!BM$30,O!$HC25:$HL25))*BM$31))</f>
        <v>0</v>
      </c>
      <c r="BN50" s="241">
        <f>IF(BN$32="",IF(BN$31="",(SUMIF(S!$HC$15:$HL$15,'Ciclo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Semaforico'!BN$30,O!$HC25:$HL25))*BN$31),(SUMIF(S!$HC$15:$HL$15,'Ciclo Semaforico'!BN$32,S!$HC25:$HL25)+SUMIF(N!$HC$15:$HL$15,'Ciclo Semaforico'!BN$32,N!$HC25:$HL25)+SUMIF(E!$HC$15:$HL$15,'Ciclo Semaforico'!BN$32,E!$HC25:$HL25)+SUMIF(O!$HC$15:$HL$15,'Ciclo Semaforico'!BN$32,O!$HC25:$HL25))-IF(BN$31="",(SUMIF(S!$HC$15:$HL$15,'Ciclo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Semaforico'!BN$30,O!$HC25:$HL25))*BN$31))</f>
        <v>0</v>
      </c>
      <c r="BO50" s="241">
        <f>IF(BO$32="",IF(BO$31="",(SUMIF(S!$HC$15:$HL$15,'Ciclo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Semaforico'!BO$30,O!$HC25:$HL25))*BO$31),(SUMIF(S!$HC$15:$HL$15,'Ciclo Semaforico'!BO$32,S!$HC25:$HL25)+SUMIF(N!$HC$15:$HL$15,'Ciclo Semaforico'!BO$32,N!$HC25:$HL25)+SUMIF(E!$HC$15:$HL$15,'Ciclo Semaforico'!BO$32,E!$HC25:$HL25)+SUMIF(O!$HC$15:$HL$15,'Ciclo Semaforico'!BO$32,O!$HC25:$HL25))-IF(BO$31="",(SUMIF(S!$HC$15:$HL$15,'Ciclo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Semaforico'!BO$30,O!$HC25:$HL25))*BO$31))</f>
        <v>0</v>
      </c>
      <c r="BP50" s="241">
        <f>IF(BP$32="",IF(BP$31="",(SUMIF(S!$HC$15:$HL$15,'Ciclo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Semaforico'!BP$30,O!$HC25:$HL25))*BP$31),(SUMIF(S!$HC$15:$HL$15,'Ciclo Semaforico'!BP$32,S!$HC25:$HL25)+SUMIF(N!$HC$15:$HL$15,'Ciclo Semaforico'!BP$32,N!$HC25:$HL25)+SUMIF(E!$HC$15:$HL$15,'Ciclo Semaforico'!BP$32,E!$HC25:$HL25)+SUMIF(O!$HC$15:$HL$15,'Ciclo Semaforico'!BP$32,O!$HC25:$HL25))-IF(BP$31="",(SUMIF(S!$HC$15:$HL$15,'Ciclo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Semaforico'!BP$30,O!$HC25:$HL25))*BP$31))</f>
        <v>0</v>
      </c>
      <c r="BQ50" s="241">
        <f>IF(BQ$32="",IF(BQ$31="",(SUMIF(S!$HC$15:$HL$15,'Ciclo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Semaforico'!BQ$30,O!$HC25:$HL25))*BQ$31),(SUMIF(S!$HC$15:$HL$15,'Ciclo Semaforico'!BQ$32,S!$HC25:$HL25)+SUMIF(N!$HC$15:$HL$15,'Ciclo Semaforico'!BQ$32,N!$HC25:$HL25)+SUMIF(E!$HC$15:$HL$15,'Ciclo Semaforico'!BQ$32,E!$HC25:$HL25)+SUMIF(O!$HC$15:$HL$15,'Ciclo Semaforico'!BQ$32,O!$HC25:$HL25))-IF(BQ$31="",(SUMIF(S!$HC$15:$HL$15,'Ciclo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Semaforico'!BQ$30,O!$HC25:$HL25))*BQ$31))</f>
        <v>0</v>
      </c>
      <c r="BR50" s="241">
        <f>IF(BR$32="",IF(BR$31="",(SUMIF(S!$HC$15:$HL$15,'Ciclo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Semaforico'!BR$30,O!$HC25:$HL25))*BR$31),(SUMIF(S!$HC$15:$HL$15,'Ciclo Semaforico'!BR$32,S!$HC25:$HL25)+SUMIF(N!$HC$15:$HL$15,'Ciclo Semaforico'!BR$32,N!$HC25:$HL25)+SUMIF(E!$HC$15:$HL$15,'Ciclo Semaforico'!BR$32,E!$HC25:$HL25)+SUMIF(O!$HC$15:$HL$15,'Ciclo Semaforico'!BR$32,O!$HC25:$HL25))-IF(BR$31="",(SUMIF(S!$HC$15:$HL$15,'Ciclo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Semaforico'!BR$30,O!$HC25:$HL25))*BR$31))</f>
        <v>0</v>
      </c>
      <c r="BS50" s="241">
        <f>IF(BS$32="",IF(BS$31="",(SUMIF(S!$HC$15:$HL$15,'Ciclo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Semaforico'!BS$30,O!$HC25:$HL25))*BS$31),(SUMIF(S!$HC$15:$HL$15,'Ciclo Semaforico'!BS$32,S!$HC25:$HL25)+SUMIF(N!$HC$15:$HL$15,'Ciclo Semaforico'!BS$32,N!$HC25:$HL25)+SUMIF(E!$HC$15:$HL$15,'Ciclo Semaforico'!BS$32,E!$HC25:$HL25)+SUMIF(O!$HC$15:$HL$15,'Ciclo Semaforico'!BS$32,O!$HC25:$HL25))-IF(BS$31="",(SUMIF(S!$HC$15:$HL$15,'Ciclo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Semaforico'!BS$30,O!$HC25:$HL25))*BS$31))</f>
        <v>0</v>
      </c>
      <c r="BT50" s="241">
        <f>IF(BT$32="",IF(BT$31="",(SUMIF(S!$HC$15:$HL$15,'Ciclo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Semaforico'!BT$30,O!$HC25:$HL25))*BT$31),(SUMIF(S!$HC$15:$HL$15,'Ciclo Semaforico'!BT$32,S!$HC25:$HL25)+SUMIF(N!$HC$15:$HL$15,'Ciclo Semaforico'!BT$32,N!$HC25:$HL25)+SUMIF(E!$HC$15:$HL$15,'Ciclo Semaforico'!BT$32,E!$HC25:$HL25)+SUMIF(O!$HC$15:$HL$15,'Ciclo Semaforico'!BT$32,O!$HC25:$HL25))-IF(BT$31="",(SUMIF(S!$HC$15:$HL$15,'Ciclo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Semaforico'!BT$30,O!$HC25:$HL25))*BT$31))</f>
        <v>0</v>
      </c>
      <c r="BU50" s="241">
        <f>IF(BU$32="",IF(BU$31="",(SUMIF(S!$HC$15:$HL$15,'Ciclo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Semaforico'!BU$30,O!$HC25:$HL25))*BU$31),(SUMIF(S!$HC$15:$HL$15,'Ciclo Semaforico'!BU$32,S!$HC25:$HL25)+SUMIF(N!$HC$15:$HL$15,'Ciclo Semaforico'!BU$32,N!$HC25:$HL25)+SUMIF(E!$HC$15:$HL$15,'Ciclo Semaforico'!BU$32,E!$HC25:$HL25)+SUMIF(O!$HC$15:$HL$15,'Ciclo Semaforico'!BU$32,O!$HC25:$HL25))-IF(BU$31="",(SUMIF(S!$HC$15:$HL$15,'Ciclo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Semaforico'!BU$30,O!$HC25:$HL25))*BU$31))</f>
        <v>0</v>
      </c>
      <c r="BV50" s="242">
        <f>IF(BV$32="",IF(BV$31="",(SUMIF(S!$HC$15:$HL$15,'Ciclo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Semaforico'!BV$30,O!$HC25:$HL25))*BV$31),(SUMIF(S!$HC$15:$HL$15,'Ciclo Semaforico'!BV$32,S!$HC25:$HL25)+SUMIF(N!$HC$15:$HL$15,'Ciclo Semaforico'!BV$32,N!$HC25:$HL25)+SUMIF(E!$HC$15:$HL$15,'Ciclo Semaforico'!BV$32,E!$HC25:$HL25)+SUMIF(O!$HC$15:$HL$15,'Ciclo Semaforico'!BV$32,O!$HC25:$HL25))-IF(BV$31="",(SUMIF(S!$HC$15:$HL$15,'Ciclo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Semaforico'!BV$30,O!$HC25:$HL25))*BV$31))</f>
        <v>0</v>
      </c>
      <c r="BW50" s="240">
        <f>IF(BW$32="",IF(BW$31="",(SUMIF(S!$HC$15:$HL$15,'Ciclo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Semaforico'!BW$30,O!$HC25:$HL25))*BW$31),(SUMIF(S!$HC$15:$HL$15,'Ciclo Semaforico'!BW$32,S!$HC25:$HL25)+SUMIF(N!$HC$15:$HL$15,'Ciclo Semaforico'!BW$32,N!$HC25:$HL25)+SUMIF(E!$HC$15:$HL$15,'Ciclo Semaforico'!BW$32,E!$HC25:$HL25)+SUMIF(O!$HC$15:$HL$15,'Ciclo Semaforico'!BW$32,O!$HC25:$HL25))-IF(BW$31="",(SUMIF(S!$HC$15:$HL$15,'Ciclo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Semaforico'!BW$30,O!$HC25:$HL25))*BW$31))</f>
        <v>0</v>
      </c>
      <c r="BX50" s="241">
        <f>IF(BX$32="",IF(BX$31="",(SUMIF(S!$HC$15:$HL$15,'Ciclo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Semaforico'!BX$30,O!$HC25:$HL25))*BX$31),(SUMIF(S!$HC$15:$HL$15,'Ciclo Semaforico'!BX$32,S!$HC25:$HL25)+SUMIF(N!$HC$15:$HL$15,'Ciclo Semaforico'!BX$32,N!$HC25:$HL25)+SUMIF(E!$HC$15:$HL$15,'Ciclo Semaforico'!BX$32,E!$HC25:$HL25)+SUMIF(O!$HC$15:$HL$15,'Ciclo Semaforico'!BX$32,O!$HC25:$HL25))-IF(BX$31="",(SUMIF(S!$HC$15:$HL$15,'Ciclo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Semaforico'!BX$30,O!$HC25:$HL25))*BX$31))</f>
        <v>0</v>
      </c>
      <c r="BY50" s="241">
        <f>IF(BY$32="",IF(BY$31="",(SUMIF(S!$HC$15:$HL$15,'Ciclo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Semaforico'!BY$30,O!$HC25:$HL25))*BY$31),(SUMIF(S!$HC$15:$HL$15,'Ciclo Semaforico'!BY$32,S!$HC25:$HL25)+SUMIF(N!$HC$15:$HL$15,'Ciclo Semaforico'!BY$32,N!$HC25:$HL25)+SUMIF(E!$HC$15:$HL$15,'Ciclo Semaforico'!BY$32,E!$HC25:$HL25)+SUMIF(O!$HC$15:$HL$15,'Ciclo Semaforico'!BY$32,O!$HC25:$HL25))-IF(BY$31="",(SUMIF(S!$HC$15:$HL$15,'Ciclo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Semaforico'!BY$30,O!$HC25:$HL25))*BY$31))</f>
        <v>0</v>
      </c>
      <c r="BZ50" s="241">
        <f>IF(BZ$32="",IF(BZ$31="",(SUMIF(S!$HC$15:$HL$15,'Ciclo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Semaforico'!BZ$30,O!$HC25:$HL25))*BZ$31),(SUMIF(S!$HC$15:$HL$15,'Ciclo Semaforico'!BZ$32,S!$HC25:$HL25)+SUMIF(N!$HC$15:$HL$15,'Ciclo Semaforico'!BZ$32,N!$HC25:$HL25)+SUMIF(E!$HC$15:$HL$15,'Ciclo Semaforico'!BZ$32,E!$HC25:$HL25)+SUMIF(O!$HC$15:$HL$15,'Ciclo Semaforico'!BZ$32,O!$HC25:$HL25))-IF(BZ$31="",(SUMIF(S!$HC$15:$HL$15,'Ciclo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Semaforico'!BZ$30,O!$HC25:$HL25))*BZ$31))</f>
        <v>0</v>
      </c>
      <c r="CA50" s="241">
        <f>IF(CA$32="",IF(CA$31="",(SUMIF(S!$HC$15:$HL$15,'Ciclo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Semaforico'!CA$30,O!$HC25:$HL25))*CA$31),(SUMIF(S!$HC$15:$HL$15,'Ciclo Semaforico'!CA$32,S!$HC25:$HL25)+SUMIF(N!$HC$15:$HL$15,'Ciclo Semaforico'!CA$32,N!$HC25:$HL25)+SUMIF(E!$HC$15:$HL$15,'Ciclo Semaforico'!CA$32,E!$HC25:$HL25)+SUMIF(O!$HC$15:$HL$15,'Ciclo Semaforico'!CA$32,O!$HC25:$HL25))-IF(CA$31="",(SUMIF(S!$HC$15:$HL$15,'Ciclo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Semaforico'!CA$30,O!$HC25:$HL25))*CA$31))</f>
        <v>0</v>
      </c>
      <c r="CB50" s="241">
        <f>IF(CB$32="",IF(CB$31="",(SUMIF(S!$HC$15:$HL$15,'Ciclo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Semaforico'!CB$30,O!$HC25:$HL25))*CB$31),(SUMIF(S!$HC$15:$HL$15,'Ciclo Semaforico'!CB$32,S!$HC25:$HL25)+SUMIF(N!$HC$15:$HL$15,'Ciclo Semaforico'!CB$32,N!$HC25:$HL25)+SUMIF(E!$HC$15:$HL$15,'Ciclo Semaforico'!CB$32,E!$HC25:$HL25)+SUMIF(O!$HC$15:$HL$15,'Ciclo Semaforico'!CB$32,O!$HC25:$HL25))-IF(CB$31="",(SUMIF(S!$HC$15:$HL$15,'Ciclo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Semaforico'!CB$30,O!$HC25:$HL25))*CB$31))</f>
        <v>0</v>
      </c>
      <c r="CC50" s="241">
        <f>IF(CC$32="",IF(CC$31="",(SUMIF(S!$HC$15:$HL$15,'Ciclo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Semaforico'!CC$30,O!$HC25:$HL25))*CC$31),(SUMIF(S!$HC$15:$HL$15,'Ciclo Semaforico'!CC$32,S!$HC25:$HL25)+SUMIF(N!$HC$15:$HL$15,'Ciclo Semaforico'!CC$32,N!$HC25:$HL25)+SUMIF(E!$HC$15:$HL$15,'Ciclo Semaforico'!CC$32,E!$HC25:$HL25)+SUMIF(O!$HC$15:$HL$15,'Ciclo Semaforico'!CC$32,O!$HC25:$HL25))-IF(CC$31="",(SUMIF(S!$HC$15:$HL$15,'Ciclo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Semaforico'!CC$30,O!$HC25:$HL25))*CC$31))</f>
        <v>0</v>
      </c>
      <c r="CD50" s="241">
        <f>IF(CD$32="",IF(CD$31="",(SUMIF(S!$HC$15:$HL$15,'Ciclo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Semaforico'!CD$30,O!$HC25:$HL25))*CD$31),(SUMIF(S!$HC$15:$HL$15,'Ciclo Semaforico'!CD$32,S!$HC25:$HL25)+SUMIF(N!$HC$15:$HL$15,'Ciclo Semaforico'!CD$32,N!$HC25:$HL25)+SUMIF(E!$HC$15:$HL$15,'Ciclo Semaforico'!CD$32,E!$HC25:$HL25)+SUMIF(O!$HC$15:$HL$15,'Ciclo Semaforico'!CD$32,O!$HC25:$HL25))-IF(CD$31="",(SUMIF(S!$HC$15:$HL$15,'Ciclo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Semaforico'!CD$30,O!$HC25:$HL25))*CD$31))</f>
        <v>0</v>
      </c>
      <c r="CE50" s="241">
        <f>IF(CE$32="",IF(CE$31="",(SUMIF(S!$HC$15:$HL$15,'Ciclo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Semaforico'!CE$30,O!$HC25:$HL25))*CE$31),(SUMIF(S!$HC$15:$HL$15,'Ciclo Semaforico'!CE$32,S!$HC25:$HL25)+SUMIF(N!$HC$15:$HL$15,'Ciclo Semaforico'!CE$32,N!$HC25:$HL25)+SUMIF(E!$HC$15:$HL$15,'Ciclo Semaforico'!CE$32,E!$HC25:$HL25)+SUMIF(O!$HC$15:$HL$15,'Ciclo Semaforico'!CE$32,O!$HC25:$HL25))-IF(CE$31="",(SUMIF(S!$HC$15:$HL$15,'Ciclo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Semaforico'!CE$30,O!$HC25:$HL25))*CE$31))</f>
        <v>0</v>
      </c>
      <c r="CF50" s="241">
        <f>IF(CF$32="",IF(CF$31="",(SUMIF(S!$HC$15:$HL$15,'Ciclo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Semaforico'!CF$30,O!$HC25:$HL25))*CF$31),(SUMIF(S!$HC$15:$HL$15,'Ciclo Semaforico'!CF$32,S!$HC25:$HL25)+SUMIF(N!$HC$15:$HL$15,'Ciclo Semaforico'!CF$32,N!$HC25:$HL25)+SUMIF(E!$HC$15:$HL$15,'Ciclo Semaforico'!CF$32,E!$HC25:$HL25)+SUMIF(O!$HC$15:$HL$15,'Ciclo Semaforico'!CF$32,O!$HC25:$HL25))-IF(CF$31="",(SUMIF(S!$HC$15:$HL$15,'Ciclo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Semaforico'!CF$30,O!$HC25:$HL25))*CF$31))</f>
        <v>0</v>
      </c>
      <c r="CG50" s="241">
        <f>IF(CG$32="",IF(CG$31="",(SUMIF(S!$HC$15:$HL$15,'Ciclo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Semaforico'!CG$30,O!$HC25:$HL25))*CG$31),(SUMIF(S!$HC$15:$HL$15,'Ciclo Semaforico'!CG$32,S!$HC25:$HL25)+SUMIF(N!$HC$15:$HL$15,'Ciclo Semaforico'!CG$32,N!$HC25:$HL25)+SUMIF(E!$HC$15:$HL$15,'Ciclo Semaforico'!CG$32,E!$HC25:$HL25)+SUMIF(O!$HC$15:$HL$15,'Ciclo Semaforico'!CG$32,O!$HC25:$HL25))-IF(CG$31="",(SUMIF(S!$HC$15:$HL$15,'Ciclo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Semaforico'!CG$30,O!$HC25:$HL25))*CG$31))</f>
        <v>0</v>
      </c>
      <c r="CH50" s="242">
        <f>IF(CH$32="",IF(CH$31="",(SUMIF(S!$HC$15:$HL$15,'Ciclo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Semaforico'!CH$30,O!$HC25:$HL25))*CH$31),(SUMIF(S!$HC$15:$HL$15,'Ciclo Semaforico'!CH$32,S!$HC25:$HL25)+SUMIF(N!$HC$15:$HL$15,'Ciclo Semaforico'!CH$32,N!$HC25:$HL25)+SUMIF(E!$HC$15:$HL$15,'Ciclo Semaforico'!CH$32,E!$HC25:$HL25)+SUMIF(O!$HC$15:$HL$15,'Ciclo Semaforico'!CH$32,O!$HC25:$HL25))-IF(CH$31="",(SUMIF(S!$HC$15:$HL$15,'Ciclo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Semaforico'!CH$30,O!$HC25:$HL25))*CH$31))</f>
        <v>0</v>
      </c>
      <c r="CI50" s="240" t="e">
        <f t="shared" si="52"/>
        <v>#REF!</v>
      </c>
      <c r="CJ50" s="241" t="e">
        <f t="shared" si="53"/>
        <v>#REF!</v>
      </c>
      <c r="CK50" s="241" t="e">
        <f t="shared" si="54"/>
        <v>#REF!</v>
      </c>
      <c r="CL50" s="241" t="e">
        <f t="shared" si="55"/>
        <v>#REF!</v>
      </c>
      <c r="CM50" s="241" t="e">
        <f t="shared" si="56"/>
        <v>#REF!</v>
      </c>
      <c r="CN50" s="241" t="e">
        <f t="shared" si="57"/>
        <v>#REF!</v>
      </c>
      <c r="CO50" s="241" t="e">
        <f t="shared" si="58"/>
        <v>#REF!</v>
      </c>
      <c r="CP50" s="241" t="e">
        <f t="shared" si="59"/>
        <v>#REF!</v>
      </c>
      <c r="CQ50" s="241" t="e">
        <f t="shared" si="60"/>
        <v>#REF!</v>
      </c>
      <c r="CR50" s="241" t="e">
        <f t="shared" si="61"/>
        <v>#REF!</v>
      </c>
      <c r="CS50" s="241" t="e">
        <f t="shared" si="62"/>
        <v>#REF!</v>
      </c>
      <c r="CT50" s="242">
        <f t="shared" si="63"/>
        <v>0</v>
      </c>
      <c r="CU50" s="240" t="e">
        <f t="shared" si="64"/>
        <v>#REF!</v>
      </c>
      <c r="CV50" s="241" t="e">
        <f t="shared" si="65"/>
        <v>#REF!</v>
      </c>
      <c r="CW50" s="241" t="e">
        <f t="shared" si="66"/>
        <v>#REF!</v>
      </c>
      <c r="CX50" s="241">
        <f t="shared" si="67"/>
        <v>0</v>
      </c>
      <c r="CY50" s="241">
        <f t="shared" si="68"/>
        <v>0</v>
      </c>
      <c r="CZ50" s="241">
        <f t="shared" si="69"/>
        <v>0</v>
      </c>
      <c r="DA50" s="241">
        <f t="shared" si="70"/>
        <v>0</v>
      </c>
      <c r="DB50" s="241">
        <f t="shared" si="71"/>
        <v>0</v>
      </c>
      <c r="DC50" s="241">
        <f t="shared" si="72"/>
        <v>0</v>
      </c>
      <c r="DD50" s="241">
        <f t="shared" si="73"/>
        <v>0</v>
      </c>
      <c r="DE50" s="241">
        <f t="shared" si="74"/>
        <v>0</v>
      </c>
      <c r="DF50" s="242">
        <f t="shared" si="75"/>
        <v>0</v>
      </c>
      <c r="DG50" s="240">
        <f t="shared" si="76"/>
        <v>0</v>
      </c>
      <c r="DH50" s="241">
        <f t="shared" si="77"/>
        <v>0</v>
      </c>
      <c r="DI50" s="241">
        <f t="shared" si="78"/>
        <v>0</v>
      </c>
      <c r="DJ50" s="241">
        <f t="shared" si="79"/>
        <v>0</v>
      </c>
      <c r="DK50" s="241">
        <f t="shared" si="80"/>
        <v>0</v>
      </c>
      <c r="DL50" s="241">
        <f t="shared" si="81"/>
        <v>0</v>
      </c>
      <c r="DM50" s="241">
        <f t="shared" si="82"/>
        <v>0</v>
      </c>
      <c r="DN50" s="241">
        <f t="shared" si="83"/>
        <v>0</v>
      </c>
      <c r="DO50" s="241">
        <f t="shared" si="84"/>
        <v>0</v>
      </c>
      <c r="DP50" s="241">
        <f t="shared" si="85"/>
        <v>0</v>
      </c>
      <c r="DQ50" s="241">
        <f t="shared" si="86"/>
        <v>0</v>
      </c>
      <c r="DR50" s="242">
        <f t="shared" si="87"/>
        <v>0</v>
      </c>
      <c r="DS50" s="240">
        <f t="shared" si="88"/>
        <v>0</v>
      </c>
      <c r="DT50" s="241">
        <f t="shared" si="89"/>
        <v>0</v>
      </c>
      <c r="DU50" s="241">
        <f t="shared" si="90"/>
        <v>0</v>
      </c>
      <c r="DV50" s="241">
        <f t="shared" si="91"/>
        <v>0</v>
      </c>
      <c r="DW50" s="241">
        <f t="shared" si="92"/>
        <v>0</v>
      </c>
      <c r="DX50" s="241">
        <f t="shared" si="93"/>
        <v>0</v>
      </c>
      <c r="DY50" s="241">
        <f t="shared" si="94"/>
        <v>0</v>
      </c>
      <c r="DZ50" s="241">
        <f t="shared" si="95"/>
        <v>0</v>
      </c>
      <c r="EA50" s="241">
        <f t="shared" si="96"/>
        <v>0</v>
      </c>
      <c r="EB50" s="241">
        <f t="shared" si="97"/>
        <v>0</v>
      </c>
      <c r="EC50" s="241">
        <f t="shared" si="98"/>
        <v>0</v>
      </c>
      <c r="ED50" s="242">
        <f t="shared" si="99"/>
        <v>0</v>
      </c>
      <c r="EE50" s="240">
        <f t="shared" si="100"/>
        <v>0</v>
      </c>
      <c r="EF50" s="241">
        <f t="shared" si="101"/>
        <v>0</v>
      </c>
      <c r="EG50" s="241">
        <f t="shared" si="102"/>
        <v>0</v>
      </c>
      <c r="EH50" s="241">
        <f t="shared" si="103"/>
        <v>0</v>
      </c>
      <c r="EI50" s="241">
        <f t="shared" si="104"/>
        <v>0</v>
      </c>
      <c r="EJ50" s="241">
        <f t="shared" si="105"/>
        <v>0</v>
      </c>
      <c r="EK50" s="241">
        <f t="shared" si="106"/>
        <v>0</v>
      </c>
      <c r="EL50" s="241">
        <f t="shared" si="107"/>
        <v>0</v>
      </c>
      <c r="EM50" s="241">
        <f t="shared" si="108"/>
        <v>0</v>
      </c>
      <c r="EN50" s="241">
        <f t="shared" si="109"/>
        <v>0</v>
      </c>
      <c r="EO50" s="241">
        <f t="shared" si="110"/>
        <v>0</v>
      </c>
      <c r="EP50" s="242">
        <f t="shared" si="111"/>
        <v>0</v>
      </c>
      <c r="EQ50" s="251" t="e">
        <f t="shared" si="112"/>
        <v>#REF!</v>
      </c>
      <c r="ER50" s="252" t="e">
        <f t="shared" si="113"/>
        <v>#REF!</v>
      </c>
      <c r="ES50" s="252" t="e">
        <f t="shared" si="114"/>
        <v>#REF!</v>
      </c>
      <c r="ET50" s="252" t="e">
        <f t="shared" si="115"/>
        <v>#REF!</v>
      </c>
      <c r="EU50" s="252" t="e">
        <f t="shared" si="116"/>
        <v>#REF!</v>
      </c>
      <c r="EV50" s="252" t="e">
        <f t="shared" si="117"/>
        <v>#REF!</v>
      </c>
      <c r="EW50" s="252" t="e">
        <f t="shared" si="118"/>
        <v>#REF!</v>
      </c>
      <c r="EX50" s="252" t="e">
        <f t="shared" si="119"/>
        <v>#REF!</v>
      </c>
      <c r="EY50" s="252" t="e">
        <f t="shared" si="120"/>
        <v>#REF!</v>
      </c>
      <c r="EZ50" s="252" t="e">
        <f t="shared" si="121"/>
        <v>#REF!</v>
      </c>
      <c r="FA50" s="252" t="e">
        <f t="shared" si="122"/>
        <v>#REF!</v>
      </c>
      <c r="FB50" s="253" t="str">
        <f t="shared" si="123"/>
        <v/>
      </c>
      <c r="FC50" s="251" t="e">
        <f t="shared" si="124"/>
        <v>#REF!</v>
      </c>
      <c r="FD50" s="252" t="e">
        <f t="shared" si="125"/>
        <v>#REF!</v>
      </c>
      <c r="FE50" s="252" t="e">
        <f t="shared" si="126"/>
        <v>#REF!</v>
      </c>
      <c r="FF50" s="252" t="str">
        <f t="shared" si="127"/>
        <v/>
      </c>
      <c r="FG50" s="252" t="str">
        <f t="shared" si="128"/>
        <v/>
      </c>
      <c r="FH50" s="252" t="str">
        <f t="shared" si="129"/>
        <v/>
      </c>
      <c r="FI50" s="252" t="str">
        <f t="shared" si="130"/>
        <v/>
      </c>
      <c r="FJ50" s="252" t="str">
        <f t="shared" si="131"/>
        <v/>
      </c>
      <c r="FK50" s="252" t="str">
        <f t="shared" si="132"/>
        <v/>
      </c>
      <c r="FL50" s="252" t="str">
        <f t="shared" si="133"/>
        <v/>
      </c>
      <c r="FM50" s="252" t="str">
        <f t="shared" si="134"/>
        <v/>
      </c>
      <c r="FN50" s="253" t="str">
        <f t="shared" si="135"/>
        <v/>
      </c>
      <c r="FO50" s="251" t="str">
        <f t="shared" si="136"/>
        <v/>
      </c>
      <c r="FP50" s="252" t="str">
        <f t="shared" si="137"/>
        <v/>
      </c>
      <c r="FQ50" s="252" t="str">
        <f t="shared" si="138"/>
        <v/>
      </c>
      <c r="FR50" s="252" t="str">
        <f t="shared" si="139"/>
        <v/>
      </c>
      <c r="FS50" s="252" t="str">
        <f t="shared" si="140"/>
        <v/>
      </c>
      <c r="FT50" s="252" t="str">
        <f t="shared" si="141"/>
        <v/>
      </c>
      <c r="FU50" s="252" t="str">
        <f t="shared" si="142"/>
        <v/>
      </c>
      <c r="FV50" s="252" t="str">
        <f t="shared" si="143"/>
        <v/>
      </c>
      <c r="FW50" s="252" t="str">
        <f t="shared" si="144"/>
        <v/>
      </c>
      <c r="FX50" s="252" t="str">
        <f t="shared" si="145"/>
        <v/>
      </c>
      <c r="FY50" s="252" t="str">
        <f t="shared" si="146"/>
        <v/>
      </c>
      <c r="FZ50" s="253" t="str">
        <f t="shared" si="147"/>
        <v/>
      </c>
      <c r="GA50" s="251" t="str">
        <f t="shared" si="148"/>
        <v/>
      </c>
      <c r="GB50" s="252" t="str">
        <f t="shared" si="149"/>
        <v/>
      </c>
      <c r="GC50" s="252" t="str">
        <f t="shared" si="150"/>
        <v/>
      </c>
      <c r="GD50" s="252" t="str">
        <f t="shared" si="151"/>
        <v/>
      </c>
      <c r="GE50" s="252" t="str">
        <f t="shared" si="152"/>
        <v/>
      </c>
      <c r="GF50" s="252" t="str">
        <f t="shared" si="153"/>
        <v/>
      </c>
      <c r="GG50" s="252" t="str">
        <f t="shared" si="154"/>
        <v/>
      </c>
      <c r="GH50" s="252" t="str">
        <f t="shared" si="155"/>
        <v/>
      </c>
      <c r="GI50" s="252" t="str">
        <f t="shared" si="156"/>
        <v/>
      </c>
      <c r="GJ50" s="252" t="str">
        <f t="shared" si="157"/>
        <v/>
      </c>
      <c r="GK50" s="252" t="str">
        <f t="shared" si="158"/>
        <v/>
      </c>
      <c r="GL50" s="253" t="str">
        <f t="shared" si="159"/>
        <v/>
      </c>
      <c r="GM50" s="251" t="str">
        <f t="shared" si="160"/>
        <v/>
      </c>
      <c r="GN50" s="252" t="str">
        <f t="shared" si="161"/>
        <v/>
      </c>
      <c r="GO50" s="252" t="str">
        <f t="shared" si="162"/>
        <v/>
      </c>
      <c r="GP50" s="252" t="str">
        <f t="shared" si="163"/>
        <v/>
      </c>
      <c r="GQ50" s="252" t="str">
        <f t="shared" si="164"/>
        <v/>
      </c>
      <c r="GR50" s="252" t="str">
        <f t="shared" si="165"/>
        <v/>
      </c>
      <c r="GS50" s="252" t="str">
        <f t="shared" si="166"/>
        <v/>
      </c>
      <c r="GT50" s="252" t="str">
        <f t="shared" si="167"/>
        <v/>
      </c>
      <c r="GU50" s="252" t="str">
        <f t="shared" si="168"/>
        <v/>
      </c>
      <c r="GV50" s="252" t="str">
        <f t="shared" si="169"/>
        <v/>
      </c>
      <c r="GW50" s="252" t="str">
        <f t="shared" si="170"/>
        <v/>
      </c>
      <c r="GX50" s="253" t="str">
        <f t="shared" si="171"/>
        <v/>
      </c>
      <c r="GY50" s="248" t="e">
        <f t="shared" si="185"/>
        <v>#REF!</v>
      </c>
      <c r="GZ50" s="249" t="e">
        <f t="shared" si="186"/>
        <v>#REF!</v>
      </c>
      <c r="HA50" s="249">
        <f t="shared" si="186"/>
        <v>0</v>
      </c>
      <c r="HB50" s="249">
        <f t="shared" si="186"/>
        <v>0</v>
      </c>
      <c r="HC50" s="249">
        <f t="shared" si="186"/>
        <v>0</v>
      </c>
      <c r="HD50" s="249">
        <f t="shared" si="186"/>
        <v>0</v>
      </c>
      <c r="HE50" s="249">
        <f t="shared" si="173"/>
        <v>0</v>
      </c>
      <c r="HF50" s="250">
        <f t="shared" si="173"/>
        <v>0</v>
      </c>
      <c r="HG50" s="248" t="e">
        <f t="shared" si="187"/>
        <v>#REF!</v>
      </c>
      <c r="HH50" s="249" t="e">
        <f t="shared" si="188"/>
        <v>#REF!</v>
      </c>
      <c r="HI50" s="249">
        <f t="shared" si="188"/>
        <v>0</v>
      </c>
      <c r="HJ50" s="249">
        <f t="shared" si="188"/>
        <v>0</v>
      </c>
      <c r="HK50" s="249">
        <f t="shared" si="188"/>
        <v>0</v>
      </c>
      <c r="HL50" s="249">
        <f t="shared" si="188"/>
        <v>0</v>
      </c>
      <c r="HM50" s="249">
        <f t="shared" si="188"/>
        <v>0</v>
      </c>
      <c r="HN50" s="250">
        <f t="shared" si="188"/>
        <v>0</v>
      </c>
      <c r="HO50" s="248">
        <f t="shared" si="189"/>
        <v>0</v>
      </c>
      <c r="HP50" s="249">
        <f t="shared" si="190"/>
        <v>0</v>
      </c>
      <c r="HQ50" s="249">
        <f t="shared" si="190"/>
        <v>0</v>
      </c>
      <c r="HR50" s="249">
        <f t="shared" si="190"/>
        <v>0</v>
      </c>
      <c r="HS50" s="249">
        <f t="shared" si="190"/>
        <v>0</v>
      </c>
      <c r="HT50" s="249">
        <f t="shared" si="190"/>
        <v>0</v>
      </c>
      <c r="HU50" s="249">
        <f t="shared" si="190"/>
        <v>0</v>
      </c>
      <c r="HV50" s="250">
        <f t="shared" si="190"/>
        <v>0</v>
      </c>
      <c r="HW50" s="248">
        <f t="shared" si="191"/>
        <v>0</v>
      </c>
      <c r="HX50" s="249">
        <f t="shared" si="192"/>
        <v>0</v>
      </c>
      <c r="HY50" s="249">
        <f t="shared" si="192"/>
        <v>0</v>
      </c>
      <c r="HZ50" s="249">
        <f t="shared" si="192"/>
        <v>0</v>
      </c>
      <c r="IA50" s="249">
        <f t="shared" si="192"/>
        <v>0</v>
      </c>
      <c r="IB50" s="249">
        <f t="shared" si="192"/>
        <v>0</v>
      </c>
      <c r="IC50" s="249">
        <f t="shared" si="192"/>
        <v>0</v>
      </c>
      <c r="ID50" s="250">
        <f t="shared" si="192"/>
        <v>0</v>
      </c>
      <c r="IE50" s="248">
        <f t="shared" si="193"/>
        <v>0</v>
      </c>
      <c r="IF50" s="249">
        <f t="shared" si="194"/>
        <v>0</v>
      </c>
      <c r="IG50" s="249">
        <f t="shared" si="194"/>
        <v>0</v>
      </c>
      <c r="IH50" s="249">
        <f t="shared" si="194"/>
        <v>0</v>
      </c>
      <c r="II50" s="249">
        <f t="shared" si="194"/>
        <v>0</v>
      </c>
      <c r="IJ50" s="249">
        <f t="shared" si="194"/>
        <v>0</v>
      </c>
      <c r="IK50" s="249">
        <f t="shared" si="194"/>
        <v>0</v>
      </c>
      <c r="IL50" s="250">
        <f t="shared" si="194"/>
        <v>0</v>
      </c>
      <c r="IM50" s="251" t="e">
        <f t="shared" si="178"/>
        <v>#REF!</v>
      </c>
      <c r="IN50" s="252" t="e">
        <f t="shared" si="179"/>
        <v>#REF!</v>
      </c>
      <c r="IO50" s="252">
        <f t="shared" si="180"/>
        <v>0</v>
      </c>
      <c r="IP50" s="252">
        <f t="shared" si="181"/>
        <v>0</v>
      </c>
      <c r="IQ50" s="253">
        <f t="shared" si="182"/>
        <v>0</v>
      </c>
      <c r="IR50" s="405" t="e">
        <f t="shared" si="195"/>
        <v>#REF!</v>
      </c>
      <c r="IS50" s="246">
        <f t="shared" si="197"/>
        <v>0</v>
      </c>
      <c r="IT50" s="254" t="e">
        <f t="shared" si="183"/>
        <v>#REF!</v>
      </c>
      <c r="IU50" s="408">
        <v>1800</v>
      </c>
      <c r="IV50" s="410">
        <v>1</v>
      </c>
      <c r="IW50" s="410" t="s">
        <v>187</v>
      </c>
      <c r="IX50" s="414" t="e">
        <f t="shared" si="196"/>
        <v>#REF!</v>
      </c>
      <c r="IY50" s="422"/>
      <c r="IZ50" s="423"/>
      <c r="JA50" s="424"/>
      <c r="JB50" s="422"/>
      <c r="JC50" s="423"/>
      <c r="JD50" s="424"/>
      <c r="JE50" s="419"/>
      <c r="JF50" s="420"/>
      <c r="JG50" s="421"/>
      <c r="JH50" s="419"/>
      <c r="JI50" s="420"/>
      <c r="JJ50" s="421"/>
      <c r="JK50" s="419"/>
      <c r="JL50" s="420"/>
      <c r="JM50" s="421"/>
      <c r="JN50" s="659">
        <v>1</v>
      </c>
      <c r="JO50" s="659">
        <v>1</v>
      </c>
      <c r="JP50" s="659">
        <v>1</v>
      </c>
      <c r="JQ50" s="659">
        <v>1</v>
      </c>
      <c r="JR50" s="659">
        <v>1</v>
      </c>
      <c r="JS50" s="674" t="e">
        <f t="shared" si="184"/>
        <v>#REF!</v>
      </c>
    </row>
    <row r="51" spans="25:279" ht="20.100000000000001" hidden="1" customHeight="1">
      <c r="Y51" s="381" t="e">
        <f>N!IK26</f>
        <v>#REF!</v>
      </c>
      <c r="Z51" s="378" t="s">
        <v>118</v>
      </c>
      <c r="AA51" s="240" t="e">
        <f>IF(AA$32="",IF(AA$31="",(SUMIF(S!$HC$15:$HL$15,'Ciclo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Semaforico'!AA$30,O!$HC26:$HL26))*AA$31),(SUMIF(S!$HC$15:$HL$15,'Ciclo Semaforico'!AA$32,S!$HC26:$HL26)+SUMIF(N!$HC$15:$HL$15,'Ciclo Semaforico'!AA$32,N!$HC26:$HL26)+SUMIF(E!$HC$15:$HL$15,'Ciclo Semaforico'!AA$32,E!$HC26:$HL26)+SUMIF(O!$HC$15:$HL$15,'Ciclo Semaforico'!AA$32,O!$HC26:$HL26))-IF(AA$31="",(SUMIF(S!$HC$15:$HL$15,'Ciclo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Semaforico'!AA$30,O!$HC26:$HL26))*AA$31))</f>
        <v>#REF!</v>
      </c>
      <c r="AB51" s="241" t="e">
        <f>IF(AB$32="",IF(AB$31="",(SUMIF(S!$HC$15:$HL$15,'Ciclo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Semaforico'!AB$30,O!$HC26:$HL26))*AB$31),(SUMIF(S!$HC$15:$HL$15,'Ciclo Semaforico'!AB$32,S!$HC26:$HL26)+SUMIF(N!$HC$15:$HL$15,'Ciclo Semaforico'!AB$32,N!$HC26:$HL26)+SUMIF(E!$HC$15:$HL$15,'Ciclo Semaforico'!AB$32,E!$HC26:$HL26)+SUMIF(O!$HC$15:$HL$15,'Ciclo Semaforico'!AB$32,O!$HC26:$HL26))-IF(AB$31="",(SUMIF(S!$HC$15:$HL$15,'Ciclo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Semaforico'!AB$30,O!$HC26:$HL26))*AB$31))</f>
        <v>#REF!</v>
      </c>
      <c r="AC51" s="241" t="e">
        <f>IF(AC$32="",IF(AC$31="",(SUMIF(S!$HC$15:$HL$15,'Ciclo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Semaforico'!AC$30,O!$HC26:$HL26))*AC$31),(SUMIF(S!$HC$15:$HL$15,'Ciclo Semaforico'!AC$32,S!$HC26:$HL26)+SUMIF(N!$HC$15:$HL$15,'Ciclo Semaforico'!AC$32,N!$HC26:$HL26)+SUMIF(E!$HC$15:$HL$15,'Ciclo Semaforico'!AC$32,E!$HC26:$HL26)+SUMIF(O!$HC$15:$HL$15,'Ciclo Semaforico'!AC$32,O!$HC26:$HL26))-IF(AC$31="",(SUMIF(S!$HC$15:$HL$15,'Ciclo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Semaforico'!AC$30,O!$HC26:$HL26))*AC$31))</f>
        <v>#REF!</v>
      </c>
      <c r="AD51" s="241" t="e">
        <f>IF(AD$32="",IF(AD$31="",(SUMIF(S!$HC$15:$HL$15,'Ciclo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Semaforico'!AD$30,O!$HC26:$HL26))*AD$31),(SUMIF(S!$HC$15:$HL$15,'Ciclo Semaforico'!AD$32,S!$HC26:$HL26)+SUMIF(N!$HC$15:$HL$15,'Ciclo Semaforico'!AD$32,N!$HC26:$HL26)+SUMIF(E!$HC$15:$HL$15,'Ciclo Semaforico'!AD$32,E!$HC26:$HL26)+SUMIF(O!$HC$15:$HL$15,'Ciclo Semaforico'!AD$32,O!$HC26:$HL26))-IF(AD$31="",(SUMIF(S!$HC$15:$HL$15,'Ciclo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Semaforico'!AD$30,O!$HC26:$HL26))*AD$31))</f>
        <v>#REF!</v>
      </c>
      <c r="AE51" s="241" t="e">
        <f>IF(AE$32="",IF(AE$31="",(SUMIF(S!$HC$15:$HL$15,'Ciclo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Semaforico'!AE$30,O!$HC26:$HL26))*AE$31),(SUMIF(S!$HC$15:$HL$15,'Ciclo Semaforico'!AE$32,S!$HC26:$HL26)+SUMIF(N!$HC$15:$HL$15,'Ciclo Semaforico'!AE$32,N!$HC26:$HL26)+SUMIF(E!$HC$15:$HL$15,'Ciclo Semaforico'!AE$32,E!$HC26:$HL26)+SUMIF(O!$HC$15:$HL$15,'Ciclo Semaforico'!AE$32,O!$HC26:$HL26))-IF(AE$31="",(SUMIF(S!$HC$15:$HL$15,'Ciclo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Semaforico'!AE$30,O!$HC26:$HL26))*AE$31))</f>
        <v>#REF!</v>
      </c>
      <c r="AF51" s="241" t="e">
        <f>IF(AF$32="",IF(AF$31="",(SUMIF(S!$HC$15:$HL$15,'Ciclo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Semaforico'!AF$30,O!$HC26:$HL26))*AF$31),(SUMIF(S!$HC$15:$HL$15,'Ciclo Semaforico'!AF$32,S!$HC26:$HL26)+SUMIF(N!$HC$15:$HL$15,'Ciclo Semaforico'!AF$32,N!$HC26:$HL26)+SUMIF(E!$HC$15:$HL$15,'Ciclo Semaforico'!AF$32,E!$HC26:$HL26)+SUMIF(O!$HC$15:$HL$15,'Ciclo Semaforico'!AF$32,O!$HC26:$HL26))-IF(AF$31="",(SUMIF(S!$HC$15:$HL$15,'Ciclo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Semaforico'!AF$30,O!$HC26:$HL26))*AF$31))</f>
        <v>#REF!</v>
      </c>
      <c r="AG51" s="241" t="e">
        <f>IF(AG$32="",IF(AG$31="",(SUMIF(S!$HC$15:$HL$15,'Ciclo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Semaforico'!AG$30,O!$HC26:$HL26))*AG$31),(SUMIF(S!$HC$15:$HL$15,'Ciclo Semaforico'!AG$32,S!$HC26:$HL26)+SUMIF(N!$HC$15:$HL$15,'Ciclo Semaforico'!AG$32,N!$HC26:$HL26)+SUMIF(E!$HC$15:$HL$15,'Ciclo Semaforico'!AG$32,E!$HC26:$HL26)+SUMIF(O!$HC$15:$HL$15,'Ciclo Semaforico'!AG$32,O!$HC26:$HL26))-IF(AG$31="",(SUMIF(S!$HC$15:$HL$15,'Ciclo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Semaforico'!AG$30,O!$HC26:$HL26))*AG$31))</f>
        <v>#REF!</v>
      </c>
      <c r="AH51" s="241" t="e">
        <f>IF(AH$32="",IF(AH$31="",(SUMIF(S!$HC$15:$HL$15,'Ciclo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Semaforico'!AH$30,O!$HC26:$HL26))*AH$31),(SUMIF(S!$HC$15:$HL$15,'Ciclo Semaforico'!AH$32,S!$HC26:$HL26)+SUMIF(N!$HC$15:$HL$15,'Ciclo Semaforico'!AH$32,N!$HC26:$HL26)+SUMIF(E!$HC$15:$HL$15,'Ciclo Semaforico'!AH$32,E!$HC26:$HL26)+SUMIF(O!$HC$15:$HL$15,'Ciclo Semaforico'!AH$32,O!$HC26:$HL26))-IF(AH$31="",(SUMIF(S!$HC$15:$HL$15,'Ciclo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Semaforico'!AH$30,O!$HC26:$HL26))*AH$31))</f>
        <v>#REF!</v>
      </c>
      <c r="AI51" s="241" t="e">
        <f>IF(AI$32="",IF(AI$31="",(SUMIF(S!$HC$15:$HL$15,'Ciclo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Semaforico'!AI$30,O!$HC26:$HL26))*AI$31),(SUMIF(S!$HC$15:$HL$15,'Ciclo Semaforico'!AI$32,S!$HC26:$HL26)+SUMIF(N!$HC$15:$HL$15,'Ciclo Semaforico'!AI$32,N!$HC26:$HL26)+SUMIF(E!$HC$15:$HL$15,'Ciclo Semaforico'!AI$32,E!$HC26:$HL26)+SUMIF(O!$HC$15:$HL$15,'Ciclo Semaforico'!AI$32,O!$HC26:$HL26))-IF(AI$31="",(SUMIF(S!$HC$15:$HL$15,'Ciclo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Semaforico'!AI$30,O!$HC26:$HL26))*AI$31))</f>
        <v>#REF!</v>
      </c>
      <c r="AJ51" s="241" t="e">
        <f>IF(AJ$32="",IF(AJ$31="",(SUMIF(S!$HC$15:$HL$15,'Ciclo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Semaforico'!AJ$30,O!$HC26:$HL26))*AJ$31),(SUMIF(S!$HC$15:$HL$15,'Ciclo Semaforico'!AJ$32,S!$HC26:$HL26)+SUMIF(N!$HC$15:$HL$15,'Ciclo Semaforico'!AJ$32,N!$HC26:$HL26)+SUMIF(E!$HC$15:$HL$15,'Ciclo Semaforico'!AJ$32,E!$HC26:$HL26)+SUMIF(O!$HC$15:$HL$15,'Ciclo Semaforico'!AJ$32,O!$HC26:$HL26))-IF(AJ$31="",(SUMIF(S!$HC$15:$HL$15,'Ciclo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Semaforico'!AJ$30,O!$HC26:$HL26))*AJ$31))</f>
        <v>#REF!</v>
      </c>
      <c r="AK51" s="241" t="e">
        <f>IF(AK$32="",IF(AK$31="",(SUMIF(S!$HC$15:$HL$15,'Ciclo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Semaforico'!AK$30,O!$HC26:$HL26))*AK$31),(SUMIF(S!$HC$15:$HL$15,'Ciclo Semaforico'!AK$32,S!$HC26:$HL26)+SUMIF(N!$HC$15:$HL$15,'Ciclo Semaforico'!AK$32,N!$HC26:$HL26)+SUMIF(E!$HC$15:$HL$15,'Ciclo Semaforico'!AK$32,E!$HC26:$HL26)+SUMIF(O!$HC$15:$HL$15,'Ciclo Semaforico'!AK$32,O!$HC26:$HL26))-IF(AK$31="",(SUMIF(S!$HC$15:$HL$15,'Ciclo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Semaforico'!AK$30,O!$HC26:$HL26))*AK$31))</f>
        <v>#REF!</v>
      </c>
      <c r="AL51" s="242">
        <f>IF(AL$32="",IF(AL$31="",(SUMIF(S!$HC$15:$HL$15,'Ciclo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Semaforico'!AL$30,O!$HC26:$HL26))*AL$31),(SUMIF(S!$HC$15:$HL$15,'Ciclo Semaforico'!AL$32,S!$HC26:$HL26)+SUMIF(N!$HC$15:$HL$15,'Ciclo Semaforico'!AL$32,N!$HC26:$HL26)+SUMIF(E!$HC$15:$HL$15,'Ciclo Semaforico'!AL$32,E!$HC26:$HL26)+SUMIF(O!$HC$15:$HL$15,'Ciclo Semaforico'!AL$32,O!$HC26:$HL26))-IF(AL$31="",(SUMIF(S!$HC$15:$HL$15,'Ciclo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Semaforico'!AL$30,O!$HC26:$HL26))*AL$31))</f>
        <v>0</v>
      </c>
      <c r="AM51" s="240" t="e">
        <f>IF(AM$32="",IF(AM$31="",(SUMIF(S!$HC$15:$HL$15,'Ciclo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Semaforico'!AM$30,O!$HC26:$HL26))*AM$31),(SUMIF(S!$HC$15:$HL$15,'Ciclo Semaforico'!AM$32,S!$HC26:$HL26)+SUMIF(N!$HC$15:$HL$15,'Ciclo Semaforico'!AM$32,N!$HC26:$HL26)+SUMIF(E!$HC$15:$HL$15,'Ciclo Semaforico'!AM$32,E!$HC26:$HL26)+SUMIF(O!$HC$15:$HL$15,'Ciclo Semaforico'!AM$32,O!$HC26:$HL26))-IF(AM$31="",(SUMIF(S!$HC$15:$HL$15,'Ciclo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Semaforico'!AM$30,O!$HC26:$HL26))*AM$31))</f>
        <v>#REF!</v>
      </c>
      <c r="AN51" s="241" t="e">
        <f>IF(AN$32="",IF(AN$31="",(SUMIF(S!$HC$15:$HL$15,'Ciclo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Semaforico'!AN$30,O!$HC26:$HL26))*AN$31),(SUMIF(S!$HC$15:$HL$15,'Ciclo Semaforico'!AN$32,S!$HC26:$HL26)+SUMIF(N!$HC$15:$HL$15,'Ciclo Semaforico'!AN$32,N!$HC26:$HL26)+SUMIF(E!$HC$15:$HL$15,'Ciclo Semaforico'!AN$32,E!$HC26:$HL26)+SUMIF(O!$HC$15:$HL$15,'Ciclo Semaforico'!AN$32,O!$HC26:$HL26))-IF(AN$31="",(SUMIF(S!$HC$15:$HL$15,'Ciclo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Semaforico'!AN$30,O!$HC26:$HL26))*AN$31))</f>
        <v>#REF!</v>
      </c>
      <c r="AO51" s="241" t="e">
        <f>IF(AO$32="",IF(AO$31="",(SUMIF(S!$HC$15:$HL$15,'Ciclo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Semaforico'!AO$30,O!$HC26:$HL26))*AO$31),(SUMIF(S!$HC$15:$HL$15,'Ciclo Semaforico'!AO$32,S!$HC26:$HL26)+SUMIF(N!$HC$15:$HL$15,'Ciclo Semaforico'!AO$32,N!$HC26:$HL26)+SUMIF(E!$HC$15:$HL$15,'Ciclo Semaforico'!AO$32,E!$HC26:$HL26)+SUMIF(O!$HC$15:$HL$15,'Ciclo Semaforico'!AO$32,O!$HC26:$HL26))-IF(AO$31="",(SUMIF(S!$HC$15:$HL$15,'Ciclo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Semaforico'!AO$30,O!$HC26:$HL26))*AO$31))</f>
        <v>#REF!</v>
      </c>
      <c r="AP51" s="241">
        <f>IF(AP$32="",IF(AP$31="",(SUMIF(S!$HC$15:$HL$15,'Ciclo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Semaforico'!AP$30,O!$HC26:$HL26))*AP$31),(SUMIF(S!$HC$15:$HL$15,'Ciclo Semaforico'!AP$32,S!$HC26:$HL26)+SUMIF(N!$HC$15:$HL$15,'Ciclo Semaforico'!AP$32,N!$HC26:$HL26)+SUMIF(E!$HC$15:$HL$15,'Ciclo Semaforico'!AP$32,E!$HC26:$HL26)+SUMIF(O!$HC$15:$HL$15,'Ciclo Semaforico'!AP$32,O!$HC26:$HL26))-IF(AP$31="",(SUMIF(S!$HC$15:$HL$15,'Ciclo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Semaforico'!AP$30,O!$HC26:$HL26))*AP$31))</f>
        <v>0</v>
      </c>
      <c r="AQ51" s="241">
        <f>IF(AQ$32="",IF(AQ$31="",(SUMIF(S!$HC$15:$HL$15,'Ciclo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Semaforico'!AQ$30,O!$HC26:$HL26))*AQ$31),(SUMIF(S!$HC$15:$HL$15,'Ciclo Semaforico'!AQ$32,S!$HC26:$HL26)+SUMIF(N!$HC$15:$HL$15,'Ciclo Semaforico'!AQ$32,N!$HC26:$HL26)+SUMIF(E!$HC$15:$HL$15,'Ciclo Semaforico'!AQ$32,E!$HC26:$HL26)+SUMIF(O!$HC$15:$HL$15,'Ciclo Semaforico'!AQ$32,O!$HC26:$HL26))-IF(AQ$31="",(SUMIF(S!$HC$15:$HL$15,'Ciclo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Semaforico'!AQ$30,O!$HC26:$HL26))*AQ$31))</f>
        <v>0</v>
      </c>
      <c r="AR51" s="241">
        <f>IF(AR$32="",IF(AR$31="",(SUMIF(S!$HC$15:$HL$15,'Ciclo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Semaforico'!AR$30,O!$HC26:$HL26))*AR$31),(SUMIF(S!$HC$15:$HL$15,'Ciclo Semaforico'!AR$32,S!$HC26:$HL26)+SUMIF(N!$HC$15:$HL$15,'Ciclo Semaforico'!AR$32,N!$HC26:$HL26)+SUMIF(E!$HC$15:$HL$15,'Ciclo Semaforico'!AR$32,E!$HC26:$HL26)+SUMIF(O!$HC$15:$HL$15,'Ciclo Semaforico'!AR$32,O!$HC26:$HL26))-IF(AR$31="",(SUMIF(S!$HC$15:$HL$15,'Ciclo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Semaforico'!AR$30,O!$HC26:$HL26))*AR$31))</f>
        <v>0</v>
      </c>
      <c r="AS51" s="241">
        <f>IF(AS$32="",IF(AS$31="",(SUMIF(S!$HC$15:$HL$15,'Ciclo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Semaforico'!AS$30,O!$HC26:$HL26))*AS$31),(SUMIF(S!$HC$15:$HL$15,'Ciclo Semaforico'!AS$32,S!$HC26:$HL26)+SUMIF(N!$HC$15:$HL$15,'Ciclo Semaforico'!AS$32,N!$HC26:$HL26)+SUMIF(E!$HC$15:$HL$15,'Ciclo Semaforico'!AS$32,E!$HC26:$HL26)+SUMIF(O!$HC$15:$HL$15,'Ciclo Semaforico'!AS$32,O!$HC26:$HL26))-IF(AS$31="",(SUMIF(S!$HC$15:$HL$15,'Ciclo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Semaforico'!AS$30,O!$HC26:$HL26))*AS$31))</f>
        <v>0</v>
      </c>
      <c r="AT51" s="241">
        <f>IF(AT$32="",IF(AT$31="",(SUMIF(S!$HC$15:$HL$15,'Ciclo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Semaforico'!AT$30,O!$HC26:$HL26))*AT$31),(SUMIF(S!$HC$15:$HL$15,'Ciclo Semaforico'!AT$32,S!$HC26:$HL26)+SUMIF(N!$HC$15:$HL$15,'Ciclo Semaforico'!AT$32,N!$HC26:$HL26)+SUMIF(E!$HC$15:$HL$15,'Ciclo Semaforico'!AT$32,E!$HC26:$HL26)+SUMIF(O!$HC$15:$HL$15,'Ciclo Semaforico'!AT$32,O!$HC26:$HL26))-IF(AT$31="",(SUMIF(S!$HC$15:$HL$15,'Ciclo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Semaforico'!AT$30,O!$HC26:$HL26))*AT$31))</f>
        <v>0</v>
      </c>
      <c r="AU51" s="241">
        <f>IF(AU$32="",IF(AU$31="",(SUMIF(S!$HC$15:$HL$15,'Ciclo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Semaforico'!AU$30,O!$HC26:$HL26))*AU$31),(SUMIF(S!$HC$15:$HL$15,'Ciclo Semaforico'!AU$32,S!$HC26:$HL26)+SUMIF(N!$HC$15:$HL$15,'Ciclo Semaforico'!AU$32,N!$HC26:$HL26)+SUMIF(E!$HC$15:$HL$15,'Ciclo Semaforico'!AU$32,E!$HC26:$HL26)+SUMIF(O!$HC$15:$HL$15,'Ciclo Semaforico'!AU$32,O!$HC26:$HL26))-IF(AU$31="",(SUMIF(S!$HC$15:$HL$15,'Ciclo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Semaforico'!AU$30,O!$HC26:$HL26))*AU$31))</f>
        <v>0</v>
      </c>
      <c r="AV51" s="241">
        <f>IF(AV$32="",IF(AV$31="",(SUMIF(S!$HC$15:$HL$15,'Ciclo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Semaforico'!AV$30,O!$HC26:$HL26))*AV$31),(SUMIF(S!$HC$15:$HL$15,'Ciclo Semaforico'!AV$32,S!$HC26:$HL26)+SUMIF(N!$HC$15:$HL$15,'Ciclo Semaforico'!AV$32,N!$HC26:$HL26)+SUMIF(E!$HC$15:$HL$15,'Ciclo Semaforico'!AV$32,E!$HC26:$HL26)+SUMIF(O!$HC$15:$HL$15,'Ciclo Semaforico'!AV$32,O!$HC26:$HL26))-IF(AV$31="",(SUMIF(S!$HC$15:$HL$15,'Ciclo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Semaforico'!AV$30,O!$HC26:$HL26))*AV$31))</f>
        <v>0</v>
      </c>
      <c r="AW51" s="241">
        <f>IF(AW$32="",IF(AW$31="",(SUMIF(S!$HC$15:$HL$15,'Ciclo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Semaforico'!AW$30,O!$HC26:$HL26))*AW$31),(SUMIF(S!$HC$15:$HL$15,'Ciclo Semaforico'!AW$32,S!$HC26:$HL26)+SUMIF(N!$HC$15:$HL$15,'Ciclo Semaforico'!AW$32,N!$HC26:$HL26)+SUMIF(E!$HC$15:$HL$15,'Ciclo Semaforico'!AW$32,E!$HC26:$HL26)+SUMIF(O!$HC$15:$HL$15,'Ciclo Semaforico'!AW$32,O!$HC26:$HL26))-IF(AW$31="",(SUMIF(S!$HC$15:$HL$15,'Ciclo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Semaforico'!AW$30,O!$HC26:$HL26))*AW$31))</f>
        <v>0</v>
      </c>
      <c r="AX51" s="242">
        <f>IF(AX$32="",IF(AX$31="",(SUMIF(S!$HC$15:$HL$15,'Ciclo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Semaforico'!AX$30,O!$HC26:$HL26))*AX$31),(SUMIF(S!$HC$15:$HL$15,'Ciclo Semaforico'!AX$32,S!$HC26:$HL26)+SUMIF(N!$HC$15:$HL$15,'Ciclo Semaforico'!AX$32,N!$HC26:$HL26)+SUMIF(E!$HC$15:$HL$15,'Ciclo Semaforico'!AX$32,E!$HC26:$HL26)+SUMIF(O!$HC$15:$HL$15,'Ciclo Semaforico'!AX$32,O!$HC26:$HL26))-IF(AX$31="",(SUMIF(S!$HC$15:$HL$15,'Ciclo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Semaforico'!AX$30,O!$HC26:$HL26))*AX$31))</f>
        <v>0</v>
      </c>
      <c r="AY51" s="240">
        <f>IF(AY$32="",IF(AY$31="",(SUMIF(S!$HC$15:$HL$15,'Ciclo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Semaforico'!AY$30,O!$HC26:$HL26))*AY$31),(SUMIF(S!$HC$15:$HL$15,'Ciclo Semaforico'!AY$32,S!$HC26:$HL26)+SUMIF(N!$HC$15:$HL$15,'Ciclo Semaforico'!AY$32,N!$HC26:$HL26)+SUMIF(E!$HC$15:$HL$15,'Ciclo Semaforico'!AY$32,E!$HC26:$HL26)+SUMIF(O!$HC$15:$HL$15,'Ciclo Semaforico'!AY$32,O!$HC26:$HL26))-IF(AY$31="",(SUMIF(S!$HC$15:$HL$15,'Ciclo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Semaforico'!AY$30,O!$HC26:$HL26))*AY$31))</f>
        <v>0</v>
      </c>
      <c r="AZ51" s="241">
        <f>IF(AZ$32="",IF(AZ$31="",(SUMIF(S!$HC$15:$HL$15,'Ciclo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Semaforico'!AZ$30,O!$HC26:$HL26))*AZ$31),(SUMIF(S!$HC$15:$HL$15,'Ciclo Semaforico'!AZ$32,S!$HC26:$HL26)+SUMIF(N!$HC$15:$HL$15,'Ciclo Semaforico'!AZ$32,N!$HC26:$HL26)+SUMIF(E!$HC$15:$HL$15,'Ciclo Semaforico'!AZ$32,E!$HC26:$HL26)+SUMIF(O!$HC$15:$HL$15,'Ciclo Semaforico'!AZ$32,O!$HC26:$HL26))-IF(AZ$31="",(SUMIF(S!$HC$15:$HL$15,'Ciclo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Semaforico'!AZ$30,O!$HC26:$HL26))*AZ$31))</f>
        <v>0</v>
      </c>
      <c r="BA51" s="241">
        <f>IF(BA$32="",IF(BA$31="",(SUMIF(S!$HC$15:$HL$15,'Ciclo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Semaforico'!BA$30,O!$HC26:$HL26))*BA$31),(SUMIF(S!$HC$15:$HL$15,'Ciclo Semaforico'!BA$32,S!$HC26:$HL26)+SUMIF(N!$HC$15:$HL$15,'Ciclo Semaforico'!BA$32,N!$HC26:$HL26)+SUMIF(E!$HC$15:$HL$15,'Ciclo Semaforico'!BA$32,E!$HC26:$HL26)+SUMIF(O!$HC$15:$HL$15,'Ciclo Semaforico'!BA$32,O!$HC26:$HL26))-IF(BA$31="",(SUMIF(S!$HC$15:$HL$15,'Ciclo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Semaforico'!BA$30,O!$HC26:$HL26))*BA$31))</f>
        <v>0</v>
      </c>
      <c r="BB51" s="241">
        <f>IF(BB$32="",IF(BB$31="",(SUMIF(S!$HC$15:$HL$15,'Ciclo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Semaforico'!BB$30,O!$HC26:$HL26))*BB$31),(SUMIF(S!$HC$15:$HL$15,'Ciclo Semaforico'!BB$32,S!$HC26:$HL26)+SUMIF(N!$HC$15:$HL$15,'Ciclo Semaforico'!BB$32,N!$HC26:$HL26)+SUMIF(E!$HC$15:$HL$15,'Ciclo Semaforico'!BB$32,E!$HC26:$HL26)+SUMIF(O!$HC$15:$HL$15,'Ciclo Semaforico'!BB$32,O!$HC26:$HL26))-IF(BB$31="",(SUMIF(S!$HC$15:$HL$15,'Ciclo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Semaforico'!BB$30,O!$HC26:$HL26))*BB$31))</f>
        <v>0</v>
      </c>
      <c r="BC51" s="241">
        <f>IF(BC$32="",IF(BC$31="",(SUMIF(S!$HC$15:$HL$15,'Ciclo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Semaforico'!BC$30,O!$HC26:$HL26))*BC$31),(SUMIF(S!$HC$15:$HL$15,'Ciclo Semaforico'!BC$32,S!$HC26:$HL26)+SUMIF(N!$HC$15:$HL$15,'Ciclo Semaforico'!BC$32,N!$HC26:$HL26)+SUMIF(E!$HC$15:$HL$15,'Ciclo Semaforico'!BC$32,E!$HC26:$HL26)+SUMIF(O!$HC$15:$HL$15,'Ciclo Semaforico'!BC$32,O!$HC26:$HL26))-IF(BC$31="",(SUMIF(S!$HC$15:$HL$15,'Ciclo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Semaforico'!BC$30,O!$HC26:$HL26))*BC$31))</f>
        <v>0</v>
      </c>
      <c r="BD51" s="241">
        <f>IF(BD$32="",IF(BD$31="",(SUMIF(S!$HC$15:$HL$15,'Ciclo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Semaforico'!BD$30,O!$HC26:$HL26))*BD$31),(SUMIF(S!$HC$15:$HL$15,'Ciclo Semaforico'!BD$32,S!$HC26:$HL26)+SUMIF(N!$HC$15:$HL$15,'Ciclo Semaforico'!BD$32,N!$HC26:$HL26)+SUMIF(E!$HC$15:$HL$15,'Ciclo Semaforico'!BD$32,E!$HC26:$HL26)+SUMIF(O!$HC$15:$HL$15,'Ciclo Semaforico'!BD$32,O!$HC26:$HL26))-IF(BD$31="",(SUMIF(S!$HC$15:$HL$15,'Ciclo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Semaforico'!BD$30,O!$HC26:$HL26))*BD$31))</f>
        <v>0</v>
      </c>
      <c r="BE51" s="241">
        <f>IF(BE$32="",IF(BE$31="",(SUMIF(S!$HC$15:$HL$15,'Ciclo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Semaforico'!BE$30,O!$HC26:$HL26))*BE$31),(SUMIF(S!$HC$15:$HL$15,'Ciclo Semaforico'!BE$32,S!$HC26:$HL26)+SUMIF(N!$HC$15:$HL$15,'Ciclo Semaforico'!BE$32,N!$HC26:$HL26)+SUMIF(E!$HC$15:$HL$15,'Ciclo Semaforico'!BE$32,E!$HC26:$HL26)+SUMIF(O!$HC$15:$HL$15,'Ciclo Semaforico'!BE$32,O!$HC26:$HL26))-IF(BE$31="",(SUMIF(S!$HC$15:$HL$15,'Ciclo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Semaforico'!BE$30,O!$HC26:$HL26))*BE$31))</f>
        <v>0</v>
      </c>
      <c r="BF51" s="241">
        <f>IF(BF$32="",IF(BF$31="",(SUMIF(S!$HC$15:$HL$15,'Ciclo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Semaforico'!BF$30,O!$HC26:$HL26))*BF$31),(SUMIF(S!$HC$15:$HL$15,'Ciclo Semaforico'!BF$32,S!$HC26:$HL26)+SUMIF(N!$HC$15:$HL$15,'Ciclo Semaforico'!BF$32,N!$HC26:$HL26)+SUMIF(E!$HC$15:$HL$15,'Ciclo Semaforico'!BF$32,E!$HC26:$HL26)+SUMIF(O!$HC$15:$HL$15,'Ciclo Semaforico'!BF$32,O!$HC26:$HL26))-IF(BF$31="",(SUMIF(S!$HC$15:$HL$15,'Ciclo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Semaforico'!BF$30,O!$HC26:$HL26))*BF$31))</f>
        <v>0</v>
      </c>
      <c r="BG51" s="241">
        <f>IF(BG$32="",IF(BG$31="",(SUMIF(S!$HC$15:$HL$15,'Ciclo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Semaforico'!BG$30,O!$HC26:$HL26))*BG$31),(SUMIF(S!$HC$15:$HL$15,'Ciclo Semaforico'!BG$32,S!$HC26:$HL26)+SUMIF(N!$HC$15:$HL$15,'Ciclo Semaforico'!BG$32,N!$HC26:$HL26)+SUMIF(E!$HC$15:$HL$15,'Ciclo Semaforico'!BG$32,E!$HC26:$HL26)+SUMIF(O!$HC$15:$HL$15,'Ciclo Semaforico'!BG$32,O!$HC26:$HL26))-IF(BG$31="",(SUMIF(S!$HC$15:$HL$15,'Ciclo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Semaforico'!BG$30,O!$HC26:$HL26))*BG$31))</f>
        <v>0</v>
      </c>
      <c r="BH51" s="241">
        <f>IF(BH$32="",IF(BH$31="",(SUMIF(S!$HC$15:$HL$15,'Ciclo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Semaforico'!BH$30,O!$HC26:$HL26))*BH$31),(SUMIF(S!$HC$15:$HL$15,'Ciclo Semaforico'!BH$32,S!$HC26:$HL26)+SUMIF(N!$HC$15:$HL$15,'Ciclo Semaforico'!BH$32,N!$HC26:$HL26)+SUMIF(E!$HC$15:$HL$15,'Ciclo Semaforico'!BH$32,E!$HC26:$HL26)+SUMIF(O!$HC$15:$HL$15,'Ciclo Semaforico'!BH$32,O!$HC26:$HL26))-IF(BH$31="",(SUMIF(S!$HC$15:$HL$15,'Ciclo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Semaforico'!BH$30,O!$HC26:$HL26))*BH$31))</f>
        <v>0</v>
      </c>
      <c r="BI51" s="241">
        <f>IF(BI$32="",IF(BI$31="",(SUMIF(S!$HC$15:$HL$15,'Ciclo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Semaforico'!BI$30,O!$HC26:$HL26))*BI$31),(SUMIF(S!$HC$15:$HL$15,'Ciclo Semaforico'!BI$32,S!$HC26:$HL26)+SUMIF(N!$HC$15:$HL$15,'Ciclo Semaforico'!BI$32,N!$HC26:$HL26)+SUMIF(E!$HC$15:$HL$15,'Ciclo Semaforico'!BI$32,E!$HC26:$HL26)+SUMIF(O!$HC$15:$HL$15,'Ciclo Semaforico'!BI$32,O!$HC26:$HL26))-IF(BI$31="",(SUMIF(S!$HC$15:$HL$15,'Ciclo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Semaforico'!BI$30,O!$HC26:$HL26))*BI$31))</f>
        <v>0</v>
      </c>
      <c r="BJ51" s="242">
        <f>IF(BJ$32="",IF(BJ$31="",(SUMIF(S!$HC$15:$HL$15,'Ciclo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Semaforico'!BJ$30,O!$HC26:$HL26))*BJ$31),(SUMIF(S!$HC$15:$HL$15,'Ciclo Semaforico'!BJ$32,S!$HC26:$HL26)+SUMIF(N!$HC$15:$HL$15,'Ciclo Semaforico'!BJ$32,N!$HC26:$HL26)+SUMIF(E!$HC$15:$HL$15,'Ciclo Semaforico'!BJ$32,E!$HC26:$HL26)+SUMIF(O!$HC$15:$HL$15,'Ciclo Semaforico'!BJ$32,O!$HC26:$HL26))-IF(BJ$31="",(SUMIF(S!$HC$15:$HL$15,'Ciclo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Semaforico'!BJ$30,O!$HC26:$HL26))*BJ$31))</f>
        <v>0</v>
      </c>
      <c r="BK51" s="240">
        <f>IF(BK$32="",IF(BK$31="",(SUMIF(S!$HC$15:$HL$15,'Ciclo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Semaforico'!BK$30,O!$HC26:$HL26))*BK$31),(SUMIF(S!$HC$15:$HL$15,'Ciclo Semaforico'!BK$32,S!$HC26:$HL26)+SUMIF(N!$HC$15:$HL$15,'Ciclo Semaforico'!BK$32,N!$HC26:$HL26)+SUMIF(E!$HC$15:$HL$15,'Ciclo Semaforico'!BK$32,E!$HC26:$HL26)+SUMIF(O!$HC$15:$HL$15,'Ciclo Semaforico'!BK$32,O!$HC26:$HL26))-IF(BK$31="",(SUMIF(S!$HC$15:$HL$15,'Ciclo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Semaforico'!BK$30,O!$HC26:$HL26))*BK$31))</f>
        <v>0</v>
      </c>
      <c r="BL51" s="241">
        <f>IF(BL$32="",IF(BL$31="",(SUMIF(S!$HC$15:$HL$15,'Ciclo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Semaforico'!BL$30,O!$HC26:$HL26))*BL$31),(SUMIF(S!$HC$15:$HL$15,'Ciclo Semaforico'!BL$32,S!$HC26:$HL26)+SUMIF(N!$HC$15:$HL$15,'Ciclo Semaforico'!BL$32,N!$HC26:$HL26)+SUMIF(E!$HC$15:$HL$15,'Ciclo Semaforico'!BL$32,E!$HC26:$HL26)+SUMIF(O!$HC$15:$HL$15,'Ciclo Semaforico'!BL$32,O!$HC26:$HL26))-IF(BL$31="",(SUMIF(S!$HC$15:$HL$15,'Ciclo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Semaforico'!BL$30,O!$HC26:$HL26))*BL$31))</f>
        <v>0</v>
      </c>
      <c r="BM51" s="241">
        <f>IF(BM$32="",IF(BM$31="",(SUMIF(S!$HC$15:$HL$15,'Ciclo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Semaforico'!BM$30,O!$HC26:$HL26))*BM$31),(SUMIF(S!$HC$15:$HL$15,'Ciclo Semaforico'!BM$32,S!$HC26:$HL26)+SUMIF(N!$HC$15:$HL$15,'Ciclo Semaforico'!BM$32,N!$HC26:$HL26)+SUMIF(E!$HC$15:$HL$15,'Ciclo Semaforico'!BM$32,E!$HC26:$HL26)+SUMIF(O!$HC$15:$HL$15,'Ciclo Semaforico'!BM$32,O!$HC26:$HL26))-IF(BM$31="",(SUMIF(S!$HC$15:$HL$15,'Ciclo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Semaforico'!BM$30,O!$HC26:$HL26))*BM$31))</f>
        <v>0</v>
      </c>
      <c r="BN51" s="241">
        <f>IF(BN$32="",IF(BN$31="",(SUMIF(S!$HC$15:$HL$15,'Ciclo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Semaforico'!BN$30,O!$HC26:$HL26))*BN$31),(SUMIF(S!$HC$15:$HL$15,'Ciclo Semaforico'!BN$32,S!$HC26:$HL26)+SUMIF(N!$HC$15:$HL$15,'Ciclo Semaforico'!BN$32,N!$HC26:$HL26)+SUMIF(E!$HC$15:$HL$15,'Ciclo Semaforico'!BN$32,E!$HC26:$HL26)+SUMIF(O!$HC$15:$HL$15,'Ciclo Semaforico'!BN$32,O!$HC26:$HL26))-IF(BN$31="",(SUMIF(S!$HC$15:$HL$15,'Ciclo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Semaforico'!BN$30,O!$HC26:$HL26))*BN$31))</f>
        <v>0</v>
      </c>
      <c r="BO51" s="241">
        <f>IF(BO$32="",IF(BO$31="",(SUMIF(S!$HC$15:$HL$15,'Ciclo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Semaforico'!BO$30,O!$HC26:$HL26))*BO$31),(SUMIF(S!$HC$15:$HL$15,'Ciclo Semaforico'!BO$32,S!$HC26:$HL26)+SUMIF(N!$HC$15:$HL$15,'Ciclo Semaforico'!BO$32,N!$HC26:$HL26)+SUMIF(E!$HC$15:$HL$15,'Ciclo Semaforico'!BO$32,E!$HC26:$HL26)+SUMIF(O!$HC$15:$HL$15,'Ciclo Semaforico'!BO$32,O!$HC26:$HL26))-IF(BO$31="",(SUMIF(S!$HC$15:$HL$15,'Ciclo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Semaforico'!BO$30,O!$HC26:$HL26))*BO$31))</f>
        <v>0</v>
      </c>
      <c r="BP51" s="241">
        <f>IF(BP$32="",IF(BP$31="",(SUMIF(S!$HC$15:$HL$15,'Ciclo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Semaforico'!BP$30,O!$HC26:$HL26))*BP$31),(SUMIF(S!$HC$15:$HL$15,'Ciclo Semaforico'!BP$32,S!$HC26:$HL26)+SUMIF(N!$HC$15:$HL$15,'Ciclo Semaforico'!BP$32,N!$HC26:$HL26)+SUMIF(E!$HC$15:$HL$15,'Ciclo Semaforico'!BP$32,E!$HC26:$HL26)+SUMIF(O!$HC$15:$HL$15,'Ciclo Semaforico'!BP$32,O!$HC26:$HL26))-IF(BP$31="",(SUMIF(S!$HC$15:$HL$15,'Ciclo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Semaforico'!BP$30,O!$HC26:$HL26))*BP$31))</f>
        <v>0</v>
      </c>
      <c r="BQ51" s="241">
        <f>IF(BQ$32="",IF(BQ$31="",(SUMIF(S!$HC$15:$HL$15,'Ciclo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Semaforico'!BQ$30,O!$HC26:$HL26))*BQ$31),(SUMIF(S!$HC$15:$HL$15,'Ciclo Semaforico'!BQ$32,S!$HC26:$HL26)+SUMIF(N!$HC$15:$HL$15,'Ciclo Semaforico'!BQ$32,N!$HC26:$HL26)+SUMIF(E!$HC$15:$HL$15,'Ciclo Semaforico'!BQ$32,E!$HC26:$HL26)+SUMIF(O!$HC$15:$HL$15,'Ciclo Semaforico'!BQ$32,O!$HC26:$HL26))-IF(BQ$31="",(SUMIF(S!$HC$15:$HL$15,'Ciclo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Semaforico'!BQ$30,O!$HC26:$HL26))*BQ$31))</f>
        <v>0</v>
      </c>
      <c r="BR51" s="241">
        <f>IF(BR$32="",IF(BR$31="",(SUMIF(S!$HC$15:$HL$15,'Ciclo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Semaforico'!BR$30,O!$HC26:$HL26))*BR$31),(SUMIF(S!$HC$15:$HL$15,'Ciclo Semaforico'!BR$32,S!$HC26:$HL26)+SUMIF(N!$HC$15:$HL$15,'Ciclo Semaforico'!BR$32,N!$HC26:$HL26)+SUMIF(E!$HC$15:$HL$15,'Ciclo Semaforico'!BR$32,E!$HC26:$HL26)+SUMIF(O!$HC$15:$HL$15,'Ciclo Semaforico'!BR$32,O!$HC26:$HL26))-IF(BR$31="",(SUMIF(S!$HC$15:$HL$15,'Ciclo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Semaforico'!BR$30,O!$HC26:$HL26))*BR$31))</f>
        <v>0</v>
      </c>
      <c r="BS51" s="241">
        <f>IF(BS$32="",IF(BS$31="",(SUMIF(S!$HC$15:$HL$15,'Ciclo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Semaforico'!BS$30,O!$HC26:$HL26))*BS$31),(SUMIF(S!$HC$15:$HL$15,'Ciclo Semaforico'!BS$32,S!$HC26:$HL26)+SUMIF(N!$HC$15:$HL$15,'Ciclo Semaforico'!BS$32,N!$HC26:$HL26)+SUMIF(E!$HC$15:$HL$15,'Ciclo Semaforico'!BS$32,E!$HC26:$HL26)+SUMIF(O!$HC$15:$HL$15,'Ciclo Semaforico'!BS$32,O!$HC26:$HL26))-IF(BS$31="",(SUMIF(S!$HC$15:$HL$15,'Ciclo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Semaforico'!BS$30,O!$HC26:$HL26))*BS$31))</f>
        <v>0</v>
      </c>
      <c r="BT51" s="241">
        <f>IF(BT$32="",IF(BT$31="",(SUMIF(S!$HC$15:$HL$15,'Ciclo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Semaforico'!BT$30,O!$HC26:$HL26))*BT$31),(SUMIF(S!$HC$15:$HL$15,'Ciclo Semaforico'!BT$32,S!$HC26:$HL26)+SUMIF(N!$HC$15:$HL$15,'Ciclo Semaforico'!BT$32,N!$HC26:$HL26)+SUMIF(E!$HC$15:$HL$15,'Ciclo Semaforico'!BT$32,E!$HC26:$HL26)+SUMIF(O!$HC$15:$HL$15,'Ciclo Semaforico'!BT$32,O!$HC26:$HL26))-IF(BT$31="",(SUMIF(S!$HC$15:$HL$15,'Ciclo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Semaforico'!BT$30,O!$HC26:$HL26))*BT$31))</f>
        <v>0</v>
      </c>
      <c r="BU51" s="241">
        <f>IF(BU$32="",IF(BU$31="",(SUMIF(S!$HC$15:$HL$15,'Ciclo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Semaforico'!BU$30,O!$HC26:$HL26))*BU$31),(SUMIF(S!$HC$15:$HL$15,'Ciclo Semaforico'!BU$32,S!$HC26:$HL26)+SUMIF(N!$HC$15:$HL$15,'Ciclo Semaforico'!BU$32,N!$HC26:$HL26)+SUMIF(E!$HC$15:$HL$15,'Ciclo Semaforico'!BU$32,E!$HC26:$HL26)+SUMIF(O!$HC$15:$HL$15,'Ciclo Semaforico'!BU$32,O!$HC26:$HL26))-IF(BU$31="",(SUMIF(S!$HC$15:$HL$15,'Ciclo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Semaforico'!BU$30,O!$HC26:$HL26))*BU$31))</f>
        <v>0</v>
      </c>
      <c r="BV51" s="242">
        <f>IF(BV$32="",IF(BV$31="",(SUMIF(S!$HC$15:$HL$15,'Ciclo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Semaforico'!BV$30,O!$HC26:$HL26))*BV$31),(SUMIF(S!$HC$15:$HL$15,'Ciclo Semaforico'!BV$32,S!$HC26:$HL26)+SUMIF(N!$HC$15:$HL$15,'Ciclo Semaforico'!BV$32,N!$HC26:$HL26)+SUMIF(E!$HC$15:$HL$15,'Ciclo Semaforico'!BV$32,E!$HC26:$HL26)+SUMIF(O!$HC$15:$HL$15,'Ciclo Semaforico'!BV$32,O!$HC26:$HL26))-IF(BV$31="",(SUMIF(S!$HC$15:$HL$15,'Ciclo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Semaforico'!BV$30,O!$HC26:$HL26))*BV$31))</f>
        <v>0</v>
      </c>
      <c r="BW51" s="240">
        <f>IF(BW$32="",IF(BW$31="",(SUMIF(S!$HC$15:$HL$15,'Ciclo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Semaforico'!BW$30,O!$HC26:$HL26))*BW$31),(SUMIF(S!$HC$15:$HL$15,'Ciclo Semaforico'!BW$32,S!$HC26:$HL26)+SUMIF(N!$HC$15:$HL$15,'Ciclo Semaforico'!BW$32,N!$HC26:$HL26)+SUMIF(E!$HC$15:$HL$15,'Ciclo Semaforico'!BW$32,E!$HC26:$HL26)+SUMIF(O!$HC$15:$HL$15,'Ciclo Semaforico'!BW$32,O!$HC26:$HL26))-IF(BW$31="",(SUMIF(S!$HC$15:$HL$15,'Ciclo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Semaforico'!BW$30,O!$HC26:$HL26))*BW$31))</f>
        <v>0</v>
      </c>
      <c r="BX51" s="241">
        <f>IF(BX$32="",IF(BX$31="",(SUMIF(S!$HC$15:$HL$15,'Ciclo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Semaforico'!BX$30,O!$HC26:$HL26))*BX$31),(SUMIF(S!$HC$15:$HL$15,'Ciclo Semaforico'!BX$32,S!$HC26:$HL26)+SUMIF(N!$HC$15:$HL$15,'Ciclo Semaforico'!BX$32,N!$HC26:$HL26)+SUMIF(E!$HC$15:$HL$15,'Ciclo Semaforico'!BX$32,E!$HC26:$HL26)+SUMIF(O!$HC$15:$HL$15,'Ciclo Semaforico'!BX$32,O!$HC26:$HL26))-IF(BX$31="",(SUMIF(S!$HC$15:$HL$15,'Ciclo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Semaforico'!BX$30,O!$HC26:$HL26))*BX$31))</f>
        <v>0</v>
      </c>
      <c r="BY51" s="241">
        <f>IF(BY$32="",IF(BY$31="",(SUMIF(S!$HC$15:$HL$15,'Ciclo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Semaforico'!BY$30,O!$HC26:$HL26))*BY$31),(SUMIF(S!$HC$15:$HL$15,'Ciclo Semaforico'!BY$32,S!$HC26:$HL26)+SUMIF(N!$HC$15:$HL$15,'Ciclo Semaforico'!BY$32,N!$HC26:$HL26)+SUMIF(E!$HC$15:$HL$15,'Ciclo Semaforico'!BY$32,E!$HC26:$HL26)+SUMIF(O!$HC$15:$HL$15,'Ciclo Semaforico'!BY$32,O!$HC26:$HL26))-IF(BY$31="",(SUMIF(S!$HC$15:$HL$15,'Ciclo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Semaforico'!BY$30,O!$HC26:$HL26))*BY$31))</f>
        <v>0</v>
      </c>
      <c r="BZ51" s="241">
        <f>IF(BZ$32="",IF(BZ$31="",(SUMIF(S!$HC$15:$HL$15,'Ciclo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Semaforico'!BZ$30,O!$HC26:$HL26))*BZ$31),(SUMIF(S!$HC$15:$HL$15,'Ciclo Semaforico'!BZ$32,S!$HC26:$HL26)+SUMIF(N!$HC$15:$HL$15,'Ciclo Semaforico'!BZ$32,N!$HC26:$HL26)+SUMIF(E!$HC$15:$HL$15,'Ciclo Semaforico'!BZ$32,E!$HC26:$HL26)+SUMIF(O!$HC$15:$HL$15,'Ciclo Semaforico'!BZ$32,O!$HC26:$HL26))-IF(BZ$31="",(SUMIF(S!$HC$15:$HL$15,'Ciclo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Semaforico'!BZ$30,O!$HC26:$HL26))*BZ$31))</f>
        <v>0</v>
      </c>
      <c r="CA51" s="241">
        <f>IF(CA$32="",IF(CA$31="",(SUMIF(S!$HC$15:$HL$15,'Ciclo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Semaforico'!CA$30,O!$HC26:$HL26))*CA$31),(SUMIF(S!$HC$15:$HL$15,'Ciclo Semaforico'!CA$32,S!$HC26:$HL26)+SUMIF(N!$HC$15:$HL$15,'Ciclo Semaforico'!CA$32,N!$HC26:$HL26)+SUMIF(E!$HC$15:$HL$15,'Ciclo Semaforico'!CA$32,E!$HC26:$HL26)+SUMIF(O!$HC$15:$HL$15,'Ciclo Semaforico'!CA$32,O!$HC26:$HL26))-IF(CA$31="",(SUMIF(S!$HC$15:$HL$15,'Ciclo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Semaforico'!CA$30,O!$HC26:$HL26))*CA$31))</f>
        <v>0</v>
      </c>
      <c r="CB51" s="241">
        <f>IF(CB$32="",IF(CB$31="",(SUMIF(S!$HC$15:$HL$15,'Ciclo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Semaforico'!CB$30,O!$HC26:$HL26))*CB$31),(SUMIF(S!$HC$15:$HL$15,'Ciclo Semaforico'!CB$32,S!$HC26:$HL26)+SUMIF(N!$HC$15:$HL$15,'Ciclo Semaforico'!CB$32,N!$HC26:$HL26)+SUMIF(E!$HC$15:$HL$15,'Ciclo Semaforico'!CB$32,E!$HC26:$HL26)+SUMIF(O!$HC$15:$HL$15,'Ciclo Semaforico'!CB$32,O!$HC26:$HL26))-IF(CB$31="",(SUMIF(S!$HC$15:$HL$15,'Ciclo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Semaforico'!CB$30,O!$HC26:$HL26))*CB$31))</f>
        <v>0</v>
      </c>
      <c r="CC51" s="241">
        <f>IF(CC$32="",IF(CC$31="",(SUMIF(S!$HC$15:$HL$15,'Ciclo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Semaforico'!CC$30,O!$HC26:$HL26))*CC$31),(SUMIF(S!$HC$15:$HL$15,'Ciclo Semaforico'!CC$32,S!$HC26:$HL26)+SUMIF(N!$HC$15:$HL$15,'Ciclo Semaforico'!CC$32,N!$HC26:$HL26)+SUMIF(E!$HC$15:$HL$15,'Ciclo Semaforico'!CC$32,E!$HC26:$HL26)+SUMIF(O!$HC$15:$HL$15,'Ciclo Semaforico'!CC$32,O!$HC26:$HL26))-IF(CC$31="",(SUMIF(S!$HC$15:$HL$15,'Ciclo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Semaforico'!CC$30,O!$HC26:$HL26))*CC$31))</f>
        <v>0</v>
      </c>
      <c r="CD51" s="241">
        <f>IF(CD$32="",IF(CD$31="",(SUMIF(S!$HC$15:$HL$15,'Ciclo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Semaforico'!CD$30,O!$HC26:$HL26))*CD$31),(SUMIF(S!$HC$15:$HL$15,'Ciclo Semaforico'!CD$32,S!$HC26:$HL26)+SUMIF(N!$HC$15:$HL$15,'Ciclo Semaforico'!CD$32,N!$HC26:$HL26)+SUMIF(E!$HC$15:$HL$15,'Ciclo Semaforico'!CD$32,E!$HC26:$HL26)+SUMIF(O!$HC$15:$HL$15,'Ciclo Semaforico'!CD$32,O!$HC26:$HL26))-IF(CD$31="",(SUMIF(S!$HC$15:$HL$15,'Ciclo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Semaforico'!CD$30,O!$HC26:$HL26))*CD$31))</f>
        <v>0</v>
      </c>
      <c r="CE51" s="241">
        <f>IF(CE$32="",IF(CE$31="",(SUMIF(S!$HC$15:$HL$15,'Ciclo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Semaforico'!CE$30,O!$HC26:$HL26))*CE$31),(SUMIF(S!$HC$15:$HL$15,'Ciclo Semaforico'!CE$32,S!$HC26:$HL26)+SUMIF(N!$HC$15:$HL$15,'Ciclo Semaforico'!CE$32,N!$HC26:$HL26)+SUMIF(E!$HC$15:$HL$15,'Ciclo Semaforico'!CE$32,E!$HC26:$HL26)+SUMIF(O!$HC$15:$HL$15,'Ciclo Semaforico'!CE$32,O!$HC26:$HL26))-IF(CE$31="",(SUMIF(S!$HC$15:$HL$15,'Ciclo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Semaforico'!CE$30,O!$HC26:$HL26))*CE$31))</f>
        <v>0</v>
      </c>
      <c r="CF51" s="241">
        <f>IF(CF$32="",IF(CF$31="",(SUMIF(S!$HC$15:$HL$15,'Ciclo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Semaforico'!CF$30,O!$HC26:$HL26))*CF$31),(SUMIF(S!$HC$15:$HL$15,'Ciclo Semaforico'!CF$32,S!$HC26:$HL26)+SUMIF(N!$HC$15:$HL$15,'Ciclo Semaforico'!CF$32,N!$HC26:$HL26)+SUMIF(E!$HC$15:$HL$15,'Ciclo Semaforico'!CF$32,E!$HC26:$HL26)+SUMIF(O!$HC$15:$HL$15,'Ciclo Semaforico'!CF$32,O!$HC26:$HL26))-IF(CF$31="",(SUMIF(S!$HC$15:$HL$15,'Ciclo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Semaforico'!CF$30,O!$HC26:$HL26))*CF$31))</f>
        <v>0</v>
      </c>
      <c r="CG51" s="241">
        <f>IF(CG$32="",IF(CG$31="",(SUMIF(S!$HC$15:$HL$15,'Ciclo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Semaforico'!CG$30,O!$HC26:$HL26))*CG$31),(SUMIF(S!$HC$15:$HL$15,'Ciclo Semaforico'!CG$32,S!$HC26:$HL26)+SUMIF(N!$HC$15:$HL$15,'Ciclo Semaforico'!CG$32,N!$HC26:$HL26)+SUMIF(E!$HC$15:$HL$15,'Ciclo Semaforico'!CG$32,E!$HC26:$HL26)+SUMIF(O!$HC$15:$HL$15,'Ciclo Semaforico'!CG$32,O!$HC26:$HL26))-IF(CG$31="",(SUMIF(S!$HC$15:$HL$15,'Ciclo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Semaforico'!CG$30,O!$HC26:$HL26))*CG$31))</f>
        <v>0</v>
      </c>
      <c r="CH51" s="242">
        <f>IF(CH$32="",IF(CH$31="",(SUMIF(S!$HC$15:$HL$15,'Ciclo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Semaforico'!CH$30,O!$HC26:$HL26))*CH$31),(SUMIF(S!$HC$15:$HL$15,'Ciclo Semaforico'!CH$32,S!$HC26:$HL26)+SUMIF(N!$HC$15:$HL$15,'Ciclo Semaforico'!CH$32,N!$HC26:$HL26)+SUMIF(E!$HC$15:$HL$15,'Ciclo Semaforico'!CH$32,E!$HC26:$HL26)+SUMIF(O!$HC$15:$HL$15,'Ciclo Semaforico'!CH$32,O!$HC26:$HL26))-IF(CH$31="",(SUMIF(S!$HC$15:$HL$15,'Ciclo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Semaforico'!CH$30,O!$HC26:$HL26))*CH$31))</f>
        <v>0</v>
      </c>
      <c r="CI51" s="240" t="e">
        <f t="shared" si="52"/>
        <v>#REF!</v>
      </c>
      <c r="CJ51" s="241" t="e">
        <f t="shared" si="53"/>
        <v>#REF!</v>
      </c>
      <c r="CK51" s="241" t="e">
        <f t="shared" si="54"/>
        <v>#REF!</v>
      </c>
      <c r="CL51" s="241" t="e">
        <f t="shared" si="55"/>
        <v>#REF!</v>
      </c>
      <c r="CM51" s="241" t="e">
        <f t="shared" si="56"/>
        <v>#REF!</v>
      </c>
      <c r="CN51" s="241" t="e">
        <f t="shared" si="57"/>
        <v>#REF!</v>
      </c>
      <c r="CO51" s="241" t="e">
        <f t="shared" si="58"/>
        <v>#REF!</v>
      </c>
      <c r="CP51" s="241" t="e">
        <f t="shared" si="59"/>
        <v>#REF!</v>
      </c>
      <c r="CQ51" s="241" t="e">
        <f t="shared" si="60"/>
        <v>#REF!</v>
      </c>
      <c r="CR51" s="241" t="e">
        <f t="shared" si="61"/>
        <v>#REF!</v>
      </c>
      <c r="CS51" s="241" t="e">
        <f t="shared" si="62"/>
        <v>#REF!</v>
      </c>
      <c r="CT51" s="242">
        <f t="shared" si="63"/>
        <v>0</v>
      </c>
      <c r="CU51" s="240" t="e">
        <f t="shared" si="64"/>
        <v>#REF!</v>
      </c>
      <c r="CV51" s="241" t="e">
        <f t="shared" si="65"/>
        <v>#REF!</v>
      </c>
      <c r="CW51" s="241" t="e">
        <f t="shared" si="66"/>
        <v>#REF!</v>
      </c>
      <c r="CX51" s="241">
        <f t="shared" si="67"/>
        <v>0</v>
      </c>
      <c r="CY51" s="241">
        <f t="shared" si="68"/>
        <v>0</v>
      </c>
      <c r="CZ51" s="241">
        <f t="shared" si="69"/>
        <v>0</v>
      </c>
      <c r="DA51" s="241">
        <f t="shared" si="70"/>
        <v>0</v>
      </c>
      <c r="DB51" s="241">
        <f t="shared" si="71"/>
        <v>0</v>
      </c>
      <c r="DC51" s="241">
        <f t="shared" si="72"/>
        <v>0</v>
      </c>
      <c r="DD51" s="241">
        <f t="shared" si="73"/>
        <v>0</v>
      </c>
      <c r="DE51" s="241">
        <f t="shared" si="74"/>
        <v>0</v>
      </c>
      <c r="DF51" s="242">
        <f t="shared" si="75"/>
        <v>0</v>
      </c>
      <c r="DG51" s="240">
        <f t="shared" si="76"/>
        <v>0</v>
      </c>
      <c r="DH51" s="241">
        <f t="shared" si="77"/>
        <v>0</v>
      </c>
      <c r="DI51" s="241">
        <f t="shared" si="78"/>
        <v>0</v>
      </c>
      <c r="DJ51" s="241">
        <f t="shared" si="79"/>
        <v>0</v>
      </c>
      <c r="DK51" s="241">
        <f t="shared" si="80"/>
        <v>0</v>
      </c>
      <c r="DL51" s="241">
        <f t="shared" si="81"/>
        <v>0</v>
      </c>
      <c r="DM51" s="241">
        <f t="shared" si="82"/>
        <v>0</v>
      </c>
      <c r="DN51" s="241">
        <f t="shared" si="83"/>
        <v>0</v>
      </c>
      <c r="DO51" s="241">
        <f t="shared" si="84"/>
        <v>0</v>
      </c>
      <c r="DP51" s="241">
        <f t="shared" si="85"/>
        <v>0</v>
      </c>
      <c r="DQ51" s="241">
        <f t="shared" si="86"/>
        <v>0</v>
      </c>
      <c r="DR51" s="242">
        <f t="shared" si="87"/>
        <v>0</v>
      </c>
      <c r="DS51" s="240">
        <f t="shared" si="88"/>
        <v>0</v>
      </c>
      <c r="DT51" s="241">
        <f t="shared" si="89"/>
        <v>0</v>
      </c>
      <c r="DU51" s="241">
        <f t="shared" si="90"/>
        <v>0</v>
      </c>
      <c r="DV51" s="241">
        <f t="shared" si="91"/>
        <v>0</v>
      </c>
      <c r="DW51" s="241">
        <f t="shared" si="92"/>
        <v>0</v>
      </c>
      <c r="DX51" s="241">
        <f t="shared" si="93"/>
        <v>0</v>
      </c>
      <c r="DY51" s="241">
        <f t="shared" si="94"/>
        <v>0</v>
      </c>
      <c r="DZ51" s="241">
        <f t="shared" si="95"/>
        <v>0</v>
      </c>
      <c r="EA51" s="241">
        <f t="shared" si="96"/>
        <v>0</v>
      </c>
      <c r="EB51" s="241">
        <f t="shared" si="97"/>
        <v>0</v>
      </c>
      <c r="EC51" s="241">
        <f t="shared" si="98"/>
        <v>0</v>
      </c>
      <c r="ED51" s="242">
        <f t="shared" si="99"/>
        <v>0</v>
      </c>
      <c r="EE51" s="240">
        <f t="shared" si="100"/>
        <v>0</v>
      </c>
      <c r="EF51" s="241">
        <f t="shared" si="101"/>
        <v>0</v>
      </c>
      <c r="EG51" s="241">
        <f t="shared" si="102"/>
        <v>0</v>
      </c>
      <c r="EH51" s="241">
        <f t="shared" si="103"/>
        <v>0</v>
      </c>
      <c r="EI51" s="241">
        <f t="shared" si="104"/>
        <v>0</v>
      </c>
      <c r="EJ51" s="241">
        <f t="shared" si="105"/>
        <v>0</v>
      </c>
      <c r="EK51" s="241">
        <f t="shared" si="106"/>
        <v>0</v>
      </c>
      <c r="EL51" s="241">
        <f t="shared" si="107"/>
        <v>0</v>
      </c>
      <c r="EM51" s="241">
        <f t="shared" si="108"/>
        <v>0</v>
      </c>
      <c r="EN51" s="241">
        <f t="shared" si="109"/>
        <v>0</v>
      </c>
      <c r="EO51" s="241">
        <f t="shared" si="110"/>
        <v>0</v>
      </c>
      <c r="EP51" s="242">
        <f t="shared" si="111"/>
        <v>0</v>
      </c>
      <c r="EQ51" s="251" t="e">
        <f t="shared" si="112"/>
        <v>#REF!</v>
      </c>
      <c r="ER51" s="252" t="e">
        <f t="shared" si="113"/>
        <v>#REF!</v>
      </c>
      <c r="ES51" s="252" t="e">
        <f t="shared" si="114"/>
        <v>#REF!</v>
      </c>
      <c r="ET51" s="252" t="e">
        <f t="shared" si="115"/>
        <v>#REF!</v>
      </c>
      <c r="EU51" s="252" t="e">
        <f t="shared" si="116"/>
        <v>#REF!</v>
      </c>
      <c r="EV51" s="252" t="e">
        <f t="shared" si="117"/>
        <v>#REF!</v>
      </c>
      <c r="EW51" s="252" t="e">
        <f t="shared" si="118"/>
        <v>#REF!</v>
      </c>
      <c r="EX51" s="252" t="e">
        <f t="shared" si="119"/>
        <v>#REF!</v>
      </c>
      <c r="EY51" s="252" t="e">
        <f t="shared" si="120"/>
        <v>#REF!</v>
      </c>
      <c r="EZ51" s="252" t="e">
        <f t="shared" si="121"/>
        <v>#REF!</v>
      </c>
      <c r="FA51" s="252" t="e">
        <f t="shared" si="122"/>
        <v>#REF!</v>
      </c>
      <c r="FB51" s="253" t="str">
        <f t="shared" si="123"/>
        <v/>
      </c>
      <c r="FC51" s="251" t="e">
        <f t="shared" si="124"/>
        <v>#REF!</v>
      </c>
      <c r="FD51" s="252" t="e">
        <f t="shared" si="125"/>
        <v>#REF!</v>
      </c>
      <c r="FE51" s="252" t="e">
        <f t="shared" si="126"/>
        <v>#REF!</v>
      </c>
      <c r="FF51" s="252" t="str">
        <f t="shared" si="127"/>
        <v/>
      </c>
      <c r="FG51" s="252" t="str">
        <f t="shared" si="128"/>
        <v/>
      </c>
      <c r="FH51" s="252" t="str">
        <f t="shared" si="129"/>
        <v/>
      </c>
      <c r="FI51" s="252" t="str">
        <f t="shared" si="130"/>
        <v/>
      </c>
      <c r="FJ51" s="252" t="str">
        <f t="shared" si="131"/>
        <v/>
      </c>
      <c r="FK51" s="252" t="str">
        <f t="shared" si="132"/>
        <v/>
      </c>
      <c r="FL51" s="252" t="str">
        <f t="shared" si="133"/>
        <v/>
      </c>
      <c r="FM51" s="252" t="str">
        <f t="shared" si="134"/>
        <v/>
      </c>
      <c r="FN51" s="253" t="str">
        <f t="shared" si="135"/>
        <v/>
      </c>
      <c r="FO51" s="251" t="str">
        <f t="shared" si="136"/>
        <v/>
      </c>
      <c r="FP51" s="252" t="str">
        <f t="shared" si="137"/>
        <v/>
      </c>
      <c r="FQ51" s="252" t="str">
        <f t="shared" si="138"/>
        <v/>
      </c>
      <c r="FR51" s="252" t="str">
        <f t="shared" si="139"/>
        <v/>
      </c>
      <c r="FS51" s="252" t="str">
        <f t="shared" si="140"/>
        <v/>
      </c>
      <c r="FT51" s="252" t="str">
        <f t="shared" si="141"/>
        <v/>
      </c>
      <c r="FU51" s="252" t="str">
        <f t="shared" si="142"/>
        <v/>
      </c>
      <c r="FV51" s="252" t="str">
        <f t="shared" si="143"/>
        <v/>
      </c>
      <c r="FW51" s="252" t="str">
        <f t="shared" si="144"/>
        <v/>
      </c>
      <c r="FX51" s="252" t="str">
        <f t="shared" si="145"/>
        <v/>
      </c>
      <c r="FY51" s="252" t="str">
        <f t="shared" si="146"/>
        <v/>
      </c>
      <c r="FZ51" s="253" t="str">
        <f t="shared" si="147"/>
        <v/>
      </c>
      <c r="GA51" s="251" t="str">
        <f t="shared" si="148"/>
        <v/>
      </c>
      <c r="GB51" s="252" t="str">
        <f t="shared" si="149"/>
        <v/>
      </c>
      <c r="GC51" s="252" t="str">
        <f t="shared" si="150"/>
        <v/>
      </c>
      <c r="GD51" s="252" t="str">
        <f t="shared" si="151"/>
        <v/>
      </c>
      <c r="GE51" s="252" t="str">
        <f t="shared" si="152"/>
        <v/>
      </c>
      <c r="GF51" s="252" t="str">
        <f t="shared" si="153"/>
        <v/>
      </c>
      <c r="GG51" s="252" t="str">
        <f t="shared" si="154"/>
        <v/>
      </c>
      <c r="GH51" s="252" t="str">
        <f t="shared" si="155"/>
        <v/>
      </c>
      <c r="GI51" s="252" t="str">
        <f t="shared" si="156"/>
        <v/>
      </c>
      <c r="GJ51" s="252" t="str">
        <f t="shared" si="157"/>
        <v/>
      </c>
      <c r="GK51" s="252" t="str">
        <f t="shared" si="158"/>
        <v/>
      </c>
      <c r="GL51" s="253" t="str">
        <f t="shared" si="159"/>
        <v/>
      </c>
      <c r="GM51" s="251" t="str">
        <f t="shared" si="160"/>
        <v/>
      </c>
      <c r="GN51" s="252" t="str">
        <f t="shared" si="161"/>
        <v/>
      </c>
      <c r="GO51" s="252" t="str">
        <f t="shared" si="162"/>
        <v/>
      </c>
      <c r="GP51" s="252" t="str">
        <f t="shared" si="163"/>
        <v/>
      </c>
      <c r="GQ51" s="252" t="str">
        <f t="shared" si="164"/>
        <v/>
      </c>
      <c r="GR51" s="252" t="str">
        <f t="shared" si="165"/>
        <v/>
      </c>
      <c r="GS51" s="252" t="str">
        <f t="shared" si="166"/>
        <v/>
      </c>
      <c r="GT51" s="252" t="str">
        <f t="shared" si="167"/>
        <v/>
      </c>
      <c r="GU51" s="252" t="str">
        <f t="shared" si="168"/>
        <v/>
      </c>
      <c r="GV51" s="252" t="str">
        <f t="shared" si="169"/>
        <v/>
      </c>
      <c r="GW51" s="252" t="str">
        <f t="shared" si="170"/>
        <v/>
      </c>
      <c r="GX51" s="253" t="str">
        <f t="shared" si="171"/>
        <v/>
      </c>
      <c r="GY51" s="248" t="e">
        <f t="shared" si="185"/>
        <v>#REF!</v>
      </c>
      <c r="GZ51" s="249" t="e">
        <f t="shared" si="186"/>
        <v>#REF!</v>
      </c>
      <c r="HA51" s="249">
        <f t="shared" si="186"/>
        <v>0</v>
      </c>
      <c r="HB51" s="249">
        <f t="shared" si="186"/>
        <v>0</v>
      </c>
      <c r="HC51" s="249">
        <f t="shared" si="186"/>
        <v>0</v>
      </c>
      <c r="HD51" s="249">
        <f t="shared" si="186"/>
        <v>0</v>
      </c>
      <c r="HE51" s="249">
        <f t="shared" si="173"/>
        <v>0</v>
      </c>
      <c r="HF51" s="250">
        <f t="shared" si="173"/>
        <v>0</v>
      </c>
      <c r="HG51" s="248" t="e">
        <f t="shared" si="187"/>
        <v>#REF!</v>
      </c>
      <c r="HH51" s="249" t="e">
        <f t="shared" si="188"/>
        <v>#REF!</v>
      </c>
      <c r="HI51" s="249">
        <f t="shared" si="188"/>
        <v>0</v>
      </c>
      <c r="HJ51" s="249">
        <f t="shared" si="188"/>
        <v>0</v>
      </c>
      <c r="HK51" s="249">
        <f t="shared" si="188"/>
        <v>0</v>
      </c>
      <c r="HL51" s="249">
        <f t="shared" si="188"/>
        <v>0</v>
      </c>
      <c r="HM51" s="249">
        <f t="shared" si="188"/>
        <v>0</v>
      </c>
      <c r="HN51" s="250">
        <f t="shared" si="188"/>
        <v>0</v>
      </c>
      <c r="HO51" s="248">
        <f t="shared" si="189"/>
        <v>0</v>
      </c>
      <c r="HP51" s="249">
        <f t="shared" si="190"/>
        <v>0</v>
      </c>
      <c r="HQ51" s="249">
        <f t="shared" si="190"/>
        <v>0</v>
      </c>
      <c r="HR51" s="249">
        <f t="shared" si="190"/>
        <v>0</v>
      </c>
      <c r="HS51" s="249">
        <f t="shared" si="190"/>
        <v>0</v>
      </c>
      <c r="HT51" s="249">
        <f t="shared" si="190"/>
        <v>0</v>
      </c>
      <c r="HU51" s="249">
        <f t="shared" si="190"/>
        <v>0</v>
      </c>
      <c r="HV51" s="250">
        <f t="shared" si="190"/>
        <v>0</v>
      </c>
      <c r="HW51" s="248">
        <f t="shared" si="191"/>
        <v>0</v>
      </c>
      <c r="HX51" s="249">
        <f t="shared" si="192"/>
        <v>0</v>
      </c>
      <c r="HY51" s="249">
        <f t="shared" si="192"/>
        <v>0</v>
      </c>
      <c r="HZ51" s="249">
        <f t="shared" si="192"/>
        <v>0</v>
      </c>
      <c r="IA51" s="249">
        <f t="shared" si="192"/>
        <v>0</v>
      </c>
      <c r="IB51" s="249">
        <f t="shared" si="192"/>
        <v>0</v>
      </c>
      <c r="IC51" s="249">
        <f t="shared" si="192"/>
        <v>0</v>
      </c>
      <c r="ID51" s="250">
        <f t="shared" si="192"/>
        <v>0</v>
      </c>
      <c r="IE51" s="248">
        <f t="shared" si="193"/>
        <v>0</v>
      </c>
      <c r="IF51" s="249">
        <f t="shared" si="194"/>
        <v>0</v>
      </c>
      <c r="IG51" s="249">
        <f t="shared" si="194"/>
        <v>0</v>
      </c>
      <c r="IH51" s="249">
        <f t="shared" si="194"/>
        <v>0</v>
      </c>
      <c r="II51" s="249">
        <f t="shared" si="194"/>
        <v>0</v>
      </c>
      <c r="IJ51" s="249">
        <f t="shared" si="194"/>
        <v>0</v>
      </c>
      <c r="IK51" s="249">
        <f t="shared" si="194"/>
        <v>0</v>
      </c>
      <c r="IL51" s="250">
        <f t="shared" si="194"/>
        <v>0</v>
      </c>
      <c r="IM51" s="251" t="e">
        <f t="shared" si="178"/>
        <v>#REF!</v>
      </c>
      <c r="IN51" s="252" t="e">
        <f t="shared" si="179"/>
        <v>#REF!</v>
      </c>
      <c r="IO51" s="252">
        <f t="shared" si="180"/>
        <v>0</v>
      </c>
      <c r="IP51" s="252">
        <f t="shared" si="181"/>
        <v>0</v>
      </c>
      <c r="IQ51" s="253">
        <f t="shared" si="182"/>
        <v>0</v>
      </c>
      <c r="IR51" s="405" t="e">
        <f t="shared" si="195"/>
        <v>#REF!</v>
      </c>
      <c r="IS51" s="246">
        <f t="shared" si="197"/>
        <v>0</v>
      </c>
      <c r="IT51" s="254" t="e">
        <f t="shared" si="183"/>
        <v>#REF!</v>
      </c>
      <c r="IU51" s="408">
        <v>1800</v>
      </c>
      <c r="IV51" s="410">
        <v>1</v>
      </c>
      <c r="IW51" s="410" t="s">
        <v>188</v>
      </c>
      <c r="IX51" s="414" t="e">
        <f t="shared" si="196"/>
        <v>#REF!</v>
      </c>
      <c r="IY51" s="422"/>
      <c r="IZ51" s="423"/>
      <c r="JA51" s="424"/>
      <c r="JB51" s="422"/>
      <c r="JC51" s="423"/>
      <c r="JD51" s="424"/>
      <c r="JE51" s="419"/>
      <c r="JF51" s="420"/>
      <c r="JG51" s="421"/>
      <c r="JH51" s="419"/>
      <c r="JI51" s="420"/>
      <c r="JJ51" s="421"/>
      <c r="JK51" s="419"/>
      <c r="JL51" s="420"/>
      <c r="JM51" s="421"/>
      <c r="JN51" s="659">
        <v>1</v>
      </c>
      <c r="JO51" s="659">
        <v>1</v>
      </c>
      <c r="JP51" s="659">
        <v>1</v>
      </c>
      <c r="JQ51" s="659">
        <v>1</v>
      </c>
      <c r="JR51" s="659">
        <v>1</v>
      </c>
      <c r="JS51" s="674" t="e">
        <f t="shared" si="184"/>
        <v>#REF!</v>
      </c>
    </row>
    <row r="52" spans="25:279" ht="20.100000000000001" hidden="1" customHeight="1">
      <c r="Y52" s="381" t="e">
        <f>N!IK27</f>
        <v>#REF!</v>
      </c>
      <c r="Z52" s="378" t="s">
        <v>119</v>
      </c>
      <c r="AA52" s="240" t="e">
        <f>IF(AA$32="",IF(AA$31="",(SUMIF(S!$HC$15:$HL$15,'Ciclo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Semaforico'!AA$30,O!$HC27:$HL27))*AA$31),(SUMIF(S!$HC$15:$HL$15,'Ciclo Semaforico'!AA$32,S!$HC27:$HL27)+SUMIF(N!$HC$15:$HL$15,'Ciclo Semaforico'!AA$32,N!$HC27:$HL27)+SUMIF(E!$HC$15:$HL$15,'Ciclo Semaforico'!AA$32,E!$HC27:$HL27)+SUMIF(O!$HC$15:$HL$15,'Ciclo Semaforico'!AA$32,O!$HC27:$HL27))-IF(AA$31="",(SUMIF(S!$HC$15:$HL$15,'Ciclo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Semaforico'!AA$30,O!$HC27:$HL27))*AA$31))</f>
        <v>#REF!</v>
      </c>
      <c r="AB52" s="241" t="e">
        <f>IF(AB$32="",IF(AB$31="",(SUMIF(S!$HC$15:$HL$15,'Ciclo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Semaforico'!AB$30,O!$HC27:$HL27))*AB$31),(SUMIF(S!$HC$15:$HL$15,'Ciclo Semaforico'!AB$32,S!$HC27:$HL27)+SUMIF(N!$HC$15:$HL$15,'Ciclo Semaforico'!AB$32,N!$HC27:$HL27)+SUMIF(E!$HC$15:$HL$15,'Ciclo Semaforico'!AB$32,E!$HC27:$HL27)+SUMIF(O!$HC$15:$HL$15,'Ciclo Semaforico'!AB$32,O!$HC27:$HL27))-IF(AB$31="",(SUMIF(S!$HC$15:$HL$15,'Ciclo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Semaforico'!AB$30,O!$HC27:$HL27))*AB$31))</f>
        <v>#REF!</v>
      </c>
      <c r="AC52" s="241" t="e">
        <f>IF(AC$32="",IF(AC$31="",(SUMIF(S!$HC$15:$HL$15,'Ciclo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Semaforico'!AC$30,O!$HC27:$HL27))*AC$31),(SUMIF(S!$HC$15:$HL$15,'Ciclo Semaforico'!AC$32,S!$HC27:$HL27)+SUMIF(N!$HC$15:$HL$15,'Ciclo Semaforico'!AC$32,N!$HC27:$HL27)+SUMIF(E!$HC$15:$HL$15,'Ciclo Semaforico'!AC$32,E!$HC27:$HL27)+SUMIF(O!$HC$15:$HL$15,'Ciclo Semaforico'!AC$32,O!$HC27:$HL27))-IF(AC$31="",(SUMIF(S!$HC$15:$HL$15,'Ciclo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Semaforico'!AC$30,O!$HC27:$HL27))*AC$31))</f>
        <v>#REF!</v>
      </c>
      <c r="AD52" s="241" t="e">
        <f>IF(AD$32="",IF(AD$31="",(SUMIF(S!$HC$15:$HL$15,'Ciclo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Semaforico'!AD$30,O!$HC27:$HL27))*AD$31),(SUMIF(S!$HC$15:$HL$15,'Ciclo Semaforico'!AD$32,S!$HC27:$HL27)+SUMIF(N!$HC$15:$HL$15,'Ciclo Semaforico'!AD$32,N!$HC27:$HL27)+SUMIF(E!$HC$15:$HL$15,'Ciclo Semaforico'!AD$32,E!$HC27:$HL27)+SUMIF(O!$HC$15:$HL$15,'Ciclo Semaforico'!AD$32,O!$HC27:$HL27))-IF(AD$31="",(SUMIF(S!$HC$15:$HL$15,'Ciclo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Semaforico'!AD$30,O!$HC27:$HL27))*AD$31))</f>
        <v>#REF!</v>
      </c>
      <c r="AE52" s="241" t="e">
        <f>IF(AE$32="",IF(AE$31="",(SUMIF(S!$HC$15:$HL$15,'Ciclo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Semaforico'!AE$30,O!$HC27:$HL27))*AE$31),(SUMIF(S!$HC$15:$HL$15,'Ciclo Semaforico'!AE$32,S!$HC27:$HL27)+SUMIF(N!$HC$15:$HL$15,'Ciclo Semaforico'!AE$32,N!$HC27:$HL27)+SUMIF(E!$HC$15:$HL$15,'Ciclo Semaforico'!AE$32,E!$HC27:$HL27)+SUMIF(O!$HC$15:$HL$15,'Ciclo Semaforico'!AE$32,O!$HC27:$HL27))-IF(AE$31="",(SUMIF(S!$HC$15:$HL$15,'Ciclo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Semaforico'!AE$30,O!$HC27:$HL27))*AE$31))</f>
        <v>#REF!</v>
      </c>
      <c r="AF52" s="241" t="e">
        <f>IF(AF$32="",IF(AF$31="",(SUMIF(S!$HC$15:$HL$15,'Ciclo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Semaforico'!AF$30,O!$HC27:$HL27))*AF$31),(SUMIF(S!$HC$15:$HL$15,'Ciclo Semaforico'!AF$32,S!$HC27:$HL27)+SUMIF(N!$HC$15:$HL$15,'Ciclo Semaforico'!AF$32,N!$HC27:$HL27)+SUMIF(E!$HC$15:$HL$15,'Ciclo Semaforico'!AF$32,E!$HC27:$HL27)+SUMIF(O!$HC$15:$HL$15,'Ciclo Semaforico'!AF$32,O!$HC27:$HL27))-IF(AF$31="",(SUMIF(S!$HC$15:$HL$15,'Ciclo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Semaforico'!AF$30,O!$HC27:$HL27))*AF$31))</f>
        <v>#REF!</v>
      </c>
      <c r="AG52" s="241" t="e">
        <f>IF(AG$32="",IF(AG$31="",(SUMIF(S!$HC$15:$HL$15,'Ciclo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Semaforico'!AG$30,O!$HC27:$HL27))*AG$31),(SUMIF(S!$HC$15:$HL$15,'Ciclo Semaforico'!AG$32,S!$HC27:$HL27)+SUMIF(N!$HC$15:$HL$15,'Ciclo Semaforico'!AG$32,N!$HC27:$HL27)+SUMIF(E!$HC$15:$HL$15,'Ciclo Semaforico'!AG$32,E!$HC27:$HL27)+SUMIF(O!$HC$15:$HL$15,'Ciclo Semaforico'!AG$32,O!$HC27:$HL27))-IF(AG$31="",(SUMIF(S!$HC$15:$HL$15,'Ciclo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Semaforico'!AG$30,O!$HC27:$HL27))*AG$31))</f>
        <v>#REF!</v>
      </c>
      <c r="AH52" s="241" t="e">
        <f>IF(AH$32="",IF(AH$31="",(SUMIF(S!$HC$15:$HL$15,'Ciclo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Semaforico'!AH$30,O!$HC27:$HL27))*AH$31),(SUMIF(S!$HC$15:$HL$15,'Ciclo Semaforico'!AH$32,S!$HC27:$HL27)+SUMIF(N!$HC$15:$HL$15,'Ciclo Semaforico'!AH$32,N!$HC27:$HL27)+SUMIF(E!$HC$15:$HL$15,'Ciclo Semaforico'!AH$32,E!$HC27:$HL27)+SUMIF(O!$HC$15:$HL$15,'Ciclo Semaforico'!AH$32,O!$HC27:$HL27))-IF(AH$31="",(SUMIF(S!$HC$15:$HL$15,'Ciclo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Semaforico'!AH$30,O!$HC27:$HL27))*AH$31))</f>
        <v>#REF!</v>
      </c>
      <c r="AI52" s="241" t="e">
        <f>IF(AI$32="",IF(AI$31="",(SUMIF(S!$HC$15:$HL$15,'Ciclo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Semaforico'!AI$30,O!$HC27:$HL27))*AI$31),(SUMIF(S!$HC$15:$HL$15,'Ciclo Semaforico'!AI$32,S!$HC27:$HL27)+SUMIF(N!$HC$15:$HL$15,'Ciclo Semaforico'!AI$32,N!$HC27:$HL27)+SUMIF(E!$HC$15:$HL$15,'Ciclo Semaforico'!AI$32,E!$HC27:$HL27)+SUMIF(O!$HC$15:$HL$15,'Ciclo Semaforico'!AI$32,O!$HC27:$HL27))-IF(AI$31="",(SUMIF(S!$HC$15:$HL$15,'Ciclo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Semaforico'!AI$30,O!$HC27:$HL27))*AI$31))</f>
        <v>#REF!</v>
      </c>
      <c r="AJ52" s="241" t="e">
        <f>IF(AJ$32="",IF(AJ$31="",(SUMIF(S!$HC$15:$HL$15,'Ciclo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Semaforico'!AJ$30,O!$HC27:$HL27))*AJ$31),(SUMIF(S!$HC$15:$HL$15,'Ciclo Semaforico'!AJ$32,S!$HC27:$HL27)+SUMIF(N!$HC$15:$HL$15,'Ciclo Semaforico'!AJ$32,N!$HC27:$HL27)+SUMIF(E!$HC$15:$HL$15,'Ciclo Semaforico'!AJ$32,E!$HC27:$HL27)+SUMIF(O!$HC$15:$HL$15,'Ciclo Semaforico'!AJ$32,O!$HC27:$HL27))-IF(AJ$31="",(SUMIF(S!$HC$15:$HL$15,'Ciclo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Semaforico'!AJ$30,O!$HC27:$HL27))*AJ$31))</f>
        <v>#REF!</v>
      </c>
      <c r="AK52" s="241" t="e">
        <f>IF(AK$32="",IF(AK$31="",(SUMIF(S!$HC$15:$HL$15,'Ciclo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Semaforico'!AK$30,O!$HC27:$HL27))*AK$31),(SUMIF(S!$HC$15:$HL$15,'Ciclo Semaforico'!AK$32,S!$HC27:$HL27)+SUMIF(N!$HC$15:$HL$15,'Ciclo Semaforico'!AK$32,N!$HC27:$HL27)+SUMIF(E!$HC$15:$HL$15,'Ciclo Semaforico'!AK$32,E!$HC27:$HL27)+SUMIF(O!$HC$15:$HL$15,'Ciclo Semaforico'!AK$32,O!$HC27:$HL27))-IF(AK$31="",(SUMIF(S!$HC$15:$HL$15,'Ciclo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Semaforico'!AK$30,O!$HC27:$HL27))*AK$31))</f>
        <v>#REF!</v>
      </c>
      <c r="AL52" s="242">
        <f>IF(AL$32="",IF(AL$31="",(SUMIF(S!$HC$15:$HL$15,'Ciclo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Semaforico'!AL$30,O!$HC27:$HL27))*AL$31),(SUMIF(S!$HC$15:$HL$15,'Ciclo Semaforico'!AL$32,S!$HC27:$HL27)+SUMIF(N!$HC$15:$HL$15,'Ciclo Semaforico'!AL$32,N!$HC27:$HL27)+SUMIF(E!$HC$15:$HL$15,'Ciclo Semaforico'!AL$32,E!$HC27:$HL27)+SUMIF(O!$HC$15:$HL$15,'Ciclo Semaforico'!AL$32,O!$HC27:$HL27))-IF(AL$31="",(SUMIF(S!$HC$15:$HL$15,'Ciclo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Semaforico'!AL$30,O!$HC27:$HL27))*AL$31))</f>
        <v>0</v>
      </c>
      <c r="AM52" s="240" t="e">
        <f>IF(AM$32="",IF(AM$31="",(SUMIF(S!$HC$15:$HL$15,'Ciclo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Semaforico'!AM$30,O!$HC27:$HL27))*AM$31),(SUMIF(S!$HC$15:$HL$15,'Ciclo Semaforico'!AM$32,S!$HC27:$HL27)+SUMIF(N!$HC$15:$HL$15,'Ciclo Semaforico'!AM$32,N!$HC27:$HL27)+SUMIF(E!$HC$15:$HL$15,'Ciclo Semaforico'!AM$32,E!$HC27:$HL27)+SUMIF(O!$HC$15:$HL$15,'Ciclo Semaforico'!AM$32,O!$HC27:$HL27))-IF(AM$31="",(SUMIF(S!$HC$15:$HL$15,'Ciclo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Semaforico'!AM$30,O!$HC27:$HL27))*AM$31))</f>
        <v>#REF!</v>
      </c>
      <c r="AN52" s="241" t="e">
        <f>IF(AN$32="",IF(AN$31="",(SUMIF(S!$HC$15:$HL$15,'Ciclo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Semaforico'!AN$30,O!$HC27:$HL27))*AN$31),(SUMIF(S!$HC$15:$HL$15,'Ciclo Semaforico'!AN$32,S!$HC27:$HL27)+SUMIF(N!$HC$15:$HL$15,'Ciclo Semaforico'!AN$32,N!$HC27:$HL27)+SUMIF(E!$HC$15:$HL$15,'Ciclo Semaforico'!AN$32,E!$HC27:$HL27)+SUMIF(O!$HC$15:$HL$15,'Ciclo Semaforico'!AN$32,O!$HC27:$HL27))-IF(AN$31="",(SUMIF(S!$HC$15:$HL$15,'Ciclo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Semaforico'!AN$30,O!$HC27:$HL27))*AN$31))</f>
        <v>#REF!</v>
      </c>
      <c r="AO52" s="241" t="e">
        <f>IF(AO$32="",IF(AO$31="",(SUMIF(S!$HC$15:$HL$15,'Ciclo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Semaforico'!AO$30,O!$HC27:$HL27))*AO$31),(SUMIF(S!$HC$15:$HL$15,'Ciclo Semaforico'!AO$32,S!$HC27:$HL27)+SUMIF(N!$HC$15:$HL$15,'Ciclo Semaforico'!AO$32,N!$HC27:$HL27)+SUMIF(E!$HC$15:$HL$15,'Ciclo Semaforico'!AO$32,E!$HC27:$HL27)+SUMIF(O!$HC$15:$HL$15,'Ciclo Semaforico'!AO$32,O!$HC27:$HL27))-IF(AO$31="",(SUMIF(S!$HC$15:$HL$15,'Ciclo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Semaforico'!AO$30,O!$HC27:$HL27))*AO$31))</f>
        <v>#REF!</v>
      </c>
      <c r="AP52" s="241">
        <f>IF(AP$32="",IF(AP$31="",(SUMIF(S!$HC$15:$HL$15,'Ciclo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Semaforico'!AP$30,O!$HC27:$HL27))*AP$31),(SUMIF(S!$HC$15:$HL$15,'Ciclo Semaforico'!AP$32,S!$HC27:$HL27)+SUMIF(N!$HC$15:$HL$15,'Ciclo Semaforico'!AP$32,N!$HC27:$HL27)+SUMIF(E!$HC$15:$HL$15,'Ciclo Semaforico'!AP$32,E!$HC27:$HL27)+SUMIF(O!$HC$15:$HL$15,'Ciclo Semaforico'!AP$32,O!$HC27:$HL27))-IF(AP$31="",(SUMIF(S!$HC$15:$HL$15,'Ciclo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Semaforico'!AP$30,O!$HC27:$HL27))*AP$31))</f>
        <v>0</v>
      </c>
      <c r="AQ52" s="241">
        <f>IF(AQ$32="",IF(AQ$31="",(SUMIF(S!$HC$15:$HL$15,'Ciclo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Semaforico'!AQ$30,O!$HC27:$HL27))*AQ$31),(SUMIF(S!$HC$15:$HL$15,'Ciclo Semaforico'!AQ$32,S!$HC27:$HL27)+SUMIF(N!$HC$15:$HL$15,'Ciclo Semaforico'!AQ$32,N!$HC27:$HL27)+SUMIF(E!$HC$15:$HL$15,'Ciclo Semaforico'!AQ$32,E!$HC27:$HL27)+SUMIF(O!$HC$15:$HL$15,'Ciclo Semaforico'!AQ$32,O!$HC27:$HL27))-IF(AQ$31="",(SUMIF(S!$HC$15:$HL$15,'Ciclo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Semaforico'!AQ$30,O!$HC27:$HL27))*AQ$31))</f>
        <v>0</v>
      </c>
      <c r="AR52" s="241">
        <f>IF(AR$32="",IF(AR$31="",(SUMIF(S!$HC$15:$HL$15,'Ciclo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Semaforico'!AR$30,O!$HC27:$HL27))*AR$31),(SUMIF(S!$HC$15:$HL$15,'Ciclo Semaforico'!AR$32,S!$HC27:$HL27)+SUMIF(N!$HC$15:$HL$15,'Ciclo Semaforico'!AR$32,N!$HC27:$HL27)+SUMIF(E!$HC$15:$HL$15,'Ciclo Semaforico'!AR$32,E!$HC27:$HL27)+SUMIF(O!$HC$15:$HL$15,'Ciclo Semaforico'!AR$32,O!$HC27:$HL27))-IF(AR$31="",(SUMIF(S!$HC$15:$HL$15,'Ciclo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Semaforico'!AR$30,O!$HC27:$HL27))*AR$31))</f>
        <v>0</v>
      </c>
      <c r="AS52" s="241">
        <f>IF(AS$32="",IF(AS$31="",(SUMIF(S!$HC$15:$HL$15,'Ciclo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Semaforico'!AS$30,O!$HC27:$HL27))*AS$31),(SUMIF(S!$HC$15:$HL$15,'Ciclo Semaforico'!AS$32,S!$HC27:$HL27)+SUMIF(N!$HC$15:$HL$15,'Ciclo Semaforico'!AS$32,N!$HC27:$HL27)+SUMIF(E!$HC$15:$HL$15,'Ciclo Semaforico'!AS$32,E!$HC27:$HL27)+SUMIF(O!$HC$15:$HL$15,'Ciclo Semaforico'!AS$32,O!$HC27:$HL27))-IF(AS$31="",(SUMIF(S!$HC$15:$HL$15,'Ciclo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Semaforico'!AS$30,O!$HC27:$HL27))*AS$31))</f>
        <v>0</v>
      </c>
      <c r="AT52" s="241">
        <f>IF(AT$32="",IF(AT$31="",(SUMIF(S!$HC$15:$HL$15,'Ciclo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Semaforico'!AT$30,O!$HC27:$HL27))*AT$31),(SUMIF(S!$HC$15:$HL$15,'Ciclo Semaforico'!AT$32,S!$HC27:$HL27)+SUMIF(N!$HC$15:$HL$15,'Ciclo Semaforico'!AT$32,N!$HC27:$HL27)+SUMIF(E!$HC$15:$HL$15,'Ciclo Semaforico'!AT$32,E!$HC27:$HL27)+SUMIF(O!$HC$15:$HL$15,'Ciclo Semaforico'!AT$32,O!$HC27:$HL27))-IF(AT$31="",(SUMIF(S!$HC$15:$HL$15,'Ciclo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Semaforico'!AT$30,O!$HC27:$HL27))*AT$31))</f>
        <v>0</v>
      </c>
      <c r="AU52" s="241">
        <f>IF(AU$32="",IF(AU$31="",(SUMIF(S!$HC$15:$HL$15,'Ciclo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Semaforico'!AU$30,O!$HC27:$HL27))*AU$31),(SUMIF(S!$HC$15:$HL$15,'Ciclo Semaforico'!AU$32,S!$HC27:$HL27)+SUMIF(N!$HC$15:$HL$15,'Ciclo Semaforico'!AU$32,N!$HC27:$HL27)+SUMIF(E!$HC$15:$HL$15,'Ciclo Semaforico'!AU$32,E!$HC27:$HL27)+SUMIF(O!$HC$15:$HL$15,'Ciclo Semaforico'!AU$32,O!$HC27:$HL27))-IF(AU$31="",(SUMIF(S!$HC$15:$HL$15,'Ciclo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Semaforico'!AU$30,O!$HC27:$HL27))*AU$31))</f>
        <v>0</v>
      </c>
      <c r="AV52" s="241">
        <f>IF(AV$32="",IF(AV$31="",(SUMIF(S!$HC$15:$HL$15,'Ciclo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Semaforico'!AV$30,O!$HC27:$HL27))*AV$31),(SUMIF(S!$HC$15:$HL$15,'Ciclo Semaforico'!AV$32,S!$HC27:$HL27)+SUMIF(N!$HC$15:$HL$15,'Ciclo Semaforico'!AV$32,N!$HC27:$HL27)+SUMIF(E!$HC$15:$HL$15,'Ciclo Semaforico'!AV$32,E!$HC27:$HL27)+SUMIF(O!$HC$15:$HL$15,'Ciclo Semaforico'!AV$32,O!$HC27:$HL27))-IF(AV$31="",(SUMIF(S!$HC$15:$HL$15,'Ciclo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Semaforico'!AV$30,O!$HC27:$HL27))*AV$31))</f>
        <v>0</v>
      </c>
      <c r="AW52" s="241">
        <f>IF(AW$32="",IF(AW$31="",(SUMIF(S!$HC$15:$HL$15,'Ciclo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Semaforico'!AW$30,O!$HC27:$HL27))*AW$31),(SUMIF(S!$HC$15:$HL$15,'Ciclo Semaforico'!AW$32,S!$HC27:$HL27)+SUMIF(N!$HC$15:$HL$15,'Ciclo Semaforico'!AW$32,N!$HC27:$HL27)+SUMIF(E!$HC$15:$HL$15,'Ciclo Semaforico'!AW$32,E!$HC27:$HL27)+SUMIF(O!$HC$15:$HL$15,'Ciclo Semaforico'!AW$32,O!$HC27:$HL27))-IF(AW$31="",(SUMIF(S!$HC$15:$HL$15,'Ciclo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Semaforico'!AW$30,O!$HC27:$HL27))*AW$31))</f>
        <v>0</v>
      </c>
      <c r="AX52" s="242">
        <f>IF(AX$32="",IF(AX$31="",(SUMIF(S!$HC$15:$HL$15,'Ciclo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Semaforico'!AX$30,O!$HC27:$HL27))*AX$31),(SUMIF(S!$HC$15:$HL$15,'Ciclo Semaforico'!AX$32,S!$HC27:$HL27)+SUMIF(N!$HC$15:$HL$15,'Ciclo Semaforico'!AX$32,N!$HC27:$HL27)+SUMIF(E!$HC$15:$HL$15,'Ciclo Semaforico'!AX$32,E!$HC27:$HL27)+SUMIF(O!$HC$15:$HL$15,'Ciclo Semaforico'!AX$32,O!$HC27:$HL27))-IF(AX$31="",(SUMIF(S!$HC$15:$HL$15,'Ciclo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Semaforico'!AX$30,O!$HC27:$HL27))*AX$31))</f>
        <v>0</v>
      </c>
      <c r="AY52" s="240">
        <f>IF(AY$32="",IF(AY$31="",(SUMIF(S!$HC$15:$HL$15,'Ciclo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Semaforico'!AY$30,O!$HC27:$HL27))*AY$31),(SUMIF(S!$HC$15:$HL$15,'Ciclo Semaforico'!AY$32,S!$HC27:$HL27)+SUMIF(N!$HC$15:$HL$15,'Ciclo Semaforico'!AY$32,N!$HC27:$HL27)+SUMIF(E!$HC$15:$HL$15,'Ciclo Semaforico'!AY$32,E!$HC27:$HL27)+SUMIF(O!$HC$15:$HL$15,'Ciclo Semaforico'!AY$32,O!$HC27:$HL27))-IF(AY$31="",(SUMIF(S!$HC$15:$HL$15,'Ciclo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Semaforico'!AY$30,O!$HC27:$HL27))*AY$31))</f>
        <v>0</v>
      </c>
      <c r="AZ52" s="241">
        <f>IF(AZ$32="",IF(AZ$31="",(SUMIF(S!$HC$15:$HL$15,'Ciclo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Semaforico'!AZ$30,O!$HC27:$HL27))*AZ$31),(SUMIF(S!$HC$15:$HL$15,'Ciclo Semaforico'!AZ$32,S!$HC27:$HL27)+SUMIF(N!$HC$15:$HL$15,'Ciclo Semaforico'!AZ$32,N!$HC27:$HL27)+SUMIF(E!$HC$15:$HL$15,'Ciclo Semaforico'!AZ$32,E!$HC27:$HL27)+SUMIF(O!$HC$15:$HL$15,'Ciclo Semaforico'!AZ$32,O!$HC27:$HL27))-IF(AZ$31="",(SUMIF(S!$HC$15:$HL$15,'Ciclo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Semaforico'!AZ$30,O!$HC27:$HL27))*AZ$31))</f>
        <v>0</v>
      </c>
      <c r="BA52" s="241">
        <f>IF(BA$32="",IF(BA$31="",(SUMIF(S!$HC$15:$HL$15,'Ciclo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Semaforico'!BA$30,O!$HC27:$HL27))*BA$31),(SUMIF(S!$HC$15:$HL$15,'Ciclo Semaforico'!BA$32,S!$HC27:$HL27)+SUMIF(N!$HC$15:$HL$15,'Ciclo Semaforico'!BA$32,N!$HC27:$HL27)+SUMIF(E!$HC$15:$HL$15,'Ciclo Semaforico'!BA$32,E!$HC27:$HL27)+SUMIF(O!$HC$15:$HL$15,'Ciclo Semaforico'!BA$32,O!$HC27:$HL27))-IF(BA$31="",(SUMIF(S!$HC$15:$HL$15,'Ciclo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Semaforico'!BA$30,O!$HC27:$HL27))*BA$31))</f>
        <v>0</v>
      </c>
      <c r="BB52" s="241">
        <f>IF(BB$32="",IF(BB$31="",(SUMIF(S!$HC$15:$HL$15,'Ciclo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Semaforico'!BB$30,O!$HC27:$HL27))*BB$31),(SUMIF(S!$HC$15:$HL$15,'Ciclo Semaforico'!BB$32,S!$HC27:$HL27)+SUMIF(N!$HC$15:$HL$15,'Ciclo Semaforico'!BB$32,N!$HC27:$HL27)+SUMIF(E!$HC$15:$HL$15,'Ciclo Semaforico'!BB$32,E!$HC27:$HL27)+SUMIF(O!$HC$15:$HL$15,'Ciclo Semaforico'!BB$32,O!$HC27:$HL27))-IF(BB$31="",(SUMIF(S!$HC$15:$HL$15,'Ciclo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Semaforico'!BB$30,O!$HC27:$HL27))*BB$31))</f>
        <v>0</v>
      </c>
      <c r="BC52" s="241">
        <f>IF(BC$32="",IF(BC$31="",(SUMIF(S!$HC$15:$HL$15,'Ciclo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Semaforico'!BC$30,O!$HC27:$HL27))*BC$31),(SUMIF(S!$HC$15:$HL$15,'Ciclo Semaforico'!BC$32,S!$HC27:$HL27)+SUMIF(N!$HC$15:$HL$15,'Ciclo Semaforico'!BC$32,N!$HC27:$HL27)+SUMIF(E!$HC$15:$HL$15,'Ciclo Semaforico'!BC$32,E!$HC27:$HL27)+SUMIF(O!$HC$15:$HL$15,'Ciclo Semaforico'!BC$32,O!$HC27:$HL27))-IF(BC$31="",(SUMIF(S!$HC$15:$HL$15,'Ciclo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Semaforico'!BC$30,O!$HC27:$HL27))*BC$31))</f>
        <v>0</v>
      </c>
      <c r="BD52" s="241">
        <f>IF(BD$32="",IF(BD$31="",(SUMIF(S!$HC$15:$HL$15,'Ciclo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Semaforico'!BD$30,O!$HC27:$HL27))*BD$31),(SUMIF(S!$HC$15:$HL$15,'Ciclo Semaforico'!BD$32,S!$HC27:$HL27)+SUMIF(N!$HC$15:$HL$15,'Ciclo Semaforico'!BD$32,N!$HC27:$HL27)+SUMIF(E!$HC$15:$HL$15,'Ciclo Semaforico'!BD$32,E!$HC27:$HL27)+SUMIF(O!$HC$15:$HL$15,'Ciclo Semaforico'!BD$32,O!$HC27:$HL27))-IF(BD$31="",(SUMIF(S!$HC$15:$HL$15,'Ciclo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Semaforico'!BD$30,O!$HC27:$HL27))*BD$31))</f>
        <v>0</v>
      </c>
      <c r="BE52" s="241">
        <f>IF(BE$32="",IF(BE$31="",(SUMIF(S!$HC$15:$HL$15,'Ciclo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Semaforico'!BE$30,O!$HC27:$HL27))*BE$31),(SUMIF(S!$HC$15:$HL$15,'Ciclo Semaforico'!BE$32,S!$HC27:$HL27)+SUMIF(N!$HC$15:$HL$15,'Ciclo Semaforico'!BE$32,N!$HC27:$HL27)+SUMIF(E!$HC$15:$HL$15,'Ciclo Semaforico'!BE$32,E!$HC27:$HL27)+SUMIF(O!$HC$15:$HL$15,'Ciclo Semaforico'!BE$32,O!$HC27:$HL27))-IF(BE$31="",(SUMIF(S!$HC$15:$HL$15,'Ciclo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Semaforico'!BE$30,O!$HC27:$HL27))*BE$31))</f>
        <v>0</v>
      </c>
      <c r="BF52" s="241">
        <f>IF(BF$32="",IF(BF$31="",(SUMIF(S!$HC$15:$HL$15,'Ciclo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Semaforico'!BF$30,O!$HC27:$HL27))*BF$31),(SUMIF(S!$HC$15:$HL$15,'Ciclo Semaforico'!BF$32,S!$HC27:$HL27)+SUMIF(N!$HC$15:$HL$15,'Ciclo Semaforico'!BF$32,N!$HC27:$HL27)+SUMIF(E!$HC$15:$HL$15,'Ciclo Semaforico'!BF$32,E!$HC27:$HL27)+SUMIF(O!$HC$15:$HL$15,'Ciclo Semaforico'!BF$32,O!$HC27:$HL27))-IF(BF$31="",(SUMIF(S!$HC$15:$HL$15,'Ciclo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Semaforico'!BF$30,O!$HC27:$HL27))*BF$31))</f>
        <v>0</v>
      </c>
      <c r="BG52" s="241">
        <f>IF(BG$32="",IF(BG$31="",(SUMIF(S!$HC$15:$HL$15,'Ciclo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Semaforico'!BG$30,O!$HC27:$HL27))*BG$31),(SUMIF(S!$HC$15:$HL$15,'Ciclo Semaforico'!BG$32,S!$HC27:$HL27)+SUMIF(N!$HC$15:$HL$15,'Ciclo Semaforico'!BG$32,N!$HC27:$HL27)+SUMIF(E!$HC$15:$HL$15,'Ciclo Semaforico'!BG$32,E!$HC27:$HL27)+SUMIF(O!$HC$15:$HL$15,'Ciclo Semaforico'!BG$32,O!$HC27:$HL27))-IF(BG$31="",(SUMIF(S!$HC$15:$HL$15,'Ciclo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Semaforico'!BG$30,O!$HC27:$HL27))*BG$31))</f>
        <v>0</v>
      </c>
      <c r="BH52" s="241">
        <f>IF(BH$32="",IF(BH$31="",(SUMIF(S!$HC$15:$HL$15,'Ciclo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Semaforico'!BH$30,O!$HC27:$HL27))*BH$31),(SUMIF(S!$HC$15:$HL$15,'Ciclo Semaforico'!BH$32,S!$HC27:$HL27)+SUMIF(N!$HC$15:$HL$15,'Ciclo Semaforico'!BH$32,N!$HC27:$HL27)+SUMIF(E!$HC$15:$HL$15,'Ciclo Semaforico'!BH$32,E!$HC27:$HL27)+SUMIF(O!$HC$15:$HL$15,'Ciclo Semaforico'!BH$32,O!$HC27:$HL27))-IF(BH$31="",(SUMIF(S!$HC$15:$HL$15,'Ciclo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Semaforico'!BH$30,O!$HC27:$HL27))*BH$31))</f>
        <v>0</v>
      </c>
      <c r="BI52" s="241">
        <f>IF(BI$32="",IF(BI$31="",(SUMIF(S!$HC$15:$HL$15,'Ciclo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Semaforico'!BI$30,O!$HC27:$HL27))*BI$31),(SUMIF(S!$HC$15:$HL$15,'Ciclo Semaforico'!BI$32,S!$HC27:$HL27)+SUMIF(N!$HC$15:$HL$15,'Ciclo Semaforico'!BI$32,N!$HC27:$HL27)+SUMIF(E!$HC$15:$HL$15,'Ciclo Semaforico'!BI$32,E!$HC27:$HL27)+SUMIF(O!$HC$15:$HL$15,'Ciclo Semaforico'!BI$32,O!$HC27:$HL27))-IF(BI$31="",(SUMIF(S!$HC$15:$HL$15,'Ciclo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Semaforico'!BI$30,O!$HC27:$HL27))*BI$31))</f>
        <v>0</v>
      </c>
      <c r="BJ52" s="242">
        <f>IF(BJ$32="",IF(BJ$31="",(SUMIF(S!$HC$15:$HL$15,'Ciclo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Semaforico'!BJ$30,O!$HC27:$HL27))*BJ$31),(SUMIF(S!$HC$15:$HL$15,'Ciclo Semaforico'!BJ$32,S!$HC27:$HL27)+SUMIF(N!$HC$15:$HL$15,'Ciclo Semaforico'!BJ$32,N!$HC27:$HL27)+SUMIF(E!$HC$15:$HL$15,'Ciclo Semaforico'!BJ$32,E!$HC27:$HL27)+SUMIF(O!$HC$15:$HL$15,'Ciclo Semaforico'!BJ$32,O!$HC27:$HL27))-IF(BJ$31="",(SUMIF(S!$HC$15:$HL$15,'Ciclo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Semaforico'!BJ$30,O!$HC27:$HL27))*BJ$31))</f>
        <v>0</v>
      </c>
      <c r="BK52" s="240">
        <f>IF(BK$32="",IF(BK$31="",(SUMIF(S!$HC$15:$HL$15,'Ciclo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Semaforico'!BK$30,O!$HC27:$HL27))*BK$31),(SUMIF(S!$HC$15:$HL$15,'Ciclo Semaforico'!BK$32,S!$HC27:$HL27)+SUMIF(N!$HC$15:$HL$15,'Ciclo Semaforico'!BK$32,N!$HC27:$HL27)+SUMIF(E!$HC$15:$HL$15,'Ciclo Semaforico'!BK$32,E!$HC27:$HL27)+SUMIF(O!$HC$15:$HL$15,'Ciclo Semaforico'!BK$32,O!$HC27:$HL27))-IF(BK$31="",(SUMIF(S!$HC$15:$HL$15,'Ciclo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Semaforico'!BK$30,O!$HC27:$HL27))*BK$31))</f>
        <v>0</v>
      </c>
      <c r="BL52" s="241">
        <f>IF(BL$32="",IF(BL$31="",(SUMIF(S!$HC$15:$HL$15,'Ciclo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Semaforico'!BL$30,O!$HC27:$HL27))*BL$31),(SUMIF(S!$HC$15:$HL$15,'Ciclo Semaforico'!BL$32,S!$HC27:$HL27)+SUMIF(N!$HC$15:$HL$15,'Ciclo Semaforico'!BL$32,N!$HC27:$HL27)+SUMIF(E!$HC$15:$HL$15,'Ciclo Semaforico'!BL$32,E!$HC27:$HL27)+SUMIF(O!$HC$15:$HL$15,'Ciclo Semaforico'!BL$32,O!$HC27:$HL27))-IF(BL$31="",(SUMIF(S!$HC$15:$HL$15,'Ciclo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Semaforico'!BL$30,O!$HC27:$HL27))*BL$31))</f>
        <v>0</v>
      </c>
      <c r="BM52" s="241">
        <f>IF(BM$32="",IF(BM$31="",(SUMIF(S!$HC$15:$HL$15,'Ciclo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Semaforico'!BM$30,O!$HC27:$HL27))*BM$31),(SUMIF(S!$HC$15:$HL$15,'Ciclo Semaforico'!BM$32,S!$HC27:$HL27)+SUMIF(N!$HC$15:$HL$15,'Ciclo Semaforico'!BM$32,N!$HC27:$HL27)+SUMIF(E!$HC$15:$HL$15,'Ciclo Semaforico'!BM$32,E!$HC27:$HL27)+SUMIF(O!$HC$15:$HL$15,'Ciclo Semaforico'!BM$32,O!$HC27:$HL27))-IF(BM$31="",(SUMIF(S!$HC$15:$HL$15,'Ciclo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Semaforico'!BM$30,O!$HC27:$HL27))*BM$31))</f>
        <v>0</v>
      </c>
      <c r="BN52" s="241">
        <f>IF(BN$32="",IF(BN$31="",(SUMIF(S!$HC$15:$HL$15,'Ciclo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Semaforico'!BN$30,O!$HC27:$HL27))*BN$31),(SUMIF(S!$HC$15:$HL$15,'Ciclo Semaforico'!BN$32,S!$HC27:$HL27)+SUMIF(N!$HC$15:$HL$15,'Ciclo Semaforico'!BN$32,N!$HC27:$HL27)+SUMIF(E!$HC$15:$HL$15,'Ciclo Semaforico'!BN$32,E!$HC27:$HL27)+SUMIF(O!$HC$15:$HL$15,'Ciclo Semaforico'!BN$32,O!$HC27:$HL27))-IF(BN$31="",(SUMIF(S!$HC$15:$HL$15,'Ciclo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Semaforico'!BN$30,O!$HC27:$HL27))*BN$31))</f>
        <v>0</v>
      </c>
      <c r="BO52" s="241">
        <f>IF(BO$32="",IF(BO$31="",(SUMIF(S!$HC$15:$HL$15,'Ciclo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Semaforico'!BO$30,O!$HC27:$HL27))*BO$31),(SUMIF(S!$HC$15:$HL$15,'Ciclo Semaforico'!BO$32,S!$HC27:$HL27)+SUMIF(N!$HC$15:$HL$15,'Ciclo Semaforico'!BO$32,N!$HC27:$HL27)+SUMIF(E!$HC$15:$HL$15,'Ciclo Semaforico'!BO$32,E!$HC27:$HL27)+SUMIF(O!$HC$15:$HL$15,'Ciclo Semaforico'!BO$32,O!$HC27:$HL27))-IF(BO$31="",(SUMIF(S!$HC$15:$HL$15,'Ciclo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Semaforico'!BO$30,O!$HC27:$HL27))*BO$31))</f>
        <v>0</v>
      </c>
      <c r="BP52" s="241">
        <f>IF(BP$32="",IF(BP$31="",(SUMIF(S!$HC$15:$HL$15,'Ciclo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Semaforico'!BP$30,O!$HC27:$HL27))*BP$31),(SUMIF(S!$HC$15:$HL$15,'Ciclo Semaforico'!BP$32,S!$HC27:$HL27)+SUMIF(N!$HC$15:$HL$15,'Ciclo Semaforico'!BP$32,N!$HC27:$HL27)+SUMIF(E!$HC$15:$HL$15,'Ciclo Semaforico'!BP$32,E!$HC27:$HL27)+SUMIF(O!$HC$15:$HL$15,'Ciclo Semaforico'!BP$32,O!$HC27:$HL27))-IF(BP$31="",(SUMIF(S!$HC$15:$HL$15,'Ciclo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Semaforico'!BP$30,O!$HC27:$HL27))*BP$31))</f>
        <v>0</v>
      </c>
      <c r="BQ52" s="241">
        <f>IF(BQ$32="",IF(BQ$31="",(SUMIF(S!$HC$15:$HL$15,'Ciclo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Semaforico'!BQ$30,O!$HC27:$HL27))*BQ$31),(SUMIF(S!$HC$15:$HL$15,'Ciclo Semaforico'!BQ$32,S!$HC27:$HL27)+SUMIF(N!$HC$15:$HL$15,'Ciclo Semaforico'!BQ$32,N!$HC27:$HL27)+SUMIF(E!$HC$15:$HL$15,'Ciclo Semaforico'!BQ$32,E!$HC27:$HL27)+SUMIF(O!$HC$15:$HL$15,'Ciclo Semaforico'!BQ$32,O!$HC27:$HL27))-IF(BQ$31="",(SUMIF(S!$HC$15:$HL$15,'Ciclo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Semaforico'!BQ$30,O!$HC27:$HL27))*BQ$31))</f>
        <v>0</v>
      </c>
      <c r="BR52" s="241">
        <f>IF(BR$32="",IF(BR$31="",(SUMIF(S!$HC$15:$HL$15,'Ciclo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Semaforico'!BR$30,O!$HC27:$HL27))*BR$31),(SUMIF(S!$HC$15:$HL$15,'Ciclo Semaforico'!BR$32,S!$HC27:$HL27)+SUMIF(N!$HC$15:$HL$15,'Ciclo Semaforico'!BR$32,N!$HC27:$HL27)+SUMIF(E!$HC$15:$HL$15,'Ciclo Semaforico'!BR$32,E!$HC27:$HL27)+SUMIF(O!$HC$15:$HL$15,'Ciclo Semaforico'!BR$32,O!$HC27:$HL27))-IF(BR$31="",(SUMIF(S!$HC$15:$HL$15,'Ciclo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Semaforico'!BR$30,O!$HC27:$HL27))*BR$31))</f>
        <v>0</v>
      </c>
      <c r="BS52" s="241">
        <f>IF(BS$32="",IF(BS$31="",(SUMIF(S!$HC$15:$HL$15,'Ciclo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Semaforico'!BS$30,O!$HC27:$HL27))*BS$31),(SUMIF(S!$HC$15:$HL$15,'Ciclo Semaforico'!BS$32,S!$HC27:$HL27)+SUMIF(N!$HC$15:$HL$15,'Ciclo Semaforico'!BS$32,N!$HC27:$HL27)+SUMIF(E!$HC$15:$HL$15,'Ciclo Semaforico'!BS$32,E!$HC27:$HL27)+SUMIF(O!$HC$15:$HL$15,'Ciclo Semaforico'!BS$32,O!$HC27:$HL27))-IF(BS$31="",(SUMIF(S!$HC$15:$HL$15,'Ciclo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Semaforico'!BS$30,O!$HC27:$HL27))*BS$31))</f>
        <v>0</v>
      </c>
      <c r="BT52" s="241">
        <f>IF(BT$32="",IF(BT$31="",(SUMIF(S!$HC$15:$HL$15,'Ciclo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Semaforico'!BT$30,O!$HC27:$HL27))*BT$31),(SUMIF(S!$HC$15:$HL$15,'Ciclo Semaforico'!BT$32,S!$HC27:$HL27)+SUMIF(N!$HC$15:$HL$15,'Ciclo Semaforico'!BT$32,N!$HC27:$HL27)+SUMIF(E!$HC$15:$HL$15,'Ciclo Semaforico'!BT$32,E!$HC27:$HL27)+SUMIF(O!$HC$15:$HL$15,'Ciclo Semaforico'!BT$32,O!$HC27:$HL27))-IF(BT$31="",(SUMIF(S!$HC$15:$HL$15,'Ciclo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Semaforico'!BT$30,O!$HC27:$HL27))*BT$31))</f>
        <v>0</v>
      </c>
      <c r="BU52" s="241">
        <f>IF(BU$32="",IF(BU$31="",(SUMIF(S!$HC$15:$HL$15,'Ciclo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Semaforico'!BU$30,O!$HC27:$HL27))*BU$31),(SUMIF(S!$HC$15:$HL$15,'Ciclo Semaforico'!BU$32,S!$HC27:$HL27)+SUMIF(N!$HC$15:$HL$15,'Ciclo Semaforico'!BU$32,N!$HC27:$HL27)+SUMIF(E!$HC$15:$HL$15,'Ciclo Semaforico'!BU$32,E!$HC27:$HL27)+SUMIF(O!$HC$15:$HL$15,'Ciclo Semaforico'!BU$32,O!$HC27:$HL27))-IF(BU$31="",(SUMIF(S!$HC$15:$HL$15,'Ciclo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Semaforico'!BU$30,O!$HC27:$HL27))*BU$31))</f>
        <v>0</v>
      </c>
      <c r="BV52" s="242">
        <f>IF(BV$32="",IF(BV$31="",(SUMIF(S!$HC$15:$HL$15,'Ciclo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Semaforico'!BV$30,O!$HC27:$HL27))*BV$31),(SUMIF(S!$HC$15:$HL$15,'Ciclo Semaforico'!BV$32,S!$HC27:$HL27)+SUMIF(N!$HC$15:$HL$15,'Ciclo Semaforico'!BV$32,N!$HC27:$HL27)+SUMIF(E!$HC$15:$HL$15,'Ciclo Semaforico'!BV$32,E!$HC27:$HL27)+SUMIF(O!$HC$15:$HL$15,'Ciclo Semaforico'!BV$32,O!$HC27:$HL27))-IF(BV$31="",(SUMIF(S!$HC$15:$HL$15,'Ciclo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Semaforico'!BV$30,O!$HC27:$HL27))*BV$31))</f>
        <v>0</v>
      </c>
      <c r="BW52" s="240">
        <f>IF(BW$32="",IF(BW$31="",(SUMIF(S!$HC$15:$HL$15,'Ciclo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Semaforico'!BW$30,O!$HC27:$HL27))*BW$31),(SUMIF(S!$HC$15:$HL$15,'Ciclo Semaforico'!BW$32,S!$HC27:$HL27)+SUMIF(N!$HC$15:$HL$15,'Ciclo Semaforico'!BW$32,N!$HC27:$HL27)+SUMIF(E!$HC$15:$HL$15,'Ciclo Semaforico'!BW$32,E!$HC27:$HL27)+SUMIF(O!$HC$15:$HL$15,'Ciclo Semaforico'!BW$32,O!$HC27:$HL27))-IF(BW$31="",(SUMIF(S!$HC$15:$HL$15,'Ciclo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Semaforico'!BW$30,O!$HC27:$HL27))*BW$31))</f>
        <v>0</v>
      </c>
      <c r="BX52" s="241">
        <f>IF(BX$32="",IF(BX$31="",(SUMIF(S!$HC$15:$HL$15,'Ciclo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Semaforico'!BX$30,O!$HC27:$HL27))*BX$31),(SUMIF(S!$HC$15:$HL$15,'Ciclo Semaforico'!BX$32,S!$HC27:$HL27)+SUMIF(N!$HC$15:$HL$15,'Ciclo Semaforico'!BX$32,N!$HC27:$HL27)+SUMIF(E!$HC$15:$HL$15,'Ciclo Semaforico'!BX$32,E!$HC27:$HL27)+SUMIF(O!$HC$15:$HL$15,'Ciclo Semaforico'!BX$32,O!$HC27:$HL27))-IF(BX$31="",(SUMIF(S!$HC$15:$HL$15,'Ciclo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Semaforico'!BX$30,O!$HC27:$HL27))*BX$31))</f>
        <v>0</v>
      </c>
      <c r="BY52" s="241">
        <f>IF(BY$32="",IF(BY$31="",(SUMIF(S!$HC$15:$HL$15,'Ciclo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Semaforico'!BY$30,O!$HC27:$HL27))*BY$31),(SUMIF(S!$HC$15:$HL$15,'Ciclo Semaforico'!BY$32,S!$HC27:$HL27)+SUMIF(N!$HC$15:$HL$15,'Ciclo Semaforico'!BY$32,N!$HC27:$HL27)+SUMIF(E!$HC$15:$HL$15,'Ciclo Semaforico'!BY$32,E!$HC27:$HL27)+SUMIF(O!$HC$15:$HL$15,'Ciclo Semaforico'!BY$32,O!$HC27:$HL27))-IF(BY$31="",(SUMIF(S!$HC$15:$HL$15,'Ciclo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Semaforico'!BY$30,O!$HC27:$HL27))*BY$31))</f>
        <v>0</v>
      </c>
      <c r="BZ52" s="241">
        <f>IF(BZ$32="",IF(BZ$31="",(SUMIF(S!$HC$15:$HL$15,'Ciclo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Semaforico'!BZ$30,O!$HC27:$HL27))*BZ$31),(SUMIF(S!$HC$15:$HL$15,'Ciclo Semaforico'!BZ$32,S!$HC27:$HL27)+SUMIF(N!$HC$15:$HL$15,'Ciclo Semaforico'!BZ$32,N!$HC27:$HL27)+SUMIF(E!$HC$15:$HL$15,'Ciclo Semaforico'!BZ$32,E!$HC27:$HL27)+SUMIF(O!$HC$15:$HL$15,'Ciclo Semaforico'!BZ$32,O!$HC27:$HL27))-IF(BZ$31="",(SUMIF(S!$HC$15:$HL$15,'Ciclo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Semaforico'!BZ$30,O!$HC27:$HL27))*BZ$31))</f>
        <v>0</v>
      </c>
      <c r="CA52" s="241">
        <f>IF(CA$32="",IF(CA$31="",(SUMIF(S!$HC$15:$HL$15,'Ciclo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Semaforico'!CA$30,O!$HC27:$HL27))*CA$31),(SUMIF(S!$HC$15:$HL$15,'Ciclo Semaforico'!CA$32,S!$HC27:$HL27)+SUMIF(N!$HC$15:$HL$15,'Ciclo Semaforico'!CA$32,N!$HC27:$HL27)+SUMIF(E!$HC$15:$HL$15,'Ciclo Semaforico'!CA$32,E!$HC27:$HL27)+SUMIF(O!$HC$15:$HL$15,'Ciclo Semaforico'!CA$32,O!$HC27:$HL27))-IF(CA$31="",(SUMIF(S!$HC$15:$HL$15,'Ciclo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Semaforico'!CA$30,O!$HC27:$HL27))*CA$31))</f>
        <v>0</v>
      </c>
      <c r="CB52" s="241">
        <f>IF(CB$32="",IF(CB$31="",(SUMIF(S!$HC$15:$HL$15,'Ciclo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Semaforico'!CB$30,O!$HC27:$HL27))*CB$31),(SUMIF(S!$HC$15:$HL$15,'Ciclo Semaforico'!CB$32,S!$HC27:$HL27)+SUMIF(N!$HC$15:$HL$15,'Ciclo Semaforico'!CB$32,N!$HC27:$HL27)+SUMIF(E!$HC$15:$HL$15,'Ciclo Semaforico'!CB$32,E!$HC27:$HL27)+SUMIF(O!$HC$15:$HL$15,'Ciclo Semaforico'!CB$32,O!$HC27:$HL27))-IF(CB$31="",(SUMIF(S!$HC$15:$HL$15,'Ciclo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Semaforico'!CB$30,O!$HC27:$HL27))*CB$31))</f>
        <v>0</v>
      </c>
      <c r="CC52" s="241">
        <f>IF(CC$32="",IF(CC$31="",(SUMIF(S!$HC$15:$HL$15,'Ciclo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Semaforico'!CC$30,O!$HC27:$HL27))*CC$31),(SUMIF(S!$HC$15:$HL$15,'Ciclo Semaforico'!CC$32,S!$HC27:$HL27)+SUMIF(N!$HC$15:$HL$15,'Ciclo Semaforico'!CC$32,N!$HC27:$HL27)+SUMIF(E!$HC$15:$HL$15,'Ciclo Semaforico'!CC$32,E!$HC27:$HL27)+SUMIF(O!$HC$15:$HL$15,'Ciclo Semaforico'!CC$32,O!$HC27:$HL27))-IF(CC$31="",(SUMIF(S!$HC$15:$HL$15,'Ciclo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Semaforico'!CC$30,O!$HC27:$HL27))*CC$31))</f>
        <v>0</v>
      </c>
      <c r="CD52" s="241">
        <f>IF(CD$32="",IF(CD$31="",(SUMIF(S!$HC$15:$HL$15,'Ciclo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Semaforico'!CD$30,O!$HC27:$HL27))*CD$31),(SUMIF(S!$HC$15:$HL$15,'Ciclo Semaforico'!CD$32,S!$HC27:$HL27)+SUMIF(N!$HC$15:$HL$15,'Ciclo Semaforico'!CD$32,N!$HC27:$HL27)+SUMIF(E!$HC$15:$HL$15,'Ciclo Semaforico'!CD$32,E!$HC27:$HL27)+SUMIF(O!$HC$15:$HL$15,'Ciclo Semaforico'!CD$32,O!$HC27:$HL27))-IF(CD$31="",(SUMIF(S!$HC$15:$HL$15,'Ciclo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Semaforico'!CD$30,O!$HC27:$HL27))*CD$31))</f>
        <v>0</v>
      </c>
      <c r="CE52" s="241">
        <f>IF(CE$32="",IF(CE$31="",(SUMIF(S!$HC$15:$HL$15,'Ciclo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Semaforico'!CE$30,O!$HC27:$HL27))*CE$31),(SUMIF(S!$HC$15:$HL$15,'Ciclo Semaforico'!CE$32,S!$HC27:$HL27)+SUMIF(N!$HC$15:$HL$15,'Ciclo Semaforico'!CE$32,N!$HC27:$HL27)+SUMIF(E!$HC$15:$HL$15,'Ciclo Semaforico'!CE$32,E!$HC27:$HL27)+SUMIF(O!$HC$15:$HL$15,'Ciclo Semaforico'!CE$32,O!$HC27:$HL27))-IF(CE$31="",(SUMIF(S!$HC$15:$HL$15,'Ciclo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Semaforico'!CE$30,O!$HC27:$HL27))*CE$31))</f>
        <v>0</v>
      </c>
      <c r="CF52" s="241">
        <f>IF(CF$32="",IF(CF$31="",(SUMIF(S!$HC$15:$HL$15,'Ciclo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Semaforico'!CF$30,O!$HC27:$HL27))*CF$31),(SUMIF(S!$HC$15:$HL$15,'Ciclo Semaforico'!CF$32,S!$HC27:$HL27)+SUMIF(N!$HC$15:$HL$15,'Ciclo Semaforico'!CF$32,N!$HC27:$HL27)+SUMIF(E!$HC$15:$HL$15,'Ciclo Semaforico'!CF$32,E!$HC27:$HL27)+SUMIF(O!$HC$15:$HL$15,'Ciclo Semaforico'!CF$32,O!$HC27:$HL27))-IF(CF$31="",(SUMIF(S!$HC$15:$HL$15,'Ciclo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Semaforico'!CF$30,O!$HC27:$HL27))*CF$31))</f>
        <v>0</v>
      </c>
      <c r="CG52" s="241">
        <f>IF(CG$32="",IF(CG$31="",(SUMIF(S!$HC$15:$HL$15,'Ciclo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Semaforico'!CG$30,O!$HC27:$HL27))*CG$31),(SUMIF(S!$HC$15:$HL$15,'Ciclo Semaforico'!CG$32,S!$HC27:$HL27)+SUMIF(N!$HC$15:$HL$15,'Ciclo Semaforico'!CG$32,N!$HC27:$HL27)+SUMIF(E!$HC$15:$HL$15,'Ciclo Semaforico'!CG$32,E!$HC27:$HL27)+SUMIF(O!$HC$15:$HL$15,'Ciclo Semaforico'!CG$32,O!$HC27:$HL27))-IF(CG$31="",(SUMIF(S!$HC$15:$HL$15,'Ciclo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Semaforico'!CG$30,O!$HC27:$HL27))*CG$31))</f>
        <v>0</v>
      </c>
      <c r="CH52" s="242">
        <f>IF(CH$32="",IF(CH$31="",(SUMIF(S!$HC$15:$HL$15,'Ciclo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Semaforico'!CH$30,O!$HC27:$HL27))*CH$31),(SUMIF(S!$HC$15:$HL$15,'Ciclo Semaforico'!CH$32,S!$HC27:$HL27)+SUMIF(N!$HC$15:$HL$15,'Ciclo Semaforico'!CH$32,N!$HC27:$HL27)+SUMIF(E!$HC$15:$HL$15,'Ciclo Semaforico'!CH$32,E!$HC27:$HL27)+SUMIF(O!$HC$15:$HL$15,'Ciclo Semaforico'!CH$32,O!$HC27:$HL27))-IF(CH$31="",(SUMIF(S!$HC$15:$HL$15,'Ciclo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Semaforico'!CH$30,O!$HC27:$HL27))*CH$31))</f>
        <v>0</v>
      </c>
      <c r="CI52" s="240" t="e">
        <f t="shared" si="52"/>
        <v>#REF!</v>
      </c>
      <c r="CJ52" s="241" t="e">
        <f t="shared" si="53"/>
        <v>#REF!</v>
      </c>
      <c r="CK52" s="241" t="e">
        <f t="shared" si="54"/>
        <v>#REF!</v>
      </c>
      <c r="CL52" s="241" t="e">
        <f t="shared" si="55"/>
        <v>#REF!</v>
      </c>
      <c r="CM52" s="241" t="e">
        <f t="shared" si="56"/>
        <v>#REF!</v>
      </c>
      <c r="CN52" s="241" t="e">
        <f t="shared" si="57"/>
        <v>#REF!</v>
      </c>
      <c r="CO52" s="241" t="e">
        <f t="shared" si="58"/>
        <v>#REF!</v>
      </c>
      <c r="CP52" s="241" t="e">
        <f t="shared" si="59"/>
        <v>#REF!</v>
      </c>
      <c r="CQ52" s="241" t="e">
        <f t="shared" si="60"/>
        <v>#REF!</v>
      </c>
      <c r="CR52" s="241" t="e">
        <f t="shared" si="61"/>
        <v>#REF!</v>
      </c>
      <c r="CS52" s="241" t="e">
        <f t="shared" si="62"/>
        <v>#REF!</v>
      </c>
      <c r="CT52" s="242">
        <f t="shared" si="63"/>
        <v>0</v>
      </c>
      <c r="CU52" s="240" t="e">
        <f t="shared" si="64"/>
        <v>#REF!</v>
      </c>
      <c r="CV52" s="241" t="e">
        <f t="shared" si="65"/>
        <v>#REF!</v>
      </c>
      <c r="CW52" s="241" t="e">
        <f t="shared" si="66"/>
        <v>#REF!</v>
      </c>
      <c r="CX52" s="241">
        <f t="shared" si="67"/>
        <v>0</v>
      </c>
      <c r="CY52" s="241">
        <f t="shared" si="68"/>
        <v>0</v>
      </c>
      <c r="CZ52" s="241">
        <f t="shared" si="69"/>
        <v>0</v>
      </c>
      <c r="DA52" s="241">
        <f t="shared" si="70"/>
        <v>0</v>
      </c>
      <c r="DB52" s="241">
        <f t="shared" si="71"/>
        <v>0</v>
      </c>
      <c r="DC52" s="241">
        <f t="shared" si="72"/>
        <v>0</v>
      </c>
      <c r="DD52" s="241">
        <f t="shared" si="73"/>
        <v>0</v>
      </c>
      <c r="DE52" s="241">
        <f t="shared" si="74"/>
        <v>0</v>
      </c>
      <c r="DF52" s="242">
        <f t="shared" si="75"/>
        <v>0</v>
      </c>
      <c r="DG52" s="240">
        <f t="shared" si="76"/>
        <v>0</v>
      </c>
      <c r="DH52" s="241">
        <f t="shared" si="77"/>
        <v>0</v>
      </c>
      <c r="DI52" s="241">
        <f t="shared" si="78"/>
        <v>0</v>
      </c>
      <c r="DJ52" s="241">
        <f t="shared" si="79"/>
        <v>0</v>
      </c>
      <c r="DK52" s="241">
        <f t="shared" si="80"/>
        <v>0</v>
      </c>
      <c r="DL52" s="241">
        <f t="shared" si="81"/>
        <v>0</v>
      </c>
      <c r="DM52" s="241">
        <f t="shared" si="82"/>
        <v>0</v>
      </c>
      <c r="DN52" s="241">
        <f t="shared" si="83"/>
        <v>0</v>
      </c>
      <c r="DO52" s="241">
        <f t="shared" si="84"/>
        <v>0</v>
      </c>
      <c r="DP52" s="241">
        <f t="shared" si="85"/>
        <v>0</v>
      </c>
      <c r="DQ52" s="241">
        <f t="shared" si="86"/>
        <v>0</v>
      </c>
      <c r="DR52" s="242">
        <f t="shared" si="87"/>
        <v>0</v>
      </c>
      <c r="DS52" s="240">
        <f t="shared" si="88"/>
        <v>0</v>
      </c>
      <c r="DT52" s="241">
        <f t="shared" si="89"/>
        <v>0</v>
      </c>
      <c r="DU52" s="241">
        <f t="shared" si="90"/>
        <v>0</v>
      </c>
      <c r="DV52" s="241">
        <f t="shared" si="91"/>
        <v>0</v>
      </c>
      <c r="DW52" s="241">
        <f t="shared" si="92"/>
        <v>0</v>
      </c>
      <c r="DX52" s="241">
        <f t="shared" si="93"/>
        <v>0</v>
      </c>
      <c r="DY52" s="241">
        <f t="shared" si="94"/>
        <v>0</v>
      </c>
      <c r="DZ52" s="241">
        <f t="shared" si="95"/>
        <v>0</v>
      </c>
      <c r="EA52" s="241">
        <f t="shared" si="96"/>
        <v>0</v>
      </c>
      <c r="EB52" s="241">
        <f t="shared" si="97"/>
        <v>0</v>
      </c>
      <c r="EC52" s="241">
        <f t="shared" si="98"/>
        <v>0</v>
      </c>
      <c r="ED52" s="242">
        <f t="shared" si="99"/>
        <v>0</v>
      </c>
      <c r="EE52" s="240">
        <f t="shared" si="100"/>
        <v>0</v>
      </c>
      <c r="EF52" s="241">
        <f t="shared" si="101"/>
        <v>0</v>
      </c>
      <c r="EG52" s="241">
        <f t="shared" si="102"/>
        <v>0</v>
      </c>
      <c r="EH52" s="241">
        <f t="shared" si="103"/>
        <v>0</v>
      </c>
      <c r="EI52" s="241">
        <f t="shared" si="104"/>
        <v>0</v>
      </c>
      <c r="EJ52" s="241">
        <f t="shared" si="105"/>
        <v>0</v>
      </c>
      <c r="EK52" s="241">
        <f t="shared" si="106"/>
        <v>0</v>
      </c>
      <c r="EL52" s="241">
        <f t="shared" si="107"/>
        <v>0</v>
      </c>
      <c r="EM52" s="241">
        <f t="shared" si="108"/>
        <v>0</v>
      </c>
      <c r="EN52" s="241">
        <f t="shared" si="109"/>
        <v>0</v>
      </c>
      <c r="EO52" s="241">
        <f t="shared" si="110"/>
        <v>0</v>
      </c>
      <c r="EP52" s="242">
        <f t="shared" si="111"/>
        <v>0</v>
      </c>
      <c r="EQ52" s="251" t="e">
        <f t="shared" si="112"/>
        <v>#REF!</v>
      </c>
      <c r="ER52" s="252" t="e">
        <f t="shared" si="113"/>
        <v>#REF!</v>
      </c>
      <c r="ES52" s="252" t="e">
        <f t="shared" si="114"/>
        <v>#REF!</v>
      </c>
      <c r="ET52" s="252" t="e">
        <f t="shared" si="115"/>
        <v>#REF!</v>
      </c>
      <c r="EU52" s="252" t="e">
        <f t="shared" si="116"/>
        <v>#REF!</v>
      </c>
      <c r="EV52" s="252" t="e">
        <f t="shared" si="117"/>
        <v>#REF!</v>
      </c>
      <c r="EW52" s="252" t="e">
        <f t="shared" si="118"/>
        <v>#REF!</v>
      </c>
      <c r="EX52" s="252" t="e">
        <f t="shared" si="119"/>
        <v>#REF!</v>
      </c>
      <c r="EY52" s="252" t="e">
        <f t="shared" si="120"/>
        <v>#REF!</v>
      </c>
      <c r="EZ52" s="252" t="e">
        <f t="shared" si="121"/>
        <v>#REF!</v>
      </c>
      <c r="FA52" s="252" t="e">
        <f t="shared" si="122"/>
        <v>#REF!</v>
      </c>
      <c r="FB52" s="253" t="str">
        <f t="shared" si="123"/>
        <v/>
      </c>
      <c r="FC52" s="251" t="e">
        <f t="shared" si="124"/>
        <v>#REF!</v>
      </c>
      <c r="FD52" s="252" t="e">
        <f t="shared" si="125"/>
        <v>#REF!</v>
      </c>
      <c r="FE52" s="252" t="e">
        <f t="shared" si="126"/>
        <v>#REF!</v>
      </c>
      <c r="FF52" s="252" t="str">
        <f t="shared" si="127"/>
        <v/>
      </c>
      <c r="FG52" s="252" t="str">
        <f t="shared" si="128"/>
        <v/>
      </c>
      <c r="FH52" s="252" t="str">
        <f t="shared" si="129"/>
        <v/>
      </c>
      <c r="FI52" s="252" t="str">
        <f t="shared" si="130"/>
        <v/>
      </c>
      <c r="FJ52" s="252" t="str">
        <f t="shared" si="131"/>
        <v/>
      </c>
      <c r="FK52" s="252" t="str">
        <f t="shared" si="132"/>
        <v/>
      </c>
      <c r="FL52" s="252" t="str">
        <f t="shared" si="133"/>
        <v/>
      </c>
      <c r="FM52" s="252" t="str">
        <f t="shared" si="134"/>
        <v/>
      </c>
      <c r="FN52" s="253" t="str">
        <f t="shared" si="135"/>
        <v/>
      </c>
      <c r="FO52" s="251" t="str">
        <f t="shared" si="136"/>
        <v/>
      </c>
      <c r="FP52" s="252" t="str">
        <f t="shared" si="137"/>
        <v/>
      </c>
      <c r="FQ52" s="252" t="str">
        <f t="shared" si="138"/>
        <v/>
      </c>
      <c r="FR52" s="252" t="str">
        <f t="shared" si="139"/>
        <v/>
      </c>
      <c r="FS52" s="252" t="str">
        <f t="shared" si="140"/>
        <v/>
      </c>
      <c r="FT52" s="252" t="str">
        <f t="shared" si="141"/>
        <v/>
      </c>
      <c r="FU52" s="252" t="str">
        <f t="shared" si="142"/>
        <v/>
      </c>
      <c r="FV52" s="252" t="str">
        <f t="shared" si="143"/>
        <v/>
      </c>
      <c r="FW52" s="252" t="str">
        <f t="shared" si="144"/>
        <v/>
      </c>
      <c r="FX52" s="252" t="str">
        <f t="shared" si="145"/>
        <v/>
      </c>
      <c r="FY52" s="252" t="str">
        <f t="shared" si="146"/>
        <v/>
      </c>
      <c r="FZ52" s="253" t="str">
        <f t="shared" si="147"/>
        <v/>
      </c>
      <c r="GA52" s="251" t="str">
        <f t="shared" si="148"/>
        <v/>
      </c>
      <c r="GB52" s="252" t="str">
        <f t="shared" si="149"/>
        <v/>
      </c>
      <c r="GC52" s="252" t="str">
        <f t="shared" si="150"/>
        <v/>
      </c>
      <c r="GD52" s="252" t="str">
        <f t="shared" si="151"/>
        <v/>
      </c>
      <c r="GE52" s="252" t="str">
        <f t="shared" si="152"/>
        <v/>
      </c>
      <c r="GF52" s="252" t="str">
        <f t="shared" si="153"/>
        <v/>
      </c>
      <c r="GG52" s="252" t="str">
        <f t="shared" si="154"/>
        <v/>
      </c>
      <c r="GH52" s="252" t="str">
        <f t="shared" si="155"/>
        <v/>
      </c>
      <c r="GI52" s="252" t="str">
        <f t="shared" si="156"/>
        <v/>
      </c>
      <c r="GJ52" s="252" t="str">
        <f t="shared" si="157"/>
        <v/>
      </c>
      <c r="GK52" s="252" t="str">
        <f t="shared" si="158"/>
        <v/>
      </c>
      <c r="GL52" s="253" t="str">
        <f t="shared" si="159"/>
        <v/>
      </c>
      <c r="GM52" s="251" t="str">
        <f t="shared" si="160"/>
        <v/>
      </c>
      <c r="GN52" s="252" t="str">
        <f t="shared" si="161"/>
        <v/>
      </c>
      <c r="GO52" s="252" t="str">
        <f t="shared" si="162"/>
        <v/>
      </c>
      <c r="GP52" s="252" t="str">
        <f t="shared" si="163"/>
        <v/>
      </c>
      <c r="GQ52" s="252" t="str">
        <f t="shared" si="164"/>
        <v/>
      </c>
      <c r="GR52" s="252" t="str">
        <f t="shared" si="165"/>
        <v/>
      </c>
      <c r="GS52" s="252" t="str">
        <f t="shared" si="166"/>
        <v/>
      </c>
      <c r="GT52" s="252" t="str">
        <f t="shared" si="167"/>
        <v/>
      </c>
      <c r="GU52" s="252" t="str">
        <f t="shared" si="168"/>
        <v/>
      </c>
      <c r="GV52" s="252" t="str">
        <f t="shared" si="169"/>
        <v/>
      </c>
      <c r="GW52" s="252" t="str">
        <f t="shared" si="170"/>
        <v/>
      </c>
      <c r="GX52" s="253" t="str">
        <f t="shared" si="171"/>
        <v/>
      </c>
      <c r="GY52" s="248" t="e">
        <f t="shared" si="185"/>
        <v>#REF!</v>
      </c>
      <c r="GZ52" s="249" t="e">
        <f t="shared" si="186"/>
        <v>#REF!</v>
      </c>
      <c r="HA52" s="249">
        <f t="shared" si="186"/>
        <v>0</v>
      </c>
      <c r="HB52" s="249">
        <f t="shared" si="186"/>
        <v>0</v>
      </c>
      <c r="HC52" s="249">
        <f t="shared" si="186"/>
        <v>0</v>
      </c>
      <c r="HD52" s="249">
        <f t="shared" si="186"/>
        <v>0</v>
      </c>
      <c r="HE52" s="249">
        <f t="shared" si="173"/>
        <v>0</v>
      </c>
      <c r="HF52" s="250">
        <f t="shared" si="173"/>
        <v>0</v>
      </c>
      <c r="HG52" s="248" t="e">
        <f t="shared" si="187"/>
        <v>#REF!</v>
      </c>
      <c r="HH52" s="249" t="e">
        <f t="shared" si="188"/>
        <v>#REF!</v>
      </c>
      <c r="HI52" s="249">
        <f t="shared" si="188"/>
        <v>0</v>
      </c>
      <c r="HJ52" s="249">
        <f t="shared" si="188"/>
        <v>0</v>
      </c>
      <c r="HK52" s="249">
        <f t="shared" si="188"/>
        <v>0</v>
      </c>
      <c r="HL52" s="249">
        <f t="shared" si="188"/>
        <v>0</v>
      </c>
      <c r="HM52" s="249">
        <f t="shared" si="188"/>
        <v>0</v>
      </c>
      <c r="HN52" s="250">
        <f t="shared" si="188"/>
        <v>0</v>
      </c>
      <c r="HO52" s="248">
        <f t="shared" si="189"/>
        <v>0</v>
      </c>
      <c r="HP52" s="249">
        <f t="shared" si="190"/>
        <v>0</v>
      </c>
      <c r="HQ52" s="249">
        <f t="shared" si="190"/>
        <v>0</v>
      </c>
      <c r="HR52" s="249">
        <f t="shared" si="190"/>
        <v>0</v>
      </c>
      <c r="HS52" s="249">
        <f t="shared" si="190"/>
        <v>0</v>
      </c>
      <c r="HT52" s="249">
        <f t="shared" si="190"/>
        <v>0</v>
      </c>
      <c r="HU52" s="249">
        <f t="shared" si="190"/>
        <v>0</v>
      </c>
      <c r="HV52" s="250">
        <f t="shared" si="190"/>
        <v>0</v>
      </c>
      <c r="HW52" s="248">
        <f t="shared" si="191"/>
        <v>0</v>
      </c>
      <c r="HX52" s="249">
        <f t="shared" si="192"/>
        <v>0</v>
      </c>
      <c r="HY52" s="249">
        <f t="shared" si="192"/>
        <v>0</v>
      </c>
      <c r="HZ52" s="249">
        <f t="shared" si="192"/>
        <v>0</v>
      </c>
      <c r="IA52" s="249">
        <f t="shared" si="192"/>
        <v>0</v>
      </c>
      <c r="IB52" s="249">
        <f t="shared" si="192"/>
        <v>0</v>
      </c>
      <c r="IC52" s="249">
        <f t="shared" si="192"/>
        <v>0</v>
      </c>
      <c r="ID52" s="250">
        <f t="shared" si="192"/>
        <v>0</v>
      </c>
      <c r="IE52" s="248">
        <f t="shared" si="193"/>
        <v>0</v>
      </c>
      <c r="IF52" s="249">
        <f t="shared" si="194"/>
        <v>0</v>
      </c>
      <c r="IG52" s="249">
        <f t="shared" si="194"/>
        <v>0</v>
      </c>
      <c r="IH52" s="249">
        <f t="shared" si="194"/>
        <v>0</v>
      </c>
      <c r="II52" s="249">
        <f t="shared" si="194"/>
        <v>0</v>
      </c>
      <c r="IJ52" s="249">
        <f t="shared" si="194"/>
        <v>0</v>
      </c>
      <c r="IK52" s="249">
        <f t="shared" si="194"/>
        <v>0</v>
      </c>
      <c r="IL52" s="250">
        <f t="shared" si="194"/>
        <v>0</v>
      </c>
      <c r="IM52" s="251" t="e">
        <f t="shared" si="178"/>
        <v>#REF!</v>
      </c>
      <c r="IN52" s="252" t="e">
        <f t="shared" si="179"/>
        <v>#REF!</v>
      </c>
      <c r="IO52" s="252">
        <f t="shared" si="180"/>
        <v>0</v>
      </c>
      <c r="IP52" s="252">
        <f t="shared" si="181"/>
        <v>0</v>
      </c>
      <c r="IQ52" s="253">
        <f t="shared" si="182"/>
        <v>0</v>
      </c>
      <c r="IR52" s="405" t="e">
        <f t="shared" si="195"/>
        <v>#REF!</v>
      </c>
      <c r="IS52" s="246">
        <f t="shared" si="197"/>
        <v>0</v>
      </c>
      <c r="IT52" s="254" t="e">
        <f t="shared" si="183"/>
        <v>#REF!</v>
      </c>
      <c r="IU52" s="408">
        <v>1800</v>
      </c>
      <c r="IV52" s="410">
        <v>1</v>
      </c>
      <c r="IW52" s="410" t="s">
        <v>189</v>
      </c>
      <c r="IX52" s="414" t="e">
        <f t="shared" si="196"/>
        <v>#REF!</v>
      </c>
      <c r="IY52" s="422"/>
      <c r="IZ52" s="423"/>
      <c r="JA52" s="424"/>
      <c r="JB52" s="422"/>
      <c r="JC52" s="423"/>
      <c r="JD52" s="424"/>
      <c r="JE52" s="419"/>
      <c r="JF52" s="420"/>
      <c r="JG52" s="421"/>
      <c r="JH52" s="419"/>
      <c r="JI52" s="420"/>
      <c r="JJ52" s="421"/>
      <c r="JK52" s="419"/>
      <c r="JL52" s="420"/>
      <c r="JM52" s="421"/>
      <c r="JN52" s="659">
        <v>1</v>
      </c>
      <c r="JO52" s="659">
        <v>1</v>
      </c>
      <c r="JP52" s="659">
        <v>1</v>
      </c>
      <c r="JQ52" s="659">
        <v>1</v>
      </c>
      <c r="JR52" s="659">
        <v>1</v>
      </c>
      <c r="JS52" s="674" t="e">
        <f t="shared" si="184"/>
        <v>#REF!</v>
      </c>
    </row>
    <row r="53" spans="25:279" ht="20.100000000000001" hidden="1" customHeight="1">
      <c r="Y53" s="381" t="e">
        <f>N!IK28</f>
        <v>#REF!</v>
      </c>
      <c r="Z53" s="378" t="s">
        <v>120</v>
      </c>
      <c r="AA53" s="240" t="e">
        <f>IF(AA$32="",IF(AA$31="",(SUMIF(S!$HC$15:$HL$15,'Ciclo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Semaforico'!AA$30,O!$HC28:$HL28))*AA$31),(SUMIF(S!$HC$15:$HL$15,'Ciclo Semaforico'!AA$32,S!$HC28:$HL28)+SUMIF(N!$HC$15:$HL$15,'Ciclo Semaforico'!AA$32,N!$HC28:$HL28)+SUMIF(E!$HC$15:$HL$15,'Ciclo Semaforico'!AA$32,E!$HC28:$HL28)+SUMIF(O!$HC$15:$HL$15,'Ciclo Semaforico'!AA$32,O!$HC28:$HL28))-IF(AA$31="",(SUMIF(S!$HC$15:$HL$15,'Ciclo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Semaforico'!AA$30,O!$HC28:$HL28))*AA$31))</f>
        <v>#REF!</v>
      </c>
      <c r="AB53" s="241" t="e">
        <f>IF(AB$32="",IF(AB$31="",(SUMIF(S!$HC$15:$HL$15,'Ciclo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Semaforico'!AB$30,O!$HC28:$HL28))*AB$31),(SUMIF(S!$HC$15:$HL$15,'Ciclo Semaforico'!AB$32,S!$HC28:$HL28)+SUMIF(N!$HC$15:$HL$15,'Ciclo Semaforico'!AB$32,N!$HC28:$HL28)+SUMIF(E!$HC$15:$HL$15,'Ciclo Semaforico'!AB$32,E!$HC28:$HL28)+SUMIF(O!$HC$15:$HL$15,'Ciclo Semaforico'!AB$32,O!$HC28:$HL28))-IF(AB$31="",(SUMIF(S!$HC$15:$HL$15,'Ciclo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Semaforico'!AB$30,O!$HC28:$HL28))*AB$31))</f>
        <v>#REF!</v>
      </c>
      <c r="AC53" s="241" t="e">
        <f>IF(AC$32="",IF(AC$31="",(SUMIF(S!$HC$15:$HL$15,'Ciclo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Semaforico'!AC$30,O!$HC28:$HL28))*AC$31),(SUMIF(S!$HC$15:$HL$15,'Ciclo Semaforico'!AC$32,S!$HC28:$HL28)+SUMIF(N!$HC$15:$HL$15,'Ciclo Semaforico'!AC$32,N!$HC28:$HL28)+SUMIF(E!$HC$15:$HL$15,'Ciclo Semaforico'!AC$32,E!$HC28:$HL28)+SUMIF(O!$HC$15:$HL$15,'Ciclo Semaforico'!AC$32,O!$HC28:$HL28))-IF(AC$31="",(SUMIF(S!$HC$15:$HL$15,'Ciclo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Semaforico'!AC$30,O!$HC28:$HL28))*AC$31))</f>
        <v>#REF!</v>
      </c>
      <c r="AD53" s="241" t="e">
        <f>IF(AD$32="",IF(AD$31="",(SUMIF(S!$HC$15:$HL$15,'Ciclo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Semaforico'!AD$30,O!$HC28:$HL28))*AD$31),(SUMIF(S!$HC$15:$HL$15,'Ciclo Semaforico'!AD$32,S!$HC28:$HL28)+SUMIF(N!$HC$15:$HL$15,'Ciclo Semaforico'!AD$32,N!$HC28:$HL28)+SUMIF(E!$HC$15:$HL$15,'Ciclo Semaforico'!AD$32,E!$HC28:$HL28)+SUMIF(O!$HC$15:$HL$15,'Ciclo Semaforico'!AD$32,O!$HC28:$HL28))-IF(AD$31="",(SUMIF(S!$HC$15:$HL$15,'Ciclo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Semaforico'!AD$30,O!$HC28:$HL28))*AD$31))</f>
        <v>#REF!</v>
      </c>
      <c r="AE53" s="241" t="e">
        <f>IF(AE$32="",IF(AE$31="",(SUMIF(S!$HC$15:$HL$15,'Ciclo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Semaforico'!AE$30,O!$HC28:$HL28))*AE$31),(SUMIF(S!$HC$15:$HL$15,'Ciclo Semaforico'!AE$32,S!$HC28:$HL28)+SUMIF(N!$HC$15:$HL$15,'Ciclo Semaforico'!AE$32,N!$HC28:$HL28)+SUMIF(E!$HC$15:$HL$15,'Ciclo Semaforico'!AE$32,E!$HC28:$HL28)+SUMIF(O!$HC$15:$HL$15,'Ciclo Semaforico'!AE$32,O!$HC28:$HL28))-IF(AE$31="",(SUMIF(S!$HC$15:$HL$15,'Ciclo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Semaforico'!AE$30,O!$HC28:$HL28))*AE$31))</f>
        <v>#REF!</v>
      </c>
      <c r="AF53" s="241" t="e">
        <f>IF(AF$32="",IF(AF$31="",(SUMIF(S!$HC$15:$HL$15,'Ciclo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Semaforico'!AF$30,O!$HC28:$HL28))*AF$31),(SUMIF(S!$HC$15:$HL$15,'Ciclo Semaforico'!AF$32,S!$HC28:$HL28)+SUMIF(N!$HC$15:$HL$15,'Ciclo Semaforico'!AF$32,N!$HC28:$HL28)+SUMIF(E!$HC$15:$HL$15,'Ciclo Semaforico'!AF$32,E!$HC28:$HL28)+SUMIF(O!$HC$15:$HL$15,'Ciclo Semaforico'!AF$32,O!$HC28:$HL28))-IF(AF$31="",(SUMIF(S!$HC$15:$HL$15,'Ciclo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Semaforico'!AF$30,O!$HC28:$HL28))*AF$31))</f>
        <v>#REF!</v>
      </c>
      <c r="AG53" s="241" t="e">
        <f>IF(AG$32="",IF(AG$31="",(SUMIF(S!$HC$15:$HL$15,'Ciclo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Semaforico'!AG$30,O!$HC28:$HL28))*AG$31),(SUMIF(S!$HC$15:$HL$15,'Ciclo Semaforico'!AG$32,S!$HC28:$HL28)+SUMIF(N!$HC$15:$HL$15,'Ciclo Semaforico'!AG$32,N!$HC28:$HL28)+SUMIF(E!$HC$15:$HL$15,'Ciclo Semaforico'!AG$32,E!$HC28:$HL28)+SUMIF(O!$HC$15:$HL$15,'Ciclo Semaforico'!AG$32,O!$HC28:$HL28))-IF(AG$31="",(SUMIF(S!$HC$15:$HL$15,'Ciclo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Semaforico'!AG$30,O!$HC28:$HL28))*AG$31))</f>
        <v>#REF!</v>
      </c>
      <c r="AH53" s="241" t="e">
        <f>IF(AH$32="",IF(AH$31="",(SUMIF(S!$HC$15:$HL$15,'Ciclo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Semaforico'!AH$30,O!$HC28:$HL28))*AH$31),(SUMIF(S!$HC$15:$HL$15,'Ciclo Semaforico'!AH$32,S!$HC28:$HL28)+SUMIF(N!$HC$15:$HL$15,'Ciclo Semaforico'!AH$32,N!$HC28:$HL28)+SUMIF(E!$HC$15:$HL$15,'Ciclo Semaforico'!AH$32,E!$HC28:$HL28)+SUMIF(O!$HC$15:$HL$15,'Ciclo Semaforico'!AH$32,O!$HC28:$HL28))-IF(AH$31="",(SUMIF(S!$HC$15:$HL$15,'Ciclo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Semaforico'!AH$30,O!$HC28:$HL28))*AH$31))</f>
        <v>#REF!</v>
      </c>
      <c r="AI53" s="241" t="e">
        <f>IF(AI$32="",IF(AI$31="",(SUMIF(S!$HC$15:$HL$15,'Ciclo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Semaforico'!AI$30,O!$HC28:$HL28))*AI$31),(SUMIF(S!$HC$15:$HL$15,'Ciclo Semaforico'!AI$32,S!$HC28:$HL28)+SUMIF(N!$HC$15:$HL$15,'Ciclo Semaforico'!AI$32,N!$HC28:$HL28)+SUMIF(E!$HC$15:$HL$15,'Ciclo Semaforico'!AI$32,E!$HC28:$HL28)+SUMIF(O!$HC$15:$HL$15,'Ciclo Semaforico'!AI$32,O!$HC28:$HL28))-IF(AI$31="",(SUMIF(S!$HC$15:$HL$15,'Ciclo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Semaforico'!AI$30,O!$HC28:$HL28))*AI$31))</f>
        <v>#REF!</v>
      </c>
      <c r="AJ53" s="241" t="e">
        <f>IF(AJ$32="",IF(AJ$31="",(SUMIF(S!$HC$15:$HL$15,'Ciclo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Semaforico'!AJ$30,O!$HC28:$HL28))*AJ$31),(SUMIF(S!$HC$15:$HL$15,'Ciclo Semaforico'!AJ$32,S!$HC28:$HL28)+SUMIF(N!$HC$15:$HL$15,'Ciclo Semaforico'!AJ$32,N!$HC28:$HL28)+SUMIF(E!$HC$15:$HL$15,'Ciclo Semaforico'!AJ$32,E!$HC28:$HL28)+SUMIF(O!$HC$15:$HL$15,'Ciclo Semaforico'!AJ$32,O!$HC28:$HL28))-IF(AJ$31="",(SUMIF(S!$HC$15:$HL$15,'Ciclo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Semaforico'!AJ$30,O!$HC28:$HL28))*AJ$31))</f>
        <v>#REF!</v>
      </c>
      <c r="AK53" s="241" t="e">
        <f>IF(AK$32="",IF(AK$31="",(SUMIF(S!$HC$15:$HL$15,'Ciclo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Semaforico'!AK$30,O!$HC28:$HL28))*AK$31),(SUMIF(S!$HC$15:$HL$15,'Ciclo Semaforico'!AK$32,S!$HC28:$HL28)+SUMIF(N!$HC$15:$HL$15,'Ciclo Semaforico'!AK$32,N!$HC28:$HL28)+SUMIF(E!$HC$15:$HL$15,'Ciclo Semaforico'!AK$32,E!$HC28:$HL28)+SUMIF(O!$HC$15:$HL$15,'Ciclo Semaforico'!AK$32,O!$HC28:$HL28))-IF(AK$31="",(SUMIF(S!$HC$15:$HL$15,'Ciclo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Semaforico'!AK$30,O!$HC28:$HL28))*AK$31))</f>
        <v>#REF!</v>
      </c>
      <c r="AL53" s="242">
        <f>IF(AL$32="",IF(AL$31="",(SUMIF(S!$HC$15:$HL$15,'Ciclo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Semaforico'!AL$30,O!$HC28:$HL28))*AL$31),(SUMIF(S!$HC$15:$HL$15,'Ciclo Semaforico'!AL$32,S!$HC28:$HL28)+SUMIF(N!$HC$15:$HL$15,'Ciclo Semaforico'!AL$32,N!$HC28:$HL28)+SUMIF(E!$HC$15:$HL$15,'Ciclo Semaforico'!AL$32,E!$HC28:$HL28)+SUMIF(O!$HC$15:$HL$15,'Ciclo Semaforico'!AL$32,O!$HC28:$HL28))-IF(AL$31="",(SUMIF(S!$HC$15:$HL$15,'Ciclo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Semaforico'!AL$30,O!$HC28:$HL28))*AL$31))</f>
        <v>0</v>
      </c>
      <c r="AM53" s="240" t="e">
        <f>IF(AM$32="",IF(AM$31="",(SUMIF(S!$HC$15:$HL$15,'Ciclo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Semaforico'!AM$30,O!$HC28:$HL28))*AM$31),(SUMIF(S!$HC$15:$HL$15,'Ciclo Semaforico'!AM$32,S!$HC28:$HL28)+SUMIF(N!$HC$15:$HL$15,'Ciclo Semaforico'!AM$32,N!$HC28:$HL28)+SUMIF(E!$HC$15:$HL$15,'Ciclo Semaforico'!AM$32,E!$HC28:$HL28)+SUMIF(O!$HC$15:$HL$15,'Ciclo Semaforico'!AM$32,O!$HC28:$HL28))-IF(AM$31="",(SUMIF(S!$HC$15:$HL$15,'Ciclo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Semaforico'!AM$30,O!$HC28:$HL28))*AM$31))</f>
        <v>#REF!</v>
      </c>
      <c r="AN53" s="241" t="e">
        <f>IF(AN$32="",IF(AN$31="",(SUMIF(S!$HC$15:$HL$15,'Ciclo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Semaforico'!AN$30,O!$HC28:$HL28))*AN$31),(SUMIF(S!$HC$15:$HL$15,'Ciclo Semaforico'!AN$32,S!$HC28:$HL28)+SUMIF(N!$HC$15:$HL$15,'Ciclo Semaforico'!AN$32,N!$HC28:$HL28)+SUMIF(E!$HC$15:$HL$15,'Ciclo Semaforico'!AN$32,E!$HC28:$HL28)+SUMIF(O!$HC$15:$HL$15,'Ciclo Semaforico'!AN$32,O!$HC28:$HL28))-IF(AN$31="",(SUMIF(S!$HC$15:$HL$15,'Ciclo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Semaforico'!AN$30,O!$HC28:$HL28))*AN$31))</f>
        <v>#REF!</v>
      </c>
      <c r="AO53" s="241" t="e">
        <f>IF(AO$32="",IF(AO$31="",(SUMIF(S!$HC$15:$HL$15,'Ciclo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Semaforico'!AO$30,O!$HC28:$HL28))*AO$31),(SUMIF(S!$HC$15:$HL$15,'Ciclo Semaforico'!AO$32,S!$HC28:$HL28)+SUMIF(N!$HC$15:$HL$15,'Ciclo Semaforico'!AO$32,N!$HC28:$HL28)+SUMIF(E!$HC$15:$HL$15,'Ciclo Semaforico'!AO$32,E!$HC28:$HL28)+SUMIF(O!$HC$15:$HL$15,'Ciclo Semaforico'!AO$32,O!$HC28:$HL28))-IF(AO$31="",(SUMIF(S!$HC$15:$HL$15,'Ciclo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Semaforico'!AO$30,O!$HC28:$HL28))*AO$31))</f>
        <v>#REF!</v>
      </c>
      <c r="AP53" s="241">
        <f>IF(AP$32="",IF(AP$31="",(SUMIF(S!$HC$15:$HL$15,'Ciclo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Semaforico'!AP$30,O!$HC28:$HL28))*AP$31),(SUMIF(S!$HC$15:$HL$15,'Ciclo Semaforico'!AP$32,S!$HC28:$HL28)+SUMIF(N!$HC$15:$HL$15,'Ciclo Semaforico'!AP$32,N!$HC28:$HL28)+SUMIF(E!$HC$15:$HL$15,'Ciclo Semaforico'!AP$32,E!$HC28:$HL28)+SUMIF(O!$HC$15:$HL$15,'Ciclo Semaforico'!AP$32,O!$HC28:$HL28))-IF(AP$31="",(SUMIF(S!$HC$15:$HL$15,'Ciclo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Semaforico'!AP$30,O!$HC28:$HL28))*AP$31))</f>
        <v>0</v>
      </c>
      <c r="AQ53" s="241">
        <f>IF(AQ$32="",IF(AQ$31="",(SUMIF(S!$HC$15:$HL$15,'Ciclo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Semaforico'!AQ$30,O!$HC28:$HL28))*AQ$31),(SUMIF(S!$HC$15:$HL$15,'Ciclo Semaforico'!AQ$32,S!$HC28:$HL28)+SUMIF(N!$HC$15:$HL$15,'Ciclo Semaforico'!AQ$32,N!$HC28:$HL28)+SUMIF(E!$HC$15:$HL$15,'Ciclo Semaforico'!AQ$32,E!$HC28:$HL28)+SUMIF(O!$HC$15:$HL$15,'Ciclo Semaforico'!AQ$32,O!$HC28:$HL28))-IF(AQ$31="",(SUMIF(S!$HC$15:$HL$15,'Ciclo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Semaforico'!AQ$30,O!$HC28:$HL28))*AQ$31))</f>
        <v>0</v>
      </c>
      <c r="AR53" s="241">
        <f>IF(AR$32="",IF(AR$31="",(SUMIF(S!$HC$15:$HL$15,'Ciclo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Semaforico'!AR$30,O!$HC28:$HL28))*AR$31),(SUMIF(S!$HC$15:$HL$15,'Ciclo Semaforico'!AR$32,S!$HC28:$HL28)+SUMIF(N!$HC$15:$HL$15,'Ciclo Semaforico'!AR$32,N!$HC28:$HL28)+SUMIF(E!$HC$15:$HL$15,'Ciclo Semaforico'!AR$32,E!$HC28:$HL28)+SUMIF(O!$HC$15:$HL$15,'Ciclo Semaforico'!AR$32,O!$HC28:$HL28))-IF(AR$31="",(SUMIF(S!$HC$15:$HL$15,'Ciclo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Semaforico'!AR$30,O!$HC28:$HL28))*AR$31))</f>
        <v>0</v>
      </c>
      <c r="AS53" s="241">
        <f>IF(AS$32="",IF(AS$31="",(SUMIF(S!$HC$15:$HL$15,'Ciclo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Semaforico'!AS$30,O!$HC28:$HL28))*AS$31),(SUMIF(S!$HC$15:$HL$15,'Ciclo Semaforico'!AS$32,S!$HC28:$HL28)+SUMIF(N!$HC$15:$HL$15,'Ciclo Semaforico'!AS$32,N!$HC28:$HL28)+SUMIF(E!$HC$15:$HL$15,'Ciclo Semaforico'!AS$32,E!$HC28:$HL28)+SUMIF(O!$HC$15:$HL$15,'Ciclo Semaforico'!AS$32,O!$HC28:$HL28))-IF(AS$31="",(SUMIF(S!$HC$15:$HL$15,'Ciclo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Semaforico'!AS$30,O!$HC28:$HL28))*AS$31))</f>
        <v>0</v>
      </c>
      <c r="AT53" s="241">
        <f>IF(AT$32="",IF(AT$31="",(SUMIF(S!$HC$15:$HL$15,'Ciclo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Semaforico'!AT$30,O!$HC28:$HL28))*AT$31),(SUMIF(S!$HC$15:$HL$15,'Ciclo Semaforico'!AT$32,S!$HC28:$HL28)+SUMIF(N!$HC$15:$HL$15,'Ciclo Semaforico'!AT$32,N!$HC28:$HL28)+SUMIF(E!$HC$15:$HL$15,'Ciclo Semaforico'!AT$32,E!$HC28:$HL28)+SUMIF(O!$HC$15:$HL$15,'Ciclo Semaforico'!AT$32,O!$HC28:$HL28))-IF(AT$31="",(SUMIF(S!$HC$15:$HL$15,'Ciclo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Semaforico'!AT$30,O!$HC28:$HL28))*AT$31))</f>
        <v>0</v>
      </c>
      <c r="AU53" s="241">
        <f>IF(AU$32="",IF(AU$31="",(SUMIF(S!$HC$15:$HL$15,'Ciclo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Semaforico'!AU$30,O!$HC28:$HL28))*AU$31),(SUMIF(S!$HC$15:$HL$15,'Ciclo Semaforico'!AU$32,S!$HC28:$HL28)+SUMIF(N!$HC$15:$HL$15,'Ciclo Semaforico'!AU$32,N!$HC28:$HL28)+SUMIF(E!$HC$15:$HL$15,'Ciclo Semaforico'!AU$32,E!$HC28:$HL28)+SUMIF(O!$HC$15:$HL$15,'Ciclo Semaforico'!AU$32,O!$HC28:$HL28))-IF(AU$31="",(SUMIF(S!$HC$15:$HL$15,'Ciclo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Semaforico'!AU$30,O!$HC28:$HL28))*AU$31))</f>
        <v>0</v>
      </c>
      <c r="AV53" s="241">
        <f>IF(AV$32="",IF(AV$31="",(SUMIF(S!$HC$15:$HL$15,'Ciclo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Semaforico'!AV$30,O!$HC28:$HL28))*AV$31),(SUMIF(S!$HC$15:$HL$15,'Ciclo Semaforico'!AV$32,S!$HC28:$HL28)+SUMIF(N!$HC$15:$HL$15,'Ciclo Semaforico'!AV$32,N!$HC28:$HL28)+SUMIF(E!$HC$15:$HL$15,'Ciclo Semaforico'!AV$32,E!$HC28:$HL28)+SUMIF(O!$HC$15:$HL$15,'Ciclo Semaforico'!AV$32,O!$HC28:$HL28))-IF(AV$31="",(SUMIF(S!$HC$15:$HL$15,'Ciclo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Semaforico'!AV$30,O!$HC28:$HL28))*AV$31))</f>
        <v>0</v>
      </c>
      <c r="AW53" s="241">
        <f>IF(AW$32="",IF(AW$31="",(SUMIF(S!$HC$15:$HL$15,'Ciclo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Semaforico'!AW$30,O!$HC28:$HL28))*AW$31),(SUMIF(S!$HC$15:$HL$15,'Ciclo Semaforico'!AW$32,S!$HC28:$HL28)+SUMIF(N!$HC$15:$HL$15,'Ciclo Semaforico'!AW$32,N!$HC28:$HL28)+SUMIF(E!$HC$15:$HL$15,'Ciclo Semaforico'!AW$32,E!$HC28:$HL28)+SUMIF(O!$HC$15:$HL$15,'Ciclo Semaforico'!AW$32,O!$HC28:$HL28))-IF(AW$31="",(SUMIF(S!$HC$15:$HL$15,'Ciclo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Semaforico'!AW$30,O!$HC28:$HL28))*AW$31))</f>
        <v>0</v>
      </c>
      <c r="AX53" s="242">
        <f>IF(AX$32="",IF(AX$31="",(SUMIF(S!$HC$15:$HL$15,'Ciclo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Semaforico'!AX$30,O!$HC28:$HL28))*AX$31),(SUMIF(S!$HC$15:$HL$15,'Ciclo Semaforico'!AX$32,S!$HC28:$HL28)+SUMIF(N!$HC$15:$HL$15,'Ciclo Semaforico'!AX$32,N!$HC28:$HL28)+SUMIF(E!$HC$15:$HL$15,'Ciclo Semaforico'!AX$32,E!$HC28:$HL28)+SUMIF(O!$HC$15:$HL$15,'Ciclo Semaforico'!AX$32,O!$HC28:$HL28))-IF(AX$31="",(SUMIF(S!$HC$15:$HL$15,'Ciclo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Semaforico'!AX$30,O!$HC28:$HL28))*AX$31))</f>
        <v>0</v>
      </c>
      <c r="AY53" s="240">
        <f>IF(AY$32="",IF(AY$31="",(SUMIF(S!$HC$15:$HL$15,'Ciclo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Semaforico'!AY$30,O!$HC28:$HL28))*AY$31),(SUMIF(S!$HC$15:$HL$15,'Ciclo Semaforico'!AY$32,S!$HC28:$HL28)+SUMIF(N!$HC$15:$HL$15,'Ciclo Semaforico'!AY$32,N!$HC28:$HL28)+SUMIF(E!$HC$15:$HL$15,'Ciclo Semaforico'!AY$32,E!$HC28:$HL28)+SUMIF(O!$HC$15:$HL$15,'Ciclo Semaforico'!AY$32,O!$HC28:$HL28))-IF(AY$31="",(SUMIF(S!$HC$15:$HL$15,'Ciclo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Semaforico'!AY$30,O!$HC28:$HL28))*AY$31))</f>
        <v>0</v>
      </c>
      <c r="AZ53" s="241">
        <f>IF(AZ$32="",IF(AZ$31="",(SUMIF(S!$HC$15:$HL$15,'Ciclo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Semaforico'!AZ$30,O!$HC28:$HL28))*AZ$31),(SUMIF(S!$HC$15:$HL$15,'Ciclo Semaforico'!AZ$32,S!$HC28:$HL28)+SUMIF(N!$HC$15:$HL$15,'Ciclo Semaforico'!AZ$32,N!$HC28:$HL28)+SUMIF(E!$HC$15:$HL$15,'Ciclo Semaforico'!AZ$32,E!$HC28:$HL28)+SUMIF(O!$HC$15:$HL$15,'Ciclo Semaforico'!AZ$32,O!$HC28:$HL28))-IF(AZ$31="",(SUMIF(S!$HC$15:$HL$15,'Ciclo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Semaforico'!AZ$30,O!$HC28:$HL28))*AZ$31))</f>
        <v>0</v>
      </c>
      <c r="BA53" s="241">
        <f>IF(BA$32="",IF(BA$31="",(SUMIF(S!$HC$15:$HL$15,'Ciclo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Semaforico'!BA$30,O!$HC28:$HL28))*BA$31),(SUMIF(S!$HC$15:$HL$15,'Ciclo Semaforico'!BA$32,S!$HC28:$HL28)+SUMIF(N!$HC$15:$HL$15,'Ciclo Semaforico'!BA$32,N!$HC28:$HL28)+SUMIF(E!$HC$15:$HL$15,'Ciclo Semaforico'!BA$32,E!$HC28:$HL28)+SUMIF(O!$HC$15:$HL$15,'Ciclo Semaforico'!BA$32,O!$HC28:$HL28))-IF(BA$31="",(SUMIF(S!$HC$15:$HL$15,'Ciclo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Semaforico'!BA$30,O!$HC28:$HL28))*BA$31))</f>
        <v>0</v>
      </c>
      <c r="BB53" s="241">
        <f>IF(BB$32="",IF(BB$31="",(SUMIF(S!$HC$15:$HL$15,'Ciclo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Semaforico'!BB$30,O!$HC28:$HL28))*BB$31),(SUMIF(S!$HC$15:$HL$15,'Ciclo Semaforico'!BB$32,S!$HC28:$HL28)+SUMIF(N!$HC$15:$HL$15,'Ciclo Semaforico'!BB$32,N!$HC28:$HL28)+SUMIF(E!$HC$15:$HL$15,'Ciclo Semaforico'!BB$32,E!$HC28:$HL28)+SUMIF(O!$HC$15:$HL$15,'Ciclo Semaforico'!BB$32,O!$HC28:$HL28))-IF(BB$31="",(SUMIF(S!$HC$15:$HL$15,'Ciclo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Semaforico'!BB$30,O!$HC28:$HL28))*BB$31))</f>
        <v>0</v>
      </c>
      <c r="BC53" s="241">
        <f>IF(BC$32="",IF(BC$31="",(SUMIF(S!$HC$15:$HL$15,'Ciclo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Semaforico'!BC$30,O!$HC28:$HL28))*BC$31),(SUMIF(S!$HC$15:$HL$15,'Ciclo Semaforico'!BC$32,S!$HC28:$HL28)+SUMIF(N!$HC$15:$HL$15,'Ciclo Semaforico'!BC$32,N!$HC28:$HL28)+SUMIF(E!$HC$15:$HL$15,'Ciclo Semaforico'!BC$32,E!$HC28:$HL28)+SUMIF(O!$HC$15:$HL$15,'Ciclo Semaforico'!BC$32,O!$HC28:$HL28))-IF(BC$31="",(SUMIF(S!$HC$15:$HL$15,'Ciclo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Semaforico'!BC$30,O!$HC28:$HL28))*BC$31))</f>
        <v>0</v>
      </c>
      <c r="BD53" s="241">
        <f>IF(BD$32="",IF(BD$31="",(SUMIF(S!$HC$15:$HL$15,'Ciclo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Semaforico'!BD$30,O!$HC28:$HL28))*BD$31),(SUMIF(S!$HC$15:$HL$15,'Ciclo Semaforico'!BD$32,S!$HC28:$HL28)+SUMIF(N!$HC$15:$HL$15,'Ciclo Semaforico'!BD$32,N!$HC28:$HL28)+SUMIF(E!$HC$15:$HL$15,'Ciclo Semaforico'!BD$32,E!$HC28:$HL28)+SUMIF(O!$HC$15:$HL$15,'Ciclo Semaforico'!BD$32,O!$HC28:$HL28))-IF(BD$31="",(SUMIF(S!$HC$15:$HL$15,'Ciclo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Semaforico'!BD$30,O!$HC28:$HL28))*BD$31))</f>
        <v>0</v>
      </c>
      <c r="BE53" s="241">
        <f>IF(BE$32="",IF(BE$31="",(SUMIF(S!$HC$15:$HL$15,'Ciclo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Semaforico'!BE$30,O!$HC28:$HL28))*BE$31),(SUMIF(S!$HC$15:$HL$15,'Ciclo Semaforico'!BE$32,S!$HC28:$HL28)+SUMIF(N!$HC$15:$HL$15,'Ciclo Semaforico'!BE$32,N!$HC28:$HL28)+SUMIF(E!$HC$15:$HL$15,'Ciclo Semaforico'!BE$32,E!$HC28:$HL28)+SUMIF(O!$HC$15:$HL$15,'Ciclo Semaforico'!BE$32,O!$HC28:$HL28))-IF(BE$31="",(SUMIF(S!$HC$15:$HL$15,'Ciclo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Semaforico'!BE$30,O!$HC28:$HL28))*BE$31))</f>
        <v>0</v>
      </c>
      <c r="BF53" s="241">
        <f>IF(BF$32="",IF(BF$31="",(SUMIF(S!$HC$15:$HL$15,'Ciclo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Semaforico'!BF$30,O!$HC28:$HL28))*BF$31),(SUMIF(S!$HC$15:$HL$15,'Ciclo Semaforico'!BF$32,S!$HC28:$HL28)+SUMIF(N!$HC$15:$HL$15,'Ciclo Semaforico'!BF$32,N!$HC28:$HL28)+SUMIF(E!$HC$15:$HL$15,'Ciclo Semaforico'!BF$32,E!$HC28:$HL28)+SUMIF(O!$HC$15:$HL$15,'Ciclo Semaforico'!BF$32,O!$HC28:$HL28))-IF(BF$31="",(SUMIF(S!$HC$15:$HL$15,'Ciclo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Semaforico'!BF$30,O!$HC28:$HL28))*BF$31))</f>
        <v>0</v>
      </c>
      <c r="BG53" s="241">
        <f>IF(BG$32="",IF(BG$31="",(SUMIF(S!$HC$15:$HL$15,'Ciclo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Semaforico'!BG$30,O!$HC28:$HL28))*BG$31),(SUMIF(S!$HC$15:$HL$15,'Ciclo Semaforico'!BG$32,S!$HC28:$HL28)+SUMIF(N!$HC$15:$HL$15,'Ciclo Semaforico'!BG$32,N!$HC28:$HL28)+SUMIF(E!$HC$15:$HL$15,'Ciclo Semaforico'!BG$32,E!$HC28:$HL28)+SUMIF(O!$HC$15:$HL$15,'Ciclo Semaforico'!BG$32,O!$HC28:$HL28))-IF(BG$31="",(SUMIF(S!$HC$15:$HL$15,'Ciclo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Semaforico'!BG$30,O!$HC28:$HL28))*BG$31))</f>
        <v>0</v>
      </c>
      <c r="BH53" s="241">
        <f>IF(BH$32="",IF(BH$31="",(SUMIF(S!$HC$15:$HL$15,'Ciclo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Semaforico'!BH$30,O!$HC28:$HL28))*BH$31),(SUMIF(S!$HC$15:$HL$15,'Ciclo Semaforico'!BH$32,S!$HC28:$HL28)+SUMIF(N!$HC$15:$HL$15,'Ciclo Semaforico'!BH$32,N!$HC28:$HL28)+SUMIF(E!$HC$15:$HL$15,'Ciclo Semaforico'!BH$32,E!$HC28:$HL28)+SUMIF(O!$HC$15:$HL$15,'Ciclo Semaforico'!BH$32,O!$HC28:$HL28))-IF(BH$31="",(SUMIF(S!$HC$15:$HL$15,'Ciclo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Semaforico'!BH$30,O!$HC28:$HL28))*BH$31))</f>
        <v>0</v>
      </c>
      <c r="BI53" s="241">
        <f>IF(BI$32="",IF(BI$31="",(SUMIF(S!$HC$15:$HL$15,'Ciclo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Semaforico'!BI$30,O!$HC28:$HL28))*BI$31),(SUMIF(S!$HC$15:$HL$15,'Ciclo Semaforico'!BI$32,S!$HC28:$HL28)+SUMIF(N!$HC$15:$HL$15,'Ciclo Semaforico'!BI$32,N!$HC28:$HL28)+SUMIF(E!$HC$15:$HL$15,'Ciclo Semaforico'!BI$32,E!$HC28:$HL28)+SUMIF(O!$HC$15:$HL$15,'Ciclo Semaforico'!BI$32,O!$HC28:$HL28))-IF(BI$31="",(SUMIF(S!$HC$15:$HL$15,'Ciclo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Semaforico'!BI$30,O!$HC28:$HL28))*BI$31))</f>
        <v>0</v>
      </c>
      <c r="BJ53" s="242">
        <f>IF(BJ$32="",IF(BJ$31="",(SUMIF(S!$HC$15:$HL$15,'Ciclo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Semaforico'!BJ$30,O!$HC28:$HL28))*BJ$31),(SUMIF(S!$HC$15:$HL$15,'Ciclo Semaforico'!BJ$32,S!$HC28:$HL28)+SUMIF(N!$HC$15:$HL$15,'Ciclo Semaforico'!BJ$32,N!$HC28:$HL28)+SUMIF(E!$HC$15:$HL$15,'Ciclo Semaforico'!BJ$32,E!$HC28:$HL28)+SUMIF(O!$HC$15:$HL$15,'Ciclo Semaforico'!BJ$32,O!$HC28:$HL28))-IF(BJ$31="",(SUMIF(S!$HC$15:$HL$15,'Ciclo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Semaforico'!BJ$30,O!$HC28:$HL28))*BJ$31))</f>
        <v>0</v>
      </c>
      <c r="BK53" s="240">
        <f>IF(BK$32="",IF(BK$31="",(SUMIF(S!$HC$15:$HL$15,'Ciclo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Semaforico'!BK$30,O!$HC28:$HL28))*BK$31),(SUMIF(S!$HC$15:$HL$15,'Ciclo Semaforico'!BK$32,S!$HC28:$HL28)+SUMIF(N!$HC$15:$HL$15,'Ciclo Semaforico'!BK$32,N!$HC28:$HL28)+SUMIF(E!$HC$15:$HL$15,'Ciclo Semaforico'!BK$32,E!$HC28:$HL28)+SUMIF(O!$HC$15:$HL$15,'Ciclo Semaforico'!BK$32,O!$HC28:$HL28))-IF(BK$31="",(SUMIF(S!$HC$15:$HL$15,'Ciclo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Semaforico'!BK$30,O!$HC28:$HL28))*BK$31))</f>
        <v>0</v>
      </c>
      <c r="BL53" s="241">
        <f>IF(BL$32="",IF(BL$31="",(SUMIF(S!$HC$15:$HL$15,'Ciclo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Semaforico'!BL$30,O!$HC28:$HL28))*BL$31),(SUMIF(S!$HC$15:$HL$15,'Ciclo Semaforico'!BL$32,S!$HC28:$HL28)+SUMIF(N!$HC$15:$HL$15,'Ciclo Semaforico'!BL$32,N!$HC28:$HL28)+SUMIF(E!$HC$15:$HL$15,'Ciclo Semaforico'!BL$32,E!$HC28:$HL28)+SUMIF(O!$HC$15:$HL$15,'Ciclo Semaforico'!BL$32,O!$HC28:$HL28))-IF(BL$31="",(SUMIF(S!$HC$15:$HL$15,'Ciclo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Semaforico'!BL$30,O!$HC28:$HL28))*BL$31))</f>
        <v>0</v>
      </c>
      <c r="BM53" s="241">
        <f>IF(BM$32="",IF(BM$31="",(SUMIF(S!$HC$15:$HL$15,'Ciclo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Semaforico'!BM$30,O!$HC28:$HL28))*BM$31),(SUMIF(S!$HC$15:$HL$15,'Ciclo Semaforico'!BM$32,S!$HC28:$HL28)+SUMIF(N!$HC$15:$HL$15,'Ciclo Semaforico'!BM$32,N!$HC28:$HL28)+SUMIF(E!$HC$15:$HL$15,'Ciclo Semaforico'!BM$32,E!$HC28:$HL28)+SUMIF(O!$HC$15:$HL$15,'Ciclo Semaforico'!BM$32,O!$HC28:$HL28))-IF(BM$31="",(SUMIF(S!$HC$15:$HL$15,'Ciclo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Semaforico'!BM$30,O!$HC28:$HL28))*BM$31))</f>
        <v>0</v>
      </c>
      <c r="BN53" s="241">
        <f>IF(BN$32="",IF(BN$31="",(SUMIF(S!$HC$15:$HL$15,'Ciclo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Semaforico'!BN$30,O!$HC28:$HL28))*BN$31),(SUMIF(S!$HC$15:$HL$15,'Ciclo Semaforico'!BN$32,S!$HC28:$HL28)+SUMIF(N!$HC$15:$HL$15,'Ciclo Semaforico'!BN$32,N!$HC28:$HL28)+SUMIF(E!$HC$15:$HL$15,'Ciclo Semaforico'!BN$32,E!$HC28:$HL28)+SUMIF(O!$HC$15:$HL$15,'Ciclo Semaforico'!BN$32,O!$HC28:$HL28))-IF(BN$31="",(SUMIF(S!$HC$15:$HL$15,'Ciclo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Semaforico'!BN$30,O!$HC28:$HL28))*BN$31))</f>
        <v>0</v>
      </c>
      <c r="BO53" s="241">
        <f>IF(BO$32="",IF(BO$31="",(SUMIF(S!$HC$15:$HL$15,'Ciclo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Semaforico'!BO$30,O!$HC28:$HL28))*BO$31),(SUMIF(S!$HC$15:$HL$15,'Ciclo Semaforico'!BO$32,S!$HC28:$HL28)+SUMIF(N!$HC$15:$HL$15,'Ciclo Semaforico'!BO$32,N!$HC28:$HL28)+SUMIF(E!$HC$15:$HL$15,'Ciclo Semaforico'!BO$32,E!$HC28:$HL28)+SUMIF(O!$HC$15:$HL$15,'Ciclo Semaforico'!BO$32,O!$HC28:$HL28))-IF(BO$31="",(SUMIF(S!$HC$15:$HL$15,'Ciclo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Semaforico'!BO$30,O!$HC28:$HL28))*BO$31))</f>
        <v>0</v>
      </c>
      <c r="BP53" s="241">
        <f>IF(BP$32="",IF(BP$31="",(SUMIF(S!$HC$15:$HL$15,'Ciclo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Semaforico'!BP$30,O!$HC28:$HL28))*BP$31),(SUMIF(S!$HC$15:$HL$15,'Ciclo Semaforico'!BP$32,S!$HC28:$HL28)+SUMIF(N!$HC$15:$HL$15,'Ciclo Semaforico'!BP$32,N!$HC28:$HL28)+SUMIF(E!$HC$15:$HL$15,'Ciclo Semaforico'!BP$32,E!$HC28:$HL28)+SUMIF(O!$HC$15:$HL$15,'Ciclo Semaforico'!BP$32,O!$HC28:$HL28))-IF(BP$31="",(SUMIF(S!$HC$15:$HL$15,'Ciclo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Semaforico'!BP$30,O!$HC28:$HL28))*BP$31))</f>
        <v>0</v>
      </c>
      <c r="BQ53" s="241">
        <f>IF(BQ$32="",IF(BQ$31="",(SUMIF(S!$HC$15:$HL$15,'Ciclo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Semaforico'!BQ$30,O!$HC28:$HL28))*BQ$31),(SUMIF(S!$HC$15:$HL$15,'Ciclo Semaforico'!BQ$32,S!$HC28:$HL28)+SUMIF(N!$HC$15:$HL$15,'Ciclo Semaforico'!BQ$32,N!$HC28:$HL28)+SUMIF(E!$HC$15:$HL$15,'Ciclo Semaforico'!BQ$32,E!$HC28:$HL28)+SUMIF(O!$HC$15:$HL$15,'Ciclo Semaforico'!BQ$32,O!$HC28:$HL28))-IF(BQ$31="",(SUMIF(S!$HC$15:$HL$15,'Ciclo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Semaforico'!BQ$30,O!$HC28:$HL28))*BQ$31))</f>
        <v>0</v>
      </c>
      <c r="BR53" s="241">
        <f>IF(BR$32="",IF(BR$31="",(SUMIF(S!$HC$15:$HL$15,'Ciclo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Semaforico'!BR$30,O!$HC28:$HL28))*BR$31),(SUMIF(S!$HC$15:$HL$15,'Ciclo Semaforico'!BR$32,S!$HC28:$HL28)+SUMIF(N!$HC$15:$HL$15,'Ciclo Semaforico'!BR$32,N!$HC28:$HL28)+SUMIF(E!$HC$15:$HL$15,'Ciclo Semaforico'!BR$32,E!$HC28:$HL28)+SUMIF(O!$HC$15:$HL$15,'Ciclo Semaforico'!BR$32,O!$HC28:$HL28))-IF(BR$31="",(SUMIF(S!$HC$15:$HL$15,'Ciclo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Semaforico'!BR$30,O!$HC28:$HL28))*BR$31))</f>
        <v>0</v>
      </c>
      <c r="BS53" s="241">
        <f>IF(BS$32="",IF(BS$31="",(SUMIF(S!$HC$15:$HL$15,'Ciclo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Semaforico'!BS$30,O!$HC28:$HL28))*BS$31),(SUMIF(S!$HC$15:$HL$15,'Ciclo Semaforico'!BS$32,S!$HC28:$HL28)+SUMIF(N!$HC$15:$HL$15,'Ciclo Semaforico'!BS$32,N!$HC28:$HL28)+SUMIF(E!$HC$15:$HL$15,'Ciclo Semaforico'!BS$32,E!$HC28:$HL28)+SUMIF(O!$HC$15:$HL$15,'Ciclo Semaforico'!BS$32,O!$HC28:$HL28))-IF(BS$31="",(SUMIF(S!$HC$15:$HL$15,'Ciclo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Semaforico'!BS$30,O!$HC28:$HL28))*BS$31))</f>
        <v>0</v>
      </c>
      <c r="BT53" s="241">
        <f>IF(BT$32="",IF(BT$31="",(SUMIF(S!$HC$15:$HL$15,'Ciclo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Semaforico'!BT$30,O!$HC28:$HL28))*BT$31),(SUMIF(S!$HC$15:$HL$15,'Ciclo Semaforico'!BT$32,S!$HC28:$HL28)+SUMIF(N!$HC$15:$HL$15,'Ciclo Semaforico'!BT$32,N!$HC28:$HL28)+SUMIF(E!$HC$15:$HL$15,'Ciclo Semaforico'!BT$32,E!$HC28:$HL28)+SUMIF(O!$HC$15:$HL$15,'Ciclo Semaforico'!BT$32,O!$HC28:$HL28))-IF(BT$31="",(SUMIF(S!$HC$15:$HL$15,'Ciclo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Semaforico'!BT$30,O!$HC28:$HL28))*BT$31))</f>
        <v>0</v>
      </c>
      <c r="BU53" s="241">
        <f>IF(BU$32="",IF(BU$31="",(SUMIF(S!$HC$15:$HL$15,'Ciclo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Semaforico'!BU$30,O!$HC28:$HL28))*BU$31),(SUMIF(S!$HC$15:$HL$15,'Ciclo Semaforico'!BU$32,S!$HC28:$HL28)+SUMIF(N!$HC$15:$HL$15,'Ciclo Semaforico'!BU$32,N!$HC28:$HL28)+SUMIF(E!$HC$15:$HL$15,'Ciclo Semaforico'!BU$32,E!$HC28:$HL28)+SUMIF(O!$HC$15:$HL$15,'Ciclo Semaforico'!BU$32,O!$HC28:$HL28))-IF(BU$31="",(SUMIF(S!$HC$15:$HL$15,'Ciclo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Semaforico'!BU$30,O!$HC28:$HL28))*BU$31))</f>
        <v>0</v>
      </c>
      <c r="BV53" s="242">
        <f>IF(BV$32="",IF(BV$31="",(SUMIF(S!$HC$15:$HL$15,'Ciclo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Semaforico'!BV$30,O!$HC28:$HL28))*BV$31),(SUMIF(S!$HC$15:$HL$15,'Ciclo Semaforico'!BV$32,S!$HC28:$HL28)+SUMIF(N!$HC$15:$HL$15,'Ciclo Semaforico'!BV$32,N!$HC28:$HL28)+SUMIF(E!$HC$15:$HL$15,'Ciclo Semaforico'!BV$32,E!$HC28:$HL28)+SUMIF(O!$HC$15:$HL$15,'Ciclo Semaforico'!BV$32,O!$HC28:$HL28))-IF(BV$31="",(SUMIF(S!$HC$15:$HL$15,'Ciclo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Semaforico'!BV$30,O!$HC28:$HL28))*BV$31))</f>
        <v>0</v>
      </c>
      <c r="BW53" s="240">
        <f>IF(BW$32="",IF(BW$31="",(SUMIF(S!$HC$15:$HL$15,'Ciclo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Semaforico'!BW$30,O!$HC28:$HL28))*BW$31),(SUMIF(S!$HC$15:$HL$15,'Ciclo Semaforico'!BW$32,S!$HC28:$HL28)+SUMIF(N!$HC$15:$HL$15,'Ciclo Semaforico'!BW$32,N!$HC28:$HL28)+SUMIF(E!$HC$15:$HL$15,'Ciclo Semaforico'!BW$32,E!$HC28:$HL28)+SUMIF(O!$HC$15:$HL$15,'Ciclo Semaforico'!BW$32,O!$HC28:$HL28))-IF(BW$31="",(SUMIF(S!$HC$15:$HL$15,'Ciclo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Semaforico'!BW$30,O!$HC28:$HL28))*BW$31))</f>
        <v>0</v>
      </c>
      <c r="BX53" s="241">
        <f>IF(BX$32="",IF(BX$31="",(SUMIF(S!$HC$15:$HL$15,'Ciclo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Semaforico'!BX$30,O!$HC28:$HL28))*BX$31),(SUMIF(S!$HC$15:$HL$15,'Ciclo Semaforico'!BX$32,S!$HC28:$HL28)+SUMIF(N!$HC$15:$HL$15,'Ciclo Semaforico'!BX$32,N!$HC28:$HL28)+SUMIF(E!$HC$15:$HL$15,'Ciclo Semaforico'!BX$32,E!$HC28:$HL28)+SUMIF(O!$HC$15:$HL$15,'Ciclo Semaforico'!BX$32,O!$HC28:$HL28))-IF(BX$31="",(SUMIF(S!$HC$15:$HL$15,'Ciclo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Semaforico'!BX$30,O!$HC28:$HL28))*BX$31))</f>
        <v>0</v>
      </c>
      <c r="BY53" s="241">
        <f>IF(BY$32="",IF(BY$31="",(SUMIF(S!$HC$15:$HL$15,'Ciclo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Semaforico'!BY$30,O!$HC28:$HL28))*BY$31),(SUMIF(S!$HC$15:$HL$15,'Ciclo Semaforico'!BY$32,S!$HC28:$HL28)+SUMIF(N!$HC$15:$HL$15,'Ciclo Semaforico'!BY$32,N!$HC28:$HL28)+SUMIF(E!$HC$15:$HL$15,'Ciclo Semaforico'!BY$32,E!$HC28:$HL28)+SUMIF(O!$HC$15:$HL$15,'Ciclo Semaforico'!BY$32,O!$HC28:$HL28))-IF(BY$31="",(SUMIF(S!$HC$15:$HL$15,'Ciclo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Semaforico'!BY$30,O!$HC28:$HL28))*BY$31))</f>
        <v>0</v>
      </c>
      <c r="BZ53" s="241">
        <f>IF(BZ$32="",IF(BZ$31="",(SUMIF(S!$HC$15:$HL$15,'Ciclo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Semaforico'!BZ$30,O!$HC28:$HL28))*BZ$31),(SUMIF(S!$HC$15:$HL$15,'Ciclo Semaforico'!BZ$32,S!$HC28:$HL28)+SUMIF(N!$HC$15:$HL$15,'Ciclo Semaforico'!BZ$32,N!$HC28:$HL28)+SUMIF(E!$HC$15:$HL$15,'Ciclo Semaforico'!BZ$32,E!$HC28:$HL28)+SUMIF(O!$HC$15:$HL$15,'Ciclo Semaforico'!BZ$32,O!$HC28:$HL28))-IF(BZ$31="",(SUMIF(S!$HC$15:$HL$15,'Ciclo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Semaforico'!BZ$30,O!$HC28:$HL28))*BZ$31))</f>
        <v>0</v>
      </c>
      <c r="CA53" s="241">
        <f>IF(CA$32="",IF(CA$31="",(SUMIF(S!$HC$15:$HL$15,'Ciclo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Semaforico'!CA$30,O!$HC28:$HL28))*CA$31),(SUMIF(S!$HC$15:$HL$15,'Ciclo Semaforico'!CA$32,S!$HC28:$HL28)+SUMIF(N!$HC$15:$HL$15,'Ciclo Semaforico'!CA$32,N!$HC28:$HL28)+SUMIF(E!$HC$15:$HL$15,'Ciclo Semaforico'!CA$32,E!$HC28:$HL28)+SUMIF(O!$HC$15:$HL$15,'Ciclo Semaforico'!CA$32,O!$HC28:$HL28))-IF(CA$31="",(SUMIF(S!$HC$15:$HL$15,'Ciclo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Semaforico'!CA$30,O!$HC28:$HL28))*CA$31))</f>
        <v>0</v>
      </c>
      <c r="CB53" s="241">
        <f>IF(CB$32="",IF(CB$31="",(SUMIF(S!$HC$15:$HL$15,'Ciclo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Semaforico'!CB$30,O!$HC28:$HL28))*CB$31),(SUMIF(S!$HC$15:$HL$15,'Ciclo Semaforico'!CB$32,S!$HC28:$HL28)+SUMIF(N!$HC$15:$HL$15,'Ciclo Semaforico'!CB$32,N!$HC28:$HL28)+SUMIF(E!$HC$15:$HL$15,'Ciclo Semaforico'!CB$32,E!$HC28:$HL28)+SUMIF(O!$HC$15:$HL$15,'Ciclo Semaforico'!CB$32,O!$HC28:$HL28))-IF(CB$31="",(SUMIF(S!$HC$15:$HL$15,'Ciclo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Semaforico'!CB$30,O!$HC28:$HL28))*CB$31))</f>
        <v>0</v>
      </c>
      <c r="CC53" s="241">
        <f>IF(CC$32="",IF(CC$31="",(SUMIF(S!$HC$15:$HL$15,'Ciclo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Semaforico'!CC$30,O!$HC28:$HL28))*CC$31),(SUMIF(S!$HC$15:$HL$15,'Ciclo Semaforico'!CC$32,S!$HC28:$HL28)+SUMIF(N!$HC$15:$HL$15,'Ciclo Semaforico'!CC$32,N!$HC28:$HL28)+SUMIF(E!$HC$15:$HL$15,'Ciclo Semaforico'!CC$32,E!$HC28:$HL28)+SUMIF(O!$HC$15:$HL$15,'Ciclo Semaforico'!CC$32,O!$HC28:$HL28))-IF(CC$31="",(SUMIF(S!$HC$15:$HL$15,'Ciclo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Semaforico'!CC$30,O!$HC28:$HL28))*CC$31))</f>
        <v>0</v>
      </c>
      <c r="CD53" s="241">
        <f>IF(CD$32="",IF(CD$31="",(SUMIF(S!$HC$15:$HL$15,'Ciclo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Semaforico'!CD$30,O!$HC28:$HL28))*CD$31),(SUMIF(S!$HC$15:$HL$15,'Ciclo Semaforico'!CD$32,S!$HC28:$HL28)+SUMIF(N!$HC$15:$HL$15,'Ciclo Semaforico'!CD$32,N!$HC28:$HL28)+SUMIF(E!$HC$15:$HL$15,'Ciclo Semaforico'!CD$32,E!$HC28:$HL28)+SUMIF(O!$HC$15:$HL$15,'Ciclo Semaforico'!CD$32,O!$HC28:$HL28))-IF(CD$31="",(SUMIF(S!$HC$15:$HL$15,'Ciclo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Semaforico'!CD$30,O!$HC28:$HL28))*CD$31))</f>
        <v>0</v>
      </c>
      <c r="CE53" s="241">
        <f>IF(CE$32="",IF(CE$31="",(SUMIF(S!$HC$15:$HL$15,'Ciclo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Semaforico'!CE$30,O!$HC28:$HL28))*CE$31),(SUMIF(S!$HC$15:$HL$15,'Ciclo Semaforico'!CE$32,S!$HC28:$HL28)+SUMIF(N!$HC$15:$HL$15,'Ciclo Semaforico'!CE$32,N!$HC28:$HL28)+SUMIF(E!$HC$15:$HL$15,'Ciclo Semaforico'!CE$32,E!$HC28:$HL28)+SUMIF(O!$HC$15:$HL$15,'Ciclo Semaforico'!CE$32,O!$HC28:$HL28))-IF(CE$31="",(SUMIF(S!$HC$15:$HL$15,'Ciclo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Semaforico'!CE$30,O!$HC28:$HL28))*CE$31))</f>
        <v>0</v>
      </c>
      <c r="CF53" s="241">
        <f>IF(CF$32="",IF(CF$31="",(SUMIF(S!$HC$15:$HL$15,'Ciclo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Semaforico'!CF$30,O!$HC28:$HL28))*CF$31),(SUMIF(S!$HC$15:$HL$15,'Ciclo Semaforico'!CF$32,S!$HC28:$HL28)+SUMIF(N!$HC$15:$HL$15,'Ciclo Semaforico'!CF$32,N!$HC28:$HL28)+SUMIF(E!$HC$15:$HL$15,'Ciclo Semaforico'!CF$32,E!$HC28:$HL28)+SUMIF(O!$HC$15:$HL$15,'Ciclo Semaforico'!CF$32,O!$HC28:$HL28))-IF(CF$31="",(SUMIF(S!$HC$15:$HL$15,'Ciclo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Semaforico'!CF$30,O!$HC28:$HL28))*CF$31))</f>
        <v>0</v>
      </c>
      <c r="CG53" s="241">
        <f>IF(CG$32="",IF(CG$31="",(SUMIF(S!$HC$15:$HL$15,'Ciclo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Semaforico'!CG$30,O!$HC28:$HL28))*CG$31),(SUMIF(S!$HC$15:$HL$15,'Ciclo Semaforico'!CG$32,S!$HC28:$HL28)+SUMIF(N!$HC$15:$HL$15,'Ciclo Semaforico'!CG$32,N!$HC28:$HL28)+SUMIF(E!$HC$15:$HL$15,'Ciclo Semaforico'!CG$32,E!$HC28:$HL28)+SUMIF(O!$HC$15:$HL$15,'Ciclo Semaforico'!CG$32,O!$HC28:$HL28))-IF(CG$31="",(SUMIF(S!$HC$15:$HL$15,'Ciclo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Semaforico'!CG$30,O!$HC28:$HL28))*CG$31))</f>
        <v>0</v>
      </c>
      <c r="CH53" s="242">
        <f>IF(CH$32="",IF(CH$31="",(SUMIF(S!$HC$15:$HL$15,'Ciclo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Semaforico'!CH$30,O!$HC28:$HL28))*CH$31),(SUMIF(S!$HC$15:$HL$15,'Ciclo Semaforico'!CH$32,S!$HC28:$HL28)+SUMIF(N!$HC$15:$HL$15,'Ciclo Semaforico'!CH$32,N!$HC28:$HL28)+SUMIF(E!$HC$15:$HL$15,'Ciclo Semaforico'!CH$32,E!$HC28:$HL28)+SUMIF(O!$HC$15:$HL$15,'Ciclo Semaforico'!CH$32,O!$HC28:$HL28))-IF(CH$31="",(SUMIF(S!$HC$15:$HL$15,'Ciclo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Semaforico'!CH$30,O!$HC28:$HL28))*CH$31))</f>
        <v>0</v>
      </c>
      <c r="CI53" s="240" t="e">
        <f t="shared" si="52"/>
        <v>#REF!</v>
      </c>
      <c r="CJ53" s="241" t="e">
        <f t="shared" si="53"/>
        <v>#REF!</v>
      </c>
      <c r="CK53" s="241" t="e">
        <f t="shared" si="54"/>
        <v>#REF!</v>
      </c>
      <c r="CL53" s="241" t="e">
        <f t="shared" si="55"/>
        <v>#REF!</v>
      </c>
      <c r="CM53" s="241" t="e">
        <f t="shared" si="56"/>
        <v>#REF!</v>
      </c>
      <c r="CN53" s="241" t="e">
        <f t="shared" si="57"/>
        <v>#REF!</v>
      </c>
      <c r="CO53" s="241" t="e">
        <f t="shared" si="58"/>
        <v>#REF!</v>
      </c>
      <c r="CP53" s="241" t="e">
        <f t="shared" si="59"/>
        <v>#REF!</v>
      </c>
      <c r="CQ53" s="241" t="e">
        <f t="shared" si="60"/>
        <v>#REF!</v>
      </c>
      <c r="CR53" s="241" t="e">
        <f t="shared" si="61"/>
        <v>#REF!</v>
      </c>
      <c r="CS53" s="241" t="e">
        <f t="shared" si="62"/>
        <v>#REF!</v>
      </c>
      <c r="CT53" s="242">
        <f t="shared" si="63"/>
        <v>0</v>
      </c>
      <c r="CU53" s="240" t="e">
        <f t="shared" si="64"/>
        <v>#REF!</v>
      </c>
      <c r="CV53" s="241" t="e">
        <f t="shared" si="65"/>
        <v>#REF!</v>
      </c>
      <c r="CW53" s="241" t="e">
        <f t="shared" si="66"/>
        <v>#REF!</v>
      </c>
      <c r="CX53" s="241">
        <f t="shared" si="67"/>
        <v>0</v>
      </c>
      <c r="CY53" s="241">
        <f t="shared" si="68"/>
        <v>0</v>
      </c>
      <c r="CZ53" s="241">
        <f t="shared" si="69"/>
        <v>0</v>
      </c>
      <c r="DA53" s="241">
        <f t="shared" si="70"/>
        <v>0</v>
      </c>
      <c r="DB53" s="241">
        <f t="shared" si="71"/>
        <v>0</v>
      </c>
      <c r="DC53" s="241">
        <f t="shared" si="72"/>
        <v>0</v>
      </c>
      <c r="DD53" s="241">
        <f t="shared" si="73"/>
        <v>0</v>
      </c>
      <c r="DE53" s="241">
        <f t="shared" si="74"/>
        <v>0</v>
      </c>
      <c r="DF53" s="242">
        <f t="shared" si="75"/>
        <v>0</v>
      </c>
      <c r="DG53" s="240">
        <f t="shared" si="76"/>
        <v>0</v>
      </c>
      <c r="DH53" s="241">
        <f t="shared" si="77"/>
        <v>0</v>
      </c>
      <c r="DI53" s="241">
        <f t="shared" si="78"/>
        <v>0</v>
      </c>
      <c r="DJ53" s="241">
        <f t="shared" si="79"/>
        <v>0</v>
      </c>
      <c r="DK53" s="241">
        <f t="shared" si="80"/>
        <v>0</v>
      </c>
      <c r="DL53" s="241">
        <f t="shared" si="81"/>
        <v>0</v>
      </c>
      <c r="DM53" s="241">
        <f t="shared" si="82"/>
        <v>0</v>
      </c>
      <c r="DN53" s="241">
        <f t="shared" si="83"/>
        <v>0</v>
      </c>
      <c r="DO53" s="241">
        <f t="shared" si="84"/>
        <v>0</v>
      </c>
      <c r="DP53" s="241">
        <f t="shared" si="85"/>
        <v>0</v>
      </c>
      <c r="DQ53" s="241">
        <f t="shared" si="86"/>
        <v>0</v>
      </c>
      <c r="DR53" s="242">
        <f t="shared" si="87"/>
        <v>0</v>
      </c>
      <c r="DS53" s="240">
        <f t="shared" si="88"/>
        <v>0</v>
      </c>
      <c r="DT53" s="241">
        <f t="shared" si="89"/>
        <v>0</v>
      </c>
      <c r="DU53" s="241">
        <f t="shared" si="90"/>
        <v>0</v>
      </c>
      <c r="DV53" s="241">
        <f t="shared" si="91"/>
        <v>0</v>
      </c>
      <c r="DW53" s="241">
        <f t="shared" si="92"/>
        <v>0</v>
      </c>
      <c r="DX53" s="241">
        <f t="shared" si="93"/>
        <v>0</v>
      </c>
      <c r="DY53" s="241">
        <f t="shared" si="94"/>
        <v>0</v>
      </c>
      <c r="DZ53" s="241">
        <f t="shared" si="95"/>
        <v>0</v>
      </c>
      <c r="EA53" s="241">
        <f t="shared" si="96"/>
        <v>0</v>
      </c>
      <c r="EB53" s="241">
        <f t="shared" si="97"/>
        <v>0</v>
      </c>
      <c r="EC53" s="241">
        <f t="shared" si="98"/>
        <v>0</v>
      </c>
      <c r="ED53" s="242">
        <f t="shared" si="99"/>
        <v>0</v>
      </c>
      <c r="EE53" s="240">
        <f t="shared" si="100"/>
        <v>0</v>
      </c>
      <c r="EF53" s="241">
        <f t="shared" si="101"/>
        <v>0</v>
      </c>
      <c r="EG53" s="241">
        <f t="shared" si="102"/>
        <v>0</v>
      </c>
      <c r="EH53" s="241">
        <f t="shared" si="103"/>
        <v>0</v>
      </c>
      <c r="EI53" s="241">
        <f t="shared" si="104"/>
        <v>0</v>
      </c>
      <c r="EJ53" s="241">
        <f t="shared" si="105"/>
        <v>0</v>
      </c>
      <c r="EK53" s="241">
        <f t="shared" si="106"/>
        <v>0</v>
      </c>
      <c r="EL53" s="241">
        <f t="shared" si="107"/>
        <v>0</v>
      </c>
      <c r="EM53" s="241">
        <f t="shared" si="108"/>
        <v>0</v>
      </c>
      <c r="EN53" s="241">
        <f t="shared" si="109"/>
        <v>0</v>
      </c>
      <c r="EO53" s="241">
        <f t="shared" si="110"/>
        <v>0</v>
      </c>
      <c r="EP53" s="242">
        <f t="shared" si="111"/>
        <v>0</v>
      </c>
      <c r="EQ53" s="251" t="e">
        <f t="shared" si="112"/>
        <v>#REF!</v>
      </c>
      <c r="ER53" s="252" t="e">
        <f t="shared" si="113"/>
        <v>#REF!</v>
      </c>
      <c r="ES53" s="252" t="e">
        <f t="shared" si="114"/>
        <v>#REF!</v>
      </c>
      <c r="ET53" s="252" t="e">
        <f t="shared" si="115"/>
        <v>#REF!</v>
      </c>
      <c r="EU53" s="252" t="e">
        <f t="shared" si="116"/>
        <v>#REF!</v>
      </c>
      <c r="EV53" s="252" t="e">
        <f t="shared" si="117"/>
        <v>#REF!</v>
      </c>
      <c r="EW53" s="252" t="e">
        <f t="shared" si="118"/>
        <v>#REF!</v>
      </c>
      <c r="EX53" s="252" t="e">
        <f t="shared" si="119"/>
        <v>#REF!</v>
      </c>
      <c r="EY53" s="252" t="e">
        <f t="shared" si="120"/>
        <v>#REF!</v>
      </c>
      <c r="EZ53" s="252" t="e">
        <f t="shared" si="121"/>
        <v>#REF!</v>
      </c>
      <c r="FA53" s="252" t="e">
        <f t="shared" si="122"/>
        <v>#REF!</v>
      </c>
      <c r="FB53" s="253" t="str">
        <f t="shared" si="123"/>
        <v/>
      </c>
      <c r="FC53" s="251" t="e">
        <f t="shared" si="124"/>
        <v>#REF!</v>
      </c>
      <c r="FD53" s="252" t="e">
        <f t="shared" si="125"/>
        <v>#REF!</v>
      </c>
      <c r="FE53" s="252" t="e">
        <f t="shared" si="126"/>
        <v>#REF!</v>
      </c>
      <c r="FF53" s="252" t="str">
        <f t="shared" si="127"/>
        <v/>
      </c>
      <c r="FG53" s="252" t="str">
        <f t="shared" si="128"/>
        <v/>
      </c>
      <c r="FH53" s="252" t="str">
        <f t="shared" si="129"/>
        <v/>
      </c>
      <c r="FI53" s="252" t="str">
        <f t="shared" si="130"/>
        <v/>
      </c>
      <c r="FJ53" s="252" t="str">
        <f t="shared" si="131"/>
        <v/>
      </c>
      <c r="FK53" s="252" t="str">
        <f t="shared" si="132"/>
        <v/>
      </c>
      <c r="FL53" s="252" t="str">
        <f t="shared" si="133"/>
        <v/>
      </c>
      <c r="FM53" s="252" t="str">
        <f t="shared" si="134"/>
        <v/>
      </c>
      <c r="FN53" s="253" t="str">
        <f t="shared" si="135"/>
        <v/>
      </c>
      <c r="FO53" s="251" t="str">
        <f t="shared" si="136"/>
        <v/>
      </c>
      <c r="FP53" s="252" t="str">
        <f t="shared" si="137"/>
        <v/>
      </c>
      <c r="FQ53" s="252" t="str">
        <f t="shared" si="138"/>
        <v/>
      </c>
      <c r="FR53" s="252" t="str">
        <f t="shared" si="139"/>
        <v/>
      </c>
      <c r="FS53" s="252" t="str">
        <f t="shared" si="140"/>
        <v/>
      </c>
      <c r="FT53" s="252" t="str">
        <f t="shared" si="141"/>
        <v/>
      </c>
      <c r="FU53" s="252" t="str">
        <f t="shared" si="142"/>
        <v/>
      </c>
      <c r="FV53" s="252" t="str">
        <f t="shared" si="143"/>
        <v/>
      </c>
      <c r="FW53" s="252" t="str">
        <f t="shared" si="144"/>
        <v/>
      </c>
      <c r="FX53" s="252" t="str">
        <f t="shared" si="145"/>
        <v/>
      </c>
      <c r="FY53" s="252" t="str">
        <f t="shared" si="146"/>
        <v/>
      </c>
      <c r="FZ53" s="253" t="str">
        <f t="shared" si="147"/>
        <v/>
      </c>
      <c r="GA53" s="251" t="str">
        <f t="shared" si="148"/>
        <v/>
      </c>
      <c r="GB53" s="252" t="str">
        <f t="shared" si="149"/>
        <v/>
      </c>
      <c r="GC53" s="252" t="str">
        <f t="shared" si="150"/>
        <v/>
      </c>
      <c r="GD53" s="252" t="str">
        <f t="shared" si="151"/>
        <v/>
      </c>
      <c r="GE53" s="252" t="str">
        <f t="shared" si="152"/>
        <v/>
      </c>
      <c r="GF53" s="252" t="str">
        <f t="shared" si="153"/>
        <v/>
      </c>
      <c r="GG53" s="252" t="str">
        <f t="shared" si="154"/>
        <v/>
      </c>
      <c r="GH53" s="252" t="str">
        <f t="shared" si="155"/>
        <v/>
      </c>
      <c r="GI53" s="252" t="str">
        <f t="shared" si="156"/>
        <v/>
      </c>
      <c r="GJ53" s="252" t="str">
        <f t="shared" si="157"/>
        <v/>
      </c>
      <c r="GK53" s="252" t="str">
        <f t="shared" si="158"/>
        <v/>
      </c>
      <c r="GL53" s="253" t="str">
        <f t="shared" si="159"/>
        <v/>
      </c>
      <c r="GM53" s="251" t="str">
        <f t="shared" si="160"/>
        <v/>
      </c>
      <c r="GN53" s="252" t="str">
        <f t="shared" si="161"/>
        <v/>
      </c>
      <c r="GO53" s="252" t="str">
        <f t="shared" si="162"/>
        <v/>
      </c>
      <c r="GP53" s="252" t="str">
        <f t="shared" si="163"/>
        <v/>
      </c>
      <c r="GQ53" s="252" t="str">
        <f t="shared" si="164"/>
        <v/>
      </c>
      <c r="GR53" s="252" t="str">
        <f t="shared" si="165"/>
        <v/>
      </c>
      <c r="GS53" s="252" t="str">
        <f t="shared" si="166"/>
        <v/>
      </c>
      <c r="GT53" s="252" t="str">
        <f t="shared" si="167"/>
        <v/>
      </c>
      <c r="GU53" s="252" t="str">
        <f t="shared" si="168"/>
        <v/>
      </c>
      <c r="GV53" s="252" t="str">
        <f t="shared" si="169"/>
        <v/>
      </c>
      <c r="GW53" s="252" t="str">
        <f t="shared" si="170"/>
        <v/>
      </c>
      <c r="GX53" s="253" t="str">
        <f t="shared" si="171"/>
        <v/>
      </c>
      <c r="GY53" s="248" t="e">
        <f t="shared" si="185"/>
        <v>#REF!</v>
      </c>
      <c r="GZ53" s="249" t="e">
        <f t="shared" si="186"/>
        <v>#REF!</v>
      </c>
      <c r="HA53" s="249">
        <f t="shared" si="186"/>
        <v>0</v>
      </c>
      <c r="HB53" s="249">
        <f t="shared" si="186"/>
        <v>0</v>
      </c>
      <c r="HC53" s="249">
        <f t="shared" si="186"/>
        <v>0</v>
      </c>
      <c r="HD53" s="249">
        <f t="shared" si="186"/>
        <v>0</v>
      </c>
      <c r="HE53" s="249">
        <f t="shared" si="173"/>
        <v>0</v>
      </c>
      <c r="HF53" s="250">
        <f t="shared" si="173"/>
        <v>0</v>
      </c>
      <c r="HG53" s="248" t="e">
        <f t="shared" si="187"/>
        <v>#REF!</v>
      </c>
      <c r="HH53" s="249" t="e">
        <f t="shared" si="188"/>
        <v>#REF!</v>
      </c>
      <c r="HI53" s="249">
        <f t="shared" si="188"/>
        <v>0</v>
      </c>
      <c r="HJ53" s="249">
        <f t="shared" si="188"/>
        <v>0</v>
      </c>
      <c r="HK53" s="249">
        <f t="shared" si="188"/>
        <v>0</v>
      </c>
      <c r="HL53" s="249">
        <f t="shared" si="188"/>
        <v>0</v>
      </c>
      <c r="HM53" s="249">
        <f t="shared" si="188"/>
        <v>0</v>
      </c>
      <c r="HN53" s="250">
        <f t="shared" si="188"/>
        <v>0</v>
      </c>
      <c r="HO53" s="248">
        <f t="shared" si="189"/>
        <v>0</v>
      </c>
      <c r="HP53" s="249">
        <f t="shared" si="190"/>
        <v>0</v>
      </c>
      <c r="HQ53" s="249">
        <f t="shared" si="190"/>
        <v>0</v>
      </c>
      <c r="HR53" s="249">
        <f t="shared" si="190"/>
        <v>0</v>
      </c>
      <c r="HS53" s="249">
        <f t="shared" si="190"/>
        <v>0</v>
      </c>
      <c r="HT53" s="249">
        <f t="shared" si="190"/>
        <v>0</v>
      </c>
      <c r="HU53" s="249">
        <f t="shared" si="190"/>
        <v>0</v>
      </c>
      <c r="HV53" s="250">
        <f t="shared" si="190"/>
        <v>0</v>
      </c>
      <c r="HW53" s="248">
        <f t="shared" si="191"/>
        <v>0</v>
      </c>
      <c r="HX53" s="249">
        <f t="shared" si="192"/>
        <v>0</v>
      </c>
      <c r="HY53" s="249">
        <f t="shared" si="192"/>
        <v>0</v>
      </c>
      <c r="HZ53" s="249">
        <f t="shared" si="192"/>
        <v>0</v>
      </c>
      <c r="IA53" s="249">
        <f t="shared" si="192"/>
        <v>0</v>
      </c>
      <c r="IB53" s="249">
        <f t="shared" si="192"/>
        <v>0</v>
      </c>
      <c r="IC53" s="249">
        <f t="shared" si="192"/>
        <v>0</v>
      </c>
      <c r="ID53" s="250">
        <f t="shared" si="192"/>
        <v>0</v>
      </c>
      <c r="IE53" s="248">
        <f t="shared" si="193"/>
        <v>0</v>
      </c>
      <c r="IF53" s="249">
        <f t="shared" si="194"/>
        <v>0</v>
      </c>
      <c r="IG53" s="249">
        <f t="shared" si="194"/>
        <v>0</v>
      </c>
      <c r="IH53" s="249">
        <f t="shared" si="194"/>
        <v>0</v>
      </c>
      <c r="II53" s="249">
        <f t="shared" si="194"/>
        <v>0</v>
      </c>
      <c r="IJ53" s="249">
        <f t="shared" si="194"/>
        <v>0</v>
      </c>
      <c r="IK53" s="249">
        <f t="shared" si="194"/>
        <v>0</v>
      </c>
      <c r="IL53" s="250">
        <f t="shared" si="194"/>
        <v>0</v>
      </c>
      <c r="IM53" s="251" t="e">
        <f t="shared" si="178"/>
        <v>#REF!</v>
      </c>
      <c r="IN53" s="252" t="e">
        <f t="shared" si="179"/>
        <v>#REF!</v>
      </c>
      <c r="IO53" s="252">
        <f t="shared" si="180"/>
        <v>0</v>
      </c>
      <c r="IP53" s="252">
        <f t="shared" si="181"/>
        <v>0</v>
      </c>
      <c r="IQ53" s="253">
        <f t="shared" si="182"/>
        <v>0</v>
      </c>
      <c r="IR53" s="405" t="e">
        <f t="shared" si="195"/>
        <v>#REF!</v>
      </c>
      <c r="IS53" s="246">
        <f t="shared" si="197"/>
        <v>0</v>
      </c>
      <c r="IT53" s="254" t="e">
        <f t="shared" si="183"/>
        <v>#REF!</v>
      </c>
      <c r="IU53" s="408">
        <v>1800</v>
      </c>
      <c r="IV53" s="410">
        <v>1</v>
      </c>
      <c r="IW53" s="410" t="s">
        <v>190</v>
      </c>
      <c r="IX53" s="414" t="e">
        <f t="shared" si="196"/>
        <v>#REF!</v>
      </c>
      <c r="IY53" s="422"/>
      <c r="IZ53" s="423"/>
      <c r="JA53" s="424"/>
      <c r="JB53" s="422"/>
      <c r="JC53" s="423"/>
      <c r="JD53" s="424"/>
      <c r="JE53" s="419"/>
      <c r="JF53" s="420"/>
      <c r="JG53" s="421"/>
      <c r="JH53" s="419"/>
      <c r="JI53" s="420"/>
      <c r="JJ53" s="421"/>
      <c r="JK53" s="419"/>
      <c r="JL53" s="420"/>
      <c r="JM53" s="421"/>
      <c r="JN53" s="659">
        <v>1</v>
      </c>
      <c r="JO53" s="659">
        <v>1</v>
      </c>
      <c r="JP53" s="659">
        <v>1</v>
      </c>
      <c r="JQ53" s="659">
        <v>1</v>
      </c>
      <c r="JR53" s="659">
        <v>1</v>
      </c>
      <c r="JS53" s="674" t="e">
        <f t="shared" si="184"/>
        <v>#REF!</v>
      </c>
    </row>
    <row r="54" spans="25:279" ht="20.100000000000001" hidden="1" customHeight="1">
      <c r="Y54" s="381" t="e">
        <f>N!IK29</f>
        <v>#REF!</v>
      </c>
      <c r="Z54" s="378" t="s">
        <v>121</v>
      </c>
      <c r="AA54" s="240" t="e">
        <f>IF(AA$32="",IF(AA$31="",(SUMIF(S!$HC$15:$HL$15,'Ciclo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Semaforico'!AA$30,O!$HC29:$HL29))*AA$31),(SUMIF(S!$HC$15:$HL$15,'Ciclo Semaforico'!AA$32,S!$HC29:$HL29)+SUMIF(N!$HC$15:$HL$15,'Ciclo Semaforico'!AA$32,N!$HC29:$HL29)+SUMIF(E!$HC$15:$HL$15,'Ciclo Semaforico'!AA$32,E!$HC29:$HL29)+SUMIF(O!$HC$15:$HL$15,'Ciclo Semaforico'!AA$32,O!$HC29:$HL29))-IF(AA$31="",(SUMIF(S!$HC$15:$HL$15,'Ciclo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Semaforico'!AA$30,O!$HC29:$HL29))*AA$31))</f>
        <v>#REF!</v>
      </c>
      <c r="AB54" s="241" t="e">
        <f>IF(AB$32="",IF(AB$31="",(SUMIF(S!$HC$15:$HL$15,'Ciclo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Semaforico'!AB$30,O!$HC29:$HL29))*AB$31),(SUMIF(S!$HC$15:$HL$15,'Ciclo Semaforico'!AB$32,S!$HC29:$HL29)+SUMIF(N!$HC$15:$HL$15,'Ciclo Semaforico'!AB$32,N!$HC29:$HL29)+SUMIF(E!$HC$15:$HL$15,'Ciclo Semaforico'!AB$32,E!$HC29:$HL29)+SUMIF(O!$HC$15:$HL$15,'Ciclo Semaforico'!AB$32,O!$HC29:$HL29))-IF(AB$31="",(SUMIF(S!$HC$15:$HL$15,'Ciclo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Semaforico'!AB$30,O!$HC29:$HL29))*AB$31))</f>
        <v>#REF!</v>
      </c>
      <c r="AC54" s="241" t="e">
        <f>IF(AC$32="",IF(AC$31="",(SUMIF(S!$HC$15:$HL$15,'Ciclo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Semaforico'!AC$30,O!$HC29:$HL29))*AC$31),(SUMIF(S!$HC$15:$HL$15,'Ciclo Semaforico'!AC$32,S!$HC29:$HL29)+SUMIF(N!$HC$15:$HL$15,'Ciclo Semaforico'!AC$32,N!$HC29:$HL29)+SUMIF(E!$HC$15:$HL$15,'Ciclo Semaforico'!AC$32,E!$HC29:$HL29)+SUMIF(O!$HC$15:$HL$15,'Ciclo Semaforico'!AC$32,O!$HC29:$HL29))-IF(AC$31="",(SUMIF(S!$HC$15:$HL$15,'Ciclo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Semaforico'!AC$30,O!$HC29:$HL29))*AC$31))</f>
        <v>#REF!</v>
      </c>
      <c r="AD54" s="241" t="e">
        <f>IF(AD$32="",IF(AD$31="",(SUMIF(S!$HC$15:$HL$15,'Ciclo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Semaforico'!AD$30,O!$HC29:$HL29))*AD$31),(SUMIF(S!$HC$15:$HL$15,'Ciclo Semaforico'!AD$32,S!$HC29:$HL29)+SUMIF(N!$HC$15:$HL$15,'Ciclo Semaforico'!AD$32,N!$HC29:$HL29)+SUMIF(E!$HC$15:$HL$15,'Ciclo Semaforico'!AD$32,E!$HC29:$HL29)+SUMIF(O!$HC$15:$HL$15,'Ciclo Semaforico'!AD$32,O!$HC29:$HL29))-IF(AD$31="",(SUMIF(S!$HC$15:$HL$15,'Ciclo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Semaforico'!AD$30,O!$HC29:$HL29))*AD$31))</f>
        <v>#REF!</v>
      </c>
      <c r="AE54" s="241" t="e">
        <f>IF(AE$32="",IF(AE$31="",(SUMIF(S!$HC$15:$HL$15,'Ciclo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Semaforico'!AE$30,O!$HC29:$HL29))*AE$31),(SUMIF(S!$HC$15:$HL$15,'Ciclo Semaforico'!AE$32,S!$HC29:$HL29)+SUMIF(N!$HC$15:$HL$15,'Ciclo Semaforico'!AE$32,N!$HC29:$HL29)+SUMIF(E!$HC$15:$HL$15,'Ciclo Semaforico'!AE$32,E!$HC29:$HL29)+SUMIF(O!$HC$15:$HL$15,'Ciclo Semaforico'!AE$32,O!$HC29:$HL29))-IF(AE$31="",(SUMIF(S!$HC$15:$HL$15,'Ciclo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Semaforico'!AE$30,O!$HC29:$HL29))*AE$31))</f>
        <v>#REF!</v>
      </c>
      <c r="AF54" s="241" t="e">
        <f>IF(AF$32="",IF(AF$31="",(SUMIF(S!$HC$15:$HL$15,'Ciclo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Semaforico'!AF$30,O!$HC29:$HL29))*AF$31),(SUMIF(S!$HC$15:$HL$15,'Ciclo Semaforico'!AF$32,S!$HC29:$HL29)+SUMIF(N!$HC$15:$HL$15,'Ciclo Semaforico'!AF$32,N!$HC29:$HL29)+SUMIF(E!$HC$15:$HL$15,'Ciclo Semaforico'!AF$32,E!$HC29:$HL29)+SUMIF(O!$HC$15:$HL$15,'Ciclo Semaforico'!AF$32,O!$HC29:$HL29))-IF(AF$31="",(SUMIF(S!$HC$15:$HL$15,'Ciclo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Semaforico'!AF$30,O!$HC29:$HL29))*AF$31))</f>
        <v>#REF!</v>
      </c>
      <c r="AG54" s="241" t="e">
        <f>IF(AG$32="",IF(AG$31="",(SUMIF(S!$HC$15:$HL$15,'Ciclo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Semaforico'!AG$30,O!$HC29:$HL29))*AG$31),(SUMIF(S!$HC$15:$HL$15,'Ciclo Semaforico'!AG$32,S!$HC29:$HL29)+SUMIF(N!$HC$15:$HL$15,'Ciclo Semaforico'!AG$32,N!$HC29:$HL29)+SUMIF(E!$HC$15:$HL$15,'Ciclo Semaforico'!AG$32,E!$HC29:$HL29)+SUMIF(O!$HC$15:$HL$15,'Ciclo Semaforico'!AG$32,O!$HC29:$HL29))-IF(AG$31="",(SUMIF(S!$HC$15:$HL$15,'Ciclo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Semaforico'!AG$30,O!$HC29:$HL29))*AG$31))</f>
        <v>#REF!</v>
      </c>
      <c r="AH54" s="241" t="e">
        <f>IF(AH$32="",IF(AH$31="",(SUMIF(S!$HC$15:$HL$15,'Ciclo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Semaforico'!AH$30,O!$HC29:$HL29))*AH$31),(SUMIF(S!$HC$15:$HL$15,'Ciclo Semaforico'!AH$32,S!$HC29:$HL29)+SUMIF(N!$HC$15:$HL$15,'Ciclo Semaforico'!AH$32,N!$HC29:$HL29)+SUMIF(E!$HC$15:$HL$15,'Ciclo Semaforico'!AH$32,E!$HC29:$HL29)+SUMIF(O!$HC$15:$HL$15,'Ciclo Semaforico'!AH$32,O!$HC29:$HL29))-IF(AH$31="",(SUMIF(S!$HC$15:$HL$15,'Ciclo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Semaforico'!AH$30,O!$HC29:$HL29))*AH$31))</f>
        <v>#REF!</v>
      </c>
      <c r="AI54" s="241" t="e">
        <f>IF(AI$32="",IF(AI$31="",(SUMIF(S!$HC$15:$HL$15,'Ciclo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Semaforico'!AI$30,O!$HC29:$HL29))*AI$31),(SUMIF(S!$HC$15:$HL$15,'Ciclo Semaforico'!AI$32,S!$HC29:$HL29)+SUMIF(N!$HC$15:$HL$15,'Ciclo Semaforico'!AI$32,N!$HC29:$HL29)+SUMIF(E!$HC$15:$HL$15,'Ciclo Semaforico'!AI$32,E!$HC29:$HL29)+SUMIF(O!$HC$15:$HL$15,'Ciclo Semaforico'!AI$32,O!$HC29:$HL29))-IF(AI$31="",(SUMIF(S!$HC$15:$HL$15,'Ciclo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Semaforico'!AI$30,O!$HC29:$HL29))*AI$31))</f>
        <v>#REF!</v>
      </c>
      <c r="AJ54" s="241" t="e">
        <f>IF(AJ$32="",IF(AJ$31="",(SUMIF(S!$HC$15:$HL$15,'Ciclo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Semaforico'!AJ$30,O!$HC29:$HL29))*AJ$31),(SUMIF(S!$HC$15:$HL$15,'Ciclo Semaforico'!AJ$32,S!$HC29:$HL29)+SUMIF(N!$HC$15:$HL$15,'Ciclo Semaforico'!AJ$32,N!$HC29:$HL29)+SUMIF(E!$HC$15:$HL$15,'Ciclo Semaforico'!AJ$32,E!$HC29:$HL29)+SUMIF(O!$HC$15:$HL$15,'Ciclo Semaforico'!AJ$32,O!$HC29:$HL29))-IF(AJ$31="",(SUMIF(S!$HC$15:$HL$15,'Ciclo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Semaforico'!AJ$30,O!$HC29:$HL29))*AJ$31))</f>
        <v>#REF!</v>
      </c>
      <c r="AK54" s="241" t="e">
        <f>IF(AK$32="",IF(AK$31="",(SUMIF(S!$HC$15:$HL$15,'Ciclo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Semaforico'!AK$30,O!$HC29:$HL29))*AK$31),(SUMIF(S!$HC$15:$HL$15,'Ciclo Semaforico'!AK$32,S!$HC29:$HL29)+SUMIF(N!$HC$15:$HL$15,'Ciclo Semaforico'!AK$32,N!$HC29:$HL29)+SUMIF(E!$HC$15:$HL$15,'Ciclo Semaforico'!AK$32,E!$HC29:$HL29)+SUMIF(O!$HC$15:$HL$15,'Ciclo Semaforico'!AK$32,O!$HC29:$HL29))-IF(AK$31="",(SUMIF(S!$HC$15:$HL$15,'Ciclo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Semaforico'!AK$30,O!$HC29:$HL29))*AK$31))</f>
        <v>#REF!</v>
      </c>
      <c r="AL54" s="242">
        <f>IF(AL$32="",IF(AL$31="",(SUMIF(S!$HC$15:$HL$15,'Ciclo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Semaforico'!AL$30,O!$HC29:$HL29))*AL$31),(SUMIF(S!$HC$15:$HL$15,'Ciclo Semaforico'!AL$32,S!$HC29:$HL29)+SUMIF(N!$HC$15:$HL$15,'Ciclo Semaforico'!AL$32,N!$HC29:$HL29)+SUMIF(E!$HC$15:$HL$15,'Ciclo Semaforico'!AL$32,E!$HC29:$HL29)+SUMIF(O!$HC$15:$HL$15,'Ciclo Semaforico'!AL$32,O!$HC29:$HL29))-IF(AL$31="",(SUMIF(S!$HC$15:$HL$15,'Ciclo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Semaforico'!AL$30,O!$HC29:$HL29))*AL$31))</f>
        <v>0</v>
      </c>
      <c r="AM54" s="240" t="e">
        <f>IF(AM$32="",IF(AM$31="",(SUMIF(S!$HC$15:$HL$15,'Ciclo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Semaforico'!AM$30,O!$HC29:$HL29))*AM$31),(SUMIF(S!$HC$15:$HL$15,'Ciclo Semaforico'!AM$32,S!$HC29:$HL29)+SUMIF(N!$HC$15:$HL$15,'Ciclo Semaforico'!AM$32,N!$HC29:$HL29)+SUMIF(E!$HC$15:$HL$15,'Ciclo Semaforico'!AM$32,E!$HC29:$HL29)+SUMIF(O!$HC$15:$HL$15,'Ciclo Semaforico'!AM$32,O!$HC29:$HL29))-IF(AM$31="",(SUMIF(S!$HC$15:$HL$15,'Ciclo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Semaforico'!AM$30,O!$HC29:$HL29))*AM$31))</f>
        <v>#REF!</v>
      </c>
      <c r="AN54" s="241" t="e">
        <f>IF(AN$32="",IF(AN$31="",(SUMIF(S!$HC$15:$HL$15,'Ciclo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Semaforico'!AN$30,O!$HC29:$HL29))*AN$31),(SUMIF(S!$HC$15:$HL$15,'Ciclo Semaforico'!AN$32,S!$HC29:$HL29)+SUMIF(N!$HC$15:$HL$15,'Ciclo Semaforico'!AN$32,N!$HC29:$HL29)+SUMIF(E!$HC$15:$HL$15,'Ciclo Semaforico'!AN$32,E!$HC29:$HL29)+SUMIF(O!$HC$15:$HL$15,'Ciclo Semaforico'!AN$32,O!$HC29:$HL29))-IF(AN$31="",(SUMIF(S!$HC$15:$HL$15,'Ciclo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Semaforico'!AN$30,O!$HC29:$HL29))*AN$31))</f>
        <v>#REF!</v>
      </c>
      <c r="AO54" s="241" t="e">
        <f>IF(AO$32="",IF(AO$31="",(SUMIF(S!$HC$15:$HL$15,'Ciclo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Semaforico'!AO$30,O!$HC29:$HL29))*AO$31),(SUMIF(S!$HC$15:$HL$15,'Ciclo Semaforico'!AO$32,S!$HC29:$HL29)+SUMIF(N!$HC$15:$HL$15,'Ciclo Semaforico'!AO$32,N!$HC29:$HL29)+SUMIF(E!$HC$15:$HL$15,'Ciclo Semaforico'!AO$32,E!$HC29:$HL29)+SUMIF(O!$HC$15:$HL$15,'Ciclo Semaforico'!AO$32,O!$HC29:$HL29))-IF(AO$31="",(SUMIF(S!$HC$15:$HL$15,'Ciclo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Semaforico'!AO$30,O!$HC29:$HL29))*AO$31))</f>
        <v>#REF!</v>
      </c>
      <c r="AP54" s="241">
        <f>IF(AP$32="",IF(AP$31="",(SUMIF(S!$HC$15:$HL$15,'Ciclo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Semaforico'!AP$30,O!$HC29:$HL29))*AP$31),(SUMIF(S!$HC$15:$HL$15,'Ciclo Semaforico'!AP$32,S!$HC29:$HL29)+SUMIF(N!$HC$15:$HL$15,'Ciclo Semaforico'!AP$32,N!$HC29:$HL29)+SUMIF(E!$HC$15:$HL$15,'Ciclo Semaforico'!AP$32,E!$HC29:$HL29)+SUMIF(O!$HC$15:$HL$15,'Ciclo Semaforico'!AP$32,O!$HC29:$HL29))-IF(AP$31="",(SUMIF(S!$HC$15:$HL$15,'Ciclo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Semaforico'!AP$30,O!$HC29:$HL29))*AP$31))</f>
        <v>0</v>
      </c>
      <c r="AQ54" s="241">
        <f>IF(AQ$32="",IF(AQ$31="",(SUMIF(S!$HC$15:$HL$15,'Ciclo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Semaforico'!AQ$30,O!$HC29:$HL29))*AQ$31),(SUMIF(S!$HC$15:$HL$15,'Ciclo Semaforico'!AQ$32,S!$HC29:$HL29)+SUMIF(N!$HC$15:$HL$15,'Ciclo Semaforico'!AQ$32,N!$HC29:$HL29)+SUMIF(E!$HC$15:$HL$15,'Ciclo Semaforico'!AQ$32,E!$HC29:$HL29)+SUMIF(O!$HC$15:$HL$15,'Ciclo Semaforico'!AQ$32,O!$HC29:$HL29))-IF(AQ$31="",(SUMIF(S!$HC$15:$HL$15,'Ciclo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Semaforico'!AQ$30,O!$HC29:$HL29))*AQ$31))</f>
        <v>0</v>
      </c>
      <c r="AR54" s="241">
        <f>IF(AR$32="",IF(AR$31="",(SUMIF(S!$HC$15:$HL$15,'Ciclo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Semaforico'!AR$30,O!$HC29:$HL29))*AR$31),(SUMIF(S!$HC$15:$HL$15,'Ciclo Semaforico'!AR$32,S!$HC29:$HL29)+SUMIF(N!$HC$15:$HL$15,'Ciclo Semaforico'!AR$32,N!$HC29:$HL29)+SUMIF(E!$HC$15:$HL$15,'Ciclo Semaforico'!AR$32,E!$HC29:$HL29)+SUMIF(O!$HC$15:$HL$15,'Ciclo Semaforico'!AR$32,O!$HC29:$HL29))-IF(AR$31="",(SUMIF(S!$HC$15:$HL$15,'Ciclo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Semaforico'!AR$30,O!$HC29:$HL29))*AR$31))</f>
        <v>0</v>
      </c>
      <c r="AS54" s="241">
        <f>IF(AS$32="",IF(AS$31="",(SUMIF(S!$HC$15:$HL$15,'Ciclo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Semaforico'!AS$30,O!$HC29:$HL29))*AS$31),(SUMIF(S!$HC$15:$HL$15,'Ciclo Semaforico'!AS$32,S!$HC29:$HL29)+SUMIF(N!$HC$15:$HL$15,'Ciclo Semaforico'!AS$32,N!$HC29:$HL29)+SUMIF(E!$HC$15:$HL$15,'Ciclo Semaforico'!AS$32,E!$HC29:$HL29)+SUMIF(O!$HC$15:$HL$15,'Ciclo Semaforico'!AS$32,O!$HC29:$HL29))-IF(AS$31="",(SUMIF(S!$HC$15:$HL$15,'Ciclo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Semaforico'!AS$30,O!$HC29:$HL29))*AS$31))</f>
        <v>0</v>
      </c>
      <c r="AT54" s="241">
        <f>IF(AT$32="",IF(AT$31="",(SUMIF(S!$HC$15:$HL$15,'Ciclo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Semaforico'!AT$30,O!$HC29:$HL29))*AT$31),(SUMIF(S!$HC$15:$HL$15,'Ciclo Semaforico'!AT$32,S!$HC29:$HL29)+SUMIF(N!$HC$15:$HL$15,'Ciclo Semaforico'!AT$32,N!$HC29:$HL29)+SUMIF(E!$HC$15:$HL$15,'Ciclo Semaforico'!AT$32,E!$HC29:$HL29)+SUMIF(O!$HC$15:$HL$15,'Ciclo Semaforico'!AT$32,O!$HC29:$HL29))-IF(AT$31="",(SUMIF(S!$HC$15:$HL$15,'Ciclo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Semaforico'!AT$30,O!$HC29:$HL29))*AT$31))</f>
        <v>0</v>
      </c>
      <c r="AU54" s="241">
        <f>IF(AU$32="",IF(AU$31="",(SUMIF(S!$HC$15:$HL$15,'Ciclo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Semaforico'!AU$30,O!$HC29:$HL29))*AU$31),(SUMIF(S!$HC$15:$HL$15,'Ciclo Semaforico'!AU$32,S!$HC29:$HL29)+SUMIF(N!$HC$15:$HL$15,'Ciclo Semaforico'!AU$32,N!$HC29:$HL29)+SUMIF(E!$HC$15:$HL$15,'Ciclo Semaforico'!AU$32,E!$HC29:$HL29)+SUMIF(O!$HC$15:$HL$15,'Ciclo Semaforico'!AU$32,O!$HC29:$HL29))-IF(AU$31="",(SUMIF(S!$HC$15:$HL$15,'Ciclo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Semaforico'!AU$30,O!$HC29:$HL29))*AU$31))</f>
        <v>0</v>
      </c>
      <c r="AV54" s="241">
        <f>IF(AV$32="",IF(AV$31="",(SUMIF(S!$HC$15:$HL$15,'Ciclo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Semaforico'!AV$30,O!$HC29:$HL29))*AV$31),(SUMIF(S!$HC$15:$HL$15,'Ciclo Semaforico'!AV$32,S!$HC29:$HL29)+SUMIF(N!$HC$15:$HL$15,'Ciclo Semaforico'!AV$32,N!$HC29:$HL29)+SUMIF(E!$HC$15:$HL$15,'Ciclo Semaforico'!AV$32,E!$HC29:$HL29)+SUMIF(O!$HC$15:$HL$15,'Ciclo Semaforico'!AV$32,O!$HC29:$HL29))-IF(AV$31="",(SUMIF(S!$HC$15:$HL$15,'Ciclo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Semaforico'!AV$30,O!$HC29:$HL29))*AV$31))</f>
        <v>0</v>
      </c>
      <c r="AW54" s="241">
        <f>IF(AW$32="",IF(AW$31="",(SUMIF(S!$HC$15:$HL$15,'Ciclo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Semaforico'!AW$30,O!$HC29:$HL29))*AW$31),(SUMIF(S!$HC$15:$HL$15,'Ciclo Semaforico'!AW$32,S!$HC29:$HL29)+SUMIF(N!$HC$15:$HL$15,'Ciclo Semaforico'!AW$32,N!$HC29:$HL29)+SUMIF(E!$HC$15:$HL$15,'Ciclo Semaforico'!AW$32,E!$HC29:$HL29)+SUMIF(O!$HC$15:$HL$15,'Ciclo Semaforico'!AW$32,O!$HC29:$HL29))-IF(AW$31="",(SUMIF(S!$HC$15:$HL$15,'Ciclo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Semaforico'!AW$30,O!$HC29:$HL29))*AW$31))</f>
        <v>0</v>
      </c>
      <c r="AX54" s="242">
        <f>IF(AX$32="",IF(AX$31="",(SUMIF(S!$HC$15:$HL$15,'Ciclo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Semaforico'!AX$30,O!$HC29:$HL29))*AX$31),(SUMIF(S!$HC$15:$HL$15,'Ciclo Semaforico'!AX$32,S!$HC29:$HL29)+SUMIF(N!$HC$15:$HL$15,'Ciclo Semaforico'!AX$32,N!$HC29:$HL29)+SUMIF(E!$HC$15:$HL$15,'Ciclo Semaforico'!AX$32,E!$HC29:$HL29)+SUMIF(O!$HC$15:$HL$15,'Ciclo Semaforico'!AX$32,O!$HC29:$HL29))-IF(AX$31="",(SUMIF(S!$HC$15:$HL$15,'Ciclo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Semaforico'!AX$30,O!$HC29:$HL29))*AX$31))</f>
        <v>0</v>
      </c>
      <c r="AY54" s="240">
        <f>IF(AY$32="",IF(AY$31="",(SUMIF(S!$HC$15:$HL$15,'Ciclo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Semaforico'!AY$30,O!$HC29:$HL29))*AY$31),(SUMIF(S!$HC$15:$HL$15,'Ciclo Semaforico'!AY$32,S!$HC29:$HL29)+SUMIF(N!$HC$15:$HL$15,'Ciclo Semaforico'!AY$32,N!$HC29:$HL29)+SUMIF(E!$HC$15:$HL$15,'Ciclo Semaforico'!AY$32,E!$HC29:$HL29)+SUMIF(O!$HC$15:$HL$15,'Ciclo Semaforico'!AY$32,O!$HC29:$HL29))-IF(AY$31="",(SUMIF(S!$HC$15:$HL$15,'Ciclo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Semaforico'!AY$30,O!$HC29:$HL29))*AY$31))</f>
        <v>0</v>
      </c>
      <c r="AZ54" s="241">
        <f>IF(AZ$32="",IF(AZ$31="",(SUMIF(S!$HC$15:$HL$15,'Ciclo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Semaforico'!AZ$30,O!$HC29:$HL29))*AZ$31),(SUMIF(S!$HC$15:$HL$15,'Ciclo Semaforico'!AZ$32,S!$HC29:$HL29)+SUMIF(N!$HC$15:$HL$15,'Ciclo Semaforico'!AZ$32,N!$HC29:$HL29)+SUMIF(E!$HC$15:$HL$15,'Ciclo Semaforico'!AZ$32,E!$HC29:$HL29)+SUMIF(O!$HC$15:$HL$15,'Ciclo Semaforico'!AZ$32,O!$HC29:$HL29))-IF(AZ$31="",(SUMIF(S!$HC$15:$HL$15,'Ciclo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Semaforico'!AZ$30,O!$HC29:$HL29))*AZ$31))</f>
        <v>0</v>
      </c>
      <c r="BA54" s="241">
        <f>IF(BA$32="",IF(BA$31="",(SUMIF(S!$HC$15:$HL$15,'Ciclo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Semaforico'!BA$30,O!$HC29:$HL29))*BA$31),(SUMIF(S!$HC$15:$HL$15,'Ciclo Semaforico'!BA$32,S!$HC29:$HL29)+SUMIF(N!$HC$15:$HL$15,'Ciclo Semaforico'!BA$32,N!$HC29:$HL29)+SUMIF(E!$HC$15:$HL$15,'Ciclo Semaforico'!BA$32,E!$HC29:$HL29)+SUMIF(O!$HC$15:$HL$15,'Ciclo Semaforico'!BA$32,O!$HC29:$HL29))-IF(BA$31="",(SUMIF(S!$HC$15:$HL$15,'Ciclo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Semaforico'!BA$30,O!$HC29:$HL29))*BA$31))</f>
        <v>0</v>
      </c>
      <c r="BB54" s="241">
        <f>IF(BB$32="",IF(BB$31="",(SUMIF(S!$HC$15:$HL$15,'Ciclo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Semaforico'!BB$30,O!$HC29:$HL29))*BB$31),(SUMIF(S!$HC$15:$HL$15,'Ciclo Semaforico'!BB$32,S!$HC29:$HL29)+SUMIF(N!$HC$15:$HL$15,'Ciclo Semaforico'!BB$32,N!$HC29:$HL29)+SUMIF(E!$HC$15:$HL$15,'Ciclo Semaforico'!BB$32,E!$HC29:$HL29)+SUMIF(O!$HC$15:$HL$15,'Ciclo Semaforico'!BB$32,O!$HC29:$HL29))-IF(BB$31="",(SUMIF(S!$HC$15:$HL$15,'Ciclo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Semaforico'!BB$30,O!$HC29:$HL29))*BB$31))</f>
        <v>0</v>
      </c>
      <c r="BC54" s="241">
        <f>IF(BC$32="",IF(BC$31="",(SUMIF(S!$HC$15:$HL$15,'Ciclo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Semaforico'!BC$30,O!$HC29:$HL29))*BC$31),(SUMIF(S!$HC$15:$HL$15,'Ciclo Semaforico'!BC$32,S!$HC29:$HL29)+SUMIF(N!$HC$15:$HL$15,'Ciclo Semaforico'!BC$32,N!$HC29:$HL29)+SUMIF(E!$HC$15:$HL$15,'Ciclo Semaforico'!BC$32,E!$HC29:$HL29)+SUMIF(O!$HC$15:$HL$15,'Ciclo Semaforico'!BC$32,O!$HC29:$HL29))-IF(BC$31="",(SUMIF(S!$HC$15:$HL$15,'Ciclo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Semaforico'!BC$30,O!$HC29:$HL29))*BC$31))</f>
        <v>0</v>
      </c>
      <c r="BD54" s="241">
        <f>IF(BD$32="",IF(BD$31="",(SUMIF(S!$HC$15:$HL$15,'Ciclo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Semaforico'!BD$30,O!$HC29:$HL29))*BD$31),(SUMIF(S!$HC$15:$HL$15,'Ciclo Semaforico'!BD$32,S!$HC29:$HL29)+SUMIF(N!$HC$15:$HL$15,'Ciclo Semaforico'!BD$32,N!$HC29:$HL29)+SUMIF(E!$HC$15:$HL$15,'Ciclo Semaforico'!BD$32,E!$HC29:$HL29)+SUMIF(O!$HC$15:$HL$15,'Ciclo Semaforico'!BD$32,O!$HC29:$HL29))-IF(BD$31="",(SUMIF(S!$HC$15:$HL$15,'Ciclo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Semaforico'!BD$30,O!$HC29:$HL29))*BD$31))</f>
        <v>0</v>
      </c>
      <c r="BE54" s="241">
        <f>IF(BE$32="",IF(BE$31="",(SUMIF(S!$HC$15:$HL$15,'Ciclo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Semaforico'!BE$30,O!$HC29:$HL29))*BE$31),(SUMIF(S!$HC$15:$HL$15,'Ciclo Semaforico'!BE$32,S!$HC29:$HL29)+SUMIF(N!$HC$15:$HL$15,'Ciclo Semaforico'!BE$32,N!$HC29:$HL29)+SUMIF(E!$HC$15:$HL$15,'Ciclo Semaforico'!BE$32,E!$HC29:$HL29)+SUMIF(O!$HC$15:$HL$15,'Ciclo Semaforico'!BE$32,O!$HC29:$HL29))-IF(BE$31="",(SUMIF(S!$HC$15:$HL$15,'Ciclo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Semaforico'!BE$30,O!$HC29:$HL29))*BE$31))</f>
        <v>0</v>
      </c>
      <c r="BF54" s="241">
        <f>IF(BF$32="",IF(BF$31="",(SUMIF(S!$HC$15:$HL$15,'Ciclo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Semaforico'!BF$30,O!$HC29:$HL29))*BF$31),(SUMIF(S!$HC$15:$HL$15,'Ciclo Semaforico'!BF$32,S!$HC29:$HL29)+SUMIF(N!$HC$15:$HL$15,'Ciclo Semaforico'!BF$32,N!$HC29:$HL29)+SUMIF(E!$HC$15:$HL$15,'Ciclo Semaforico'!BF$32,E!$HC29:$HL29)+SUMIF(O!$HC$15:$HL$15,'Ciclo Semaforico'!BF$32,O!$HC29:$HL29))-IF(BF$31="",(SUMIF(S!$HC$15:$HL$15,'Ciclo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Semaforico'!BF$30,O!$HC29:$HL29))*BF$31))</f>
        <v>0</v>
      </c>
      <c r="BG54" s="241">
        <f>IF(BG$32="",IF(BG$31="",(SUMIF(S!$HC$15:$HL$15,'Ciclo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Semaforico'!BG$30,O!$HC29:$HL29))*BG$31),(SUMIF(S!$HC$15:$HL$15,'Ciclo Semaforico'!BG$32,S!$HC29:$HL29)+SUMIF(N!$HC$15:$HL$15,'Ciclo Semaforico'!BG$32,N!$HC29:$HL29)+SUMIF(E!$HC$15:$HL$15,'Ciclo Semaforico'!BG$32,E!$HC29:$HL29)+SUMIF(O!$HC$15:$HL$15,'Ciclo Semaforico'!BG$32,O!$HC29:$HL29))-IF(BG$31="",(SUMIF(S!$HC$15:$HL$15,'Ciclo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Semaforico'!BG$30,O!$HC29:$HL29))*BG$31))</f>
        <v>0</v>
      </c>
      <c r="BH54" s="241">
        <f>IF(BH$32="",IF(BH$31="",(SUMIF(S!$HC$15:$HL$15,'Ciclo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Semaforico'!BH$30,O!$HC29:$HL29))*BH$31),(SUMIF(S!$HC$15:$HL$15,'Ciclo Semaforico'!BH$32,S!$HC29:$HL29)+SUMIF(N!$HC$15:$HL$15,'Ciclo Semaforico'!BH$32,N!$HC29:$HL29)+SUMIF(E!$HC$15:$HL$15,'Ciclo Semaforico'!BH$32,E!$HC29:$HL29)+SUMIF(O!$HC$15:$HL$15,'Ciclo Semaforico'!BH$32,O!$HC29:$HL29))-IF(BH$31="",(SUMIF(S!$HC$15:$HL$15,'Ciclo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Semaforico'!BH$30,O!$HC29:$HL29))*BH$31))</f>
        <v>0</v>
      </c>
      <c r="BI54" s="241">
        <f>IF(BI$32="",IF(BI$31="",(SUMIF(S!$HC$15:$HL$15,'Ciclo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Semaforico'!BI$30,O!$HC29:$HL29))*BI$31),(SUMIF(S!$HC$15:$HL$15,'Ciclo Semaforico'!BI$32,S!$HC29:$HL29)+SUMIF(N!$HC$15:$HL$15,'Ciclo Semaforico'!BI$32,N!$HC29:$HL29)+SUMIF(E!$HC$15:$HL$15,'Ciclo Semaforico'!BI$32,E!$HC29:$HL29)+SUMIF(O!$HC$15:$HL$15,'Ciclo Semaforico'!BI$32,O!$HC29:$HL29))-IF(BI$31="",(SUMIF(S!$HC$15:$HL$15,'Ciclo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Semaforico'!BI$30,O!$HC29:$HL29))*BI$31))</f>
        <v>0</v>
      </c>
      <c r="BJ54" s="242">
        <f>IF(BJ$32="",IF(BJ$31="",(SUMIF(S!$HC$15:$HL$15,'Ciclo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Semaforico'!BJ$30,O!$HC29:$HL29))*BJ$31),(SUMIF(S!$HC$15:$HL$15,'Ciclo Semaforico'!BJ$32,S!$HC29:$HL29)+SUMIF(N!$HC$15:$HL$15,'Ciclo Semaforico'!BJ$32,N!$HC29:$HL29)+SUMIF(E!$HC$15:$HL$15,'Ciclo Semaforico'!BJ$32,E!$HC29:$HL29)+SUMIF(O!$HC$15:$HL$15,'Ciclo Semaforico'!BJ$32,O!$HC29:$HL29))-IF(BJ$31="",(SUMIF(S!$HC$15:$HL$15,'Ciclo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Semaforico'!BJ$30,O!$HC29:$HL29))*BJ$31))</f>
        <v>0</v>
      </c>
      <c r="BK54" s="240">
        <f>IF(BK$32="",IF(BK$31="",(SUMIF(S!$HC$15:$HL$15,'Ciclo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Semaforico'!BK$30,O!$HC29:$HL29))*BK$31),(SUMIF(S!$HC$15:$HL$15,'Ciclo Semaforico'!BK$32,S!$HC29:$HL29)+SUMIF(N!$HC$15:$HL$15,'Ciclo Semaforico'!BK$32,N!$HC29:$HL29)+SUMIF(E!$HC$15:$HL$15,'Ciclo Semaforico'!BK$32,E!$HC29:$HL29)+SUMIF(O!$HC$15:$HL$15,'Ciclo Semaforico'!BK$32,O!$HC29:$HL29))-IF(BK$31="",(SUMIF(S!$HC$15:$HL$15,'Ciclo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Semaforico'!BK$30,O!$HC29:$HL29))*BK$31))</f>
        <v>0</v>
      </c>
      <c r="BL54" s="241">
        <f>IF(BL$32="",IF(BL$31="",(SUMIF(S!$HC$15:$HL$15,'Ciclo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Semaforico'!BL$30,O!$HC29:$HL29))*BL$31),(SUMIF(S!$HC$15:$HL$15,'Ciclo Semaforico'!BL$32,S!$HC29:$HL29)+SUMIF(N!$HC$15:$HL$15,'Ciclo Semaforico'!BL$32,N!$HC29:$HL29)+SUMIF(E!$HC$15:$HL$15,'Ciclo Semaforico'!BL$32,E!$HC29:$HL29)+SUMIF(O!$HC$15:$HL$15,'Ciclo Semaforico'!BL$32,O!$HC29:$HL29))-IF(BL$31="",(SUMIF(S!$HC$15:$HL$15,'Ciclo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Semaforico'!BL$30,O!$HC29:$HL29))*BL$31))</f>
        <v>0</v>
      </c>
      <c r="BM54" s="241">
        <f>IF(BM$32="",IF(BM$31="",(SUMIF(S!$HC$15:$HL$15,'Ciclo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Semaforico'!BM$30,O!$HC29:$HL29))*BM$31),(SUMIF(S!$HC$15:$HL$15,'Ciclo Semaforico'!BM$32,S!$HC29:$HL29)+SUMIF(N!$HC$15:$HL$15,'Ciclo Semaforico'!BM$32,N!$HC29:$HL29)+SUMIF(E!$HC$15:$HL$15,'Ciclo Semaforico'!BM$32,E!$HC29:$HL29)+SUMIF(O!$HC$15:$HL$15,'Ciclo Semaforico'!BM$32,O!$HC29:$HL29))-IF(BM$31="",(SUMIF(S!$HC$15:$HL$15,'Ciclo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Semaforico'!BM$30,O!$HC29:$HL29))*BM$31))</f>
        <v>0</v>
      </c>
      <c r="BN54" s="241">
        <f>IF(BN$32="",IF(BN$31="",(SUMIF(S!$HC$15:$HL$15,'Ciclo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Semaforico'!BN$30,O!$HC29:$HL29))*BN$31),(SUMIF(S!$HC$15:$HL$15,'Ciclo Semaforico'!BN$32,S!$HC29:$HL29)+SUMIF(N!$HC$15:$HL$15,'Ciclo Semaforico'!BN$32,N!$HC29:$HL29)+SUMIF(E!$HC$15:$HL$15,'Ciclo Semaforico'!BN$32,E!$HC29:$HL29)+SUMIF(O!$HC$15:$HL$15,'Ciclo Semaforico'!BN$32,O!$HC29:$HL29))-IF(BN$31="",(SUMIF(S!$HC$15:$HL$15,'Ciclo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Semaforico'!BN$30,O!$HC29:$HL29))*BN$31))</f>
        <v>0</v>
      </c>
      <c r="BO54" s="241">
        <f>IF(BO$32="",IF(BO$31="",(SUMIF(S!$HC$15:$HL$15,'Ciclo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Semaforico'!BO$30,O!$HC29:$HL29))*BO$31),(SUMIF(S!$HC$15:$HL$15,'Ciclo Semaforico'!BO$32,S!$HC29:$HL29)+SUMIF(N!$HC$15:$HL$15,'Ciclo Semaforico'!BO$32,N!$HC29:$HL29)+SUMIF(E!$HC$15:$HL$15,'Ciclo Semaforico'!BO$32,E!$HC29:$HL29)+SUMIF(O!$HC$15:$HL$15,'Ciclo Semaforico'!BO$32,O!$HC29:$HL29))-IF(BO$31="",(SUMIF(S!$HC$15:$HL$15,'Ciclo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Semaforico'!BO$30,O!$HC29:$HL29))*BO$31))</f>
        <v>0</v>
      </c>
      <c r="BP54" s="241">
        <f>IF(BP$32="",IF(BP$31="",(SUMIF(S!$HC$15:$HL$15,'Ciclo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Semaforico'!BP$30,O!$HC29:$HL29))*BP$31),(SUMIF(S!$HC$15:$HL$15,'Ciclo Semaforico'!BP$32,S!$HC29:$HL29)+SUMIF(N!$HC$15:$HL$15,'Ciclo Semaforico'!BP$32,N!$HC29:$HL29)+SUMIF(E!$HC$15:$HL$15,'Ciclo Semaforico'!BP$32,E!$HC29:$HL29)+SUMIF(O!$HC$15:$HL$15,'Ciclo Semaforico'!BP$32,O!$HC29:$HL29))-IF(BP$31="",(SUMIF(S!$HC$15:$HL$15,'Ciclo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Semaforico'!BP$30,O!$HC29:$HL29))*BP$31))</f>
        <v>0</v>
      </c>
      <c r="BQ54" s="241">
        <f>IF(BQ$32="",IF(BQ$31="",(SUMIF(S!$HC$15:$HL$15,'Ciclo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Semaforico'!BQ$30,O!$HC29:$HL29))*BQ$31),(SUMIF(S!$HC$15:$HL$15,'Ciclo Semaforico'!BQ$32,S!$HC29:$HL29)+SUMIF(N!$HC$15:$HL$15,'Ciclo Semaforico'!BQ$32,N!$HC29:$HL29)+SUMIF(E!$HC$15:$HL$15,'Ciclo Semaforico'!BQ$32,E!$HC29:$HL29)+SUMIF(O!$HC$15:$HL$15,'Ciclo Semaforico'!BQ$32,O!$HC29:$HL29))-IF(BQ$31="",(SUMIF(S!$HC$15:$HL$15,'Ciclo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Semaforico'!BQ$30,O!$HC29:$HL29))*BQ$31))</f>
        <v>0</v>
      </c>
      <c r="BR54" s="241">
        <f>IF(BR$32="",IF(BR$31="",(SUMIF(S!$HC$15:$HL$15,'Ciclo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Semaforico'!BR$30,O!$HC29:$HL29))*BR$31),(SUMIF(S!$HC$15:$HL$15,'Ciclo Semaforico'!BR$32,S!$HC29:$HL29)+SUMIF(N!$HC$15:$HL$15,'Ciclo Semaforico'!BR$32,N!$HC29:$HL29)+SUMIF(E!$HC$15:$HL$15,'Ciclo Semaforico'!BR$32,E!$HC29:$HL29)+SUMIF(O!$HC$15:$HL$15,'Ciclo Semaforico'!BR$32,O!$HC29:$HL29))-IF(BR$31="",(SUMIF(S!$HC$15:$HL$15,'Ciclo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Semaforico'!BR$30,O!$HC29:$HL29))*BR$31))</f>
        <v>0</v>
      </c>
      <c r="BS54" s="241">
        <f>IF(BS$32="",IF(BS$31="",(SUMIF(S!$HC$15:$HL$15,'Ciclo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Semaforico'!BS$30,O!$HC29:$HL29))*BS$31),(SUMIF(S!$HC$15:$HL$15,'Ciclo Semaforico'!BS$32,S!$HC29:$HL29)+SUMIF(N!$HC$15:$HL$15,'Ciclo Semaforico'!BS$32,N!$HC29:$HL29)+SUMIF(E!$HC$15:$HL$15,'Ciclo Semaforico'!BS$32,E!$HC29:$HL29)+SUMIF(O!$HC$15:$HL$15,'Ciclo Semaforico'!BS$32,O!$HC29:$HL29))-IF(BS$31="",(SUMIF(S!$HC$15:$HL$15,'Ciclo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Semaforico'!BS$30,O!$HC29:$HL29))*BS$31))</f>
        <v>0</v>
      </c>
      <c r="BT54" s="241">
        <f>IF(BT$32="",IF(BT$31="",(SUMIF(S!$HC$15:$HL$15,'Ciclo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Semaforico'!BT$30,O!$HC29:$HL29))*BT$31),(SUMIF(S!$HC$15:$HL$15,'Ciclo Semaforico'!BT$32,S!$HC29:$HL29)+SUMIF(N!$HC$15:$HL$15,'Ciclo Semaforico'!BT$32,N!$HC29:$HL29)+SUMIF(E!$HC$15:$HL$15,'Ciclo Semaforico'!BT$32,E!$HC29:$HL29)+SUMIF(O!$HC$15:$HL$15,'Ciclo Semaforico'!BT$32,O!$HC29:$HL29))-IF(BT$31="",(SUMIF(S!$HC$15:$HL$15,'Ciclo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Semaforico'!BT$30,O!$HC29:$HL29))*BT$31))</f>
        <v>0</v>
      </c>
      <c r="BU54" s="241">
        <f>IF(BU$32="",IF(BU$31="",(SUMIF(S!$HC$15:$HL$15,'Ciclo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Semaforico'!BU$30,O!$HC29:$HL29))*BU$31),(SUMIF(S!$HC$15:$HL$15,'Ciclo Semaforico'!BU$32,S!$HC29:$HL29)+SUMIF(N!$HC$15:$HL$15,'Ciclo Semaforico'!BU$32,N!$HC29:$HL29)+SUMIF(E!$HC$15:$HL$15,'Ciclo Semaforico'!BU$32,E!$HC29:$HL29)+SUMIF(O!$HC$15:$HL$15,'Ciclo Semaforico'!BU$32,O!$HC29:$HL29))-IF(BU$31="",(SUMIF(S!$HC$15:$HL$15,'Ciclo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Semaforico'!BU$30,O!$HC29:$HL29))*BU$31))</f>
        <v>0</v>
      </c>
      <c r="BV54" s="242">
        <f>IF(BV$32="",IF(BV$31="",(SUMIF(S!$HC$15:$HL$15,'Ciclo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Semaforico'!BV$30,O!$HC29:$HL29))*BV$31),(SUMIF(S!$HC$15:$HL$15,'Ciclo Semaforico'!BV$32,S!$HC29:$HL29)+SUMIF(N!$HC$15:$HL$15,'Ciclo Semaforico'!BV$32,N!$HC29:$HL29)+SUMIF(E!$HC$15:$HL$15,'Ciclo Semaforico'!BV$32,E!$HC29:$HL29)+SUMIF(O!$HC$15:$HL$15,'Ciclo Semaforico'!BV$32,O!$HC29:$HL29))-IF(BV$31="",(SUMIF(S!$HC$15:$HL$15,'Ciclo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Semaforico'!BV$30,O!$HC29:$HL29))*BV$31))</f>
        <v>0</v>
      </c>
      <c r="BW54" s="240">
        <f>IF(BW$32="",IF(BW$31="",(SUMIF(S!$HC$15:$HL$15,'Ciclo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Semaforico'!BW$30,O!$HC29:$HL29))*BW$31),(SUMIF(S!$HC$15:$HL$15,'Ciclo Semaforico'!BW$32,S!$HC29:$HL29)+SUMIF(N!$HC$15:$HL$15,'Ciclo Semaforico'!BW$32,N!$HC29:$HL29)+SUMIF(E!$HC$15:$HL$15,'Ciclo Semaforico'!BW$32,E!$HC29:$HL29)+SUMIF(O!$HC$15:$HL$15,'Ciclo Semaforico'!BW$32,O!$HC29:$HL29))-IF(BW$31="",(SUMIF(S!$HC$15:$HL$15,'Ciclo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Semaforico'!BW$30,O!$HC29:$HL29))*BW$31))</f>
        <v>0</v>
      </c>
      <c r="BX54" s="241">
        <f>IF(BX$32="",IF(BX$31="",(SUMIF(S!$HC$15:$HL$15,'Ciclo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Semaforico'!BX$30,O!$HC29:$HL29))*BX$31),(SUMIF(S!$HC$15:$HL$15,'Ciclo Semaforico'!BX$32,S!$HC29:$HL29)+SUMIF(N!$HC$15:$HL$15,'Ciclo Semaforico'!BX$32,N!$HC29:$HL29)+SUMIF(E!$HC$15:$HL$15,'Ciclo Semaforico'!BX$32,E!$HC29:$HL29)+SUMIF(O!$HC$15:$HL$15,'Ciclo Semaforico'!BX$32,O!$HC29:$HL29))-IF(BX$31="",(SUMIF(S!$HC$15:$HL$15,'Ciclo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Semaforico'!BX$30,O!$HC29:$HL29))*BX$31))</f>
        <v>0</v>
      </c>
      <c r="BY54" s="241">
        <f>IF(BY$32="",IF(BY$31="",(SUMIF(S!$HC$15:$HL$15,'Ciclo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Semaforico'!BY$30,O!$HC29:$HL29))*BY$31),(SUMIF(S!$HC$15:$HL$15,'Ciclo Semaforico'!BY$32,S!$HC29:$HL29)+SUMIF(N!$HC$15:$HL$15,'Ciclo Semaforico'!BY$32,N!$HC29:$HL29)+SUMIF(E!$HC$15:$HL$15,'Ciclo Semaforico'!BY$32,E!$HC29:$HL29)+SUMIF(O!$HC$15:$HL$15,'Ciclo Semaforico'!BY$32,O!$HC29:$HL29))-IF(BY$31="",(SUMIF(S!$HC$15:$HL$15,'Ciclo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Semaforico'!BY$30,O!$HC29:$HL29))*BY$31))</f>
        <v>0</v>
      </c>
      <c r="BZ54" s="241">
        <f>IF(BZ$32="",IF(BZ$31="",(SUMIF(S!$HC$15:$HL$15,'Ciclo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Semaforico'!BZ$30,O!$HC29:$HL29))*BZ$31),(SUMIF(S!$HC$15:$HL$15,'Ciclo Semaforico'!BZ$32,S!$HC29:$HL29)+SUMIF(N!$HC$15:$HL$15,'Ciclo Semaforico'!BZ$32,N!$HC29:$HL29)+SUMIF(E!$HC$15:$HL$15,'Ciclo Semaforico'!BZ$32,E!$HC29:$HL29)+SUMIF(O!$HC$15:$HL$15,'Ciclo Semaforico'!BZ$32,O!$HC29:$HL29))-IF(BZ$31="",(SUMIF(S!$HC$15:$HL$15,'Ciclo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Semaforico'!BZ$30,O!$HC29:$HL29))*BZ$31))</f>
        <v>0</v>
      </c>
      <c r="CA54" s="241">
        <f>IF(CA$32="",IF(CA$31="",(SUMIF(S!$HC$15:$HL$15,'Ciclo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Semaforico'!CA$30,O!$HC29:$HL29))*CA$31),(SUMIF(S!$HC$15:$HL$15,'Ciclo Semaforico'!CA$32,S!$HC29:$HL29)+SUMIF(N!$HC$15:$HL$15,'Ciclo Semaforico'!CA$32,N!$HC29:$HL29)+SUMIF(E!$HC$15:$HL$15,'Ciclo Semaforico'!CA$32,E!$HC29:$HL29)+SUMIF(O!$HC$15:$HL$15,'Ciclo Semaforico'!CA$32,O!$HC29:$HL29))-IF(CA$31="",(SUMIF(S!$HC$15:$HL$15,'Ciclo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Semaforico'!CA$30,O!$HC29:$HL29))*CA$31))</f>
        <v>0</v>
      </c>
      <c r="CB54" s="241">
        <f>IF(CB$32="",IF(CB$31="",(SUMIF(S!$HC$15:$HL$15,'Ciclo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Semaforico'!CB$30,O!$HC29:$HL29))*CB$31),(SUMIF(S!$HC$15:$HL$15,'Ciclo Semaforico'!CB$32,S!$HC29:$HL29)+SUMIF(N!$HC$15:$HL$15,'Ciclo Semaforico'!CB$32,N!$HC29:$HL29)+SUMIF(E!$HC$15:$HL$15,'Ciclo Semaforico'!CB$32,E!$HC29:$HL29)+SUMIF(O!$HC$15:$HL$15,'Ciclo Semaforico'!CB$32,O!$HC29:$HL29))-IF(CB$31="",(SUMIF(S!$HC$15:$HL$15,'Ciclo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Semaforico'!CB$30,O!$HC29:$HL29))*CB$31))</f>
        <v>0</v>
      </c>
      <c r="CC54" s="241">
        <f>IF(CC$32="",IF(CC$31="",(SUMIF(S!$HC$15:$HL$15,'Ciclo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Semaforico'!CC$30,O!$HC29:$HL29))*CC$31),(SUMIF(S!$HC$15:$HL$15,'Ciclo Semaforico'!CC$32,S!$HC29:$HL29)+SUMIF(N!$HC$15:$HL$15,'Ciclo Semaforico'!CC$32,N!$HC29:$HL29)+SUMIF(E!$HC$15:$HL$15,'Ciclo Semaforico'!CC$32,E!$HC29:$HL29)+SUMIF(O!$HC$15:$HL$15,'Ciclo Semaforico'!CC$32,O!$HC29:$HL29))-IF(CC$31="",(SUMIF(S!$HC$15:$HL$15,'Ciclo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Semaforico'!CC$30,O!$HC29:$HL29))*CC$31))</f>
        <v>0</v>
      </c>
      <c r="CD54" s="241">
        <f>IF(CD$32="",IF(CD$31="",(SUMIF(S!$HC$15:$HL$15,'Ciclo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Semaforico'!CD$30,O!$HC29:$HL29))*CD$31),(SUMIF(S!$HC$15:$HL$15,'Ciclo Semaforico'!CD$32,S!$HC29:$HL29)+SUMIF(N!$HC$15:$HL$15,'Ciclo Semaforico'!CD$32,N!$HC29:$HL29)+SUMIF(E!$HC$15:$HL$15,'Ciclo Semaforico'!CD$32,E!$HC29:$HL29)+SUMIF(O!$HC$15:$HL$15,'Ciclo Semaforico'!CD$32,O!$HC29:$HL29))-IF(CD$31="",(SUMIF(S!$HC$15:$HL$15,'Ciclo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Semaforico'!CD$30,O!$HC29:$HL29))*CD$31))</f>
        <v>0</v>
      </c>
      <c r="CE54" s="241">
        <f>IF(CE$32="",IF(CE$31="",(SUMIF(S!$HC$15:$HL$15,'Ciclo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Semaforico'!CE$30,O!$HC29:$HL29))*CE$31),(SUMIF(S!$HC$15:$HL$15,'Ciclo Semaforico'!CE$32,S!$HC29:$HL29)+SUMIF(N!$HC$15:$HL$15,'Ciclo Semaforico'!CE$32,N!$HC29:$HL29)+SUMIF(E!$HC$15:$HL$15,'Ciclo Semaforico'!CE$32,E!$HC29:$HL29)+SUMIF(O!$HC$15:$HL$15,'Ciclo Semaforico'!CE$32,O!$HC29:$HL29))-IF(CE$31="",(SUMIF(S!$HC$15:$HL$15,'Ciclo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Semaforico'!CE$30,O!$HC29:$HL29))*CE$31))</f>
        <v>0</v>
      </c>
      <c r="CF54" s="241">
        <f>IF(CF$32="",IF(CF$31="",(SUMIF(S!$HC$15:$HL$15,'Ciclo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Semaforico'!CF$30,O!$HC29:$HL29))*CF$31),(SUMIF(S!$HC$15:$HL$15,'Ciclo Semaforico'!CF$32,S!$HC29:$HL29)+SUMIF(N!$HC$15:$HL$15,'Ciclo Semaforico'!CF$32,N!$HC29:$HL29)+SUMIF(E!$HC$15:$HL$15,'Ciclo Semaforico'!CF$32,E!$HC29:$HL29)+SUMIF(O!$HC$15:$HL$15,'Ciclo Semaforico'!CF$32,O!$HC29:$HL29))-IF(CF$31="",(SUMIF(S!$HC$15:$HL$15,'Ciclo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Semaforico'!CF$30,O!$HC29:$HL29))*CF$31))</f>
        <v>0</v>
      </c>
      <c r="CG54" s="241">
        <f>IF(CG$32="",IF(CG$31="",(SUMIF(S!$HC$15:$HL$15,'Ciclo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Semaforico'!CG$30,O!$HC29:$HL29))*CG$31),(SUMIF(S!$HC$15:$HL$15,'Ciclo Semaforico'!CG$32,S!$HC29:$HL29)+SUMIF(N!$HC$15:$HL$15,'Ciclo Semaforico'!CG$32,N!$HC29:$HL29)+SUMIF(E!$HC$15:$HL$15,'Ciclo Semaforico'!CG$32,E!$HC29:$HL29)+SUMIF(O!$HC$15:$HL$15,'Ciclo Semaforico'!CG$32,O!$HC29:$HL29))-IF(CG$31="",(SUMIF(S!$HC$15:$HL$15,'Ciclo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Semaforico'!CG$30,O!$HC29:$HL29))*CG$31))</f>
        <v>0</v>
      </c>
      <c r="CH54" s="242">
        <f>IF(CH$32="",IF(CH$31="",(SUMIF(S!$HC$15:$HL$15,'Ciclo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Semaforico'!CH$30,O!$HC29:$HL29))*CH$31),(SUMIF(S!$HC$15:$HL$15,'Ciclo Semaforico'!CH$32,S!$HC29:$HL29)+SUMIF(N!$HC$15:$HL$15,'Ciclo Semaforico'!CH$32,N!$HC29:$HL29)+SUMIF(E!$HC$15:$HL$15,'Ciclo Semaforico'!CH$32,E!$HC29:$HL29)+SUMIF(O!$HC$15:$HL$15,'Ciclo Semaforico'!CH$32,O!$HC29:$HL29))-IF(CH$31="",(SUMIF(S!$HC$15:$HL$15,'Ciclo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Semaforico'!CH$30,O!$HC29:$HL29))*CH$31))</f>
        <v>0</v>
      </c>
      <c r="CI54" s="240" t="e">
        <f t="shared" si="52"/>
        <v>#REF!</v>
      </c>
      <c r="CJ54" s="241" t="e">
        <f t="shared" si="53"/>
        <v>#REF!</v>
      </c>
      <c r="CK54" s="241" t="e">
        <f t="shared" si="54"/>
        <v>#REF!</v>
      </c>
      <c r="CL54" s="241" t="e">
        <f t="shared" si="55"/>
        <v>#REF!</v>
      </c>
      <c r="CM54" s="241" t="e">
        <f t="shared" si="56"/>
        <v>#REF!</v>
      </c>
      <c r="CN54" s="241" t="e">
        <f t="shared" si="57"/>
        <v>#REF!</v>
      </c>
      <c r="CO54" s="241" t="e">
        <f t="shared" si="58"/>
        <v>#REF!</v>
      </c>
      <c r="CP54" s="241" t="e">
        <f t="shared" si="59"/>
        <v>#REF!</v>
      </c>
      <c r="CQ54" s="241" t="e">
        <f t="shared" si="60"/>
        <v>#REF!</v>
      </c>
      <c r="CR54" s="241" t="e">
        <f t="shared" si="61"/>
        <v>#REF!</v>
      </c>
      <c r="CS54" s="241" t="e">
        <f t="shared" si="62"/>
        <v>#REF!</v>
      </c>
      <c r="CT54" s="242">
        <f t="shared" si="63"/>
        <v>0</v>
      </c>
      <c r="CU54" s="240" t="e">
        <f t="shared" si="64"/>
        <v>#REF!</v>
      </c>
      <c r="CV54" s="241" t="e">
        <f t="shared" si="65"/>
        <v>#REF!</v>
      </c>
      <c r="CW54" s="241" t="e">
        <f t="shared" si="66"/>
        <v>#REF!</v>
      </c>
      <c r="CX54" s="241">
        <f t="shared" si="67"/>
        <v>0</v>
      </c>
      <c r="CY54" s="241">
        <f t="shared" si="68"/>
        <v>0</v>
      </c>
      <c r="CZ54" s="241">
        <f t="shared" si="69"/>
        <v>0</v>
      </c>
      <c r="DA54" s="241">
        <f t="shared" si="70"/>
        <v>0</v>
      </c>
      <c r="DB54" s="241">
        <f t="shared" si="71"/>
        <v>0</v>
      </c>
      <c r="DC54" s="241">
        <f t="shared" si="72"/>
        <v>0</v>
      </c>
      <c r="DD54" s="241">
        <f t="shared" si="73"/>
        <v>0</v>
      </c>
      <c r="DE54" s="241">
        <f t="shared" si="74"/>
        <v>0</v>
      </c>
      <c r="DF54" s="242">
        <f t="shared" si="75"/>
        <v>0</v>
      </c>
      <c r="DG54" s="240">
        <f t="shared" si="76"/>
        <v>0</v>
      </c>
      <c r="DH54" s="241">
        <f t="shared" si="77"/>
        <v>0</v>
      </c>
      <c r="DI54" s="241">
        <f t="shared" si="78"/>
        <v>0</v>
      </c>
      <c r="DJ54" s="241">
        <f t="shared" si="79"/>
        <v>0</v>
      </c>
      <c r="DK54" s="241">
        <f t="shared" si="80"/>
        <v>0</v>
      </c>
      <c r="DL54" s="241">
        <f t="shared" si="81"/>
        <v>0</v>
      </c>
      <c r="DM54" s="241">
        <f t="shared" si="82"/>
        <v>0</v>
      </c>
      <c r="DN54" s="241">
        <f t="shared" si="83"/>
        <v>0</v>
      </c>
      <c r="DO54" s="241">
        <f t="shared" si="84"/>
        <v>0</v>
      </c>
      <c r="DP54" s="241">
        <f t="shared" si="85"/>
        <v>0</v>
      </c>
      <c r="DQ54" s="241">
        <f t="shared" si="86"/>
        <v>0</v>
      </c>
      <c r="DR54" s="242">
        <f t="shared" si="87"/>
        <v>0</v>
      </c>
      <c r="DS54" s="240">
        <f t="shared" si="88"/>
        <v>0</v>
      </c>
      <c r="DT54" s="241">
        <f t="shared" si="89"/>
        <v>0</v>
      </c>
      <c r="DU54" s="241">
        <f t="shared" si="90"/>
        <v>0</v>
      </c>
      <c r="DV54" s="241">
        <f t="shared" si="91"/>
        <v>0</v>
      </c>
      <c r="DW54" s="241">
        <f t="shared" si="92"/>
        <v>0</v>
      </c>
      <c r="DX54" s="241">
        <f t="shared" si="93"/>
        <v>0</v>
      </c>
      <c r="DY54" s="241">
        <f t="shared" si="94"/>
        <v>0</v>
      </c>
      <c r="DZ54" s="241">
        <f t="shared" si="95"/>
        <v>0</v>
      </c>
      <c r="EA54" s="241">
        <f t="shared" si="96"/>
        <v>0</v>
      </c>
      <c r="EB54" s="241">
        <f t="shared" si="97"/>
        <v>0</v>
      </c>
      <c r="EC54" s="241">
        <f t="shared" si="98"/>
        <v>0</v>
      </c>
      <c r="ED54" s="242">
        <f t="shared" si="99"/>
        <v>0</v>
      </c>
      <c r="EE54" s="240">
        <f t="shared" si="100"/>
        <v>0</v>
      </c>
      <c r="EF54" s="241">
        <f t="shared" si="101"/>
        <v>0</v>
      </c>
      <c r="EG54" s="241">
        <f t="shared" si="102"/>
        <v>0</v>
      </c>
      <c r="EH54" s="241">
        <f t="shared" si="103"/>
        <v>0</v>
      </c>
      <c r="EI54" s="241">
        <f t="shared" si="104"/>
        <v>0</v>
      </c>
      <c r="EJ54" s="241">
        <f t="shared" si="105"/>
        <v>0</v>
      </c>
      <c r="EK54" s="241">
        <f t="shared" si="106"/>
        <v>0</v>
      </c>
      <c r="EL54" s="241">
        <f t="shared" si="107"/>
        <v>0</v>
      </c>
      <c r="EM54" s="241">
        <f t="shared" si="108"/>
        <v>0</v>
      </c>
      <c r="EN54" s="241">
        <f t="shared" si="109"/>
        <v>0</v>
      </c>
      <c r="EO54" s="241">
        <f t="shared" si="110"/>
        <v>0</v>
      </c>
      <c r="EP54" s="242">
        <f t="shared" si="111"/>
        <v>0</v>
      </c>
      <c r="EQ54" s="251" t="e">
        <f t="shared" si="112"/>
        <v>#REF!</v>
      </c>
      <c r="ER54" s="252" t="e">
        <f t="shared" si="113"/>
        <v>#REF!</v>
      </c>
      <c r="ES54" s="252" t="e">
        <f t="shared" si="114"/>
        <v>#REF!</v>
      </c>
      <c r="ET54" s="252" t="e">
        <f t="shared" si="115"/>
        <v>#REF!</v>
      </c>
      <c r="EU54" s="252" t="e">
        <f t="shared" si="116"/>
        <v>#REF!</v>
      </c>
      <c r="EV54" s="252" t="e">
        <f t="shared" si="117"/>
        <v>#REF!</v>
      </c>
      <c r="EW54" s="252" t="e">
        <f t="shared" si="118"/>
        <v>#REF!</v>
      </c>
      <c r="EX54" s="252" t="e">
        <f t="shared" si="119"/>
        <v>#REF!</v>
      </c>
      <c r="EY54" s="252" t="e">
        <f t="shared" si="120"/>
        <v>#REF!</v>
      </c>
      <c r="EZ54" s="252" t="e">
        <f t="shared" si="121"/>
        <v>#REF!</v>
      </c>
      <c r="FA54" s="252" t="e">
        <f t="shared" si="122"/>
        <v>#REF!</v>
      </c>
      <c r="FB54" s="253" t="str">
        <f t="shared" si="123"/>
        <v/>
      </c>
      <c r="FC54" s="251" t="e">
        <f t="shared" si="124"/>
        <v>#REF!</v>
      </c>
      <c r="FD54" s="252" t="e">
        <f t="shared" si="125"/>
        <v>#REF!</v>
      </c>
      <c r="FE54" s="252" t="e">
        <f t="shared" si="126"/>
        <v>#REF!</v>
      </c>
      <c r="FF54" s="252" t="str">
        <f t="shared" si="127"/>
        <v/>
      </c>
      <c r="FG54" s="252" t="str">
        <f t="shared" si="128"/>
        <v/>
      </c>
      <c r="FH54" s="252" t="str">
        <f t="shared" si="129"/>
        <v/>
      </c>
      <c r="FI54" s="252" t="str">
        <f t="shared" si="130"/>
        <v/>
      </c>
      <c r="FJ54" s="252" t="str">
        <f t="shared" si="131"/>
        <v/>
      </c>
      <c r="FK54" s="252" t="str">
        <f t="shared" si="132"/>
        <v/>
      </c>
      <c r="FL54" s="252" t="str">
        <f t="shared" si="133"/>
        <v/>
      </c>
      <c r="FM54" s="252" t="str">
        <f t="shared" si="134"/>
        <v/>
      </c>
      <c r="FN54" s="253" t="str">
        <f t="shared" si="135"/>
        <v/>
      </c>
      <c r="FO54" s="251" t="str">
        <f t="shared" si="136"/>
        <v/>
      </c>
      <c r="FP54" s="252" t="str">
        <f t="shared" si="137"/>
        <v/>
      </c>
      <c r="FQ54" s="252" t="str">
        <f t="shared" si="138"/>
        <v/>
      </c>
      <c r="FR54" s="252" t="str">
        <f t="shared" si="139"/>
        <v/>
      </c>
      <c r="FS54" s="252" t="str">
        <f t="shared" si="140"/>
        <v/>
      </c>
      <c r="FT54" s="252" t="str">
        <f t="shared" si="141"/>
        <v/>
      </c>
      <c r="FU54" s="252" t="str">
        <f t="shared" si="142"/>
        <v/>
      </c>
      <c r="FV54" s="252" t="str">
        <f t="shared" si="143"/>
        <v/>
      </c>
      <c r="FW54" s="252" t="str">
        <f t="shared" si="144"/>
        <v/>
      </c>
      <c r="FX54" s="252" t="str">
        <f t="shared" si="145"/>
        <v/>
      </c>
      <c r="FY54" s="252" t="str">
        <f t="shared" si="146"/>
        <v/>
      </c>
      <c r="FZ54" s="253" t="str">
        <f t="shared" si="147"/>
        <v/>
      </c>
      <c r="GA54" s="251" t="str">
        <f t="shared" si="148"/>
        <v/>
      </c>
      <c r="GB54" s="252" t="str">
        <f t="shared" si="149"/>
        <v/>
      </c>
      <c r="GC54" s="252" t="str">
        <f t="shared" si="150"/>
        <v/>
      </c>
      <c r="GD54" s="252" t="str">
        <f t="shared" si="151"/>
        <v/>
      </c>
      <c r="GE54" s="252" t="str">
        <f t="shared" si="152"/>
        <v/>
      </c>
      <c r="GF54" s="252" t="str">
        <f t="shared" si="153"/>
        <v/>
      </c>
      <c r="GG54" s="252" t="str">
        <f t="shared" si="154"/>
        <v/>
      </c>
      <c r="GH54" s="252" t="str">
        <f t="shared" si="155"/>
        <v/>
      </c>
      <c r="GI54" s="252" t="str">
        <f t="shared" si="156"/>
        <v/>
      </c>
      <c r="GJ54" s="252" t="str">
        <f t="shared" si="157"/>
        <v/>
      </c>
      <c r="GK54" s="252" t="str">
        <f t="shared" si="158"/>
        <v/>
      </c>
      <c r="GL54" s="253" t="str">
        <f t="shared" si="159"/>
        <v/>
      </c>
      <c r="GM54" s="251" t="str">
        <f t="shared" si="160"/>
        <v/>
      </c>
      <c r="GN54" s="252" t="str">
        <f t="shared" si="161"/>
        <v/>
      </c>
      <c r="GO54" s="252" t="str">
        <f t="shared" si="162"/>
        <v/>
      </c>
      <c r="GP54" s="252" t="str">
        <f t="shared" si="163"/>
        <v/>
      </c>
      <c r="GQ54" s="252" t="str">
        <f t="shared" si="164"/>
        <v/>
      </c>
      <c r="GR54" s="252" t="str">
        <f t="shared" si="165"/>
        <v/>
      </c>
      <c r="GS54" s="252" t="str">
        <f t="shared" si="166"/>
        <v/>
      </c>
      <c r="GT54" s="252" t="str">
        <f t="shared" si="167"/>
        <v/>
      </c>
      <c r="GU54" s="252" t="str">
        <f t="shared" si="168"/>
        <v/>
      </c>
      <c r="GV54" s="252" t="str">
        <f t="shared" si="169"/>
        <v/>
      </c>
      <c r="GW54" s="252" t="str">
        <f t="shared" si="170"/>
        <v/>
      </c>
      <c r="GX54" s="253" t="str">
        <f t="shared" si="171"/>
        <v/>
      </c>
      <c r="GY54" s="248" t="e">
        <f t="shared" si="185"/>
        <v>#REF!</v>
      </c>
      <c r="GZ54" s="249" t="e">
        <f t="shared" si="186"/>
        <v>#REF!</v>
      </c>
      <c r="HA54" s="249">
        <f t="shared" si="186"/>
        <v>0</v>
      </c>
      <c r="HB54" s="249">
        <f t="shared" si="186"/>
        <v>0</v>
      </c>
      <c r="HC54" s="249">
        <f t="shared" si="186"/>
        <v>0</v>
      </c>
      <c r="HD54" s="249">
        <f t="shared" si="186"/>
        <v>0</v>
      </c>
      <c r="HE54" s="249">
        <f t="shared" si="173"/>
        <v>0</v>
      </c>
      <c r="HF54" s="250">
        <f t="shared" si="173"/>
        <v>0</v>
      </c>
      <c r="HG54" s="248" t="e">
        <f t="shared" si="187"/>
        <v>#REF!</v>
      </c>
      <c r="HH54" s="249" t="e">
        <f t="shared" si="188"/>
        <v>#REF!</v>
      </c>
      <c r="HI54" s="249">
        <f t="shared" si="188"/>
        <v>0</v>
      </c>
      <c r="HJ54" s="249">
        <f t="shared" si="188"/>
        <v>0</v>
      </c>
      <c r="HK54" s="249">
        <f t="shared" si="188"/>
        <v>0</v>
      </c>
      <c r="HL54" s="249">
        <f t="shared" si="188"/>
        <v>0</v>
      </c>
      <c r="HM54" s="249">
        <f t="shared" si="188"/>
        <v>0</v>
      </c>
      <c r="HN54" s="250">
        <f t="shared" si="188"/>
        <v>0</v>
      </c>
      <c r="HO54" s="248">
        <f t="shared" si="189"/>
        <v>0</v>
      </c>
      <c r="HP54" s="249">
        <f t="shared" si="190"/>
        <v>0</v>
      </c>
      <c r="HQ54" s="249">
        <f t="shared" si="190"/>
        <v>0</v>
      </c>
      <c r="HR54" s="249">
        <f t="shared" si="190"/>
        <v>0</v>
      </c>
      <c r="HS54" s="249">
        <f t="shared" si="190"/>
        <v>0</v>
      </c>
      <c r="HT54" s="249">
        <f t="shared" si="190"/>
        <v>0</v>
      </c>
      <c r="HU54" s="249">
        <f t="shared" si="190"/>
        <v>0</v>
      </c>
      <c r="HV54" s="250">
        <f t="shared" si="190"/>
        <v>0</v>
      </c>
      <c r="HW54" s="248">
        <f t="shared" si="191"/>
        <v>0</v>
      </c>
      <c r="HX54" s="249">
        <f t="shared" si="192"/>
        <v>0</v>
      </c>
      <c r="HY54" s="249">
        <f t="shared" si="192"/>
        <v>0</v>
      </c>
      <c r="HZ54" s="249">
        <f t="shared" si="192"/>
        <v>0</v>
      </c>
      <c r="IA54" s="249">
        <f t="shared" si="192"/>
        <v>0</v>
      </c>
      <c r="IB54" s="249">
        <f t="shared" si="192"/>
        <v>0</v>
      </c>
      <c r="IC54" s="249">
        <f t="shared" si="192"/>
        <v>0</v>
      </c>
      <c r="ID54" s="250">
        <f t="shared" si="192"/>
        <v>0</v>
      </c>
      <c r="IE54" s="248">
        <f t="shared" si="193"/>
        <v>0</v>
      </c>
      <c r="IF54" s="249">
        <f t="shared" si="194"/>
        <v>0</v>
      </c>
      <c r="IG54" s="249">
        <f t="shared" si="194"/>
        <v>0</v>
      </c>
      <c r="IH54" s="249">
        <f t="shared" si="194"/>
        <v>0</v>
      </c>
      <c r="II54" s="249">
        <f t="shared" si="194"/>
        <v>0</v>
      </c>
      <c r="IJ54" s="249">
        <f t="shared" si="194"/>
        <v>0</v>
      </c>
      <c r="IK54" s="249">
        <f t="shared" si="194"/>
        <v>0</v>
      </c>
      <c r="IL54" s="250">
        <f t="shared" si="194"/>
        <v>0</v>
      </c>
      <c r="IM54" s="251" t="e">
        <f t="shared" si="178"/>
        <v>#REF!</v>
      </c>
      <c r="IN54" s="252" t="e">
        <f t="shared" si="179"/>
        <v>#REF!</v>
      </c>
      <c r="IO54" s="252">
        <f t="shared" si="180"/>
        <v>0</v>
      </c>
      <c r="IP54" s="252">
        <f t="shared" si="181"/>
        <v>0</v>
      </c>
      <c r="IQ54" s="253">
        <f t="shared" si="182"/>
        <v>0</v>
      </c>
      <c r="IR54" s="405" t="e">
        <f t="shared" si="195"/>
        <v>#REF!</v>
      </c>
      <c r="IS54" s="246">
        <f t="shared" si="197"/>
        <v>0</v>
      </c>
      <c r="IT54" s="254" t="e">
        <f t="shared" si="183"/>
        <v>#REF!</v>
      </c>
      <c r="IU54" s="408">
        <v>1800</v>
      </c>
      <c r="IV54" s="410">
        <v>1</v>
      </c>
      <c r="IW54" s="410" t="s">
        <v>191</v>
      </c>
      <c r="IX54" s="414" t="e">
        <f t="shared" si="196"/>
        <v>#REF!</v>
      </c>
      <c r="IY54" s="422"/>
      <c r="IZ54" s="423"/>
      <c r="JA54" s="424"/>
      <c r="JB54" s="422"/>
      <c r="JC54" s="423"/>
      <c r="JD54" s="424"/>
      <c r="JE54" s="419"/>
      <c r="JF54" s="420"/>
      <c r="JG54" s="421"/>
      <c r="JH54" s="419"/>
      <c r="JI54" s="420"/>
      <c r="JJ54" s="421"/>
      <c r="JK54" s="419"/>
      <c r="JL54" s="420"/>
      <c r="JM54" s="421"/>
      <c r="JN54" s="659">
        <v>1</v>
      </c>
      <c r="JO54" s="659">
        <v>1</v>
      </c>
      <c r="JP54" s="659">
        <v>1</v>
      </c>
      <c r="JQ54" s="659">
        <v>1</v>
      </c>
      <c r="JR54" s="659">
        <v>1</v>
      </c>
      <c r="JS54" s="674" t="e">
        <f t="shared" si="184"/>
        <v>#REF!</v>
      </c>
    </row>
    <row r="55" spans="25:279" ht="20.100000000000001" hidden="1" customHeight="1">
      <c r="Y55" s="381" t="e">
        <f>N!IK30</f>
        <v>#REF!</v>
      </c>
      <c r="Z55" s="378" t="s">
        <v>122</v>
      </c>
      <c r="AA55" s="240" t="e">
        <f>IF(AA$32="",IF(AA$31="",(SUMIF(S!$HC$15:$HL$15,'Ciclo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Semaforico'!AA$30,O!$HC30:$HL30))*AA$31),(SUMIF(S!$HC$15:$HL$15,'Ciclo Semaforico'!AA$32,S!$HC30:$HL30)+SUMIF(N!$HC$15:$HL$15,'Ciclo Semaforico'!AA$32,N!$HC30:$HL30)+SUMIF(E!$HC$15:$HL$15,'Ciclo Semaforico'!AA$32,E!$HC30:$HL30)+SUMIF(O!$HC$15:$HL$15,'Ciclo Semaforico'!AA$32,O!$HC30:$HL30))-IF(AA$31="",(SUMIF(S!$HC$15:$HL$15,'Ciclo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Semaforico'!AA$30,O!$HC30:$HL30))*AA$31))</f>
        <v>#REF!</v>
      </c>
      <c r="AB55" s="241" t="e">
        <f>IF(AB$32="",IF(AB$31="",(SUMIF(S!$HC$15:$HL$15,'Ciclo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Semaforico'!AB$30,O!$HC30:$HL30))*AB$31),(SUMIF(S!$HC$15:$HL$15,'Ciclo Semaforico'!AB$32,S!$HC30:$HL30)+SUMIF(N!$HC$15:$HL$15,'Ciclo Semaforico'!AB$32,N!$HC30:$HL30)+SUMIF(E!$HC$15:$HL$15,'Ciclo Semaforico'!AB$32,E!$HC30:$HL30)+SUMIF(O!$HC$15:$HL$15,'Ciclo Semaforico'!AB$32,O!$HC30:$HL30))-IF(AB$31="",(SUMIF(S!$HC$15:$HL$15,'Ciclo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Semaforico'!AB$30,O!$HC30:$HL30))*AB$31))</f>
        <v>#REF!</v>
      </c>
      <c r="AC55" s="241" t="e">
        <f>IF(AC$32="",IF(AC$31="",(SUMIF(S!$HC$15:$HL$15,'Ciclo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Semaforico'!AC$30,O!$HC30:$HL30))*AC$31),(SUMIF(S!$HC$15:$HL$15,'Ciclo Semaforico'!AC$32,S!$HC30:$HL30)+SUMIF(N!$HC$15:$HL$15,'Ciclo Semaforico'!AC$32,N!$HC30:$HL30)+SUMIF(E!$HC$15:$HL$15,'Ciclo Semaforico'!AC$32,E!$HC30:$HL30)+SUMIF(O!$HC$15:$HL$15,'Ciclo Semaforico'!AC$32,O!$HC30:$HL30))-IF(AC$31="",(SUMIF(S!$HC$15:$HL$15,'Ciclo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Semaforico'!AC$30,O!$HC30:$HL30))*AC$31))</f>
        <v>#REF!</v>
      </c>
      <c r="AD55" s="241" t="e">
        <f>IF(AD$32="",IF(AD$31="",(SUMIF(S!$HC$15:$HL$15,'Ciclo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Semaforico'!AD$30,O!$HC30:$HL30))*AD$31),(SUMIF(S!$HC$15:$HL$15,'Ciclo Semaforico'!AD$32,S!$HC30:$HL30)+SUMIF(N!$HC$15:$HL$15,'Ciclo Semaforico'!AD$32,N!$HC30:$HL30)+SUMIF(E!$HC$15:$HL$15,'Ciclo Semaforico'!AD$32,E!$HC30:$HL30)+SUMIF(O!$HC$15:$HL$15,'Ciclo Semaforico'!AD$32,O!$HC30:$HL30))-IF(AD$31="",(SUMIF(S!$HC$15:$HL$15,'Ciclo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Semaforico'!AD$30,O!$HC30:$HL30))*AD$31))</f>
        <v>#REF!</v>
      </c>
      <c r="AE55" s="241" t="e">
        <f>IF(AE$32="",IF(AE$31="",(SUMIF(S!$HC$15:$HL$15,'Ciclo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Semaforico'!AE$30,O!$HC30:$HL30))*AE$31),(SUMIF(S!$HC$15:$HL$15,'Ciclo Semaforico'!AE$32,S!$HC30:$HL30)+SUMIF(N!$HC$15:$HL$15,'Ciclo Semaforico'!AE$32,N!$HC30:$HL30)+SUMIF(E!$HC$15:$HL$15,'Ciclo Semaforico'!AE$32,E!$HC30:$HL30)+SUMIF(O!$HC$15:$HL$15,'Ciclo Semaforico'!AE$32,O!$HC30:$HL30))-IF(AE$31="",(SUMIF(S!$HC$15:$HL$15,'Ciclo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Semaforico'!AE$30,O!$HC30:$HL30))*AE$31))</f>
        <v>#REF!</v>
      </c>
      <c r="AF55" s="241" t="e">
        <f>IF(AF$32="",IF(AF$31="",(SUMIF(S!$HC$15:$HL$15,'Ciclo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Semaforico'!AF$30,O!$HC30:$HL30))*AF$31),(SUMIF(S!$HC$15:$HL$15,'Ciclo Semaforico'!AF$32,S!$HC30:$HL30)+SUMIF(N!$HC$15:$HL$15,'Ciclo Semaforico'!AF$32,N!$HC30:$HL30)+SUMIF(E!$HC$15:$HL$15,'Ciclo Semaforico'!AF$32,E!$HC30:$HL30)+SUMIF(O!$HC$15:$HL$15,'Ciclo Semaforico'!AF$32,O!$HC30:$HL30))-IF(AF$31="",(SUMIF(S!$HC$15:$HL$15,'Ciclo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Semaforico'!AF$30,O!$HC30:$HL30))*AF$31))</f>
        <v>#REF!</v>
      </c>
      <c r="AG55" s="241" t="e">
        <f>IF(AG$32="",IF(AG$31="",(SUMIF(S!$HC$15:$HL$15,'Ciclo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Semaforico'!AG$30,O!$HC30:$HL30))*AG$31),(SUMIF(S!$HC$15:$HL$15,'Ciclo Semaforico'!AG$32,S!$HC30:$HL30)+SUMIF(N!$HC$15:$HL$15,'Ciclo Semaforico'!AG$32,N!$HC30:$HL30)+SUMIF(E!$HC$15:$HL$15,'Ciclo Semaforico'!AG$32,E!$HC30:$HL30)+SUMIF(O!$HC$15:$HL$15,'Ciclo Semaforico'!AG$32,O!$HC30:$HL30))-IF(AG$31="",(SUMIF(S!$HC$15:$HL$15,'Ciclo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Semaforico'!AG$30,O!$HC30:$HL30))*AG$31))</f>
        <v>#REF!</v>
      </c>
      <c r="AH55" s="241" t="e">
        <f>IF(AH$32="",IF(AH$31="",(SUMIF(S!$HC$15:$HL$15,'Ciclo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Semaforico'!AH$30,O!$HC30:$HL30))*AH$31),(SUMIF(S!$HC$15:$HL$15,'Ciclo Semaforico'!AH$32,S!$HC30:$HL30)+SUMIF(N!$HC$15:$HL$15,'Ciclo Semaforico'!AH$32,N!$HC30:$HL30)+SUMIF(E!$HC$15:$HL$15,'Ciclo Semaforico'!AH$32,E!$HC30:$HL30)+SUMIF(O!$HC$15:$HL$15,'Ciclo Semaforico'!AH$32,O!$HC30:$HL30))-IF(AH$31="",(SUMIF(S!$HC$15:$HL$15,'Ciclo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Semaforico'!AH$30,O!$HC30:$HL30))*AH$31))</f>
        <v>#REF!</v>
      </c>
      <c r="AI55" s="241" t="e">
        <f>IF(AI$32="",IF(AI$31="",(SUMIF(S!$HC$15:$HL$15,'Ciclo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Semaforico'!AI$30,O!$HC30:$HL30))*AI$31),(SUMIF(S!$HC$15:$HL$15,'Ciclo Semaforico'!AI$32,S!$HC30:$HL30)+SUMIF(N!$HC$15:$HL$15,'Ciclo Semaforico'!AI$32,N!$HC30:$HL30)+SUMIF(E!$HC$15:$HL$15,'Ciclo Semaforico'!AI$32,E!$HC30:$HL30)+SUMIF(O!$HC$15:$HL$15,'Ciclo Semaforico'!AI$32,O!$HC30:$HL30))-IF(AI$31="",(SUMIF(S!$HC$15:$HL$15,'Ciclo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Semaforico'!AI$30,O!$HC30:$HL30))*AI$31))</f>
        <v>#REF!</v>
      </c>
      <c r="AJ55" s="241" t="e">
        <f>IF(AJ$32="",IF(AJ$31="",(SUMIF(S!$HC$15:$HL$15,'Ciclo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Semaforico'!AJ$30,O!$HC30:$HL30))*AJ$31),(SUMIF(S!$HC$15:$HL$15,'Ciclo Semaforico'!AJ$32,S!$HC30:$HL30)+SUMIF(N!$HC$15:$HL$15,'Ciclo Semaforico'!AJ$32,N!$HC30:$HL30)+SUMIF(E!$HC$15:$HL$15,'Ciclo Semaforico'!AJ$32,E!$HC30:$HL30)+SUMIF(O!$HC$15:$HL$15,'Ciclo Semaforico'!AJ$32,O!$HC30:$HL30))-IF(AJ$31="",(SUMIF(S!$HC$15:$HL$15,'Ciclo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Semaforico'!AJ$30,O!$HC30:$HL30))*AJ$31))</f>
        <v>#REF!</v>
      </c>
      <c r="AK55" s="241" t="e">
        <f>IF(AK$32="",IF(AK$31="",(SUMIF(S!$HC$15:$HL$15,'Ciclo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Semaforico'!AK$30,O!$HC30:$HL30))*AK$31),(SUMIF(S!$HC$15:$HL$15,'Ciclo Semaforico'!AK$32,S!$HC30:$HL30)+SUMIF(N!$HC$15:$HL$15,'Ciclo Semaforico'!AK$32,N!$HC30:$HL30)+SUMIF(E!$HC$15:$HL$15,'Ciclo Semaforico'!AK$32,E!$HC30:$HL30)+SUMIF(O!$HC$15:$HL$15,'Ciclo Semaforico'!AK$32,O!$HC30:$HL30))-IF(AK$31="",(SUMIF(S!$HC$15:$HL$15,'Ciclo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Semaforico'!AK$30,O!$HC30:$HL30))*AK$31))</f>
        <v>#REF!</v>
      </c>
      <c r="AL55" s="242">
        <f>IF(AL$32="",IF(AL$31="",(SUMIF(S!$HC$15:$HL$15,'Ciclo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Semaforico'!AL$30,O!$HC30:$HL30))*AL$31),(SUMIF(S!$HC$15:$HL$15,'Ciclo Semaforico'!AL$32,S!$HC30:$HL30)+SUMIF(N!$HC$15:$HL$15,'Ciclo Semaforico'!AL$32,N!$HC30:$HL30)+SUMIF(E!$HC$15:$HL$15,'Ciclo Semaforico'!AL$32,E!$HC30:$HL30)+SUMIF(O!$HC$15:$HL$15,'Ciclo Semaforico'!AL$32,O!$HC30:$HL30))-IF(AL$31="",(SUMIF(S!$HC$15:$HL$15,'Ciclo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Semaforico'!AL$30,O!$HC30:$HL30))*AL$31))</f>
        <v>0</v>
      </c>
      <c r="AM55" s="240" t="e">
        <f>IF(AM$32="",IF(AM$31="",(SUMIF(S!$HC$15:$HL$15,'Ciclo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Semaforico'!AM$30,O!$HC30:$HL30))*AM$31),(SUMIF(S!$HC$15:$HL$15,'Ciclo Semaforico'!AM$32,S!$HC30:$HL30)+SUMIF(N!$HC$15:$HL$15,'Ciclo Semaforico'!AM$32,N!$HC30:$HL30)+SUMIF(E!$HC$15:$HL$15,'Ciclo Semaforico'!AM$32,E!$HC30:$HL30)+SUMIF(O!$HC$15:$HL$15,'Ciclo Semaforico'!AM$32,O!$HC30:$HL30))-IF(AM$31="",(SUMIF(S!$HC$15:$HL$15,'Ciclo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Semaforico'!AM$30,O!$HC30:$HL30))*AM$31))</f>
        <v>#REF!</v>
      </c>
      <c r="AN55" s="241" t="e">
        <f>IF(AN$32="",IF(AN$31="",(SUMIF(S!$HC$15:$HL$15,'Ciclo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Semaforico'!AN$30,O!$HC30:$HL30))*AN$31),(SUMIF(S!$HC$15:$HL$15,'Ciclo Semaforico'!AN$32,S!$HC30:$HL30)+SUMIF(N!$HC$15:$HL$15,'Ciclo Semaforico'!AN$32,N!$HC30:$HL30)+SUMIF(E!$HC$15:$HL$15,'Ciclo Semaforico'!AN$32,E!$HC30:$HL30)+SUMIF(O!$HC$15:$HL$15,'Ciclo Semaforico'!AN$32,O!$HC30:$HL30))-IF(AN$31="",(SUMIF(S!$HC$15:$HL$15,'Ciclo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Semaforico'!AN$30,O!$HC30:$HL30))*AN$31))</f>
        <v>#REF!</v>
      </c>
      <c r="AO55" s="241" t="e">
        <f>IF(AO$32="",IF(AO$31="",(SUMIF(S!$HC$15:$HL$15,'Ciclo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Semaforico'!AO$30,O!$HC30:$HL30))*AO$31),(SUMIF(S!$HC$15:$HL$15,'Ciclo Semaforico'!AO$32,S!$HC30:$HL30)+SUMIF(N!$HC$15:$HL$15,'Ciclo Semaforico'!AO$32,N!$HC30:$HL30)+SUMIF(E!$HC$15:$HL$15,'Ciclo Semaforico'!AO$32,E!$HC30:$HL30)+SUMIF(O!$HC$15:$HL$15,'Ciclo Semaforico'!AO$32,O!$HC30:$HL30))-IF(AO$31="",(SUMIF(S!$HC$15:$HL$15,'Ciclo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Semaforico'!AO$30,O!$HC30:$HL30))*AO$31))</f>
        <v>#REF!</v>
      </c>
      <c r="AP55" s="241">
        <f>IF(AP$32="",IF(AP$31="",(SUMIF(S!$HC$15:$HL$15,'Ciclo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Semaforico'!AP$30,O!$HC30:$HL30))*AP$31),(SUMIF(S!$HC$15:$HL$15,'Ciclo Semaforico'!AP$32,S!$HC30:$HL30)+SUMIF(N!$HC$15:$HL$15,'Ciclo Semaforico'!AP$32,N!$HC30:$HL30)+SUMIF(E!$HC$15:$HL$15,'Ciclo Semaforico'!AP$32,E!$HC30:$HL30)+SUMIF(O!$HC$15:$HL$15,'Ciclo Semaforico'!AP$32,O!$HC30:$HL30))-IF(AP$31="",(SUMIF(S!$HC$15:$HL$15,'Ciclo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Semaforico'!AP$30,O!$HC30:$HL30))*AP$31))</f>
        <v>0</v>
      </c>
      <c r="AQ55" s="241">
        <f>IF(AQ$32="",IF(AQ$31="",(SUMIF(S!$HC$15:$HL$15,'Ciclo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Semaforico'!AQ$30,O!$HC30:$HL30))*AQ$31),(SUMIF(S!$HC$15:$HL$15,'Ciclo Semaforico'!AQ$32,S!$HC30:$HL30)+SUMIF(N!$HC$15:$HL$15,'Ciclo Semaforico'!AQ$32,N!$HC30:$HL30)+SUMIF(E!$HC$15:$HL$15,'Ciclo Semaforico'!AQ$32,E!$HC30:$HL30)+SUMIF(O!$HC$15:$HL$15,'Ciclo Semaforico'!AQ$32,O!$HC30:$HL30))-IF(AQ$31="",(SUMIF(S!$HC$15:$HL$15,'Ciclo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Semaforico'!AQ$30,O!$HC30:$HL30))*AQ$31))</f>
        <v>0</v>
      </c>
      <c r="AR55" s="241">
        <f>IF(AR$32="",IF(AR$31="",(SUMIF(S!$HC$15:$HL$15,'Ciclo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Semaforico'!AR$30,O!$HC30:$HL30))*AR$31),(SUMIF(S!$HC$15:$HL$15,'Ciclo Semaforico'!AR$32,S!$HC30:$HL30)+SUMIF(N!$HC$15:$HL$15,'Ciclo Semaforico'!AR$32,N!$HC30:$HL30)+SUMIF(E!$HC$15:$HL$15,'Ciclo Semaforico'!AR$32,E!$HC30:$HL30)+SUMIF(O!$HC$15:$HL$15,'Ciclo Semaforico'!AR$32,O!$HC30:$HL30))-IF(AR$31="",(SUMIF(S!$HC$15:$HL$15,'Ciclo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Semaforico'!AR$30,O!$HC30:$HL30))*AR$31))</f>
        <v>0</v>
      </c>
      <c r="AS55" s="241">
        <f>IF(AS$32="",IF(AS$31="",(SUMIF(S!$HC$15:$HL$15,'Ciclo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Semaforico'!AS$30,O!$HC30:$HL30))*AS$31),(SUMIF(S!$HC$15:$HL$15,'Ciclo Semaforico'!AS$32,S!$HC30:$HL30)+SUMIF(N!$HC$15:$HL$15,'Ciclo Semaforico'!AS$32,N!$HC30:$HL30)+SUMIF(E!$HC$15:$HL$15,'Ciclo Semaforico'!AS$32,E!$HC30:$HL30)+SUMIF(O!$HC$15:$HL$15,'Ciclo Semaforico'!AS$32,O!$HC30:$HL30))-IF(AS$31="",(SUMIF(S!$HC$15:$HL$15,'Ciclo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Semaforico'!AS$30,O!$HC30:$HL30))*AS$31))</f>
        <v>0</v>
      </c>
      <c r="AT55" s="241">
        <f>IF(AT$32="",IF(AT$31="",(SUMIF(S!$HC$15:$HL$15,'Ciclo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Semaforico'!AT$30,O!$HC30:$HL30))*AT$31),(SUMIF(S!$HC$15:$HL$15,'Ciclo Semaforico'!AT$32,S!$HC30:$HL30)+SUMIF(N!$HC$15:$HL$15,'Ciclo Semaforico'!AT$32,N!$HC30:$HL30)+SUMIF(E!$HC$15:$HL$15,'Ciclo Semaforico'!AT$32,E!$HC30:$HL30)+SUMIF(O!$HC$15:$HL$15,'Ciclo Semaforico'!AT$32,O!$HC30:$HL30))-IF(AT$31="",(SUMIF(S!$HC$15:$HL$15,'Ciclo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Semaforico'!AT$30,O!$HC30:$HL30))*AT$31))</f>
        <v>0</v>
      </c>
      <c r="AU55" s="241">
        <f>IF(AU$32="",IF(AU$31="",(SUMIF(S!$HC$15:$HL$15,'Ciclo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Semaforico'!AU$30,O!$HC30:$HL30))*AU$31),(SUMIF(S!$HC$15:$HL$15,'Ciclo Semaforico'!AU$32,S!$HC30:$HL30)+SUMIF(N!$HC$15:$HL$15,'Ciclo Semaforico'!AU$32,N!$HC30:$HL30)+SUMIF(E!$HC$15:$HL$15,'Ciclo Semaforico'!AU$32,E!$HC30:$HL30)+SUMIF(O!$HC$15:$HL$15,'Ciclo Semaforico'!AU$32,O!$HC30:$HL30))-IF(AU$31="",(SUMIF(S!$HC$15:$HL$15,'Ciclo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Semaforico'!AU$30,O!$HC30:$HL30))*AU$31))</f>
        <v>0</v>
      </c>
      <c r="AV55" s="241">
        <f>IF(AV$32="",IF(AV$31="",(SUMIF(S!$HC$15:$HL$15,'Ciclo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Semaforico'!AV$30,O!$HC30:$HL30))*AV$31),(SUMIF(S!$HC$15:$HL$15,'Ciclo Semaforico'!AV$32,S!$HC30:$HL30)+SUMIF(N!$HC$15:$HL$15,'Ciclo Semaforico'!AV$32,N!$HC30:$HL30)+SUMIF(E!$HC$15:$HL$15,'Ciclo Semaforico'!AV$32,E!$HC30:$HL30)+SUMIF(O!$HC$15:$HL$15,'Ciclo Semaforico'!AV$32,O!$HC30:$HL30))-IF(AV$31="",(SUMIF(S!$HC$15:$HL$15,'Ciclo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Semaforico'!AV$30,O!$HC30:$HL30))*AV$31))</f>
        <v>0</v>
      </c>
      <c r="AW55" s="241">
        <f>IF(AW$32="",IF(AW$31="",(SUMIF(S!$HC$15:$HL$15,'Ciclo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Semaforico'!AW$30,O!$HC30:$HL30))*AW$31),(SUMIF(S!$HC$15:$HL$15,'Ciclo Semaforico'!AW$32,S!$HC30:$HL30)+SUMIF(N!$HC$15:$HL$15,'Ciclo Semaforico'!AW$32,N!$HC30:$HL30)+SUMIF(E!$HC$15:$HL$15,'Ciclo Semaforico'!AW$32,E!$HC30:$HL30)+SUMIF(O!$HC$15:$HL$15,'Ciclo Semaforico'!AW$32,O!$HC30:$HL30))-IF(AW$31="",(SUMIF(S!$HC$15:$HL$15,'Ciclo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Semaforico'!AW$30,O!$HC30:$HL30))*AW$31))</f>
        <v>0</v>
      </c>
      <c r="AX55" s="242">
        <f>IF(AX$32="",IF(AX$31="",(SUMIF(S!$HC$15:$HL$15,'Ciclo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Semaforico'!AX$30,O!$HC30:$HL30))*AX$31),(SUMIF(S!$HC$15:$HL$15,'Ciclo Semaforico'!AX$32,S!$HC30:$HL30)+SUMIF(N!$HC$15:$HL$15,'Ciclo Semaforico'!AX$32,N!$HC30:$HL30)+SUMIF(E!$HC$15:$HL$15,'Ciclo Semaforico'!AX$32,E!$HC30:$HL30)+SUMIF(O!$HC$15:$HL$15,'Ciclo Semaforico'!AX$32,O!$HC30:$HL30))-IF(AX$31="",(SUMIF(S!$HC$15:$HL$15,'Ciclo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Semaforico'!AX$30,O!$HC30:$HL30))*AX$31))</f>
        <v>0</v>
      </c>
      <c r="AY55" s="240">
        <f>IF(AY$32="",IF(AY$31="",(SUMIF(S!$HC$15:$HL$15,'Ciclo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Semaforico'!AY$30,O!$HC30:$HL30))*AY$31),(SUMIF(S!$HC$15:$HL$15,'Ciclo Semaforico'!AY$32,S!$HC30:$HL30)+SUMIF(N!$HC$15:$HL$15,'Ciclo Semaforico'!AY$32,N!$HC30:$HL30)+SUMIF(E!$HC$15:$HL$15,'Ciclo Semaforico'!AY$32,E!$HC30:$HL30)+SUMIF(O!$HC$15:$HL$15,'Ciclo Semaforico'!AY$32,O!$HC30:$HL30))-IF(AY$31="",(SUMIF(S!$HC$15:$HL$15,'Ciclo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Semaforico'!AY$30,O!$HC30:$HL30))*AY$31))</f>
        <v>0</v>
      </c>
      <c r="AZ55" s="241">
        <f>IF(AZ$32="",IF(AZ$31="",(SUMIF(S!$HC$15:$HL$15,'Ciclo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Semaforico'!AZ$30,O!$HC30:$HL30))*AZ$31),(SUMIF(S!$HC$15:$HL$15,'Ciclo Semaforico'!AZ$32,S!$HC30:$HL30)+SUMIF(N!$HC$15:$HL$15,'Ciclo Semaforico'!AZ$32,N!$HC30:$HL30)+SUMIF(E!$HC$15:$HL$15,'Ciclo Semaforico'!AZ$32,E!$HC30:$HL30)+SUMIF(O!$HC$15:$HL$15,'Ciclo Semaforico'!AZ$32,O!$HC30:$HL30))-IF(AZ$31="",(SUMIF(S!$HC$15:$HL$15,'Ciclo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Semaforico'!AZ$30,O!$HC30:$HL30))*AZ$31))</f>
        <v>0</v>
      </c>
      <c r="BA55" s="241">
        <f>IF(BA$32="",IF(BA$31="",(SUMIF(S!$HC$15:$HL$15,'Ciclo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Semaforico'!BA$30,O!$HC30:$HL30))*BA$31),(SUMIF(S!$HC$15:$HL$15,'Ciclo Semaforico'!BA$32,S!$HC30:$HL30)+SUMIF(N!$HC$15:$HL$15,'Ciclo Semaforico'!BA$32,N!$HC30:$HL30)+SUMIF(E!$HC$15:$HL$15,'Ciclo Semaforico'!BA$32,E!$HC30:$HL30)+SUMIF(O!$HC$15:$HL$15,'Ciclo Semaforico'!BA$32,O!$HC30:$HL30))-IF(BA$31="",(SUMIF(S!$HC$15:$HL$15,'Ciclo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Semaforico'!BA$30,O!$HC30:$HL30))*BA$31))</f>
        <v>0</v>
      </c>
      <c r="BB55" s="241">
        <f>IF(BB$32="",IF(BB$31="",(SUMIF(S!$HC$15:$HL$15,'Ciclo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Semaforico'!BB$30,O!$HC30:$HL30))*BB$31),(SUMIF(S!$HC$15:$HL$15,'Ciclo Semaforico'!BB$32,S!$HC30:$HL30)+SUMIF(N!$HC$15:$HL$15,'Ciclo Semaforico'!BB$32,N!$HC30:$HL30)+SUMIF(E!$HC$15:$HL$15,'Ciclo Semaforico'!BB$32,E!$HC30:$HL30)+SUMIF(O!$HC$15:$HL$15,'Ciclo Semaforico'!BB$32,O!$HC30:$HL30))-IF(BB$31="",(SUMIF(S!$HC$15:$HL$15,'Ciclo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Semaforico'!BB$30,O!$HC30:$HL30))*BB$31))</f>
        <v>0</v>
      </c>
      <c r="BC55" s="241">
        <f>IF(BC$32="",IF(BC$31="",(SUMIF(S!$HC$15:$HL$15,'Ciclo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Semaforico'!BC$30,O!$HC30:$HL30))*BC$31),(SUMIF(S!$HC$15:$HL$15,'Ciclo Semaforico'!BC$32,S!$HC30:$HL30)+SUMIF(N!$HC$15:$HL$15,'Ciclo Semaforico'!BC$32,N!$HC30:$HL30)+SUMIF(E!$HC$15:$HL$15,'Ciclo Semaforico'!BC$32,E!$HC30:$HL30)+SUMIF(O!$HC$15:$HL$15,'Ciclo Semaforico'!BC$32,O!$HC30:$HL30))-IF(BC$31="",(SUMIF(S!$HC$15:$HL$15,'Ciclo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Semaforico'!BC$30,O!$HC30:$HL30))*BC$31))</f>
        <v>0</v>
      </c>
      <c r="BD55" s="241">
        <f>IF(BD$32="",IF(BD$31="",(SUMIF(S!$HC$15:$HL$15,'Ciclo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Semaforico'!BD$30,O!$HC30:$HL30))*BD$31),(SUMIF(S!$HC$15:$HL$15,'Ciclo Semaforico'!BD$32,S!$HC30:$HL30)+SUMIF(N!$HC$15:$HL$15,'Ciclo Semaforico'!BD$32,N!$HC30:$HL30)+SUMIF(E!$HC$15:$HL$15,'Ciclo Semaforico'!BD$32,E!$HC30:$HL30)+SUMIF(O!$HC$15:$HL$15,'Ciclo Semaforico'!BD$32,O!$HC30:$HL30))-IF(BD$31="",(SUMIF(S!$HC$15:$HL$15,'Ciclo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Semaforico'!BD$30,O!$HC30:$HL30))*BD$31))</f>
        <v>0</v>
      </c>
      <c r="BE55" s="241">
        <f>IF(BE$32="",IF(BE$31="",(SUMIF(S!$HC$15:$HL$15,'Ciclo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Semaforico'!BE$30,O!$HC30:$HL30))*BE$31),(SUMIF(S!$HC$15:$HL$15,'Ciclo Semaforico'!BE$32,S!$HC30:$HL30)+SUMIF(N!$HC$15:$HL$15,'Ciclo Semaforico'!BE$32,N!$HC30:$HL30)+SUMIF(E!$HC$15:$HL$15,'Ciclo Semaforico'!BE$32,E!$HC30:$HL30)+SUMIF(O!$HC$15:$HL$15,'Ciclo Semaforico'!BE$32,O!$HC30:$HL30))-IF(BE$31="",(SUMIF(S!$HC$15:$HL$15,'Ciclo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Semaforico'!BE$30,O!$HC30:$HL30))*BE$31))</f>
        <v>0</v>
      </c>
      <c r="BF55" s="241">
        <f>IF(BF$32="",IF(BF$31="",(SUMIF(S!$HC$15:$HL$15,'Ciclo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Semaforico'!BF$30,O!$HC30:$HL30))*BF$31),(SUMIF(S!$HC$15:$HL$15,'Ciclo Semaforico'!BF$32,S!$HC30:$HL30)+SUMIF(N!$HC$15:$HL$15,'Ciclo Semaforico'!BF$32,N!$HC30:$HL30)+SUMIF(E!$HC$15:$HL$15,'Ciclo Semaforico'!BF$32,E!$HC30:$HL30)+SUMIF(O!$HC$15:$HL$15,'Ciclo Semaforico'!BF$32,O!$HC30:$HL30))-IF(BF$31="",(SUMIF(S!$HC$15:$HL$15,'Ciclo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Semaforico'!BF$30,O!$HC30:$HL30))*BF$31))</f>
        <v>0</v>
      </c>
      <c r="BG55" s="241">
        <f>IF(BG$32="",IF(BG$31="",(SUMIF(S!$HC$15:$HL$15,'Ciclo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Semaforico'!BG$30,O!$HC30:$HL30))*BG$31),(SUMIF(S!$HC$15:$HL$15,'Ciclo Semaforico'!BG$32,S!$HC30:$HL30)+SUMIF(N!$HC$15:$HL$15,'Ciclo Semaforico'!BG$32,N!$HC30:$HL30)+SUMIF(E!$HC$15:$HL$15,'Ciclo Semaforico'!BG$32,E!$HC30:$HL30)+SUMIF(O!$HC$15:$HL$15,'Ciclo Semaforico'!BG$32,O!$HC30:$HL30))-IF(BG$31="",(SUMIF(S!$HC$15:$HL$15,'Ciclo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Semaforico'!BG$30,O!$HC30:$HL30))*BG$31))</f>
        <v>0</v>
      </c>
      <c r="BH55" s="241">
        <f>IF(BH$32="",IF(BH$31="",(SUMIF(S!$HC$15:$HL$15,'Ciclo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Semaforico'!BH$30,O!$HC30:$HL30))*BH$31),(SUMIF(S!$HC$15:$HL$15,'Ciclo Semaforico'!BH$32,S!$HC30:$HL30)+SUMIF(N!$HC$15:$HL$15,'Ciclo Semaforico'!BH$32,N!$HC30:$HL30)+SUMIF(E!$HC$15:$HL$15,'Ciclo Semaforico'!BH$32,E!$HC30:$HL30)+SUMIF(O!$HC$15:$HL$15,'Ciclo Semaforico'!BH$32,O!$HC30:$HL30))-IF(BH$31="",(SUMIF(S!$HC$15:$HL$15,'Ciclo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Semaforico'!BH$30,O!$HC30:$HL30))*BH$31))</f>
        <v>0</v>
      </c>
      <c r="BI55" s="241">
        <f>IF(BI$32="",IF(BI$31="",(SUMIF(S!$HC$15:$HL$15,'Ciclo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Semaforico'!BI$30,O!$HC30:$HL30))*BI$31),(SUMIF(S!$HC$15:$HL$15,'Ciclo Semaforico'!BI$32,S!$HC30:$HL30)+SUMIF(N!$HC$15:$HL$15,'Ciclo Semaforico'!BI$32,N!$HC30:$HL30)+SUMIF(E!$HC$15:$HL$15,'Ciclo Semaforico'!BI$32,E!$HC30:$HL30)+SUMIF(O!$HC$15:$HL$15,'Ciclo Semaforico'!BI$32,O!$HC30:$HL30))-IF(BI$31="",(SUMIF(S!$HC$15:$HL$15,'Ciclo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Semaforico'!BI$30,O!$HC30:$HL30))*BI$31))</f>
        <v>0</v>
      </c>
      <c r="BJ55" s="242">
        <f>IF(BJ$32="",IF(BJ$31="",(SUMIF(S!$HC$15:$HL$15,'Ciclo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Semaforico'!BJ$30,O!$HC30:$HL30))*BJ$31),(SUMIF(S!$HC$15:$HL$15,'Ciclo Semaforico'!BJ$32,S!$HC30:$HL30)+SUMIF(N!$HC$15:$HL$15,'Ciclo Semaforico'!BJ$32,N!$HC30:$HL30)+SUMIF(E!$HC$15:$HL$15,'Ciclo Semaforico'!BJ$32,E!$HC30:$HL30)+SUMIF(O!$HC$15:$HL$15,'Ciclo Semaforico'!BJ$32,O!$HC30:$HL30))-IF(BJ$31="",(SUMIF(S!$HC$15:$HL$15,'Ciclo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Semaforico'!BJ$30,O!$HC30:$HL30))*BJ$31))</f>
        <v>0</v>
      </c>
      <c r="BK55" s="240">
        <f>IF(BK$32="",IF(BK$31="",(SUMIF(S!$HC$15:$HL$15,'Ciclo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Semaforico'!BK$30,O!$HC30:$HL30))*BK$31),(SUMIF(S!$HC$15:$HL$15,'Ciclo Semaforico'!BK$32,S!$HC30:$HL30)+SUMIF(N!$HC$15:$HL$15,'Ciclo Semaforico'!BK$32,N!$HC30:$HL30)+SUMIF(E!$HC$15:$HL$15,'Ciclo Semaforico'!BK$32,E!$HC30:$HL30)+SUMIF(O!$HC$15:$HL$15,'Ciclo Semaforico'!BK$32,O!$HC30:$HL30))-IF(BK$31="",(SUMIF(S!$HC$15:$HL$15,'Ciclo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Semaforico'!BK$30,O!$HC30:$HL30))*BK$31))</f>
        <v>0</v>
      </c>
      <c r="BL55" s="241">
        <f>IF(BL$32="",IF(BL$31="",(SUMIF(S!$HC$15:$HL$15,'Ciclo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Semaforico'!BL$30,O!$HC30:$HL30))*BL$31),(SUMIF(S!$HC$15:$HL$15,'Ciclo Semaforico'!BL$32,S!$HC30:$HL30)+SUMIF(N!$HC$15:$HL$15,'Ciclo Semaforico'!BL$32,N!$HC30:$HL30)+SUMIF(E!$HC$15:$HL$15,'Ciclo Semaforico'!BL$32,E!$HC30:$HL30)+SUMIF(O!$HC$15:$HL$15,'Ciclo Semaforico'!BL$32,O!$HC30:$HL30))-IF(BL$31="",(SUMIF(S!$HC$15:$HL$15,'Ciclo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Semaforico'!BL$30,O!$HC30:$HL30))*BL$31))</f>
        <v>0</v>
      </c>
      <c r="BM55" s="241">
        <f>IF(BM$32="",IF(BM$31="",(SUMIF(S!$HC$15:$HL$15,'Ciclo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Semaforico'!BM$30,O!$HC30:$HL30))*BM$31),(SUMIF(S!$HC$15:$HL$15,'Ciclo Semaforico'!BM$32,S!$HC30:$HL30)+SUMIF(N!$HC$15:$HL$15,'Ciclo Semaforico'!BM$32,N!$HC30:$HL30)+SUMIF(E!$HC$15:$HL$15,'Ciclo Semaforico'!BM$32,E!$HC30:$HL30)+SUMIF(O!$HC$15:$HL$15,'Ciclo Semaforico'!BM$32,O!$HC30:$HL30))-IF(BM$31="",(SUMIF(S!$HC$15:$HL$15,'Ciclo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Semaforico'!BM$30,O!$HC30:$HL30))*BM$31))</f>
        <v>0</v>
      </c>
      <c r="BN55" s="241">
        <f>IF(BN$32="",IF(BN$31="",(SUMIF(S!$HC$15:$HL$15,'Ciclo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Semaforico'!BN$30,O!$HC30:$HL30))*BN$31),(SUMIF(S!$HC$15:$HL$15,'Ciclo Semaforico'!BN$32,S!$HC30:$HL30)+SUMIF(N!$HC$15:$HL$15,'Ciclo Semaforico'!BN$32,N!$HC30:$HL30)+SUMIF(E!$HC$15:$HL$15,'Ciclo Semaforico'!BN$32,E!$HC30:$HL30)+SUMIF(O!$HC$15:$HL$15,'Ciclo Semaforico'!BN$32,O!$HC30:$HL30))-IF(BN$31="",(SUMIF(S!$HC$15:$HL$15,'Ciclo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Semaforico'!BN$30,O!$HC30:$HL30))*BN$31))</f>
        <v>0</v>
      </c>
      <c r="BO55" s="241">
        <f>IF(BO$32="",IF(BO$31="",(SUMIF(S!$HC$15:$HL$15,'Ciclo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Semaforico'!BO$30,O!$HC30:$HL30))*BO$31),(SUMIF(S!$HC$15:$HL$15,'Ciclo Semaforico'!BO$32,S!$HC30:$HL30)+SUMIF(N!$HC$15:$HL$15,'Ciclo Semaforico'!BO$32,N!$HC30:$HL30)+SUMIF(E!$HC$15:$HL$15,'Ciclo Semaforico'!BO$32,E!$HC30:$HL30)+SUMIF(O!$HC$15:$HL$15,'Ciclo Semaforico'!BO$32,O!$HC30:$HL30))-IF(BO$31="",(SUMIF(S!$HC$15:$HL$15,'Ciclo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Semaforico'!BO$30,O!$HC30:$HL30))*BO$31))</f>
        <v>0</v>
      </c>
      <c r="BP55" s="241">
        <f>IF(BP$32="",IF(BP$31="",(SUMIF(S!$HC$15:$HL$15,'Ciclo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Semaforico'!BP$30,O!$HC30:$HL30))*BP$31),(SUMIF(S!$HC$15:$HL$15,'Ciclo Semaforico'!BP$32,S!$HC30:$HL30)+SUMIF(N!$HC$15:$HL$15,'Ciclo Semaforico'!BP$32,N!$HC30:$HL30)+SUMIF(E!$HC$15:$HL$15,'Ciclo Semaforico'!BP$32,E!$HC30:$HL30)+SUMIF(O!$HC$15:$HL$15,'Ciclo Semaforico'!BP$32,O!$HC30:$HL30))-IF(BP$31="",(SUMIF(S!$HC$15:$HL$15,'Ciclo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Semaforico'!BP$30,O!$HC30:$HL30))*BP$31))</f>
        <v>0</v>
      </c>
      <c r="BQ55" s="241">
        <f>IF(BQ$32="",IF(BQ$31="",(SUMIF(S!$HC$15:$HL$15,'Ciclo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Semaforico'!BQ$30,O!$HC30:$HL30))*BQ$31),(SUMIF(S!$HC$15:$HL$15,'Ciclo Semaforico'!BQ$32,S!$HC30:$HL30)+SUMIF(N!$HC$15:$HL$15,'Ciclo Semaforico'!BQ$32,N!$HC30:$HL30)+SUMIF(E!$HC$15:$HL$15,'Ciclo Semaforico'!BQ$32,E!$HC30:$HL30)+SUMIF(O!$HC$15:$HL$15,'Ciclo Semaforico'!BQ$32,O!$HC30:$HL30))-IF(BQ$31="",(SUMIF(S!$HC$15:$HL$15,'Ciclo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Semaforico'!BQ$30,O!$HC30:$HL30))*BQ$31))</f>
        <v>0</v>
      </c>
      <c r="BR55" s="241">
        <f>IF(BR$32="",IF(BR$31="",(SUMIF(S!$HC$15:$HL$15,'Ciclo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Semaforico'!BR$30,O!$HC30:$HL30))*BR$31),(SUMIF(S!$HC$15:$HL$15,'Ciclo Semaforico'!BR$32,S!$HC30:$HL30)+SUMIF(N!$HC$15:$HL$15,'Ciclo Semaforico'!BR$32,N!$HC30:$HL30)+SUMIF(E!$HC$15:$HL$15,'Ciclo Semaforico'!BR$32,E!$HC30:$HL30)+SUMIF(O!$HC$15:$HL$15,'Ciclo Semaforico'!BR$32,O!$HC30:$HL30))-IF(BR$31="",(SUMIF(S!$HC$15:$HL$15,'Ciclo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Semaforico'!BR$30,O!$HC30:$HL30))*BR$31))</f>
        <v>0</v>
      </c>
      <c r="BS55" s="241">
        <f>IF(BS$32="",IF(BS$31="",(SUMIF(S!$HC$15:$HL$15,'Ciclo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Semaforico'!BS$30,O!$HC30:$HL30))*BS$31),(SUMIF(S!$HC$15:$HL$15,'Ciclo Semaforico'!BS$32,S!$HC30:$HL30)+SUMIF(N!$HC$15:$HL$15,'Ciclo Semaforico'!BS$32,N!$HC30:$HL30)+SUMIF(E!$HC$15:$HL$15,'Ciclo Semaforico'!BS$32,E!$HC30:$HL30)+SUMIF(O!$HC$15:$HL$15,'Ciclo Semaforico'!BS$32,O!$HC30:$HL30))-IF(BS$31="",(SUMIF(S!$HC$15:$HL$15,'Ciclo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Semaforico'!BS$30,O!$HC30:$HL30))*BS$31))</f>
        <v>0</v>
      </c>
      <c r="BT55" s="241">
        <f>IF(BT$32="",IF(BT$31="",(SUMIF(S!$HC$15:$HL$15,'Ciclo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Semaforico'!BT$30,O!$HC30:$HL30))*BT$31),(SUMIF(S!$HC$15:$HL$15,'Ciclo Semaforico'!BT$32,S!$HC30:$HL30)+SUMIF(N!$HC$15:$HL$15,'Ciclo Semaforico'!BT$32,N!$HC30:$HL30)+SUMIF(E!$HC$15:$HL$15,'Ciclo Semaforico'!BT$32,E!$HC30:$HL30)+SUMIF(O!$HC$15:$HL$15,'Ciclo Semaforico'!BT$32,O!$HC30:$HL30))-IF(BT$31="",(SUMIF(S!$HC$15:$HL$15,'Ciclo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Semaforico'!BT$30,O!$HC30:$HL30))*BT$31))</f>
        <v>0</v>
      </c>
      <c r="BU55" s="241">
        <f>IF(BU$32="",IF(BU$31="",(SUMIF(S!$HC$15:$HL$15,'Ciclo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Semaforico'!BU$30,O!$HC30:$HL30))*BU$31),(SUMIF(S!$HC$15:$HL$15,'Ciclo Semaforico'!BU$32,S!$HC30:$HL30)+SUMIF(N!$HC$15:$HL$15,'Ciclo Semaforico'!BU$32,N!$HC30:$HL30)+SUMIF(E!$HC$15:$HL$15,'Ciclo Semaforico'!BU$32,E!$HC30:$HL30)+SUMIF(O!$HC$15:$HL$15,'Ciclo Semaforico'!BU$32,O!$HC30:$HL30))-IF(BU$31="",(SUMIF(S!$HC$15:$HL$15,'Ciclo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Semaforico'!BU$30,O!$HC30:$HL30))*BU$31))</f>
        <v>0</v>
      </c>
      <c r="BV55" s="242">
        <f>IF(BV$32="",IF(BV$31="",(SUMIF(S!$HC$15:$HL$15,'Ciclo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Semaforico'!BV$30,O!$HC30:$HL30))*BV$31),(SUMIF(S!$HC$15:$HL$15,'Ciclo Semaforico'!BV$32,S!$HC30:$HL30)+SUMIF(N!$HC$15:$HL$15,'Ciclo Semaforico'!BV$32,N!$HC30:$HL30)+SUMIF(E!$HC$15:$HL$15,'Ciclo Semaforico'!BV$32,E!$HC30:$HL30)+SUMIF(O!$HC$15:$HL$15,'Ciclo Semaforico'!BV$32,O!$HC30:$HL30))-IF(BV$31="",(SUMIF(S!$HC$15:$HL$15,'Ciclo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Semaforico'!BV$30,O!$HC30:$HL30))*BV$31))</f>
        <v>0</v>
      </c>
      <c r="BW55" s="240">
        <f>IF(BW$32="",IF(BW$31="",(SUMIF(S!$HC$15:$HL$15,'Ciclo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Semaforico'!BW$30,O!$HC30:$HL30))*BW$31),(SUMIF(S!$HC$15:$HL$15,'Ciclo Semaforico'!BW$32,S!$HC30:$HL30)+SUMIF(N!$HC$15:$HL$15,'Ciclo Semaforico'!BW$32,N!$HC30:$HL30)+SUMIF(E!$HC$15:$HL$15,'Ciclo Semaforico'!BW$32,E!$HC30:$HL30)+SUMIF(O!$HC$15:$HL$15,'Ciclo Semaforico'!BW$32,O!$HC30:$HL30))-IF(BW$31="",(SUMIF(S!$HC$15:$HL$15,'Ciclo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Semaforico'!BW$30,O!$HC30:$HL30))*BW$31))</f>
        <v>0</v>
      </c>
      <c r="BX55" s="241">
        <f>IF(BX$32="",IF(BX$31="",(SUMIF(S!$HC$15:$HL$15,'Ciclo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Semaforico'!BX$30,O!$HC30:$HL30))*BX$31),(SUMIF(S!$HC$15:$HL$15,'Ciclo Semaforico'!BX$32,S!$HC30:$HL30)+SUMIF(N!$HC$15:$HL$15,'Ciclo Semaforico'!BX$32,N!$HC30:$HL30)+SUMIF(E!$HC$15:$HL$15,'Ciclo Semaforico'!BX$32,E!$HC30:$HL30)+SUMIF(O!$HC$15:$HL$15,'Ciclo Semaforico'!BX$32,O!$HC30:$HL30))-IF(BX$31="",(SUMIF(S!$HC$15:$HL$15,'Ciclo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Semaforico'!BX$30,O!$HC30:$HL30))*BX$31))</f>
        <v>0</v>
      </c>
      <c r="BY55" s="241">
        <f>IF(BY$32="",IF(BY$31="",(SUMIF(S!$HC$15:$HL$15,'Ciclo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Semaforico'!BY$30,O!$HC30:$HL30))*BY$31),(SUMIF(S!$HC$15:$HL$15,'Ciclo Semaforico'!BY$32,S!$HC30:$HL30)+SUMIF(N!$HC$15:$HL$15,'Ciclo Semaforico'!BY$32,N!$HC30:$HL30)+SUMIF(E!$HC$15:$HL$15,'Ciclo Semaforico'!BY$32,E!$HC30:$HL30)+SUMIF(O!$HC$15:$HL$15,'Ciclo Semaforico'!BY$32,O!$HC30:$HL30))-IF(BY$31="",(SUMIF(S!$HC$15:$HL$15,'Ciclo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Semaforico'!BY$30,O!$HC30:$HL30))*BY$31))</f>
        <v>0</v>
      </c>
      <c r="BZ55" s="241">
        <f>IF(BZ$32="",IF(BZ$31="",(SUMIF(S!$HC$15:$HL$15,'Ciclo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Semaforico'!BZ$30,O!$HC30:$HL30))*BZ$31),(SUMIF(S!$HC$15:$HL$15,'Ciclo Semaforico'!BZ$32,S!$HC30:$HL30)+SUMIF(N!$HC$15:$HL$15,'Ciclo Semaforico'!BZ$32,N!$HC30:$HL30)+SUMIF(E!$HC$15:$HL$15,'Ciclo Semaforico'!BZ$32,E!$HC30:$HL30)+SUMIF(O!$HC$15:$HL$15,'Ciclo Semaforico'!BZ$32,O!$HC30:$HL30))-IF(BZ$31="",(SUMIF(S!$HC$15:$HL$15,'Ciclo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Semaforico'!BZ$30,O!$HC30:$HL30))*BZ$31))</f>
        <v>0</v>
      </c>
      <c r="CA55" s="241">
        <f>IF(CA$32="",IF(CA$31="",(SUMIF(S!$HC$15:$HL$15,'Ciclo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Semaforico'!CA$30,O!$HC30:$HL30))*CA$31),(SUMIF(S!$HC$15:$HL$15,'Ciclo Semaforico'!CA$32,S!$HC30:$HL30)+SUMIF(N!$HC$15:$HL$15,'Ciclo Semaforico'!CA$32,N!$HC30:$HL30)+SUMIF(E!$HC$15:$HL$15,'Ciclo Semaforico'!CA$32,E!$HC30:$HL30)+SUMIF(O!$HC$15:$HL$15,'Ciclo Semaforico'!CA$32,O!$HC30:$HL30))-IF(CA$31="",(SUMIF(S!$HC$15:$HL$15,'Ciclo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Semaforico'!CA$30,O!$HC30:$HL30))*CA$31))</f>
        <v>0</v>
      </c>
      <c r="CB55" s="241">
        <f>IF(CB$32="",IF(CB$31="",(SUMIF(S!$HC$15:$HL$15,'Ciclo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Semaforico'!CB$30,O!$HC30:$HL30))*CB$31),(SUMIF(S!$HC$15:$HL$15,'Ciclo Semaforico'!CB$32,S!$HC30:$HL30)+SUMIF(N!$HC$15:$HL$15,'Ciclo Semaforico'!CB$32,N!$HC30:$HL30)+SUMIF(E!$HC$15:$HL$15,'Ciclo Semaforico'!CB$32,E!$HC30:$HL30)+SUMIF(O!$HC$15:$HL$15,'Ciclo Semaforico'!CB$32,O!$HC30:$HL30))-IF(CB$31="",(SUMIF(S!$HC$15:$HL$15,'Ciclo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Semaforico'!CB$30,O!$HC30:$HL30))*CB$31))</f>
        <v>0</v>
      </c>
      <c r="CC55" s="241">
        <f>IF(CC$32="",IF(CC$31="",(SUMIF(S!$HC$15:$HL$15,'Ciclo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Semaforico'!CC$30,O!$HC30:$HL30))*CC$31),(SUMIF(S!$HC$15:$HL$15,'Ciclo Semaforico'!CC$32,S!$HC30:$HL30)+SUMIF(N!$HC$15:$HL$15,'Ciclo Semaforico'!CC$32,N!$HC30:$HL30)+SUMIF(E!$HC$15:$HL$15,'Ciclo Semaforico'!CC$32,E!$HC30:$HL30)+SUMIF(O!$HC$15:$HL$15,'Ciclo Semaforico'!CC$32,O!$HC30:$HL30))-IF(CC$31="",(SUMIF(S!$HC$15:$HL$15,'Ciclo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Semaforico'!CC$30,O!$HC30:$HL30))*CC$31))</f>
        <v>0</v>
      </c>
      <c r="CD55" s="241">
        <f>IF(CD$32="",IF(CD$31="",(SUMIF(S!$HC$15:$HL$15,'Ciclo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Semaforico'!CD$30,O!$HC30:$HL30))*CD$31),(SUMIF(S!$HC$15:$HL$15,'Ciclo Semaforico'!CD$32,S!$HC30:$HL30)+SUMIF(N!$HC$15:$HL$15,'Ciclo Semaforico'!CD$32,N!$HC30:$HL30)+SUMIF(E!$HC$15:$HL$15,'Ciclo Semaforico'!CD$32,E!$HC30:$HL30)+SUMIF(O!$HC$15:$HL$15,'Ciclo Semaforico'!CD$32,O!$HC30:$HL30))-IF(CD$31="",(SUMIF(S!$HC$15:$HL$15,'Ciclo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Semaforico'!CD$30,O!$HC30:$HL30))*CD$31))</f>
        <v>0</v>
      </c>
      <c r="CE55" s="241">
        <f>IF(CE$32="",IF(CE$31="",(SUMIF(S!$HC$15:$HL$15,'Ciclo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Semaforico'!CE$30,O!$HC30:$HL30))*CE$31),(SUMIF(S!$HC$15:$HL$15,'Ciclo Semaforico'!CE$32,S!$HC30:$HL30)+SUMIF(N!$HC$15:$HL$15,'Ciclo Semaforico'!CE$32,N!$HC30:$HL30)+SUMIF(E!$HC$15:$HL$15,'Ciclo Semaforico'!CE$32,E!$HC30:$HL30)+SUMIF(O!$HC$15:$HL$15,'Ciclo Semaforico'!CE$32,O!$HC30:$HL30))-IF(CE$31="",(SUMIF(S!$HC$15:$HL$15,'Ciclo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Semaforico'!CE$30,O!$HC30:$HL30))*CE$31))</f>
        <v>0</v>
      </c>
      <c r="CF55" s="241">
        <f>IF(CF$32="",IF(CF$31="",(SUMIF(S!$HC$15:$HL$15,'Ciclo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Semaforico'!CF$30,O!$HC30:$HL30))*CF$31),(SUMIF(S!$HC$15:$HL$15,'Ciclo Semaforico'!CF$32,S!$HC30:$HL30)+SUMIF(N!$HC$15:$HL$15,'Ciclo Semaforico'!CF$32,N!$HC30:$HL30)+SUMIF(E!$HC$15:$HL$15,'Ciclo Semaforico'!CF$32,E!$HC30:$HL30)+SUMIF(O!$HC$15:$HL$15,'Ciclo Semaforico'!CF$32,O!$HC30:$HL30))-IF(CF$31="",(SUMIF(S!$HC$15:$HL$15,'Ciclo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Semaforico'!CF$30,O!$HC30:$HL30))*CF$31))</f>
        <v>0</v>
      </c>
      <c r="CG55" s="241">
        <f>IF(CG$32="",IF(CG$31="",(SUMIF(S!$HC$15:$HL$15,'Ciclo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Semaforico'!CG$30,O!$HC30:$HL30))*CG$31),(SUMIF(S!$HC$15:$HL$15,'Ciclo Semaforico'!CG$32,S!$HC30:$HL30)+SUMIF(N!$HC$15:$HL$15,'Ciclo Semaforico'!CG$32,N!$HC30:$HL30)+SUMIF(E!$HC$15:$HL$15,'Ciclo Semaforico'!CG$32,E!$HC30:$HL30)+SUMIF(O!$HC$15:$HL$15,'Ciclo Semaforico'!CG$32,O!$HC30:$HL30))-IF(CG$31="",(SUMIF(S!$HC$15:$HL$15,'Ciclo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Semaforico'!CG$30,O!$HC30:$HL30))*CG$31))</f>
        <v>0</v>
      </c>
      <c r="CH55" s="242">
        <f>IF(CH$32="",IF(CH$31="",(SUMIF(S!$HC$15:$HL$15,'Ciclo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Semaforico'!CH$30,O!$HC30:$HL30))*CH$31),(SUMIF(S!$HC$15:$HL$15,'Ciclo Semaforico'!CH$32,S!$HC30:$HL30)+SUMIF(N!$HC$15:$HL$15,'Ciclo Semaforico'!CH$32,N!$HC30:$HL30)+SUMIF(E!$HC$15:$HL$15,'Ciclo Semaforico'!CH$32,E!$HC30:$HL30)+SUMIF(O!$HC$15:$HL$15,'Ciclo Semaforico'!CH$32,O!$HC30:$HL30))-IF(CH$31="",(SUMIF(S!$HC$15:$HL$15,'Ciclo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Semaforico'!CH$30,O!$HC30:$HL30))*CH$31))</f>
        <v>0</v>
      </c>
      <c r="CI55" s="240" t="e">
        <f t="shared" si="52"/>
        <v>#REF!</v>
      </c>
      <c r="CJ55" s="241" t="e">
        <f t="shared" si="53"/>
        <v>#REF!</v>
      </c>
      <c r="CK55" s="241" t="e">
        <f t="shared" si="54"/>
        <v>#REF!</v>
      </c>
      <c r="CL55" s="241" t="e">
        <f t="shared" si="55"/>
        <v>#REF!</v>
      </c>
      <c r="CM55" s="241" t="e">
        <f t="shared" si="56"/>
        <v>#REF!</v>
      </c>
      <c r="CN55" s="241" t="e">
        <f t="shared" si="57"/>
        <v>#REF!</v>
      </c>
      <c r="CO55" s="241" t="e">
        <f t="shared" si="58"/>
        <v>#REF!</v>
      </c>
      <c r="CP55" s="241" t="e">
        <f t="shared" si="59"/>
        <v>#REF!</v>
      </c>
      <c r="CQ55" s="241" t="e">
        <f t="shared" si="60"/>
        <v>#REF!</v>
      </c>
      <c r="CR55" s="241" t="e">
        <f t="shared" si="61"/>
        <v>#REF!</v>
      </c>
      <c r="CS55" s="241" t="e">
        <f t="shared" si="62"/>
        <v>#REF!</v>
      </c>
      <c r="CT55" s="242">
        <f t="shared" si="63"/>
        <v>0</v>
      </c>
      <c r="CU55" s="240" t="e">
        <f t="shared" si="64"/>
        <v>#REF!</v>
      </c>
      <c r="CV55" s="241" t="e">
        <f t="shared" si="65"/>
        <v>#REF!</v>
      </c>
      <c r="CW55" s="241" t="e">
        <f t="shared" si="66"/>
        <v>#REF!</v>
      </c>
      <c r="CX55" s="241">
        <f t="shared" si="67"/>
        <v>0</v>
      </c>
      <c r="CY55" s="241">
        <f t="shared" si="68"/>
        <v>0</v>
      </c>
      <c r="CZ55" s="241">
        <f t="shared" si="69"/>
        <v>0</v>
      </c>
      <c r="DA55" s="241">
        <f t="shared" si="70"/>
        <v>0</v>
      </c>
      <c r="DB55" s="241">
        <f t="shared" si="71"/>
        <v>0</v>
      </c>
      <c r="DC55" s="241">
        <f t="shared" si="72"/>
        <v>0</v>
      </c>
      <c r="DD55" s="241">
        <f t="shared" si="73"/>
        <v>0</v>
      </c>
      <c r="DE55" s="241">
        <f t="shared" si="74"/>
        <v>0</v>
      </c>
      <c r="DF55" s="242">
        <f t="shared" si="75"/>
        <v>0</v>
      </c>
      <c r="DG55" s="240">
        <f t="shared" si="76"/>
        <v>0</v>
      </c>
      <c r="DH55" s="241">
        <f t="shared" si="77"/>
        <v>0</v>
      </c>
      <c r="DI55" s="241">
        <f t="shared" si="78"/>
        <v>0</v>
      </c>
      <c r="DJ55" s="241">
        <f t="shared" si="79"/>
        <v>0</v>
      </c>
      <c r="DK55" s="241">
        <f t="shared" si="80"/>
        <v>0</v>
      </c>
      <c r="DL55" s="241">
        <f t="shared" si="81"/>
        <v>0</v>
      </c>
      <c r="DM55" s="241">
        <f t="shared" si="82"/>
        <v>0</v>
      </c>
      <c r="DN55" s="241">
        <f t="shared" si="83"/>
        <v>0</v>
      </c>
      <c r="DO55" s="241">
        <f t="shared" si="84"/>
        <v>0</v>
      </c>
      <c r="DP55" s="241">
        <f t="shared" si="85"/>
        <v>0</v>
      </c>
      <c r="DQ55" s="241">
        <f t="shared" si="86"/>
        <v>0</v>
      </c>
      <c r="DR55" s="242">
        <f t="shared" si="87"/>
        <v>0</v>
      </c>
      <c r="DS55" s="240">
        <f t="shared" si="88"/>
        <v>0</v>
      </c>
      <c r="DT55" s="241">
        <f t="shared" si="89"/>
        <v>0</v>
      </c>
      <c r="DU55" s="241">
        <f t="shared" si="90"/>
        <v>0</v>
      </c>
      <c r="DV55" s="241">
        <f t="shared" si="91"/>
        <v>0</v>
      </c>
      <c r="DW55" s="241">
        <f t="shared" si="92"/>
        <v>0</v>
      </c>
      <c r="DX55" s="241">
        <f t="shared" si="93"/>
        <v>0</v>
      </c>
      <c r="DY55" s="241">
        <f t="shared" si="94"/>
        <v>0</v>
      </c>
      <c r="DZ55" s="241">
        <f t="shared" si="95"/>
        <v>0</v>
      </c>
      <c r="EA55" s="241">
        <f t="shared" si="96"/>
        <v>0</v>
      </c>
      <c r="EB55" s="241">
        <f t="shared" si="97"/>
        <v>0</v>
      </c>
      <c r="EC55" s="241">
        <f t="shared" si="98"/>
        <v>0</v>
      </c>
      <c r="ED55" s="242">
        <f t="shared" si="99"/>
        <v>0</v>
      </c>
      <c r="EE55" s="240">
        <f t="shared" si="100"/>
        <v>0</v>
      </c>
      <c r="EF55" s="241">
        <f t="shared" si="101"/>
        <v>0</v>
      </c>
      <c r="EG55" s="241">
        <f t="shared" si="102"/>
        <v>0</v>
      </c>
      <c r="EH55" s="241">
        <f t="shared" si="103"/>
        <v>0</v>
      </c>
      <c r="EI55" s="241">
        <f t="shared" si="104"/>
        <v>0</v>
      </c>
      <c r="EJ55" s="241">
        <f t="shared" si="105"/>
        <v>0</v>
      </c>
      <c r="EK55" s="241">
        <f t="shared" si="106"/>
        <v>0</v>
      </c>
      <c r="EL55" s="241">
        <f t="shared" si="107"/>
        <v>0</v>
      </c>
      <c r="EM55" s="241">
        <f t="shared" si="108"/>
        <v>0</v>
      </c>
      <c r="EN55" s="241">
        <f t="shared" si="109"/>
        <v>0</v>
      </c>
      <c r="EO55" s="241">
        <f t="shared" si="110"/>
        <v>0</v>
      </c>
      <c r="EP55" s="242">
        <f t="shared" si="111"/>
        <v>0</v>
      </c>
      <c r="EQ55" s="251" t="e">
        <f t="shared" si="112"/>
        <v>#REF!</v>
      </c>
      <c r="ER55" s="252" t="e">
        <f t="shared" si="113"/>
        <v>#REF!</v>
      </c>
      <c r="ES55" s="252" t="e">
        <f t="shared" si="114"/>
        <v>#REF!</v>
      </c>
      <c r="ET55" s="252" t="e">
        <f t="shared" si="115"/>
        <v>#REF!</v>
      </c>
      <c r="EU55" s="252" t="e">
        <f t="shared" si="116"/>
        <v>#REF!</v>
      </c>
      <c r="EV55" s="252" t="e">
        <f t="shared" si="117"/>
        <v>#REF!</v>
      </c>
      <c r="EW55" s="252" t="e">
        <f t="shared" si="118"/>
        <v>#REF!</v>
      </c>
      <c r="EX55" s="252" t="e">
        <f t="shared" si="119"/>
        <v>#REF!</v>
      </c>
      <c r="EY55" s="252" t="e">
        <f t="shared" si="120"/>
        <v>#REF!</v>
      </c>
      <c r="EZ55" s="252" t="e">
        <f t="shared" si="121"/>
        <v>#REF!</v>
      </c>
      <c r="FA55" s="252" t="e">
        <f t="shared" si="122"/>
        <v>#REF!</v>
      </c>
      <c r="FB55" s="253" t="str">
        <f t="shared" si="123"/>
        <v/>
      </c>
      <c r="FC55" s="251" t="e">
        <f t="shared" si="124"/>
        <v>#REF!</v>
      </c>
      <c r="FD55" s="252" t="e">
        <f t="shared" si="125"/>
        <v>#REF!</v>
      </c>
      <c r="FE55" s="252" t="e">
        <f t="shared" si="126"/>
        <v>#REF!</v>
      </c>
      <c r="FF55" s="252" t="str">
        <f t="shared" si="127"/>
        <v/>
      </c>
      <c r="FG55" s="252" t="str">
        <f t="shared" si="128"/>
        <v/>
      </c>
      <c r="FH55" s="252" t="str">
        <f t="shared" si="129"/>
        <v/>
      </c>
      <c r="FI55" s="252" t="str">
        <f t="shared" si="130"/>
        <v/>
      </c>
      <c r="FJ55" s="252" t="str">
        <f t="shared" si="131"/>
        <v/>
      </c>
      <c r="FK55" s="252" t="str">
        <f t="shared" si="132"/>
        <v/>
      </c>
      <c r="FL55" s="252" t="str">
        <f t="shared" si="133"/>
        <v/>
      </c>
      <c r="FM55" s="252" t="str">
        <f t="shared" si="134"/>
        <v/>
      </c>
      <c r="FN55" s="253" t="str">
        <f t="shared" si="135"/>
        <v/>
      </c>
      <c r="FO55" s="251" t="str">
        <f t="shared" si="136"/>
        <v/>
      </c>
      <c r="FP55" s="252" t="str">
        <f t="shared" si="137"/>
        <v/>
      </c>
      <c r="FQ55" s="252" t="str">
        <f t="shared" si="138"/>
        <v/>
      </c>
      <c r="FR55" s="252" t="str">
        <f t="shared" si="139"/>
        <v/>
      </c>
      <c r="FS55" s="252" t="str">
        <f t="shared" si="140"/>
        <v/>
      </c>
      <c r="FT55" s="252" t="str">
        <f t="shared" si="141"/>
        <v/>
      </c>
      <c r="FU55" s="252" t="str">
        <f t="shared" si="142"/>
        <v/>
      </c>
      <c r="FV55" s="252" t="str">
        <f t="shared" si="143"/>
        <v/>
      </c>
      <c r="FW55" s="252" t="str">
        <f t="shared" si="144"/>
        <v/>
      </c>
      <c r="FX55" s="252" t="str">
        <f t="shared" si="145"/>
        <v/>
      </c>
      <c r="FY55" s="252" t="str">
        <f t="shared" si="146"/>
        <v/>
      </c>
      <c r="FZ55" s="253" t="str">
        <f t="shared" si="147"/>
        <v/>
      </c>
      <c r="GA55" s="251" t="str">
        <f t="shared" si="148"/>
        <v/>
      </c>
      <c r="GB55" s="252" t="str">
        <f t="shared" si="149"/>
        <v/>
      </c>
      <c r="GC55" s="252" t="str">
        <f t="shared" si="150"/>
        <v/>
      </c>
      <c r="GD55" s="252" t="str">
        <f t="shared" si="151"/>
        <v/>
      </c>
      <c r="GE55" s="252" t="str">
        <f t="shared" si="152"/>
        <v/>
      </c>
      <c r="GF55" s="252" t="str">
        <f t="shared" si="153"/>
        <v/>
      </c>
      <c r="GG55" s="252" t="str">
        <f t="shared" si="154"/>
        <v/>
      </c>
      <c r="GH55" s="252" t="str">
        <f t="shared" si="155"/>
        <v/>
      </c>
      <c r="GI55" s="252" t="str">
        <f t="shared" si="156"/>
        <v/>
      </c>
      <c r="GJ55" s="252" t="str">
        <f t="shared" si="157"/>
        <v/>
      </c>
      <c r="GK55" s="252" t="str">
        <f t="shared" si="158"/>
        <v/>
      </c>
      <c r="GL55" s="253" t="str">
        <f t="shared" si="159"/>
        <v/>
      </c>
      <c r="GM55" s="251" t="str">
        <f t="shared" si="160"/>
        <v/>
      </c>
      <c r="GN55" s="252" t="str">
        <f t="shared" si="161"/>
        <v/>
      </c>
      <c r="GO55" s="252" t="str">
        <f t="shared" si="162"/>
        <v/>
      </c>
      <c r="GP55" s="252" t="str">
        <f t="shared" si="163"/>
        <v/>
      </c>
      <c r="GQ55" s="252" t="str">
        <f t="shared" si="164"/>
        <v/>
      </c>
      <c r="GR55" s="252" t="str">
        <f t="shared" si="165"/>
        <v/>
      </c>
      <c r="GS55" s="252" t="str">
        <f t="shared" si="166"/>
        <v/>
      </c>
      <c r="GT55" s="252" t="str">
        <f t="shared" si="167"/>
        <v/>
      </c>
      <c r="GU55" s="252" t="str">
        <f t="shared" si="168"/>
        <v/>
      </c>
      <c r="GV55" s="252" t="str">
        <f t="shared" si="169"/>
        <v/>
      </c>
      <c r="GW55" s="252" t="str">
        <f t="shared" si="170"/>
        <v/>
      </c>
      <c r="GX55" s="253" t="str">
        <f t="shared" si="171"/>
        <v/>
      </c>
      <c r="GY55" s="248" t="e">
        <f t="shared" si="185"/>
        <v>#REF!</v>
      </c>
      <c r="GZ55" s="249" t="e">
        <f t="shared" si="186"/>
        <v>#REF!</v>
      </c>
      <c r="HA55" s="249">
        <f t="shared" si="186"/>
        <v>0</v>
      </c>
      <c r="HB55" s="249">
        <f t="shared" si="186"/>
        <v>0</v>
      </c>
      <c r="HC55" s="249">
        <f t="shared" si="186"/>
        <v>0</v>
      </c>
      <c r="HD55" s="249">
        <f t="shared" si="186"/>
        <v>0</v>
      </c>
      <c r="HE55" s="249">
        <f t="shared" si="173"/>
        <v>0</v>
      </c>
      <c r="HF55" s="250">
        <f t="shared" si="173"/>
        <v>0</v>
      </c>
      <c r="HG55" s="248" t="e">
        <f t="shared" si="187"/>
        <v>#REF!</v>
      </c>
      <c r="HH55" s="249" t="e">
        <f t="shared" si="188"/>
        <v>#REF!</v>
      </c>
      <c r="HI55" s="249">
        <f t="shared" si="188"/>
        <v>0</v>
      </c>
      <c r="HJ55" s="249">
        <f t="shared" si="188"/>
        <v>0</v>
      </c>
      <c r="HK55" s="249">
        <f t="shared" si="188"/>
        <v>0</v>
      </c>
      <c r="HL55" s="249">
        <f t="shared" si="188"/>
        <v>0</v>
      </c>
      <c r="HM55" s="249">
        <f t="shared" si="188"/>
        <v>0</v>
      </c>
      <c r="HN55" s="250">
        <f t="shared" si="188"/>
        <v>0</v>
      </c>
      <c r="HO55" s="248">
        <f t="shared" si="189"/>
        <v>0</v>
      </c>
      <c r="HP55" s="249">
        <f t="shared" si="190"/>
        <v>0</v>
      </c>
      <c r="HQ55" s="249">
        <f t="shared" si="190"/>
        <v>0</v>
      </c>
      <c r="HR55" s="249">
        <f t="shared" si="190"/>
        <v>0</v>
      </c>
      <c r="HS55" s="249">
        <f t="shared" si="190"/>
        <v>0</v>
      </c>
      <c r="HT55" s="249">
        <f t="shared" si="190"/>
        <v>0</v>
      </c>
      <c r="HU55" s="249">
        <f t="shared" si="190"/>
        <v>0</v>
      </c>
      <c r="HV55" s="250">
        <f t="shared" si="190"/>
        <v>0</v>
      </c>
      <c r="HW55" s="248">
        <f t="shared" si="191"/>
        <v>0</v>
      </c>
      <c r="HX55" s="249">
        <f t="shared" si="192"/>
        <v>0</v>
      </c>
      <c r="HY55" s="249">
        <f t="shared" si="192"/>
        <v>0</v>
      </c>
      <c r="HZ55" s="249">
        <f t="shared" si="192"/>
        <v>0</v>
      </c>
      <c r="IA55" s="249">
        <f t="shared" si="192"/>
        <v>0</v>
      </c>
      <c r="IB55" s="249">
        <f t="shared" si="192"/>
        <v>0</v>
      </c>
      <c r="IC55" s="249">
        <f t="shared" si="192"/>
        <v>0</v>
      </c>
      <c r="ID55" s="250">
        <f t="shared" si="192"/>
        <v>0</v>
      </c>
      <c r="IE55" s="248">
        <f t="shared" si="193"/>
        <v>0</v>
      </c>
      <c r="IF55" s="249">
        <f t="shared" si="194"/>
        <v>0</v>
      </c>
      <c r="IG55" s="249">
        <f t="shared" si="194"/>
        <v>0</v>
      </c>
      <c r="IH55" s="249">
        <f t="shared" si="194"/>
        <v>0</v>
      </c>
      <c r="II55" s="249">
        <f t="shared" si="194"/>
        <v>0</v>
      </c>
      <c r="IJ55" s="249">
        <f t="shared" si="194"/>
        <v>0</v>
      </c>
      <c r="IK55" s="249">
        <f t="shared" si="194"/>
        <v>0</v>
      </c>
      <c r="IL55" s="250">
        <f t="shared" si="194"/>
        <v>0</v>
      </c>
      <c r="IM55" s="251" t="e">
        <f t="shared" si="178"/>
        <v>#REF!</v>
      </c>
      <c r="IN55" s="252" t="e">
        <f t="shared" si="179"/>
        <v>#REF!</v>
      </c>
      <c r="IO55" s="252">
        <f t="shared" si="180"/>
        <v>0</v>
      </c>
      <c r="IP55" s="252">
        <f t="shared" si="181"/>
        <v>0</v>
      </c>
      <c r="IQ55" s="253">
        <f t="shared" si="182"/>
        <v>0</v>
      </c>
      <c r="IR55" s="405" t="e">
        <f t="shared" si="195"/>
        <v>#REF!</v>
      </c>
      <c r="IS55" s="246">
        <f t="shared" si="197"/>
        <v>0</v>
      </c>
      <c r="IT55" s="254" t="e">
        <f t="shared" si="183"/>
        <v>#REF!</v>
      </c>
      <c r="IU55" s="408">
        <v>1800</v>
      </c>
      <c r="IV55" s="410">
        <v>1</v>
      </c>
      <c r="IW55" s="410" t="s">
        <v>192</v>
      </c>
      <c r="IX55" s="414" t="e">
        <f t="shared" si="196"/>
        <v>#REF!</v>
      </c>
      <c r="IY55" s="422"/>
      <c r="IZ55" s="423"/>
      <c r="JA55" s="424"/>
      <c r="JB55" s="422"/>
      <c r="JC55" s="423"/>
      <c r="JD55" s="424"/>
      <c r="JE55" s="419"/>
      <c r="JF55" s="420"/>
      <c r="JG55" s="421"/>
      <c r="JH55" s="419"/>
      <c r="JI55" s="420"/>
      <c r="JJ55" s="421"/>
      <c r="JK55" s="419"/>
      <c r="JL55" s="420"/>
      <c r="JM55" s="421"/>
      <c r="JN55" s="659">
        <v>1</v>
      </c>
      <c r="JO55" s="659">
        <v>1</v>
      </c>
      <c r="JP55" s="659">
        <v>1</v>
      </c>
      <c r="JQ55" s="659">
        <v>1</v>
      </c>
      <c r="JR55" s="659">
        <v>1</v>
      </c>
      <c r="JS55" s="674" t="e">
        <f t="shared" si="184"/>
        <v>#REF!</v>
      </c>
    </row>
    <row r="56" spans="25:279" ht="20.100000000000001" hidden="1" customHeight="1">
      <c r="Y56" s="381" t="e">
        <f>N!IK31</f>
        <v>#REF!</v>
      </c>
      <c r="Z56" s="378" t="s">
        <v>123</v>
      </c>
      <c r="AA56" s="240" t="e">
        <f>IF(AA$32="",IF(AA$31="",(SUMIF(S!$HC$15:$HL$15,'Ciclo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Semaforico'!AA$30,O!$HC31:$HL31))*AA$31),(SUMIF(S!$HC$15:$HL$15,'Ciclo Semaforico'!AA$32,S!$HC31:$HL31)+SUMIF(N!$HC$15:$HL$15,'Ciclo Semaforico'!AA$32,N!$HC31:$HL31)+SUMIF(E!$HC$15:$HL$15,'Ciclo Semaforico'!AA$32,E!$HC31:$HL31)+SUMIF(O!$HC$15:$HL$15,'Ciclo Semaforico'!AA$32,O!$HC31:$HL31))-IF(AA$31="",(SUMIF(S!$HC$15:$HL$15,'Ciclo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Semaforico'!AA$30,O!$HC31:$HL31))*AA$31))</f>
        <v>#REF!</v>
      </c>
      <c r="AB56" s="241" t="e">
        <f>IF(AB$32="",IF(AB$31="",(SUMIF(S!$HC$15:$HL$15,'Ciclo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Semaforico'!AB$30,O!$HC31:$HL31))*AB$31),(SUMIF(S!$HC$15:$HL$15,'Ciclo Semaforico'!AB$32,S!$HC31:$HL31)+SUMIF(N!$HC$15:$HL$15,'Ciclo Semaforico'!AB$32,N!$HC31:$HL31)+SUMIF(E!$HC$15:$HL$15,'Ciclo Semaforico'!AB$32,E!$HC31:$HL31)+SUMIF(O!$HC$15:$HL$15,'Ciclo Semaforico'!AB$32,O!$HC31:$HL31))-IF(AB$31="",(SUMIF(S!$HC$15:$HL$15,'Ciclo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Semaforico'!AB$30,O!$HC31:$HL31))*AB$31))</f>
        <v>#REF!</v>
      </c>
      <c r="AC56" s="241" t="e">
        <f>IF(AC$32="",IF(AC$31="",(SUMIF(S!$HC$15:$HL$15,'Ciclo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Semaforico'!AC$30,O!$HC31:$HL31))*AC$31),(SUMIF(S!$HC$15:$HL$15,'Ciclo Semaforico'!AC$32,S!$HC31:$HL31)+SUMIF(N!$HC$15:$HL$15,'Ciclo Semaforico'!AC$32,N!$HC31:$HL31)+SUMIF(E!$HC$15:$HL$15,'Ciclo Semaforico'!AC$32,E!$HC31:$HL31)+SUMIF(O!$HC$15:$HL$15,'Ciclo Semaforico'!AC$32,O!$HC31:$HL31))-IF(AC$31="",(SUMIF(S!$HC$15:$HL$15,'Ciclo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Semaforico'!AC$30,O!$HC31:$HL31))*AC$31))</f>
        <v>#REF!</v>
      </c>
      <c r="AD56" s="241" t="e">
        <f>IF(AD$32="",IF(AD$31="",(SUMIF(S!$HC$15:$HL$15,'Ciclo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Semaforico'!AD$30,O!$HC31:$HL31))*AD$31),(SUMIF(S!$HC$15:$HL$15,'Ciclo Semaforico'!AD$32,S!$HC31:$HL31)+SUMIF(N!$HC$15:$HL$15,'Ciclo Semaforico'!AD$32,N!$HC31:$HL31)+SUMIF(E!$HC$15:$HL$15,'Ciclo Semaforico'!AD$32,E!$HC31:$HL31)+SUMIF(O!$HC$15:$HL$15,'Ciclo Semaforico'!AD$32,O!$HC31:$HL31))-IF(AD$31="",(SUMIF(S!$HC$15:$HL$15,'Ciclo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Semaforico'!AD$30,O!$HC31:$HL31))*AD$31))</f>
        <v>#REF!</v>
      </c>
      <c r="AE56" s="241" t="e">
        <f>IF(AE$32="",IF(AE$31="",(SUMIF(S!$HC$15:$HL$15,'Ciclo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Semaforico'!AE$30,O!$HC31:$HL31))*AE$31),(SUMIF(S!$HC$15:$HL$15,'Ciclo Semaforico'!AE$32,S!$HC31:$HL31)+SUMIF(N!$HC$15:$HL$15,'Ciclo Semaforico'!AE$32,N!$HC31:$HL31)+SUMIF(E!$HC$15:$HL$15,'Ciclo Semaforico'!AE$32,E!$HC31:$HL31)+SUMIF(O!$HC$15:$HL$15,'Ciclo Semaforico'!AE$32,O!$HC31:$HL31))-IF(AE$31="",(SUMIF(S!$HC$15:$HL$15,'Ciclo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Semaforico'!AE$30,O!$HC31:$HL31))*AE$31))</f>
        <v>#REF!</v>
      </c>
      <c r="AF56" s="241" t="e">
        <f>IF(AF$32="",IF(AF$31="",(SUMIF(S!$HC$15:$HL$15,'Ciclo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Semaforico'!AF$30,O!$HC31:$HL31))*AF$31),(SUMIF(S!$HC$15:$HL$15,'Ciclo Semaforico'!AF$32,S!$HC31:$HL31)+SUMIF(N!$HC$15:$HL$15,'Ciclo Semaforico'!AF$32,N!$HC31:$HL31)+SUMIF(E!$HC$15:$HL$15,'Ciclo Semaforico'!AF$32,E!$HC31:$HL31)+SUMIF(O!$HC$15:$HL$15,'Ciclo Semaforico'!AF$32,O!$HC31:$HL31))-IF(AF$31="",(SUMIF(S!$HC$15:$HL$15,'Ciclo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Semaforico'!AF$30,O!$HC31:$HL31))*AF$31))</f>
        <v>#REF!</v>
      </c>
      <c r="AG56" s="241" t="e">
        <f>IF(AG$32="",IF(AG$31="",(SUMIF(S!$HC$15:$HL$15,'Ciclo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Semaforico'!AG$30,O!$HC31:$HL31))*AG$31),(SUMIF(S!$HC$15:$HL$15,'Ciclo Semaforico'!AG$32,S!$HC31:$HL31)+SUMIF(N!$HC$15:$HL$15,'Ciclo Semaforico'!AG$32,N!$HC31:$HL31)+SUMIF(E!$HC$15:$HL$15,'Ciclo Semaforico'!AG$32,E!$HC31:$HL31)+SUMIF(O!$HC$15:$HL$15,'Ciclo Semaforico'!AG$32,O!$HC31:$HL31))-IF(AG$31="",(SUMIF(S!$HC$15:$HL$15,'Ciclo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Semaforico'!AG$30,O!$HC31:$HL31))*AG$31))</f>
        <v>#REF!</v>
      </c>
      <c r="AH56" s="241" t="e">
        <f>IF(AH$32="",IF(AH$31="",(SUMIF(S!$HC$15:$HL$15,'Ciclo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Semaforico'!AH$30,O!$HC31:$HL31))*AH$31),(SUMIF(S!$HC$15:$HL$15,'Ciclo Semaforico'!AH$32,S!$HC31:$HL31)+SUMIF(N!$HC$15:$HL$15,'Ciclo Semaforico'!AH$32,N!$HC31:$HL31)+SUMIF(E!$HC$15:$HL$15,'Ciclo Semaforico'!AH$32,E!$HC31:$HL31)+SUMIF(O!$HC$15:$HL$15,'Ciclo Semaforico'!AH$32,O!$HC31:$HL31))-IF(AH$31="",(SUMIF(S!$HC$15:$HL$15,'Ciclo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Semaforico'!AH$30,O!$HC31:$HL31))*AH$31))</f>
        <v>#REF!</v>
      </c>
      <c r="AI56" s="241" t="e">
        <f>IF(AI$32="",IF(AI$31="",(SUMIF(S!$HC$15:$HL$15,'Ciclo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Semaforico'!AI$30,O!$HC31:$HL31))*AI$31),(SUMIF(S!$HC$15:$HL$15,'Ciclo Semaforico'!AI$32,S!$HC31:$HL31)+SUMIF(N!$HC$15:$HL$15,'Ciclo Semaforico'!AI$32,N!$HC31:$HL31)+SUMIF(E!$HC$15:$HL$15,'Ciclo Semaforico'!AI$32,E!$HC31:$HL31)+SUMIF(O!$HC$15:$HL$15,'Ciclo Semaforico'!AI$32,O!$HC31:$HL31))-IF(AI$31="",(SUMIF(S!$HC$15:$HL$15,'Ciclo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Semaforico'!AI$30,O!$HC31:$HL31))*AI$31))</f>
        <v>#REF!</v>
      </c>
      <c r="AJ56" s="241" t="e">
        <f>IF(AJ$32="",IF(AJ$31="",(SUMIF(S!$HC$15:$HL$15,'Ciclo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Semaforico'!AJ$30,O!$HC31:$HL31))*AJ$31),(SUMIF(S!$HC$15:$HL$15,'Ciclo Semaforico'!AJ$32,S!$HC31:$HL31)+SUMIF(N!$HC$15:$HL$15,'Ciclo Semaforico'!AJ$32,N!$HC31:$HL31)+SUMIF(E!$HC$15:$HL$15,'Ciclo Semaforico'!AJ$32,E!$HC31:$HL31)+SUMIF(O!$HC$15:$HL$15,'Ciclo Semaforico'!AJ$32,O!$HC31:$HL31))-IF(AJ$31="",(SUMIF(S!$HC$15:$HL$15,'Ciclo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Semaforico'!AJ$30,O!$HC31:$HL31))*AJ$31))</f>
        <v>#REF!</v>
      </c>
      <c r="AK56" s="241" t="e">
        <f>IF(AK$32="",IF(AK$31="",(SUMIF(S!$HC$15:$HL$15,'Ciclo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Semaforico'!AK$30,O!$HC31:$HL31))*AK$31),(SUMIF(S!$HC$15:$HL$15,'Ciclo Semaforico'!AK$32,S!$HC31:$HL31)+SUMIF(N!$HC$15:$HL$15,'Ciclo Semaforico'!AK$32,N!$HC31:$HL31)+SUMIF(E!$HC$15:$HL$15,'Ciclo Semaforico'!AK$32,E!$HC31:$HL31)+SUMIF(O!$HC$15:$HL$15,'Ciclo Semaforico'!AK$32,O!$HC31:$HL31))-IF(AK$31="",(SUMIF(S!$HC$15:$HL$15,'Ciclo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Semaforico'!AK$30,O!$HC31:$HL31))*AK$31))</f>
        <v>#REF!</v>
      </c>
      <c r="AL56" s="242">
        <f>IF(AL$32="",IF(AL$31="",(SUMIF(S!$HC$15:$HL$15,'Ciclo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Semaforico'!AL$30,O!$HC31:$HL31))*AL$31),(SUMIF(S!$HC$15:$HL$15,'Ciclo Semaforico'!AL$32,S!$HC31:$HL31)+SUMIF(N!$HC$15:$HL$15,'Ciclo Semaforico'!AL$32,N!$HC31:$HL31)+SUMIF(E!$HC$15:$HL$15,'Ciclo Semaforico'!AL$32,E!$HC31:$HL31)+SUMIF(O!$HC$15:$HL$15,'Ciclo Semaforico'!AL$32,O!$HC31:$HL31))-IF(AL$31="",(SUMIF(S!$HC$15:$HL$15,'Ciclo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Semaforico'!AL$30,O!$HC31:$HL31))*AL$31))</f>
        <v>0</v>
      </c>
      <c r="AM56" s="240" t="e">
        <f>IF(AM$32="",IF(AM$31="",(SUMIF(S!$HC$15:$HL$15,'Ciclo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Semaforico'!AM$30,O!$HC31:$HL31))*AM$31),(SUMIF(S!$HC$15:$HL$15,'Ciclo Semaforico'!AM$32,S!$HC31:$HL31)+SUMIF(N!$HC$15:$HL$15,'Ciclo Semaforico'!AM$32,N!$HC31:$HL31)+SUMIF(E!$HC$15:$HL$15,'Ciclo Semaforico'!AM$32,E!$HC31:$HL31)+SUMIF(O!$HC$15:$HL$15,'Ciclo Semaforico'!AM$32,O!$HC31:$HL31))-IF(AM$31="",(SUMIF(S!$HC$15:$HL$15,'Ciclo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Semaforico'!AM$30,O!$HC31:$HL31))*AM$31))</f>
        <v>#REF!</v>
      </c>
      <c r="AN56" s="241" t="e">
        <f>IF(AN$32="",IF(AN$31="",(SUMIF(S!$HC$15:$HL$15,'Ciclo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Semaforico'!AN$30,O!$HC31:$HL31))*AN$31),(SUMIF(S!$HC$15:$HL$15,'Ciclo Semaforico'!AN$32,S!$HC31:$HL31)+SUMIF(N!$HC$15:$HL$15,'Ciclo Semaforico'!AN$32,N!$HC31:$HL31)+SUMIF(E!$HC$15:$HL$15,'Ciclo Semaforico'!AN$32,E!$HC31:$HL31)+SUMIF(O!$HC$15:$HL$15,'Ciclo Semaforico'!AN$32,O!$HC31:$HL31))-IF(AN$31="",(SUMIF(S!$HC$15:$HL$15,'Ciclo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Semaforico'!AN$30,O!$HC31:$HL31))*AN$31))</f>
        <v>#REF!</v>
      </c>
      <c r="AO56" s="241" t="e">
        <f>IF(AO$32="",IF(AO$31="",(SUMIF(S!$HC$15:$HL$15,'Ciclo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Semaforico'!AO$30,O!$HC31:$HL31))*AO$31),(SUMIF(S!$HC$15:$HL$15,'Ciclo Semaforico'!AO$32,S!$HC31:$HL31)+SUMIF(N!$HC$15:$HL$15,'Ciclo Semaforico'!AO$32,N!$HC31:$HL31)+SUMIF(E!$HC$15:$HL$15,'Ciclo Semaforico'!AO$32,E!$HC31:$HL31)+SUMIF(O!$HC$15:$HL$15,'Ciclo Semaforico'!AO$32,O!$HC31:$HL31))-IF(AO$31="",(SUMIF(S!$HC$15:$HL$15,'Ciclo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Semaforico'!AO$30,O!$HC31:$HL31))*AO$31))</f>
        <v>#REF!</v>
      </c>
      <c r="AP56" s="241">
        <f>IF(AP$32="",IF(AP$31="",(SUMIF(S!$HC$15:$HL$15,'Ciclo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Semaforico'!AP$30,O!$HC31:$HL31))*AP$31),(SUMIF(S!$HC$15:$HL$15,'Ciclo Semaforico'!AP$32,S!$HC31:$HL31)+SUMIF(N!$HC$15:$HL$15,'Ciclo Semaforico'!AP$32,N!$HC31:$HL31)+SUMIF(E!$HC$15:$HL$15,'Ciclo Semaforico'!AP$32,E!$HC31:$HL31)+SUMIF(O!$HC$15:$HL$15,'Ciclo Semaforico'!AP$32,O!$HC31:$HL31))-IF(AP$31="",(SUMIF(S!$HC$15:$HL$15,'Ciclo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Semaforico'!AP$30,O!$HC31:$HL31))*AP$31))</f>
        <v>0</v>
      </c>
      <c r="AQ56" s="241">
        <f>IF(AQ$32="",IF(AQ$31="",(SUMIF(S!$HC$15:$HL$15,'Ciclo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Semaforico'!AQ$30,O!$HC31:$HL31))*AQ$31),(SUMIF(S!$HC$15:$HL$15,'Ciclo Semaforico'!AQ$32,S!$HC31:$HL31)+SUMIF(N!$HC$15:$HL$15,'Ciclo Semaforico'!AQ$32,N!$HC31:$HL31)+SUMIF(E!$HC$15:$HL$15,'Ciclo Semaforico'!AQ$32,E!$HC31:$HL31)+SUMIF(O!$HC$15:$HL$15,'Ciclo Semaforico'!AQ$32,O!$HC31:$HL31))-IF(AQ$31="",(SUMIF(S!$HC$15:$HL$15,'Ciclo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Semaforico'!AQ$30,O!$HC31:$HL31))*AQ$31))</f>
        <v>0</v>
      </c>
      <c r="AR56" s="241">
        <f>IF(AR$32="",IF(AR$31="",(SUMIF(S!$HC$15:$HL$15,'Ciclo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Semaforico'!AR$30,O!$HC31:$HL31))*AR$31),(SUMIF(S!$HC$15:$HL$15,'Ciclo Semaforico'!AR$32,S!$HC31:$HL31)+SUMIF(N!$HC$15:$HL$15,'Ciclo Semaforico'!AR$32,N!$HC31:$HL31)+SUMIF(E!$HC$15:$HL$15,'Ciclo Semaforico'!AR$32,E!$HC31:$HL31)+SUMIF(O!$HC$15:$HL$15,'Ciclo Semaforico'!AR$32,O!$HC31:$HL31))-IF(AR$31="",(SUMIF(S!$HC$15:$HL$15,'Ciclo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Semaforico'!AR$30,O!$HC31:$HL31))*AR$31))</f>
        <v>0</v>
      </c>
      <c r="AS56" s="241">
        <f>IF(AS$32="",IF(AS$31="",(SUMIF(S!$HC$15:$HL$15,'Ciclo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Semaforico'!AS$30,O!$HC31:$HL31))*AS$31),(SUMIF(S!$HC$15:$HL$15,'Ciclo Semaforico'!AS$32,S!$HC31:$HL31)+SUMIF(N!$HC$15:$HL$15,'Ciclo Semaforico'!AS$32,N!$HC31:$HL31)+SUMIF(E!$HC$15:$HL$15,'Ciclo Semaforico'!AS$32,E!$HC31:$HL31)+SUMIF(O!$HC$15:$HL$15,'Ciclo Semaforico'!AS$32,O!$HC31:$HL31))-IF(AS$31="",(SUMIF(S!$HC$15:$HL$15,'Ciclo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Semaforico'!AS$30,O!$HC31:$HL31))*AS$31))</f>
        <v>0</v>
      </c>
      <c r="AT56" s="241">
        <f>IF(AT$32="",IF(AT$31="",(SUMIF(S!$HC$15:$HL$15,'Ciclo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Semaforico'!AT$30,O!$HC31:$HL31))*AT$31),(SUMIF(S!$HC$15:$HL$15,'Ciclo Semaforico'!AT$32,S!$HC31:$HL31)+SUMIF(N!$HC$15:$HL$15,'Ciclo Semaforico'!AT$32,N!$HC31:$HL31)+SUMIF(E!$HC$15:$HL$15,'Ciclo Semaforico'!AT$32,E!$HC31:$HL31)+SUMIF(O!$HC$15:$HL$15,'Ciclo Semaforico'!AT$32,O!$HC31:$HL31))-IF(AT$31="",(SUMIF(S!$HC$15:$HL$15,'Ciclo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Semaforico'!AT$30,O!$HC31:$HL31))*AT$31))</f>
        <v>0</v>
      </c>
      <c r="AU56" s="241">
        <f>IF(AU$32="",IF(AU$31="",(SUMIF(S!$HC$15:$HL$15,'Ciclo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Semaforico'!AU$30,O!$HC31:$HL31))*AU$31),(SUMIF(S!$HC$15:$HL$15,'Ciclo Semaforico'!AU$32,S!$HC31:$HL31)+SUMIF(N!$HC$15:$HL$15,'Ciclo Semaforico'!AU$32,N!$HC31:$HL31)+SUMIF(E!$HC$15:$HL$15,'Ciclo Semaforico'!AU$32,E!$HC31:$HL31)+SUMIF(O!$HC$15:$HL$15,'Ciclo Semaforico'!AU$32,O!$HC31:$HL31))-IF(AU$31="",(SUMIF(S!$HC$15:$HL$15,'Ciclo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Semaforico'!AU$30,O!$HC31:$HL31))*AU$31))</f>
        <v>0</v>
      </c>
      <c r="AV56" s="241">
        <f>IF(AV$32="",IF(AV$31="",(SUMIF(S!$HC$15:$HL$15,'Ciclo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Semaforico'!AV$30,O!$HC31:$HL31))*AV$31),(SUMIF(S!$HC$15:$HL$15,'Ciclo Semaforico'!AV$32,S!$HC31:$HL31)+SUMIF(N!$HC$15:$HL$15,'Ciclo Semaforico'!AV$32,N!$HC31:$HL31)+SUMIF(E!$HC$15:$HL$15,'Ciclo Semaforico'!AV$32,E!$HC31:$HL31)+SUMIF(O!$HC$15:$HL$15,'Ciclo Semaforico'!AV$32,O!$HC31:$HL31))-IF(AV$31="",(SUMIF(S!$HC$15:$HL$15,'Ciclo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Semaforico'!AV$30,O!$HC31:$HL31))*AV$31))</f>
        <v>0</v>
      </c>
      <c r="AW56" s="241">
        <f>IF(AW$32="",IF(AW$31="",(SUMIF(S!$HC$15:$HL$15,'Ciclo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Semaforico'!AW$30,O!$HC31:$HL31))*AW$31),(SUMIF(S!$HC$15:$HL$15,'Ciclo Semaforico'!AW$32,S!$HC31:$HL31)+SUMIF(N!$HC$15:$HL$15,'Ciclo Semaforico'!AW$32,N!$HC31:$HL31)+SUMIF(E!$HC$15:$HL$15,'Ciclo Semaforico'!AW$32,E!$HC31:$HL31)+SUMIF(O!$HC$15:$HL$15,'Ciclo Semaforico'!AW$32,O!$HC31:$HL31))-IF(AW$31="",(SUMIF(S!$HC$15:$HL$15,'Ciclo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Semaforico'!AW$30,O!$HC31:$HL31))*AW$31))</f>
        <v>0</v>
      </c>
      <c r="AX56" s="242">
        <f>IF(AX$32="",IF(AX$31="",(SUMIF(S!$HC$15:$HL$15,'Ciclo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Semaforico'!AX$30,O!$HC31:$HL31))*AX$31),(SUMIF(S!$HC$15:$HL$15,'Ciclo Semaforico'!AX$32,S!$HC31:$HL31)+SUMIF(N!$HC$15:$HL$15,'Ciclo Semaforico'!AX$32,N!$HC31:$HL31)+SUMIF(E!$HC$15:$HL$15,'Ciclo Semaforico'!AX$32,E!$HC31:$HL31)+SUMIF(O!$HC$15:$HL$15,'Ciclo Semaforico'!AX$32,O!$HC31:$HL31))-IF(AX$31="",(SUMIF(S!$HC$15:$HL$15,'Ciclo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Semaforico'!AX$30,O!$HC31:$HL31))*AX$31))</f>
        <v>0</v>
      </c>
      <c r="AY56" s="240">
        <f>IF(AY$32="",IF(AY$31="",(SUMIF(S!$HC$15:$HL$15,'Ciclo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Semaforico'!AY$30,O!$HC31:$HL31))*AY$31),(SUMIF(S!$HC$15:$HL$15,'Ciclo Semaforico'!AY$32,S!$HC31:$HL31)+SUMIF(N!$HC$15:$HL$15,'Ciclo Semaforico'!AY$32,N!$HC31:$HL31)+SUMIF(E!$HC$15:$HL$15,'Ciclo Semaforico'!AY$32,E!$HC31:$HL31)+SUMIF(O!$HC$15:$HL$15,'Ciclo Semaforico'!AY$32,O!$HC31:$HL31))-IF(AY$31="",(SUMIF(S!$HC$15:$HL$15,'Ciclo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Semaforico'!AY$30,O!$HC31:$HL31))*AY$31))</f>
        <v>0</v>
      </c>
      <c r="AZ56" s="241">
        <f>IF(AZ$32="",IF(AZ$31="",(SUMIF(S!$HC$15:$HL$15,'Ciclo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Semaforico'!AZ$30,O!$HC31:$HL31))*AZ$31),(SUMIF(S!$HC$15:$HL$15,'Ciclo Semaforico'!AZ$32,S!$HC31:$HL31)+SUMIF(N!$HC$15:$HL$15,'Ciclo Semaforico'!AZ$32,N!$HC31:$HL31)+SUMIF(E!$HC$15:$HL$15,'Ciclo Semaforico'!AZ$32,E!$HC31:$HL31)+SUMIF(O!$HC$15:$HL$15,'Ciclo Semaforico'!AZ$32,O!$HC31:$HL31))-IF(AZ$31="",(SUMIF(S!$HC$15:$HL$15,'Ciclo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Semaforico'!AZ$30,O!$HC31:$HL31))*AZ$31))</f>
        <v>0</v>
      </c>
      <c r="BA56" s="241">
        <f>IF(BA$32="",IF(BA$31="",(SUMIF(S!$HC$15:$HL$15,'Ciclo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Semaforico'!BA$30,O!$HC31:$HL31))*BA$31),(SUMIF(S!$HC$15:$HL$15,'Ciclo Semaforico'!BA$32,S!$HC31:$HL31)+SUMIF(N!$HC$15:$HL$15,'Ciclo Semaforico'!BA$32,N!$HC31:$HL31)+SUMIF(E!$HC$15:$HL$15,'Ciclo Semaforico'!BA$32,E!$HC31:$HL31)+SUMIF(O!$HC$15:$HL$15,'Ciclo Semaforico'!BA$32,O!$HC31:$HL31))-IF(BA$31="",(SUMIF(S!$HC$15:$HL$15,'Ciclo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Semaforico'!BA$30,O!$HC31:$HL31))*BA$31))</f>
        <v>0</v>
      </c>
      <c r="BB56" s="241">
        <f>IF(BB$32="",IF(BB$31="",(SUMIF(S!$HC$15:$HL$15,'Ciclo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Semaforico'!BB$30,O!$HC31:$HL31))*BB$31),(SUMIF(S!$HC$15:$HL$15,'Ciclo Semaforico'!BB$32,S!$HC31:$HL31)+SUMIF(N!$HC$15:$HL$15,'Ciclo Semaforico'!BB$32,N!$HC31:$HL31)+SUMIF(E!$HC$15:$HL$15,'Ciclo Semaforico'!BB$32,E!$HC31:$HL31)+SUMIF(O!$HC$15:$HL$15,'Ciclo Semaforico'!BB$32,O!$HC31:$HL31))-IF(BB$31="",(SUMIF(S!$HC$15:$HL$15,'Ciclo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Semaforico'!BB$30,O!$HC31:$HL31))*BB$31))</f>
        <v>0</v>
      </c>
      <c r="BC56" s="241">
        <f>IF(BC$32="",IF(BC$31="",(SUMIF(S!$HC$15:$HL$15,'Ciclo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Semaforico'!BC$30,O!$HC31:$HL31))*BC$31),(SUMIF(S!$HC$15:$HL$15,'Ciclo Semaforico'!BC$32,S!$HC31:$HL31)+SUMIF(N!$HC$15:$HL$15,'Ciclo Semaforico'!BC$32,N!$HC31:$HL31)+SUMIF(E!$HC$15:$HL$15,'Ciclo Semaforico'!BC$32,E!$HC31:$HL31)+SUMIF(O!$HC$15:$HL$15,'Ciclo Semaforico'!BC$32,O!$HC31:$HL31))-IF(BC$31="",(SUMIF(S!$HC$15:$HL$15,'Ciclo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Semaforico'!BC$30,O!$HC31:$HL31))*BC$31))</f>
        <v>0</v>
      </c>
      <c r="BD56" s="241">
        <f>IF(BD$32="",IF(BD$31="",(SUMIF(S!$HC$15:$HL$15,'Ciclo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Semaforico'!BD$30,O!$HC31:$HL31))*BD$31),(SUMIF(S!$HC$15:$HL$15,'Ciclo Semaforico'!BD$32,S!$HC31:$HL31)+SUMIF(N!$HC$15:$HL$15,'Ciclo Semaforico'!BD$32,N!$HC31:$HL31)+SUMIF(E!$HC$15:$HL$15,'Ciclo Semaforico'!BD$32,E!$HC31:$HL31)+SUMIF(O!$HC$15:$HL$15,'Ciclo Semaforico'!BD$32,O!$HC31:$HL31))-IF(BD$31="",(SUMIF(S!$HC$15:$HL$15,'Ciclo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Semaforico'!BD$30,O!$HC31:$HL31))*BD$31))</f>
        <v>0</v>
      </c>
      <c r="BE56" s="241">
        <f>IF(BE$32="",IF(BE$31="",(SUMIF(S!$HC$15:$HL$15,'Ciclo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Semaforico'!BE$30,O!$HC31:$HL31))*BE$31),(SUMIF(S!$HC$15:$HL$15,'Ciclo Semaforico'!BE$32,S!$HC31:$HL31)+SUMIF(N!$HC$15:$HL$15,'Ciclo Semaforico'!BE$32,N!$HC31:$HL31)+SUMIF(E!$HC$15:$HL$15,'Ciclo Semaforico'!BE$32,E!$HC31:$HL31)+SUMIF(O!$HC$15:$HL$15,'Ciclo Semaforico'!BE$32,O!$HC31:$HL31))-IF(BE$31="",(SUMIF(S!$HC$15:$HL$15,'Ciclo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Semaforico'!BE$30,O!$HC31:$HL31))*BE$31))</f>
        <v>0</v>
      </c>
      <c r="BF56" s="241">
        <f>IF(BF$32="",IF(BF$31="",(SUMIF(S!$HC$15:$HL$15,'Ciclo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Semaforico'!BF$30,O!$HC31:$HL31))*BF$31),(SUMIF(S!$HC$15:$HL$15,'Ciclo Semaforico'!BF$32,S!$HC31:$HL31)+SUMIF(N!$HC$15:$HL$15,'Ciclo Semaforico'!BF$32,N!$HC31:$HL31)+SUMIF(E!$HC$15:$HL$15,'Ciclo Semaforico'!BF$32,E!$HC31:$HL31)+SUMIF(O!$HC$15:$HL$15,'Ciclo Semaforico'!BF$32,O!$HC31:$HL31))-IF(BF$31="",(SUMIF(S!$HC$15:$HL$15,'Ciclo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Semaforico'!BF$30,O!$HC31:$HL31))*BF$31))</f>
        <v>0</v>
      </c>
      <c r="BG56" s="241">
        <f>IF(BG$32="",IF(BG$31="",(SUMIF(S!$HC$15:$HL$15,'Ciclo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Semaforico'!BG$30,O!$HC31:$HL31))*BG$31),(SUMIF(S!$HC$15:$HL$15,'Ciclo Semaforico'!BG$32,S!$HC31:$HL31)+SUMIF(N!$HC$15:$HL$15,'Ciclo Semaforico'!BG$32,N!$HC31:$HL31)+SUMIF(E!$HC$15:$HL$15,'Ciclo Semaforico'!BG$32,E!$HC31:$HL31)+SUMIF(O!$HC$15:$HL$15,'Ciclo Semaforico'!BG$32,O!$HC31:$HL31))-IF(BG$31="",(SUMIF(S!$HC$15:$HL$15,'Ciclo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Semaforico'!BG$30,O!$HC31:$HL31))*BG$31))</f>
        <v>0</v>
      </c>
      <c r="BH56" s="241">
        <f>IF(BH$32="",IF(BH$31="",(SUMIF(S!$HC$15:$HL$15,'Ciclo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Semaforico'!BH$30,O!$HC31:$HL31))*BH$31),(SUMIF(S!$HC$15:$HL$15,'Ciclo Semaforico'!BH$32,S!$HC31:$HL31)+SUMIF(N!$HC$15:$HL$15,'Ciclo Semaforico'!BH$32,N!$HC31:$HL31)+SUMIF(E!$HC$15:$HL$15,'Ciclo Semaforico'!BH$32,E!$HC31:$HL31)+SUMIF(O!$HC$15:$HL$15,'Ciclo Semaforico'!BH$32,O!$HC31:$HL31))-IF(BH$31="",(SUMIF(S!$HC$15:$HL$15,'Ciclo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Semaforico'!BH$30,O!$HC31:$HL31))*BH$31))</f>
        <v>0</v>
      </c>
      <c r="BI56" s="241">
        <f>IF(BI$32="",IF(BI$31="",(SUMIF(S!$HC$15:$HL$15,'Ciclo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Semaforico'!BI$30,O!$HC31:$HL31))*BI$31),(SUMIF(S!$HC$15:$HL$15,'Ciclo Semaforico'!BI$32,S!$HC31:$HL31)+SUMIF(N!$HC$15:$HL$15,'Ciclo Semaforico'!BI$32,N!$HC31:$HL31)+SUMIF(E!$HC$15:$HL$15,'Ciclo Semaforico'!BI$32,E!$HC31:$HL31)+SUMIF(O!$HC$15:$HL$15,'Ciclo Semaforico'!BI$32,O!$HC31:$HL31))-IF(BI$31="",(SUMIF(S!$HC$15:$HL$15,'Ciclo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Semaforico'!BI$30,O!$HC31:$HL31))*BI$31))</f>
        <v>0</v>
      </c>
      <c r="BJ56" s="242">
        <f>IF(BJ$32="",IF(BJ$31="",(SUMIF(S!$HC$15:$HL$15,'Ciclo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Semaforico'!BJ$30,O!$HC31:$HL31))*BJ$31),(SUMIF(S!$HC$15:$HL$15,'Ciclo Semaforico'!BJ$32,S!$HC31:$HL31)+SUMIF(N!$HC$15:$HL$15,'Ciclo Semaforico'!BJ$32,N!$HC31:$HL31)+SUMIF(E!$HC$15:$HL$15,'Ciclo Semaforico'!BJ$32,E!$HC31:$HL31)+SUMIF(O!$HC$15:$HL$15,'Ciclo Semaforico'!BJ$32,O!$HC31:$HL31))-IF(BJ$31="",(SUMIF(S!$HC$15:$HL$15,'Ciclo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Semaforico'!BJ$30,O!$HC31:$HL31))*BJ$31))</f>
        <v>0</v>
      </c>
      <c r="BK56" s="240">
        <f>IF(BK$32="",IF(BK$31="",(SUMIF(S!$HC$15:$HL$15,'Ciclo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Semaforico'!BK$30,O!$HC31:$HL31))*BK$31),(SUMIF(S!$HC$15:$HL$15,'Ciclo Semaforico'!BK$32,S!$HC31:$HL31)+SUMIF(N!$HC$15:$HL$15,'Ciclo Semaforico'!BK$32,N!$HC31:$HL31)+SUMIF(E!$HC$15:$HL$15,'Ciclo Semaforico'!BK$32,E!$HC31:$HL31)+SUMIF(O!$HC$15:$HL$15,'Ciclo Semaforico'!BK$32,O!$HC31:$HL31))-IF(BK$31="",(SUMIF(S!$HC$15:$HL$15,'Ciclo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Semaforico'!BK$30,O!$HC31:$HL31))*BK$31))</f>
        <v>0</v>
      </c>
      <c r="BL56" s="241">
        <f>IF(BL$32="",IF(BL$31="",(SUMIF(S!$HC$15:$HL$15,'Ciclo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Semaforico'!BL$30,O!$HC31:$HL31))*BL$31),(SUMIF(S!$HC$15:$HL$15,'Ciclo Semaforico'!BL$32,S!$HC31:$HL31)+SUMIF(N!$HC$15:$HL$15,'Ciclo Semaforico'!BL$32,N!$HC31:$HL31)+SUMIF(E!$HC$15:$HL$15,'Ciclo Semaforico'!BL$32,E!$HC31:$HL31)+SUMIF(O!$HC$15:$HL$15,'Ciclo Semaforico'!BL$32,O!$HC31:$HL31))-IF(BL$31="",(SUMIF(S!$HC$15:$HL$15,'Ciclo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Semaforico'!BL$30,O!$HC31:$HL31))*BL$31))</f>
        <v>0</v>
      </c>
      <c r="BM56" s="241">
        <f>IF(BM$32="",IF(BM$31="",(SUMIF(S!$HC$15:$HL$15,'Ciclo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Semaforico'!BM$30,O!$HC31:$HL31))*BM$31),(SUMIF(S!$HC$15:$HL$15,'Ciclo Semaforico'!BM$32,S!$HC31:$HL31)+SUMIF(N!$HC$15:$HL$15,'Ciclo Semaforico'!BM$32,N!$HC31:$HL31)+SUMIF(E!$HC$15:$HL$15,'Ciclo Semaforico'!BM$32,E!$HC31:$HL31)+SUMIF(O!$HC$15:$HL$15,'Ciclo Semaforico'!BM$32,O!$HC31:$HL31))-IF(BM$31="",(SUMIF(S!$HC$15:$HL$15,'Ciclo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Semaforico'!BM$30,O!$HC31:$HL31))*BM$31))</f>
        <v>0</v>
      </c>
      <c r="BN56" s="241">
        <f>IF(BN$32="",IF(BN$31="",(SUMIF(S!$HC$15:$HL$15,'Ciclo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Semaforico'!BN$30,O!$HC31:$HL31))*BN$31),(SUMIF(S!$HC$15:$HL$15,'Ciclo Semaforico'!BN$32,S!$HC31:$HL31)+SUMIF(N!$HC$15:$HL$15,'Ciclo Semaforico'!BN$32,N!$HC31:$HL31)+SUMIF(E!$HC$15:$HL$15,'Ciclo Semaforico'!BN$32,E!$HC31:$HL31)+SUMIF(O!$HC$15:$HL$15,'Ciclo Semaforico'!BN$32,O!$HC31:$HL31))-IF(BN$31="",(SUMIF(S!$HC$15:$HL$15,'Ciclo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Semaforico'!BN$30,O!$HC31:$HL31))*BN$31))</f>
        <v>0</v>
      </c>
      <c r="BO56" s="241">
        <f>IF(BO$32="",IF(BO$31="",(SUMIF(S!$HC$15:$HL$15,'Ciclo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Semaforico'!BO$30,O!$HC31:$HL31))*BO$31),(SUMIF(S!$HC$15:$HL$15,'Ciclo Semaforico'!BO$32,S!$HC31:$HL31)+SUMIF(N!$HC$15:$HL$15,'Ciclo Semaforico'!BO$32,N!$HC31:$HL31)+SUMIF(E!$HC$15:$HL$15,'Ciclo Semaforico'!BO$32,E!$HC31:$HL31)+SUMIF(O!$HC$15:$HL$15,'Ciclo Semaforico'!BO$32,O!$HC31:$HL31))-IF(BO$31="",(SUMIF(S!$HC$15:$HL$15,'Ciclo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Semaforico'!BO$30,O!$HC31:$HL31))*BO$31))</f>
        <v>0</v>
      </c>
      <c r="BP56" s="241">
        <f>IF(BP$32="",IF(BP$31="",(SUMIF(S!$HC$15:$HL$15,'Ciclo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Semaforico'!BP$30,O!$HC31:$HL31))*BP$31),(SUMIF(S!$HC$15:$HL$15,'Ciclo Semaforico'!BP$32,S!$HC31:$HL31)+SUMIF(N!$HC$15:$HL$15,'Ciclo Semaforico'!BP$32,N!$HC31:$HL31)+SUMIF(E!$HC$15:$HL$15,'Ciclo Semaforico'!BP$32,E!$HC31:$HL31)+SUMIF(O!$HC$15:$HL$15,'Ciclo Semaforico'!BP$32,O!$HC31:$HL31))-IF(BP$31="",(SUMIF(S!$HC$15:$HL$15,'Ciclo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Semaforico'!BP$30,O!$HC31:$HL31))*BP$31))</f>
        <v>0</v>
      </c>
      <c r="BQ56" s="241">
        <f>IF(BQ$32="",IF(BQ$31="",(SUMIF(S!$HC$15:$HL$15,'Ciclo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Semaforico'!BQ$30,O!$HC31:$HL31))*BQ$31),(SUMIF(S!$HC$15:$HL$15,'Ciclo Semaforico'!BQ$32,S!$HC31:$HL31)+SUMIF(N!$HC$15:$HL$15,'Ciclo Semaforico'!BQ$32,N!$HC31:$HL31)+SUMIF(E!$HC$15:$HL$15,'Ciclo Semaforico'!BQ$32,E!$HC31:$HL31)+SUMIF(O!$HC$15:$HL$15,'Ciclo Semaforico'!BQ$32,O!$HC31:$HL31))-IF(BQ$31="",(SUMIF(S!$HC$15:$HL$15,'Ciclo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Semaforico'!BQ$30,O!$HC31:$HL31))*BQ$31))</f>
        <v>0</v>
      </c>
      <c r="BR56" s="241">
        <f>IF(BR$32="",IF(BR$31="",(SUMIF(S!$HC$15:$HL$15,'Ciclo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Semaforico'!BR$30,O!$HC31:$HL31))*BR$31),(SUMIF(S!$HC$15:$HL$15,'Ciclo Semaforico'!BR$32,S!$HC31:$HL31)+SUMIF(N!$HC$15:$HL$15,'Ciclo Semaforico'!BR$32,N!$HC31:$HL31)+SUMIF(E!$HC$15:$HL$15,'Ciclo Semaforico'!BR$32,E!$HC31:$HL31)+SUMIF(O!$HC$15:$HL$15,'Ciclo Semaforico'!BR$32,O!$HC31:$HL31))-IF(BR$31="",(SUMIF(S!$HC$15:$HL$15,'Ciclo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Semaforico'!BR$30,O!$HC31:$HL31))*BR$31))</f>
        <v>0</v>
      </c>
      <c r="BS56" s="241">
        <f>IF(BS$32="",IF(BS$31="",(SUMIF(S!$HC$15:$HL$15,'Ciclo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Semaforico'!BS$30,O!$HC31:$HL31))*BS$31),(SUMIF(S!$HC$15:$HL$15,'Ciclo Semaforico'!BS$32,S!$HC31:$HL31)+SUMIF(N!$HC$15:$HL$15,'Ciclo Semaforico'!BS$32,N!$HC31:$HL31)+SUMIF(E!$HC$15:$HL$15,'Ciclo Semaforico'!BS$32,E!$HC31:$HL31)+SUMIF(O!$HC$15:$HL$15,'Ciclo Semaforico'!BS$32,O!$HC31:$HL31))-IF(BS$31="",(SUMIF(S!$HC$15:$HL$15,'Ciclo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Semaforico'!BS$30,O!$HC31:$HL31))*BS$31))</f>
        <v>0</v>
      </c>
      <c r="BT56" s="241">
        <f>IF(BT$32="",IF(BT$31="",(SUMIF(S!$HC$15:$HL$15,'Ciclo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Semaforico'!BT$30,O!$HC31:$HL31))*BT$31),(SUMIF(S!$HC$15:$HL$15,'Ciclo Semaforico'!BT$32,S!$HC31:$HL31)+SUMIF(N!$HC$15:$HL$15,'Ciclo Semaforico'!BT$32,N!$HC31:$HL31)+SUMIF(E!$HC$15:$HL$15,'Ciclo Semaforico'!BT$32,E!$HC31:$HL31)+SUMIF(O!$HC$15:$HL$15,'Ciclo Semaforico'!BT$32,O!$HC31:$HL31))-IF(BT$31="",(SUMIF(S!$HC$15:$HL$15,'Ciclo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Semaforico'!BT$30,O!$HC31:$HL31))*BT$31))</f>
        <v>0</v>
      </c>
      <c r="BU56" s="241">
        <f>IF(BU$32="",IF(BU$31="",(SUMIF(S!$HC$15:$HL$15,'Ciclo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Semaforico'!BU$30,O!$HC31:$HL31))*BU$31),(SUMIF(S!$HC$15:$HL$15,'Ciclo Semaforico'!BU$32,S!$HC31:$HL31)+SUMIF(N!$HC$15:$HL$15,'Ciclo Semaforico'!BU$32,N!$HC31:$HL31)+SUMIF(E!$HC$15:$HL$15,'Ciclo Semaforico'!BU$32,E!$HC31:$HL31)+SUMIF(O!$HC$15:$HL$15,'Ciclo Semaforico'!BU$32,O!$HC31:$HL31))-IF(BU$31="",(SUMIF(S!$HC$15:$HL$15,'Ciclo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Semaforico'!BU$30,O!$HC31:$HL31))*BU$31))</f>
        <v>0</v>
      </c>
      <c r="BV56" s="242">
        <f>IF(BV$32="",IF(BV$31="",(SUMIF(S!$HC$15:$HL$15,'Ciclo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Semaforico'!BV$30,O!$HC31:$HL31))*BV$31),(SUMIF(S!$HC$15:$HL$15,'Ciclo Semaforico'!BV$32,S!$HC31:$HL31)+SUMIF(N!$HC$15:$HL$15,'Ciclo Semaforico'!BV$32,N!$HC31:$HL31)+SUMIF(E!$HC$15:$HL$15,'Ciclo Semaforico'!BV$32,E!$HC31:$HL31)+SUMIF(O!$HC$15:$HL$15,'Ciclo Semaforico'!BV$32,O!$HC31:$HL31))-IF(BV$31="",(SUMIF(S!$HC$15:$HL$15,'Ciclo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Semaforico'!BV$30,O!$HC31:$HL31))*BV$31))</f>
        <v>0</v>
      </c>
      <c r="BW56" s="240">
        <f>IF(BW$32="",IF(BW$31="",(SUMIF(S!$HC$15:$HL$15,'Ciclo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Semaforico'!BW$30,O!$HC31:$HL31))*BW$31),(SUMIF(S!$HC$15:$HL$15,'Ciclo Semaforico'!BW$32,S!$HC31:$HL31)+SUMIF(N!$HC$15:$HL$15,'Ciclo Semaforico'!BW$32,N!$HC31:$HL31)+SUMIF(E!$HC$15:$HL$15,'Ciclo Semaforico'!BW$32,E!$HC31:$HL31)+SUMIF(O!$HC$15:$HL$15,'Ciclo Semaforico'!BW$32,O!$HC31:$HL31))-IF(BW$31="",(SUMIF(S!$HC$15:$HL$15,'Ciclo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Semaforico'!BW$30,O!$HC31:$HL31))*BW$31))</f>
        <v>0</v>
      </c>
      <c r="BX56" s="241">
        <f>IF(BX$32="",IF(BX$31="",(SUMIF(S!$HC$15:$HL$15,'Ciclo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Semaforico'!BX$30,O!$HC31:$HL31))*BX$31),(SUMIF(S!$HC$15:$HL$15,'Ciclo Semaforico'!BX$32,S!$HC31:$HL31)+SUMIF(N!$HC$15:$HL$15,'Ciclo Semaforico'!BX$32,N!$HC31:$HL31)+SUMIF(E!$HC$15:$HL$15,'Ciclo Semaforico'!BX$32,E!$HC31:$HL31)+SUMIF(O!$HC$15:$HL$15,'Ciclo Semaforico'!BX$32,O!$HC31:$HL31))-IF(BX$31="",(SUMIF(S!$HC$15:$HL$15,'Ciclo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Semaforico'!BX$30,O!$HC31:$HL31))*BX$31))</f>
        <v>0</v>
      </c>
      <c r="BY56" s="241">
        <f>IF(BY$32="",IF(BY$31="",(SUMIF(S!$HC$15:$HL$15,'Ciclo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Semaforico'!BY$30,O!$HC31:$HL31))*BY$31),(SUMIF(S!$HC$15:$HL$15,'Ciclo Semaforico'!BY$32,S!$HC31:$HL31)+SUMIF(N!$HC$15:$HL$15,'Ciclo Semaforico'!BY$32,N!$HC31:$HL31)+SUMIF(E!$HC$15:$HL$15,'Ciclo Semaforico'!BY$32,E!$HC31:$HL31)+SUMIF(O!$HC$15:$HL$15,'Ciclo Semaforico'!BY$32,O!$HC31:$HL31))-IF(BY$31="",(SUMIF(S!$HC$15:$HL$15,'Ciclo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Semaforico'!BY$30,O!$HC31:$HL31))*BY$31))</f>
        <v>0</v>
      </c>
      <c r="BZ56" s="241">
        <f>IF(BZ$32="",IF(BZ$31="",(SUMIF(S!$HC$15:$HL$15,'Ciclo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Semaforico'!BZ$30,O!$HC31:$HL31))*BZ$31),(SUMIF(S!$HC$15:$HL$15,'Ciclo Semaforico'!BZ$32,S!$HC31:$HL31)+SUMIF(N!$HC$15:$HL$15,'Ciclo Semaforico'!BZ$32,N!$HC31:$HL31)+SUMIF(E!$HC$15:$HL$15,'Ciclo Semaforico'!BZ$32,E!$HC31:$HL31)+SUMIF(O!$HC$15:$HL$15,'Ciclo Semaforico'!BZ$32,O!$HC31:$HL31))-IF(BZ$31="",(SUMIF(S!$HC$15:$HL$15,'Ciclo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Semaforico'!BZ$30,O!$HC31:$HL31))*BZ$31))</f>
        <v>0</v>
      </c>
      <c r="CA56" s="241">
        <f>IF(CA$32="",IF(CA$31="",(SUMIF(S!$HC$15:$HL$15,'Ciclo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Semaforico'!CA$30,O!$HC31:$HL31))*CA$31),(SUMIF(S!$HC$15:$HL$15,'Ciclo Semaforico'!CA$32,S!$HC31:$HL31)+SUMIF(N!$HC$15:$HL$15,'Ciclo Semaforico'!CA$32,N!$HC31:$HL31)+SUMIF(E!$HC$15:$HL$15,'Ciclo Semaforico'!CA$32,E!$HC31:$HL31)+SUMIF(O!$HC$15:$HL$15,'Ciclo Semaforico'!CA$32,O!$HC31:$HL31))-IF(CA$31="",(SUMIF(S!$HC$15:$HL$15,'Ciclo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Semaforico'!CA$30,O!$HC31:$HL31))*CA$31))</f>
        <v>0</v>
      </c>
      <c r="CB56" s="241">
        <f>IF(CB$32="",IF(CB$31="",(SUMIF(S!$HC$15:$HL$15,'Ciclo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Semaforico'!CB$30,O!$HC31:$HL31))*CB$31),(SUMIF(S!$HC$15:$HL$15,'Ciclo Semaforico'!CB$32,S!$HC31:$HL31)+SUMIF(N!$HC$15:$HL$15,'Ciclo Semaforico'!CB$32,N!$HC31:$HL31)+SUMIF(E!$HC$15:$HL$15,'Ciclo Semaforico'!CB$32,E!$HC31:$HL31)+SUMIF(O!$HC$15:$HL$15,'Ciclo Semaforico'!CB$32,O!$HC31:$HL31))-IF(CB$31="",(SUMIF(S!$HC$15:$HL$15,'Ciclo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Semaforico'!CB$30,O!$HC31:$HL31))*CB$31))</f>
        <v>0</v>
      </c>
      <c r="CC56" s="241">
        <f>IF(CC$32="",IF(CC$31="",(SUMIF(S!$HC$15:$HL$15,'Ciclo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Semaforico'!CC$30,O!$HC31:$HL31))*CC$31),(SUMIF(S!$HC$15:$HL$15,'Ciclo Semaforico'!CC$32,S!$HC31:$HL31)+SUMIF(N!$HC$15:$HL$15,'Ciclo Semaforico'!CC$32,N!$HC31:$HL31)+SUMIF(E!$HC$15:$HL$15,'Ciclo Semaforico'!CC$32,E!$HC31:$HL31)+SUMIF(O!$HC$15:$HL$15,'Ciclo Semaforico'!CC$32,O!$HC31:$HL31))-IF(CC$31="",(SUMIF(S!$HC$15:$HL$15,'Ciclo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Semaforico'!CC$30,O!$HC31:$HL31))*CC$31))</f>
        <v>0</v>
      </c>
      <c r="CD56" s="241">
        <f>IF(CD$32="",IF(CD$31="",(SUMIF(S!$HC$15:$HL$15,'Ciclo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Semaforico'!CD$30,O!$HC31:$HL31))*CD$31),(SUMIF(S!$HC$15:$HL$15,'Ciclo Semaforico'!CD$32,S!$HC31:$HL31)+SUMIF(N!$HC$15:$HL$15,'Ciclo Semaforico'!CD$32,N!$HC31:$HL31)+SUMIF(E!$HC$15:$HL$15,'Ciclo Semaforico'!CD$32,E!$HC31:$HL31)+SUMIF(O!$HC$15:$HL$15,'Ciclo Semaforico'!CD$32,O!$HC31:$HL31))-IF(CD$31="",(SUMIF(S!$HC$15:$HL$15,'Ciclo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Semaforico'!CD$30,O!$HC31:$HL31))*CD$31))</f>
        <v>0</v>
      </c>
      <c r="CE56" s="241">
        <f>IF(CE$32="",IF(CE$31="",(SUMIF(S!$HC$15:$HL$15,'Ciclo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Semaforico'!CE$30,O!$HC31:$HL31))*CE$31),(SUMIF(S!$HC$15:$HL$15,'Ciclo Semaforico'!CE$32,S!$HC31:$HL31)+SUMIF(N!$HC$15:$HL$15,'Ciclo Semaforico'!CE$32,N!$HC31:$HL31)+SUMIF(E!$HC$15:$HL$15,'Ciclo Semaforico'!CE$32,E!$HC31:$HL31)+SUMIF(O!$HC$15:$HL$15,'Ciclo Semaforico'!CE$32,O!$HC31:$HL31))-IF(CE$31="",(SUMIF(S!$HC$15:$HL$15,'Ciclo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Semaforico'!CE$30,O!$HC31:$HL31))*CE$31))</f>
        <v>0</v>
      </c>
      <c r="CF56" s="241">
        <f>IF(CF$32="",IF(CF$31="",(SUMIF(S!$HC$15:$HL$15,'Ciclo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Semaforico'!CF$30,O!$HC31:$HL31))*CF$31),(SUMIF(S!$HC$15:$HL$15,'Ciclo Semaforico'!CF$32,S!$HC31:$HL31)+SUMIF(N!$HC$15:$HL$15,'Ciclo Semaforico'!CF$32,N!$HC31:$HL31)+SUMIF(E!$HC$15:$HL$15,'Ciclo Semaforico'!CF$32,E!$HC31:$HL31)+SUMIF(O!$HC$15:$HL$15,'Ciclo Semaforico'!CF$32,O!$HC31:$HL31))-IF(CF$31="",(SUMIF(S!$HC$15:$HL$15,'Ciclo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Semaforico'!CF$30,O!$HC31:$HL31))*CF$31))</f>
        <v>0</v>
      </c>
      <c r="CG56" s="241">
        <f>IF(CG$32="",IF(CG$31="",(SUMIF(S!$HC$15:$HL$15,'Ciclo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Semaforico'!CG$30,O!$HC31:$HL31))*CG$31),(SUMIF(S!$HC$15:$HL$15,'Ciclo Semaforico'!CG$32,S!$HC31:$HL31)+SUMIF(N!$HC$15:$HL$15,'Ciclo Semaforico'!CG$32,N!$HC31:$HL31)+SUMIF(E!$HC$15:$HL$15,'Ciclo Semaforico'!CG$32,E!$HC31:$HL31)+SUMIF(O!$HC$15:$HL$15,'Ciclo Semaforico'!CG$32,O!$HC31:$HL31))-IF(CG$31="",(SUMIF(S!$HC$15:$HL$15,'Ciclo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Semaforico'!CG$30,O!$HC31:$HL31))*CG$31))</f>
        <v>0</v>
      </c>
      <c r="CH56" s="242">
        <f>IF(CH$32="",IF(CH$31="",(SUMIF(S!$HC$15:$HL$15,'Ciclo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Semaforico'!CH$30,O!$HC31:$HL31))*CH$31),(SUMIF(S!$HC$15:$HL$15,'Ciclo Semaforico'!CH$32,S!$HC31:$HL31)+SUMIF(N!$HC$15:$HL$15,'Ciclo Semaforico'!CH$32,N!$HC31:$HL31)+SUMIF(E!$HC$15:$HL$15,'Ciclo Semaforico'!CH$32,E!$HC31:$HL31)+SUMIF(O!$HC$15:$HL$15,'Ciclo Semaforico'!CH$32,O!$HC31:$HL31))-IF(CH$31="",(SUMIF(S!$HC$15:$HL$15,'Ciclo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Semaforico'!CH$30,O!$HC31:$HL31))*CH$31))</f>
        <v>0</v>
      </c>
      <c r="CI56" s="240" t="e">
        <f t="shared" si="52"/>
        <v>#REF!</v>
      </c>
      <c r="CJ56" s="241" t="e">
        <f t="shared" si="53"/>
        <v>#REF!</v>
      </c>
      <c r="CK56" s="241" t="e">
        <f t="shared" si="54"/>
        <v>#REF!</v>
      </c>
      <c r="CL56" s="241" t="e">
        <f t="shared" si="55"/>
        <v>#REF!</v>
      </c>
      <c r="CM56" s="241" t="e">
        <f t="shared" si="56"/>
        <v>#REF!</v>
      </c>
      <c r="CN56" s="241" t="e">
        <f t="shared" si="57"/>
        <v>#REF!</v>
      </c>
      <c r="CO56" s="241" t="e">
        <f t="shared" si="58"/>
        <v>#REF!</v>
      </c>
      <c r="CP56" s="241" t="e">
        <f t="shared" si="59"/>
        <v>#REF!</v>
      </c>
      <c r="CQ56" s="241" t="e">
        <f t="shared" si="60"/>
        <v>#REF!</v>
      </c>
      <c r="CR56" s="241" t="e">
        <f t="shared" si="61"/>
        <v>#REF!</v>
      </c>
      <c r="CS56" s="241" t="e">
        <f t="shared" si="62"/>
        <v>#REF!</v>
      </c>
      <c r="CT56" s="242">
        <f t="shared" si="63"/>
        <v>0</v>
      </c>
      <c r="CU56" s="240" t="e">
        <f t="shared" si="64"/>
        <v>#REF!</v>
      </c>
      <c r="CV56" s="241" t="e">
        <f t="shared" si="65"/>
        <v>#REF!</v>
      </c>
      <c r="CW56" s="241" t="e">
        <f t="shared" si="66"/>
        <v>#REF!</v>
      </c>
      <c r="CX56" s="241">
        <f t="shared" si="67"/>
        <v>0</v>
      </c>
      <c r="CY56" s="241">
        <f t="shared" si="68"/>
        <v>0</v>
      </c>
      <c r="CZ56" s="241">
        <f t="shared" si="69"/>
        <v>0</v>
      </c>
      <c r="DA56" s="241">
        <f t="shared" si="70"/>
        <v>0</v>
      </c>
      <c r="DB56" s="241">
        <f t="shared" si="71"/>
        <v>0</v>
      </c>
      <c r="DC56" s="241">
        <f t="shared" si="72"/>
        <v>0</v>
      </c>
      <c r="DD56" s="241">
        <f t="shared" si="73"/>
        <v>0</v>
      </c>
      <c r="DE56" s="241">
        <f t="shared" si="74"/>
        <v>0</v>
      </c>
      <c r="DF56" s="242">
        <f t="shared" si="75"/>
        <v>0</v>
      </c>
      <c r="DG56" s="240">
        <f t="shared" si="76"/>
        <v>0</v>
      </c>
      <c r="DH56" s="241">
        <f t="shared" si="77"/>
        <v>0</v>
      </c>
      <c r="DI56" s="241">
        <f t="shared" si="78"/>
        <v>0</v>
      </c>
      <c r="DJ56" s="241">
        <f t="shared" si="79"/>
        <v>0</v>
      </c>
      <c r="DK56" s="241">
        <f t="shared" si="80"/>
        <v>0</v>
      </c>
      <c r="DL56" s="241">
        <f t="shared" si="81"/>
        <v>0</v>
      </c>
      <c r="DM56" s="241">
        <f t="shared" si="82"/>
        <v>0</v>
      </c>
      <c r="DN56" s="241">
        <f t="shared" si="83"/>
        <v>0</v>
      </c>
      <c r="DO56" s="241">
        <f t="shared" si="84"/>
        <v>0</v>
      </c>
      <c r="DP56" s="241">
        <f t="shared" si="85"/>
        <v>0</v>
      </c>
      <c r="DQ56" s="241">
        <f t="shared" si="86"/>
        <v>0</v>
      </c>
      <c r="DR56" s="242">
        <f t="shared" si="87"/>
        <v>0</v>
      </c>
      <c r="DS56" s="240">
        <f t="shared" si="88"/>
        <v>0</v>
      </c>
      <c r="DT56" s="241">
        <f t="shared" si="89"/>
        <v>0</v>
      </c>
      <c r="DU56" s="241">
        <f t="shared" si="90"/>
        <v>0</v>
      </c>
      <c r="DV56" s="241">
        <f t="shared" si="91"/>
        <v>0</v>
      </c>
      <c r="DW56" s="241">
        <f t="shared" si="92"/>
        <v>0</v>
      </c>
      <c r="DX56" s="241">
        <f t="shared" si="93"/>
        <v>0</v>
      </c>
      <c r="DY56" s="241">
        <f t="shared" si="94"/>
        <v>0</v>
      </c>
      <c r="DZ56" s="241">
        <f t="shared" si="95"/>
        <v>0</v>
      </c>
      <c r="EA56" s="241">
        <f t="shared" si="96"/>
        <v>0</v>
      </c>
      <c r="EB56" s="241">
        <f t="shared" si="97"/>
        <v>0</v>
      </c>
      <c r="EC56" s="241">
        <f t="shared" si="98"/>
        <v>0</v>
      </c>
      <c r="ED56" s="242">
        <f t="shared" si="99"/>
        <v>0</v>
      </c>
      <c r="EE56" s="240">
        <f t="shared" si="100"/>
        <v>0</v>
      </c>
      <c r="EF56" s="241">
        <f t="shared" si="101"/>
        <v>0</v>
      </c>
      <c r="EG56" s="241">
        <f t="shared" si="102"/>
        <v>0</v>
      </c>
      <c r="EH56" s="241">
        <f t="shared" si="103"/>
        <v>0</v>
      </c>
      <c r="EI56" s="241">
        <f t="shared" si="104"/>
        <v>0</v>
      </c>
      <c r="EJ56" s="241">
        <f t="shared" si="105"/>
        <v>0</v>
      </c>
      <c r="EK56" s="241">
        <f t="shared" si="106"/>
        <v>0</v>
      </c>
      <c r="EL56" s="241">
        <f t="shared" si="107"/>
        <v>0</v>
      </c>
      <c r="EM56" s="241">
        <f t="shared" si="108"/>
        <v>0</v>
      </c>
      <c r="EN56" s="241">
        <f t="shared" si="109"/>
        <v>0</v>
      </c>
      <c r="EO56" s="241">
        <f t="shared" si="110"/>
        <v>0</v>
      </c>
      <c r="EP56" s="242">
        <f t="shared" si="111"/>
        <v>0</v>
      </c>
      <c r="EQ56" s="251" t="e">
        <f t="shared" si="112"/>
        <v>#REF!</v>
      </c>
      <c r="ER56" s="252" t="e">
        <f t="shared" si="113"/>
        <v>#REF!</v>
      </c>
      <c r="ES56" s="252" t="e">
        <f t="shared" si="114"/>
        <v>#REF!</v>
      </c>
      <c r="ET56" s="252" t="e">
        <f t="shared" si="115"/>
        <v>#REF!</v>
      </c>
      <c r="EU56" s="252" t="e">
        <f t="shared" si="116"/>
        <v>#REF!</v>
      </c>
      <c r="EV56" s="252" t="e">
        <f t="shared" si="117"/>
        <v>#REF!</v>
      </c>
      <c r="EW56" s="252" t="e">
        <f t="shared" si="118"/>
        <v>#REF!</v>
      </c>
      <c r="EX56" s="252" t="e">
        <f t="shared" si="119"/>
        <v>#REF!</v>
      </c>
      <c r="EY56" s="252" t="e">
        <f t="shared" si="120"/>
        <v>#REF!</v>
      </c>
      <c r="EZ56" s="252" t="e">
        <f t="shared" si="121"/>
        <v>#REF!</v>
      </c>
      <c r="FA56" s="252" t="e">
        <f t="shared" si="122"/>
        <v>#REF!</v>
      </c>
      <c r="FB56" s="253" t="str">
        <f t="shared" si="123"/>
        <v/>
      </c>
      <c r="FC56" s="251" t="e">
        <f t="shared" si="124"/>
        <v>#REF!</v>
      </c>
      <c r="FD56" s="252" t="e">
        <f t="shared" si="125"/>
        <v>#REF!</v>
      </c>
      <c r="FE56" s="252" t="e">
        <f t="shared" si="126"/>
        <v>#REF!</v>
      </c>
      <c r="FF56" s="252" t="str">
        <f t="shared" si="127"/>
        <v/>
      </c>
      <c r="FG56" s="252" t="str">
        <f t="shared" si="128"/>
        <v/>
      </c>
      <c r="FH56" s="252" t="str">
        <f t="shared" si="129"/>
        <v/>
      </c>
      <c r="FI56" s="252" t="str">
        <f t="shared" si="130"/>
        <v/>
      </c>
      <c r="FJ56" s="252" t="str">
        <f t="shared" si="131"/>
        <v/>
      </c>
      <c r="FK56" s="252" t="str">
        <f t="shared" si="132"/>
        <v/>
      </c>
      <c r="FL56" s="252" t="str">
        <f t="shared" si="133"/>
        <v/>
      </c>
      <c r="FM56" s="252" t="str">
        <f t="shared" si="134"/>
        <v/>
      </c>
      <c r="FN56" s="253" t="str">
        <f t="shared" si="135"/>
        <v/>
      </c>
      <c r="FO56" s="251" t="str">
        <f t="shared" si="136"/>
        <v/>
      </c>
      <c r="FP56" s="252" t="str">
        <f t="shared" si="137"/>
        <v/>
      </c>
      <c r="FQ56" s="252" t="str">
        <f t="shared" si="138"/>
        <v/>
      </c>
      <c r="FR56" s="252" t="str">
        <f t="shared" si="139"/>
        <v/>
      </c>
      <c r="FS56" s="252" t="str">
        <f t="shared" si="140"/>
        <v/>
      </c>
      <c r="FT56" s="252" t="str">
        <f t="shared" si="141"/>
        <v/>
      </c>
      <c r="FU56" s="252" t="str">
        <f t="shared" si="142"/>
        <v/>
      </c>
      <c r="FV56" s="252" t="str">
        <f t="shared" si="143"/>
        <v/>
      </c>
      <c r="FW56" s="252" t="str">
        <f t="shared" si="144"/>
        <v/>
      </c>
      <c r="FX56" s="252" t="str">
        <f t="shared" si="145"/>
        <v/>
      </c>
      <c r="FY56" s="252" t="str">
        <f t="shared" si="146"/>
        <v/>
      </c>
      <c r="FZ56" s="253" t="str">
        <f t="shared" si="147"/>
        <v/>
      </c>
      <c r="GA56" s="251" t="str">
        <f t="shared" si="148"/>
        <v/>
      </c>
      <c r="GB56" s="252" t="str">
        <f t="shared" si="149"/>
        <v/>
      </c>
      <c r="GC56" s="252" t="str">
        <f t="shared" si="150"/>
        <v/>
      </c>
      <c r="GD56" s="252" t="str">
        <f t="shared" si="151"/>
        <v/>
      </c>
      <c r="GE56" s="252" t="str">
        <f t="shared" si="152"/>
        <v/>
      </c>
      <c r="GF56" s="252" t="str">
        <f t="shared" si="153"/>
        <v/>
      </c>
      <c r="GG56" s="252" t="str">
        <f t="shared" si="154"/>
        <v/>
      </c>
      <c r="GH56" s="252" t="str">
        <f t="shared" si="155"/>
        <v/>
      </c>
      <c r="GI56" s="252" t="str">
        <f t="shared" si="156"/>
        <v/>
      </c>
      <c r="GJ56" s="252" t="str">
        <f t="shared" si="157"/>
        <v/>
      </c>
      <c r="GK56" s="252" t="str">
        <f t="shared" si="158"/>
        <v/>
      </c>
      <c r="GL56" s="253" t="str">
        <f t="shared" si="159"/>
        <v/>
      </c>
      <c r="GM56" s="251" t="str">
        <f t="shared" si="160"/>
        <v/>
      </c>
      <c r="GN56" s="252" t="str">
        <f t="shared" si="161"/>
        <v/>
      </c>
      <c r="GO56" s="252" t="str">
        <f t="shared" si="162"/>
        <v/>
      </c>
      <c r="GP56" s="252" t="str">
        <f t="shared" si="163"/>
        <v/>
      </c>
      <c r="GQ56" s="252" t="str">
        <f t="shared" si="164"/>
        <v/>
      </c>
      <c r="GR56" s="252" t="str">
        <f t="shared" si="165"/>
        <v/>
      </c>
      <c r="GS56" s="252" t="str">
        <f t="shared" si="166"/>
        <v/>
      </c>
      <c r="GT56" s="252" t="str">
        <f t="shared" si="167"/>
        <v/>
      </c>
      <c r="GU56" s="252" t="str">
        <f t="shared" si="168"/>
        <v/>
      </c>
      <c r="GV56" s="252" t="str">
        <f t="shared" si="169"/>
        <v/>
      </c>
      <c r="GW56" s="252" t="str">
        <f t="shared" si="170"/>
        <v/>
      </c>
      <c r="GX56" s="253" t="str">
        <f t="shared" si="171"/>
        <v/>
      </c>
      <c r="GY56" s="248" t="e">
        <f t="shared" si="185"/>
        <v>#REF!</v>
      </c>
      <c r="GZ56" s="249" t="e">
        <f t="shared" si="186"/>
        <v>#REF!</v>
      </c>
      <c r="HA56" s="249">
        <f t="shared" si="186"/>
        <v>0</v>
      </c>
      <c r="HB56" s="249">
        <f t="shared" si="186"/>
        <v>0</v>
      </c>
      <c r="HC56" s="249">
        <f t="shared" si="186"/>
        <v>0</v>
      </c>
      <c r="HD56" s="249">
        <f t="shared" si="186"/>
        <v>0</v>
      </c>
      <c r="HE56" s="249">
        <f t="shared" si="173"/>
        <v>0</v>
      </c>
      <c r="HF56" s="250">
        <f t="shared" si="173"/>
        <v>0</v>
      </c>
      <c r="HG56" s="248" t="e">
        <f t="shared" si="187"/>
        <v>#REF!</v>
      </c>
      <c r="HH56" s="249" t="e">
        <f t="shared" si="188"/>
        <v>#REF!</v>
      </c>
      <c r="HI56" s="249">
        <f t="shared" si="188"/>
        <v>0</v>
      </c>
      <c r="HJ56" s="249">
        <f t="shared" si="188"/>
        <v>0</v>
      </c>
      <c r="HK56" s="249">
        <f t="shared" si="188"/>
        <v>0</v>
      </c>
      <c r="HL56" s="249">
        <f t="shared" si="188"/>
        <v>0</v>
      </c>
      <c r="HM56" s="249">
        <f t="shared" si="188"/>
        <v>0</v>
      </c>
      <c r="HN56" s="250">
        <f t="shared" si="188"/>
        <v>0</v>
      </c>
      <c r="HO56" s="248">
        <f t="shared" si="189"/>
        <v>0</v>
      </c>
      <c r="HP56" s="249">
        <f t="shared" si="190"/>
        <v>0</v>
      </c>
      <c r="HQ56" s="249">
        <f t="shared" si="190"/>
        <v>0</v>
      </c>
      <c r="HR56" s="249">
        <f t="shared" si="190"/>
        <v>0</v>
      </c>
      <c r="HS56" s="249">
        <f t="shared" si="190"/>
        <v>0</v>
      </c>
      <c r="HT56" s="249">
        <f t="shared" si="190"/>
        <v>0</v>
      </c>
      <c r="HU56" s="249">
        <f t="shared" si="190"/>
        <v>0</v>
      </c>
      <c r="HV56" s="250">
        <f t="shared" si="190"/>
        <v>0</v>
      </c>
      <c r="HW56" s="248">
        <f t="shared" si="191"/>
        <v>0</v>
      </c>
      <c r="HX56" s="249">
        <f t="shared" si="192"/>
        <v>0</v>
      </c>
      <c r="HY56" s="249">
        <f t="shared" si="192"/>
        <v>0</v>
      </c>
      <c r="HZ56" s="249">
        <f t="shared" si="192"/>
        <v>0</v>
      </c>
      <c r="IA56" s="249">
        <f t="shared" si="192"/>
        <v>0</v>
      </c>
      <c r="IB56" s="249">
        <f t="shared" si="192"/>
        <v>0</v>
      </c>
      <c r="IC56" s="249">
        <f t="shared" si="192"/>
        <v>0</v>
      </c>
      <c r="ID56" s="250">
        <f t="shared" si="192"/>
        <v>0</v>
      </c>
      <c r="IE56" s="248">
        <f t="shared" si="193"/>
        <v>0</v>
      </c>
      <c r="IF56" s="249">
        <f t="shared" si="194"/>
        <v>0</v>
      </c>
      <c r="IG56" s="249">
        <f t="shared" si="194"/>
        <v>0</v>
      </c>
      <c r="IH56" s="249">
        <f t="shared" si="194"/>
        <v>0</v>
      </c>
      <c r="II56" s="249">
        <f t="shared" si="194"/>
        <v>0</v>
      </c>
      <c r="IJ56" s="249">
        <f t="shared" si="194"/>
        <v>0</v>
      </c>
      <c r="IK56" s="249">
        <f t="shared" si="194"/>
        <v>0</v>
      </c>
      <c r="IL56" s="250">
        <f t="shared" si="194"/>
        <v>0</v>
      </c>
      <c r="IM56" s="251" t="e">
        <f t="shared" si="178"/>
        <v>#REF!</v>
      </c>
      <c r="IN56" s="252" t="e">
        <f t="shared" si="179"/>
        <v>#REF!</v>
      </c>
      <c r="IO56" s="252">
        <f t="shared" si="180"/>
        <v>0</v>
      </c>
      <c r="IP56" s="252">
        <f t="shared" si="181"/>
        <v>0</v>
      </c>
      <c r="IQ56" s="253">
        <f t="shared" si="182"/>
        <v>0</v>
      </c>
      <c r="IR56" s="405" t="e">
        <f t="shared" si="195"/>
        <v>#REF!</v>
      </c>
      <c r="IS56" s="246">
        <f t="shared" si="197"/>
        <v>0</v>
      </c>
      <c r="IT56" s="254" t="e">
        <f t="shared" si="183"/>
        <v>#REF!</v>
      </c>
      <c r="IU56" s="408">
        <v>1800</v>
      </c>
      <c r="IV56" s="410">
        <v>1</v>
      </c>
      <c r="IW56" s="410" t="s">
        <v>193</v>
      </c>
      <c r="IX56" s="414" t="e">
        <f t="shared" si="196"/>
        <v>#REF!</v>
      </c>
      <c r="IY56" s="422"/>
      <c r="IZ56" s="423"/>
      <c r="JA56" s="424"/>
      <c r="JB56" s="422"/>
      <c r="JC56" s="423"/>
      <c r="JD56" s="424"/>
      <c r="JE56" s="419"/>
      <c r="JF56" s="420"/>
      <c r="JG56" s="421"/>
      <c r="JH56" s="419"/>
      <c r="JI56" s="420"/>
      <c r="JJ56" s="421"/>
      <c r="JK56" s="419"/>
      <c r="JL56" s="420"/>
      <c r="JM56" s="421"/>
      <c r="JN56" s="659">
        <v>1</v>
      </c>
      <c r="JO56" s="659">
        <v>1</v>
      </c>
      <c r="JP56" s="659">
        <v>1</v>
      </c>
      <c r="JQ56" s="659">
        <v>1</v>
      </c>
      <c r="JR56" s="659">
        <v>1</v>
      </c>
      <c r="JS56" s="674" t="e">
        <f t="shared" si="184"/>
        <v>#REF!</v>
      </c>
    </row>
    <row r="57" spans="25:279" ht="20.100000000000001" hidden="1" customHeight="1">
      <c r="Y57" s="381" t="e">
        <f>N!IK32</f>
        <v>#REF!</v>
      </c>
      <c r="Z57" s="378" t="s">
        <v>124</v>
      </c>
      <c r="AA57" s="240" t="e">
        <f>IF(AA$32="",IF(AA$31="",(SUMIF(S!$HC$15:$HL$15,'Ciclo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Semaforico'!AA$30,O!$HC32:$HL32))*AA$31),(SUMIF(S!$HC$15:$HL$15,'Ciclo Semaforico'!AA$32,S!$HC32:$HL32)+SUMIF(N!$HC$15:$HL$15,'Ciclo Semaforico'!AA$32,N!$HC32:$HL32)+SUMIF(E!$HC$15:$HL$15,'Ciclo Semaforico'!AA$32,E!$HC32:$HL32)+SUMIF(O!$HC$15:$HL$15,'Ciclo Semaforico'!AA$32,O!$HC32:$HL32))-IF(AA$31="",(SUMIF(S!$HC$15:$HL$15,'Ciclo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Semaforico'!AA$30,O!$HC32:$HL32))*AA$31))</f>
        <v>#REF!</v>
      </c>
      <c r="AB57" s="241" t="e">
        <f>IF(AB$32="",IF(AB$31="",(SUMIF(S!$HC$15:$HL$15,'Ciclo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Semaforico'!AB$30,O!$HC32:$HL32))*AB$31),(SUMIF(S!$HC$15:$HL$15,'Ciclo Semaforico'!AB$32,S!$HC32:$HL32)+SUMIF(N!$HC$15:$HL$15,'Ciclo Semaforico'!AB$32,N!$HC32:$HL32)+SUMIF(E!$HC$15:$HL$15,'Ciclo Semaforico'!AB$32,E!$HC32:$HL32)+SUMIF(O!$HC$15:$HL$15,'Ciclo Semaforico'!AB$32,O!$HC32:$HL32))-IF(AB$31="",(SUMIF(S!$HC$15:$HL$15,'Ciclo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Semaforico'!AB$30,O!$HC32:$HL32))*AB$31))</f>
        <v>#REF!</v>
      </c>
      <c r="AC57" s="241" t="e">
        <f>IF(AC$32="",IF(AC$31="",(SUMIF(S!$HC$15:$HL$15,'Ciclo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Semaforico'!AC$30,O!$HC32:$HL32))*AC$31),(SUMIF(S!$HC$15:$HL$15,'Ciclo Semaforico'!AC$32,S!$HC32:$HL32)+SUMIF(N!$HC$15:$HL$15,'Ciclo Semaforico'!AC$32,N!$HC32:$HL32)+SUMIF(E!$HC$15:$HL$15,'Ciclo Semaforico'!AC$32,E!$HC32:$HL32)+SUMIF(O!$HC$15:$HL$15,'Ciclo Semaforico'!AC$32,O!$HC32:$HL32))-IF(AC$31="",(SUMIF(S!$HC$15:$HL$15,'Ciclo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Semaforico'!AC$30,O!$HC32:$HL32))*AC$31))</f>
        <v>#REF!</v>
      </c>
      <c r="AD57" s="241" t="e">
        <f>IF(AD$32="",IF(AD$31="",(SUMIF(S!$HC$15:$HL$15,'Ciclo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Semaforico'!AD$30,O!$HC32:$HL32))*AD$31),(SUMIF(S!$HC$15:$HL$15,'Ciclo Semaforico'!AD$32,S!$HC32:$HL32)+SUMIF(N!$HC$15:$HL$15,'Ciclo Semaforico'!AD$32,N!$HC32:$HL32)+SUMIF(E!$HC$15:$HL$15,'Ciclo Semaforico'!AD$32,E!$HC32:$HL32)+SUMIF(O!$HC$15:$HL$15,'Ciclo Semaforico'!AD$32,O!$HC32:$HL32))-IF(AD$31="",(SUMIF(S!$HC$15:$HL$15,'Ciclo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Semaforico'!AD$30,O!$HC32:$HL32))*AD$31))</f>
        <v>#REF!</v>
      </c>
      <c r="AE57" s="241" t="e">
        <f>IF(AE$32="",IF(AE$31="",(SUMIF(S!$HC$15:$HL$15,'Ciclo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Semaforico'!AE$30,O!$HC32:$HL32))*AE$31),(SUMIF(S!$HC$15:$HL$15,'Ciclo Semaforico'!AE$32,S!$HC32:$HL32)+SUMIF(N!$HC$15:$HL$15,'Ciclo Semaforico'!AE$32,N!$HC32:$HL32)+SUMIF(E!$HC$15:$HL$15,'Ciclo Semaforico'!AE$32,E!$HC32:$HL32)+SUMIF(O!$HC$15:$HL$15,'Ciclo Semaforico'!AE$32,O!$HC32:$HL32))-IF(AE$31="",(SUMIF(S!$HC$15:$HL$15,'Ciclo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Semaforico'!AE$30,O!$HC32:$HL32))*AE$31))</f>
        <v>#REF!</v>
      </c>
      <c r="AF57" s="241" t="e">
        <f>IF(AF$32="",IF(AF$31="",(SUMIF(S!$HC$15:$HL$15,'Ciclo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Semaforico'!AF$30,O!$HC32:$HL32))*AF$31),(SUMIF(S!$HC$15:$HL$15,'Ciclo Semaforico'!AF$32,S!$HC32:$HL32)+SUMIF(N!$HC$15:$HL$15,'Ciclo Semaforico'!AF$32,N!$HC32:$HL32)+SUMIF(E!$HC$15:$HL$15,'Ciclo Semaforico'!AF$32,E!$HC32:$HL32)+SUMIF(O!$HC$15:$HL$15,'Ciclo Semaforico'!AF$32,O!$HC32:$HL32))-IF(AF$31="",(SUMIF(S!$HC$15:$HL$15,'Ciclo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Semaforico'!AF$30,O!$HC32:$HL32))*AF$31))</f>
        <v>#REF!</v>
      </c>
      <c r="AG57" s="241" t="e">
        <f>IF(AG$32="",IF(AG$31="",(SUMIF(S!$HC$15:$HL$15,'Ciclo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Semaforico'!AG$30,O!$HC32:$HL32))*AG$31),(SUMIF(S!$HC$15:$HL$15,'Ciclo Semaforico'!AG$32,S!$HC32:$HL32)+SUMIF(N!$HC$15:$HL$15,'Ciclo Semaforico'!AG$32,N!$HC32:$HL32)+SUMIF(E!$HC$15:$HL$15,'Ciclo Semaforico'!AG$32,E!$HC32:$HL32)+SUMIF(O!$HC$15:$HL$15,'Ciclo Semaforico'!AG$32,O!$HC32:$HL32))-IF(AG$31="",(SUMIF(S!$HC$15:$HL$15,'Ciclo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Semaforico'!AG$30,O!$HC32:$HL32))*AG$31))</f>
        <v>#REF!</v>
      </c>
      <c r="AH57" s="241" t="e">
        <f>IF(AH$32="",IF(AH$31="",(SUMIF(S!$HC$15:$HL$15,'Ciclo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Semaforico'!AH$30,O!$HC32:$HL32))*AH$31),(SUMIF(S!$HC$15:$HL$15,'Ciclo Semaforico'!AH$32,S!$HC32:$HL32)+SUMIF(N!$HC$15:$HL$15,'Ciclo Semaforico'!AH$32,N!$HC32:$HL32)+SUMIF(E!$HC$15:$HL$15,'Ciclo Semaforico'!AH$32,E!$HC32:$HL32)+SUMIF(O!$HC$15:$HL$15,'Ciclo Semaforico'!AH$32,O!$HC32:$HL32))-IF(AH$31="",(SUMIF(S!$HC$15:$HL$15,'Ciclo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Semaforico'!AH$30,O!$HC32:$HL32))*AH$31))</f>
        <v>#REF!</v>
      </c>
      <c r="AI57" s="241" t="e">
        <f>IF(AI$32="",IF(AI$31="",(SUMIF(S!$HC$15:$HL$15,'Ciclo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Semaforico'!AI$30,O!$HC32:$HL32))*AI$31),(SUMIF(S!$HC$15:$HL$15,'Ciclo Semaforico'!AI$32,S!$HC32:$HL32)+SUMIF(N!$HC$15:$HL$15,'Ciclo Semaforico'!AI$32,N!$HC32:$HL32)+SUMIF(E!$HC$15:$HL$15,'Ciclo Semaforico'!AI$32,E!$HC32:$HL32)+SUMIF(O!$HC$15:$HL$15,'Ciclo Semaforico'!AI$32,O!$HC32:$HL32))-IF(AI$31="",(SUMIF(S!$HC$15:$HL$15,'Ciclo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Semaforico'!AI$30,O!$HC32:$HL32))*AI$31))</f>
        <v>#REF!</v>
      </c>
      <c r="AJ57" s="241" t="e">
        <f>IF(AJ$32="",IF(AJ$31="",(SUMIF(S!$HC$15:$HL$15,'Ciclo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Semaforico'!AJ$30,O!$HC32:$HL32))*AJ$31),(SUMIF(S!$HC$15:$HL$15,'Ciclo Semaforico'!AJ$32,S!$HC32:$HL32)+SUMIF(N!$HC$15:$HL$15,'Ciclo Semaforico'!AJ$32,N!$HC32:$HL32)+SUMIF(E!$HC$15:$HL$15,'Ciclo Semaforico'!AJ$32,E!$HC32:$HL32)+SUMIF(O!$HC$15:$HL$15,'Ciclo Semaforico'!AJ$32,O!$HC32:$HL32))-IF(AJ$31="",(SUMIF(S!$HC$15:$HL$15,'Ciclo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Semaforico'!AJ$30,O!$HC32:$HL32))*AJ$31))</f>
        <v>#REF!</v>
      </c>
      <c r="AK57" s="241" t="e">
        <f>IF(AK$32="",IF(AK$31="",(SUMIF(S!$HC$15:$HL$15,'Ciclo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Semaforico'!AK$30,O!$HC32:$HL32))*AK$31),(SUMIF(S!$HC$15:$HL$15,'Ciclo Semaforico'!AK$32,S!$HC32:$HL32)+SUMIF(N!$HC$15:$HL$15,'Ciclo Semaforico'!AK$32,N!$HC32:$HL32)+SUMIF(E!$HC$15:$HL$15,'Ciclo Semaforico'!AK$32,E!$HC32:$HL32)+SUMIF(O!$HC$15:$HL$15,'Ciclo Semaforico'!AK$32,O!$HC32:$HL32))-IF(AK$31="",(SUMIF(S!$HC$15:$HL$15,'Ciclo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Semaforico'!AK$30,O!$HC32:$HL32))*AK$31))</f>
        <v>#REF!</v>
      </c>
      <c r="AL57" s="242">
        <f>IF(AL$32="",IF(AL$31="",(SUMIF(S!$HC$15:$HL$15,'Ciclo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Semaforico'!AL$30,O!$HC32:$HL32))*AL$31),(SUMIF(S!$HC$15:$HL$15,'Ciclo Semaforico'!AL$32,S!$HC32:$HL32)+SUMIF(N!$HC$15:$HL$15,'Ciclo Semaforico'!AL$32,N!$HC32:$HL32)+SUMIF(E!$HC$15:$HL$15,'Ciclo Semaforico'!AL$32,E!$HC32:$HL32)+SUMIF(O!$HC$15:$HL$15,'Ciclo Semaforico'!AL$32,O!$HC32:$HL32))-IF(AL$31="",(SUMIF(S!$HC$15:$HL$15,'Ciclo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Semaforico'!AL$30,O!$HC32:$HL32))*AL$31))</f>
        <v>0</v>
      </c>
      <c r="AM57" s="240" t="e">
        <f>IF(AM$32="",IF(AM$31="",(SUMIF(S!$HC$15:$HL$15,'Ciclo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Semaforico'!AM$30,O!$HC32:$HL32))*AM$31),(SUMIF(S!$HC$15:$HL$15,'Ciclo Semaforico'!AM$32,S!$HC32:$HL32)+SUMIF(N!$HC$15:$HL$15,'Ciclo Semaforico'!AM$32,N!$HC32:$HL32)+SUMIF(E!$HC$15:$HL$15,'Ciclo Semaforico'!AM$32,E!$HC32:$HL32)+SUMIF(O!$HC$15:$HL$15,'Ciclo Semaforico'!AM$32,O!$HC32:$HL32))-IF(AM$31="",(SUMIF(S!$HC$15:$HL$15,'Ciclo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Semaforico'!AM$30,O!$HC32:$HL32))*AM$31))</f>
        <v>#REF!</v>
      </c>
      <c r="AN57" s="241" t="e">
        <f>IF(AN$32="",IF(AN$31="",(SUMIF(S!$HC$15:$HL$15,'Ciclo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Semaforico'!AN$30,O!$HC32:$HL32))*AN$31),(SUMIF(S!$HC$15:$HL$15,'Ciclo Semaforico'!AN$32,S!$HC32:$HL32)+SUMIF(N!$HC$15:$HL$15,'Ciclo Semaforico'!AN$32,N!$HC32:$HL32)+SUMIF(E!$HC$15:$HL$15,'Ciclo Semaforico'!AN$32,E!$HC32:$HL32)+SUMIF(O!$HC$15:$HL$15,'Ciclo Semaforico'!AN$32,O!$HC32:$HL32))-IF(AN$31="",(SUMIF(S!$HC$15:$HL$15,'Ciclo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Semaforico'!AN$30,O!$HC32:$HL32))*AN$31))</f>
        <v>#REF!</v>
      </c>
      <c r="AO57" s="241" t="e">
        <f>IF(AO$32="",IF(AO$31="",(SUMIF(S!$HC$15:$HL$15,'Ciclo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Semaforico'!AO$30,O!$HC32:$HL32))*AO$31),(SUMIF(S!$HC$15:$HL$15,'Ciclo Semaforico'!AO$32,S!$HC32:$HL32)+SUMIF(N!$HC$15:$HL$15,'Ciclo Semaforico'!AO$32,N!$HC32:$HL32)+SUMIF(E!$HC$15:$HL$15,'Ciclo Semaforico'!AO$32,E!$HC32:$HL32)+SUMIF(O!$HC$15:$HL$15,'Ciclo Semaforico'!AO$32,O!$HC32:$HL32))-IF(AO$31="",(SUMIF(S!$HC$15:$HL$15,'Ciclo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Semaforico'!AO$30,O!$HC32:$HL32))*AO$31))</f>
        <v>#REF!</v>
      </c>
      <c r="AP57" s="241">
        <f>IF(AP$32="",IF(AP$31="",(SUMIF(S!$HC$15:$HL$15,'Ciclo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Semaforico'!AP$30,O!$HC32:$HL32))*AP$31),(SUMIF(S!$HC$15:$HL$15,'Ciclo Semaforico'!AP$32,S!$HC32:$HL32)+SUMIF(N!$HC$15:$HL$15,'Ciclo Semaforico'!AP$32,N!$HC32:$HL32)+SUMIF(E!$HC$15:$HL$15,'Ciclo Semaforico'!AP$32,E!$HC32:$HL32)+SUMIF(O!$HC$15:$HL$15,'Ciclo Semaforico'!AP$32,O!$HC32:$HL32))-IF(AP$31="",(SUMIF(S!$HC$15:$HL$15,'Ciclo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Semaforico'!AP$30,O!$HC32:$HL32))*AP$31))</f>
        <v>0</v>
      </c>
      <c r="AQ57" s="241">
        <f>IF(AQ$32="",IF(AQ$31="",(SUMIF(S!$HC$15:$HL$15,'Ciclo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Semaforico'!AQ$30,O!$HC32:$HL32))*AQ$31),(SUMIF(S!$HC$15:$HL$15,'Ciclo Semaforico'!AQ$32,S!$HC32:$HL32)+SUMIF(N!$HC$15:$HL$15,'Ciclo Semaforico'!AQ$32,N!$HC32:$HL32)+SUMIF(E!$HC$15:$HL$15,'Ciclo Semaforico'!AQ$32,E!$HC32:$HL32)+SUMIF(O!$HC$15:$HL$15,'Ciclo Semaforico'!AQ$32,O!$HC32:$HL32))-IF(AQ$31="",(SUMIF(S!$HC$15:$HL$15,'Ciclo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Semaforico'!AQ$30,O!$HC32:$HL32))*AQ$31))</f>
        <v>0</v>
      </c>
      <c r="AR57" s="241">
        <f>IF(AR$32="",IF(AR$31="",(SUMIF(S!$HC$15:$HL$15,'Ciclo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Semaforico'!AR$30,O!$HC32:$HL32))*AR$31),(SUMIF(S!$HC$15:$HL$15,'Ciclo Semaforico'!AR$32,S!$HC32:$HL32)+SUMIF(N!$HC$15:$HL$15,'Ciclo Semaforico'!AR$32,N!$HC32:$HL32)+SUMIF(E!$HC$15:$HL$15,'Ciclo Semaforico'!AR$32,E!$HC32:$HL32)+SUMIF(O!$HC$15:$HL$15,'Ciclo Semaforico'!AR$32,O!$HC32:$HL32))-IF(AR$31="",(SUMIF(S!$HC$15:$HL$15,'Ciclo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Semaforico'!AR$30,O!$HC32:$HL32))*AR$31))</f>
        <v>0</v>
      </c>
      <c r="AS57" s="241">
        <f>IF(AS$32="",IF(AS$31="",(SUMIF(S!$HC$15:$HL$15,'Ciclo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Semaforico'!AS$30,O!$HC32:$HL32))*AS$31),(SUMIF(S!$HC$15:$HL$15,'Ciclo Semaforico'!AS$32,S!$HC32:$HL32)+SUMIF(N!$HC$15:$HL$15,'Ciclo Semaforico'!AS$32,N!$HC32:$HL32)+SUMIF(E!$HC$15:$HL$15,'Ciclo Semaforico'!AS$32,E!$HC32:$HL32)+SUMIF(O!$HC$15:$HL$15,'Ciclo Semaforico'!AS$32,O!$HC32:$HL32))-IF(AS$31="",(SUMIF(S!$HC$15:$HL$15,'Ciclo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Semaforico'!AS$30,O!$HC32:$HL32))*AS$31))</f>
        <v>0</v>
      </c>
      <c r="AT57" s="241">
        <f>IF(AT$32="",IF(AT$31="",(SUMIF(S!$HC$15:$HL$15,'Ciclo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Semaforico'!AT$30,O!$HC32:$HL32))*AT$31),(SUMIF(S!$HC$15:$HL$15,'Ciclo Semaforico'!AT$32,S!$HC32:$HL32)+SUMIF(N!$HC$15:$HL$15,'Ciclo Semaforico'!AT$32,N!$HC32:$HL32)+SUMIF(E!$HC$15:$HL$15,'Ciclo Semaforico'!AT$32,E!$HC32:$HL32)+SUMIF(O!$HC$15:$HL$15,'Ciclo Semaforico'!AT$32,O!$HC32:$HL32))-IF(AT$31="",(SUMIF(S!$HC$15:$HL$15,'Ciclo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Semaforico'!AT$30,O!$HC32:$HL32))*AT$31))</f>
        <v>0</v>
      </c>
      <c r="AU57" s="241">
        <f>IF(AU$32="",IF(AU$31="",(SUMIF(S!$HC$15:$HL$15,'Ciclo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Semaforico'!AU$30,O!$HC32:$HL32))*AU$31),(SUMIF(S!$HC$15:$HL$15,'Ciclo Semaforico'!AU$32,S!$HC32:$HL32)+SUMIF(N!$HC$15:$HL$15,'Ciclo Semaforico'!AU$32,N!$HC32:$HL32)+SUMIF(E!$HC$15:$HL$15,'Ciclo Semaforico'!AU$32,E!$HC32:$HL32)+SUMIF(O!$HC$15:$HL$15,'Ciclo Semaforico'!AU$32,O!$HC32:$HL32))-IF(AU$31="",(SUMIF(S!$HC$15:$HL$15,'Ciclo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Semaforico'!AU$30,O!$HC32:$HL32))*AU$31))</f>
        <v>0</v>
      </c>
      <c r="AV57" s="241">
        <f>IF(AV$32="",IF(AV$31="",(SUMIF(S!$HC$15:$HL$15,'Ciclo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Semaforico'!AV$30,O!$HC32:$HL32))*AV$31),(SUMIF(S!$HC$15:$HL$15,'Ciclo Semaforico'!AV$32,S!$HC32:$HL32)+SUMIF(N!$HC$15:$HL$15,'Ciclo Semaforico'!AV$32,N!$HC32:$HL32)+SUMIF(E!$HC$15:$HL$15,'Ciclo Semaforico'!AV$32,E!$HC32:$HL32)+SUMIF(O!$HC$15:$HL$15,'Ciclo Semaforico'!AV$32,O!$HC32:$HL32))-IF(AV$31="",(SUMIF(S!$HC$15:$HL$15,'Ciclo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Semaforico'!AV$30,O!$HC32:$HL32))*AV$31))</f>
        <v>0</v>
      </c>
      <c r="AW57" s="241">
        <f>IF(AW$32="",IF(AW$31="",(SUMIF(S!$HC$15:$HL$15,'Ciclo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Semaforico'!AW$30,O!$HC32:$HL32))*AW$31),(SUMIF(S!$HC$15:$HL$15,'Ciclo Semaforico'!AW$32,S!$HC32:$HL32)+SUMIF(N!$HC$15:$HL$15,'Ciclo Semaforico'!AW$32,N!$HC32:$HL32)+SUMIF(E!$HC$15:$HL$15,'Ciclo Semaforico'!AW$32,E!$HC32:$HL32)+SUMIF(O!$HC$15:$HL$15,'Ciclo Semaforico'!AW$32,O!$HC32:$HL32))-IF(AW$31="",(SUMIF(S!$HC$15:$HL$15,'Ciclo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Semaforico'!AW$30,O!$HC32:$HL32))*AW$31))</f>
        <v>0</v>
      </c>
      <c r="AX57" s="242">
        <f>IF(AX$32="",IF(AX$31="",(SUMIF(S!$HC$15:$HL$15,'Ciclo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Semaforico'!AX$30,O!$HC32:$HL32))*AX$31),(SUMIF(S!$HC$15:$HL$15,'Ciclo Semaforico'!AX$32,S!$HC32:$HL32)+SUMIF(N!$HC$15:$HL$15,'Ciclo Semaforico'!AX$32,N!$HC32:$HL32)+SUMIF(E!$HC$15:$HL$15,'Ciclo Semaforico'!AX$32,E!$HC32:$HL32)+SUMIF(O!$HC$15:$HL$15,'Ciclo Semaforico'!AX$32,O!$HC32:$HL32))-IF(AX$31="",(SUMIF(S!$HC$15:$HL$15,'Ciclo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Semaforico'!AX$30,O!$HC32:$HL32))*AX$31))</f>
        <v>0</v>
      </c>
      <c r="AY57" s="240">
        <f>IF(AY$32="",IF(AY$31="",(SUMIF(S!$HC$15:$HL$15,'Ciclo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Semaforico'!AY$30,O!$HC32:$HL32))*AY$31),(SUMIF(S!$HC$15:$HL$15,'Ciclo Semaforico'!AY$32,S!$HC32:$HL32)+SUMIF(N!$HC$15:$HL$15,'Ciclo Semaforico'!AY$32,N!$HC32:$HL32)+SUMIF(E!$HC$15:$HL$15,'Ciclo Semaforico'!AY$32,E!$HC32:$HL32)+SUMIF(O!$HC$15:$HL$15,'Ciclo Semaforico'!AY$32,O!$HC32:$HL32))-IF(AY$31="",(SUMIF(S!$HC$15:$HL$15,'Ciclo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Semaforico'!AY$30,O!$HC32:$HL32))*AY$31))</f>
        <v>0</v>
      </c>
      <c r="AZ57" s="241">
        <f>IF(AZ$32="",IF(AZ$31="",(SUMIF(S!$HC$15:$HL$15,'Ciclo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Semaforico'!AZ$30,O!$HC32:$HL32))*AZ$31),(SUMIF(S!$HC$15:$HL$15,'Ciclo Semaforico'!AZ$32,S!$HC32:$HL32)+SUMIF(N!$HC$15:$HL$15,'Ciclo Semaforico'!AZ$32,N!$HC32:$HL32)+SUMIF(E!$HC$15:$HL$15,'Ciclo Semaforico'!AZ$32,E!$HC32:$HL32)+SUMIF(O!$HC$15:$HL$15,'Ciclo Semaforico'!AZ$32,O!$HC32:$HL32))-IF(AZ$31="",(SUMIF(S!$HC$15:$HL$15,'Ciclo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Semaforico'!AZ$30,O!$HC32:$HL32))*AZ$31))</f>
        <v>0</v>
      </c>
      <c r="BA57" s="241">
        <f>IF(BA$32="",IF(BA$31="",(SUMIF(S!$HC$15:$HL$15,'Ciclo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Semaforico'!BA$30,O!$HC32:$HL32))*BA$31),(SUMIF(S!$HC$15:$HL$15,'Ciclo Semaforico'!BA$32,S!$HC32:$HL32)+SUMIF(N!$HC$15:$HL$15,'Ciclo Semaforico'!BA$32,N!$HC32:$HL32)+SUMIF(E!$HC$15:$HL$15,'Ciclo Semaforico'!BA$32,E!$HC32:$HL32)+SUMIF(O!$HC$15:$HL$15,'Ciclo Semaforico'!BA$32,O!$HC32:$HL32))-IF(BA$31="",(SUMIF(S!$HC$15:$HL$15,'Ciclo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Semaforico'!BA$30,O!$HC32:$HL32))*BA$31))</f>
        <v>0</v>
      </c>
      <c r="BB57" s="241">
        <f>IF(BB$32="",IF(BB$31="",(SUMIF(S!$HC$15:$HL$15,'Ciclo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Semaforico'!BB$30,O!$HC32:$HL32))*BB$31),(SUMIF(S!$HC$15:$HL$15,'Ciclo Semaforico'!BB$32,S!$HC32:$HL32)+SUMIF(N!$HC$15:$HL$15,'Ciclo Semaforico'!BB$32,N!$HC32:$HL32)+SUMIF(E!$HC$15:$HL$15,'Ciclo Semaforico'!BB$32,E!$HC32:$HL32)+SUMIF(O!$HC$15:$HL$15,'Ciclo Semaforico'!BB$32,O!$HC32:$HL32))-IF(BB$31="",(SUMIF(S!$HC$15:$HL$15,'Ciclo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Semaforico'!BB$30,O!$HC32:$HL32))*BB$31))</f>
        <v>0</v>
      </c>
      <c r="BC57" s="241">
        <f>IF(BC$32="",IF(BC$31="",(SUMIF(S!$HC$15:$HL$15,'Ciclo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Semaforico'!BC$30,O!$HC32:$HL32))*BC$31),(SUMIF(S!$HC$15:$HL$15,'Ciclo Semaforico'!BC$32,S!$HC32:$HL32)+SUMIF(N!$HC$15:$HL$15,'Ciclo Semaforico'!BC$32,N!$HC32:$HL32)+SUMIF(E!$HC$15:$HL$15,'Ciclo Semaforico'!BC$32,E!$HC32:$HL32)+SUMIF(O!$HC$15:$HL$15,'Ciclo Semaforico'!BC$32,O!$HC32:$HL32))-IF(BC$31="",(SUMIF(S!$HC$15:$HL$15,'Ciclo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Semaforico'!BC$30,O!$HC32:$HL32))*BC$31))</f>
        <v>0</v>
      </c>
      <c r="BD57" s="241">
        <f>IF(BD$32="",IF(BD$31="",(SUMIF(S!$HC$15:$HL$15,'Ciclo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Semaforico'!BD$30,O!$HC32:$HL32))*BD$31),(SUMIF(S!$HC$15:$HL$15,'Ciclo Semaforico'!BD$32,S!$HC32:$HL32)+SUMIF(N!$HC$15:$HL$15,'Ciclo Semaforico'!BD$32,N!$HC32:$HL32)+SUMIF(E!$HC$15:$HL$15,'Ciclo Semaforico'!BD$32,E!$HC32:$HL32)+SUMIF(O!$HC$15:$HL$15,'Ciclo Semaforico'!BD$32,O!$HC32:$HL32))-IF(BD$31="",(SUMIF(S!$HC$15:$HL$15,'Ciclo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Semaforico'!BD$30,O!$HC32:$HL32))*BD$31))</f>
        <v>0</v>
      </c>
      <c r="BE57" s="241">
        <f>IF(BE$32="",IF(BE$31="",(SUMIF(S!$HC$15:$HL$15,'Ciclo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Semaforico'!BE$30,O!$HC32:$HL32))*BE$31),(SUMIF(S!$HC$15:$HL$15,'Ciclo Semaforico'!BE$32,S!$HC32:$HL32)+SUMIF(N!$HC$15:$HL$15,'Ciclo Semaforico'!BE$32,N!$HC32:$HL32)+SUMIF(E!$HC$15:$HL$15,'Ciclo Semaforico'!BE$32,E!$HC32:$HL32)+SUMIF(O!$HC$15:$HL$15,'Ciclo Semaforico'!BE$32,O!$HC32:$HL32))-IF(BE$31="",(SUMIF(S!$HC$15:$HL$15,'Ciclo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Semaforico'!BE$30,O!$HC32:$HL32))*BE$31))</f>
        <v>0</v>
      </c>
      <c r="BF57" s="241">
        <f>IF(BF$32="",IF(BF$31="",(SUMIF(S!$HC$15:$HL$15,'Ciclo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Semaforico'!BF$30,O!$HC32:$HL32))*BF$31),(SUMIF(S!$HC$15:$HL$15,'Ciclo Semaforico'!BF$32,S!$HC32:$HL32)+SUMIF(N!$HC$15:$HL$15,'Ciclo Semaforico'!BF$32,N!$HC32:$HL32)+SUMIF(E!$HC$15:$HL$15,'Ciclo Semaforico'!BF$32,E!$HC32:$HL32)+SUMIF(O!$HC$15:$HL$15,'Ciclo Semaforico'!BF$32,O!$HC32:$HL32))-IF(BF$31="",(SUMIF(S!$HC$15:$HL$15,'Ciclo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Semaforico'!BF$30,O!$HC32:$HL32))*BF$31))</f>
        <v>0</v>
      </c>
      <c r="BG57" s="241">
        <f>IF(BG$32="",IF(BG$31="",(SUMIF(S!$HC$15:$HL$15,'Ciclo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Semaforico'!BG$30,O!$HC32:$HL32))*BG$31),(SUMIF(S!$HC$15:$HL$15,'Ciclo Semaforico'!BG$32,S!$HC32:$HL32)+SUMIF(N!$HC$15:$HL$15,'Ciclo Semaforico'!BG$32,N!$HC32:$HL32)+SUMIF(E!$HC$15:$HL$15,'Ciclo Semaforico'!BG$32,E!$HC32:$HL32)+SUMIF(O!$HC$15:$HL$15,'Ciclo Semaforico'!BG$32,O!$HC32:$HL32))-IF(BG$31="",(SUMIF(S!$HC$15:$HL$15,'Ciclo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Semaforico'!BG$30,O!$HC32:$HL32))*BG$31))</f>
        <v>0</v>
      </c>
      <c r="BH57" s="241">
        <f>IF(BH$32="",IF(BH$31="",(SUMIF(S!$HC$15:$HL$15,'Ciclo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Semaforico'!BH$30,O!$HC32:$HL32))*BH$31),(SUMIF(S!$HC$15:$HL$15,'Ciclo Semaforico'!BH$32,S!$HC32:$HL32)+SUMIF(N!$HC$15:$HL$15,'Ciclo Semaforico'!BH$32,N!$HC32:$HL32)+SUMIF(E!$HC$15:$HL$15,'Ciclo Semaforico'!BH$32,E!$HC32:$HL32)+SUMIF(O!$HC$15:$HL$15,'Ciclo Semaforico'!BH$32,O!$HC32:$HL32))-IF(BH$31="",(SUMIF(S!$HC$15:$HL$15,'Ciclo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Semaforico'!BH$30,O!$HC32:$HL32))*BH$31))</f>
        <v>0</v>
      </c>
      <c r="BI57" s="241">
        <f>IF(BI$32="",IF(BI$31="",(SUMIF(S!$HC$15:$HL$15,'Ciclo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Semaforico'!BI$30,O!$HC32:$HL32))*BI$31),(SUMIF(S!$HC$15:$HL$15,'Ciclo Semaforico'!BI$32,S!$HC32:$HL32)+SUMIF(N!$HC$15:$HL$15,'Ciclo Semaforico'!BI$32,N!$HC32:$HL32)+SUMIF(E!$HC$15:$HL$15,'Ciclo Semaforico'!BI$32,E!$HC32:$HL32)+SUMIF(O!$HC$15:$HL$15,'Ciclo Semaforico'!BI$32,O!$HC32:$HL32))-IF(BI$31="",(SUMIF(S!$HC$15:$HL$15,'Ciclo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Semaforico'!BI$30,O!$HC32:$HL32))*BI$31))</f>
        <v>0</v>
      </c>
      <c r="BJ57" s="242">
        <f>IF(BJ$32="",IF(BJ$31="",(SUMIF(S!$HC$15:$HL$15,'Ciclo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Semaforico'!BJ$30,O!$HC32:$HL32))*BJ$31),(SUMIF(S!$HC$15:$HL$15,'Ciclo Semaforico'!BJ$32,S!$HC32:$HL32)+SUMIF(N!$HC$15:$HL$15,'Ciclo Semaforico'!BJ$32,N!$HC32:$HL32)+SUMIF(E!$HC$15:$HL$15,'Ciclo Semaforico'!BJ$32,E!$HC32:$HL32)+SUMIF(O!$HC$15:$HL$15,'Ciclo Semaforico'!BJ$32,O!$HC32:$HL32))-IF(BJ$31="",(SUMIF(S!$HC$15:$HL$15,'Ciclo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Semaforico'!BJ$30,O!$HC32:$HL32))*BJ$31))</f>
        <v>0</v>
      </c>
      <c r="BK57" s="240">
        <f>IF(BK$32="",IF(BK$31="",(SUMIF(S!$HC$15:$HL$15,'Ciclo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Semaforico'!BK$30,O!$HC32:$HL32))*BK$31),(SUMIF(S!$HC$15:$HL$15,'Ciclo Semaforico'!BK$32,S!$HC32:$HL32)+SUMIF(N!$HC$15:$HL$15,'Ciclo Semaforico'!BK$32,N!$HC32:$HL32)+SUMIF(E!$HC$15:$HL$15,'Ciclo Semaforico'!BK$32,E!$HC32:$HL32)+SUMIF(O!$HC$15:$HL$15,'Ciclo Semaforico'!BK$32,O!$HC32:$HL32))-IF(BK$31="",(SUMIF(S!$HC$15:$HL$15,'Ciclo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Semaforico'!BK$30,O!$HC32:$HL32))*BK$31))</f>
        <v>0</v>
      </c>
      <c r="BL57" s="241">
        <f>IF(BL$32="",IF(BL$31="",(SUMIF(S!$HC$15:$HL$15,'Ciclo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Semaforico'!BL$30,O!$HC32:$HL32))*BL$31),(SUMIF(S!$HC$15:$HL$15,'Ciclo Semaforico'!BL$32,S!$HC32:$HL32)+SUMIF(N!$HC$15:$HL$15,'Ciclo Semaforico'!BL$32,N!$HC32:$HL32)+SUMIF(E!$HC$15:$HL$15,'Ciclo Semaforico'!BL$32,E!$HC32:$HL32)+SUMIF(O!$HC$15:$HL$15,'Ciclo Semaforico'!BL$32,O!$HC32:$HL32))-IF(BL$31="",(SUMIF(S!$HC$15:$HL$15,'Ciclo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Semaforico'!BL$30,O!$HC32:$HL32))*BL$31))</f>
        <v>0</v>
      </c>
      <c r="BM57" s="241">
        <f>IF(BM$32="",IF(BM$31="",(SUMIF(S!$HC$15:$HL$15,'Ciclo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Semaforico'!BM$30,O!$HC32:$HL32))*BM$31),(SUMIF(S!$HC$15:$HL$15,'Ciclo Semaforico'!BM$32,S!$HC32:$HL32)+SUMIF(N!$HC$15:$HL$15,'Ciclo Semaforico'!BM$32,N!$HC32:$HL32)+SUMIF(E!$HC$15:$HL$15,'Ciclo Semaforico'!BM$32,E!$HC32:$HL32)+SUMIF(O!$HC$15:$HL$15,'Ciclo Semaforico'!BM$32,O!$HC32:$HL32))-IF(BM$31="",(SUMIF(S!$HC$15:$HL$15,'Ciclo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Semaforico'!BM$30,O!$HC32:$HL32))*BM$31))</f>
        <v>0</v>
      </c>
      <c r="BN57" s="241">
        <f>IF(BN$32="",IF(BN$31="",(SUMIF(S!$HC$15:$HL$15,'Ciclo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Semaforico'!BN$30,O!$HC32:$HL32))*BN$31),(SUMIF(S!$HC$15:$HL$15,'Ciclo Semaforico'!BN$32,S!$HC32:$HL32)+SUMIF(N!$HC$15:$HL$15,'Ciclo Semaforico'!BN$32,N!$HC32:$HL32)+SUMIF(E!$HC$15:$HL$15,'Ciclo Semaforico'!BN$32,E!$HC32:$HL32)+SUMIF(O!$HC$15:$HL$15,'Ciclo Semaforico'!BN$32,O!$HC32:$HL32))-IF(BN$31="",(SUMIF(S!$HC$15:$HL$15,'Ciclo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Semaforico'!BN$30,O!$HC32:$HL32))*BN$31))</f>
        <v>0</v>
      </c>
      <c r="BO57" s="241">
        <f>IF(BO$32="",IF(BO$31="",(SUMIF(S!$HC$15:$HL$15,'Ciclo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Semaforico'!BO$30,O!$HC32:$HL32))*BO$31),(SUMIF(S!$HC$15:$HL$15,'Ciclo Semaforico'!BO$32,S!$HC32:$HL32)+SUMIF(N!$HC$15:$HL$15,'Ciclo Semaforico'!BO$32,N!$HC32:$HL32)+SUMIF(E!$HC$15:$HL$15,'Ciclo Semaforico'!BO$32,E!$HC32:$HL32)+SUMIF(O!$HC$15:$HL$15,'Ciclo Semaforico'!BO$32,O!$HC32:$HL32))-IF(BO$31="",(SUMIF(S!$HC$15:$HL$15,'Ciclo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Semaforico'!BO$30,O!$HC32:$HL32))*BO$31))</f>
        <v>0</v>
      </c>
      <c r="BP57" s="241">
        <f>IF(BP$32="",IF(BP$31="",(SUMIF(S!$HC$15:$HL$15,'Ciclo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Semaforico'!BP$30,O!$HC32:$HL32))*BP$31),(SUMIF(S!$HC$15:$HL$15,'Ciclo Semaforico'!BP$32,S!$HC32:$HL32)+SUMIF(N!$HC$15:$HL$15,'Ciclo Semaforico'!BP$32,N!$HC32:$HL32)+SUMIF(E!$HC$15:$HL$15,'Ciclo Semaforico'!BP$32,E!$HC32:$HL32)+SUMIF(O!$HC$15:$HL$15,'Ciclo Semaforico'!BP$32,O!$HC32:$HL32))-IF(BP$31="",(SUMIF(S!$HC$15:$HL$15,'Ciclo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Semaforico'!BP$30,O!$HC32:$HL32))*BP$31))</f>
        <v>0</v>
      </c>
      <c r="BQ57" s="241">
        <f>IF(BQ$32="",IF(BQ$31="",(SUMIF(S!$HC$15:$HL$15,'Ciclo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Semaforico'!BQ$30,O!$HC32:$HL32))*BQ$31),(SUMIF(S!$HC$15:$HL$15,'Ciclo Semaforico'!BQ$32,S!$HC32:$HL32)+SUMIF(N!$HC$15:$HL$15,'Ciclo Semaforico'!BQ$32,N!$HC32:$HL32)+SUMIF(E!$HC$15:$HL$15,'Ciclo Semaforico'!BQ$32,E!$HC32:$HL32)+SUMIF(O!$HC$15:$HL$15,'Ciclo Semaforico'!BQ$32,O!$HC32:$HL32))-IF(BQ$31="",(SUMIF(S!$HC$15:$HL$15,'Ciclo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Semaforico'!BQ$30,O!$HC32:$HL32))*BQ$31))</f>
        <v>0</v>
      </c>
      <c r="BR57" s="241">
        <f>IF(BR$32="",IF(BR$31="",(SUMIF(S!$HC$15:$HL$15,'Ciclo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Semaforico'!BR$30,O!$HC32:$HL32))*BR$31),(SUMIF(S!$HC$15:$HL$15,'Ciclo Semaforico'!BR$32,S!$HC32:$HL32)+SUMIF(N!$HC$15:$HL$15,'Ciclo Semaforico'!BR$32,N!$HC32:$HL32)+SUMIF(E!$HC$15:$HL$15,'Ciclo Semaforico'!BR$32,E!$HC32:$HL32)+SUMIF(O!$HC$15:$HL$15,'Ciclo Semaforico'!BR$32,O!$HC32:$HL32))-IF(BR$31="",(SUMIF(S!$HC$15:$HL$15,'Ciclo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Semaforico'!BR$30,O!$HC32:$HL32))*BR$31))</f>
        <v>0</v>
      </c>
      <c r="BS57" s="241">
        <f>IF(BS$32="",IF(BS$31="",(SUMIF(S!$HC$15:$HL$15,'Ciclo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Semaforico'!BS$30,O!$HC32:$HL32))*BS$31),(SUMIF(S!$HC$15:$HL$15,'Ciclo Semaforico'!BS$32,S!$HC32:$HL32)+SUMIF(N!$HC$15:$HL$15,'Ciclo Semaforico'!BS$32,N!$HC32:$HL32)+SUMIF(E!$HC$15:$HL$15,'Ciclo Semaforico'!BS$32,E!$HC32:$HL32)+SUMIF(O!$HC$15:$HL$15,'Ciclo Semaforico'!BS$32,O!$HC32:$HL32))-IF(BS$31="",(SUMIF(S!$HC$15:$HL$15,'Ciclo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Semaforico'!BS$30,O!$HC32:$HL32))*BS$31))</f>
        <v>0</v>
      </c>
      <c r="BT57" s="241">
        <f>IF(BT$32="",IF(BT$31="",(SUMIF(S!$HC$15:$HL$15,'Ciclo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Semaforico'!BT$30,O!$HC32:$HL32))*BT$31),(SUMIF(S!$HC$15:$HL$15,'Ciclo Semaforico'!BT$32,S!$HC32:$HL32)+SUMIF(N!$HC$15:$HL$15,'Ciclo Semaforico'!BT$32,N!$HC32:$HL32)+SUMIF(E!$HC$15:$HL$15,'Ciclo Semaforico'!BT$32,E!$HC32:$HL32)+SUMIF(O!$HC$15:$HL$15,'Ciclo Semaforico'!BT$32,O!$HC32:$HL32))-IF(BT$31="",(SUMIF(S!$HC$15:$HL$15,'Ciclo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Semaforico'!BT$30,O!$HC32:$HL32))*BT$31))</f>
        <v>0</v>
      </c>
      <c r="BU57" s="241">
        <f>IF(BU$32="",IF(BU$31="",(SUMIF(S!$HC$15:$HL$15,'Ciclo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Semaforico'!BU$30,O!$HC32:$HL32))*BU$31),(SUMIF(S!$HC$15:$HL$15,'Ciclo Semaforico'!BU$32,S!$HC32:$HL32)+SUMIF(N!$HC$15:$HL$15,'Ciclo Semaforico'!BU$32,N!$HC32:$HL32)+SUMIF(E!$HC$15:$HL$15,'Ciclo Semaforico'!BU$32,E!$HC32:$HL32)+SUMIF(O!$HC$15:$HL$15,'Ciclo Semaforico'!BU$32,O!$HC32:$HL32))-IF(BU$31="",(SUMIF(S!$HC$15:$HL$15,'Ciclo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Semaforico'!BU$30,O!$HC32:$HL32))*BU$31))</f>
        <v>0</v>
      </c>
      <c r="BV57" s="242">
        <f>IF(BV$32="",IF(BV$31="",(SUMIF(S!$HC$15:$HL$15,'Ciclo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Semaforico'!BV$30,O!$HC32:$HL32))*BV$31),(SUMIF(S!$HC$15:$HL$15,'Ciclo Semaforico'!BV$32,S!$HC32:$HL32)+SUMIF(N!$HC$15:$HL$15,'Ciclo Semaforico'!BV$32,N!$HC32:$HL32)+SUMIF(E!$HC$15:$HL$15,'Ciclo Semaforico'!BV$32,E!$HC32:$HL32)+SUMIF(O!$HC$15:$HL$15,'Ciclo Semaforico'!BV$32,O!$HC32:$HL32))-IF(BV$31="",(SUMIF(S!$HC$15:$HL$15,'Ciclo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Semaforico'!BV$30,O!$HC32:$HL32))*BV$31))</f>
        <v>0</v>
      </c>
      <c r="BW57" s="240">
        <f>IF(BW$32="",IF(BW$31="",(SUMIF(S!$HC$15:$HL$15,'Ciclo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Semaforico'!BW$30,O!$HC32:$HL32))*BW$31),(SUMIF(S!$HC$15:$HL$15,'Ciclo Semaforico'!BW$32,S!$HC32:$HL32)+SUMIF(N!$HC$15:$HL$15,'Ciclo Semaforico'!BW$32,N!$HC32:$HL32)+SUMIF(E!$HC$15:$HL$15,'Ciclo Semaforico'!BW$32,E!$HC32:$HL32)+SUMIF(O!$HC$15:$HL$15,'Ciclo Semaforico'!BW$32,O!$HC32:$HL32))-IF(BW$31="",(SUMIF(S!$HC$15:$HL$15,'Ciclo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Semaforico'!BW$30,O!$HC32:$HL32))*BW$31))</f>
        <v>0</v>
      </c>
      <c r="BX57" s="241">
        <f>IF(BX$32="",IF(BX$31="",(SUMIF(S!$HC$15:$HL$15,'Ciclo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Semaforico'!BX$30,O!$HC32:$HL32))*BX$31),(SUMIF(S!$HC$15:$HL$15,'Ciclo Semaforico'!BX$32,S!$HC32:$HL32)+SUMIF(N!$HC$15:$HL$15,'Ciclo Semaforico'!BX$32,N!$HC32:$HL32)+SUMIF(E!$HC$15:$HL$15,'Ciclo Semaforico'!BX$32,E!$HC32:$HL32)+SUMIF(O!$HC$15:$HL$15,'Ciclo Semaforico'!BX$32,O!$HC32:$HL32))-IF(BX$31="",(SUMIF(S!$HC$15:$HL$15,'Ciclo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Semaforico'!BX$30,O!$HC32:$HL32))*BX$31))</f>
        <v>0</v>
      </c>
      <c r="BY57" s="241">
        <f>IF(BY$32="",IF(BY$31="",(SUMIF(S!$HC$15:$HL$15,'Ciclo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Semaforico'!BY$30,O!$HC32:$HL32))*BY$31),(SUMIF(S!$HC$15:$HL$15,'Ciclo Semaforico'!BY$32,S!$HC32:$HL32)+SUMIF(N!$HC$15:$HL$15,'Ciclo Semaforico'!BY$32,N!$HC32:$HL32)+SUMIF(E!$HC$15:$HL$15,'Ciclo Semaforico'!BY$32,E!$HC32:$HL32)+SUMIF(O!$HC$15:$HL$15,'Ciclo Semaforico'!BY$32,O!$HC32:$HL32))-IF(BY$31="",(SUMIF(S!$HC$15:$HL$15,'Ciclo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Semaforico'!BY$30,O!$HC32:$HL32))*BY$31))</f>
        <v>0</v>
      </c>
      <c r="BZ57" s="241">
        <f>IF(BZ$32="",IF(BZ$31="",(SUMIF(S!$HC$15:$HL$15,'Ciclo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Semaforico'!BZ$30,O!$HC32:$HL32))*BZ$31),(SUMIF(S!$HC$15:$HL$15,'Ciclo Semaforico'!BZ$32,S!$HC32:$HL32)+SUMIF(N!$HC$15:$HL$15,'Ciclo Semaforico'!BZ$32,N!$HC32:$HL32)+SUMIF(E!$HC$15:$HL$15,'Ciclo Semaforico'!BZ$32,E!$HC32:$HL32)+SUMIF(O!$HC$15:$HL$15,'Ciclo Semaforico'!BZ$32,O!$HC32:$HL32))-IF(BZ$31="",(SUMIF(S!$HC$15:$HL$15,'Ciclo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Semaforico'!BZ$30,O!$HC32:$HL32))*BZ$31))</f>
        <v>0</v>
      </c>
      <c r="CA57" s="241">
        <f>IF(CA$32="",IF(CA$31="",(SUMIF(S!$HC$15:$HL$15,'Ciclo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Semaforico'!CA$30,O!$HC32:$HL32))*CA$31),(SUMIF(S!$HC$15:$HL$15,'Ciclo Semaforico'!CA$32,S!$HC32:$HL32)+SUMIF(N!$HC$15:$HL$15,'Ciclo Semaforico'!CA$32,N!$HC32:$HL32)+SUMIF(E!$HC$15:$HL$15,'Ciclo Semaforico'!CA$32,E!$HC32:$HL32)+SUMIF(O!$HC$15:$HL$15,'Ciclo Semaforico'!CA$32,O!$HC32:$HL32))-IF(CA$31="",(SUMIF(S!$HC$15:$HL$15,'Ciclo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Semaforico'!CA$30,O!$HC32:$HL32))*CA$31))</f>
        <v>0</v>
      </c>
      <c r="CB57" s="241">
        <f>IF(CB$32="",IF(CB$31="",(SUMIF(S!$HC$15:$HL$15,'Ciclo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Semaforico'!CB$30,O!$HC32:$HL32))*CB$31),(SUMIF(S!$HC$15:$HL$15,'Ciclo Semaforico'!CB$32,S!$HC32:$HL32)+SUMIF(N!$HC$15:$HL$15,'Ciclo Semaforico'!CB$32,N!$HC32:$HL32)+SUMIF(E!$HC$15:$HL$15,'Ciclo Semaforico'!CB$32,E!$HC32:$HL32)+SUMIF(O!$HC$15:$HL$15,'Ciclo Semaforico'!CB$32,O!$HC32:$HL32))-IF(CB$31="",(SUMIF(S!$HC$15:$HL$15,'Ciclo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Semaforico'!CB$30,O!$HC32:$HL32))*CB$31))</f>
        <v>0</v>
      </c>
      <c r="CC57" s="241">
        <f>IF(CC$32="",IF(CC$31="",(SUMIF(S!$HC$15:$HL$15,'Ciclo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Semaforico'!CC$30,O!$HC32:$HL32))*CC$31),(SUMIF(S!$HC$15:$HL$15,'Ciclo Semaforico'!CC$32,S!$HC32:$HL32)+SUMIF(N!$HC$15:$HL$15,'Ciclo Semaforico'!CC$32,N!$HC32:$HL32)+SUMIF(E!$HC$15:$HL$15,'Ciclo Semaforico'!CC$32,E!$HC32:$HL32)+SUMIF(O!$HC$15:$HL$15,'Ciclo Semaforico'!CC$32,O!$HC32:$HL32))-IF(CC$31="",(SUMIF(S!$HC$15:$HL$15,'Ciclo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Semaforico'!CC$30,O!$HC32:$HL32))*CC$31))</f>
        <v>0</v>
      </c>
      <c r="CD57" s="241">
        <f>IF(CD$32="",IF(CD$31="",(SUMIF(S!$HC$15:$HL$15,'Ciclo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Semaforico'!CD$30,O!$HC32:$HL32))*CD$31),(SUMIF(S!$HC$15:$HL$15,'Ciclo Semaforico'!CD$32,S!$HC32:$HL32)+SUMIF(N!$HC$15:$HL$15,'Ciclo Semaforico'!CD$32,N!$HC32:$HL32)+SUMIF(E!$HC$15:$HL$15,'Ciclo Semaforico'!CD$32,E!$HC32:$HL32)+SUMIF(O!$HC$15:$HL$15,'Ciclo Semaforico'!CD$32,O!$HC32:$HL32))-IF(CD$31="",(SUMIF(S!$HC$15:$HL$15,'Ciclo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Semaforico'!CD$30,O!$HC32:$HL32))*CD$31))</f>
        <v>0</v>
      </c>
      <c r="CE57" s="241">
        <f>IF(CE$32="",IF(CE$31="",(SUMIF(S!$HC$15:$HL$15,'Ciclo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Semaforico'!CE$30,O!$HC32:$HL32))*CE$31),(SUMIF(S!$HC$15:$HL$15,'Ciclo Semaforico'!CE$32,S!$HC32:$HL32)+SUMIF(N!$HC$15:$HL$15,'Ciclo Semaforico'!CE$32,N!$HC32:$HL32)+SUMIF(E!$HC$15:$HL$15,'Ciclo Semaforico'!CE$32,E!$HC32:$HL32)+SUMIF(O!$HC$15:$HL$15,'Ciclo Semaforico'!CE$32,O!$HC32:$HL32))-IF(CE$31="",(SUMIF(S!$HC$15:$HL$15,'Ciclo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Semaforico'!CE$30,O!$HC32:$HL32))*CE$31))</f>
        <v>0</v>
      </c>
      <c r="CF57" s="241">
        <f>IF(CF$32="",IF(CF$31="",(SUMIF(S!$HC$15:$HL$15,'Ciclo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Semaforico'!CF$30,O!$HC32:$HL32))*CF$31),(SUMIF(S!$HC$15:$HL$15,'Ciclo Semaforico'!CF$32,S!$HC32:$HL32)+SUMIF(N!$HC$15:$HL$15,'Ciclo Semaforico'!CF$32,N!$HC32:$HL32)+SUMIF(E!$HC$15:$HL$15,'Ciclo Semaforico'!CF$32,E!$HC32:$HL32)+SUMIF(O!$HC$15:$HL$15,'Ciclo Semaforico'!CF$32,O!$HC32:$HL32))-IF(CF$31="",(SUMIF(S!$HC$15:$HL$15,'Ciclo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Semaforico'!CF$30,O!$HC32:$HL32))*CF$31))</f>
        <v>0</v>
      </c>
      <c r="CG57" s="241">
        <f>IF(CG$32="",IF(CG$31="",(SUMIF(S!$HC$15:$HL$15,'Ciclo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Semaforico'!CG$30,O!$HC32:$HL32))*CG$31),(SUMIF(S!$HC$15:$HL$15,'Ciclo Semaforico'!CG$32,S!$HC32:$HL32)+SUMIF(N!$HC$15:$HL$15,'Ciclo Semaforico'!CG$32,N!$HC32:$HL32)+SUMIF(E!$HC$15:$HL$15,'Ciclo Semaforico'!CG$32,E!$HC32:$HL32)+SUMIF(O!$HC$15:$HL$15,'Ciclo Semaforico'!CG$32,O!$HC32:$HL32))-IF(CG$31="",(SUMIF(S!$HC$15:$HL$15,'Ciclo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Semaforico'!CG$30,O!$HC32:$HL32))*CG$31))</f>
        <v>0</v>
      </c>
      <c r="CH57" s="242">
        <f>IF(CH$32="",IF(CH$31="",(SUMIF(S!$HC$15:$HL$15,'Ciclo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Semaforico'!CH$30,O!$HC32:$HL32))*CH$31),(SUMIF(S!$HC$15:$HL$15,'Ciclo Semaforico'!CH$32,S!$HC32:$HL32)+SUMIF(N!$HC$15:$HL$15,'Ciclo Semaforico'!CH$32,N!$HC32:$HL32)+SUMIF(E!$HC$15:$HL$15,'Ciclo Semaforico'!CH$32,E!$HC32:$HL32)+SUMIF(O!$HC$15:$HL$15,'Ciclo Semaforico'!CH$32,O!$HC32:$HL32))-IF(CH$31="",(SUMIF(S!$HC$15:$HL$15,'Ciclo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Semaforico'!CH$30,O!$HC32:$HL32))*CH$31))</f>
        <v>0</v>
      </c>
      <c r="CI57" s="240" t="e">
        <f t="shared" si="52"/>
        <v>#REF!</v>
      </c>
      <c r="CJ57" s="241" t="e">
        <f t="shared" si="53"/>
        <v>#REF!</v>
      </c>
      <c r="CK57" s="241" t="e">
        <f t="shared" si="54"/>
        <v>#REF!</v>
      </c>
      <c r="CL57" s="241" t="e">
        <f t="shared" si="55"/>
        <v>#REF!</v>
      </c>
      <c r="CM57" s="241" t="e">
        <f t="shared" si="56"/>
        <v>#REF!</v>
      </c>
      <c r="CN57" s="241" t="e">
        <f t="shared" si="57"/>
        <v>#REF!</v>
      </c>
      <c r="CO57" s="241" t="e">
        <f t="shared" si="58"/>
        <v>#REF!</v>
      </c>
      <c r="CP57" s="241" t="e">
        <f t="shared" si="59"/>
        <v>#REF!</v>
      </c>
      <c r="CQ57" s="241" t="e">
        <f t="shared" si="60"/>
        <v>#REF!</v>
      </c>
      <c r="CR57" s="241" t="e">
        <f t="shared" si="61"/>
        <v>#REF!</v>
      </c>
      <c r="CS57" s="241" t="e">
        <f t="shared" si="62"/>
        <v>#REF!</v>
      </c>
      <c r="CT57" s="242">
        <f t="shared" si="63"/>
        <v>0</v>
      </c>
      <c r="CU57" s="240" t="e">
        <f t="shared" si="64"/>
        <v>#REF!</v>
      </c>
      <c r="CV57" s="241" t="e">
        <f t="shared" si="65"/>
        <v>#REF!</v>
      </c>
      <c r="CW57" s="241" t="e">
        <f t="shared" si="66"/>
        <v>#REF!</v>
      </c>
      <c r="CX57" s="241">
        <f t="shared" si="67"/>
        <v>0</v>
      </c>
      <c r="CY57" s="241">
        <f t="shared" si="68"/>
        <v>0</v>
      </c>
      <c r="CZ57" s="241">
        <f t="shared" si="69"/>
        <v>0</v>
      </c>
      <c r="DA57" s="241">
        <f t="shared" si="70"/>
        <v>0</v>
      </c>
      <c r="DB57" s="241">
        <f t="shared" si="71"/>
        <v>0</v>
      </c>
      <c r="DC57" s="241">
        <f t="shared" si="72"/>
        <v>0</v>
      </c>
      <c r="DD57" s="241">
        <f t="shared" si="73"/>
        <v>0</v>
      </c>
      <c r="DE57" s="241">
        <f t="shared" si="74"/>
        <v>0</v>
      </c>
      <c r="DF57" s="242">
        <f t="shared" si="75"/>
        <v>0</v>
      </c>
      <c r="DG57" s="240">
        <f t="shared" si="76"/>
        <v>0</v>
      </c>
      <c r="DH57" s="241">
        <f t="shared" si="77"/>
        <v>0</v>
      </c>
      <c r="DI57" s="241">
        <f t="shared" si="78"/>
        <v>0</v>
      </c>
      <c r="DJ57" s="241">
        <f t="shared" si="79"/>
        <v>0</v>
      </c>
      <c r="DK57" s="241">
        <f t="shared" si="80"/>
        <v>0</v>
      </c>
      <c r="DL57" s="241">
        <f t="shared" si="81"/>
        <v>0</v>
      </c>
      <c r="DM57" s="241">
        <f t="shared" si="82"/>
        <v>0</v>
      </c>
      <c r="DN57" s="241">
        <f t="shared" si="83"/>
        <v>0</v>
      </c>
      <c r="DO57" s="241">
        <f t="shared" si="84"/>
        <v>0</v>
      </c>
      <c r="DP57" s="241">
        <f t="shared" si="85"/>
        <v>0</v>
      </c>
      <c r="DQ57" s="241">
        <f t="shared" si="86"/>
        <v>0</v>
      </c>
      <c r="DR57" s="242">
        <f t="shared" si="87"/>
        <v>0</v>
      </c>
      <c r="DS57" s="240">
        <f t="shared" si="88"/>
        <v>0</v>
      </c>
      <c r="DT57" s="241">
        <f t="shared" si="89"/>
        <v>0</v>
      </c>
      <c r="DU57" s="241">
        <f t="shared" si="90"/>
        <v>0</v>
      </c>
      <c r="DV57" s="241">
        <f t="shared" si="91"/>
        <v>0</v>
      </c>
      <c r="DW57" s="241">
        <f t="shared" si="92"/>
        <v>0</v>
      </c>
      <c r="DX57" s="241">
        <f t="shared" si="93"/>
        <v>0</v>
      </c>
      <c r="DY57" s="241">
        <f t="shared" si="94"/>
        <v>0</v>
      </c>
      <c r="DZ57" s="241">
        <f t="shared" si="95"/>
        <v>0</v>
      </c>
      <c r="EA57" s="241">
        <f t="shared" si="96"/>
        <v>0</v>
      </c>
      <c r="EB57" s="241">
        <f t="shared" si="97"/>
        <v>0</v>
      </c>
      <c r="EC57" s="241">
        <f t="shared" si="98"/>
        <v>0</v>
      </c>
      <c r="ED57" s="242">
        <f t="shared" si="99"/>
        <v>0</v>
      </c>
      <c r="EE57" s="240">
        <f t="shared" si="100"/>
        <v>0</v>
      </c>
      <c r="EF57" s="241">
        <f t="shared" si="101"/>
        <v>0</v>
      </c>
      <c r="EG57" s="241">
        <f t="shared" si="102"/>
        <v>0</v>
      </c>
      <c r="EH57" s="241">
        <f t="shared" si="103"/>
        <v>0</v>
      </c>
      <c r="EI57" s="241">
        <f t="shared" si="104"/>
        <v>0</v>
      </c>
      <c r="EJ57" s="241">
        <f t="shared" si="105"/>
        <v>0</v>
      </c>
      <c r="EK57" s="241">
        <f t="shared" si="106"/>
        <v>0</v>
      </c>
      <c r="EL57" s="241">
        <f t="shared" si="107"/>
        <v>0</v>
      </c>
      <c r="EM57" s="241">
        <f t="shared" si="108"/>
        <v>0</v>
      </c>
      <c r="EN57" s="241">
        <f t="shared" si="109"/>
        <v>0</v>
      </c>
      <c r="EO57" s="241">
        <f t="shared" si="110"/>
        <v>0</v>
      </c>
      <c r="EP57" s="242">
        <f t="shared" si="111"/>
        <v>0</v>
      </c>
      <c r="EQ57" s="251" t="e">
        <f t="shared" si="112"/>
        <v>#REF!</v>
      </c>
      <c r="ER57" s="252" t="e">
        <f t="shared" si="113"/>
        <v>#REF!</v>
      </c>
      <c r="ES57" s="252" t="e">
        <f t="shared" si="114"/>
        <v>#REF!</v>
      </c>
      <c r="ET57" s="252" t="e">
        <f t="shared" si="115"/>
        <v>#REF!</v>
      </c>
      <c r="EU57" s="252" t="e">
        <f t="shared" si="116"/>
        <v>#REF!</v>
      </c>
      <c r="EV57" s="252" t="e">
        <f t="shared" si="117"/>
        <v>#REF!</v>
      </c>
      <c r="EW57" s="252" t="e">
        <f t="shared" si="118"/>
        <v>#REF!</v>
      </c>
      <c r="EX57" s="252" t="e">
        <f t="shared" si="119"/>
        <v>#REF!</v>
      </c>
      <c r="EY57" s="252" t="e">
        <f t="shared" si="120"/>
        <v>#REF!</v>
      </c>
      <c r="EZ57" s="252" t="e">
        <f t="shared" si="121"/>
        <v>#REF!</v>
      </c>
      <c r="FA57" s="252" t="e">
        <f t="shared" si="122"/>
        <v>#REF!</v>
      </c>
      <c r="FB57" s="253" t="str">
        <f t="shared" si="123"/>
        <v/>
      </c>
      <c r="FC57" s="251" t="e">
        <f t="shared" si="124"/>
        <v>#REF!</v>
      </c>
      <c r="FD57" s="252" t="e">
        <f t="shared" si="125"/>
        <v>#REF!</v>
      </c>
      <c r="FE57" s="252" t="e">
        <f t="shared" si="126"/>
        <v>#REF!</v>
      </c>
      <c r="FF57" s="252" t="str">
        <f t="shared" si="127"/>
        <v/>
      </c>
      <c r="FG57" s="252" t="str">
        <f t="shared" si="128"/>
        <v/>
      </c>
      <c r="FH57" s="252" t="str">
        <f t="shared" si="129"/>
        <v/>
      </c>
      <c r="FI57" s="252" t="str">
        <f t="shared" si="130"/>
        <v/>
      </c>
      <c r="FJ57" s="252" t="str">
        <f t="shared" si="131"/>
        <v/>
      </c>
      <c r="FK57" s="252" t="str">
        <f t="shared" si="132"/>
        <v/>
      </c>
      <c r="FL57" s="252" t="str">
        <f t="shared" si="133"/>
        <v/>
      </c>
      <c r="FM57" s="252" t="str">
        <f t="shared" si="134"/>
        <v/>
      </c>
      <c r="FN57" s="253" t="str">
        <f t="shared" si="135"/>
        <v/>
      </c>
      <c r="FO57" s="251" t="str">
        <f t="shared" si="136"/>
        <v/>
      </c>
      <c r="FP57" s="252" t="str">
        <f t="shared" si="137"/>
        <v/>
      </c>
      <c r="FQ57" s="252" t="str">
        <f t="shared" si="138"/>
        <v/>
      </c>
      <c r="FR57" s="252" t="str">
        <f t="shared" si="139"/>
        <v/>
      </c>
      <c r="FS57" s="252" t="str">
        <f t="shared" si="140"/>
        <v/>
      </c>
      <c r="FT57" s="252" t="str">
        <f t="shared" si="141"/>
        <v/>
      </c>
      <c r="FU57" s="252" t="str">
        <f t="shared" si="142"/>
        <v/>
      </c>
      <c r="FV57" s="252" t="str">
        <f t="shared" si="143"/>
        <v/>
      </c>
      <c r="FW57" s="252" t="str">
        <f t="shared" si="144"/>
        <v/>
      </c>
      <c r="FX57" s="252" t="str">
        <f t="shared" si="145"/>
        <v/>
      </c>
      <c r="FY57" s="252" t="str">
        <f t="shared" si="146"/>
        <v/>
      </c>
      <c r="FZ57" s="253" t="str">
        <f t="shared" si="147"/>
        <v/>
      </c>
      <c r="GA57" s="251" t="str">
        <f t="shared" si="148"/>
        <v/>
      </c>
      <c r="GB57" s="252" t="str">
        <f t="shared" si="149"/>
        <v/>
      </c>
      <c r="GC57" s="252" t="str">
        <f t="shared" si="150"/>
        <v/>
      </c>
      <c r="GD57" s="252" t="str">
        <f t="shared" si="151"/>
        <v/>
      </c>
      <c r="GE57" s="252" t="str">
        <f t="shared" si="152"/>
        <v/>
      </c>
      <c r="GF57" s="252" t="str">
        <f t="shared" si="153"/>
        <v/>
      </c>
      <c r="GG57" s="252" t="str">
        <f t="shared" si="154"/>
        <v/>
      </c>
      <c r="GH57" s="252" t="str">
        <f t="shared" si="155"/>
        <v/>
      </c>
      <c r="GI57" s="252" t="str">
        <f t="shared" si="156"/>
        <v/>
      </c>
      <c r="GJ57" s="252" t="str">
        <f t="shared" si="157"/>
        <v/>
      </c>
      <c r="GK57" s="252" t="str">
        <f t="shared" si="158"/>
        <v/>
      </c>
      <c r="GL57" s="253" t="str">
        <f t="shared" si="159"/>
        <v/>
      </c>
      <c r="GM57" s="251" t="str">
        <f t="shared" si="160"/>
        <v/>
      </c>
      <c r="GN57" s="252" t="str">
        <f t="shared" si="161"/>
        <v/>
      </c>
      <c r="GO57" s="252" t="str">
        <f t="shared" si="162"/>
        <v/>
      </c>
      <c r="GP57" s="252" t="str">
        <f t="shared" si="163"/>
        <v/>
      </c>
      <c r="GQ57" s="252" t="str">
        <f t="shared" si="164"/>
        <v/>
      </c>
      <c r="GR57" s="252" t="str">
        <f t="shared" si="165"/>
        <v/>
      </c>
      <c r="GS57" s="252" t="str">
        <f t="shared" si="166"/>
        <v/>
      </c>
      <c r="GT57" s="252" t="str">
        <f t="shared" si="167"/>
        <v/>
      </c>
      <c r="GU57" s="252" t="str">
        <f t="shared" si="168"/>
        <v/>
      </c>
      <c r="GV57" s="252" t="str">
        <f t="shared" si="169"/>
        <v/>
      </c>
      <c r="GW57" s="252" t="str">
        <f t="shared" si="170"/>
        <v/>
      </c>
      <c r="GX57" s="253" t="str">
        <f t="shared" si="171"/>
        <v/>
      </c>
      <c r="GY57" s="248" t="e">
        <f t="shared" si="185"/>
        <v>#REF!</v>
      </c>
      <c r="GZ57" s="249" t="e">
        <f t="shared" si="186"/>
        <v>#REF!</v>
      </c>
      <c r="HA57" s="249">
        <f t="shared" si="186"/>
        <v>0</v>
      </c>
      <c r="HB57" s="249">
        <f t="shared" si="186"/>
        <v>0</v>
      </c>
      <c r="HC57" s="249">
        <f t="shared" si="186"/>
        <v>0</v>
      </c>
      <c r="HD57" s="249">
        <f t="shared" si="186"/>
        <v>0</v>
      </c>
      <c r="HE57" s="249">
        <f t="shared" si="173"/>
        <v>0</v>
      </c>
      <c r="HF57" s="250">
        <f t="shared" si="173"/>
        <v>0</v>
      </c>
      <c r="HG57" s="248" t="e">
        <f t="shared" si="187"/>
        <v>#REF!</v>
      </c>
      <c r="HH57" s="249" t="e">
        <f t="shared" si="188"/>
        <v>#REF!</v>
      </c>
      <c r="HI57" s="249">
        <f t="shared" si="188"/>
        <v>0</v>
      </c>
      <c r="HJ57" s="249">
        <f t="shared" si="188"/>
        <v>0</v>
      </c>
      <c r="HK57" s="249">
        <f t="shared" si="188"/>
        <v>0</v>
      </c>
      <c r="HL57" s="249">
        <f t="shared" si="188"/>
        <v>0</v>
      </c>
      <c r="HM57" s="249">
        <f t="shared" si="188"/>
        <v>0</v>
      </c>
      <c r="HN57" s="250">
        <f t="shared" si="188"/>
        <v>0</v>
      </c>
      <c r="HO57" s="248">
        <f t="shared" si="189"/>
        <v>0</v>
      </c>
      <c r="HP57" s="249">
        <f t="shared" si="190"/>
        <v>0</v>
      </c>
      <c r="HQ57" s="249">
        <f t="shared" si="190"/>
        <v>0</v>
      </c>
      <c r="HR57" s="249">
        <f t="shared" si="190"/>
        <v>0</v>
      </c>
      <c r="HS57" s="249">
        <f t="shared" si="190"/>
        <v>0</v>
      </c>
      <c r="HT57" s="249">
        <f t="shared" si="190"/>
        <v>0</v>
      </c>
      <c r="HU57" s="249">
        <f t="shared" si="190"/>
        <v>0</v>
      </c>
      <c r="HV57" s="250">
        <f t="shared" si="190"/>
        <v>0</v>
      </c>
      <c r="HW57" s="248">
        <f t="shared" si="191"/>
        <v>0</v>
      </c>
      <c r="HX57" s="249">
        <f t="shared" si="192"/>
        <v>0</v>
      </c>
      <c r="HY57" s="249">
        <f t="shared" si="192"/>
        <v>0</v>
      </c>
      <c r="HZ57" s="249">
        <f t="shared" si="192"/>
        <v>0</v>
      </c>
      <c r="IA57" s="249">
        <f t="shared" si="192"/>
        <v>0</v>
      </c>
      <c r="IB57" s="249">
        <f t="shared" si="192"/>
        <v>0</v>
      </c>
      <c r="IC57" s="249">
        <f t="shared" si="192"/>
        <v>0</v>
      </c>
      <c r="ID57" s="250">
        <f t="shared" si="192"/>
        <v>0</v>
      </c>
      <c r="IE57" s="248">
        <f t="shared" si="193"/>
        <v>0</v>
      </c>
      <c r="IF57" s="249">
        <f t="shared" si="194"/>
        <v>0</v>
      </c>
      <c r="IG57" s="249">
        <f t="shared" si="194"/>
        <v>0</v>
      </c>
      <c r="IH57" s="249">
        <f t="shared" si="194"/>
        <v>0</v>
      </c>
      <c r="II57" s="249">
        <f t="shared" si="194"/>
        <v>0</v>
      </c>
      <c r="IJ57" s="249">
        <f t="shared" si="194"/>
        <v>0</v>
      </c>
      <c r="IK57" s="249">
        <f t="shared" si="194"/>
        <v>0</v>
      </c>
      <c r="IL57" s="250">
        <f t="shared" si="194"/>
        <v>0</v>
      </c>
      <c r="IM57" s="251" t="e">
        <f t="shared" si="178"/>
        <v>#REF!</v>
      </c>
      <c r="IN57" s="252" t="e">
        <f t="shared" si="179"/>
        <v>#REF!</v>
      </c>
      <c r="IO57" s="252">
        <f t="shared" si="180"/>
        <v>0</v>
      </c>
      <c r="IP57" s="252">
        <f t="shared" si="181"/>
        <v>0</v>
      </c>
      <c r="IQ57" s="253">
        <f t="shared" si="182"/>
        <v>0</v>
      </c>
      <c r="IR57" s="405" t="e">
        <f t="shared" si="195"/>
        <v>#REF!</v>
      </c>
      <c r="IS57" s="246">
        <f t="shared" si="197"/>
        <v>0</v>
      </c>
      <c r="IT57" s="254" t="e">
        <f t="shared" si="183"/>
        <v>#REF!</v>
      </c>
      <c r="IU57" s="408">
        <v>1800</v>
      </c>
      <c r="IV57" s="410">
        <v>1</v>
      </c>
      <c r="IW57" s="410" t="s">
        <v>194</v>
      </c>
      <c r="IX57" s="414" t="e">
        <f t="shared" si="196"/>
        <v>#REF!</v>
      </c>
      <c r="IY57" s="422"/>
      <c r="IZ57" s="423"/>
      <c r="JA57" s="424"/>
      <c r="JB57" s="422"/>
      <c r="JC57" s="423"/>
      <c r="JD57" s="424"/>
      <c r="JE57" s="419"/>
      <c r="JF57" s="420"/>
      <c r="JG57" s="421"/>
      <c r="JH57" s="419"/>
      <c r="JI57" s="420"/>
      <c r="JJ57" s="421"/>
      <c r="JK57" s="419"/>
      <c r="JL57" s="420"/>
      <c r="JM57" s="421"/>
      <c r="JN57" s="659">
        <v>1</v>
      </c>
      <c r="JO57" s="659">
        <v>1</v>
      </c>
      <c r="JP57" s="659">
        <v>1</v>
      </c>
      <c r="JQ57" s="659">
        <v>1</v>
      </c>
      <c r="JR57" s="659">
        <v>1</v>
      </c>
      <c r="JS57" s="674" t="e">
        <f t="shared" si="184"/>
        <v>#REF!</v>
      </c>
    </row>
    <row r="58" spans="25:279" ht="20.100000000000001" hidden="1" customHeight="1">
      <c r="Y58" s="381" t="e">
        <f>N!IK33</f>
        <v>#REF!</v>
      </c>
      <c r="Z58" s="378" t="s">
        <v>125</v>
      </c>
      <c r="AA58" s="240" t="e">
        <f>IF(AA$32="",IF(AA$31="",(SUMIF(S!$HC$15:$HL$15,'Ciclo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Semaforico'!AA$30,O!$HC33:$HL33))*AA$31),(SUMIF(S!$HC$15:$HL$15,'Ciclo Semaforico'!AA$32,S!$HC33:$HL33)+SUMIF(N!$HC$15:$HL$15,'Ciclo Semaforico'!AA$32,N!$HC33:$HL33)+SUMIF(E!$HC$15:$HL$15,'Ciclo Semaforico'!AA$32,E!$HC33:$HL33)+SUMIF(O!$HC$15:$HL$15,'Ciclo Semaforico'!AA$32,O!$HC33:$HL33))-IF(AA$31="",(SUMIF(S!$HC$15:$HL$15,'Ciclo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Semaforico'!AA$30,O!$HC33:$HL33))*AA$31))</f>
        <v>#REF!</v>
      </c>
      <c r="AB58" s="241" t="e">
        <f>IF(AB$32="",IF(AB$31="",(SUMIF(S!$HC$15:$HL$15,'Ciclo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Semaforico'!AB$30,O!$HC33:$HL33))*AB$31),(SUMIF(S!$HC$15:$HL$15,'Ciclo Semaforico'!AB$32,S!$HC33:$HL33)+SUMIF(N!$HC$15:$HL$15,'Ciclo Semaforico'!AB$32,N!$HC33:$HL33)+SUMIF(E!$HC$15:$HL$15,'Ciclo Semaforico'!AB$32,E!$HC33:$HL33)+SUMIF(O!$HC$15:$HL$15,'Ciclo Semaforico'!AB$32,O!$HC33:$HL33))-IF(AB$31="",(SUMIF(S!$HC$15:$HL$15,'Ciclo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Semaforico'!AB$30,O!$HC33:$HL33))*AB$31))</f>
        <v>#REF!</v>
      </c>
      <c r="AC58" s="241" t="e">
        <f>IF(AC$32="",IF(AC$31="",(SUMIF(S!$HC$15:$HL$15,'Ciclo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Semaforico'!AC$30,O!$HC33:$HL33))*AC$31),(SUMIF(S!$HC$15:$HL$15,'Ciclo Semaforico'!AC$32,S!$HC33:$HL33)+SUMIF(N!$HC$15:$HL$15,'Ciclo Semaforico'!AC$32,N!$HC33:$HL33)+SUMIF(E!$HC$15:$HL$15,'Ciclo Semaforico'!AC$32,E!$HC33:$HL33)+SUMIF(O!$HC$15:$HL$15,'Ciclo Semaforico'!AC$32,O!$HC33:$HL33))-IF(AC$31="",(SUMIF(S!$HC$15:$HL$15,'Ciclo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Semaforico'!AC$30,O!$HC33:$HL33))*AC$31))</f>
        <v>#REF!</v>
      </c>
      <c r="AD58" s="241" t="e">
        <f>IF(AD$32="",IF(AD$31="",(SUMIF(S!$HC$15:$HL$15,'Ciclo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Semaforico'!AD$30,O!$HC33:$HL33))*AD$31),(SUMIF(S!$HC$15:$HL$15,'Ciclo Semaforico'!AD$32,S!$HC33:$HL33)+SUMIF(N!$HC$15:$HL$15,'Ciclo Semaforico'!AD$32,N!$HC33:$HL33)+SUMIF(E!$HC$15:$HL$15,'Ciclo Semaforico'!AD$32,E!$HC33:$HL33)+SUMIF(O!$HC$15:$HL$15,'Ciclo Semaforico'!AD$32,O!$HC33:$HL33))-IF(AD$31="",(SUMIF(S!$HC$15:$HL$15,'Ciclo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Semaforico'!AD$30,O!$HC33:$HL33))*AD$31))</f>
        <v>#REF!</v>
      </c>
      <c r="AE58" s="241" t="e">
        <f>IF(AE$32="",IF(AE$31="",(SUMIF(S!$HC$15:$HL$15,'Ciclo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Semaforico'!AE$30,O!$HC33:$HL33))*AE$31),(SUMIF(S!$HC$15:$HL$15,'Ciclo Semaforico'!AE$32,S!$HC33:$HL33)+SUMIF(N!$HC$15:$HL$15,'Ciclo Semaforico'!AE$32,N!$HC33:$HL33)+SUMIF(E!$HC$15:$HL$15,'Ciclo Semaforico'!AE$32,E!$HC33:$HL33)+SUMIF(O!$HC$15:$HL$15,'Ciclo Semaforico'!AE$32,O!$HC33:$HL33))-IF(AE$31="",(SUMIF(S!$HC$15:$HL$15,'Ciclo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Semaforico'!AE$30,O!$HC33:$HL33))*AE$31))</f>
        <v>#REF!</v>
      </c>
      <c r="AF58" s="241" t="e">
        <f>IF(AF$32="",IF(AF$31="",(SUMIF(S!$HC$15:$HL$15,'Ciclo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Semaforico'!AF$30,O!$HC33:$HL33))*AF$31),(SUMIF(S!$HC$15:$HL$15,'Ciclo Semaforico'!AF$32,S!$HC33:$HL33)+SUMIF(N!$HC$15:$HL$15,'Ciclo Semaforico'!AF$32,N!$HC33:$HL33)+SUMIF(E!$HC$15:$HL$15,'Ciclo Semaforico'!AF$32,E!$HC33:$HL33)+SUMIF(O!$HC$15:$HL$15,'Ciclo Semaforico'!AF$32,O!$HC33:$HL33))-IF(AF$31="",(SUMIF(S!$HC$15:$HL$15,'Ciclo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Semaforico'!AF$30,O!$HC33:$HL33))*AF$31))</f>
        <v>#REF!</v>
      </c>
      <c r="AG58" s="241" t="e">
        <f>IF(AG$32="",IF(AG$31="",(SUMIF(S!$HC$15:$HL$15,'Ciclo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Semaforico'!AG$30,O!$HC33:$HL33))*AG$31),(SUMIF(S!$HC$15:$HL$15,'Ciclo Semaforico'!AG$32,S!$HC33:$HL33)+SUMIF(N!$HC$15:$HL$15,'Ciclo Semaforico'!AG$32,N!$HC33:$HL33)+SUMIF(E!$HC$15:$HL$15,'Ciclo Semaforico'!AG$32,E!$HC33:$HL33)+SUMIF(O!$HC$15:$HL$15,'Ciclo Semaforico'!AG$32,O!$HC33:$HL33))-IF(AG$31="",(SUMIF(S!$HC$15:$HL$15,'Ciclo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Semaforico'!AG$30,O!$HC33:$HL33))*AG$31))</f>
        <v>#REF!</v>
      </c>
      <c r="AH58" s="241" t="e">
        <f>IF(AH$32="",IF(AH$31="",(SUMIF(S!$HC$15:$HL$15,'Ciclo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Semaforico'!AH$30,O!$HC33:$HL33))*AH$31),(SUMIF(S!$HC$15:$HL$15,'Ciclo Semaforico'!AH$32,S!$HC33:$HL33)+SUMIF(N!$HC$15:$HL$15,'Ciclo Semaforico'!AH$32,N!$HC33:$HL33)+SUMIF(E!$HC$15:$HL$15,'Ciclo Semaforico'!AH$32,E!$HC33:$HL33)+SUMIF(O!$HC$15:$HL$15,'Ciclo Semaforico'!AH$32,O!$HC33:$HL33))-IF(AH$31="",(SUMIF(S!$HC$15:$HL$15,'Ciclo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Semaforico'!AH$30,O!$HC33:$HL33))*AH$31))</f>
        <v>#REF!</v>
      </c>
      <c r="AI58" s="241" t="e">
        <f>IF(AI$32="",IF(AI$31="",(SUMIF(S!$HC$15:$HL$15,'Ciclo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Semaforico'!AI$30,O!$HC33:$HL33))*AI$31),(SUMIF(S!$HC$15:$HL$15,'Ciclo Semaforico'!AI$32,S!$HC33:$HL33)+SUMIF(N!$HC$15:$HL$15,'Ciclo Semaforico'!AI$32,N!$HC33:$HL33)+SUMIF(E!$HC$15:$HL$15,'Ciclo Semaforico'!AI$32,E!$HC33:$HL33)+SUMIF(O!$HC$15:$HL$15,'Ciclo Semaforico'!AI$32,O!$HC33:$HL33))-IF(AI$31="",(SUMIF(S!$HC$15:$HL$15,'Ciclo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Semaforico'!AI$30,O!$HC33:$HL33))*AI$31))</f>
        <v>#REF!</v>
      </c>
      <c r="AJ58" s="241" t="e">
        <f>IF(AJ$32="",IF(AJ$31="",(SUMIF(S!$HC$15:$HL$15,'Ciclo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Semaforico'!AJ$30,O!$HC33:$HL33))*AJ$31),(SUMIF(S!$HC$15:$HL$15,'Ciclo Semaforico'!AJ$32,S!$HC33:$HL33)+SUMIF(N!$HC$15:$HL$15,'Ciclo Semaforico'!AJ$32,N!$HC33:$HL33)+SUMIF(E!$HC$15:$HL$15,'Ciclo Semaforico'!AJ$32,E!$HC33:$HL33)+SUMIF(O!$HC$15:$HL$15,'Ciclo Semaforico'!AJ$32,O!$HC33:$HL33))-IF(AJ$31="",(SUMIF(S!$HC$15:$HL$15,'Ciclo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Semaforico'!AJ$30,O!$HC33:$HL33))*AJ$31))</f>
        <v>#REF!</v>
      </c>
      <c r="AK58" s="241" t="e">
        <f>IF(AK$32="",IF(AK$31="",(SUMIF(S!$HC$15:$HL$15,'Ciclo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Semaforico'!AK$30,O!$HC33:$HL33))*AK$31),(SUMIF(S!$HC$15:$HL$15,'Ciclo Semaforico'!AK$32,S!$HC33:$HL33)+SUMIF(N!$HC$15:$HL$15,'Ciclo Semaforico'!AK$32,N!$HC33:$HL33)+SUMIF(E!$HC$15:$HL$15,'Ciclo Semaforico'!AK$32,E!$HC33:$HL33)+SUMIF(O!$HC$15:$HL$15,'Ciclo Semaforico'!AK$32,O!$HC33:$HL33))-IF(AK$31="",(SUMIF(S!$HC$15:$HL$15,'Ciclo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Semaforico'!AK$30,O!$HC33:$HL33))*AK$31))</f>
        <v>#REF!</v>
      </c>
      <c r="AL58" s="242">
        <f>IF(AL$32="",IF(AL$31="",(SUMIF(S!$HC$15:$HL$15,'Ciclo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Semaforico'!AL$30,O!$HC33:$HL33))*AL$31),(SUMIF(S!$HC$15:$HL$15,'Ciclo Semaforico'!AL$32,S!$HC33:$HL33)+SUMIF(N!$HC$15:$HL$15,'Ciclo Semaforico'!AL$32,N!$HC33:$HL33)+SUMIF(E!$HC$15:$HL$15,'Ciclo Semaforico'!AL$32,E!$HC33:$HL33)+SUMIF(O!$HC$15:$HL$15,'Ciclo Semaforico'!AL$32,O!$HC33:$HL33))-IF(AL$31="",(SUMIF(S!$HC$15:$HL$15,'Ciclo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Semaforico'!AL$30,O!$HC33:$HL33))*AL$31))</f>
        <v>0</v>
      </c>
      <c r="AM58" s="240" t="e">
        <f>IF(AM$32="",IF(AM$31="",(SUMIF(S!$HC$15:$HL$15,'Ciclo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Semaforico'!AM$30,O!$HC33:$HL33))*AM$31),(SUMIF(S!$HC$15:$HL$15,'Ciclo Semaforico'!AM$32,S!$HC33:$HL33)+SUMIF(N!$HC$15:$HL$15,'Ciclo Semaforico'!AM$32,N!$HC33:$HL33)+SUMIF(E!$HC$15:$HL$15,'Ciclo Semaforico'!AM$32,E!$HC33:$HL33)+SUMIF(O!$HC$15:$HL$15,'Ciclo Semaforico'!AM$32,O!$HC33:$HL33))-IF(AM$31="",(SUMIF(S!$HC$15:$HL$15,'Ciclo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Semaforico'!AM$30,O!$HC33:$HL33))*AM$31))</f>
        <v>#REF!</v>
      </c>
      <c r="AN58" s="241" t="e">
        <f>IF(AN$32="",IF(AN$31="",(SUMIF(S!$HC$15:$HL$15,'Ciclo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Semaforico'!AN$30,O!$HC33:$HL33))*AN$31),(SUMIF(S!$HC$15:$HL$15,'Ciclo Semaforico'!AN$32,S!$HC33:$HL33)+SUMIF(N!$HC$15:$HL$15,'Ciclo Semaforico'!AN$32,N!$HC33:$HL33)+SUMIF(E!$HC$15:$HL$15,'Ciclo Semaforico'!AN$32,E!$HC33:$HL33)+SUMIF(O!$HC$15:$HL$15,'Ciclo Semaforico'!AN$32,O!$HC33:$HL33))-IF(AN$31="",(SUMIF(S!$HC$15:$HL$15,'Ciclo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Semaforico'!AN$30,O!$HC33:$HL33))*AN$31))</f>
        <v>#REF!</v>
      </c>
      <c r="AO58" s="241" t="e">
        <f>IF(AO$32="",IF(AO$31="",(SUMIF(S!$HC$15:$HL$15,'Ciclo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Semaforico'!AO$30,O!$HC33:$HL33))*AO$31),(SUMIF(S!$HC$15:$HL$15,'Ciclo Semaforico'!AO$32,S!$HC33:$HL33)+SUMIF(N!$HC$15:$HL$15,'Ciclo Semaforico'!AO$32,N!$HC33:$HL33)+SUMIF(E!$HC$15:$HL$15,'Ciclo Semaforico'!AO$32,E!$HC33:$HL33)+SUMIF(O!$HC$15:$HL$15,'Ciclo Semaforico'!AO$32,O!$HC33:$HL33))-IF(AO$31="",(SUMIF(S!$HC$15:$HL$15,'Ciclo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Semaforico'!AO$30,O!$HC33:$HL33))*AO$31))</f>
        <v>#REF!</v>
      </c>
      <c r="AP58" s="241">
        <f>IF(AP$32="",IF(AP$31="",(SUMIF(S!$HC$15:$HL$15,'Ciclo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Semaforico'!AP$30,O!$HC33:$HL33))*AP$31),(SUMIF(S!$HC$15:$HL$15,'Ciclo Semaforico'!AP$32,S!$HC33:$HL33)+SUMIF(N!$HC$15:$HL$15,'Ciclo Semaforico'!AP$32,N!$HC33:$HL33)+SUMIF(E!$HC$15:$HL$15,'Ciclo Semaforico'!AP$32,E!$HC33:$HL33)+SUMIF(O!$HC$15:$HL$15,'Ciclo Semaforico'!AP$32,O!$HC33:$HL33))-IF(AP$31="",(SUMIF(S!$HC$15:$HL$15,'Ciclo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Semaforico'!AP$30,O!$HC33:$HL33))*AP$31))</f>
        <v>0</v>
      </c>
      <c r="AQ58" s="241">
        <f>IF(AQ$32="",IF(AQ$31="",(SUMIF(S!$HC$15:$HL$15,'Ciclo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Semaforico'!AQ$30,O!$HC33:$HL33))*AQ$31),(SUMIF(S!$HC$15:$HL$15,'Ciclo Semaforico'!AQ$32,S!$HC33:$HL33)+SUMIF(N!$HC$15:$HL$15,'Ciclo Semaforico'!AQ$32,N!$HC33:$HL33)+SUMIF(E!$HC$15:$HL$15,'Ciclo Semaforico'!AQ$32,E!$HC33:$HL33)+SUMIF(O!$HC$15:$HL$15,'Ciclo Semaforico'!AQ$32,O!$HC33:$HL33))-IF(AQ$31="",(SUMIF(S!$HC$15:$HL$15,'Ciclo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Semaforico'!AQ$30,O!$HC33:$HL33))*AQ$31))</f>
        <v>0</v>
      </c>
      <c r="AR58" s="241">
        <f>IF(AR$32="",IF(AR$31="",(SUMIF(S!$HC$15:$HL$15,'Ciclo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Semaforico'!AR$30,O!$HC33:$HL33))*AR$31),(SUMIF(S!$HC$15:$HL$15,'Ciclo Semaforico'!AR$32,S!$HC33:$HL33)+SUMIF(N!$HC$15:$HL$15,'Ciclo Semaforico'!AR$32,N!$HC33:$HL33)+SUMIF(E!$HC$15:$HL$15,'Ciclo Semaforico'!AR$32,E!$HC33:$HL33)+SUMIF(O!$HC$15:$HL$15,'Ciclo Semaforico'!AR$32,O!$HC33:$HL33))-IF(AR$31="",(SUMIF(S!$HC$15:$HL$15,'Ciclo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Semaforico'!AR$30,O!$HC33:$HL33))*AR$31))</f>
        <v>0</v>
      </c>
      <c r="AS58" s="241">
        <f>IF(AS$32="",IF(AS$31="",(SUMIF(S!$HC$15:$HL$15,'Ciclo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Semaforico'!AS$30,O!$HC33:$HL33))*AS$31),(SUMIF(S!$HC$15:$HL$15,'Ciclo Semaforico'!AS$32,S!$HC33:$HL33)+SUMIF(N!$HC$15:$HL$15,'Ciclo Semaforico'!AS$32,N!$HC33:$HL33)+SUMIF(E!$HC$15:$HL$15,'Ciclo Semaforico'!AS$32,E!$HC33:$HL33)+SUMIF(O!$HC$15:$HL$15,'Ciclo Semaforico'!AS$32,O!$HC33:$HL33))-IF(AS$31="",(SUMIF(S!$HC$15:$HL$15,'Ciclo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Semaforico'!AS$30,O!$HC33:$HL33))*AS$31))</f>
        <v>0</v>
      </c>
      <c r="AT58" s="241">
        <f>IF(AT$32="",IF(AT$31="",(SUMIF(S!$HC$15:$HL$15,'Ciclo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Semaforico'!AT$30,O!$HC33:$HL33))*AT$31),(SUMIF(S!$HC$15:$HL$15,'Ciclo Semaforico'!AT$32,S!$HC33:$HL33)+SUMIF(N!$HC$15:$HL$15,'Ciclo Semaforico'!AT$32,N!$HC33:$HL33)+SUMIF(E!$HC$15:$HL$15,'Ciclo Semaforico'!AT$32,E!$HC33:$HL33)+SUMIF(O!$HC$15:$HL$15,'Ciclo Semaforico'!AT$32,O!$HC33:$HL33))-IF(AT$31="",(SUMIF(S!$HC$15:$HL$15,'Ciclo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Semaforico'!AT$30,O!$HC33:$HL33))*AT$31))</f>
        <v>0</v>
      </c>
      <c r="AU58" s="241">
        <f>IF(AU$32="",IF(AU$31="",(SUMIF(S!$HC$15:$HL$15,'Ciclo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Semaforico'!AU$30,O!$HC33:$HL33))*AU$31),(SUMIF(S!$HC$15:$HL$15,'Ciclo Semaforico'!AU$32,S!$HC33:$HL33)+SUMIF(N!$HC$15:$HL$15,'Ciclo Semaforico'!AU$32,N!$HC33:$HL33)+SUMIF(E!$HC$15:$HL$15,'Ciclo Semaforico'!AU$32,E!$HC33:$HL33)+SUMIF(O!$HC$15:$HL$15,'Ciclo Semaforico'!AU$32,O!$HC33:$HL33))-IF(AU$31="",(SUMIF(S!$HC$15:$HL$15,'Ciclo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Semaforico'!AU$30,O!$HC33:$HL33))*AU$31))</f>
        <v>0</v>
      </c>
      <c r="AV58" s="241">
        <f>IF(AV$32="",IF(AV$31="",(SUMIF(S!$HC$15:$HL$15,'Ciclo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Semaforico'!AV$30,O!$HC33:$HL33))*AV$31),(SUMIF(S!$HC$15:$HL$15,'Ciclo Semaforico'!AV$32,S!$HC33:$HL33)+SUMIF(N!$HC$15:$HL$15,'Ciclo Semaforico'!AV$32,N!$HC33:$HL33)+SUMIF(E!$HC$15:$HL$15,'Ciclo Semaforico'!AV$32,E!$HC33:$HL33)+SUMIF(O!$HC$15:$HL$15,'Ciclo Semaforico'!AV$32,O!$HC33:$HL33))-IF(AV$31="",(SUMIF(S!$HC$15:$HL$15,'Ciclo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Semaforico'!AV$30,O!$HC33:$HL33))*AV$31))</f>
        <v>0</v>
      </c>
      <c r="AW58" s="241">
        <f>IF(AW$32="",IF(AW$31="",(SUMIF(S!$HC$15:$HL$15,'Ciclo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Semaforico'!AW$30,O!$HC33:$HL33))*AW$31),(SUMIF(S!$HC$15:$HL$15,'Ciclo Semaforico'!AW$32,S!$HC33:$HL33)+SUMIF(N!$HC$15:$HL$15,'Ciclo Semaforico'!AW$32,N!$HC33:$HL33)+SUMIF(E!$HC$15:$HL$15,'Ciclo Semaforico'!AW$32,E!$HC33:$HL33)+SUMIF(O!$HC$15:$HL$15,'Ciclo Semaforico'!AW$32,O!$HC33:$HL33))-IF(AW$31="",(SUMIF(S!$HC$15:$HL$15,'Ciclo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Semaforico'!AW$30,O!$HC33:$HL33))*AW$31))</f>
        <v>0</v>
      </c>
      <c r="AX58" s="242">
        <f>IF(AX$32="",IF(AX$31="",(SUMIF(S!$HC$15:$HL$15,'Ciclo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Semaforico'!AX$30,O!$HC33:$HL33))*AX$31),(SUMIF(S!$HC$15:$HL$15,'Ciclo Semaforico'!AX$32,S!$HC33:$HL33)+SUMIF(N!$HC$15:$HL$15,'Ciclo Semaforico'!AX$32,N!$HC33:$HL33)+SUMIF(E!$HC$15:$HL$15,'Ciclo Semaforico'!AX$32,E!$HC33:$HL33)+SUMIF(O!$HC$15:$HL$15,'Ciclo Semaforico'!AX$32,O!$HC33:$HL33))-IF(AX$31="",(SUMIF(S!$HC$15:$HL$15,'Ciclo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Semaforico'!AX$30,O!$HC33:$HL33))*AX$31))</f>
        <v>0</v>
      </c>
      <c r="AY58" s="240">
        <f>IF(AY$32="",IF(AY$31="",(SUMIF(S!$HC$15:$HL$15,'Ciclo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Semaforico'!AY$30,O!$HC33:$HL33))*AY$31),(SUMIF(S!$HC$15:$HL$15,'Ciclo Semaforico'!AY$32,S!$HC33:$HL33)+SUMIF(N!$HC$15:$HL$15,'Ciclo Semaforico'!AY$32,N!$HC33:$HL33)+SUMIF(E!$HC$15:$HL$15,'Ciclo Semaforico'!AY$32,E!$HC33:$HL33)+SUMIF(O!$HC$15:$HL$15,'Ciclo Semaforico'!AY$32,O!$HC33:$HL33))-IF(AY$31="",(SUMIF(S!$HC$15:$HL$15,'Ciclo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Semaforico'!AY$30,O!$HC33:$HL33))*AY$31))</f>
        <v>0</v>
      </c>
      <c r="AZ58" s="241">
        <f>IF(AZ$32="",IF(AZ$31="",(SUMIF(S!$HC$15:$HL$15,'Ciclo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Semaforico'!AZ$30,O!$HC33:$HL33))*AZ$31),(SUMIF(S!$HC$15:$HL$15,'Ciclo Semaforico'!AZ$32,S!$HC33:$HL33)+SUMIF(N!$HC$15:$HL$15,'Ciclo Semaforico'!AZ$32,N!$HC33:$HL33)+SUMIF(E!$HC$15:$HL$15,'Ciclo Semaforico'!AZ$32,E!$HC33:$HL33)+SUMIF(O!$HC$15:$HL$15,'Ciclo Semaforico'!AZ$32,O!$HC33:$HL33))-IF(AZ$31="",(SUMIF(S!$HC$15:$HL$15,'Ciclo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Semaforico'!AZ$30,O!$HC33:$HL33))*AZ$31))</f>
        <v>0</v>
      </c>
      <c r="BA58" s="241">
        <f>IF(BA$32="",IF(BA$31="",(SUMIF(S!$HC$15:$HL$15,'Ciclo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Semaforico'!BA$30,O!$HC33:$HL33))*BA$31),(SUMIF(S!$HC$15:$HL$15,'Ciclo Semaforico'!BA$32,S!$HC33:$HL33)+SUMIF(N!$HC$15:$HL$15,'Ciclo Semaforico'!BA$32,N!$HC33:$HL33)+SUMIF(E!$HC$15:$HL$15,'Ciclo Semaforico'!BA$32,E!$HC33:$HL33)+SUMIF(O!$HC$15:$HL$15,'Ciclo Semaforico'!BA$32,O!$HC33:$HL33))-IF(BA$31="",(SUMIF(S!$HC$15:$HL$15,'Ciclo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Semaforico'!BA$30,O!$HC33:$HL33))*BA$31))</f>
        <v>0</v>
      </c>
      <c r="BB58" s="241">
        <f>IF(BB$32="",IF(BB$31="",(SUMIF(S!$HC$15:$HL$15,'Ciclo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Semaforico'!BB$30,O!$HC33:$HL33))*BB$31),(SUMIF(S!$HC$15:$HL$15,'Ciclo Semaforico'!BB$32,S!$HC33:$HL33)+SUMIF(N!$HC$15:$HL$15,'Ciclo Semaforico'!BB$32,N!$HC33:$HL33)+SUMIF(E!$HC$15:$HL$15,'Ciclo Semaforico'!BB$32,E!$HC33:$HL33)+SUMIF(O!$HC$15:$HL$15,'Ciclo Semaforico'!BB$32,O!$HC33:$HL33))-IF(BB$31="",(SUMIF(S!$HC$15:$HL$15,'Ciclo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Semaforico'!BB$30,O!$HC33:$HL33))*BB$31))</f>
        <v>0</v>
      </c>
      <c r="BC58" s="241">
        <f>IF(BC$32="",IF(BC$31="",(SUMIF(S!$HC$15:$HL$15,'Ciclo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Semaforico'!BC$30,O!$HC33:$HL33))*BC$31),(SUMIF(S!$HC$15:$HL$15,'Ciclo Semaforico'!BC$32,S!$HC33:$HL33)+SUMIF(N!$HC$15:$HL$15,'Ciclo Semaforico'!BC$32,N!$HC33:$HL33)+SUMIF(E!$HC$15:$HL$15,'Ciclo Semaforico'!BC$32,E!$HC33:$HL33)+SUMIF(O!$HC$15:$HL$15,'Ciclo Semaforico'!BC$32,O!$HC33:$HL33))-IF(BC$31="",(SUMIF(S!$HC$15:$HL$15,'Ciclo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Semaforico'!BC$30,O!$HC33:$HL33))*BC$31))</f>
        <v>0</v>
      </c>
      <c r="BD58" s="241">
        <f>IF(BD$32="",IF(BD$31="",(SUMIF(S!$HC$15:$HL$15,'Ciclo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Semaforico'!BD$30,O!$HC33:$HL33))*BD$31),(SUMIF(S!$HC$15:$HL$15,'Ciclo Semaforico'!BD$32,S!$HC33:$HL33)+SUMIF(N!$HC$15:$HL$15,'Ciclo Semaforico'!BD$32,N!$HC33:$HL33)+SUMIF(E!$HC$15:$HL$15,'Ciclo Semaforico'!BD$32,E!$HC33:$HL33)+SUMIF(O!$HC$15:$HL$15,'Ciclo Semaforico'!BD$32,O!$HC33:$HL33))-IF(BD$31="",(SUMIF(S!$HC$15:$HL$15,'Ciclo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Semaforico'!BD$30,O!$HC33:$HL33))*BD$31))</f>
        <v>0</v>
      </c>
      <c r="BE58" s="241">
        <f>IF(BE$32="",IF(BE$31="",(SUMIF(S!$HC$15:$HL$15,'Ciclo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Semaforico'!BE$30,O!$HC33:$HL33))*BE$31),(SUMIF(S!$HC$15:$HL$15,'Ciclo Semaforico'!BE$32,S!$HC33:$HL33)+SUMIF(N!$HC$15:$HL$15,'Ciclo Semaforico'!BE$32,N!$HC33:$HL33)+SUMIF(E!$HC$15:$HL$15,'Ciclo Semaforico'!BE$32,E!$HC33:$HL33)+SUMIF(O!$HC$15:$HL$15,'Ciclo Semaforico'!BE$32,O!$HC33:$HL33))-IF(BE$31="",(SUMIF(S!$HC$15:$HL$15,'Ciclo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Semaforico'!BE$30,O!$HC33:$HL33))*BE$31))</f>
        <v>0</v>
      </c>
      <c r="BF58" s="241">
        <f>IF(BF$32="",IF(BF$31="",(SUMIF(S!$HC$15:$HL$15,'Ciclo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Semaforico'!BF$30,O!$HC33:$HL33))*BF$31),(SUMIF(S!$HC$15:$HL$15,'Ciclo Semaforico'!BF$32,S!$HC33:$HL33)+SUMIF(N!$HC$15:$HL$15,'Ciclo Semaforico'!BF$32,N!$HC33:$HL33)+SUMIF(E!$HC$15:$HL$15,'Ciclo Semaforico'!BF$32,E!$HC33:$HL33)+SUMIF(O!$HC$15:$HL$15,'Ciclo Semaforico'!BF$32,O!$HC33:$HL33))-IF(BF$31="",(SUMIF(S!$HC$15:$HL$15,'Ciclo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Semaforico'!BF$30,O!$HC33:$HL33))*BF$31))</f>
        <v>0</v>
      </c>
      <c r="BG58" s="241">
        <f>IF(BG$32="",IF(BG$31="",(SUMIF(S!$HC$15:$HL$15,'Ciclo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Semaforico'!BG$30,O!$HC33:$HL33))*BG$31),(SUMIF(S!$HC$15:$HL$15,'Ciclo Semaforico'!BG$32,S!$HC33:$HL33)+SUMIF(N!$HC$15:$HL$15,'Ciclo Semaforico'!BG$32,N!$HC33:$HL33)+SUMIF(E!$HC$15:$HL$15,'Ciclo Semaforico'!BG$32,E!$HC33:$HL33)+SUMIF(O!$HC$15:$HL$15,'Ciclo Semaforico'!BG$32,O!$HC33:$HL33))-IF(BG$31="",(SUMIF(S!$HC$15:$HL$15,'Ciclo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Semaforico'!BG$30,O!$HC33:$HL33))*BG$31))</f>
        <v>0</v>
      </c>
      <c r="BH58" s="241">
        <f>IF(BH$32="",IF(BH$31="",(SUMIF(S!$HC$15:$HL$15,'Ciclo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Semaforico'!BH$30,O!$HC33:$HL33))*BH$31),(SUMIF(S!$HC$15:$HL$15,'Ciclo Semaforico'!BH$32,S!$HC33:$HL33)+SUMIF(N!$HC$15:$HL$15,'Ciclo Semaforico'!BH$32,N!$HC33:$HL33)+SUMIF(E!$HC$15:$HL$15,'Ciclo Semaforico'!BH$32,E!$HC33:$HL33)+SUMIF(O!$HC$15:$HL$15,'Ciclo Semaforico'!BH$32,O!$HC33:$HL33))-IF(BH$31="",(SUMIF(S!$HC$15:$HL$15,'Ciclo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Semaforico'!BH$30,O!$HC33:$HL33))*BH$31))</f>
        <v>0</v>
      </c>
      <c r="BI58" s="241">
        <f>IF(BI$32="",IF(BI$31="",(SUMIF(S!$HC$15:$HL$15,'Ciclo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Semaforico'!BI$30,O!$HC33:$HL33))*BI$31),(SUMIF(S!$HC$15:$HL$15,'Ciclo Semaforico'!BI$32,S!$HC33:$HL33)+SUMIF(N!$HC$15:$HL$15,'Ciclo Semaforico'!BI$32,N!$HC33:$HL33)+SUMIF(E!$HC$15:$HL$15,'Ciclo Semaforico'!BI$32,E!$HC33:$HL33)+SUMIF(O!$HC$15:$HL$15,'Ciclo Semaforico'!BI$32,O!$HC33:$HL33))-IF(BI$31="",(SUMIF(S!$HC$15:$HL$15,'Ciclo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Semaforico'!BI$30,O!$HC33:$HL33))*BI$31))</f>
        <v>0</v>
      </c>
      <c r="BJ58" s="242">
        <f>IF(BJ$32="",IF(BJ$31="",(SUMIF(S!$HC$15:$HL$15,'Ciclo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Semaforico'!BJ$30,O!$HC33:$HL33))*BJ$31),(SUMIF(S!$HC$15:$HL$15,'Ciclo Semaforico'!BJ$32,S!$HC33:$HL33)+SUMIF(N!$HC$15:$HL$15,'Ciclo Semaforico'!BJ$32,N!$HC33:$HL33)+SUMIF(E!$HC$15:$HL$15,'Ciclo Semaforico'!BJ$32,E!$HC33:$HL33)+SUMIF(O!$HC$15:$HL$15,'Ciclo Semaforico'!BJ$32,O!$HC33:$HL33))-IF(BJ$31="",(SUMIF(S!$HC$15:$HL$15,'Ciclo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Semaforico'!BJ$30,O!$HC33:$HL33))*BJ$31))</f>
        <v>0</v>
      </c>
      <c r="BK58" s="240">
        <f>IF(BK$32="",IF(BK$31="",(SUMIF(S!$HC$15:$HL$15,'Ciclo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Semaforico'!BK$30,O!$HC33:$HL33))*BK$31),(SUMIF(S!$HC$15:$HL$15,'Ciclo Semaforico'!BK$32,S!$HC33:$HL33)+SUMIF(N!$HC$15:$HL$15,'Ciclo Semaforico'!BK$32,N!$HC33:$HL33)+SUMIF(E!$HC$15:$HL$15,'Ciclo Semaforico'!BK$32,E!$HC33:$HL33)+SUMIF(O!$HC$15:$HL$15,'Ciclo Semaforico'!BK$32,O!$HC33:$HL33))-IF(BK$31="",(SUMIF(S!$HC$15:$HL$15,'Ciclo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Semaforico'!BK$30,O!$HC33:$HL33))*BK$31))</f>
        <v>0</v>
      </c>
      <c r="BL58" s="241">
        <f>IF(BL$32="",IF(BL$31="",(SUMIF(S!$HC$15:$HL$15,'Ciclo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Semaforico'!BL$30,O!$HC33:$HL33))*BL$31),(SUMIF(S!$HC$15:$HL$15,'Ciclo Semaforico'!BL$32,S!$HC33:$HL33)+SUMIF(N!$HC$15:$HL$15,'Ciclo Semaforico'!BL$32,N!$HC33:$HL33)+SUMIF(E!$HC$15:$HL$15,'Ciclo Semaforico'!BL$32,E!$HC33:$HL33)+SUMIF(O!$HC$15:$HL$15,'Ciclo Semaforico'!BL$32,O!$HC33:$HL33))-IF(BL$31="",(SUMIF(S!$HC$15:$HL$15,'Ciclo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Semaforico'!BL$30,O!$HC33:$HL33))*BL$31))</f>
        <v>0</v>
      </c>
      <c r="BM58" s="241">
        <f>IF(BM$32="",IF(BM$31="",(SUMIF(S!$HC$15:$HL$15,'Ciclo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Semaforico'!BM$30,O!$HC33:$HL33))*BM$31),(SUMIF(S!$HC$15:$HL$15,'Ciclo Semaforico'!BM$32,S!$HC33:$HL33)+SUMIF(N!$HC$15:$HL$15,'Ciclo Semaforico'!BM$32,N!$HC33:$HL33)+SUMIF(E!$HC$15:$HL$15,'Ciclo Semaforico'!BM$32,E!$HC33:$HL33)+SUMIF(O!$HC$15:$HL$15,'Ciclo Semaforico'!BM$32,O!$HC33:$HL33))-IF(BM$31="",(SUMIF(S!$HC$15:$HL$15,'Ciclo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Semaforico'!BM$30,O!$HC33:$HL33))*BM$31))</f>
        <v>0</v>
      </c>
      <c r="BN58" s="241">
        <f>IF(BN$32="",IF(BN$31="",(SUMIF(S!$HC$15:$HL$15,'Ciclo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Semaforico'!BN$30,O!$HC33:$HL33))*BN$31),(SUMIF(S!$HC$15:$HL$15,'Ciclo Semaforico'!BN$32,S!$HC33:$HL33)+SUMIF(N!$HC$15:$HL$15,'Ciclo Semaforico'!BN$32,N!$HC33:$HL33)+SUMIF(E!$HC$15:$HL$15,'Ciclo Semaforico'!BN$32,E!$HC33:$HL33)+SUMIF(O!$HC$15:$HL$15,'Ciclo Semaforico'!BN$32,O!$HC33:$HL33))-IF(BN$31="",(SUMIF(S!$HC$15:$HL$15,'Ciclo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Semaforico'!BN$30,O!$HC33:$HL33))*BN$31))</f>
        <v>0</v>
      </c>
      <c r="BO58" s="241">
        <f>IF(BO$32="",IF(BO$31="",(SUMIF(S!$HC$15:$HL$15,'Ciclo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Semaforico'!BO$30,O!$HC33:$HL33))*BO$31),(SUMIF(S!$HC$15:$HL$15,'Ciclo Semaforico'!BO$32,S!$HC33:$HL33)+SUMIF(N!$HC$15:$HL$15,'Ciclo Semaforico'!BO$32,N!$HC33:$HL33)+SUMIF(E!$HC$15:$HL$15,'Ciclo Semaforico'!BO$32,E!$HC33:$HL33)+SUMIF(O!$HC$15:$HL$15,'Ciclo Semaforico'!BO$32,O!$HC33:$HL33))-IF(BO$31="",(SUMIF(S!$HC$15:$HL$15,'Ciclo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Semaforico'!BO$30,O!$HC33:$HL33))*BO$31))</f>
        <v>0</v>
      </c>
      <c r="BP58" s="241">
        <f>IF(BP$32="",IF(BP$31="",(SUMIF(S!$HC$15:$HL$15,'Ciclo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Semaforico'!BP$30,O!$HC33:$HL33))*BP$31),(SUMIF(S!$HC$15:$HL$15,'Ciclo Semaforico'!BP$32,S!$HC33:$HL33)+SUMIF(N!$HC$15:$HL$15,'Ciclo Semaforico'!BP$32,N!$HC33:$HL33)+SUMIF(E!$HC$15:$HL$15,'Ciclo Semaforico'!BP$32,E!$HC33:$HL33)+SUMIF(O!$HC$15:$HL$15,'Ciclo Semaforico'!BP$32,O!$HC33:$HL33))-IF(BP$31="",(SUMIF(S!$HC$15:$HL$15,'Ciclo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Semaforico'!BP$30,O!$HC33:$HL33))*BP$31))</f>
        <v>0</v>
      </c>
      <c r="BQ58" s="241">
        <f>IF(BQ$32="",IF(BQ$31="",(SUMIF(S!$HC$15:$HL$15,'Ciclo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Semaforico'!BQ$30,O!$HC33:$HL33))*BQ$31),(SUMIF(S!$HC$15:$HL$15,'Ciclo Semaforico'!BQ$32,S!$HC33:$HL33)+SUMIF(N!$HC$15:$HL$15,'Ciclo Semaforico'!BQ$32,N!$HC33:$HL33)+SUMIF(E!$HC$15:$HL$15,'Ciclo Semaforico'!BQ$32,E!$HC33:$HL33)+SUMIF(O!$HC$15:$HL$15,'Ciclo Semaforico'!BQ$32,O!$HC33:$HL33))-IF(BQ$31="",(SUMIF(S!$HC$15:$HL$15,'Ciclo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Semaforico'!BQ$30,O!$HC33:$HL33))*BQ$31))</f>
        <v>0</v>
      </c>
      <c r="BR58" s="241">
        <f>IF(BR$32="",IF(BR$31="",(SUMIF(S!$HC$15:$HL$15,'Ciclo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Semaforico'!BR$30,O!$HC33:$HL33))*BR$31),(SUMIF(S!$HC$15:$HL$15,'Ciclo Semaforico'!BR$32,S!$HC33:$HL33)+SUMIF(N!$HC$15:$HL$15,'Ciclo Semaforico'!BR$32,N!$HC33:$HL33)+SUMIF(E!$HC$15:$HL$15,'Ciclo Semaforico'!BR$32,E!$HC33:$HL33)+SUMIF(O!$HC$15:$HL$15,'Ciclo Semaforico'!BR$32,O!$HC33:$HL33))-IF(BR$31="",(SUMIF(S!$HC$15:$HL$15,'Ciclo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Semaforico'!BR$30,O!$HC33:$HL33))*BR$31))</f>
        <v>0</v>
      </c>
      <c r="BS58" s="241">
        <f>IF(BS$32="",IF(BS$31="",(SUMIF(S!$HC$15:$HL$15,'Ciclo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Semaforico'!BS$30,O!$HC33:$HL33))*BS$31),(SUMIF(S!$HC$15:$HL$15,'Ciclo Semaforico'!BS$32,S!$HC33:$HL33)+SUMIF(N!$HC$15:$HL$15,'Ciclo Semaforico'!BS$32,N!$HC33:$HL33)+SUMIF(E!$HC$15:$HL$15,'Ciclo Semaforico'!BS$32,E!$HC33:$HL33)+SUMIF(O!$HC$15:$HL$15,'Ciclo Semaforico'!BS$32,O!$HC33:$HL33))-IF(BS$31="",(SUMIF(S!$HC$15:$HL$15,'Ciclo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Semaforico'!BS$30,O!$HC33:$HL33))*BS$31))</f>
        <v>0</v>
      </c>
      <c r="BT58" s="241">
        <f>IF(BT$32="",IF(BT$31="",(SUMIF(S!$HC$15:$HL$15,'Ciclo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Semaforico'!BT$30,O!$HC33:$HL33))*BT$31),(SUMIF(S!$HC$15:$HL$15,'Ciclo Semaforico'!BT$32,S!$HC33:$HL33)+SUMIF(N!$HC$15:$HL$15,'Ciclo Semaforico'!BT$32,N!$HC33:$HL33)+SUMIF(E!$HC$15:$HL$15,'Ciclo Semaforico'!BT$32,E!$HC33:$HL33)+SUMIF(O!$HC$15:$HL$15,'Ciclo Semaforico'!BT$32,O!$HC33:$HL33))-IF(BT$31="",(SUMIF(S!$HC$15:$HL$15,'Ciclo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Semaforico'!BT$30,O!$HC33:$HL33))*BT$31))</f>
        <v>0</v>
      </c>
      <c r="BU58" s="241">
        <f>IF(BU$32="",IF(BU$31="",(SUMIF(S!$HC$15:$HL$15,'Ciclo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Semaforico'!BU$30,O!$HC33:$HL33))*BU$31),(SUMIF(S!$HC$15:$HL$15,'Ciclo Semaforico'!BU$32,S!$HC33:$HL33)+SUMIF(N!$HC$15:$HL$15,'Ciclo Semaforico'!BU$32,N!$HC33:$HL33)+SUMIF(E!$HC$15:$HL$15,'Ciclo Semaforico'!BU$32,E!$HC33:$HL33)+SUMIF(O!$HC$15:$HL$15,'Ciclo Semaforico'!BU$32,O!$HC33:$HL33))-IF(BU$31="",(SUMIF(S!$HC$15:$HL$15,'Ciclo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Semaforico'!BU$30,O!$HC33:$HL33))*BU$31))</f>
        <v>0</v>
      </c>
      <c r="BV58" s="242">
        <f>IF(BV$32="",IF(BV$31="",(SUMIF(S!$HC$15:$HL$15,'Ciclo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Semaforico'!BV$30,O!$HC33:$HL33))*BV$31),(SUMIF(S!$HC$15:$HL$15,'Ciclo Semaforico'!BV$32,S!$HC33:$HL33)+SUMIF(N!$HC$15:$HL$15,'Ciclo Semaforico'!BV$32,N!$HC33:$HL33)+SUMIF(E!$HC$15:$HL$15,'Ciclo Semaforico'!BV$32,E!$HC33:$HL33)+SUMIF(O!$HC$15:$HL$15,'Ciclo Semaforico'!BV$32,O!$HC33:$HL33))-IF(BV$31="",(SUMIF(S!$HC$15:$HL$15,'Ciclo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Semaforico'!BV$30,O!$HC33:$HL33))*BV$31))</f>
        <v>0</v>
      </c>
      <c r="BW58" s="240">
        <f>IF(BW$32="",IF(BW$31="",(SUMIF(S!$HC$15:$HL$15,'Ciclo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Semaforico'!BW$30,O!$HC33:$HL33))*BW$31),(SUMIF(S!$HC$15:$HL$15,'Ciclo Semaforico'!BW$32,S!$HC33:$HL33)+SUMIF(N!$HC$15:$HL$15,'Ciclo Semaforico'!BW$32,N!$HC33:$HL33)+SUMIF(E!$HC$15:$HL$15,'Ciclo Semaforico'!BW$32,E!$HC33:$HL33)+SUMIF(O!$HC$15:$HL$15,'Ciclo Semaforico'!BW$32,O!$HC33:$HL33))-IF(BW$31="",(SUMIF(S!$HC$15:$HL$15,'Ciclo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Semaforico'!BW$30,O!$HC33:$HL33))*BW$31))</f>
        <v>0</v>
      </c>
      <c r="BX58" s="241">
        <f>IF(BX$32="",IF(BX$31="",(SUMIF(S!$HC$15:$HL$15,'Ciclo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Semaforico'!BX$30,O!$HC33:$HL33))*BX$31),(SUMIF(S!$HC$15:$HL$15,'Ciclo Semaforico'!BX$32,S!$HC33:$HL33)+SUMIF(N!$HC$15:$HL$15,'Ciclo Semaforico'!BX$32,N!$HC33:$HL33)+SUMIF(E!$HC$15:$HL$15,'Ciclo Semaforico'!BX$32,E!$HC33:$HL33)+SUMIF(O!$HC$15:$HL$15,'Ciclo Semaforico'!BX$32,O!$HC33:$HL33))-IF(BX$31="",(SUMIF(S!$HC$15:$HL$15,'Ciclo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Semaforico'!BX$30,O!$HC33:$HL33))*BX$31))</f>
        <v>0</v>
      </c>
      <c r="BY58" s="241">
        <f>IF(BY$32="",IF(BY$31="",(SUMIF(S!$HC$15:$HL$15,'Ciclo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Semaforico'!BY$30,O!$HC33:$HL33))*BY$31),(SUMIF(S!$HC$15:$HL$15,'Ciclo Semaforico'!BY$32,S!$HC33:$HL33)+SUMIF(N!$HC$15:$HL$15,'Ciclo Semaforico'!BY$32,N!$HC33:$HL33)+SUMIF(E!$HC$15:$HL$15,'Ciclo Semaforico'!BY$32,E!$HC33:$HL33)+SUMIF(O!$HC$15:$HL$15,'Ciclo Semaforico'!BY$32,O!$HC33:$HL33))-IF(BY$31="",(SUMIF(S!$HC$15:$HL$15,'Ciclo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Semaforico'!BY$30,O!$HC33:$HL33))*BY$31))</f>
        <v>0</v>
      </c>
      <c r="BZ58" s="241">
        <f>IF(BZ$32="",IF(BZ$31="",(SUMIF(S!$HC$15:$HL$15,'Ciclo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Semaforico'!BZ$30,O!$HC33:$HL33))*BZ$31),(SUMIF(S!$HC$15:$HL$15,'Ciclo Semaforico'!BZ$32,S!$HC33:$HL33)+SUMIF(N!$HC$15:$HL$15,'Ciclo Semaforico'!BZ$32,N!$HC33:$HL33)+SUMIF(E!$HC$15:$HL$15,'Ciclo Semaforico'!BZ$32,E!$HC33:$HL33)+SUMIF(O!$HC$15:$HL$15,'Ciclo Semaforico'!BZ$32,O!$HC33:$HL33))-IF(BZ$31="",(SUMIF(S!$HC$15:$HL$15,'Ciclo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Semaforico'!BZ$30,O!$HC33:$HL33))*BZ$31))</f>
        <v>0</v>
      </c>
      <c r="CA58" s="241">
        <f>IF(CA$32="",IF(CA$31="",(SUMIF(S!$HC$15:$HL$15,'Ciclo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Semaforico'!CA$30,O!$HC33:$HL33))*CA$31),(SUMIF(S!$HC$15:$HL$15,'Ciclo Semaforico'!CA$32,S!$HC33:$HL33)+SUMIF(N!$HC$15:$HL$15,'Ciclo Semaforico'!CA$32,N!$HC33:$HL33)+SUMIF(E!$HC$15:$HL$15,'Ciclo Semaforico'!CA$32,E!$HC33:$HL33)+SUMIF(O!$HC$15:$HL$15,'Ciclo Semaforico'!CA$32,O!$HC33:$HL33))-IF(CA$31="",(SUMIF(S!$HC$15:$HL$15,'Ciclo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Semaforico'!CA$30,O!$HC33:$HL33))*CA$31))</f>
        <v>0</v>
      </c>
      <c r="CB58" s="241">
        <f>IF(CB$32="",IF(CB$31="",(SUMIF(S!$HC$15:$HL$15,'Ciclo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Semaforico'!CB$30,O!$HC33:$HL33))*CB$31),(SUMIF(S!$HC$15:$HL$15,'Ciclo Semaforico'!CB$32,S!$HC33:$HL33)+SUMIF(N!$HC$15:$HL$15,'Ciclo Semaforico'!CB$32,N!$HC33:$HL33)+SUMIF(E!$HC$15:$HL$15,'Ciclo Semaforico'!CB$32,E!$HC33:$HL33)+SUMIF(O!$HC$15:$HL$15,'Ciclo Semaforico'!CB$32,O!$HC33:$HL33))-IF(CB$31="",(SUMIF(S!$HC$15:$HL$15,'Ciclo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Semaforico'!CB$30,O!$HC33:$HL33))*CB$31))</f>
        <v>0</v>
      </c>
      <c r="CC58" s="241">
        <f>IF(CC$32="",IF(CC$31="",(SUMIF(S!$HC$15:$HL$15,'Ciclo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Semaforico'!CC$30,O!$HC33:$HL33))*CC$31),(SUMIF(S!$HC$15:$HL$15,'Ciclo Semaforico'!CC$32,S!$HC33:$HL33)+SUMIF(N!$HC$15:$HL$15,'Ciclo Semaforico'!CC$32,N!$HC33:$HL33)+SUMIF(E!$HC$15:$HL$15,'Ciclo Semaforico'!CC$32,E!$HC33:$HL33)+SUMIF(O!$HC$15:$HL$15,'Ciclo Semaforico'!CC$32,O!$HC33:$HL33))-IF(CC$31="",(SUMIF(S!$HC$15:$HL$15,'Ciclo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Semaforico'!CC$30,O!$HC33:$HL33))*CC$31))</f>
        <v>0</v>
      </c>
      <c r="CD58" s="241">
        <f>IF(CD$32="",IF(CD$31="",(SUMIF(S!$HC$15:$HL$15,'Ciclo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Semaforico'!CD$30,O!$HC33:$HL33))*CD$31),(SUMIF(S!$HC$15:$HL$15,'Ciclo Semaforico'!CD$32,S!$HC33:$HL33)+SUMIF(N!$HC$15:$HL$15,'Ciclo Semaforico'!CD$32,N!$HC33:$HL33)+SUMIF(E!$HC$15:$HL$15,'Ciclo Semaforico'!CD$32,E!$HC33:$HL33)+SUMIF(O!$HC$15:$HL$15,'Ciclo Semaforico'!CD$32,O!$HC33:$HL33))-IF(CD$31="",(SUMIF(S!$HC$15:$HL$15,'Ciclo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Semaforico'!CD$30,O!$HC33:$HL33))*CD$31))</f>
        <v>0</v>
      </c>
      <c r="CE58" s="241">
        <f>IF(CE$32="",IF(CE$31="",(SUMIF(S!$HC$15:$HL$15,'Ciclo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Semaforico'!CE$30,O!$HC33:$HL33))*CE$31),(SUMIF(S!$HC$15:$HL$15,'Ciclo Semaforico'!CE$32,S!$HC33:$HL33)+SUMIF(N!$HC$15:$HL$15,'Ciclo Semaforico'!CE$32,N!$HC33:$HL33)+SUMIF(E!$HC$15:$HL$15,'Ciclo Semaforico'!CE$32,E!$HC33:$HL33)+SUMIF(O!$HC$15:$HL$15,'Ciclo Semaforico'!CE$32,O!$HC33:$HL33))-IF(CE$31="",(SUMIF(S!$HC$15:$HL$15,'Ciclo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Semaforico'!CE$30,O!$HC33:$HL33))*CE$31))</f>
        <v>0</v>
      </c>
      <c r="CF58" s="241">
        <f>IF(CF$32="",IF(CF$31="",(SUMIF(S!$HC$15:$HL$15,'Ciclo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Semaforico'!CF$30,O!$HC33:$HL33))*CF$31),(SUMIF(S!$HC$15:$HL$15,'Ciclo Semaforico'!CF$32,S!$HC33:$HL33)+SUMIF(N!$HC$15:$HL$15,'Ciclo Semaforico'!CF$32,N!$HC33:$HL33)+SUMIF(E!$HC$15:$HL$15,'Ciclo Semaforico'!CF$32,E!$HC33:$HL33)+SUMIF(O!$HC$15:$HL$15,'Ciclo Semaforico'!CF$32,O!$HC33:$HL33))-IF(CF$31="",(SUMIF(S!$HC$15:$HL$15,'Ciclo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Semaforico'!CF$30,O!$HC33:$HL33))*CF$31))</f>
        <v>0</v>
      </c>
      <c r="CG58" s="241">
        <f>IF(CG$32="",IF(CG$31="",(SUMIF(S!$HC$15:$HL$15,'Ciclo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Semaforico'!CG$30,O!$HC33:$HL33))*CG$31),(SUMIF(S!$HC$15:$HL$15,'Ciclo Semaforico'!CG$32,S!$HC33:$HL33)+SUMIF(N!$HC$15:$HL$15,'Ciclo Semaforico'!CG$32,N!$HC33:$HL33)+SUMIF(E!$HC$15:$HL$15,'Ciclo Semaforico'!CG$32,E!$HC33:$HL33)+SUMIF(O!$HC$15:$HL$15,'Ciclo Semaforico'!CG$32,O!$HC33:$HL33))-IF(CG$31="",(SUMIF(S!$HC$15:$HL$15,'Ciclo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Semaforico'!CG$30,O!$HC33:$HL33))*CG$31))</f>
        <v>0</v>
      </c>
      <c r="CH58" s="242">
        <f>IF(CH$32="",IF(CH$31="",(SUMIF(S!$HC$15:$HL$15,'Ciclo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Semaforico'!CH$30,O!$HC33:$HL33))*CH$31),(SUMIF(S!$HC$15:$HL$15,'Ciclo Semaforico'!CH$32,S!$HC33:$HL33)+SUMIF(N!$HC$15:$HL$15,'Ciclo Semaforico'!CH$32,N!$HC33:$HL33)+SUMIF(E!$HC$15:$HL$15,'Ciclo Semaforico'!CH$32,E!$HC33:$HL33)+SUMIF(O!$HC$15:$HL$15,'Ciclo Semaforico'!CH$32,O!$HC33:$HL33))-IF(CH$31="",(SUMIF(S!$HC$15:$HL$15,'Ciclo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Semaforico'!CH$30,O!$HC33:$HL33))*CH$31))</f>
        <v>0</v>
      </c>
      <c r="CI58" s="240" t="e">
        <f t="shared" si="52"/>
        <v>#REF!</v>
      </c>
      <c r="CJ58" s="241" t="e">
        <f t="shared" si="53"/>
        <v>#REF!</v>
      </c>
      <c r="CK58" s="241" t="e">
        <f t="shared" si="54"/>
        <v>#REF!</v>
      </c>
      <c r="CL58" s="241" t="e">
        <f t="shared" si="55"/>
        <v>#REF!</v>
      </c>
      <c r="CM58" s="241" t="e">
        <f t="shared" si="56"/>
        <v>#REF!</v>
      </c>
      <c r="CN58" s="241" t="e">
        <f t="shared" si="57"/>
        <v>#REF!</v>
      </c>
      <c r="CO58" s="241" t="e">
        <f t="shared" si="58"/>
        <v>#REF!</v>
      </c>
      <c r="CP58" s="241" t="e">
        <f t="shared" si="59"/>
        <v>#REF!</v>
      </c>
      <c r="CQ58" s="241" t="e">
        <f t="shared" si="60"/>
        <v>#REF!</v>
      </c>
      <c r="CR58" s="241" t="e">
        <f t="shared" si="61"/>
        <v>#REF!</v>
      </c>
      <c r="CS58" s="241" t="e">
        <f t="shared" si="62"/>
        <v>#REF!</v>
      </c>
      <c r="CT58" s="242">
        <f t="shared" si="63"/>
        <v>0</v>
      </c>
      <c r="CU58" s="240" t="e">
        <f t="shared" si="64"/>
        <v>#REF!</v>
      </c>
      <c r="CV58" s="241" t="e">
        <f t="shared" si="65"/>
        <v>#REF!</v>
      </c>
      <c r="CW58" s="241" t="e">
        <f t="shared" si="66"/>
        <v>#REF!</v>
      </c>
      <c r="CX58" s="241">
        <f t="shared" si="67"/>
        <v>0</v>
      </c>
      <c r="CY58" s="241">
        <f t="shared" si="68"/>
        <v>0</v>
      </c>
      <c r="CZ58" s="241">
        <f t="shared" si="69"/>
        <v>0</v>
      </c>
      <c r="DA58" s="241">
        <f t="shared" si="70"/>
        <v>0</v>
      </c>
      <c r="DB58" s="241">
        <f t="shared" si="71"/>
        <v>0</v>
      </c>
      <c r="DC58" s="241">
        <f t="shared" si="72"/>
        <v>0</v>
      </c>
      <c r="DD58" s="241">
        <f t="shared" si="73"/>
        <v>0</v>
      </c>
      <c r="DE58" s="241">
        <f t="shared" si="74"/>
        <v>0</v>
      </c>
      <c r="DF58" s="242">
        <f t="shared" si="75"/>
        <v>0</v>
      </c>
      <c r="DG58" s="240">
        <f t="shared" si="76"/>
        <v>0</v>
      </c>
      <c r="DH58" s="241">
        <f t="shared" si="77"/>
        <v>0</v>
      </c>
      <c r="DI58" s="241">
        <f t="shared" si="78"/>
        <v>0</v>
      </c>
      <c r="DJ58" s="241">
        <f t="shared" si="79"/>
        <v>0</v>
      </c>
      <c r="DK58" s="241">
        <f t="shared" si="80"/>
        <v>0</v>
      </c>
      <c r="DL58" s="241">
        <f t="shared" si="81"/>
        <v>0</v>
      </c>
      <c r="DM58" s="241">
        <f t="shared" si="82"/>
        <v>0</v>
      </c>
      <c r="DN58" s="241">
        <f t="shared" si="83"/>
        <v>0</v>
      </c>
      <c r="DO58" s="241">
        <f t="shared" si="84"/>
        <v>0</v>
      </c>
      <c r="DP58" s="241">
        <f t="shared" si="85"/>
        <v>0</v>
      </c>
      <c r="DQ58" s="241">
        <f t="shared" si="86"/>
        <v>0</v>
      </c>
      <c r="DR58" s="242">
        <f t="shared" si="87"/>
        <v>0</v>
      </c>
      <c r="DS58" s="240">
        <f t="shared" si="88"/>
        <v>0</v>
      </c>
      <c r="DT58" s="241">
        <f t="shared" si="89"/>
        <v>0</v>
      </c>
      <c r="DU58" s="241">
        <f t="shared" si="90"/>
        <v>0</v>
      </c>
      <c r="DV58" s="241">
        <f t="shared" si="91"/>
        <v>0</v>
      </c>
      <c r="DW58" s="241">
        <f t="shared" si="92"/>
        <v>0</v>
      </c>
      <c r="DX58" s="241">
        <f t="shared" si="93"/>
        <v>0</v>
      </c>
      <c r="DY58" s="241">
        <f t="shared" si="94"/>
        <v>0</v>
      </c>
      <c r="DZ58" s="241">
        <f t="shared" si="95"/>
        <v>0</v>
      </c>
      <c r="EA58" s="241">
        <f t="shared" si="96"/>
        <v>0</v>
      </c>
      <c r="EB58" s="241">
        <f t="shared" si="97"/>
        <v>0</v>
      </c>
      <c r="EC58" s="241">
        <f t="shared" si="98"/>
        <v>0</v>
      </c>
      <c r="ED58" s="242">
        <f t="shared" si="99"/>
        <v>0</v>
      </c>
      <c r="EE58" s="240">
        <f t="shared" si="100"/>
        <v>0</v>
      </c>
      <c r="EF58" s="241">
        <f t="shared" si="101"/>
        <v>0</v>
      </c>
      <c r="EG58" s="241">
        <f t="shared" si="102"/>
        <v>0</v>
      </c>
      <c r="EH58" s="241">
        <f t="shared" si="103"/>
        <v>0</v>
      </c>
      <c r="EI58" s="241">
        <f t="shared" si="104"/>
        <v>0</v>
      </c>
      <c r="EJ58" s="241">
        <f t="shared" si="105"/>
        <v>0</v>
      </c>
      <c r="EK58" s="241">
        <f t="shared" si="106"/>
        <v>0</v>
      </c>
      <c r="EL58" s="241">
        <f t="shared" si="107"/>
        <v>0</v>
      </c>
      <c r="EM58" s="241">
        <f t="shared" si="108"/>
        <v>0</v>
      </c>
      <c r="EN58" s="241">
        <f t="shared" si="109"/>
        <v>0</v>
      </c>
      <c r="EO58" s="241">
        <f t="shared" si="110"/>
        <v>0</v>
      </c>
      <c r="EP58" s="242">
        <f t="shared" si="111"/>
        <v>0</v>
      </c>
      <c r="EQ58" s="251" t="e">
        <f t="shared" si="112"/>
        <v>#REF!</v>
      </c>
      <c r="ER58" s="252" t="e">
        <f t="shared" si="113"/>
        <v>#REF!</v>
      </c>
      <c r="ES58" s="252" t="e">
        <f t="shared" si="114"/>
        <v>#REF!</v>
      </c>
      <c r="ET58" s="252" t="e">
        <f t="shared" si="115"/>
        <v>#REF!</v>
      </c>
      <c r="EU58" s="252" t="e">
        <f t="shared" si="116"/>
        <v>#REF!</v>
      </c>
      <c r="EV58" s="252" t="e">
        <f t="shared" si="117"/>
        <v>#REF!</v>
      </c>
      <c r="EW58" s="252" t="e">
        <f t="shared" si="118"/>
        <v>#REF!</v>
      </c>
      <c r="EX58" s="252" t="e">
        <f t="shared" si="119"/>
        <v>#REF!</v>
      </c>
      <c r="EY58" s="252" t="e">
        <f t="shared" si="120"/>
        <v>#REF!</v>
      </c>
      <c r="EZ58" s="252" t="e">
        <f t="shared" si="121"/>
        <v>#REF!</v>
      </c>
      <c r="FA58" s="252" t="e">
        <f t="shared" si="122"/>
        <v>#REF!</v>
      </c>
      <c r="FB58" s="253" t="str">
        <f t="shared" si="123"/>
        <v/>
      </c>
      <c r="FC58" s="251" t="e">
        <f t="shared" si="124"/>
        <v>#REF!</v>
      </c>
      <c r="FD58" s="252" t="e">
        <f t="shared" si="125"/>
        <v>#REF!</v>
      </c>
      <c r="FE58" s="252" t="e">
        <f t="shared" si="126"/>
        <v>#REF!</v>
      </c>
      <c r="FF58" s="252" t="str">
        <f t="shared" si="127"/>
        <v/>
      </c>
      <c r="FG58" s="252" t="str">
        <f t="shared" si="128"/>
        <v/>
      </c>
      <c r="FH58" s="252" t="str">
        <f t="shared" si="129"/>
        <v/>
      </c>
      <c r="FI58" s="252" t="str">
        <f t="shared" si="130"/>
        <v/>
      </c>
      <c r="FJ58" s="252" t="str">
        <f t="shared" si="131"/>
        <v/>
      </c>
      <c r="FK58" s="252" t="str">
        <f t="shared" si="132"/>
        <v/>
      </c>
      <c r="FL58" s="252" t="str">
        <f t="shared" si="133"/>
        <v/>
      </c>
      <c r="FM58" s="252" t="str">
        <f t="shared" si="134"/>
        <v/>
      </c>
      <c r="FN58" s="253" t="str">
        <f t="shared" si="135"/>
        <v/>
      </c>
      <c r="FO58" s="251" t="str">
        <f t="shared" si="136"/>
        <v/>
      </c>
      <c r="FP58" s="252" t="str">
        <f t="shared" si="137"/>
        <v/>
      </c>
      <c r="FQ58" s="252" t="str">
        <f t="shared" si="138"/>
        <v/>
      </c>
      <c r="FR58" s="252" t="str">
        <f t="shared" si="139"/>
        <v/>
      </c>
      <c r="FS58" s="252" t="str">
        <f t="shared" si="140"/>
        <v/>
      </c>
      <c r="FT58" s="252" t="str">
        <f t="shared" si="141"/>
        <v/>
      </c>
      <c r="FU58" s="252" t="str">
        <f t="shared" si="142"/>
        <v/>
      </c>
      <c r="FV58" s="252" t="str">
        <f t="shared" si="143"/>
        <v/>
      </c>
      <c r="FW58" s="252" t="str">
        <f t="shared" si="144"/>
        <v/>
      </c>
      <c r="FX58" s="252" t="str">
        <f t="shared" si="145"/>
        <v/>
      </c>
      <c r="FY58" s="252" t="str">
        <f t="shared" si="146"/>
        <v/>
      </c>
      <c r="FZ58" s="253" t="str">
        <f t="shared" si="147"/>
        <v/>
      </c>
      <c r="GA58" s="251" t="str">
        <f t="shared" si="148"/>
        <v/>
      </c>
      <c r="GB58" s="252" t="str">
        <f t="shared" si="149"/>
        <v/>
      </c>
      <c r="GC58" s="252" t="str">
        <f t="shared" si="150"/>
        <v/>
      </c>
      <c r="GD58" s="252" t="str">
        <f t="shared" si="151"/>
        <v/>
      </c>
      <c r="GE58" s="252" t="str">
        <f t="shared" si="152"/>
        <v/>
      </c>
      <c r="GF58" s="252" t="str">
        <f t="shared" si="153"/>
        <v/>
      </c>
      <c r="GG58" s="252" t="str">
        <f t="shared" si="154"/>
        <v/>
      </c>
      <c r="GH58" s="252" t="str">
        <f t="shared" si="155"/>
        <v/>
      </c>
      <c r="GI58" s="252" t="str">
        <f t="shared" si="156"/>
        <v/>
      </c>
      <c r="GJ58" s="252" t="str">
        <f t="shared" si="157"/>
        <v/>
      </c>
      <c r="GK58" s="252" t="str">
        <f t="shared" si="158"/>
        <v/>
      </c>
      <c r="GL58" s="253" t="str">
        <f t="shared" si="159"/>
        <v/>
      </c>
      <c r="GM58" s="251" t="str">
        <f t="shared" si="160"/>
        <v/>
      </c>
      <c r="GN58" s="252" t="str">
        <f t="shared" si="161"/>
        <v/>
      </c>
      <c r="GO58" s="252" t="str">
        <f t="shared" si="162"/>
        <v/>
      </c>
      <c r="GP58" s="252" t="str">
        <f t="shared" si="163"/>
        <v/>
      </c>
      <c r="GQ58" s="252" t="str">
        <f t="shared" si="164"/>
        <v/>
      </c>
      <c r="GR58" s="252" t="str">
        <f t="shared" si="165"/>
        <v/>
      </c>
      <c r="GS58" s="252" t="str">
        <f t="shared" si="166"/>
        <v/>
      </c>
      <c r="GT58" s="252" t="str">
        <f t="shared" si="167"/>
        <v/>
      </c>
      <c r="GU58" s="252" t="str">
        <f t="shared" si="168"/>
        <v/>
      </c>
      <c r="GV58" s="252" t="str">
        <f t="shared" si="169"/>
        <v/>
      </c>
      <c r="GW58" s="252" t="str">
        <f t="shared" si="170"/>
        <v/>
      </c>
      <c r="GX58" s="253" t="str">
        <f t="shared" si="171"/>
        <v/>
      </c>
      <c r="GY58" s="248" t="e">
        <f t="shared" si="185"/>
        <v>#REF!</v>
      </c>
      <c r="GZ58" s="249" t="e">
        <f t="shared" si="186"/>
        <v>#REF!</v>
      </c>
      <c r="HA58" s="249">
        <f t="shared" si="186"/>
        <v>0</v>
      </c>
      <c r="HB58" s="249">
        <f t="shared" si="186"/>
        <v>0</v>
      </c>
      <c r="HC58" s="249">
        <f t="shared" si="186"/>
        <v>0</v>
      </c>
      <c r="HD58" s="249">
        <f t="shared" si="186"/>
        <v>0</v>
      </c>
      <c r="HE58" s="249">
        <f t="shared" si="173"/>
        <v>0</v>
      </c>
      <c r="HF58" s="250">
        <f t="shared" si="173"/>
        <v>0</v>
      </c>
      <c r="HG58" s="248" t="e">
        <f t="shared" si="187"/>
        <v>#REF!</v>
      </c>
      <c r="HH58" s="249" t="e">
        <f t="shared" si="188"/>
        <v>#REF!</v>
      </c>
      <c r="HI58" s="249">
        <f t="shared" si="188"/>
        <v>0</v>
      </c>
      <c r="HJ58" s="249">
        <f t="shared" si="188"/>
        <v>0</v>
      </c>
      <c r="HK58" s="249">
        <f t="shared" si="188"/>
        <v>0</v>
      </c>
      <c r="HL58" s="249">
        <f t="shared" si="188"/>
        <v>0</v>
      </c>
      <c r="HM58" s="249">
        <f t="shared" si="188"/>
        <v>0</v>
      </c>
      <c r="HN58" s="250">
        <f t="shared" si="188"/>
        <v>0</v>
      </c>
      <c r="HO58" s="248">
        <f t="shared" si="189"/>
        <v>0</v>
      </c>
      <c r="HP58" s="249">
        <f t="shared" si="190"/>
        <v>0</v>
      </c>
      <c r="HQ58" s="249">
        <f t="shared" si="190"/>
        <v>0</v>
      </c>
      <c r="HR58" s="249">
        <f t="shared" si="190"/>
        <v>0</v>
      </c>
      <c r="HS58" s="249">
        <f t="shared" si="190"/>
        <v>0</v>
      </c>
      <c r="HT58" s="249">
        <f t="shared" si="190"/>
        <v>0</v>
      </c>
      <c r="HU58" s="249">
        <f t="shared" si="190"/>
        <v>0</v>
      </c>
      <c r="HV58" s="250">
        <f t="shared" si="190"/>
        <v>0</v>
      </c>
      <c r="HW58" s="248">
        <f t="shared" si="191"/>
        <v>0</v>
      </c>
      <c r="HX58" s="249">
        <f t="shared" si="192"/>
        <v>0</v>
      </c>
      <c r="HY58" s="249">
        <f t="shared" si="192"/>
        <v>0</v>
      </c>
      <c r="HZ58" s="249">
        <f t="shared" si="192"/>
        <v>0</v>
      </c>
      <c r="IA58" s="249">
        <f t="shared" si="192"/>
        <v>0</v>
      </c>
      <c r="IB58" s="249">
        <f t="shared" si="192"/>
        <v>0</v>
      </c>
      <c r="IC58" s="249">
        <f t="shared" si="192"/>
        <v>0</v>
      </c>
      <c r="ID58" s="250">
        <f t="shared" si="192"/>
        <v>0</v>
      </c>
      <c r="IE58" s="248">
        <f t="shared" si="193"/>
        <v>0</v>
      </c>
      <c r="IF58" s="249">
        <f t="shared" si="194"/>
        <v>0</v>
      </c>
      <c r="IG58" s="249">
        <f t="shared" si="194"/>
        <v>0</v>
      </c>
      <c r="IH58" s="249">
        <f t="shared" si="194"/>
        <v>0</v>
      </c>
      <c r="II58" s="249">
        <f t="shared" si="194"/>
        <v>0</v>
      </c>
      <c r="IJ58" s="249">
        <f t="shared" si="194"/>
        <v>0</v>
      </c>
      <c r="IK58" s="249">
        <f t="shared" si="194"/>
        <v>0</v>
      </c>
      <c r="IL58" s="250">
        <f t="shared" si="194"/>
        <v>0</v>
      </c>
      <c r="IM58" s="251" t="e">
        <f t="shared" si="178"/>
        <v>#REF!</v>
      </c>
      <c r="IN58" s="252" t="e">
        <f t="shared" si="179"/>
        <v>#REF!</v>
      </c>
      <c r="IO58" s="252">
        <f t="shared" si="180"/>
        <v>0</v>
      </c>
      <c r="IP58" s="252">
        <f t="shared" si="181"/>
        <v>0</v>
      </c>
      <c r="IQ58" s="253">
        <f t="shared" si="182"/>
        <v>0</v>
      </c>
      <c r="IR58" s="405" t="e">
        <f t="shared" si="195"/>
        <v>#REF!</v>
      </c>
      <c r="IS58" s="246">
        <f t="shared" si="197"/>
        <v>0</v>
      </c>
      <c r="IT58" s="254" t="e">
        <f t="shared" si="183"/>
        <v>#REF!</v>
      </c>
      <c r="IU58" s="408">
        <v>1800</v>
      </c>
      <c r="IV58" s="410">
        <v>1</v>
      </c>
      <c r="IW58" s="410" t="s">
        <v>195</v>
      </c>
      <c r="IX58" s="414" t="e">
        <f t="shared" si="196"/>
        <v>#REF!</v>
      </c>
      <c r="IY58" s="422"/>
      <c r="IZ58" s="423"/>
      <c r="JA58" s="424"/>
      <c r="JB58" s="422"/>
      <c r="JC58" s="423"/>
      <c r="JD58" s="424"/>
      <c r="JE58" s="419"/>
      <c r="JF58" s="420"/>
      <c r="JG58" s="421"/>
      <c r="JH58" s="419"/>
      <c r="JI58" s="420"/>
      <c r="JJ58" s="421"/>
      <c r="JK58" s="419"/>
      <c r="JL58" s="420"/>
      <c r="JM58" s="421"/>
      <c r="JN58" s="659">
        <v>1</v>
      </c>
      <c r="JO58" s="659">
        <v>1</v>
      </c>
      <c r="JP58" s="659">
        <v>1</v>
      </c>
      <c r="JQ58" s="659">
        <v>1</v>
      </c>
      <c r="JR58" s="659">
        <v>1</v>
      </c>
      <c r="JS58" s="674" t="e">
        <f t="shared" si="184"/>
        <v>#REF!</v>
      </c>
    </row>
    <row r="59" spans="25:279" ht="20.100000000000001" hidden="1" customHeight="1">
      <c r="Y59" s="381" t="e">
        <f>N!IK34</f>
        <v>#REF!</v>
      </c>
      <c r="Z59" s="378" t="s">
        <v>126</v>
      </c>
      <c r="AA59" s="240" t="e">
        <f>IF(AA$32="",IF(AA$31="",(SUMIF(S!$HC$15:$HL$15,'Ciclo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Semaforico'!AA$30,O!$HC34:$HL34))*AA$31),(SUMIF(S!$HC$15:$HL$15,'Ciclo Semaforico'!AA$32,S!$HC34:$HL34)+SUMIF(N!$HC$15:$HL$15,'Ciclo Semaforico'!AA$32,N!$HC34:$HL34)+SUMIF(E!$HC$15:$HL$15,'Ciclo Semaforico'!AA$32,E!$HC34:$HL34)+SUMIF(O!$HC$15:$HL$15,'Ciclo Semaforico'!AA$32,O!$HC34:$HL34))-IF(AA$31="",(SUMIF(S!$HC$15:$HL$15,'Ciclo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Semaforico'!AA$30,O!$HC34:$HL34))*AA$31))</f>
        <v>#REF!</v>
      </c>
      <c r="AB59" s="241" t="e">
        <f>IF(AB$32="",IF(AB$31="",(SUMIF(S!$HC$15:$HL$15,'Ciclo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Semaforico'!AB$30,O!$HC34:$HL34))*AB$31),(SUMIF(S!$HC$15:$HL$15,'Ciclo Semaforico'!AB$32,S!$HC34:$HL34)+SUMIF(N!$HC$15:$HL$15,'Ciclo Semaforico'!AB$32,N!$HC34:$HL34)+SUMIF(E!$HC$15:$HL$15,'Ciclo Semaforico'!AB$32,E!$HC34:$HL34)+SUMIF(O!$HC$15:$HL$15,'Ciclo Semaforico'!AB$32,O!$HC34:$HL34))-IF(AB$31="",(SUMIF(S!$HC$15:$HL$15,'Ciclo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Semaforico'!AB$30,O!$HC34:$HL34))*AB$31))</f>
        <v>#REF!</v>
      </c>
      <c r="AC59" s="241" t="e">
        <f>IF(AC$32="",IF(AC$31="",(SUMIF(S!$HC$15:$HL$15,'Ciclo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Semaforico'!AC$30,O!$HC34:$HL34))*AC$31),(SUMIF(S!$HC$15:$HL$15,'Ciclo Semaforico'!AC$32,S!$HC34:$HL34)+SUMIF(N!$HC$15:$HL$15,'Ciclo Semaforico'!AC$32,N!$HC34:$HL34)+SUMIF(E!$HC$15:$HL$15,'Ciclo Semaforico'!AC$32,E!$HC34:$HL34)+SUMIF(O!$HC$15:$HL$15,'Ciclo Semaforico'!AC$32,O!$HC34:$HL34))-IF(AC$31="",(SUMIF(S!$HC$15:$HL$15,'Ciclo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Semaforico'!AC$30,O!$HC34:$HL34))*AC$31))</f>
        <v>#REF!</v>
      </c>
      <c r="AD59" s="241" t="e">
        <f>IF(AD$32="",IF(AD$31="",(SUMIF(S!$HC$15:$HL$15,'Ciclo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Semaforico'!AD$30,O!$HC34:$HL34))*AD$31),(SUMIF(S!$HC$15:$HL$15,'Ciclo Semaforico'!AD$32,S!$HC34:$HL34)+SUMIF(N!$HC$15:$HL$15,'Ciclo Semaforico'!AD$32,N!$HC34:$HL34)+SUMIF(E!$HC$15:$HL$15,'Ciclo Semaforico'!AD$32,E!$HC34:$HL34)+SUMIF(O!$HC$15:$HL$15,'Ciclo Semaforico'!AD$32,O!$HC34:$HL34))-IF(AD$31="",(SUMIF(S!$HC$15:$HL$15,'Ciclo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Semaforico'!AD$30,O!$HC34:$HL34))*AD$31))</f>
        <v>#REF!</v>
      </c>
      <c r="AE59" s="241" t="e">
        <f>IF(AE$32="",IF(AE$31="",(SUMIF(S!$HC$15:$HL$15,'Ciclo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Semaforico'!AE$30,O!$HC34:$HL34))*AE$31),(SUMIF(S!$HC$15:$HL$15,'Ciclo Semaforico'!AE$32,S!$HC34:$HL34)+SUMIF(N!$HC$15:$HL$15,'Ciclo Semaforico'!AE$32,N!$HC34:$HL34)+SUMIF(E!$HC$15:$HL$15,'Ciclo Semaforico'!AE$32,E!$HC34:$HL34)+SUMIF(O!$HC$15:$HL$15,'Ciclo Semaforico'!AE$32,O!$HC34:$HL34))-IF(AE$31="",(SUMIF(S!$HC$15:$HL$15,'Ciclo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Semaforico'!AE$30,O!$HC34:$HL34))*AE$31))</f>
        <v>#REF!</v>
      </c>
      <c r="AF59" s="241" t="e">
        <f>IF(AF$32="",IF(AF$31="",(SUMIF(S!$HC$15:$HL$15,'Ciclo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Semaforico'!AF$30,O!$HC34:$HL34))*AF$31),(SUMIF(S!$HC$15:$HL$15,'Ciclo Semaforico'!AF$32,S!$HC34:$HL34)+SUMIF(N!$HC$15:$HL$15,'Ciclo Semaforico'!AF$32,N!$HC34:$HL34)+SUMIF(E!$HC$15:$HL$15,'Ciclo Semaforico'!AF$32,E!$HC34:$HL34)+SUMIF(O!$HC$15:$HL$15,'Ciclo Semaforico'!AF$32,O!$HC34:$HL34))-IF(AF$31="",(SUMIF(S!$HC$15:$HL$15,'Ciclo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Semaforico'!AF$30,O!$HC34:$HL34))*AF$31))</f>
        <v>#REF!</v>
      </c>
      <c r="AG59" s="241" t="e">
        <f>IF(AG$32="",IF(AG$31="",(SUMIF(S!$HC$15:$HL$15,'Ciclo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Semaforico'!AG$30,O!$HC34:$HL34))*AG$31),(SUMIF(S!$HC$15:$HL$15,'Ciclo Semaforico'!AG$32,S!$HC34:$HL34)+SUMIF(N!$HC$15:$HL$15,'Ciclo Semaforico'!AG$32,N!$HC34:$HL34)+SUMIF(E!$HC$15:$HL$15,'Ciclo Semaforico'!AG$32,E!$HC34:$HL34)+SUMIF(O!$HC$15:$HL$15,'Ciclo Semaforico'!AG$32,O!$HC34:$HL34))-IF(AG$31="",(SUMIF(S!$HC$15:$HL$15,'Ciclo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Semaforico'!AG$30,O!$HC34:$HL34))*AG$31))</f>
        <v>#REF!</v>
      </c>
      <c r="AH59" s="241" t="e">
        <f>IF(AH$32="",IF(AH$31="",(SUMIF(S!$HC$15:$HL$15,'Ciclo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Semaforico'!AH$30,O!$HC34:$HL34))*AH$31),(SUMIF(S!$HC$15:$HL$15,'Ciclo Semaforico'!AH$32,S!$HC34:$HL34)+SUMIF(N!$HC$15:$HL$15,'Ciclo Semaforico'!AH$32,N!$HC34:$HL34)+SUMIF(E!$HC$15:$HL$15,'Ciclo Semaforico'!AH$32,E!$HC34:$HL34)+SUMIF(O!$HC$15:$HL$15,'Ciclo Semaforico'!AH$32,O!$HC34:$HL34))-IF(AH$31="",(SUMIF(S!$HC$15:$HL$15,'Ciclo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Semaforico'!AH$30,O!$HC34:$HL34))*AH$31))</f>
        <v>#REF!</v>
      </c>
      <c r="AI59" s="241" t="e">
        <f>IF(AI$32="",IF(AI$31="",(SUMIF(S!$HC$15:$HL$15,'Ciclo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Semaforico'!AI$30,O!$HC34:$HL34))*AI$31),(SUMIF(S!$HC$15:$HL$15,'Ciclo Semaforico'!AI$32,S!$HC34:$HL34)+SUMIF(N!$HC$15:$HL$15,'Ciclo Semaforico'!AI$32,N!$HC34:$HL34)+SUMIF(E!$HC$15:$HL$15,'Ciclo Semaforico'!AI$32,E!$HC34:$HL34)+SUMIF(O!$HC$15:$HL$15,'Ciclo Semaforico'!AI$32,O!$HC34:$HL34))-IF(AI$31="",(SUMIF(S!$HC$15:$HL$15,'Ciclo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Semaforico'!AI$30,O!$HC34:$HL34))*AI$31))</f>
        <v>#REF!</v>
      </c>
      <c r="AJ59" s="241" t="e">
        <f>IF(AJ$32="",IF(AJ$31="",(SUMIF(S!$HC$15:$HL$15,'Ciclo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Semaforico'!AJ$30,O!$HC34:$HL34))*AJ$31),(SUMIF(S!$HC$15:$HL$15,'Ciclo Semaforico'!AJ$32,S!$HC34:$HL34)+SUMIF(N!$HC$15:$HL$15,'Ciclo Semaforico'!AJ$32,N!$HC34:$HL34)+SUMIF(E!$HC$15:$HL$15,'Ciclo Semaforico'!AJ$32,E!$HC34:$HL34)+SUMIF(O!$HC$15:$HL$15,'Ciclo Semaforico'!AJ$32,O!$HC34:$HL34))-IF(AJ$31="",(SUMIF(S!$HC$15:$HL$15,'Ciclo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Semaforico'!AJ$30,O!$HC34:$HL34))*AJ$31))</f>
        <v>#REF!</v>
      </c>
      <c r="AK59" s="241" t="e">
        <f>IF(AK$32="",IF(AK$31="",(SUMIF(S!$HC$15:$HL$15,'Ciclo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Semaforico'!AK$30,O!$HC34:$HL34))*AK$31),(SUMIF(S!$HC$15:$HL$15,'Ciclo Semaforico'!AK$32,S!$HC34:$HL34)+SUMIF(N!$HC$15:$HL$15,'Ciclo Semaforico'!AK$32,N!$HC34:$HL34)+SUMIF(E!$HC$15:$HL$15,'Ciclo Semaforico'!AK$32,E!$HC34:$HL34)+SUMIF(O!$HC$15:$HL$15,'Ciclo Semaforico'!AK$32,O!$HC34:$HL34))-IF(AK$31="",(SUMIF(S!$HC$15:$HL$15,'Ciclo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Semaforico'!AK$30,O!$HC34:$HL34))*AK$31))</f>
        <v>#REF!</v>
      </c>
      <c r="AL59" s="242">
        <f>IF(AL$32="",IF(AL$31="",(SUMIF(S!$HC$15:$HL$15,'Ciclo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Semaforico'!AL$30,O!$HC34:$HL34))*AL$31),(SUMIF(S!$HC$15:$HL$15,'Ciclo Semaforico'!AL$32,S!$HC34:$HL34)+SUMIF(N!$HC$15:$HL$15,'Ciclo Semaforico'!AL$32,N!$HC34:$HL34)+SUMIF(E!$HC$15:$HL$15,'Ciclo Semaforico'!AL$32,E!$HC34:$HL34)+SUMIF(O!$HC$15:$HL$15,'Ciclo Semaforico'!AL$32,O!$HC34:$HL34))-IF(AL$31="",(SUMIF(S!$HC$15:$HL$15,'Ciclo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Semaforico'!AL$30,O!$HC34:$HL34))*AL$31))</f>
        <v>0</v>
      </c>
      <c r="AM59" s="240" t="e">
        <f>IF(AM$32="",IF(AM$31="",(SUMIF(S!$HC$15:$HL$15,'Ciclo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Semaforico'!AM$30,O!$HC34:$HL34))*AM$31),(SUMIF(S!$HC$15:$HL$15,'Ciclo Semaforico'!AM$32,S!$HC34:$HL34)+SUMIF(N!$HC$15:$HL$15,'Ciclo Semaforico'!AM$32,N!$HC34:$HL34)+SUMIF(E!$HC$15:$HL$15,'Ciclo Semaforico'!AM$32,E!$HC34:$HL34)+SUMIF(O!$HC$15:$HL$15,'Ciclo Semaforico'!AM$32,O!$HC34:$HL34))-IF(AM$31="",(SUMIF(S!$HC$15:$HL$15,'Ciclo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Semaforico'!AM$30,O!$HC34:$HL34))*AM$31))</f>
        <v>#REF!</v>
      </c>
      <c r="AN59" s="241" t="e">
        <f>IF(AN$32="",IF(AN$31="",(SUMIF(S!$HC$15:$HL$15,'Ciclo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Semaforico'!AN$30,O!$HC34:$HL34))*AN$31),(SUMIF(S!$HC$15:$HL$15,'Ciclo Semaforico'!AN$32,S!$HC34:$HL34)+SUMIF(N!$HC$15:$HL$15,'Ciclo Semaforico'!AN$32,N!$HC34:$HL34)+SUMIF(E!$HC$15:$HL$15,'Ciclo Semaforico'!AN$32,E!$HC34:$HL34)+SUMIF(O!$HC$15:$HL$15,'Ciclo Semaforico'!AN$32,O!$HC34:$HL34))-IF(AN$31="",(SUMIF(S!$HC$15:$HL$15,'Ciclo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Semaforico'!AN$30,O!$HC34:$HL34))*AN$31))</f>
        <v>#REF!</v>
      </c>
      <c r="AO59" s="241" t="e">
        <f>IF(AO$32="",IF(AO$31="",(SUMIF(S!$HC$15:$HL$15,'Ciclo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Semaforico'!AO$30,O!$HC34:$HL34))*AO$31),(SUMIF(S!$HC$15:$HL$15,'Ciclo Semaforico'!AO$32,S!$HC34:$HL34)+SUMIF(N!$HC$15:$HL$15,'Ciclo Semaforico'!AO$32,N!$HC34:$HL34)+SUMIF(E!$HC$15:$HL$15,'Ciclo Semaforico'!AO$32,E!$HC34:$HL34)+SUMIF(O!$HC$15:$HL$15,'Ciclo Semaforico'!AO$32,O!$HC34:$HL34))-IF(AO$31="",(SUMIF(S!$HC$15:$HL$15,'Ciclo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Semaforico'!AO$30,O!$HC34:$HL34))*AO$31))</f>
        <v>#REF!</v>
      </c>
      <c r="AP59" s="241">
        <f>IF(AP$32="",IF(AP$31="",(SUMIF(S!$HC$15:$HL$15,'Ciclo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Semaforico'!AP$30,O!$HC34:$HL34))*AP$31),(SUMIF(S!$HC$15:$HL$15,'Ciclo Semaforico'!AP$32,S!$HC34:$HL34)+SUMIF(N!$HC$15:$HL$15,'Ciclo Semaforico'!AP$32,N!$HC34:$HL34)+SUMIF(E!$HC$15:$HL$15,'Ciclo Semaforico'!AP$32,E!$HC34:$HL34)+SUMIF(O!$HC$15:$HL$15,'Ciclo Semaforico'!AP$32,O!$HC34:$HL34))-IF(AP$31="",(SUMIF(S!$HC$15:$HL$15,'Ciclo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Semaforico'!AP$30,O!$HC34:$HL34))*AP$31))</f>
        <v>0</v>
      </c>
      <c r="AQ59" s="241">
        <f>IF(AQ$32="",IF(AQ$31="",(SUMIF(S!$HC$15:$HL$15,'Ciclo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Semaforico'!AQ$30,O!$HC34:$HL34))*AQ$31),(SUMIF(S!$HC$15:$HL$15,'Ciclo Semaforico'!AQ$32,S!$HC34:$HL34)+SUMIF(N!$HC$15:$HL$15,'Ciclo Semaforico'!AQ$32,N!$HC34:$HL34)+SUMIF(E!$HC$15:$HL$15,'Ciclo Semaforico'!AQ$32,E!$HC34:$HL34)+SUMIF(O!$HC$15:$HL$15,'Ciclo Semaforico'!AQ$32,O!$HC34:$HL34))-IF(AQ$31="",(SUMIF(S!$HC$15:$HL$15,'Ciclo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Semaforico'!AQ$30,O!$HC34:$HL34))*AQ$31))</f>
        <v>0</v>
      </c>
      <c r="AR59" s="241">
        <f>IF(AR$32="",IF(AR$31="",(SUMIF(S!$HC$15:$HL$15,'Ciclo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Semaforico'!AR$30,O!$HC34:$HL34))*AR$31),(SUMIF(S!$HC$15:$HL$15,'Ciclo Semaforico'!AR$32,S!$HC34:$HL34)+SUMIF(N!$HC$15:$HL$15,'Ciclo Semaforico'!AR$32,N!$HC34:$HL34)+SUMIF(E!$HC$15:$HL$15,'Ciclo Semaforico'!AR$32,E!$HC34:$HL34)+SUMIF(O!$HC$15:$HL$15,'Ciclo Semaforico'!AR$32,O!$HC34:$HL34))-IF(AR$31="",(SUMIF(S!$HC$15:$HL$15,'Ciclo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Semaforico'!AR$30,O!$HC34:$HL34))*AR$31))</f>
        <v>0</v>
      </c>
      <c r="AS59" s="241">
        <f>IF(AS$32="",IF(AS$31="",(SUMIF(S!$HC$15:$HL$15,'Ciclo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Semaforico'!AS$30,O!$HC34:$HL34))*AS$31),(SUMIF(S!$HC$15:$HL$15,'Ciclo Semaforico'!AS$32,S!$HC34:$HL34)+SUMIF(N!$HC$15:$HL$15,'Ciclo Semaforico'!AS$32,N!$HC34:$HL34)+SUMIF(E!$HC$15:$HL$15,'Ciclo Semaforico'!AS$32,E!$HC34:$HL34)+SUMIF(O!$HC$15:$HL$15,'Ciclo Semaforico'!AS$32,O!$HC34:$HL34))-IF(AS$31="",(SUMIF(S!$HC$15:$HL$15,'Ciclo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Semaforico'!AS$30,O!$HC34:$HL34))*AS$31))</f>
        <v>0</v>
      </c>
      <c r="AT59" s="241">
        <f>IF(AT$32="",IF(AT$31="",(SUMIF(S!$HC$15:$HL$15,'Ciclo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Semaforico'!AT$30,O!$HC34:$HL34))*AT$31),(SUMIF(S!$HC$15:$HL$15,'Ciclo Semaforico'!AT$32,S!$HC34:$HL34)+SUMIF(N!$HC$15:$HL$15,'Ciclo Semaforico'!AT$32,N!$HC34:$HL34)+SUMIF(E!$HC$15:$HL$15,'Ciclo Semaforico'!AT$32,E!$HC34:$HL34)+SUMIF(O!$HC$15:$HL$15,'Ciclo Semaforico'!AT$32,O!$HC34:$HL34))-IF(AT$31="",(SUMIF(S!$HC$15:$HL$15,'Ciclo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Semaforico'!AT$30,O!$HC34:$HL34))*AT$31))</f>
        <v>0</v>
      </c>
      <c r="AU59" s="241">
        <f>IF(AU$32="",IF(AU$31="",(SUMIF(S!$HC$15:$HL$15,'Ciclo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Semaforico'!AU$30,O!$HC34:$HL34))*AU$31),(SUMIF(S!$HC$15:$HL$15,'Ciclo Semaforico'!AU$32,S!$HC34:$HL34)+SUMIF(N!$HC$15:$HL$15,'Ciclo Semaforico'!AU$32,N!$HC34:$HL34)+SUMIF(E!$HC$15:$HL$15,'Ciclo Semaforico'!AU$32,E!$HC34:$HL34)+SUMIF(O!$HC$15:$HL$15,'Ciclo Semaforico'!AU$32,O!$HC34:$HL34))-IF(AU$31="",(SUMIF(S!$HC$15:$HL$15,'Ciclo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Semaforico'!AU$30,O!$HC34:$HL34))*AU$31))</f>
        <v>0</v>
      </c>
      <c r="AV59" s="241">
        <f>IF(AV$32="",IF(AV$31="",(SUMIF(S!$HC$15:$HL$15,'Ciclo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Semaforico'!AV$30,O!$HC34:$HL34))*AV$31),(SUMIF(S!$HC$15:$HL$15,'Ciclo Semaforico'!AV$32,S!$HC34:$HL34)+SUMIF(N!$HC$15:$HL$15,'Ciclo Semaforico'!AV$32,N!$HC34:$HL34)+SUMIF(E!$HC$15:$HL$15,'Ciclo Semaforico'!AV$32,E!$HC34:$HL34)+SUMIF(O!$HC$15:$HL$15,'Ciclo Semaforico'!AV$32,O!$HC34:$HL34))-IF(AV$31="",(SUMIF(S!$HC$15:$HL$15,'Ciclo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Semaforico'!AV$30,O!$HC34:$HL34))*AV$31))</f>
        <v>0</v>
      </c>
      <c r="AW59" s="241">
        <f>IF(AW$32="",IF(AW$31="",(SUMIF(S!$HC$15:$HL$15,'Ciclo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Semaforico'!AW$30,O!$HC34:$HL34))*AW$31),(SUMIF(S!$HC$15:$HL$15,'Ciclo Semaforico'!AW$32,S!$HC34:$HL34)+SUMIF(N!$HC$15:$HL$15,'Ciclo Semaforico'!AW$32,N!$HC34:$HL34)+SUMIF(E!$HC$15:$HL$15,'Ciclo Semaforico'!AW$32,E!$HC34:$HL34)+SUMIF(O!$HC$15:$HL$15,'Ciclo Semaforico'!AW$32,O!$HC34:$HL34))-IF(AW$31="",(SUMIF(S!$HC$15:$HL$15,'Ciclo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Semaforico'!AW$30,O!$HC34:$HL34))*AW$31))</f>
        <v>0</v>
      </c>
      <c r="AX59" s="242">
        <f>IF(AX$32="",IF(AX$31="",(SUMIF(S!$HC$15:$HL$15,'Ciclo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Semaforico'!AX$30,O!$HC34:$HL34))*AX$31),(SUMIF(S!$HC$15:$HL$15,'Ciclo Semaforico'!AX$32,S!$HC34:$HL34)+SUMIF(N!$HC$15:$HL$15,'Ciclo Semaforico'!AX$32,N!$HC34:$HL34)+SUMIF(E!$HC$15:$HL$15,'Ciclo Semaforico'!AX$32,E!$HC34:$HL34)+SUMIF(O!$HC$15:$HL$15,'Ciclo Semaforico'!AX$32,O!$HC34:$HL34))-IF(AX$31="",(SUMIF(S!$HC$15:$HL$15,'Ciclo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Semaforico'!AX$30,O!$HC34:$HL34))*AX$31))</f>
        <v>0</v>
      </c>
      <c r="AY59" s="240">
        <f>IF(AY$32="",IF(AY$31="",(SUMIF(S!$HC$15:$HL$15,'Ciclo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Semaforico'!AY$30,O!$HC34:$HL34))*AY$31),(SUMIF(S!$HC$15:$HL$15,'Ciclo Semaforico'!AY$32,S!$HC34:$HL34)+SUMIF(N!$HC$15:$HL$15,'Ciclo Semaforico'!AY$32,N!$HC34:$HL34)+SUMIF(E!$HC$15:$HL$15,'Ciclo Semaforico'!AY$32,E!$HC34:$HL34)+SUMIF(O!$HC$15:$HL$15,'Ciclo Semaforico'!AY$32,O!$HC34:$HL34))-IF(AY$31="",(SUMIF(S!$HC$15:$HL$15,'Ciclo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Semaforico'!AY$30,O!$HC34:$HL34))*AY$31))</f>
        <v>0</v>
      </c>
      <c r="AZ59" s="241">
        <f>IF(AZ$32="",IF(AZ$31="",(SUMIF(S!$HC$15:$HL$15,'Ciclo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Semaforico'!AZ$30,O!$HC34:$HL34))*AZ$31),(SUMIF(S!$HC$15:$HL$15,'Ciclo Semaforico'!AZ$32,S!$HC34:$HL34)+SUMIF(N!$HC$15:$HL$15,'Ciclo Semaforico'!AZ$32,N!$HC34:$HL34)+SUMIF(E!$HC$15:$HL$15,'Ciclo Semaforico'!AZ$32,E!$HC34:$HL34)+SUMIF(O!$HC$15:$HL$15,'Ciclo Semaforico'!AZ$32,O!$HC34:$HL34))-IF(AZ$31="",(SUMIF(S!$HC$15:$HL$15,'Ciclo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Semaforico'!AZ$30,O!$HC34:$HL34))*AZ$31))</f>
        <v>0</v>
      </c>
      <c r="BA59" s="241">
        <f>IF(BA$32="",IF(BA$31="",(SUMIF(S!$HC$15:$HL$15,'Ciclo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Semaforico'!BA$30,O!$HC34:$HL34))*BA$31),(SUMIF(S!$HC$15:$HL$15,'Ciclo Semaforico'!BA$32,S!$HC34:$HL34)+SUMIF(N!$HC$15:$HL$15,'Ciclo Semaforico'!BA$32,N!$HC34:$HL34)+SUMIF(E!$HC$15:$HL$15,'Ciclo Semaforico'!BA$32,E!$HC34:$HL34)+SUMIF(O!$HC$15:$HL$15,'Ciclo Semaforico'!BA$32,O!$HC34:$HL34))-IF(BA$31="",(SUMIF(S!$HC$15:$HL$15,'Ciclo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Semaforico'!BA$30,O!$HC34:$HL34))*BA$31))</f>
        <v>0</v>
      </c>
      <c r="BB59" s="241">
        <f>IF(BB$32="",IF(BB$31="",(SUMIF(S!$HC$15:$HL$15,'Ciclo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Semaforico'!BB$30,O!$HC34:$HL34))*BB$31),(SUMIF(S!$HC$15:$HL$15,'Ciclo Semaforico'!BB$32,S!$HC34:$HL34)+SUMIF(N!$HC$15:$HL$15,'Ciclo Semaforico'!BB$32,N!$HC34:$HL34)+SUMIF(E!$HC$15:$HL$15,'Ciclo Semaforico'!BB$32,E!$HC34:$HL34)+SUMIF(O!$HC$15:$HL$15,'Ciclo Semaforico'!BB$32,O!$HC34:$HL34))-IF(BB$31="",(SUMIF(S!$HC$15:$HL$15,'Ciclo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Semaforico'!BB$30,O!$HC34:$HL34))*BB$31))</f>
        <v>0</v>
      </c>
      <c r="BC59" s="241">
        <f>IF(BC$32="",IF(BC$31="",(SUMIF(S!$HC$15:$HL$15,'Ciclo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Semaforico'!BC$30,O!$HC34:$HL34))*BC$31),(SUMIF(S!$HC$15:$HL$15,'Ciclo Semaforico'!BC$32,S!$HC34:$HL34)+SUMIF(N!$HC$15:$HL$15,'Ciclo Semaforico'!BC$32,N!$HC34:$HL34)+SUMIF(E!$HC$15:$HL$15,'Ciclo Semaforico'!BC$32,E!$HC34:$HL34)+SUMIF(O!$HC$15:$HL$15,'Ciclo Semaforico'!BC$32,O!$HC34:$HL34))-IF(BC$31="",(SUMIF(S!$HC$15:$HL$15,'Ciclo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Semaforico'!BC$30,O!$HC34:$HL34))*BC$31))</f>
        <v>0</v>
      </c>
      <c r="BD59" s="241">
        <f>IF(BD$32="",IF(BD$31="",(SUMIF(S!$HC$15:$HL$15,'Ciclo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Semaforico'!BD$30,O!$HC34:$HL34))*BD$31),(SUMIF(S!$HC$15:$HL$15,'Ciclo Semaforico'!BD$32,S!$HC34:$HL34)+SUMIF(N!$HC$15:$HL$15,'Ciclo Semaforico'!BD$32,N!$HC34:$HL34)+SUMIF(E!$HC$15:$HL$15,'Ciclo Semaforico'!BD$32,E!$HC34:$HL34)+SUMIF(O!$HC$15:$HL$15,'Ciclo Semaforico'!BD$32,O!$HC34:$HL34))-IF(BD$31="",(SUMIF(S!$HC$15:$HL$15,'Ciclo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Semaforico'!BD$30,O!$HC34:$HL34))*BD$31))</f>
        <v>0</v>
      </c>
      <c r="BE59" s="241">
        <f>IF(BE$32="",IF(BE$31="",(SUMIF(S!$HC$15:$HL$15,'Ciclo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Semaforico'!BE$30,O!$HC34:$HL34))*BE$31),(SUMIF(S!$HC$15:$HL$15,'Ciclo Semaforico'!BE$32,S!$HC34:$HL34)+SUMIF(N!$HC$15:$HL$15,'Ciclo Semaforico'!BE$32,N!$HC34:$HL34)+SUMIF(E!$HC$15:$HL$15,'Ciclo Semaforico'!BE$32,E!$HC34:$HL34)+SUMIF(O!$HC$15:$HL$15,'Ciclo Semaforico'!BE$32,O!$HC34:$HL34))-IF(BE$31="",(SUMIF(S!$HC$15:$HL$15,'Ciclo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Semaforico'!BE$30,O!$HC34:$HL34))*BE$31))</f>
        <v>0</v>
      </c>
      <c r="BF59" s="241">
        <f>IF(BF$32="",IF(BF$31="",(SUMIF(S!$HC$15:$HL$15,'Ciclo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Semaforico'!BF$30,O!$HC34:$HL34))*BF$31),(SUMIF(S!$HC$15:$HL$15,'Ciclo Semaforico'!BF$32,S!$HC34:$HL34)+SUMIF(N!$HC$15:$HL$15,'Ciclo Semaforico'!BF$32,N!$HC34:$HL34)+SUMIF(E!$HC$15:$HL$15,'Ciclo Semaforico'!BF$32,E!$HC34:$HL34)+SUMIF(O!$HC$15:$HL$15,'Ciclo Semaforico'!BF$32,O!$HC34:$HL34))-IF(BF$31="",(SUMIF(S!$HC$15:$HL$15,'Ciclo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Semaforico'!BF$30,O!$HC34:$HL34))*BF$31))</f>
        <v>0</v>
      </c>
      <c r="BG59" s="241">
        <f>IF(BG$32="",IF(BG$31="",(SUMIF(S!$HC$15:$HL$15,'Ciclo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Semaforico'!BG$30,O!$HC34:$HL34))*BG$31),(SUMIF(S!$HC$15:$HL$15,'Ciclo Semaforico'!BG$32,S!$HC34:$HL34)+SUMIF(N!$HC$15:$HL$15,'Ciclo Semaforico'!BG$32,N!$HC34:$HL34)+SUMIF(E!$HC$15:$HL$15,'Ciclo Semaforico'!BG$32,E!$HC34:$HL34)+SUMIF(O!$HC$15:$HL$15,'Ciclo Semaforico'!BG$32,O!$HC34:$HL34))-IF(BG$31="",(SUMIF(S!$HC$15:$HL$15,'Ciclo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Semaforico'!BG$30,O!$HC34:$HL34))*BG$31))</f>
        <v>0</v>
      </c>
      <c r="BH59" s="241">
        <f>IF(BH$32="",IF(BH$31="",(SUMIF(S!$HC$15:$HL$15,'Ciclo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Semaforico'!BH$30,O!$HC34:$HL34))*BH$31),(SUMIF(S!$HC$15:$HL$15,'Ciclo Semaforico'!BH$32,S!$HC34:$HL34)+SUMIF(N!$HC$15:$HL$15,'Ciclo Semaforico'!BH$32,N!$HC34:$HL34)+SUMIF(E!$HC$15:$HL$15,'Ciclo Semaforico'!BH$32,E!$HC34:$HL34)+SUMIF(O!$HC$15:$HL$15,'Ciclo Semaforico'!BH$32,O!$HC34:$HL34))-IF(BH$31="",(SUMIF(S!$HC$15:$HL$15,'Ciclo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Semaforico'!BH$30,O!$HC34:$HL34))*BH$31))</f>
        <v>0</v>
      </c>
      <c r="BI59" s="241">
        <f>IF(BI$32="",IF(BI$31="",(SUMIF(S!$HC$15:$HL$15,'Ciclo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Semaforico'!BI$30,O!$HC34:$HL34))*BI$31),(SUMIF(S!$HC$15:$HL$15,'Ciclo Semaforico'!BI$32,S!$HC34:$HL34)+SUMIF(N!$HC$15:$HL$15,'Ciclo Semaforico'!BI$32,N!$HC34:$HL34)+SUMIF(E!$HC$15:$HL$15,'Ciclo Semaforico'!BI$32,E!$HC34:$HL34)+SUMIF(O!$HC$15:$HL$15,'Ciclo Semaforico'!BI$32,O!$HC34:$HL34))-IF(BI$31="",(SUMIF(S!$HC$15:$HL$15,'Ciclo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Semaforico'!BI$30,O!$HC34:$HL34))*BI$31))</f>
        <v>0</v>
      </c>
      <c r="BJ59" s="242">
        <f>IF(BJ$32="",IF(BJ$31="",(SUMIF(S!$HC$15:$HL$15,'Ciclo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Semaforico'!BJ$30,O!$HC34:$HL34))*BJ$31),(SUMIF(S!$HC$15:$HL$15,'Ciclo Semaforico'!BJ$32,S!$HC34:$HL34)+SUMIF(N!$HC$15:$HL$15,'Ciclo Semaforico'!BJ$32,N!$HC34:$HL34)+SUMIF(E!$HC$15:$HL$15,'Ciclo Semaforico'!BJ$32,E!$HC34:$HL34)+SUMIF(O!$HC$15:$HL$15,'Ciclo Semaforico'!BJ$32,O!$HC34:$HL34))-IF(BJ$31="",(SUMIF(S!$HC$15:$HL$15,'Ciclo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Semaforico'!BJ$30,O!$HC34:$HL34))*BJ$31))</f>
        <v>0</v>
      </c>
      <c r="BK59" s="240">
        <f>IF(BK$32="",IF(BK$31="",(SUMIF(S!$HC$15:$HL$15,'Ciclo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Semaforico'!BK$30,O!$HC34:$HL34))*BK$31),(SUMIF(S!$HC$15:$HL$15,'Ciclo Semaforico'!BK$32,S!$HC34:$HL34)+SUMIF(N!$HC$15:$HL$15,'Ciclo Semaforico'!BK$32,N!$HC34:$HL34)+SUMIF(E!$HC$15:$HL$15,'Ciclo Semaforico'!BK$32,E!$HC34:$HL34)+SUMIF(O!$HC$15:$HL$15,'Ciclo Semaforico'!BK$32,O!$HC34:$HL34))-IF(BK$31="",(SUMIF(S!$HC$15:$HL$15,'Ciclo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Semaforico'!BK$30,O!$HC34:$HL34))*BK$31))</f>
        <v>0</v>
      </c>
      <c r="BL59" s="241">
        <f>IF(BL$32="",IF(BL$31="",(SUMIF(S!$HC$15:$HL$15,'Ciclo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Semaforico'!BL$30,O!$HC34:$HL34))*BL$31),(SUMIF(S!$HC$15:$HL$15,'Ciclo Semaforico'!BL$32,S!$HC34:$HL34)+SUMIF(N!$HC$15:$HL$15,'Ciclo Semaforico'!BL$32,N!$HC34:$HL34)+SUMIF(E!$HC$15:$HL$15,'Ciclo Semaforico'!BL$32,E!$HC34:$HL34)+SUMIF(O!$HC$15:$HL$15,'Ciclo Semaforico'!BL$32,O!$HC34:$HL34))-IF(BL$31="",(SUMIF(S!$HC$15:$HL$15,'Ciclo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Semaforico'!BL$30,O!$HC34:$HL34))*BL$31))</f>
        <v>0</v>
      </c>
      <c r="BM59" s="241">
        <f>IF(BM$32="",IF(BM$31="",(SUMIF(S!$HC$15:$HL$15,'Ciclo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Semaforico'!BM$30,O!$HC34:$HL34))*BM$31),(SUMIF(S!$HC$15:$HL$15,'Ciclo Semaforico'!BM$32,S!$HC34:$HL34)+SUMIF(N!$HC$15:$HL$15,'Ciclo Semaforico'!BM$32,N!$HC34:$HL34)+SUMIF(E!$HC$15:$HL$15,'Ciclo Semaforico'!BM$32,E!$HC34:$HL34)+SUMIF(O!$HC$15:$HL$15,'Ciclo Semaforico'!BM$32,O!$HC34:$HL34))-IF(BM$31="",(SUMIF(S!$HC$15:$HL$15,'Ciclo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Semaforico'!BM$30,O!$HC34:$HL34))*BM$31))</f>
        <v>0</v>
      </c>
      <c r="BN59" s="241">
        <f>IF(BN$32="",IF(BN$31="",(SUMIF(S!$HC$15:$HL$15,'Ciclo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Semaforico'!BN$30,O!$HC34:$HL34))*BN$31),(SUMIF(S!$HC$15:$HL$15,'Ciclo Semaforico'!BN$32,S!$HC34:$HL34)+SUMIF(N!$HC$15:$HL$15,'Ciclo Semaforico'!BN$32,N!$HC34:$HL34)+SUMIF(E!$HC$15:$HL$15,'Ciclo Semaforico'!BN$32,E!$HC34:$HL34)+SUMIF(O!$HC$15:$HL$15,'Ciclo Semaforico'!BN$32,O!$HC34:$HL34))-IF(BN$31="",(SUMIF(S!$HC$15:$HL$15,'Ciclo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Semaforico'!BN$30,O!$HC34:$HL34))*BN$31))</f>
        <v>0</v>
      </c>
      <c r="BO59" s="241">
        <f>IF(BO$32="",IF(BO$31="",(SUMIF(S!$HC$15:$HL$15,'Ciclo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Semaforico'!BO$30,O!$HC34:$HL34))*BO$31),(SUMIF(S!$HC$15:$HL$15,'Ciclo Semaforico'!BO$32,S!$HC34:$HL34)+SUMIF(N!$HC$15:$HL$15,'Ciclo Semaforico'!BO$32,N!$HC34:$HL34)+SUMIF(E!$HC$15:$HL$15,'Ciclo Semaforico'!BO$32,E!$HC34:$HL34)+SUMIF(O!$HC$15:$HL$15,'Ciclo Semaforico'!BO$32,O!$HC34:$HL34))-IF(BO$31="",(SUMIF(S!$HC$15:$HL$15,'Ciclo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Semaforico'!BO$30,O!$HC34:$HL34))*BO$31))</f>
        <v>0</v>
      </c>
      <c r="BP59" s="241">
        <f>IF(BP$32="",IF(BP$31="",(SUMIF(S!$HC$15:$HL$15,'Ciclo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Semaforico'!BP$30,O!$HC34:$HL34))*BP$31),(SUMIF(S!$HC$15:$HL$15,'Ciclo Semaforico'!BP$32,S!$HC34:$HL34)+SUMIF(N!$HC$15:$HL$15,'Ciclo Semaforico'!BP$32,N!$HC34:$HL34)+SUMIF(E!$HC$15:$HL$15,'Ciclo Semaforico'!BP$32,E!$HC34:$HL34)+SUMIF(O!$HC$15:$HL$15,'Ciclo Semaforico'!BP$32,O!$HC34:$HL34))-IF(BP$31="",(SUMIF(S!$HC$15:$HL$15,'Ciclo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Semaforico'!BP$30,O!$HC34:$HL34))*BP$31))</f>
        <v>0</v>
      </c>
      <c r="BQ59" s="241">
        <f>IF(BQ$32="",IF(BQ$31="",(SUMIF(S!$HC$15:$HL$15,'Ciclo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Semaforico'!BQ$30,O!$HC34:$HL34))*BQ$31),(SUMIF(S!$HC$15:$HL$15,'Ciclo Semaforico'!BQ$32,S!$HC34:$HL34)+SUMIF(N!$HC$15:$HL$15,'Ciclo Semaforico'!BQ$32,N!$HC34:$HL34)+SUMIF(E!$HC$15:$HL$15,'Ciclo Semaforico'!BQ$32,E!$HC34:$HL34)+SUMIF(O!$HC$15:$HL$15,'Ciclo Semaforico'!BQ$32,O!$HC34:$HL34))-IF(BQ$31="",(SUMIF(S!$HC$15:$HL$15,'Ciclo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Semaforico'!BQ$30,O!$HC34:$HL34))*BQ$31))</f>
        <v>0</v>
      </c>
      <c r="BR59" s="241">
        <f>IF(BR$32="",IF(BR$31="",(SUMIF(S!$HC$15:$HL$15,'Ciclo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Semaforico'!BR$30,O!$HC34:$HL34))*BR$31),(SUMIF(S!$HC$15:$HL$15,'Ciclo Semaforico'!BR$32,S!$HC34:$HL34)+SUMIF(N!$HC$15:$HL$15,'Ciclo Semaforico'!BR$32,N!$HC34:$HL34)+SUMIF(E!$HC$15:$HL$15,'Ciclo Semaforico'!BR$32,E!$HC34:$HL34)+SUMIF(O!$HC$15:$HL$15,'Ciclo Semaforico'!BR$32,O!$HC34:$HL34))-IF(BR$31="",(SUMIF(S!$HC$15:$HL$15,'Ciclo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Semaforico'!BR$30,O!$HC34:$HL34))*BR$31))</f>
        <v>0</v>
      </c>
      <c r="BS59" s="241">
        <f>IF(BS$32="",IF(BS$31="",(SUMIF(S!$HC$15:$HL$15,'Ciclo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Semaforico'!BS$30,O!$HC34:$HL34))*BS$31),(SUMIF(S!$HC$15:$HL$15,'Ciclo Semaforico'!BS$32,S!$HC34:$HL34)+SUMIF(N!$HC$15:$HL$15,'Ciclo Semaforico'!BS$32,N!$HC34:$HL34)+SUMIF(E!$HC$15:$HL$15,'Ciclo Semaforico'!BS$32,E!$HC34:$HL34)+SUMIF(O!$HC$15:$HL$15,'Ciclo Semaforico'!BS$32,O!$HC34:$HL34))-IF(BS$31="",(SUMIF(S!$HC$15:$HL$15,'Ciclo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Semaforico'!BS$30,O!$HC34:$HL34))*BS$31))</f>
        <v>0</v>
      </c>
      <c r="BT59" s="241">
        <f>IF(BT$32="",IF(BT$31="",(SUMIF(S!$HC$15:$HL$15,'Ciclo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Semaforico'!BT$30,O!$HC34:$HL34))*BT$31),(SUMIF(S!$HC$15:$HL$15,'Ciclo Semaforico'!BT$32,S!$HC34:$HL34)+SUMIF(N!$HC$15:$HL$15,'Ciclo Semaforico'!BT$32,N!$HC34:$HL34)+SUMIF(E!$HC$15:$HL$15,'Ciclo Semaforico'!BT$32,E!$HC34:$HL34)+SUMIF(O!$HC$15:$HL$15,'Ciclo Semaforico'!BT$32,O!$HC34:$HL34))-IF(BT$31="",(SUMIF(S!$HC$15:$HL$15,'Ciclo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Semaforico'!BT$30,O!$HC34:$HL34))*BT$31))</f>
        <v>0</v>
      </c>
      <c r="BU59" s="241">
        <f>IF(BU$32="",IF(BU$31="",(SUMIF(S!$HC$15:$HL$15,'Ciclo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Semaforico'!BU$30,O!$HC34:$HL34))*BU$31),(SUMIF(S!$HC$15:$HL$15,'Ciclo Semaforico'!BU$32,S!$HC34:$HL34)+SUMIF(N!$HC$15:$HL$15,'Ciclo Semaforico'!BU$32,N!$HC34:$HL34)+SUMIF(E!$HC$15:$HL$15,'Ciclo Semaforico'!BU$32,E!$HC34:$HL34)+SUMIF(O!$HC$15:$HL$15,'Ciclo Semaforico'!BU$32,O!$HC34:$HL34))-IF(BU$31="",(SUMIF(S!$HC$15:$HL$15,'Ciclo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Semaforico'!BU$30,O!$HC34:$HL34))*BU$31))</f>
        <v>0</v>
      </c>
      <c r="BV59" s="242">
        <f>IF(BV$32="",IF(BV$31="",(SUMIF(S!$HC$15:$HL$15,'Ciclo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Semaforico'!BV$30,O!$HC34:$HL34))*BV$31),(SUMIF(S!$HC$15:$HL$15,'Ciclo Semaforico'!BV$32,S!$HC34:$HL34)+SUMIF(N!$HC$15:$HL$15,'Ciclo Semaforico'!BV$32,N!$HC34:$HL34)+SUMIF(E!$HC$15:$HL$15,'Ciclo Semaforico'!BV$32,E!$HC34:$HL34)+SUMIF(O!$HC$15:$HL$15,'Ciclo Semaforico'!BV$32,O!$HC34:$HL34))-IF(BV$31="",(SUMIF(S!$HC$15:$HL$15,'Ciclo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Semaforico'!BV$30,O!$HC34:$HL34))*BV$31))</f>
        <v>0</v>
      </c>
      <c r="BW59" s="240">
        <f>IF(BW$32="",IF(BW$31="",(SUMIF(S!$HC$15:$HL$15,'Ciclo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Semaforico'!BW$30,O!$HC34:$HL34))*BW$31),(SUMIF(S!$HC$15:$HL$15,'Ciclo Semaforico'!BW$32,S!$HC34:$HL34)+SUMIF(N!$HC$15:$HL$15,'Ciclo Semaforico'!BW$32,N!$HC34:$HL34)+SUMIF(E!$HC$15:$HL$15,'Ciclo Semaforico'!BW$32,E!$HC34:$HL34)+SUMIF(O!$HC$15:$HL$15,'Ciclo Semaforico'!BW$32,O!$HC34:$HL34))-IF(BW$31="",(SUMIF(S!$HC$15:$HL$15,'Ciclo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Semaforico'!BW$30,O!$HC34:$HL34))*BW$31))</f>
        <v>0</v>
      </c>
      <c r="BX59" s="241">
        <f>IF(BX$32="",IF(BX$31="",(SUMIF(S!$HC$15:$HL$15,'Ciclo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Semaforico'!BX$30,O!$HC34:$HL34))*BX$31),(SUMIF(S!$HC$15:$HL$15,'Ciclo Semaforico'!BX$32,S!$HC34:$HL34)+SUMIF(N!$HC$15:$HL$15,'Ciclo Semaforico'!BX$32,N!$HC34:$HL34)+SUMIF(E!$HC$15:$HL$15,'Ciclo Semaforico'!BX$32,E!$HC34:$HL34)+SUMIF(O!$HC$15:$HL$15,'Ciclo Semaforico'!BX$32,O!$HC34:$HL34))-IF(BX$31="",(SUMIF(S!$HC$15:$HL$15,'Ciclo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Semaforico'!BX$30,O!$HC34:$HL34))*BX$31))</f>
        <v>0</v>
      </c>
      <c r="BY59" s="241">
        <f>IF(BY$32="",IF(BY$31="",(SUMIF(S!$HC$15:$HL$15,'Ciclo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Semaforico'!BY$30,O!$HC34:$HL34))*BY$31),(SUMIF(S!$HC$15:$HL$15,'Ciclo Semaforico'!BY$32,S!$HC34:$HL34)+SUMIF(N!$HC$15:$HL$15,'Ciclo Semaforico'!BY$32,N!$HC34:$HL34)+SUMIF(E!$HC$15:$HL$15,'Ciclo Semaforico'!BY$32,E!$HC34:$HL34)+SUMIF(O!$HC$15:$HL$15,'Ciclo Semaforico'!BY$32,O!$HC34:$HL34))-IF(BY$31="",(SUMIF(S!$HC$15:$HL$15,'Ciclo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Semaforico'!BY$30,O!$HC34:$HL34))*BY$31))</f>
        <v>0</v>
      </c>
      <c r="BZ59" s="241">
        <f>IF(BZ$32="",IF(BZ$31="",(SUMIF(S!$HC$15:$HL$15,'Ciclo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Semaforico'!BZ$30,O!$HC34:$HL34))*BZ$31),(SUMIF(S!$HC$15:$HL$15,'Ciclo Semaforico'!BZ$32,S!$HC34:$HL34)+SUMIF(N!$HC$15:$HL$15,'Ciclo Semaforico'!BZ$32,N!$HC34:$HL34)+SUMIF(E!$HC$15:$HL$15,'Ciclo Semaforico'!BZ$32,E!$HC34:$HL34)+SUMIF(O!$HC$15:$HL$15,'Ciclo Semaforico'!BZ$32,O!$HC34:$HL34))-IF(BZ$31="",(SUMIF(S!$HC$15:$HL$15,'Ciclo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Semaforico'!BZ$30,O!$HC34:$HL34))*BZ$31))</f>
        <v>0</v>
      </c>
      <c r="CA59" s="241">
        <f>IF(CA$32="",IF(CA$31="",(SUMIF(S!$HC$15:$HL$15,'Ciclo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Semaforico'!CA$30,O!$HC34:$HL34))*CA$31),(SUMIF(S!$HC$15:$HL$15,'Ciclo Semaforico'!CA$32,S!$HC34:$HL34)+SUMIF(N!$HC$15:$HL$15,'Ciclo Semaforico'!CA$32,N!$HC34:$HL34)+SUMIF(E!$HC$15:$HL$15,'Ciclo Semaforico'!CA$32,E!$HC34:$HL34)+SUMIF(O!$HC$15:$HL$15,'Ciclo Semaforico'!CA$32,O!$HC34:$HL34))-IF(CA$31="",(SUMIF(S!$HC$15:$HL$15,'Ciclo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Semaforico'!CA$30,O!$HC34:$HL34))*CA$31))</f>
        <v>0</v>
      </c>
      <c r="CB59" s="241">
        <f>IF(CB$32="",IF(CB$31="",(SUMIF(S!$HC$15:$HL$15,'Ciclo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Semaforico'!CB$30,O!$HC34:$HL34))*CB$31),(SUMIF(S!$HC$15:$HL$15,'Ciclo Semaforico'!CB$32,S!$HC34:$HL34)+SUMIF(N!$HC$15:$HL$15,'Ciclo Semaforico'!CB$32,N!$HC34:$HL34)+SUMIF(E!$HC$15:$HL$15,'Ciclo Semaforico'!CB$32,E!$HC34:$HL34)+SUMIF(O!$HC$15:$HL$15,'Ciclo Semaforico'!CB$32,O!$HC34:$HL34))-IF(CB$31="",(SUMIF(S!$HC$15:$HL$15,'Ciclo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Semaforico'!CB$30,O!$HC34:$HL34))*CB$31))</f>
        <v>0</v>
      </c>
      <c r="CC59" s="241">
        <f>IF(CC$32="",IF(CC$31="",(SUMIF(S!$HC$15:$HL$15,'Ciclo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Semaforico'!CC$30,O!$HC34:$HL34))*CC$31),(SUMIF(S!$HC$15:$HL$15,'Ciclo Semaforico'!CC$32,S!$HC34:$HL34)+SUMIF(N!$HC$15:$HL$15,'Ciclo Semaforico'!CC$32,N!$HC34:$HL34)+SUMIF(E!$HC$15:$HL$15,'Ciclo Semaforico'!CC$32,E!$HC34:$HL34)+SUMIF(O!$HC$15:$HL$15,'Ciclo Semaforico'!CC$32,O!$HC34:$HL34))-IF(CC$31="",(SUMIF(S!$HC$15:$HL$15,'Ciclo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Semaforico'!CC$30,O!$HC34:$HL34))*CC$31))</f>
        <v>0</v>
      </c>
      <c r="CD59" s="241">
        <f>IF(CD$32="",IF(CD$31="",(SUMIF(S!$HC$15:$HL$15,'Ciclo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Semaforico'!CD$30,O!$HC34:$HL34))*CD$31),(SUMIF(S!$HC$15:$HL$15,'Ciclo Semaforico'!CD$32,S!$HC34:$HL34)+SUMIF(N!$HC$15:$HL$15,'Ciclo Semaforico'!CD$32,N!$HC34:$HL34)+SUMIF(E!$HC$15:$HL$15,'Ciclo Semaforico'!CD$32,E!$HC34:$HL34)+SUMIF(O!$HC$15:$HL$15,'Ciclo Semaforico'!CD$32,O!$HC34:$HL34))-IF(CD$31="",(SUMIF(S!$HC$15:$HL$15,'Ciclo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Semaforico'!CD$30,O!$HC34:$HL34))*CD$31))</f>
        <v>0</v>
      </c>
      <c r="CE59" s="241">
        <f>IF(CE$32="",IF(CE$31="",(SUMIF(S!$HC$15:$HL$15,'Ciclo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Semaforico'!CE$30,O!$HC34:$HL34))*CE$31),(SUMIF(S!$HC$15:$HL$15,'Ciclo Semaforico'!CE$32,S!$HC34:$HL34)+SUMIF(N!$HC$15:$HL$15,'Ciclo Semaforico'!CE$32,N!$HC34:$HL34)+SUMIF(E!$HC$15:$HL$15,'Ciclo Semaforico'!CE$32,E!$HC34:$HL34)+SUMIF(O!$HC$15:$HL$15,'Ciclo Semaforico'!CE$32,O!$HC34:$HL34))-IF(CE$31="",(SUMIF(S!$HC$15:$HL$15,'Ciclo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Semaforico'!CE$30,O!$HC34:$HL34))*CE$31))</f>
        <v>0</v>
      </c>
      <c r="CF59" s="241">
        <f>IF(CF$32="",IF(CF$31="",(SUMIF(S!$HC$15:$HL$15,'Ciclo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Semaforico'!CF$30,O!$HC34:$HL34))*CF$31),(SUMIF(S!$HC$15:$HL$15,'Ciclo Semaforico'!CF$32,S!$HC34:$HL34)+SUMIF(N!$HC$15:$HL$15,'Ciclo Semaforico'!CF$32,N!$HC34:$HL34)+SUMIF(E!$HC$15:$HL$15,'Ciclo Semaforico'!CF$32,E!$HC34:$HL34)+SUMIF(O!$HC$15:$HL$15,'Ciclo Semaforico'!CF$32,O!$HC34:$HL34))-IF(CF$31="",(SUMIF(S!$HC$15:$HL$15,'Ciclo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Semaforico'!CF$30,O!$HC34:$HL34))*CF$31))</f>
        <v>0</v>
      </c>
      <c r="CG59" s="241">
        <f>IF(CG$32="",IF(CG$31="",(SUMIF(S!$HC$15:$HL$15,'Ciclo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Semaforico'!CG$30,O!$HC34:$HL34))*CG$31),(SUMIF(S!$HC$15:$HL$15,'Ciclo Semaforico'!CG$32,S!$HC34:$HL34)+SUMIF(N!$HC$15:$HL$15,'Ciclo Semaforico'!CG$32,N!$HC34:$HL34)+SUMIF(E!$HC$15:$HL$15,'Ciclo Semaforico'!CG$32,E!$HC34:$HL34)+SUMIF(O!$HC$15:$HL$15,'Ciclo Semaforico'!CG$32,O!$HC34:$HL34))-IF(CG$31="",(SUMIF(S!$HC$15:$HL$15,'Ciclo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Semaforico'!CG$30,O!$HC34:$HL34))*CG$31))</f>
        <v>0</v>
      </c>
      <c r="CH59" s="242">
        <f>IF(CH$32="",IF(CH$31="",(SUMIF(S!$HC$15:$HL$15,'Ciclo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Semaforico'!CH$30,O!$HC34:$HL34))*CH$31),(SUMIF(S!$HC$15:$HL$15,'Ciclo Semaforico'!CH$32,S!$HC34:$HL34)+SUMIF(N!$HC$15:$HL$15,'Ciclo Semaforico'!CH$32,N!$HC34:$HL34)+SUMIF(E!$HC$15:$HL$15,'Ciclo Semaforico'!CH$32,E!$HC34:$HL34)+SUMIF(O!$HC$15:$HL$15,'Ciclo Semaforico'!CH$32,O!$HC34:$HL34))-IF(CH$31="",(SUMIF(S!$HC$15:$HL$15,'Ciclo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Semaforico'!CH$30,O!$HC34:$HL34))*CH$31))</f>
        <v>0</v>
      </c>
      <c r="CI59" s="240" t="e">
        <f t="shared" si="52"/>
        <v>#REF!</v>
      </c>
      <c r="CJ59" s="241" t="e">
        <f t="shared" si="53"/>
        <v>#REF!</v>
      </c>
      <c r="CK59" s="241" t="e">
        <f t="shared" si="54"/>
        <v>#REF!</v>
      </c>
      <c r="CL59" s="241" t="e">
        <f t="shared" si="55"/>
        <v>#REF!</v>
      </c>
      <c r="CM59" s="241" t="e">
        <f t="shared" si="56"/>
        <v>#REF!</v>
      </c>
      <c r="CN59" s="241" t="e">
        <f t="shared" si="57"/>
        <v>#REF!</v>
      </c>
      <c r="CO59" s="241" t="e">
        <f t="shared" si="58"/>
        <v>#REF!</v>
      </c>
      <c r="CP59" s="241" t="e">
        <f t="shared" si="59"/>
        <v>#REF!</v>
      </c>
      <c r="CQ59" s="241" t="e">
        <f t="shared" si="60"/>
        <v>#REF!</v>
      </c>
      <c r="CR59" s="241" t="e">
        <f t="shared" si="61"/>
        <v>#REF!</v>
      </c>
      <c r="CS59" s="241" t="e">
        <f t="shared" si="62"/>
        <v>#REF!</v>
      </c>
      <c r="CT59" s="242">
        <f t="shared" si="63"/>
        <v>0</v>
      </c>
      <c r="CU59" s="240" t="e">
        <f t="shared" si="64"/>
        <v>#REF!</v>
      </c>
      <c r="CV59" s="241" t="e">
        <f t="shared" si="65"/>
        <v>#REF!</v>
      </c>
      <c r="CW59" s="241" t="e">
        <f t="shared" si="66"/>
        <v>#REF!</v>
      </c>
      <c r="CX59" s="241">
        <f t="shared" si="67"/>
        <v>0</v>
      </c>
      <c r="CY59" s="241">
        <f t="shared" si="68"/>
        <v>0</v>
      </c>
      <c r="CZ59" s="241">
        <f t="shared" si="69"/>
        <v>0</v>
      </c>
      <c r="DA59" s="241">
        <f t="shared" si="70"/>
        <v>0</v>
      </c>
      <c r="DB59" s="241">
        <f t="shared" si="71"/>
        <v>0</v>
      </c>
      <c r="DC59" s="241">
        <f t="shared" si="72"/>
        <v>0</v>
      </c>
      <c r="DD59" s="241">
        <f t="shared" si="73"/>
        <v>0</v>
      </c>
      <c r="DE59" s="241">
        <f t="shared" si="74"/>
        <v>0</v>
      </c>
      <c r="DF59" s="242">
        <f t="shared" si="75"/>
        <v>0</v>
      </c>
      <c r="DG59" s="240">
        <f t="shared" si="76"/>
        <v>0</v>
      </c>
      <c r="DH59" s="241">
        <f t="shared" si="77"/>
        <v>0</v>
      </c>
      <c r="DI59" s="241">
        <f t="shared" si="78"/>
        <v>0</v>
      </c>
      <c r="DJ59" s="241">
        <f t="shared" si="79"/>
        <v>0</v>
      </c>
      <c r="DK59" s="241">
        <f t="shared" si="80"/>
        <v>0</v>
      </c>
      <c r="DL59" s="241">
        <f t="shared" si="81"/>
        <v>0</v>
      </c>
      <c r="DM59" s="241">
        <f t="shared" si="82"/>
        <v>0</v>
      </c>
      <c r="DN59" s="241">
        <f t="shared" si="83"/>
        <v>0</v>
      </c>
      <c r="DO59" s="241">
        <f t="shared" si="84"/>
        <v>0</v>
      </c>
      <c r="DP59" s="241">
        <f t="shared" si="85"/>
        <v>0</v>
      </c>
      <c r="DQ59" s="241">
        <f t="shared" si="86"/>
        <v>0</v>
      </c>
      <c r="DR59" s="242">
        <f t="shared" si="87"/>
        <v>0</v>
      </c>
      <c r="DS59" s="240">
        <f t="shared" si="88"/>
        <v>0</v>
      </c>
      <c r="DT59" s="241">
        <f t="shared" si="89"/>
        <v>0</v>
      </c>
      <c r="DU59" s="241">
        <f t="shared" si="90"/>
        <v>0</v>
      </c>
      <c r="DV59" s="241">
        <f t="shared" si="91"/>
        <v>0</v>
      </c>
      <c r="DW59" s="241">
        <f t="shared" si="92"/>
        <v>0</v>
      </c>
      <c r="DX59" s="241">
        <f t="shared" si="93"/>
        <v>0</v>
      </c>
      <c r="DY59" s="241">
        <f t="shared" si="94"/>
        <v>0</v>
      </c>
      <c r="DZ59" s="241">
        <f t="shared" si="95"/>
        <v>0</v>
      </c>
      <c r="EA59" s="241">
        <f t="shared" si="96"/>
        <v>0</v>
      </c>
      <c r="EB59" s="241">
        <f t="shared" si="97"/>
        <v>0</v>
      </c>
      <c r="EC59" s="241">
        <f t="shared" si="98"/>
        <v>0</v>
      </c>
      <c r="ED59" s="242">
        <f t="shared" si="99"/>
        <v>0</v>
      </c>
      <c r="EE59" s="240">
        <f t="shared" si="100"/>
        <v>0</v>
      </c>
      <c r="EF59" s="241">
        <f t="shared" si="101"/>
        <v>0</v>
      </c>
      <c r="EG59" s="241">
        <f t="shared" si="102"/>
        <v>0</v>
      </c>
      <c r="EH59" s="241">
        <f t="shared" si="103"/>
        <v>0</v>
      </c>
      <c r="EI59" s="241">
        <f t="shared" si="104"/>
        <v>0</v>
      </c>
      <c r="EJ59" s="241">
        <f t="shared" si="105"/>
        <v>0</v>
      </c>
      <c r="EK59" s="241">
        <f t="shared" si="106"/>
        <v>0</v>
      </c>
      <c r="EL59" s="241">
        <f t="shared" si="107"/>
        <v>0</v>
      </c>
      <c r="EM59" s="241">
        <f t="shared" si="108"/>
        <v>0</v>
      </c>
      <c r="EN59" s="241">
        <f t="shared" si="109"/>
        <v>0</v>
      </c>
      <c r="EO59" s="241">
        <f t="shared" si="110"/>
        <v>0</v>
      </c>
      <c r="EP59" s="242">
        <f t="shared" si="111"/>
        <v>0</v>
      </c>
      <c r="EQ59" s="251" t="e">
        <f t="shared" si="112"/>
        <v>#REF!</v>
      </c>
      <c r="ER59" s="252" t="e">
        <f t="shared" si="113"/>
        <v>#REF!</v>
      </c>
      <c r="ES59" s="252" t="e">
        <f t="shared" si="114"/>
        <v>#REF!</v>
      </c>
      <c r="ET59" s="252" t="e">
        <f t="shared" si="115"/>
        <v>#REF!</v>
      </c>
      <c r="EU59" s="252" t="e">
        <f t="shared" si="116"/>
        <v>#REF!</v>
      </c>
      <c r="EV59" s="252" t="e">
        <f t="shared" si="117"/>
        <v>#REF!</v>
      </c>
      <c r="EW59" s="252" t="e">
        <f t="shared" si="118"/>
        <v>#REF!</v>
      </c>
      <c r="EX59" s="252" t="e">
        <f t="shared" si="119"/>
        <v>#REF!</v>
      </c>
      <c r="EY59" s="252" t="e">
        <f t="shared" si="120"/>
        <v>#REF!</v>
      </c>
      <c r="EZ59" s="252" t="e">
        <f t="shared" si="121"/>
        <v>#REF!</v>
      </c>
      <c r="FA59" s="252" t="e">
        <f t="shared" si="122"/>
        <v>#REF!</v>
      </c>
      <c r="FB59" s="253" t="str">
        <f t="shared" si="123"/>
        <v/>
      </c>
      <c r="FC59" s="251" t="e">
        <f t="shared" si="124"/>
        <v>#REF!</v>
      </c>
      <c r="FD59" s="252" t="e">
        <f t="shared" si="125"/>
        <v>#REF!</v>
      </c>
      <c r="FE59" s="252" t="e">
        <f t="shared" si="126"/>
        <v>#REF!</v>
      </c>
      <c r="FF59" s="252" t="str">
        <f t="shared" si="127"/>
        <v/>
      </c>
      <c r="FG59" s="252" t="str">
        <f t="shared" si="128"/>
        <v/>
      </c>
      <c r="FH59" s="252" t="str">
        <f t="shared" si="129"/>
        <v/>
      </c>
      <c r="FI59" s="252" t="str">
        <f t="shared" si="130"/>
        <v/>
      </c>
      <c r="FJ59" s="252" t="str">
        <f t="shared" si="131"/>
        <v/>
      </c>
      <c r="FK59" s="252" t="str">
        <f t="shared" si="132"/>
        <v/>
      </c>
      <c r="FL59" s="252" t="str">
        <f t="shared" si="133"/>
        <v/>
      </c>
      <c r="FM59" s="252" t="str">
        <f t="shared" si="134"/>
        <v/>
      </c>
      <c r="FN59" s="253" t="str">
        <f t="shared" si="135"/>
        <v/>
      </c>
      <c r="FO59" s="251" t="str">
        <f t="shared" si="136"/>
        <v/>
      </c>
      <c r="FP59" s="252" t="str">
        <f t="shared" si="137"/>
        <v/>
      </c>
      <c r="FQ59" s="252" t="str">
        <f t="shared" si="138"/>
        <v/>
      </c>
      <c r="FR59" s="252" t="str">
        <f t="shared" si="139"/>
        <v/>
      </c>
      <c r="FS59" s="252" t="str">
        <f t="shared" si="140"/>
        <v/>
      </c>
      <c r="FT59" s="252" t="str">
        <f t="shared" si="141"/>
        <v/>
      </c>
      <c r="FU59" s="252" t="str">
        <f t="shared" si="142"/>
        <v/>
      </c>
      <c r="FV59" s="252" t="str">
        <f t="shared" si="143"/>
        <v/>
      </c>
      <c r="FW59" s="252" t="str">
        <f t="shared" si="144"/>
        <v/>
      </c>
      <c r="FX59" s="252" t="str">
        <f t="shared" si="145"/>
        <v/>
      </c>
      <c r="FY59" s="252" t="str">
        <f t="shared" si="146"/>
        <v/>
      </c>
      <c r="FZ59" s="253" t="str">
        <f t="shared" si="147"/>
        <v/>
      </c>
      <c r="GA59" s="251" t="str">
        <f t="shared" si="148"/>
        <v/>
      </c>
      <c r="GB59" s="252" t="str">
        <f t="shared" si="149"/>
        <v/>
      </c>
      <c r="GC59" s="252" t="str">
        <f t="shared" si="150"/>
        <v/>
      </c>
      <c r="GD59" s="252" t="str">
        <f t="shared" si="151"/>
        <v/>
      </c>
      <c r="GE59" s="252" t="str">
        <f t="shared" si="152"/>
        <v/>
      </c>
      <c r="GF59" s="252" t="str">
        <f t="shared" si="153"/>
        <v/>
      </c>
      <c r="GG59" s="252" t="str">
        <f t="shared" si="154"/>
        <v/>
      </c>
      <c r="GH59" s="252" t="str">
        <f t="shared" si="155"/>
        <v/>
      </c>
      <c r="GI59" s="252" t="str">
        <f t="shared" si="156"/>
        <v/>
      </c>
      <c r="GJ59" s="252" t="str">
        <f t="shared" si="157"/>
        <v/>
      </c>
      <c r="GK59" s="252" t="str">
        <f t="shared" si="158"/>
        <v/>
      </c>
      <c r="GL59" s="253" t="str">
        <f t="shared" si="159"/>
        <v/>
      </c>
      <c r="GM59" s="251" t="str">
        <f t="shared" si="160"/>
        <v/>
      </c>
      <c r="GN59" s="252" t="str">
        <f t="shared" si="161"/>
        <v/>
      </c>
      <c r="GO59" s="252" t="str">
        <f t="shared" si="162"/>
        <v/>
      </c>
      <c r="GP59" s="252" t="str">
        <f t="shared" si="163"/>
        <v/>
      </c>
      <c r="GQ59" s="252" t="str">
        <f t="shared" si="164"/>
        <v/>
      </c>
      <c r="GR59" s="252" t="str">
        <f t="shared" si="165"/>
        <v/>
      </c>
      <c r="GS59" s="252" t="str">
        <f t="shared" si="166"/>
        <v/>
      </c>
      <c r="GT59" s="252" t="str">
        <f t="shared" si="167"/>
        <v/>
      </c>
      <c r="GU59" s="252" t="str">
        <f t="shared" si="168"/>
        <v/>
      </c>
      <c r="GV59" s="252" t="str">
        <f t="shared" si="169"/>
        <v/>
      </c>
      <c r="GW59" s="252" t="str">
        <f t="shared" si="170"/>
        <v/>
      </c>
      <c r="GX59" s="253" t="str">
        <f t="shared" si="171"/>
        <v/>
      </c>
      <c r="GY59" s="248" t="e">
        <f t="shared" si="185"/>
        <v>#REF!</v>
      </c>
      <c r="GZ59" s="249" t="e">
        <f t="shared" si="186"/>
        <v>#REF!</v>
      </c>
      <c r="HA59" s="249">
        <f t="shared" si="186"/>
        <v>0</v>
      </c>
      <c r="HB59" s="249">
        <f t="shared" si="186"/>
        <v>0</v>
      </c>
      <c r="HC59" s="249">
        <f t="shared" si="186"/>
        <v>0</v>
      </c>
      <c r="HD59" s="249">
        <f t="shared" si="186"/>
        <v>0</v>
      </c>
      <c r="HE59" s="249">
        <f t="shared" si="173"/>
        <v>0</v>
      </c>
      <c r="HF59" s="250">
        <f t="shared" si="173"/>
        <v>0</v>
      </c>
      <c r="HG59" s="248" t="e">
        <f t="shared" si="187"/>
        <v>#REF!</v>
      </c>
      <c r="HH59" s="249" t="e">
        <f t="shared" si="188"/>
        <v>#REF!</v>
      </c>
      <c r="HI59" s="249">
        <f t="shared" si="188"/>
        <v>0</v>
      </c>
      <c r="HJ59" s="249">
        <f t="shared" si="188"/>
        <v>0</v>
      </c>
      <c r="HK59" s="249">
        <f t="shared" si="188"/>
        <v>0</v>
      </c>
      <c r="HL59" s="249">
        <f t="shared" si="188"/>
        <v>0</v>
      </c>
      <c r="HM59" s="249">
        <f t="shared" si="188"/>
        <v>0</v>
      </c>
      <c r="HN59" s="250">
        <f t="shared" si="188"/>
        <v>0</v>
      </c>
      <c r="HO59" s="248">
        <f t="shared" si="189"/>
        <v>0</v>
      </c>
      <c r="HP59" s="249">
        <f t="shared" si="190"/>
        <v>0</v>
      </c>
      <c r="HQ59" s="249">
        <f t="shared" si="190"/>
        <v>0</v>
      </c>
      <c r="HR59" s="249">
        <f t="shared" si="190"/>
        <v>0</v>
      </c>
      <c r="HS59" s="249">
        <f t="shared" si="190"/>
        <v>0</v>
      </c>
      <c r="HT59" s="249">
        <f t="shared" si="190"/>
        <v>0</v>
      </c>
      <c r="HU59" s="249">
        <f t="shared" si="190"/>
        <v>0</v>
      </c>
      <c r="HV59" s="250">
        <f t="shared" si="190"/>
        <v>0</v>
      </c>
      <c r="HW59" s="248">
        <f t="shared" si="191"/>
        <v>0</v>
      </c>
      <c r="HX59" s="249">
        <f t="shared" si="192"/>
        <v>0</v>
      </c>
      <c r="HY59" s="249">
        <f t="shared" si="192"/>
        <v>0</v>
      </c>
      <c r="HZ59" s="249">
        <f t="shared" si="192"/>
        <v>0</v>
      </c>
      <c r="IA59" s="249">
        <f t="shared" si="192"/>
        <v>0</v>
      </c>
      <c r="IB59" s="249">
        <f t="shared" si="192"/>
        <v>0</v>
      </c>
      <c r="IC59" s="249">
        <f t="shared" si="192"/>
        <v>0</v>
      </c>
      <c r="ID59" s="250">
        <f t="shared" si="192"/>
        <v>0</v>
      </c>
      <c r="IE59" s="248">
        <f t="shared" si="193"/>
        <v>0</v>
      </c>
      <c r="IF59" s="249">
        <f t="shared" si="194"/>
        <v>0</v>
      </c>
      <c r="IG59" s="249">
        <f t="shared" si="194"/>
        <v>0</v>
      </c>
      <c r="IH59" s="249">
        <f t="shared" si="194"/>
        <v>0</v>
      </c>
      <c r="II59" s="249">
        <f t="shared" si="194"/>
        <v>0</v>
      </c>
      <c r="IJ59" s="249">
        <f t="shared" si="194"/>
        <v>0</v>
      </c>
      <c r="IK59" s="249">
        <f t="shared" si="194"/>
        <v>0</v>
      </c>
      <c r="IL59" s="250">
        <f t="shared" si="194"/>
        <v>0</v>
      </c>
      <c r="IM59" s="251" t="e">
        <f t="shared" si="178"/>
        <v>#REF!</v>
      </c>
      <c r="IN59" s="252" t="e">
        <f t="shared" si="179"/>
        <v>#REF!</v>
      </c>
      <c r="IO59" s="252">
        <f t="shared" si="180"/>
        <v>0</v>
      </c>
      <c r="IP59" s="252">
        <f t="shared" si="181"/>
        <v>0</v>
      </c>
      <c r="IQ59" s="253">
        <f t="shared" si="182"/>
        <v>0</v>
      </c>
      <c r="IR59" s="405" t="e">
        <f t="shared" si="195"/>
        <v>#REF!</v>
      </c>
      <c r="IS59" s="246">
        <f t="shared" si="197"/>
        <v>0</v>
      </c>
      <c r="IT59" s="254" t="e">
        <f t="shared" si="183"/>
        <v>#REF!</v>
      </c>
      <c r="IU59" s="408">
        <v>1800</v>
      </c>
      <c r="IV59" s="410">
        <v>1</v>
      </c>
      <c r="IW59" s="410" t="s">
        <v>196</v>
      </c>
      <c r="IX59" s="414" t="e">
        <f t="shared" si="196"/>
        <v>#REF!</v>
      </c>
      <c r="IY59" s="422"/>
      <c r="IZ59" s="423"/>
      <c r="JA59" s="424"/>
      <c r="JB59" s="422"/>
      <c r="JC59" s="423"/>
      <c r="JD59" s="424"/>
      <c r="JE59" s="419"/>
      <c r="JF59" s="420"/>
      <c r="JG59" s="421"/>
      <c r="JH59" s="419"/>
      <c r="JI59" s="420"/>
      <c r="JJ59" s="421"/>
      <c r="JK59" s="419"/>
      <c r="JL59" s="420"/>
      <c r="JM59" s="421"/>
      <c r="JN59" s="659">
        <v>1</v>
      </c>
      <c r="JO59" s="659">
        <v>1</v>
      </c>
      <c r="JP59" s="659">
        <v>1</v>
      </c>
      <c r="JQ59" s="659">
        <v>1</v>
      </c>
      <c r="JR59" s="659">
        <v>1</v>
      </c>
      <c r="JS59" s="674" t="e">
        <f t="shared" si="184"/>
        <v>#REF!</v>
      </c>
    </row>
    <row r="60" spans="25:279" ht="20.100000000000001" hidden="1" customHeight="1">
      <c r="Y60" s="381" t="e">
        <f>N!IK35</f>
        <v>#REF!</v>
      </c>
      <c r="Z60" s="378" t="s">
        <v>127</v>
      </c>
      <c r="AA60" s="240" t="e">
        <f>IF(AA$32="",IF(AA$31="",(SUMIF(S!$HC$15:$HL$15,'Ciclo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Semaforico'!AA$30,O!$HC35:$HL35))*AA$31),(SUMIF(S!$HC$15:$HL$15,'Ciclo Semaforico'!AA$32,S!$HC35:$HL35)+SUMIF(N!$HC$15:$HL$15,'Ciclo Semaforico'!AA$32,N!$HC35:$HL35)+SUMIF(E!$HC$15:$HL$15,'Ciclo Semaforico'!AA$32,E!$HC35:$HL35)+SUMIF(O!$HC$15:$HL$15,'Ciclo Semaforico'!AA$32,O!$HC35:$HL35))-IF(AA$31="",(SUMIF(S!$HC$15:$HL$15,'Ciclo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Semaforico'!AA$30,O!$HC35:$HL35))*AA$31))</f>
        <v>#REF!</v>
      </c>
      <c r="AB60" s="241" t="e">
        <f>IF(AB$32="",IF(AB$31="",(SUMIF(S!$HC$15:$HL$15,'Ciclo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Semaforico'!AB$30,O!$HC35:$HL35))*AB$31),(SUMIF(S!$HC$15:$HL$15,'Ciclo Semaforico'!AB$32,S!$HC35:$HL35)+SUMIF(N!$HC$15:$HL$15,'Ciclo Semaforico'!AB$32,N!$HC35:$HL35)+SUMIF(E!$HC$15:$HL$15,'Ciclo Semaforico'!AB$32,E!$HC35:$HL35)+SUMIF(O!$HC$15:$HL$15,'Ciclo Semaforico'!AB$32,O!$HC35:$HL35))-IF(AB$31="",(SUMIF(S!$HC$15:$HL$15,'Ciclo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Semaforico'!AB$30,O!$HC35:$HL35))*AB$31))</f>
        <v>#REF!</v>
      </c>
      <c r="AC60" s="241" t="e">
        <f>IF(AC$32="",IF(AC$31="",(SUMIF(S!$HC$15:$HL$15,'Ciclo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Semaforico'!AC$30,O!$HC35:$HL35))*AC$31),(SUMIF(S!$HC$15:$HL$15,'Ciclo Semaforico'!AC$32,S!$HC35:$HL35)+SUMIF(N!$HC$15:$HL$15,'Ciclo Semaforico'!AC$32,N!$HC35:$HL35)+SUMIF(E!$HC$15:$HL$15,'Ciclo Semaforico'!AC$32,E!$HC35:$HL35)+SUMIF(O!$HC$15:$HL$15,'Ciclo Semaforico'!AC$32,O!$HC35:$HL35))-IF(AC$31="",(SUMIF(S!$HC$15:$HL$15,'Ciclo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Semaforico'!AC$30,O!$HC35:$HL35))*AC$31))</f>
        <v>#REF!</v>
      </c>
      <c r="AD60" s="241" t="e">
        <f>IF(AD$32="",IF(AD$31="",(SUMIF(S!$HC$15:$HL$15,'Ciclo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Semaforico'!AD$30,O!$HC35:$HL35))*AD$31),(SUMIF(S!$HC$15:$HL$15,'Ciclo Semaforico'!AD$32,S!$HC35:$HL35)+SUMIF(N!$HC$15:$HL$15,'Ciclo Semaforico'!AD$32,N!$HC35:$HL35)+SUMIF(E!$HC$15:$HL$15,'Ciclo Semaforico'!AD$32,E!$HC35:$HL35)+SUMIF(O!$HC$15:$HL$15,'Ciclo Semaforico'!AD$32,O!$HC35:$HL35))-IF(AD$31="",(SUMIF(S!$HC$15:$HL$15,'Ciclo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Semaforico'!AD$30,O!$HC35:$HL35))*AD$31))</f>
        <v>#REF!</v>
      </c>
      <c r="AE60" s="241" t="e">
        <f>IF(AE$32="",IF(AE$31="",(SUMIF(S!$HC$15:$HL$15,'Ciclo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Semaforico'!AE$30,O!$HC35:$HL35))*AE$31),(SUMIF(S!$HC$15:$HL$15,'Ciclo Semaforico'!AE$32,S!$HC35:$HL35)+SUMIF(N!$HC$15:$HL$15,'Ciclo Semaforico'!AE$32,N!$HC35:$HL35)+SUMIF(E!$HC$15:$HL$15,'Ciclo Semaforico'!AE$32,E!$HC35:$HL35)+SUMIF(O!$HC$15:$HL$15,'Ciclo Semaforico'!AE$32,O!$HC35:$HL35))-IF(AE$31="",(SUMIF(S!$HC$15:$HL$15,'Ciclo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Semaforico'!AE$30,O!$HC35:$HL35))*AE$31))</f>
        <v>#REF!</v>
      </c>
      <c r="AF60" s="241" t="e">
        <f>IF(AF$32="",IF(AF$31="",(SUMIF(S!$HC$15:$HL$15,'Ciclo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Semaforico'!AF$30,O!$HC35:$HL35))*AF$31),(SUMIF(S!$HC$15:$HL$15,'Ciclo Semaforico'!AF$32,S!$HC35:$HL35)+SUMIF(N!$HC$15:$HL$15,'Ciclo Semaforico'!AF$32,N!$HC35:$HL35)+SUMIF(E!$HC$15:$HL$15,'Ciclo Semaforico'!AF$32,E!$HC35:$HL35)+SUMIF(O!$HC$15:$HL$15,'Ciclo Semaforico'!AF$32,O!$HC35:$HL35))-IF(AF$31="",(SUMIF(S!$HC$15:$HL$15,'Ciclo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Semaforico'!AF$30,O!$HC35:$HL35))*AF$31))</f>
        <v>#REF!</v>
      </c>
      <c r="AG60" s="241" t="e">
        <f>IF(AG$32="",IF(AG$31="",(SUMIF(S!$HC$15:$HL$15,'Ciclo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Semaforico'!AG$30,O!$HC35:$HL35))*AG$31),(SUMIF(S!$HC$15:$HL$15,'Ciclo Semaforico'!AG$32,S!$HC35:$HL35)+SUMIF(N!$HC$15:$HL$15,'Ciclo Semaforico'!AG$32,N!$HC35:$HL35)+SUMIF(E!$HC$15:$HL$15,'Ciclo Semaforico'!AG$32,E!$HC35:$HL35)+SUMIF(O!$HC$15:$HL$15,'Ciclo Semaforico'!AG$32,O!$HC35:$HL35))-IF(AG$31="",(SUMIF(S!$HC$15:$HL$15,'Ciclo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Semaforico'!AG$30,O!$HC35:$HL35))*AG$31))</f>
        <v>#REF!</v>
      </c>
      <c r="AH60" s="241" t="e">
        <f>IF(AH$32="",IF(AH$31="",(SUMIF(S!$HC$15:$HL$15,'Ciclo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Semaforico'!AH$30,O!$HC35:$HL35))*AH$31),(SUMIF(S!$HC$15:$HL$15,'Ciclo Semaforico'!AH$32,S!$HC35:$HL35)+SUMIF(N!$HC$15:$HL$15,'Ciclo Semaforico'!AH$32,N!$HC35:$HL35)+SUMIF(E!$HC$15:$HL$15,'Ciclo Semaforico'!AH$32,E!$HC35:$HL35)+SUMIF(O!$HC$15:$HL$15,'Ciclo Semaforico'!AH$32,O!$HC35:$HL35))-IF(AH$31="",(SUMIF(S!$HC$15:$HL$15,'Ciclo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Semaforico'!AH$30,O!$HC35:$HL35))*AH$31))</f>
        <v>#REF!</v>
      </c>
      <c r="AI60" s="241" t="e">
        <f>IF(AI$32="",IF(AI$31="",(SUMIF(S!$HC$15:$HL$15,'Ciclo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Semaforico'!AI$30,O!$HC35:$HL35))*AI$31),(SUMIF(S!$HC$15:$HL$15,'Ciclo Semaforico'!AI$32,S!$HC35:$HL35)+SUMIF(N!$HC$15:$HL$15,'Ciclo Semaforico'!AI$32,N!$HC35:$HL35)+SUMIF(E!$HC$15:$HL$15,'Ciclo Semaforico'!AI$32,E!$HC35:$HL35)+SUMIF(O!$HC$15:$HL$15,'Ciclo Semaforico'!AI$32,O!$HC35:$HL35))-IF(AI$31="",(SUMIF(S!$HC$15:$HL$15,'Ciclo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Semaforico'!AI$30,O!$HC35:$HL35))*AI$31))</f>
        <v>#REF!</v>
      </c>
      <c r="AJ60" s="241" t="e">
        <f>IF(AJ$32="",IF(AJ$31="",(SUMIF(S!$HC$15:$HL$15,'Ciclo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Semaforico'!AJ$30,O!$HC35:$HL35))*AJ$31),(SUMIF(S!$HC$15:$HL$15,'Ciclo Semaforico'!AJ$32,S!$HC35:$HL35)+SUMIF(N!$HC$15:$HL$15,'Ciclo Semaforico'!AJ$32,N!$HC35:$HL35)+SUMIF(E!$HC$15:$HL$15,'Ciclo Semaforico'!AJ$32,E!$HC35:$HL35)+SUMIF(O!$HC$15:$HL$15,'Ciclo Semaforico'!AJ$32,O!$HC35:$HL35))-IF(AJ$31="",(SUMIF(S!$HC$15:$HL$15,'Ciclo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Semaforico'!AJ$30,O!$HC35:$HL35))*AJ$31))</f>
        <v>#REF!</v>
      </c>
      <c r="AK60" s="241" t="e">
        <f>IF(AK$32="",IF(AK$31="",(SUMIF(S!$HC$15:$HL$15,'Ciclo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Semaforico'!AK$30,O!$HC35:$HL35))*AK$31),(SUMIF(S!$HC$15:$HL$15,'Ciclo Semaforico'!AK$32,S!$HC35:$HL35)+SUMIF(N!$HC$15:$HL$15,'Ciclo Semaforico'!AK$32,N!$HC35:$HL35)+SUMIF(E!$HC$15:$HL$15,'Ciclo Semaforico'!AK$32,E!$HC35:$HL35)+SUMIF(O!$HC$15:$HL$15,'Ciclo Semaforico'!AK$32,O!$HC35:$HL35))-IF(AK$31="",(SUMIF(S!$HC$15:$HL$15,'Ciclo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Semaforico'!AK$30,O!$HC35:$HL35))*AK$31))</f>
        <v>#REF!</v>
      </c>
      <c r="AL60" s="242">
        <f>IF(AL$32="",IF(AL$31="",(SUMIF(S!$HC$15:$HL$15,'Ciclo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Semaforico'!AL$30,O!$HC35:$HL35))*AL$31),(SUMIF(S!$HC$15:$HL$15,'Ciclo Semaforico'!AL$32,S!$HC35:$HL35)+SUMIF(N!$HC$15:$HL$15,'Ciclo Semaforico'!AL$32,N!$HC35:$HL35)+SUMIF(E!$HC$15:$HL$15,'Ciclo Semaforico'!AL$32,E!$HC35:$HL35)+SUMIF(O!$HC$15:$HL$15,'Ciclo Semaforico'!AL$32,O!$HC35:$HL35))-IF(AL$31="",(SUMIF(S!$HC$15:$HL$15,'Ciclo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Semaforico'!AL$30,O!$HC35:$HL35))*AL$31))</f>
        <v>0</v>
      </c>
      <c r="AM60" s="240" t="e">
        <f>IF(AM$32="",IF(AM$31="",(SUMIF(S!$HC$15:$HL$15,'Ciclo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Semaforico'!AM$30,O!$HC35:$HL35))*AM$31),(SUMIF(S!$HC$15:$HL$15,'Ciclo Semaforico'!AM$32,S!$HC35:$HL35)+SUMIF(N!$HC$15:$HL$15,'Ciclo Semaforico'!AM$32,N!$HC35:$HL35)+SUMIF(E!$HC$15:$HL$15,'Ciclo Semaforico'!AM$32,E!$HC35:$HL35)+SUMIF(O!$HC$15:$HL$15,'Ciclo Semaforico'!AM$32,O!$HC35:$HL35))-IF(AM$31="",(SUMIF(S!$HC$15:$HL$15,'Ciclo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Semaforico'!AM$30,O!$HC35:$HL35))*AM$31))</f>
        <v>#REF!</v>
      </c>
      <c r="AN60" s="241" t="e">
        <f>IF(AN$32="",IF(AN$31="",(SUMIF(S!$HC$15:$HL$15,'Ciclo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Semaforico'!AN$30,O!$HC35:$HL35))*AN$31),(SUMIF(S!$HC$15:$HL$15,'Ciclo Semaforico'!AN$32,S!$HC35:$HL35)+SUMIF(N!$HC$15:$HL$15,'Ciclo Semaforico'!AN$32,N!$HC35:$HL35)+SUMIF(E!$HC$15:$HL$15,'Ciclo Semaforico'!AN$32,E!$HC35:$HL35)+SUMIF(O!$HC$15:$HL$15,'Ciclo Semaforico'!AN$32,O!$HC35:$HL35))-IF(AN$31="",(SUMIF(S!$HC$15:$HL$15,'Ciclo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Semaforico'!AN$30,O!$HC35:$HL35))*AN$31))</f>
        <v>#REF!</v>
      </c>
      <c r="AO60" s="241" t="e">
        <f>IF(AO$32="",IF(AO$31="",(SUMIF(S!$HC$15:$HL$15,'Ciclo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Semaforico'!AO$30,O!$HC35:$HL35))*AO$31),(SUMIF(S!$HC$15:$HL$15,'Ciclo Semaforico'!AO$32,S!$HC35:$HL35)+SUMIF(N!$HC$15:$HL$15,'Ciclo Semaforico'!AO$32,N!$HC35:$HL35)+SUMIF(E!$HC$15:$HL$15,'Ciclo Semaforico'!AO$32,E!$HC35:$HL35)+SUMIF(O!$HC$15:$HL$15,'Ciclo Semaforico'!AO$32,O!$HC35:$HL35))-IF(AO$31="",(SUMIF(S!$HC$15:$HL$15,'Ciclo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Semaforico'!AO$30,O!$HC35:$HL35))*AO$31))</f>
        <v>#REF!</v>
      </c>
      <c r="AP60" s="241">
        <f>IF(AP$32="",IF(AP$31="",(SUMIF(S!$HC$15:$HL$15,'Ciclo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Semaforico'!AP$30,O!$HC35:$HL35))*AP$31),(SUMIF(S!$HC$15:$HL$15,'Ciclo Semaforico'!AP$32,S!$HC35:$HL35)+SUMIF(N!$HC$15:$HL$15,'Ciclo Semaforico'!AP$32,N!$HC35:$HL35)+SUMIF(E!$HC$15:$HL$15,'Ciclo Semaforico'!AP$32,E!$HC35:$HL35)+SUMIF(O!$HC$15:$HL$15,'Ciclo Semaforico'!AP$32,O!$HC35:$HL35))-IF(AP$31="",(SUMIF(S!$HC$15:$HL$15,'Ciclo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Semaforico'!AP$30,O!$HC35:$HL35))*AP$31))</f>
        <v>0</v>
      </c>
      <c r="AQ60" s="241">
        <f>IF(AQ$32="",IF(AQ$31="",(SUMIF(S!$HC$15:$HL$15,'Ciclo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Semaforico'!AQ$30,O!$HC35:$HL35))*AQ$31),(SUMIF(S!$HC$15:$HL$15,'Ciclo Semaforico'!AQ$32,S!$HC35:$HL35)+SUMIF(N!$HC$15:$HL$15,'Ciclo Semaforico'!AQ$32,N!$HC35:$HL35)+SUMIF(E!$HC$15:$HL$15,'Ciclo Semaforico'!AQ$32,E!$HC35:$HL35)+SUMIF(O!$HC$15:$HL$15,'Ciclo Semaforico'!AQ$32,O!$HC35:$HL35))-IF(AQ$31="",(SUMIF(S!$HC$15:$HL$15,'Ciclo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Semaforico'!AQ$30,O!$HC35:$HL35))*AQ$31))</f>
        <v>0</v>
      </c>
      <c r="AR60" s="241">
        <f>IF(AR$32="",IF(AR$31="",(SUMIF(S!$HC$15:$HL$15,'Ciclo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Semaforico'!AR$30,O!$HC35:$HL35))*AR$31),(SUMIF(S!$HC$15:$HL$15,'Ciclo Semaforico'!AR$32,S!$HC35:$HL35)+SUMIF(N!$HC$15:$HL$15,'Ciclo Semaforico'!AR$32,N!$HC35:$HL35)+SUMIF(E!$HC$15:$HL$15,'Ciclo Semaforico'!AR$32,E!$HC35:$HL35)+SUMIF(O!$HC$15:$HL$15,'Ciclo Semaforico'!AR$32,O!$HC35:$HL35))-IF(AR$31="",(SUMIF(S!$HC$15:$HL$15,'Ciclo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Semaforico'!AR$30,O!$HC35:$HL35))*AR$31))</f>
        <v>0</v>
      </c>
      <c r="AS60" s="241">
        <f>IF(AS$32="",IF(AS$31="",(SUMIF(S!$HC$15:$HL$15,'Ciclo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Semaforico'!AS$30,O!$HC35:$HL35))*AS$31),(SUMIF(S!$HC$15:$HL$15,'Ciclo Semaforico'!AS$32,S!$HC35:$HL35)+SUMIF(N!$HC$15:$HL$15,'Ciclo Semaforico'!AS$32,N!$HC35:$HL35)+SUMIF(E!$HC$15:$HL$15,'Ciclo Semaforico'!AS$32,E!$HC35:$HL35)+SUMIF(O!$HC$15:$HL$15,'Ciclo Semaforico'!AS$32,O!$HC35:$HL35))-IF(AS$31="",(SUMIF(S!$HC$15:$HL$15,'Ciclo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Semaforico'!AS$30,O!$HC35:$HL35))*AS$31))</f>
        <v>0</v>
      </c>
      <c r="AT60" s="241">
        <f>IF(AT$32="",IF(AT$31="",(SUMIF(S!$HC$15:$HL$15,'Ciclo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Semaforico'!AT$30,O!$HC35:$HL35))*AT$31),(SUMIF(S!$HC$15:$HL$15,'Ciclo Semaforico'!AT$32,S!$HC35:$HL35)+SUMIF(N!$HC$15:$HL$15,'Ciclo Semaforico'!AT$32,N!$HC35:$HL35)+SUMIF(E!$HC$15:$HL$15,'Ciclo Semaforico'!AT$32,E!$HC35:$HL35)+SUMIF(O!$HC$15:$HL$15,'Ciclo Semaforico'!AT$32,O!$HC35:$HL35))-IF(AT$31="",(SUMIF(S!$HC$15:$HL$15,'Ciclo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Semaforico'!AT$30,O!$HC35:$HL35))*AT$31))</f>
        <v>0</v>
      </c>
      <c r="AU60" s="241">
        <f>IF(AU$32="",IF(AU$31="",(SUMIF(S!$HC$15:$HL$15,'Ciclo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Semaforico'!AU$30,O!$HC35:$HL35))*AU$31),(SUMIF(S!$HC$15:$HL$15,'Ciclo Semaforico'!AU$32,S!$HC35:$HL35)+SUMIF(N!$HC$15:$HL$15,'Ciclo Semaforico'!AU$32,N!$HC35:$HL35)+SUMIF(E!$HC$15:$HL$15,'Ciclo Semaforico'!AU$32,E!$HC35:$HL35)+SUMIF(O!$HC$15:$HL$15,'Ciclo Semaforico'!AU$32,O!$HC35:$HL35))-IF(AU$31="",(SUMIF(S!$HC$15:$HL$15,'Ciclo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Semaforico'!AU$30,O!$HC35:$HL35))*AU$31))</f>
        <v>0</v>
      </c>
      <c r="AV60" s="241">
        <f>IF(AV$32="",IF(AV$31="",(SUMIF(S!$HC$15:$HL$15,'Ciclo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Semaforico'!AV$30,O!$HC35:$HL35))*AV$31),(SUMIF(S!$HC$15:$HL$15,'Ciclo Semaforico'!AV$32,S!$HC35:$HL35)+SUMIF(N!$HC$15:$HL$15,'Ciclo Semaforico'!AV$32,N!$HC35:$HL35)+SUMIF(E!$HC$15:$HL$15,'Ciclo Semaforico'!AV$32,E!$HC35:$HL35)+SUMIF(O!$HC$15:$HL$15,'Ciclo Semaforico'!AV$32,O!$HC35:$HL35))-IF(AV$31="",(SUMIF(S!$HC$15:$HL$15,'Ciclo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Semaforico'!AV$30,O!$HC35:$HL35))*AV$31))</f>
        <v>0</v>
      </c>
      <c r="AW60" s="241">
        <f>IF(AW$32="",IF(AW$31="",(SUMIF(S!$HC$15:$HL$15,'Ciclo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Semaforico'!AW$30,O!$HC35:$HL35))*AW$31),(SUMIF(S!$HC$15:$HL$15,'Ciclo Semaforico'!AW$32,S!$HC35:$HL35)+SUMIF(N!$HC$15:$HL$15,'Ciclo Semaforico'!AW$32,N!$HC35:$HL35)+SUMIF(E!$HC$15:$HL$15,'Ciclo Semaforico'!AW$32,E!$HC35:$HL35)+SUMIF(O!$HC$15:$HL$15,'Ciclo Semaforico'!AW$32,O!$HC35:$HL35))-IF(AW$31="",(SUMIF(S!$HC$15:$HL$15,'Ciclo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Semaforico'!AW$30,O!$HC35:$HL35))*AW$31))</f>
        <v>0</v>
      </c>
      <c r="AX60" s="242">
        <f>IF(AX$32="",IF(AX$31="",(SUMIF(S!$HC$15:$HL$15,'Ciclo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Semaforico'!AX$30,O!$HC35:$HL35))*AX$31),(SUMIF(S!$HC$15:$HL$15,'Ciclo Semaforico'!AX$32,S!$HC35:$HL35)+SUMIF(N!$HC$15:$HL$15,'Ciclo Semaforico'!AX$32,N!$HC35:$HL35)+SUMIF(E!$HC$15:$HL$15,'Ciclo Semaforico'!AX$32,E!$HC35:$HL35)+SUMIF(O!$HC$15:$HL$15,'Ciclo Semaforico'!AX$32,O!$HC35:$HL35))-IF(AX$31="",(SUMIF(S!$HC$15:$HL$15,'Ciclo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Semaforico'!AX$30,O!$HC35:$HL35))*AX$31))</f>
        <v>0</v>
      </c>
      <c r="AY60" s="240">
        <f>IF(AY$32="",IF(AY$31="",(SUMIF(S!$HC$15:$HL$15,'Ciclo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Semaforico'!AY$30,O!$HC35:$HL35))*AY$31),(SUMIF(S!$HC$15:$HL$15,'Ciclo Semaforico'!AY$32,S!$HC35:$HL35)+SUMIF(N!$HC$15:$HL$15,'Ciclo Semaforico'!AY$32,N!$HC35:$HL35)+SUMIF(E!$HC$15:$HL$15,'Ciclo Semaforico'!AY$32,E!$HC35:$HL35)+SUMIF(O!$HC$15:$HL$15,'Ciclo Semaforico'!AY$32,O!$HC35:$HL35))-IF(AY$31="",(SUMIF(S!$HC$15:$HL$15,'Ciclo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Semaforico'!AY$30,O!$HC35:$HL35))*AY$31))</f>
        <v>0</v>
      </c>
      <c r="AZ60" s="241">
        <f>IF(AZ$32="",IF(AZ$31="",(SUMIF(S!$HC$15:$HL$15,'Ciclo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Semaforico'!AZ$30,O!$HC35:$HL35))*AZ$31),(SUMIF(S!$HC$15:$HL$15,'Ciclo Semaforico'!AZ$32,S!$HC35:$HL35)+SUMIF(N!$HC$15:$HL$15,'Ciclo Semaforico'!AZ$32,N!$HC35:$HL35)+SUMIF(E!$HC$15:$HL$15,'Ciclo Semaforico'!AZ$32,E!$HC35:$HL35)+SUMIF(O!$HC$15:$HL$15,'Ciclo Semaforico'!AZ$32,O!$HC35:$HL35))-IF(AZ$31="",(SUMIF(S!$HC$15:$HL$15,'Ciclo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Semaforico'!AZ$30,O!$HC35:$HL35))*AZ$31))</f>
        <v>0</v>
      </c>
      <c r="BA60" s="241">
        <f>IF(BA$32="",IF(BA$31="",(SUMIF(S!$HC$15:$HL$15,'Ciclo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Semaforico'!BA$30,O!$HC35:$HL35))*BA$31),(SUMIF(S!$HC$15:$HL$15,'Ciclo Semaforico'!BA$32,S!$HC35:$HL35)+SUMIF(N!$HC$15:$HL$15,'Ciclo Semaforico'!BA$32,N!$HC35:$HL35)+SUMIF(E!$HC$15:$HL$15,'Ciclo Semaforico'!BA$32,E!$HC35:$HL35)+SUMIF(O!$HC$15:$HL$15,'Ciclo Semaforico'!BA$32,O!$HC35:$HL35))-IF(BA$31="",(SUMIF(S!$HC$15:$HL$15,'Ciclo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Semaforico'!BA$30,O!$HC35:$HL35))*BA$31))</f>
        <v>0</v>
      </c>
      <c r="BB60" s="241">
        <f>IF(BB$32="",IF(BB$31="",(SUMIF(S!$HC$15:$HL$15,'Ciclo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Semaforico'!BB$30,O!$HC35:$HL35))*BB$31),(SUMIF(S!$HC$15:$HL$15,'Ciclo Semaforico'!BB$32,S!$HC35:$HL35)+SUMIF(N!$HC$15:$HL$15,'Ciclo Semaforico'!BB$32,N!$HC35:$HL35)+SUMIF(E!$HC$15:$HL$15,'Ciclo Semaforico'!BB$32,E!$HC35:$HL35)+SUMIF(O!$HC$15:$HL$15,'Ciclo Semaforico'!BB$32,O!$HC35:$HL35))-IF(BB$31="",(SUMIF(S!$HC$15:$HL$15,'Ciclo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Semaforico'!BB$30,O!$HC35:$HL35))*BB$31))</f>
        <v>0</v>
      </c>
      <c r="BC60" s="241">
        <f>IF(BC$32="",IF(BC$31="",(SUMIF(S!$HC$15:$HL$15,'Ciclo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Semaforico'!BC$30,O!$HC35:$HL35))*BC$31),(SUMIF(S!$HC$15:$HL$15,'Ciclo Semaforico'!BC$32,S!$HC35:$HL35)+SUMIF(N!$HC$15:$HL$15,'Ciclo Semaforico'!BC$32,N!$HC35:$HL35)+SUMIF(E!$HC$15:$HL$15,'Ciclo Semaforico'!BC$32,E!$HC35:$HL35)+SUMIF(O!$HC$15:$HL$15,'Ciclo Semaforico'!BC$32,O!$HC35:$HL35))-IF(BC$31="",(SUMIF(S!$HC$15:$HL$15,'Ciclo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Semaforico'!BC$30,O!$HC35:$HL35))*BC$31))</f>
        <v>0</v>
      </c>
      <c r="BD60" s="241">
        <f>IF(BD$32="",IF(BD$31="",(SUMIF(S!$HC$15:$HL$15,'Ciclo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Semaforico'!BD$30,O!$HC35:$HL35))*BD$31),(SUMIF(S!$HC$15:$HL$15,'Ciclo Semaforico'!BD$32,S!$HC35:$HL35)+SUMIF(N!$HC$15:$HL$15,'Ciclo Semaforico'!BD$32,N!$HC35:$HL35)+SUMIF(E!$HC$15:$HL$15,'Ciclo Semaforico'!BD$32,E!$HC35:$HL35)+SUMIF(O!$HC$15:$HL$15,'Ciclo Semaforico'!BD$32,O!$HC35:$HL35))-IF(BD$31="",(SUMIF(S!$HC$15:$HL$15,'Ciclo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Semaforico'!BD$30,O!$HC35:$HL35))*BD$31))</f>
        <v>0</v>
      </c>
      <c r="BE60" s="241">
        <f>IF(BE$32="",IF(BE$31="",(SUMIF(S!$HC$15:$HL$15,'Ciclo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Semaforico'!BE$30,O!$HC35:$HL35))*BE$31),(SUMIF(S!$HC$15:$HL$15,'Ciclo Semaforico'!BE$32,S!$HC35:$HL35)+SUMIF(N!$HC$15:$HL$15,'Ciclo Semaforico'!BE$32,N!$HC35:$HL35)+SUMIF(E!$HC$15:$HL$15,'Ciclo Semaforico'!BE$32,E!$HC35:$HL35)+SUMIF(O!$HC$15:$HL$15,'Ciclo Semaforico'!BE$32,O!$HC35:$HL35))-IF(BE$31="",(SUMIF(S!$HC$15:$HL$15,'Ciclo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Semaforico'!BE$30,O!$HC35:$HL35))*BE$31))</f>
        <v>0</v>
      </c>
      <c r="BF60" s="241">
        <f>IF(BF$32="",IF(BF$31="",(SUMIF(S!$HC$15:$HL$15,'Ciclo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Semaforico'!BF$30,O!$HC35:$HL35))*BF$31),(SUMIF(S!$HC$15:$HL$15,'Ciclo Semaforico'!BF$32,S!$HC35:$HL35)+SUMIF(N!$HC$15:$HL$15,'Ciclo Semaforico'!BF$32,N!$HC35:$HL35)+SUMIF(E!$HC$15:$HL$15,'Ciclo Semaforico'!BF$32,E!$HC35:$HL35)+SUMIF(O!$HC$15:$HL$15,'Ciclo Semaforico'!BF$32,O!$HC35:$HL35))-IF(BF$31="",(SUMIF(S!$HC$15:$HL$15,'Ciclo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Semaforico'!BF$30,O!$HC35:$HL35))*BF$31))</f>
        <v>0</v>
      </c>
      <c r="BG60" s="241">
        <f>IF(BG$32="",IF(BG$31="",(SUMIF(S!$HC$15:$HL$15,'Ciclo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Semaforico'!BG$30,O!$HC35:$HL35))*BG$31),(SUMIF(S!$HC$15:$HL$15,'Ciclo Semaforico'!BG$32,S!$HC35:$HL35)+SUMIF(N!$HC$15:$HL$15,'Ciclo Semaforico'!BG$32,N!$HC35:$HL35)+SUMIF(E!$HC$15:$HL$15,'Ciclo Semaforico'!BG$32,E!$HC35:$HL35)+SUMIF(O!$HC$15:$HL$15,'Ciclo Semaforico'!BG$32,O!$HC35:$HL35))-IF(BG$31="",(SUMIF(S!$HC$15:$HL$15,'Ciclo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Semaforico'!BG$30,O!$HC35:$HL35))*BG$31))</f>
        <v>0</v>
      </c>
      <c r="BH60" s="241">
        <f>IF(BH$32="",IF(BH$31="",(SUMIF(S!$HC$15:$HL$15,'Ciclo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Semaforico'!BH$30,O!$HC35:$HL35))*BH$31),(SUMIF(S!$HC$15:$HL$15,'Ciclo Semaforico'!BH$32,S!$HC35:$HL35)+SUMIF(N!$HC$15:$HL$15,'Ciclo Semaforico'!BH$32,N!$HC35:$HL35)+SUMIF(E!$HC$15:$HL$15,'Ciclo Semaforico'!BH$32,E!$HC35:$HL35)+SUMIF(O!$HC$15:$HL$15,'Ciclo Semaforico'!BH$32,O!$HC35:$HL35))-IF(BH$31="",(SUMIF(S!$HC$15:$HL$15,'Ciclo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Semaforico'!BH$30,O!$HC35:$HL35))*BH$31))</f>
        <v>0</v>
      </c>
      <c r="BI60" s="241">
        <f>IF(BI$32="",IF(BI$31="",(SUMIF(S!$HC$15:$HL$15,'Ciclo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Semaforico'!BI$30,O!$HC35:$HL35))*BI$31),(SUMIF(S!$HC$15:$HL$15,'Ciclo Semaforico'!BI$32,S!$HC35:$HL35)+SUMIF(N!$HC$15:$HL$15,'Ciclo Semaforico'!BI$32,N!$HC35:$HL35)+SUMIF(E!$HC$15:$HL$15,'Ciclo Semaforico'!BI$32,E!$HC35:$HL35)+SUMIF(O!$HC$15:$HL$15,'Ciclo Semaforico'!BI$32,O!$HC35:$HL35))-IF(BI$31="",(SUMIF(S!$HC$15:$HL$15,'Ciclo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Semaforico'!BI$30,O!$HC35:$HL35))*BI$31))</f>
        <v>0</v>
      </c>
      <c r="BJ60" s="242">
        <f>IF(BJ$32="",IF(BJ$31="",(SUMIF(S!$HC$15:$HL$15,'Ciclo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Semaforico'!BJ$30,O!$HC35:$HL35))*BJ$31),(SUMIF(S!$HC$15:$HL$15,'Ciclo Semaforico'!BJ$32,S!$HC35:$HL35)+SUMIF(N!$HC$15:$HL$15,'Ciclo Semaforico'!BJ$32,N!$HC35:$HL35)+SUMIF(E!$HC$15:$HL$15,'Ciclo Semaforico'!BJ$32,E!$HC35:$HL35)+SUMIF(O!$HC$15:$HL$15,'Ciclo Semaforico'!BJ$32,O!$HC35:$HL35))-IF(BJ$31="",(SUMIF(S!$HC$15:$HL$15,'Ciclo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Semaforico'!BJ$30,O!$HC35:$HL35))*BJ$31))</f>
        <v>0</v>
      </c>
      <c r="BK60" s="240">
        <f>IF(BK$32="",IF(BK$31="",(SUMIF(S!$HC$15:$HL$15,'Ciclo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Semaforico'!BK$30,O!$HC35:$HL35))*BK$31),(SUMIF(S!$HC$15:$HL$15,'Ciclo Semaforico'!BK$32,S!$HC35:$HL35)+SUMIF(N!$HC$15:$HL$15,'Ciclo Semaforico'!BK$32,N!$HC35:$HL35)+SUMIF(E!$HC$15:$HL$15,'Ciclo Semaforico'!BK$32,E!$HC35:$HL35)+SUMIF(O!$HC$15:$HL$15,'Ciclo Semaforico'!BK$32,O!$HC35:$HL35))-IF(BK$31="",(SUMIF(S!$HC$15:$HL$15,'Ciclo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Semaforico'!BK$30,O!$HC35:$HL35))*BK$31))</f>
        <v>0</v>
      </c>
      <c r="BL60" s="241">
        <f>IF(BL$32="",IF(BL$31="",(SUMIF(S!$HC$15:$HL$15,'Ciclo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Semaforico'!BL$30,O!$HC35:$HL35))*BL$31),(SUMIF(S!$HC$15:$HL$15,'Ciclo Semaforico'!BL$32,S!$HC35:$HL35)+SUMIF(N!$HC$15:$HL$15,'Ciclo Semaforico'!BL$32,N!$HC35:$HL35)+SUMIF(E!$HC$15:$HL$15,'Ciclo Semaforico'!BL$32,E!$HC35:$HL35)+SUMIF(O!$HC$15:$HL$15,'Ciclo Semaforico'!BL$32,O!$HC35:$HL35))-IF(BL$31="",(SUMIF(S!$HC$15:$HL$15,'Ciclo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Semaforico'!BL$30,O!$HC35:$HL35))*BL$31))</f>
        <v>0</v>
      </c>
      <c r="BM60" s="241">
        <f>IF(BM$32="",IF(BM$31="",(SUMIF(S!$HC$15:$HL$15,'Ciclo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Semaforico'!BM$30,O!$HC35:$HL35))*BM$31),(SUMIF(S!$HC$15:$HL$15,'Ciclo Semaforico'!BM$32,S!$HC35:$HL35)+SUMIF(N!$HC$15:$HL$15,'Ciclo Semaforico'!BM$32,N!$HC35:$HL35)+SUMIF(E!$HC$15:$HL$15,'Ciclo Semaforico'!BM$32,E!$HC35:$HL35)+SUMIF(O!$HC$15:$HL$15,'Ciclo Semaforico'!BM$32,O!$HC35:$HL35))-IF(BM$31="",(SUMIF(S!$HC$15:$HL$15,'Ciclo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Semaforico'!BM$30,O!$HC35:$HL35))*BM$31))</f>
        <v>0</v>
      </c>
      <c r="BN60" s="241">
        <f>IF(BN$32="",IF(BN$31="",(SUMIF(S!$HC$15:$HL$15,'Ciclo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Semaforico'!BN$30,O!$HC35:$HL35))*BN$31),(SUMIF(S!$HC$15:$HL$15,'Ciclo Semaforico'!BN$32,S!$HC35:$HL35)+SUMIF(N!$HC$15:$HL$15,'Ciclo Semaforico'!BN$32,N!$HC35:$HL35)+SUMIF(E!$HC$15:$HL$15,'Ciclo Semaforico'!BN$32,E!$HC35:$HL35)+SUMIF(O!$HC$15:$HL$15,'Ciclo Semaforico'!BN$32,O!$HC35:$HL35))-IF(BN$31="",(SUMIF(S!$HC$15:$HL$15,'Ciclo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Semaforico'!BN$30,O!$HC35:$HL35))*BN$31))</f>
        <v>0</v>
      </c>
      <c r="BO60" s="241">
        <f>IF(BO$32="",IF(BO$31="",(SUMIF(S!$HC$15:$HL$15,'Ciclo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Semaforico'!BO$30,O!$HC35:$HL35))*BO$31),(SUMIF(S!$HC$15:$HL$15,'Ciclo Semaforico'!BO$32,S!$HC35:$HL35)+SUMIF(N!$HC$15:$HL$15,'Ciclo Semaforico'!BO$32,N!$HC35:$HL35)+SUMIF(E!$HC$15:$HL$15,'Ciclo Semaforico'!BO$32,E!$HC35:$HL35)+SUMIF(O!$HC$15:$HL$15,'Ciclo Semaforico'!BO$32,O!$HC35:$HL35))-IF(BO$31="",(SUMIF(S!$HC$15:$HL$15,'Ciclo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Semaforico'!BO$30,O!$HC35:$HL35))*BO$31))</f>
        <v>0</v>
      </c>
      <c r="BP60" s="241">
        <f>IF(BP$32="",IF(BP$31="",(SUMIF(S!$HC$15:$HL$15,'Ciclo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Semaforico'!BP$30,O!$HC35:$HL35))*BP$31),(SUMIF(S!$HC$15:$HL$15,'Ciclo Semaforico'!BP$32,S!$HC35:$HL35)+SUMIF(N!$HC$15:$HL$15,'Ciclo Semaforico'!BP$32,N!$HC35:$HL35)+SUMIF(E!$HC$15:$HL$15,'Ciclo Semaforico'!BP$32,E!$HC35:$HL35)+SUMIF(O!$HC$15:$HL$15,'Ciclo Semaforico'!BP$32,O!$HC35:$HL35))-IF(BP$31="",(SUMIF(S!$HC$15:$HL$15,'Ciclo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Semaforico'!BP$30,O!$HC35:$HL35))*BP$31))</f>
        <v>0</v>
      </c>
      <c r="BQ60" s="241">
        <f>IF(BQ$32="",IF(BQ$31="",(SUMIF(S!$HC$15:$HL$15,'Ciclo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Semaforico'!BQ$30,O!$HC35:$HL35))*BQ$31),(SUMIF(S!$HC$15:$HL$15,'Ciclo Semaforico'!BQ$32,S!$HC35:$HL35)+SUMIF(N!$HC$15:$HL$15,'Ciclo Semaforico'!BQ$32,N!$HC35:$HL35)+SUMIF(E!$HC$15:$HL$15,'Ciclo Semaforico'!BQ$32,E!$HC35:$HL35)+SUMIF(O!$HC$15:$HL$15,'Ciclo Semaforico'!BQ$32,O!$HC35:$HL35))-IF(BQ$31="",(SUMIF(S!$HC$15:$HL$15,'Ciclo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Semaforico'!BQ$30,O!$HC35:$HL35))*BQ$31))</f>
        <v>0</v>
      </c>
      <c r="BR60" s="241">
        <f>IF(BR$32="",IF(BR$31="",(SUMIF(S!$HC$15:$HL$15,'Ciclo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Semaforico'!BR$30,O!$HC35:$HL35))*BR$31),(SUMIF(S!$HC$15:$HL$15,'Ciclo Semaforico'!BR$32,S!$HC35:$HL35)+SUMIF(N!$HC$15:$HL$15,'Ciclo Semaforico'!BR$32,N!$HC35:$HL35)+SUMIF(E!$HC$15:$HL$15,'Ciclo Semaforico'!BR$32,E!$HC35:$HL35)+SUMIF(O!$HC$15:$HL$15,'Ciclo Semaforico'!BR$32,O!$HC35:$HL35))-IF(BR$31="",(SUMIF(S!$HC$15:$HL$15,'Ciclo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Semaforico'!BR$30,O!$HC35:$HL35))*BR$31))</f>
        <v>0</v>
      </c>
      <c r="BS60" s="241">
        <f>IF(BS$32="",IF(BS$31="",(SUMIF(S!$HC$15:$HL$15,'Ciclo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Semaforico'!BS$30,O!$HC35:$HL35))*BS$31),(SUMIF(S!$HC$15:$HL$15,'Ciclo Semaforico'!BS$32,S!$HC35:$HL35)+SUMIF(N!$HC$15:$HL$15,'Ciclo Semaforico'!BS$32,N!$HC35:$HL35)+SUMIF(E!$HC$15:$HL$15,'Ciclo Semaforico'!BS$32,E!$HC35:$HL35)+SUMIF(O!$HC$15:$HL$15,'Ciclo Semaforico'!BS$32,O!$HC35:$HL35))-IF(BS$31="",(SUMIF(S!$HC$15:$HL$15,'Ciclo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Semaforico'!BS$30,O!$HC35:$HL35))*BS$31))</f>
        <v>0</v>
      </c>
      <c r="BT60" s="241">
        <f>IF(BT$32="",IF(BT$31="",(SUMIF(S!$HC$15:$HL$15,'Ciclo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Semaforico'!BT$30,O!$HC35:$HL35))*BT$31),(SUMIF(S!$HC$15:$HL$15,'Ciclo Semaforico'!BT$32,S!$HC35:$HL35)+SUMIF(N!$HC$15:$HL$15,'Ciclo Semaforico'!BT$32,N!$HC35:$HL35)+SUMIF(E!$HC$15:$HL$15,'Ciclo Semaforico'!BT$32,E!$HC35:$HL35)+SUMIF(O!$HC$15:$HL$15,'Ciclo Semaforico'!BT$32,O!$HC35:$HL35))-IF(BT$31="",(SUMIF(S!$HC$15:$HL$15,'Ciclo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Semaforico'!BT$30,O!$HC35:$HL35))*BT$31))</f>
        <v>0</v>
      </c>
      <c r="BU60" s="241">
        <f>IF(BU$32="",IF(BU$31="",(SUMIF(S!$HC$15:$HL$15,'Ciclo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Semaforico'!BU$30,O!$HC35:$HL35))*BU$31),(SUMIF(S!$HC$15:$HL$15,'Ciclo Semaforico'!BU$32,S!$HC35:$HL35)+SUMIF(N!$HC$15:$HL$15,'Ciclo Semaforico'!BU$32,N!$HC35:$HL35)+SUMIF(E!$HC$15:$HL$15,'Ciclo Semaforico'!BU$32,E!$HC35:$HL35)+SUMIF(O!$HC$15:$HL$15,'Ciclo Semaforico'!BU$32,O!$HC35:$HL35))-IF(BU$31="",(SUMIF(S!$HC$15:$HL$15,'Ciclo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Semaforico'!BU$30,O!$HC35:$HL35))*BU$31))</f>
        <v>0</v>
      </c>
      <c r="BV60" s="242">
        <f>IF(BV$32="",IF(BV$31="",(SUMIF(S!$HC$15:$HL$15,'Ciclo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Semaforico'!BV$30,O!$HC35:$HL35))*BV$31),(SUMIF(S!$HC$15:$HL$15,'Ciclo Semaforico'!BV$32,S!$HC35:$HL35)+SUMIF(N!$HC$15:$HL$15,'Ciclo Semaforico'!BV$32,N!$HC35:$HL35)+SUMIF(E!$HC$15:$HL$15,'Ciclo Semaforico'!BV$32,E!$HC35:$HL35)+SUMIF(O!$HC$15:$HL$15,'Ciclo Semaforico'!BV$32,O!$HC35:$HL35))-IF(BV$31="",(SUMIF(S!$HC$15:$HL$15,'Ciclo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Semaforico'!BV$30,O!$HC35:$HL35))*BV$31))</f>
        <v>0</v>
      </c>
      <c r="BW60" s="240">
        <f>IF(BW$32="",IF(BW$31="",(SUMIF(S!$HC$15:$HL$15,'Ciclo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Semaforico'!BW$30,O!$HC35:$HL35))*BW$31),(SUMIF(S!$HC$15:$HL$15,'Ciclo Semaforico'!BW$32,S!$HC35:$HL35)+SUMIF(N!$HC$15:$HL$15,'Ciclo Semaforico'!BW$32,N!$HC35:$HL35)+SUMIF(E!$HC$15:$HL$15,'Ciclo Semaforico'!BW$32,E!$HC35:$HL35)+SUMIF(O!$HC$15:$HL$15,'Ciclo Semaforico'!BW$32,O!$HC35:$HL35))-IF(BW$31="",(SUMIF(S!$HC$15:$HL$15,'Ciclo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Semaforico'!BW$30,O!$HC35:$HL35))*BW$31))</f>
        <v>0</v>
      </c>
      <c r="BX60" s="241">
        <f>IF(BX$32="",IF(BX$31="",(SUMIF(S!$HC$15:$HL$15,'Ciclo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Semaforico'!BX$30,O!$HC35:$HL35))*BX$31),(SUMIF(S!$HC$15:$HL$15,'Ciclo Semaforico'!BX$32,S!$HC35:$HL35)+SUMIF(N!$HC$15:$HL$15,'Ciclo Semaforico'!BX$32,N!$HC35:$HL35)+SUMIF(E!$HC$15:$HL$15,'Ciclo Semaforico'!BX$32,E!$HC35:$HL35)+SUMIF(O!$HC$15:$HL$15,'Ciclo Semaforico'!BX$32,O!$HC35:$HL35))-IF(BX$31="",(SUMIF(S!$HC$15:$HL$15,'Ciclo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Semaforico'!BX$30,O!$HC35:$HL35))*BX$31))</f>
        <v>0</v>
      </c>
      <c r="BY60" s="241">
        <f>IF(BY$32="",IF(BY$31="",(SUMIF(S!$HC$15:$HL$15,'Ciclo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Semaforico'!BY$30,O!$HC35:$HL35))*BY$31),(SUMIF(S!$HC$15:$HL$15,'Ciclo Semaforico'!BY$32,S!$HC35:$HL35)+SUMIF(N!$HC$15:$HL$15,'Ciclo Semaforico'!BY$32,N!$HC35:$HL35)+SUMIF(E!$HC$15:$HL$15,'Ciclo Semaforico'!BY$32,E!$HC35:$HL35)+SUMIF(O!$HC$15:$HL$15,'Ciclo Semaforico'!BY$32,O!$HC35:$HL35))-IF(BY$31="",(SUMIF(S!$HC$15:$HL$15,'Ciclo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Semaforico'!BY$30,O!$HC35:$HL35))*BY$31))</f>
        <v>0</v>
      </c>
      <c r="BZ60" s="241">
        <f>IF(BZ$32="",IF(BZ$31="",(SUMIF(S!$HC$15:$HL$15,'Ciclo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Semaforico'!BZ$30,O!$HC35:$HL35))*BZ$31),(SUMIF(S!$HC$15:$HL$15,'Ciclo Semaforico'!BZ$32,S!$HC35:$HL35)+SUMIF(N!$HC$15:$HL$15,'Ciclo Semaforico'!BZ$32,N!$HC35:$HL35)+SUMIF(E!$HC$15:$HL$15,'Ciclo Semaforico'!BZ$32,E!$HC35:$HL35)+SUMIF(O!$HC$15:$HL$15,'Ciclo Semaforico'!BZ$32,O!$HC35:$HL35))-IF(BZ$31="",(SUMIF(S!$HC$15:$HL$15,'Ciclo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Semaforico'!BZ$30,O!$HC35:$HL35))*BZ$31))</f>
        <v>0</v>
      </c>
      <c r="CA60" s="241">
        <f>IF(CA$32="",IF(CA$31="",(SUMIF(S!$HC$15:$HL$15,'Ciclo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Semaforico'!CA$30,O!$HC35:$HL35))*CA$31),(SUMIF(S!$HC$15:$HL$15,'Ciclo Semaforico'!CA$32,S!$HC35:$HL35)+SUMIF(N!$HC$15:$HL$15,'Ciclo Semaforico'!CA$32,N!$HC35:$HL35)+SUMIF(E!$HC$15:$HL$15,'Ciclo Semaforico'!CA$32,E!$HC35:$HL35)+SUMIF(O!$HC$15:$HL$15,'Ciclo Semaforico'!CA$32,O!$HC35:$HL35))-IF(CA$31="",(SUMIF(S!$HC$15:$HL$15,'Ciclo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Semaforico'!CA$30,O!$HC35:$HL35))*CA$31))</f>
        <v>0</v>
      </c>
      <c r="CB60" s="241">
        <f>IF(CB$32="",IF(CB$31="",(SUMIF(S!$HC$15:$HL$15,'Ciclo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Semaforico'!CB$30,O!$HC35:$HL35))*CB$31),(SUMIF(S!$HC$15:$HL$15,'Ciclo Semaforico'!CB$32,S!$HC35:$HL35)+SUMIF(N!$HC$15:$HL$15,'Ciclo Semaforico'!CB$32,N!$HC35:$HL35)+SUMIF(E!$HC$15:$HL$15,'Ciclo Semaforico'!CB$32,E!$HC35:$HL35)+SUMIF(O!$HC$15:$HL$15,'Ciclo Semaforico'!CB$32,O!$HC35:$HL35))-IF(CB$31="",(SUMIF(S!$HC$15:$HL$15,'Ciclo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Semaforico'!CB$30,O!$HC35:$HL35))*CB$31))</f>
        <v>0</v>
      </c>
      <c r="CC60" s="241">
        <f>IF(CC$32="",IF(CC$31="",(SUMIF(S!$HC$15:$HL$15,'Ciclo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Semaforico'!CC$30,O!$HC35:$HL35))*CC$31),(SUMIF(S!$HC$15:$HL$15,'Ciclo Semaforico'!CC$32,S!$HC35:$HL35)+SUMIF(N!$HC$15:$HL$15,'Ciclo Semaforico'!CC$32,N!$HC35:$HL35)+SUMIF(E!$HC$15:$HL$15,'Ciclo Semaforico'!CC$32,E!$HC35:$HL35)+SUMIF(O!$HC$15:$HL$15,'Ciclo Semaforico'!CC$32,O!$HC35:$HL35))-IF(CC$31="",(SUMIF(S!$HC$15:$HL$15,'Ciclo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Semaforico'!CC$30,O!$HC35:$HL35))*CC$31))</f>
        <v>0</v>
      </c>
      <c r="CD60" s="241">
        <f>IF(CD$32="",IF(CD$31="",(SUMIF(S!$HC$15:$HL$15,'Ciclo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Semaforico'!CD$30,O!$HC35:$HL35))*CD$31),(SUMIF(S!$HC$15:$HL$15,'Ciclo Semaforico'!CD$32,S!$HC35:$HL35)+SUMIF(N!$HC$15:$HL$15,'Ciclo Semaforico'!CD$32,N!$HC35:$HL35)+SUMIF(E!$HC$15:$HL$15,'Ciclo Semaforico'!CD$32,E!$HC35:$HL35)+SUMIF(O!$HC$15:$HL$15,'Ciclo Semaforico'!CD$32,O!$HC35:$HL35))-IF(CD$31="",(SUMIF(S!$HC$15:$HL$15,'Ciclo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Semaforico'!CD$30,O!$HC35:$HL35))*CD$31))</f>
        <v>0</v>
      </c>
      <c r="CE60" s="241">
        <f>IF(CE$32="",IF(CE$31="",(SUMIF(S!$HC$15:$HL$15,'Ciclo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Semaforico'!CE$30,O!$HC35:$HL35))*CE$31),(SUMIF(S!$HC$15:$HL$15,'Ciclo Semaforico'!CE$32,S!$HC35:$HL35)+SUMIF(N!$HC$15:$HL$15,'Ciclo Semaforico'!CE$32,N!$HC35:$HL35)+SUMIF(E!$HC$15:$HL$15,'Ciclo Semaforico'!CE$32,E!$HC35:$HL35)+SUMIF(O!$HC$15:$HL$15,'Ciclo Semaforico'!CE$32,O!$HC35:$HL35))-IF(CE$31="",(SUMIF(S!$HC$15:$HL$15,'Ciclo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Semaforico'!CE$30,O!$HC35:$HL35))*CE$31))</f>
        <v>0</v>
      </c>
      <c r="CF60" s="241">
        <f>IF(CF$32="",IF(CF$31="",(SUMIF(S!$HC$15:$HL$15,'Ciclo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Semaforico'!CF$30,O!$HC35:$HL35))*CF$31),(SUMIF(S!$HC$15:$HL$15,'Ciclo Semaforico'!CF$32,S!$HC35:$HL35)+SUMIF(N!$HC$15:$HL$15,'Ciclo Semaforico'!CF$32,N!$HC35:$HL35)+SUMIF(E!$HC$15:$HL$15,'Ciclo Semaforico'!CF$32,E!$HC35:$HL35)+SUMIF(O!$HC$15:$HL$15,'Ciclo Semaforico'!CF$32,O!$HC35:$HL35))-IF(CF$31="",(SUMIF(S!$HC$15:$HL$15,'Ciclo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Semaforico'!CF$30,O!$HC35:$HL35))*CF$31))</f>
        <v>0</v>
      </c>
      <c r="CG60" s="241">
        <f>IF(CG$32="",IF(CG$31="",(SUMIF(S!$HC$15:$HL$15,'Ciclo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Semaforico'!CG$30,O!$HC35:$HL35))*CG$31),(SUMIF(S!$HC$15:$HL$15,'Ciclo Semaforico'!CG$32,S!$HC35:$HL35)+SUMIF(N!$HC$15:$HL$15,'Ciclo Semaforico'!CG$32,N!$HC35:$HL35)+SUMIF(E!$HC$15:$HL$15,'Ciclo Semaforico'!CG$32,E!$HC35:$HL35)+SUMIF(O!$HC$15:$HL$15,'Ciclo Semaforico'!CG$32,O!$HC35:$HL35))-IF(CG$31="",(SUMIF(S!$HC$15:$HL$15,'Ciclo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Semaforico'!CG$30,O!$HC35:$HL35))*CG$31))</f>
        <v>0</v>
      </c>
      <c r="CH60" s="242">
        <f>IF(CH$32="",IF(CH$31="",(SUMIF(S!$HC$15:$HL$15,'Ciclo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Semaforico'!CH$30,O!$HC35:$HL35))*CH$31),(SUMIF(S!$HC$15:$HL$15,'Ciclo Semaforico'!CH$32,S!$HC35:$HL35)+SUMIF(N!$HC$15:$HL$15,'Ciclo Semaforico'!CH$32,N!$HC35:$HL35)+SUMIF(E!$HC$15:$HL$15,'Ciclo Semaforico'!CH$32,E!$HC35:$HL35)+SUMIF(O!$HC$15:$HL$15,'Ciclo Semaforico'!CH$32,O!$HC35:$HL35))-IF(CH$31="",(SUMIF(S!$HC$15:$HL$15,'Ciclo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Semaforico'!CH$30,O!$HC35:$HL35))*CH$31))</f>
        <v>0</v>
      </c>
      <c r="CI60" s="240" t="e">
        <f t="shared" si="52"/>
        <v>#REF!</v>
      </c>
      <c r="CJ60" s="241" t="e">
        <f t="shared" si="53"/>
        <v>#REF!</v>
      </c>
      <c r="CK60" s="241" t="e">
        <f t="shared" si="54"/>
        <v>#REF!</v>
      </c>
      <c r="CL60" s="241" t="e">
        <f t="shared" si="55"/>
        <v>#REF!</v>
      </c>
      <c r="CM60" s="241" t="e">
        <f t="shared" si="56"/>
        <v>#REF!</v>
      </c>
      <c r="CN60" s="241" t="e">
        <f t="shared" si="57"/>
        <v>#REF!</v>
      </c>
      <c r="CO60" s="241" t="e">
        <f t="shared" si="58"/>
        <v>#REF!</v>
      </c>
      <c r="CP60" s="241" t="e">
        <f t="shared" si="59"/>
        <v>#REF!</v>
      </c>
      <c r="CQ60" s="241" t="e">
        <f t="shared" si="60"/>
        <v>#REF!</v>
      </c>
      <c r="CR60" s="241" t="e">
        <f t="shared" si="61"/>
        <v>#REF!</v>
      </c>
      <c r="CS60" s="241" t="e">
        <f t="shared" si="62"/>
        <v>#REF!</v>
      </c>
      <c r="CT60" s="242">
        <f t="shared" si="63"/>
        <v>0</v>
      </c>
      <c r="CU60" s="240" t="e">
        <f t="shared" si="64"/>
        <v>#REF!</v>
      </c>
      <c r="CV60" s="241" t="e">
        <f t="shared" si="65"/>
        <v>#REF!</v>
      </c>
      <c r="CW60" s="241" t="e">
        <f t="shared" si="66"/>
        <v>#REF!</v>
      </c>
      <c r="CX60" s="241">
        <f t="shared" si="67"/>
        <v>0</v>
      </c>
      <c r="CY60" s="241">
        <f t="shared" si="68"/>
        <v>0</v>
      </c>
      <c r="CZ60" s="241">
        <f t="shared" si="69"/>
        <v>0</v>
      </c>
      <c r="DA60" s="241">
        <f t="shared" si="70"/>
        <v>0</v>
      </c>
      <c r="DB60" s="241">
        <f t="shared" si="71"/>
        <v>0</v>
      </c>
      <c r="DC60" s="241">
        <f t="shared" si="72"/>
        <v>0</v>
      </c>
      <c r="DD60" s="241">
        <f t="shared" si="73"/>
        <v>0</v>
      </c>
      <c r="DE60" s="241">
        <f t="shared" si="74"/>
        <v>0</v>
      </c>
      <c r="DF60" s="242">
        <f t="shared" si="75"/>
        <v>0</v>
      </c>
      <c r="DG60" s="240">
        <f t="shared" si="76"/>
        <v>0</v>
      </c>
      <c r="DH60" s="241">
        <f t="shared" si="77"/>
        <v>0</v>
      </c>
      <c r="DI60" s="241">
        <f t="shared" si="78"/>
        <v>0</v>
      </c>
      <c r="DJ60" s="241">
        <f t="shared" si="79"/>
        <v>0</v>
      </c>
      <c r="DK60" s="241">
        <f t="shared" si="80"/>
        <v>0</v>
      </c>
      <c r="DL60" s="241">
        <f t="shared" si="81"/>
        <v>0</v>
      </c>
      <c r="DM60" s="241">
        <f t="shared" si="82"/>
        <v>0</v>
      </c>
      <c r="DN60" s="241">
        <f t="shared" si="83"/>
        <v>0</v>
      </c>
      <c r="DO60" s="241">
        <f t="shared" si="84"/>
        <v>0</v>
      </c>
      <c r="DP60" s="241">
        <f t="shared" si="85"/>
        <v>0</v>
      </c>
      <c r="DQ60" s="241">
        <f t="shared" si="86"/>
        <v>0</v>
      </c>
      <c r="DR60" s="242">
        <f t="shared" si="87"/>
        <v>0</v>
      </c>
      <c r="DS60" s="240">
        <f t="shared" si="88"/>
        <v>0</v>
      </c>
      <c r="DT60" s="241">
        <f t="shared" si="89"/>
        <v>0</v>
      </c>
      <c r="DU60" s="241">
        <f t="shared" si="90"/>
        <v>0</v>
      </c>
      <c r="DV60" s="241">
        <f t="shared" si="91"/>
        <v>0</v>
      </c>
      <c r="DW60" s="241">
        <f t="shared" si="92"/>
        <v>0</v>
      </c>
      <c r="DX60" s="241">
        <f t="shared" si="93"/>
        <v>0</v>
      </c>
      <c r="DY60" s="241">
        <f t="shared" si="94"/>
        <v>0</v>
      </c>
      <c r="DZ60" s="241">
        <f t="shared" si="95"/>
        <v>0</v>
      </c>
      <c r="EA60" s="241">
        <f t="shared" si="96"/>
        <v>0</v>
      </c>
      <c r="EB60" s="241">
        <f t="shared" si="97"/>
        <v>0</v>
      </c>
      <c r="EC60" s="241">
        <f t="shared" si="98"/>
        <v>0</v>
      </c>
      <c r="ED60" s="242">
        <f t="shared" si="99"/>
        <v>0</v>
      </c>
      <c r="EE60" s="240">
        <f t="shared" si="100"/>
        <v>0</v>
      </c>
      <c r="EF60" s="241">
        <f t="shared" si="101"/>
        <v>0</v>
      </c>
      <c r="EG60" s="241">
        <f t="shared" si="102"/>
        <v>0</v>
      </c>
      <c r="EH60" s="241">
        <f t="shared" si="103"/>
        <v>0</v>
      </c>
      <c r="EI60" s="241">
        <f t="shared" si="104"/>
        <v>0</v>
      </c>
      <c r="EJ60" s="241">
        <f t="shared" si="105"/>
        <v>0</v>
      </c>
      <c r="EK60" s="241">
        <f t="shared" si="106"/>
        <v>0</v>
      </c>
      <c r="EL60" s="241">
        <f t="shared" si="107"/>
        <v>0</v>
      </c>
      <c r="EM60" s="241">
        <f t="shared" si="108"/>
        <v>0</v>
      </c>
      <c r="EN60" s="241">
        <f t="shared" si="109"/>
        <v>0</v>
      </c>
      <c r="EO60" s="241">
        <f t="shared" si="110"/>
        <v>0</v>
      </c>
      <c r="EP60" s="242">
        <f t="shared" si="111"/>
        <v>0</v>
      </c>
      <c r="EQ60" s="251" t="e">
        <f t="shared" si="112"/>
        <v>#REF!</v>
      </c>
      <c r="ER60" s="252" t="e">
        <f t="shared" si="113"/>
        <v>#REF!</v>
      </c>
      <c r="ES60" s="252" t="e">
        <f t="shared" si="114"/>
        <v>#REF!</v>
      </c>
      <c r="ET60" s="252" t="e">
        <f t="shared" si="115"/>
        <v>#REF!</v>
      </c>
      <c r="EU60" s="252" t="e">
        <f t="shared" si="116"/>
        <v>#REF!</v>
      </c>
      <c r="EV60" s="252" t="e">
        <f t="shared" si="117"/>
        <v>#REF!</v>
      </c>
      <c r="EW60" s="252" t="e">
        <f t="shared" si="118"/>
        <v>#REF!</v>
      </c>
      <c r="EX60" s="252" t="e">
        <f t="shared" si="119"/>
        <v>#REF!</v>
      </c>
      <c r="EY60" s="252" t="e">
        <f t="shared" si="120"/>
        <v>#REF!</v>
      </c>
      <c r="EZ60" s="252" t="e">
        <f t="shared" si="121"/>
        <v>#REF!</v>
      </c>
      <c r="FA60" s="252" t="e">
        <f t="shared" si="122"/>
        <v>#REF!</v>
      </c>
      <c r="FB60" s="253" t="str">
        <f t="shared" si="123"/>
        <v/>
      </c>
      <c r="FC60" s="251" t="e">
        <f t="shared" si="124"/>
        <v>#REF!</v>
      </c>
      <c r="FD60" s="252" t="e">
        <f t="shared" si="125"/>
        <v>#REF!</v>
      </c>
      <c r="FE60" s="252" t="e">
        <f t="shared" si="126"/>
        <v>#REF!</v>
      </c>
      <c r="FF60" s="252" t="str">
        <f t="shared" si="127"/>
        <v/>
      </c>
      <c r="FG60" s="252" t="str">
        <f t="shared" si="128"/>
        <v/>
      </c>
      <c r="FH60" s="252" t="str">
        <f t="shared" si="129"/>
        <v/>
      </c>
      <c r="FI60" s="252" t="str">
        <f t="shared" si="130"/>
        <v/>
      </c>
      <c r="FJ60" s="252" t="str">
        <f t="shared" si="131"/>
        <v/>
      </c>
      <c r="FK60" s="252" t="str">
        <f t="shared" si="132"/>
        <v/>
      </c>
      <c r="FL60" s="252" t="str">
        <f t="shared" si="133"/>
        <v/>
      </c>
      <c r="FM60" s="252" t="str">
        <f t="shared" si="134"/>
        <v/>
      </c>
      <c r="FN60" s="253" t="str">
        <f t="shared" si="135"/>
        <v/>
      </c>
      <c r="FO60" s="251" t="str">
        <f t="shared" si="136"/>
        <v/>
      </c>
      <c r="FP60" s="252" t="str">
        <f t="shared" si="137"/>
        <v/>
      </c>
      <c r="FQ60" s="252" t="str">
        <f t="shared" si="138"/>
        <v/>
      </c>
      <c r="FR60" s="252" t="str">
        <f t="shared" si="139"/>
        <v/>
      </c>
      <c r="FS60" s="252" t="str">
        <f t="shared" si="140"/>
        <v/>
      </c>
      <c r="FT60" s="252" t="str">
        <f t="shared" si="141"/>
        <v/>
      </c>
      <c r="FU60" s="252" t="str">
        <f t="shared" si="142"/>
        <v/>
      </c>
      <c r="FV60" s="252" t="str">
        <f t="shared" si="143"/>
        <v/>
      </c>
      <c r="FW60" s="252" t="str">
        <f t="shared" si="144"/>
        <v/>
      </c>
      <c r="FX60" s="252" t="str">
        <f t="shared" si="145"/>
        <v/>
      </c>
      <c r="FY60" s="252" t="str">
        <f t="shared" si="146"/>
        <v/>
      </c>
      <c r="FZ60" s="253" t="str">
        <f t="shared" si="147"/>
        <v/>
      </c>
      <c r="GA60" s="251" t="str">
        <f t="shared" si="148"/>
        <v/>
      </c>
      <c r="GB60" s="252" t="str">
        <f t="shared" si="149"/>
        <v/>
      </c>
      <c r="GC60" s="252" t="str">
        <f t="shared" si="150"/>
        <v/>
      </c>
      <c r="GD60" s="252" t="str">
        <f t="shared" si="151"/>
        <v/>
      </c>
      <c r="GE60" s="252" t="str">
        <f t="shared" si="152"/>
        <v/>
      </c>
      <c r="GF60" s="252" t="str">
        <f t="shared" si="153"/>
        <v/>
      </c>
      <c r="GG60" s="252" t="str">
        <f t="shared" si="154"/>
        <v/>
      </c>
      <c r="GH60" s="252" t="str">
        <f t="shared" si="155"/>
        <v/>
      </c>
      <c r="GI60" s="252" t="str">
        <f t="shared" si="156"/>
        <v/>
      </c>
      <c r="GJ60" s="252" t="str">
        <f t="shared" si="157"/>
        <v/>
      </c>
      <c r="GK60" s="252" t="str">
        <f t="shared" si="158"/>
        <v/>
      </c>
      <c r="GL60" s="253" t="str">
        <f t="shared" si="159"/>
        <v/>
      </c>
      <c r="GM60" s="251" t="str">
        <f t="shared" si="160"/>
        <v/>
      </c>
      <c r="GN60" s="252" t="str">
        <f t="shared" si="161"/>
        <v/>
      </c>
      <c r="GO60" s="252" t="str">
        <f t="shared" si="162"/>
        <v/>
      </c>
      <c r="GP60" s="252" t="str">
        <f t="shared" si="163"/>
        <v/>
      </c>
      <c r="GQ60" s="252" t="str">
        <f t="shared" si="164"/>
        <v/>
      </c>
      <c r="GR60" s="252" t="str">
        <f t="shared" si="165"/>
        <v/>
      </c>
      <c r="GS60" s="252" t="str">
        <f t="shared" si="166"/>
        <v/>
      </c>
      <c r="GT60" s="252" t="str">
        <f t="shared" si="167"/>
        <v/>
      </c>
      <c r="GU60" s="252" t="str">
        <f t="shared" si="168"/>
        <v/>
      </c>
      <c r="GV60" s="252" t="str">
        <f t="shared" si="169"/>
        <v/>
      </c>
      <c r="GW60" s="252" t="str">
        <f t="shared" si="170"/>
        <v/>
      </c>
      <c r="GX60" s="253" t="str">
        <f t="shared" si="171"/>
        <v/>
      </c>
      <c r="GY60" s="248" t="e">
        <f t="shared" si="185"/>
        <v>#REF!</v>
      </c>
      <c r="GZ60" s="249" t="e">
        <f t="shared" si="186"/>
        <v>#REF!</v>
      </c>
      <c r="HA60" s="249">
        <f t="shared" si="186"/>
        <v>0</v>
      </c>
      <c r="HB60" s="249">
        <f t="shared" si="186"/>
        <v>0</v>
      </c>
      <c r="HC60" s="249">
        <f t="shared" si="186"/>
        <v>0</v>
      </c>
      <c r="HD60" s="249">
        <f t="shared" si="186"/>
        <v>0</v>
      </c>
      <c r="HE60" s="249">
        <f t="shared" si="173"/>
        <v>0</v>
      </c>
      <c r="HF60" s="250">
        <f t="shared" si="173"/>
        <v>0</v>
      </c>
      <c r="HG60" s="248" t="e">
        <f t="shared" si="187"/>
        <v>#REF!</v>
      </c>
      <c r="HH60" s="249" t="e">
        <f t="shared" si="188"/>
        <v>#REF!</v>
      </c>
      <c r="HI60" s="249">
        <f t="shared" si="188"/>
        <v>0</v>
      </c>
      <c r="HJ60" s="249">
        <f t="shared" si="188"/>
        <v>0</v>
      </c>
      <c r="HK60" s="249">
        <f t="shared" si="188"/>
        <v>0</v>
      </c>
      <c r="HL60" s="249">
        <f t="shared" si="188"/>
        <v>0</v>
      </c>
      <c r="HM60" s="249">
        <f t="shared" si="188"/>
        <v>0</v>
      </c>
      <c r="HN60" s="250">
        <f t="shared" si="188"/>
        <v>0</v>
      </c>
      <c r="HO60" s="248">
        <f t="shared" si="189"/>
        <v>0</v>
      </c>
      <c r="HP60" s="249">
        <f t="shared" si="190"/>
        <v>0</v>
      </c>
      <c r="HQ60" s="249">
        <f t="shared" si="190"/>
        <v>0</v>
      </c>
      <c r="HR60" s="249">
        <f t="shared" si="190"/>
        <v>0</v>
      </c>
      <c r="HS60" s="249">
        <f t="shared" si="190"/>
        <v>0</v>
      </c>
      <c r="HT60" s="249">
        <f t="shared" si="190"/>
        <v>0</v>
      </c>
      <c r="HU60" s="249">
        <f t="shared" si="190"/>
        <v>0</v>
      </c>
      <c r="HV60" s="250">
        <f t="shared" si="190"/>
        <v>0</v>
      </c>
      <c r="HW60" s="248">
        <f t="shared" si="191"/>
        <v>0</v>
      </c>
      <c r="HX60" s="249">
        <f t="shared" si="192"/>
        <v>0</v>
      </c>
      <c r="HY60" s="249">
        <f t="shared" si="192"/>
        <v>0</v>
      </c>
      <c r="HZ60" s="249">
        <f t="shared" si="192"/>
        <v>0</v>
      </c>
      <c r="IA60" s="249">
        <f t="shared" si="192"/>
        <v>0</v>
      </c>
      <c r="IB60" s="249">
        <f t="shared" si="192"/>
        <v>0</v>
      </c>
      <c r="IC60" s="249">
        <f t="shared" si="192"/>
        <v>0</v>
      </c>
      <c r="ID60" s="250">
        <f t="shared" si="192"/>
        <v>0</v>
      </c>
      <c r="IE60" s="248">
        <f t="shared" si="193"/>
        <v>0</v>
      </c>
      <c r="IF60" s="249">
        <f t="shared" si="194"/>
        <v>0</v>
      </c>
      <c r="IG60" s="249">
        <f t="shared" si="194"/>
        <v>0</v>
      </c>
      <c r="IH60" s="249">
        <f t="shared" si="194"/>
        <v>0</v>
      </c>
      <c r="II60" s="249">
        <f t="shared" si="194"/>
        <v>0</v>
      </c>
      <c r="IJ60" s="249">
        <f t="shared" si="194"/>
        <v>0</v>
      </c>
      <c r="IK60" s="249">
        <f t="shared" si="194"/>
        <v>0</v>
      </c>
      <c r="IL60" s="250">
        <f t="shared" si="194"/>
        <v>0</v>
      </c>
      <c r="IM60" s="251" t="e">
        <f t="shared" si="178"/>
        <v>#REF!</v>
      </c>
      <c r="IN60" s="252" t="e">
        <f t="shared" si="179"/>
        <v>#REF!</v>
      </c>
      <c r="IO60" s="252">
        <f t="shared" si="180"/>
        <v>0</v>
      </c>
      <c r="IP60" s="252">
        <f t="shared" si="181"/>
        <v>0</v>
      </c>
      <c r="IQ60" s="253">
        <f t="shared" si="182"/>
        <v>0</v>
      </c>
      <c r="IR60" s="405" t="e">
        <f t="shared" si="195"/>
        <v>#REF!</v>
      </c>
      <c r="IS60" s="246">
        <f t="shared" si="197"/>
        <v>0</v>
      </c>
      <c r="IT60" s="254" t="e">
        <f t="shared" si="183"/>
        <v>#REF!</v>
      </c>
      <c r="IU60" s="408">
        <v>1800</v>
      </c>
      <c r="IV60" s="410">
        <v>1</v>
      </c>
      <c r="IW60" s="410" t="s">
        <v>197</v>
      </c>
      <c r="IX60" s="414" t="e">
        <f t="shared" si="196"/>
        <v>#REF!</v>
      </c>
      <c r="IY60" s="422"/>
      <c r="IZ60" s="423"/>
      <c r="JA60" s="424"/>
      <c r="JB60" s="422"/>
      <c r="JC60" s="423"/>
      <c r="JD60" s="424"/>
      <c r="JE60" s="419"/>
      <c r="JF60" s="420"/>
      <c r="JG60" s="421"/>
      <c r="JH60" s="419"/>
      <c r="JI60" s="420"/>
      <c r="JJ60" s="421"/>
      <c r="JK60" s="419"/>
      <c r="JL60" s="420"/>
      <c r="JM60" s="421"/>
      <c r="JN60" s="659">
        <v>1</v>
      </c>
      <c r="JO60" s="659">
        <v>1</v>
      </c>
      <c r="JP60" s="659">
        <v>1</v>
      </c>
      <c r="JQ60" s="659">
        <v>1</v>
      </c>
      <c r="JR60" s="659">
        <v>1</v>
      </c>
      <c r="JS60" s="674" t="e">
        <f t="shared" si="184"/>
        <v>#REF!</v>
      </c>
    </row>
    <row r="61" spans="25:279" ht="20.100000000000001" hidden="1" customHeight="1">
      <c r="Y61" s="381" t="e">
        <f>N!IK36</f>
        <v>#REF!</v>
      </c>
      <c r="Z61" s="378" t="s">
        <v>128</v>
      </c>
      <c r="AA61" s="240" t="e">
        <f>IF(AA$32="",IF(AA$31="",(SUMIF(S!$HC$15:$HL$15,'Ciclo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Semaforico'!AA$30,O!$HC36:$HL36))*AA$31),(SUMIF(S!$HC$15:$HL$15,'Ciclo Semaforico'!AA$32,S!$HC36:$HL36)+SUMIF(N!$HC$15:$HL$15,'Ciclo Semaforico'!AA$32,N!$HC36:$HL36)+SUMIF(E!$HC$15:$HL$15,'Ciclo Semaforico'!AA$32,E!$HC36:$HL36)+SUMIF(O!$HC$15:$HL$15,'Ciclo Semaforico'!AA$32,O!$HC36:$HL36))-IF(AA$31="",(SUMIF(S!$HC$15:$HL$15,'Ciclo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Semaforico'!AA$30,O!$HC36:$HL36))*AA$31))</f>
        <v>#REF!</v>
      </c>
      <c r="AB61" s="241" t="e">
        <f>IF(AB$32="",IF(AB$31="",(SUMIF(S!$HC$15:$HL$15,'Ciclo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Semaforico'!AB$30,O!$HC36:$HL36))*AB$31),(SUMIF(S!$HC$15:$HL$15,'Ciclo Semaforico'!AB$32,S!$HC36:$HL36)+SUMIF(N!$HC$15:$HL$15,'Ciclo Semaforico'!AB$32,N!$HC36:$HL36)+SUMIF(E!$HC$15:$HL$15,'Ciclo Semaforico'!AB$32,E!$HC36:$HL36)+SUMIF(O!$HC$15:$HL$15,'Ciclo Semaforico'!AB$32,O!$HC36:$HL36))-IF(AB$31="",(SUMIF(S!$HC$15:$HL$15,'Ciclo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Semaforico'!AB$30,O!$HC36:$HL36))*AB$31))</f>
        <v>#REF!</v>
      </c>
      <c r="AC61" s="241" t="e">
        <f>IF(AC$32="",IF(AC$31="",(SUMIF(S!$HC$15:$HL$15,'Ciclo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Semaforico'!AC$30,O!$HC36:$HL36))*AC$31),(SUMIF(S!$HC$15:$HL$15,'Ciclo Semaforico'!AC$32,S!$HC36:$HL36)+SUMIF(N!$HC$15:$HL$15,'Ciclo Semaforico'!AC$32,N!$HC36:$HL36)+SUMIF(E!$HC$15:$HL$15,'Ciclo Semaforico'!AC$32,E!$HC36:$HL36)+SUMIF(O!$HC$15:$HL$15,'Ciclo Semaforico'!AC$32,O!$HC36:$HL36))-IF(AC$31="",(SUMIF(S!$HC$15:$HL$15,'Ciclo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Semaforico'!AC$30,O!$HC36:$HL36))*AC$31))</f>
        <v>#REF!</v>
      </c>
      <c r="AD61" s="241" t="e">
        <f>IF(AD$32="",IF(AD$31="",(SUMIF(S!$HC$15:$HL$15,'Ciclo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Semaforico'!AD$30,O!$HC36:$HL36))*AD$31),(SUMIF(S!$HC$15:$HL$15,'Ciclo Semaforico'!AD$32,S!$HC36:$HL36)+SUMIF(N!$HC$15:$HL$15,'Ciclo Semaforico'!AD$32,N!$HC36:$HL36)+SUMIF(E!$HC$15:$HL$15,'Ciclo Semaforico'!AD$32,E!$HC36:$HL36)+SUMIF(O!$HC$15:$HL$15,'Ciclo Semaforico'!AD$32,O!$HC36:$HL36))-IF(AD$31="",(SUMIF(S!$HC$15:$HL$15,'Ciclo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Semaforico'!AD$30,O!$HC36:$HL36))*AD$31))</f>
        <v>#REF!</v>
      </c>
      <c r="AE61" s="241" t="e">
        <f>IF(AE$32="",IF(AE$31="",(SUMIF(S!$HC$15:$HL$15,'Ciclo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Semaforico'!AE$30,O!$HC36:$HL36))*AE$31),(SUMIF(S!$HC$15:$HL$15,'Ciclo Semaforico'!AE$32,S!$HC36:$HL36)+SUMIF(N!$HC$15:$HL$15,'Ciclo Semaforico'!AE$32,N!$HC36:$HL36)+SUMIF(E!$HC$15:$HL$15,'Ciclo Semaforico'!AE$32,E!$HC36:$HL36)+SUMIF(O!$HC$15:$HL$15,'Ciclo Semaforico'!AE$32,O!$HC36:$HL36))-IF(AE$31="",(SUMIF(S!$HC$15:$HL$15,'Ciclo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Semaforico'!AE$30,O!$HC36:$HL36))*AE$31))</f>
        <v>#REF!</v>
      </c>
      <c r="AF61" s="241" t="e">
        <f>IF(AF$32="",IF(AF$31="",(SUMIF(S!$HC$15:$HL$15,'Ciclo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Semaforico'!AF$30,O!$HC36:$HL36))*AF$31),(SUMIF(S!$HC$15:$HL$15,'Ciclo Semaforico'!AF$32,S!$HC36:$HL36)+SUMIF(N!$HC$15:$HL$15,'Ciclo Semaforico'!AF$32,N!$HC36:$HL36)+SUMIF(E!$HC$15:$HL$15,'Ciclo Semaforico'!AF$32,E!$HC36:$HL36)+SUMIF(O!$HC$15:$HL$15,'Ciclo Semaforico'!AF$32,O!$HC36:$HL36))-IF(AF$31="",(SUMIF(S!$HC$15:$HL$15,'Ciclo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Semaforico'!AF$30,O!$HC36:$HL36))*AF$31))</f>
        <v>#REF!</v>
      </c>
      <c r="AG61" s="241" t="e">
        <f>IF(AG$32="",IF(AG$31="",(SUMIF(S!$HC$15:$HL$15,'Ciclo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Semaforico'!AG$30,O!$HC36:$HL36))*AG$31),(SUMIF(S!$HC$15:$HL$15,'Ciclo Semaforico'!AG$32,S!$HC36:$HL36)+SUMIF(N!$HC$15:$HL$15,'Ciclo Semaforico'!AG$32,N!$HC36:$HL36)+SUMIF(E!$HC$15:$HL$15,'Ciclo Semaforico'!AG$32,E!$HC36:$HL36)+SUMIF(O!$HC$15:$HL$15,'Ciclo Semaforico'!AG$32,O!$HC36:$HL36))-IF(AG$31="",(SUMIF(S!$HC$15:$HL$15,'Ciclo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Semaforico'!AG$30,O!$HC36:$HL36))*AG$31))</f>
        <v>#REF!</v>
      </c>
      <c r="AH61" s="241" t="e">
        <f>IF(AH$32="",IF(AH$31="",(SUMIF(S!$HC$15:$HL$15,'Ciclo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Semaforico'!AH$30,O!$HC36:$HL36))*AH$31),(SUMIF(S!$HC$15:$HL$15,'Ciclo Semaforico'!AH$32,S!$HC36:$HL36)+SUMIF(N!$HC$15:$HL$15,'Ciclo Semaforico'!AH$32,N!$HC36:$HL36)+SUMIF(E!$HC$15:$HL$15,'Ciclo Semaforico'!AH$32,E!$HC36:$HL36)+SUMIF(O!$HC$15:$HL$15,'Ciclo Semaforico'!AH$32,O!$HC36:$HL36))-IF(AH$31="",(SUMIF(S!$HC$15:$HL$15,'Ciclo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Semaforico'!AH$30,O!$HC36:$HL36))*AH$31))</f>
        <v>#REF!</v>
      </c>
      <c r="AI61" s="241" t="e">
        <f>IF(AI$32="",IF(AI$31="",(SUMIF(S!$HC$15:$HL$15,'Ciclo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Semaforico'!AI$30,O!$HC36:$HL36))*AI$31),(SUMIF(S!$HC$15:$HL$15,'Ciclo Semaforico'!AI$32,S!$HC36:$HL36)+SUMIF(N!$HC$15:$HL$15,'Ciclo Semaforico'!AI$32,N!$HC36:$HL36)+SUMIF(E!$HC$15:$HL$15,'Ciclo Semaforico'!AI$32,E!$HC36:$HL36)+SUMIF(O!$HC$15:$HL$15,'Ciclo Semaforico'!AI$32,O!$HC36:$HL36))-IF(AI$31="",(SUMIF(S!$HC$15:$HL$15,'Ciclo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Semaforico'!AI$30,O!$HC36:$HL36))*AI$31))</f>
        <v>#REF!</v>
      </c>
      <c r="AJ61" s="241" t="e">
        <f>IF(AJ$32="",IF(AJ$31="",(SUMIF(S!$HC$15:$HL$15,'Ciclo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Semaforico'!AJ$30,O!$HC36:$HL36))*AJ$31),(SUMIF(S!$HC$15:$HL$15,'Ciclo Semaforico'!AJ$32,S!$HC36:$HL36)+SUMIF(N!$HC$15:$HL$15,'Ciclo Semaforico'!AJ$32,N!$HC36:$HL36)+SUMIF(E!$HC$15:$HL$15,'Ciclo Semaforico'!AJ$32,E!$HC36:$HL36)+SUMIF(O!$HC$15:$HL$15,'Ciclo Semaforico'!AJ$32,O!$HC36:$HL36))-IF(AJ$31="",(SUMIF(S!$HC$15:$HL$15,'Ciclo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Semaforico'!AJ$30,O!$HC36:$HL36))*AJ$31))</f>
        <v>#REF!</v>
      </c>
      <c r="AK61" s="241" t="e">
        <f>IF(AK$32="",IF(AK$31="",(SUMIF(S!$HC$15:$HL$15,'Ciclo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Semaforico'!AK$30,O!$HC36:$HL36))*AK$31),(SUMIF(S!$HC$15:$HL$15,'Ciclo Semaforico'!AK$32,S!$HC36:$HL36)+SUMIF(N!$HC$15:$HL$15,'Ciclo Semaforico'!AK$32,N!$HC36:$HL36)+SUMIF(E!$HC$15:$HL$15,'Ciclo Semaforico'!AK$32,E!$HC36:$HL36)+SUMIF(O!$HC$15:$HL$15,'Ciclo Semaforico'!AK$32,O!$HC36:$HL36))-IF(AK$31="",(SUMIF(S!$HC$15:$HL$15,'Ciclo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Semaforico'!AK$30,O!$HC36:$HL36))*AK$31))</f>
        <v>#REF!</v>
      </c>
      <c r="AL61" s="242">
        <f>IF(AL$32="",IF(AL$31="",(SUMIF(S!$HC$15:$HL$15,'Ciclo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Semaforico'!AL$30,O!$HC36:$HL36))*AL$31),(SUMIF(S!$HC$15:$HL$15,'Ciclo Semaforico'!AL$32,S!$HC36:$HL36)+SUMIF(N!$HC$15:$HL$15,'Ciclo Semaforico'!AL$32,N!$HC36:$HL36)+SUMIF(E!$HC$15:$HL$15,'Ciclo Semaforico'!AL$32,E!$HC36:$HL36)+SUMIF(O!$HC$15:$HL$15,'Ciclo Semaforico'!AL$32,O!$HC36:$HL36))-IF(AL$31="",(SUMIF(S!$HC$15:$HL$15,'Ciclo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Semaforico'!AL$30,O!$HC36:$HL36))*AL$31))</f>
        <v>0</v>
      </c>
      <c r="AM61" s="240" t="e">
        <f>IF(AM$32="",IF(AM$31="",(SUMIF(S!$HC$15:$HL$15,'Ciclo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Semaforico'!AM$30,O!$HC36:$HL36))*AM$31),(SUMIF(S!$HC$15:$HL$15,'Ciclo Semaforico'!AM$32,S!$HC36:$HL36)+SUMIF(N!$HC$15:$HL$15,'Ciclo Semaforico'!AM$32,N!$HC36:$HL36)+SUMIF(E!$HC$15:$HL$15,'Ciclo Semaforico'!AM$32,E!$HC36:$HL36)+SUMIF(O!$HC$15:$HL$15,'Ciclo Semaforico'!AM$32,O!$HC36:$HL36))-IF(AM$31="",(SUMIF(S!$HC$15:$HL$15,'Ciclo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Semaforico'!AM$30,O!$HC36:$HL36))*AM$31))</f>
        <v>#REF!</v>
      </c>
      <c r="AN61" s="241" t="e">
        <f>IF(AN$32="",IF(AN$31="",(SUMIF(S!$HC$15:$HL$15,'Ciclo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Semaforico'!AN$30,O!$HC36:$HL36))*AN$31),(SUMIF(S!$HC$15:$HL$15,'Ciclo Semaforico'!AN$32,S!$HC36:$HL36)+SUMIF(N!$HC$15:$HL$15,'Ciclo Semaforico'!AN$32,N!$HC36:$HL36)+SUMIF(E!$HC$15:$HL$15,'Ciclo Semaforico'!AN$32,E!$HC36:$HL36)+SUMIF(O!$HC$15:$HL$15,'Ciclo Semaforico'!AN$32,O!$HC36:$HL36))-IF(AN$31="",(SUMIF(S!$HC$15:$HL$15,'Ciclo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Semaforico'!AN$30,O!$HC36:$HL36))*AN$31))</f>
        <v>#REF!</v>
      </c>
      <c r="AO61" s="241" t="e">
        <f>IF(AO$32="",IF(AO$31="",(SUMIF(S!$HC$15:$HL$15,'Ciclo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Semaforico'!AO$30,O!$HC36:$HL36))*AO$31),(SUMIF(S!$HC$15:$HL$15,'Ciclo Semaforico'!AO$32,S!$HC36:$HL36)+SUMIF(N!$HC$15:$HL$15,'Ciclo Semaforico'!AO$32,N!$HC36:$HL36)+SUMIF(E!$HC$15:$HL$15,'Ciclo Semaforico'!AO$32,E!$HC36:$HL36)+SUMIF(O!$HC$15:$HL$15,'Ciclo Semaforico'!AO$32,O!$HC36:$HL36))-IF(AO$31="",(SUMIF(S!$HC$15:$HL$15,'Ciclo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Semaforico'!AO$30,O!$HC36:$HL36))*AO$31))</f>
        <v>#REF!</v>
      </c>
      <c r="AP61" s="241">
        <f>IF(AP$32="",IF(AP$31="",(SUMIF(S!$HC$15:$HL$15,'Ciclo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Semaforico'!AP$30,O!$HC36:$HL36))*AP$31),(SUMIF(S!$HC$15:$HL$15,'Ciclo Semaforico'!AP$32,S!$HC36:$HL36)+SUMIF(N!$HC$15:$HL$15,'Ciclo Semaforico'!AP$32,N!$HC36:$HL36)+SUMIF(E!$HC$15:$HL$15,'Ciclo Semaforico'!AP$32,E!$HC36:$HL36)+SUMIF(O!$HC$15:$HL$15,'Ciclo Semaforico'!AP$32,O!$HC36:$HL36))-IF(AP$31="",(SUMIF(S!$HC$15:$HL$15,'Ciclo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Semaforico'!AP$30,O!$HC36:$HL36))*AP$31))</f>
        <v>0</v>
      </c>
      <c r="AQ61" s="241">
        <f>IF(AQ$32="",IF(AQ$31="",(SUMIF(S!$HC$15:$HL$15,'Ciclo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Semaforico'!AQ$30,O!$HC36:$HL36))*AQ$31),(SUMIF(S!$HC$15:$HL$15,'Ciclo Semaforico'!AQ$32,S!$HC36:$HL36)+SUMIF(N!$HC$15:$HL$15,'Ciclo Semaforico'!AQ$32,N!$HC36:$HL36)+SUMIF(E!$HC$15:$HL$15,'Ciclo Semaforico'!AQ$32,E!$HC36:$HL36)+SUMIF(O!$HC$15:$HL$15,'Ciclo Semaforico'!AQ$32,O!$HC36:$HL36))-IF(AQ$31="",(SUMIF(S!$HC$15:$HL$15,'Ciclo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Semaforico'!AQ$30,O!$HC36:$HL36))*AQ$31))</f>
        <v>0</v>
      </c>
      <c r="AR61" s="241">
        <f>IF(AR$32="",IF(AR$31="",(SUMIF(S!$HC$15:$HL$15,'Ciclo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Semaforico'!AR$30,O!$HC36:$HL36))*AR$31),(SUMIF(S!$HC$15:$HL$15,'Ciclo Semaforico'!AR$32,S!$HC36:$HL36)+SUMIF(N!$HC$15:$HL$15,'Ciclo Semaforico'!AR$32,N!$HC36:$HL36)+SUMIF(E!$HC$15:$HL$15,'Ciclo Semaforico'!AR$32,E!$HC36:$HL36)+SUMIF(O!$HC$15:$HL$15,'Ciclo Semaforico'!AR$32,O!$HC36:$HL36))-IF(AR$31="",(SUMIF(S!$HC$15:$HL$15,'Ciclo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Semaforico'!AR$30,O!$HC36:$HL36))*AR$31))</f>
        <v>0</v>
      </c>
      <c r="AS61" s="241">
        <f>IF(AS$32="",IF(AS$31="",(SUMIF(S!$HC$15:$HL$15,'Ciclo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Semaforico'!AS$30,O!$HC36:$HL36))*AS$31),(SUMIF(S!$HC$15:$HL$15,'Ciclo Semaforico'!AS$32,S!$HC36:$HL36)+SUMIF(N!$HC$15:$HL$15,'Ciclo Semaforico'!AS$32,N!$HC36:$HL36)+SUMIF(E!$HC$15:$HL$15,'Ciclo Semaforico'!AS$32,E!$HC36:$HL36)+SUMIF(O!$HC$15:$HL$15,'Ciclo Semaforico'!AS$32,O!$HC36:$HL36))-IF(AS$31="",(SUMIF(S!$HC$15:$HL$15,'Ciclo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Semaforico'!AS$30,O!$HC36:$HL36))*AS$31))</f>
        <v>0</v>
      </c>
      <c r="AT61" s="241">
        <f>IF(AT$32="",IF(AT$31="",(SUMIF(S!$HC$15:$HL$15,'Ciclo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Semaforico'!AT$30,O!$HC36:$HL36))*AT$31),(SUMIF(S!$HC$15:$HL$15,'Ciclo Semaforico'!AT$32,S!$HC36:$HL36)+SUMIF(N!$HC$15:$HL$15,'Ciclo Semaforico'!AT$32,N!$HC36:$HL36)+SUMIF(E!$HC$15:$HL$15,'Ciclo Semaforico'!AT$32,E!$HC36:$HL36)+SUMIF(O!$HC$15:$HL$15,'Ciclo Semaforico'!AT$32,O!$HC36:$HL36))-IF(AT$31="",(SUMIF(S!$HC$15:$HL$15,'Ciclo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Semaforico'!AT$30,O!$HC36:$HL36))*AT$31))</f>
        <v>0</v>
      </c>
      <c r="AU61" s="241">
        <f>IF(AU$32="",IF(AU$31="",(SUMIF(S!$HC$15:$HL$15,'Ciclo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Semaforico'!AU$30,O!$HC36:$HL36))*AU$31),(SUMIF(S!$HC$15:$HL$15,'Ciclo Semaforico'!AU$32,S!$HC36:$HL36)+SUMIF(N!$HC$15:$HL$15,'Ciclo Semaforico'!AU$32,N!$HC36:$HL36)+SUMIF(E!$HC$15:$HL$15,'Ciclo Semaforico'!AU$32,E!$HC36:$HL36)+SUMIF(O!$HC$15:$HL$15,'Ciclo Semaforico'!AU$32,O!$HC36:$HL36))-IF(AU$31="",(SUMIF(S!$HC$15:$HL$15,'Ciclo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Semaforico'!AU$30,O!$HC36:$HL36))*AU$31))</f>
        <v>0</v>
      </c>
      <c r="AV61" s="241">
        <f>IF(AV$32="",IF(AV$31="",(SUMIF(S!$HC$15:$HL$15,'Ciclo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Semaforico'!AV$30,O!$HC36:$HL36))*AV$31),(SUMIF(S!$HC$15:$HL$15,'Ciclo Semaforico'!AV$32,S!$HC36:$HL36)+SUMIF(N!$HC$15:$HL$15,'Ciclo Semaforico'!AV$32,N!$HC36:$HL36)+SUMIF(E!$HC$15:$HL$15,'Ciclo Semaforico'!AV$32,E!$HC36:$HL36)+SUMIF(O!$HC$15:$HL$15,'Ciclo Semaforico'!AV$32,O!$HC36:$HL36))-IF(AV$31="",(SUMIF(S!$HC$15:$HL$15,'Ciclo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Semaforico'!AV$30,O!$HC36:$HL36))*AV$31))</f>
        <v>0</v>
      </c>
      <c r="AW61" s="241">
        <f>IF(AW$32="",IF(AW$31="",(SUMIF(S!$HC$15:$HL$15,'Ciclo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Semaforico'!AW$30,O!$HC36:$HL36))*AW$31),(SUMIF(S!$HC$15:$HL$15,'Ciclo Semaforico'!AW$32,S!$HC36:$HL36)+SUMIF(N!$HC$15:$HL$15,'Ciclo Semaforico'!AW$32,N!$HC36:$HL36)+SUMIF(E!$HC$15:$HL$15,'Ciclo Semaforico'!AW$32,E!$HC36:$HL36)+SUMIF(O!$HC$15:$HL$15,'Ciclo Semaforico'!AW$32,O!$HC36:$HL36))-IF(AW$31="",(SUMIF(S!$HC$15:$HL$15,'Ciclo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Semaforico'!AW$30,O!$HC36:$HL36))*AW$31))</f>
        <v>0</v>
      </c>
      <c r="AX61" s="242">
        <f>IF(AX$32="",IF(AX$31="",(SUMIF(S!$HC$15:$HL$15,'Ciclo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Semaforico'!AX$30,O!$HC36:$HL36))*AX$31),(SUMIF(S!$HC$15:$HL$15,'Ciclo Semaforico'!AX$32,S!$HC36:$HL36)+SUMIF(N!$HC$15:$HL$15,'Ciclo Semaforico'!AX$32,N!$HC36:$HL36)+SUMIF(E!$HC$15:$HL$15,'Ciclo Semaforico'!AX$32,E!$HC36:$HL36)+SUMIF(O!$HC$15:$HL$15,'Ciclo Semaforico'!AX$32,O!$HC36:$HL36))-IF(AX$31="",(SUMIF(S!$HC$15:$HL$15,'Ciclo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Semaforico'!AX$30,O!$HC36:$HL36))*AX$31))</f>
        <v>0</v>
      </c>
      <c r="AY61" s="240">
        <f>IF(AY$32="",IF(AY$31="",(SUMIF(S!$HC$15:$HL$15,'Ciclo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Semaforico'!AY$30,O!$HC36:$HL36))*AY$31),(SUMIF(S!$HC$15:$HL$15,'Ciclo Semaforico'!AY$32,S!$HC36:$HL36)+SUMIF(N!$HC$15:$HL$15,'Ciclo Semaforico'!AY$32,N!$HC36:$HL36)+SUMIF(E!$HC$15:$HL$15,'Ciclo Semaforico'!AY$32,E!$HC36:$HL36)+SUMIF(O!$HC$15:$HL$15,'Ciclo Semaforico'!AY$32,O!$HC36:$HL36))-IF(AY$31="",(SUMIF(S!$HC$15:$HL$15,'Ciclo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Semaforico'!AY$30,O!$HC36:$HL36))*AY$31))</f>
        <v>0</v>
      </c>
      <c r="AZ61" s="241">
        <f>IF(AZ$32="",IF(AZ$31="",(SUMIF(S!$HC$15:$HL$15,'Ciclo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Semaforico'!AZ$30,O!$HC36:$HL36))*AZ$31),(SUMIF(S!$HC$15:$HL$15,'Ciclo Semaforico'!AZ$32,S!$HC36:$HL36)+SUMIF(N!$HC$15:$HL$15,'Ciclo Semaforico'!AZ$32,N!$HC36:$HL36)+SUMIF(E!$HC$15:$HL$15,'Ciclo Semaforico'!AZ$32,E!$HC36:$HL36)+SUMIF(O!$HC$15:$HL$15,'Ciclo Semaforico'!AZ$32,O!$HC36:$HL36))-IF(AZ$31="",(SUMIF(S!$HC$15:$HL$15,'Ciclo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Semaforico'!AZ$30,O!$HC36:$HL36))*AZ$31))</f>
        <v>0</v>
      </c>
      <c r="BA61" s="241">
        <f>IF(BA$32="",IF(BA$31="",(SUMIF(S!$HC$15:$HL$15,'Ciclo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Semaforico'!BA$30,O!$HC36:$HL36))*BA$31),(SUMIF(S!$HC$15:$HL$15,'Ciclo Semaforico'!BA$32,S!$HC36:$HL36)+SUMIF(N!$HC$15:$HL$15,'Ciclo Semaforico'!BA$32,N!$HC36:$HL36)+SUMIF(E!$HC$15:$HL$15,'Ciclo Semaforico'!BA$32,E!$HC36:$HL36)+SUMIF(O!$HC$15:$HL$15,'Ciclo Semaforico'!BA$32,O!$HC36:$HL36))-IF(BA$31="",(SUMIF(S!$HC$15:$HL$15,'Ciclo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Semaforico'!BA$30,O!$HC36:$HL36))*BA$31))</f>
        <v>0</v>
      </c>
      <c r="BB61" s="241">
        <f>IF(BB$32="",IF(BB$31="",(SUMIF(S!$HC$15:$HL$15,'Ciclo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Semaforico'!BB$30,O!$HC36:$HL36))*BB$31),(SUMIF(S!$HC$15:$HL$15,'Ciclo Semaforico'!BB$32,S!$HC36:$HL36)+SUMIF(N!$HC$15:$HL$15,'Ciclo Semaforico'!BB$32,N!$HC36:$HL36)+SUMIF(E!$HC$15:$HL$15,'Ciclo Semaforico'!BB$32,E!$HC36:$HL36)+SUMIF(O!$HC$15:$HL$15,'Ciclo Semaforico'!BB$32,O!$HC36:$HL36))-IF(BB$31="",(SUMIF(S!$HC$15:$HL$15,'Ciclo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Semaforico'!BB$30,O!$HC36:$HL36))*BB$31))</f>
        <v>0</v>
      </c>
      <c r="BC61" s="241">
        <f>IF(BC$32="",IF(BC$31="",(SUMIF(S!$HC$15:$HL$15,'Ciclo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Semaforico'!BC$30,O!$HC36:$HL36))*BC$31),(SUMIF(S!$HC$15:$HL$15,'Ciclo Semaforico'!BC$32,S!$HC36:$HL36)+SUMIF(N!$HC$15:$HL$15,'Ciclo Semaforico'!BC$32,N!$HC36:$HL36)+SUMIF(E!$HC$15:$HL$15,'Ciclo Semaforico'!BC$32,E!$HC36:$HL36)+SUMIF(O!$HC$15:$HL$15,'Ciclo Semaforico'!BC$32,O!$HC36:$HL36))-IF(BC$31="",(SUMIF(S!$HC$15:$HL$15,'Ciclo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Semaforico'!BC$30,O!$HC36:$HL36))*BC$31))</f>
        <v>0</v>
      </c>
      <c r="BD61" s="241">
        <f>IF(BD$32="",IF(BD$31="",(SUMIF(S!$HC$15:$HL$15,'Ciclo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Semaforico'!BD$30,O!$HC36:$HL36))*BD$31),(SUMIF(S!$HC$15:$HL$15,'Ciclo Semaforico'!BD$32,S!$HC36:$HL36)+SUMIF(N!$HC$15:$HL$15,'Ciclo Semaforico'!BD$32,N!$HC36:$HL36)+SUMIF(E!$HC$15:$HL$15,'Ciclo Semaforico'!BD$32,E!$HC36:$HL36)+SUMIF(O!$HC$15:$HL$15,'Ciclo Semaforico'!BD$32,O!$HC36:$HL36))-IF(BD$31="",(SUMIF(S!$HC$15:$HL$15,'Ciclo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Semaforico'!BD$30,O!$HC36:$HL36))*BD$31))</f>
        <v>0</v>
      </c>
      <c r="BE61" s="241">
        <f>IF(BE$32="",IF(BE$31="",(SUMIF(S!$HC$15:$HL$15,'Ciclo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Semaforico'!BE$30,O!$HC36:$HL36))*BE$31),(SUMIF(S!$HC$15:$HL$15,'Ciclo Semaforico'!BE$32,S!$HC36:$HL36)+SUMIF(N!$HC$15:$HL$15,'Ciclo Semaforico'!BE$32,N!$HC36:$HL36)+SUMIF(E!$HC$15:$HL$15,'Ciclo Semaforico'!BE$32,E!$HC36:$HL36)+SUMIF(O!$HC$15:$HL$15,'Ciclo Semaforico'!BE$32,O!$HC36:$HL36))-IF(BE$31="",(SUMIF(S!$HC$15:$HL$15,'Ciclo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Semaforico'!BE$30,O!$HC36:$HL36))*BE$31))</f>
        <v>0</v>
      </c>
      <c r="BF61" s="241">
        <f>IF(BF$32="",IF(BF$31="",(SUMIF(S!$HC$15:$HL$15,'Ciclo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Semaforico'!BF$30,O!$HC36:$HL36))*BF$31),(SUMIF(S!$HC$15:$HL$15,'Ciclo Semaforico'!BF$32,S!$HC36:$HL36)+SUMIF(N!$HC$15:$HL$15,'Ciclo Semaforico'!BF$32,N!$HC36:$HL36)+SUMIF(E!$HC$15:$HL$15,'Ciclo Semaforico'!BF$32,E!$HC36:$HL36)+SUMIF(O!$HC$15:$HL$15,'Ciclo Semaforico'!BF$32,O!$HC36:$HL36))-IF(BF$31="",(SUMIF(S!$HC$15:$HL$15,'Ciclo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Semaforico'!BF$30,O!$HC36:$HL36))*BF$31))</f>
        <v>0</v>
      </c>
      <c r="BG61" s="241">
        <f>IF(BG$32="",IF(BG$31="",(SUMIF(S!$HC$15:$HL$15,'Ciclo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Semaforico'!BG$30,O!$HC36:$HL36))*BG$31),(SUMIF(S!$HC$15:$HL$15,'Ciclo Semaforico'!BG$32,S!$HC36:$HL36)+SUMIF(N!$HC$15:$HL$15,'Ciclo Semaforico'!BG$32,N!$HC36:$HL36)+SUMIF(E!$HC$15:$HL$15,'Ciclo Semaforico'!BG$32,E!$HC36:$HL36)+SUMIF(O!$HC$15:$HL$15,'Ciclo Semaforico'!BG$32,O!$HC36:$HL36))-IF(BG$31="",(SUMIF(S!$HC$15:$HL$15,'Ciclo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Semaforico'!BG$30,O!$HC36:$HL36))*BG$31))</f>
        <v>0</v>
      </c>
      <c r="BH61" s="241">
        <f>IF(BH$32="",IF(BH$31="",(SUMIF(S!$HC$15:$HL$15,'Ciclo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Semaforico'!BH$30,O!$HC36:$HL36))*BH$31),(SUMIF(S!$HC$15:$HL$15,'Ciclo Semaforico'!BH$32,S!$HC36:$HL36)+SUMIF(N!$HC$15:$HL$15,'Ciclo Semaforico'!BH$32,N!$HC36:$HL36)+SUMIF(E!$HC$15:$HL$15,'Ciclo Semaforico'!BH$32,E!$HC36:$HL36)+SUMIF(O!$HC$15:$HL$15,'Ciclo Semaforico'!BH$32,O!$HC36:$HL36))-IF(BH$31="",(SUMIF(S!$HC$15:$HL$15,'Ciclo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Semaforico'!BH$30,O!$HC36:$HL36))*BH$31))</f>
        <v>0</v>
      </c>
      <c r="BI61" s="241">
        <f>IF(BI$32="",IF(BI$31="",(SUMIF(S!$HC$15:$HL$15,'Ciclo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Semaforico'!BI$30,O!$HC36:$HL36))*BI$31),(SUMIF(S!$HC$15:$HL$15,'Ciclo Semaforico'!BI$32,S!$HC36:$HL36)+SUMIF(N!$HC$15:$HL$15,'Ciclo Semaforico'!BI$32,N!$HC36:$HL36)+SUMIF(E!$HC$15:$HL$15,'Ciclo Semaforico'!BI$32,E!$HC36:$HL36)+SUMIF(O!$HC$15:$HL$15,'Ciclo Semaforico'!BI$32,O!$HC36:$HL36))-IF(BI$31="",(SUMIF(S!$HC$15:$HL$15,'Ciclo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Semaforico'!BI$30,O!$HC36:$HL36))*BI$31))</f>
        <v>0</v>
      </c>
      <c r="BJ61" s="242">
        <f>IF(BJ$32="",IF(BJ$31="",(SUMIF(S!$HC$15:$HL$15,'Ciclo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Semaforico'!BJ$30,O!$HC36:$HL36))*BJ$31),(SUMIF(S!$HC$15:$HL$15,'Ciclo Semaforico'!BJ$32,S!$HC36:$HL36)+SUMIF(N!$HC$15:$HL$15,'Ciclo Semaforico'!BJ$32,N!$HC36:$HL36)+SUMIF(E!$HC$15:$HL$15,'Ciclo Semaforico'!BJ$32,E!$HC36:$HL36)+SUMIF(O!$HC$15:$HL$15,'Ciclo Semaforico'!BJ$32,O!$HC36:$HL36))-IF(BJ$31="",(SUMIF(S!$HC$15:$HL$15,'Ciclo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Semaforico'!BJ$30,O!$HC36:$HL36))*BJ$31))</f>
        <v>0</v>
      </c>
      <c r="BK61" s="240">
        <f>IF(BK$32="",IF(BK$31="",(SUMIF(S!$HC$15:$HL$15,'Ciclo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Semaforico'!BK$30,O!$HC36:$HL36))*BK$31),(SUMIF(S!$HC$15:$HL$15,'Ciclo Semaforico'!BK$32,S!$HC36:$HL36)+SUMIF(N!$HC$15:$HL$15,'Ciclo Semaforico'!BK$32,N!$HC36:$HL36)+SUMIF(E!$HC$15:$HL$15,'Ciclo Semaforico'!BK$32,E!$HC36:$HL36)+SUMIF(O!$HC$15:$HL$15,'Ciclo Semaforico'!BK$32,O!$HC36:$HL36))-IF(BK$31="",(SUMIF(S!$HC$15:$HL$15,'Ciclo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Semaforico'!BK$30,O!$HC36:$HL36))*BK$31))</f>
        <v>0</v>
      </c>
      <c r="BL61" s="241">
        <f>IF(BL$32="",IF(BL$31="",(SUMIF(S!$HC$15:$HL$15,'Ciclo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Semaforico'!BL$30,O!$HC36:$HL36))*BL$31),(SUMIF(S!$HC$15:$HL$15,'Ciclo Semaforico'!BL$32,S!$HC36:$HL36)+SUMIF(N!$HC$15:$HL$15,'Ciclo Semaforico'!BL$32,N!$HC36:$HL36)+SUMIF(E!$HC$15:$HL$15,'Ciclo Semaforico'!BL$32,E!$HC36:$HL36)+SUMIF(O!$HC$15:$HL$15,'Ciclo Semaforico'!BL$32,O!$HC36:$HL36))-IF(BL$31="",(SUMIF(S!$HC$15:$HL$15,'Ciclo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Semaforico'!BL$30,O!$HC36:$HL36))*BL$31))</f>
        <v>0</v>
      </c>
      <c r="BM61" s="241">
        <f>IF(BM$32="",IF(BM$31="",(SUMIF(S!$HC$15:$HL$15,'Ciclo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Semaforico'!BM$30,O!$HC36:$HL36))*BM$31),(SUMIF(S!$HC$15:$HL$15,'Ciclo Semaforico'!BM$32,S!$HC36:$HL36)+SUMIF(N!$HC$15:$HL$15,'Ciclo Semaforico'!BM$32,N!$HC36:$HL36)+SUMIF(E!$HC$15:$HL$15,'Ciclo Semaforico'!BM$32,E!$HC36:$HL36)+SUMIF(O!$HC$15:$HL$15,'Ciclo Semaforico'!BM$32,O!$HC36:$HL36))-IF(BM$31="",(SUMIF(S!$HC$15:$HL$15,'Ciclo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Semaforico'!BM$30,O!$HC36:$HL36))*BM$31))</f>
        <v>0</v>
      </c>
      <c r="BN61" s="241">
        <f>IF(BN$32="",IF(BN$31="",(SUMIF(S!$HC$15:$HL$15,'Ciclo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Semaforico'!BN$30,O!$HC36:$HL36))*BN$31),(SUMIF(S!$HC$15:$HL$15,'Ciclo Semaforico'!BN$32,S!$HC36:$HL36)+SUMIF(N!$HC$15:$HL$15,'Ciclo Semaforico'!BN$32,N!$HC36:$HL36)+SUMIF(E!$HC$15:$HL$15,'Ciclo Semaforico'!BN$32,E!$HC36:$HL36)+SUMIF(O!$HC$15:$HL$15,'Ciclo Semaforico'!BN$32,O!$HC36:$HL36))-IF(BN$31="",(SUMIF(S!$HC$15:$HL$15,'Ciclo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Semaforico'!BN$30,O!$HC36:$HL36))*BN$31))</f>
        <v>0</v>
      </c>
      <c r="BO61" s="241">
        <f>IF(BO$32="",IF(BO$31="",(SUMIF(S!$HC$15:$HL$15,'Ciclo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Semaforico'!BO$30,O!$HC36:$HL36))*BO$31),(SUMIF(S!$HC$15:$HL$15,'Ciclo Semaforico'!BO$32,S!$HC36:$HL36)+SUMIF(N!$HC$15:$HL$15,'Ciclo Semaforico'!BO$32,N!$HC36:$HL36)+SUMIF(E!$HC$15:$HL$15,'Ciclo Semaforico'!BO$32,E!$HC36:$HL36)+SUMIF(O!$HC$15:$HL$15,'Ciclo Semaforico'!BO$32,O!$HC36:$HL36))-IF(BO$31="",(SUMIF(S!$HC$15:$HL$15,'Ciclo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Semaforico'!BO$30,O!$HC36:$HL36))*BO$31))</f>
        <v>0</v>
      </c>
      <c r="BP61" s="241">
        <f>IF(BP$32="",IF(BP$31="",(SUMIF(S!$HC$15:$HL$15,'Ciclo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Semaforico'!BP$30,O!$HC36:$HL36))*BP$31),(SUMIF(S!$HC$15:$HL$15,'Ciclo Semaforico'!BP$32,S!$HC36:$HL36)+SUMIF(N!$HC$15:$HL$15,'Ciclo Semaforico'!BP$32,N!$HC36:$HL36)+SUMIF(E!$HC$15:$HL$15,'Ciclo Semaforico'!BP$32,E!$HC36:$HL36)+SUMIF(O!$HC$15:$HL$15,'Ciclo Semaforico'!BP$32,O!$HC36:$HL36))-IF(BP$31="",(SUMIF(S!$HC$15:$HL$15,'Ciclo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Semaforico'!BP$30,O!$HC36:$HL36))*BP$31))</f>
        <v>0</v>
      </c>
      <c r="BQ61" s="241">
        <f>IF(BQ$32="",IF(BQ$31="",(SUMIF(S!$HC$15:$HL$15,'Ciclo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Semaforico'!BQ$30,O!$HC36:$HL36))*BQ$31),(SUMIF(S!$HC$15:$HL$15,'Ciclo Semaforico'!BQ$32,S!$HC36:$HL36)+SUMIF(N!$HC$15:$HL$15,'Ciclo Semaforico'!BQ$32,N!$HC36:$HL36)+SUMIF(E!$HC$15:$HL$15,'Ciclo Semaforico'!BQ$32,E!$HC36:$HL36)+SUMIF(O!$HC$15:$HL$15,'Ciclo Semaforico'!BQ$32,O!$HC36:$HL36))-IF(BQ$31="",(SUMIF(S!$HC$15:$HL$15,'Ciclo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Semaforico'!BQ$30,O!$HC36:$HL36))*BQ$31))</f>
        <v>0</v>
      </c>
      <c r="BR61" s="241">
        <f>IF(BR$32="",IF(BR$31="",(SUMIF(S!$HC$15:$HL$15,'Ciclo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Semaforico'!BR$30,O!$HC36:$HL36))*BR$31),(SUMIF(S!$HC$15:$HL$15,'Ciclo Semaforico'!BR$32,S!$HC36:$HL36)+SUMIF(N!$HC$15:$HL$15,'Ciclo Semaforico'!BR$32,N!$HC36:$HL36)+SUMIF(E!$HC$15:$HL$15,'Ciclo Semaforico'!BR$32,E!$HC36:$HL36)+SUMIF(O!$HC$15:$HL$15,'Ciclo Semaforico'!BR$32,O!$HC36:$HL36))-IF(BR$31="",(SUMIF(S!$HC$15:$HL$15,'Ciclo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Semaforico'!BR$30,O!$HC36:$HL36))*BR$31))</f>
        <v>0</v>
      </c>
      <c r="BS61" s="241">
        <f>IF(BS$32="",IF(BS$31="",(SUMIF(S!$HC$15:$HL$15,'Ciclo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Semaforico'!BS$30,O!$HC36:$HL36))*BS$31),(SUMIF(S!$HC$15:$HL$15,'Ciclo Semaforico'!BS$32,S!$HC36:$HL36)+SUMIF(N!$HC$15:$HL$15,'Ciclo Semaforico'!BS$32,N!$HC36:$HL36)+SUMIF(E!$HC$15:$HL$15,'Ciclo Semaforico'!BS$32,E!$HC36:$HL36)+SUMIF(O!$HC$15:$HL$15,'Ciclo Semaforico'!BS$32,O!$HC36:$HL36))-IF(BS$31="",(SUMIF(S!$HC$15:$HL$15,'Ciclo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Semaforico'!BS$30,O!$HC36:$HL36))*BS$31))</f>
        <v>0</v>
      </c>
      <c r="BT61" s="241">
        <f>IF(BT$32="",IF(BT$31="",(SUMIF(S!$HC$15:$HL$15,'Ciclo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Semaforico'!BT$30,O!$HC36:$HL36))*BT$31),(SUMIF(S!$HC$15:$HL$15,'Ciclo Semaforico'!BT$32,S!$HC36:$HL36)+SUMIF(N!$HC$15:$HL$15,'Ciclo Semaforico'!BT$32,N!$HC36:$HL36)+SUMIF(E!$HC$15:$HL$15,'Ciclo Semaforico'!BT$32,E!$HC36:$HL36)+SUMIF(O!$HC$15:$HL$15,'Ciclo Semaforico'!BT$32,O!$HC36:$HL36))-IF(BT$31="",(SUMIF(S!$HC$15:$HL$15,'Ciclo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Semaforico'!BT$30,O!$HC36:$HL36))*BT$31))</f>
        <v>0</v>
      </c>
      <c r="BU61" s="241">
        <f>IF(BU$32="",IF(BU$31="",(SUMIF(S!$HC$15:$HL$15,'Ciclo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Semaforico'!BU$30,O!$HC36:$HL36))*BU$31),(SUMIF(S!$HC$15:$HL$15,'Ciclo Semaforico'!BU$32,S!$HC36:$HL36)+SUMIF(N!$HC$15:$HL$15,'Ciclo Semaforico'!BU$32,N!$HC36:$HL36)+SUMIF(E!$HC$15:$HL$15,'Ciclo Semaforico'!BU$32,E!$HC36:$HL36)+SUMIF(O!$HC$15:$HL$15,'Ciclo Semaforico'!BU$32,O!$HC36:$HL36))-IF(BU$31="",(SUMIF(S!$HC$15:$HL$15,'Ciclo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Semaforico'!BU$30,O!$HC36:$HL36))*BU$31))</f>
        <v>0</v>
      </c>
      <c r="BV61" s="242">
        <f>IF(BV$32="",IF(BV$31="",(SUMIF(S!$HC$15:$HL$15,'Ciclo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Semaforico'!BV$30,O!$HC36:$HL36))*BV$31),(SUMIF(S!$HC$15:$HL$15,'Ciclo Semaforico'!BV$32,S!$HC36:$HL36)+SUMIF(N!$HC$15:$HL$15,'Ciclo Semaforico'!BV$32,N!$HC36:$HL36)+SUMIF(E!$HC$15:$HL$15,'Ciclo Semaforico'!BV$32,E!$HC36:$HL36)+SUMIF(O!$HC$15:$HL$15,'Ciclo Semaforico'!BV$32,O!$HC36:$HL36))-IF(BV$31="",(SUMIF(S!$HC$15:$HL$15,'Ciclo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Semaforico'!BV$30,O!$HC36:$HL36))*BV$31))</f>
        <v>0</v>
      </c>
      <c r="BW61" s="240">
        <f>IF(BW$32="",IF(BW$31="",(SUMIF(S!$HC$15:$HL$15,'Ciclo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Semaforico'!BW$30,O!$HC36:$HL36))*BW$31),(SUMIF(S!$HC$15:$HL$15,'Ciclo Semaforico'!BW$32,S!$HC36:$HL36)+SUMIF(N!$HC$15:$HL$15,'Ciclo Semaforico'!BW$32,N!$HC36:$HL36)+SUMIF(E!$HC$15:$HL$15,'Ciclo Semaforico'!BW$32,E!$HC36:$HL36)+SUMIF(O!$HC$15:$HL$15,'Ciclo Semaforico'!BW$32,O!$HC36:$HL36))-IF(BW$31="",(SUMIF(S!$HC$15:$HL$15,'Ciclo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Semaforico'!BW$30,O!$HC36:$HL36))*BW$31))</f>
        <v>0</v>
      </c>
      <c r="BX61" s="241">
        <f>IF(BX$32="",IF(BX$31="",(SUMIF(S!$HC$15:$HL$15,'Ciclo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Semaforico'!BX$30,O!$HC36:$HL36))*BX$31),(SUMIF(S!$HC$15:$HL$15,'Ciclo Semaforico'!BX$32,S!$HC36:$HL36)+SUMIF(N!$HC$15:$HL$15,'Ciclo Semaforico'!BX$32,N!$HC36:$HL36)+SUMIF(E!$HC$15:$HL$15,'Ciclo Semaforico'!BX$32,E!$HC36:$HL36)+SUMIF(O!$HC$15:$HL$15,'Ciclo Semaforico'!BX$32,O!$HC36:$HL36))-IF(BX$31="",(SUMIF(S!$HC$15:$HL$15,'Ciclo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Semaforico'!BX$30,O!$HC36:$HL36))*BX$31))</f>
        <v>0</v>
      </c>
      <c r="BY61" s="241">
        <f>IF(BY$32="",IF(BY$31="",(SUMIF(S!$HC$15:$HL$15,'Ciclo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Semaforico'!BY$30,O!$HC36:$HL36))*BY$31),(SUMIF(S!$HC$15:$HL$15,'Ciclo Semaforico'!BY$32,S!$HC36:$HL36)+SUMIF(N!$HC$15:$HL$15,'Ciclo Semaforico'!BY$32,N!$HC36:$HL36)+SUMIF(E!$HC$15:$HL$15,'Ciclo Semaforico'!BY$32,E!$HC36:$HL36)+SUMIF(O!$HC$15:$HL$15,'Ciclo Semaforico'!BY$32,O!$HC36:$HL36))-IF(BY$31="",(SUMIF(S!$HC$15:$HL$15,'Ciclo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Semaforico'!BY$30,O!$HC36:$HL36))*BY$31))</f>
        <v>0</v>
      </c>
      <c r="BZ61" s="241">
        <f>IF(BZ$32="",IF(BZ$31="",(SUMIF(S!$HC$15:$HL$15,'Ciclo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Semaforico'!BZ$30,O!$HC36:$HL36))*BZ$31),(SUMIF(S!$HC$15:$HL$15,'Ciclo Semaforico'!BZ$32,S!$HC36:$HL36)+SUMIF(N!$HC$15:$HL$15,'Ciclo Semaforico'!BZ$32,N!$HC36:$HL36)+SUMIF(E!$HC$15:$HL$15,'Ciclo Semaforico'!BZ$32,E!$HC36:$HL36)+SUMIF(O!$HC$15:$HL$15,'Ciclo Semaforico'!BZ$32,O!$HC36:$HL36))-IF(BZ$31="",(SUMIF(S!$HC$15:$HL$15,'Ciclo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Semaforico'!BZ$30,O!$HC36:$HL36))*BZ$31))</f>
        <v>0</v>
      </c>
      <c r="CA61" s="241">
        <f>IF(CA$32="",IF(CA$31="",(SUMIF(S!$HC$15:$HL$15,'Ciclo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Semaforico'!CA$30,O!$HC36:$HL36))*CA$31),(SUMIF(S!$HC$15:$HL$15,'Ciclo Semaforico'!CA$32,S!$HC36:$HL36)+SUMIF(N!$HC$15:$HL$15,'Ciclo Semaforico'!CA$32,N!$HC36:$HL36)+SUMIF(E!$HC$15:$HL$15,'Ciclo Semaforico'!CA$32,E!$HC36:$HL36)+SUMIF(O!$HC$15:$HL$15,'Ciclo Semaforico'!CA$32,O!$HC36:$HL36))-IF(CA$31="",(SUMIF(S!$HC$15:$HL$15,'Ciclo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Semaforico'!CA$30,O!$HC36:$HL36))*CA$31))</f>
        <v>0</v>
      </c>
      <c r="CB61" s="241">
        <f>IF(CB$32="",IF(CB$31="",(SUMIF(S!$HC$15:$HL$15,'Ciclo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Semaforico'!CB$30,O!$HC36:$HL36))*CB$31),(SUMIF(S!$HC$15:$HL$15,'Ciclo Semaforico'!CB$32,S!$HC36:$HL36)+SUMIF(N!$HC$15:$HL$15,'Ciclo Semaforico'!CB$32,N!$HC36:$HL36)+SUMIF(E!$HC$15:$HL$15,'Ciclo Semaforico'!CB$32,E!$HC36:$HL36)+SUMIF(O!$HC$15:$HL$15,'Ciclo Semaforico'!CB$32,O!$HC36:$HL36))-IF(CB$31="",(SUMIF(S!$HC$15:$HL$15,'Ciclo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Semaforico'!CB$30,O!$HC36:$HL36))*CB$31))</f>
        <v>0</v>
      </c>
      <c r="CC61" s="241">
        <f>IF(CC$32="",IF(CC$31="",(SUMIF(S!$HC$15:$HL$15,'Ciclo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Semaforico'!CC$30,O!$HC36:$HL36))*CC$31),(SUMIF(S!$HC$15:$HL$15,'Ciclo Semaforico'!CC$32,S!$HC36:$HL36)+SUMIF(N!$HC$15:$HL$15,'Ciclo Semaforico'!CC$32,N!$HC36:$HL36)+SUMIF(E!$HC$15:$HL$15,'Ciclo Semaforico'!CC$32,E!$HC36:$HL36)+SUMIF(O!$HC$15:$HL$15,'Ciclo Semaforico'!CC$32,O!$HC36:$HL36))-IF(CC$31="",(SUMIF(S!$HC$15:$HL$15,'Ciclo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Semaforico'!CC$30,O!$HC36:$HL36))*CC$31))</f>
        <v>0</v>
      </c>
      <c r="CD61" s="241">
        <f>IF(CD$32="",IF(CD$31="",(SUMIF(S!$HC$15:$HL$15,'Ciclo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Semaforico'!CD$30,O!$HC36:$HL36))*CD$31),(SUMIF(S!$HC$15:$HL$15,'Ciclo Semaforico'!CD$32,S!$HC36:$HL36)+SUMIF(N!$HC$15:$HL$15,'Ciclo Semaforico'!CD$32,N!$HC36:$HL36)+SUMIF(E!$HC$15:$HL$15,'Ciclo Semaforico'!CD$32,E!$HC36:$HL36)+SUMIF(O!$HC$15:$HL$15,'Ciclo Semaforico'!CD$32,O!$HC36:$HL36))-IF(CD$31="",(SUMIF(S!$HC$15:$HL$15,'Ciclo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Semaforico'!CD$30,O!$HC36:$HL36))*CD$31))</f>
        <v>0</v>
      </c>
      <c r="CE61" s="241">
        <f>IF(CE$32="",IF(CE$31="",(SUMIF(S!$HC$15:$HL$15,'Ciclo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Semaforico'!CE$30,O!$HC36:$HL36))*CE$31),(SUMIF(S!$HC$15:$HL$15,'Ciclo Semaforico'!CE$32,S!$HC36:$HL36)+SUMIF(N!$HC$15:$HL$15,'Ciclo Semaforico'!CE$32,N!$HC36:$HL36)+SUMIF(E!$HC$15:$HL$15,'Ciclo Semaforico'!CE$32,E!$HC36:$HL36)+SUMIF(O!$HC$15:$HL$15,'Ciclo Semaforico'!CE$32,O!$HC36:$HL36))-IF(CE$31="",(SUMIF(S!$HC$15:$HL$15,'Ciclo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Semaforico'!CE$30,O!$HC36:$HL36))*CE$31))</f>
        <v>0</v>
      </c>
      <c r="CF61" s="241">
        <f>IF(CF$32="",IF(CF$31="",(SUMIF(S!$HC$15:$HL$15,'Ciclo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Semaforico'!CF$30,O!$HC36:$HL36))*CF$31),(SUMIF(S!$HC$15:$HL$15,'Ciclo Semaforico'!CF$32,S!$HC36:$HL36)+SUMIF(N!$HC$15:$HL$15,'Ciclo Semaforico'!CF$32,N!$HC36:$HL36)+SUMIF(E!$HC$15:$HL$15,'Ciclo Semaforico'!CF$32,E!$HC36:$HL36)+SUMIF(O!$HC$15:$HL$15,'Ciclo Semaforico'!CF$32,O!$HC36:$HL36))-IF(CF$31="",(SUMIF(S!$HC$15:$HL$15,'Ciclo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Semaforico'!CF$30,O!$HC36:$HL36))*CF$31))</f>
        <v>0</v>
      </c>
      <c r="CG61" s="241">
        <f>IF(CG$32="",IF(CG$31="",(SUMIF(S!$HC$15:$HL$15,'Ciclo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Semaforico'!CG$30,O!$HC36:$HL36))*CG$31),(SUMIF(S!$HC$15:$HL$15,'Ciclo Semaforico'!CG$32,S!$HC36:$HL36)+SUMIF(N!$HC$15:$HL$15,'Ciclo Semaforico'!CG$32,N!$HC36:$HL36)+SUMIF(E!$HC$15:$HL$15,'Ciclo Semaforico'!CG$32,E!$HC36:$HL36)+SUMIF(O!$HC$15:$HL$15,'Ciclo Semaforico'!CG$32,O!$HC36:$HL36))-IF(CG$31="",(SUMIF(S!$HC$15:$HL$15,'Ciclo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Semaforico'!CG$30,O!$HC36:$HL36))*CG$31))</f>
        <v>0</v>
      </c>
      <c r="CH61" s="242">
        <f>IF(CH$32="",IF(CH$31="",(SUMIF(S!$HC$15:$HL$15,'Ciclo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Semaforico'!CH$30,O!$HC36:$HL36))*CH$31),(SUMIF(S!$HC$15:$HL$15,'Ciclo Semaforico'!CH$32,S!$HC36:$HL36)+SUMIF(N!$HC$15:$HL$15,'Ciclo Semaforico'!CH$32,N!$HC36:$HL36)+SUMIF(E!$HC$15:$HL$15,'Ciclo Semaforico'!CH$32,E!$HC36:$HL36)+SUMIF(O!$HC$15:$HL$15,'Ciclo Semaforico'!CH$32,O!$HC36:$HL36))-IF(CH$31="",(SUMIF(S!$HC$15:$HL$15,'Ciclo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Semaforico'!CH$30,O!$HC36:$HL36))*CH$31))</f>
        <v>0</v>
      </c>
      <c r="CI61" s="240" t="e">
        <f t="shared" si="52"/>
        <v>#REF!</v>
      </c>
      <c r="CJ61" s="241" t="e">
        <f t="shared" si="53"/>
        <v>#REF!</v>
      </c>
      <c r="CK61" s="241" t="e">
        <f t="shared" si="54"/>
        <v>#REF!</v>
      </c>
      <c r="CL61" s="241" t="e">
        <f t="shared" si="55"/>
        <v>#REF!</v>
      </c>
      <c r="CM61" s="241" t="e">
        <f t="shared" si="56"/>
        <v>#REF!</v>
      </c>
      <c r="CN61" s="241" t="e">
        <f t="shared" si="57"/>
        <v>#REF!</v>
      </c>
      <c r="CO61" s="241" t="e">
        <f t="shared" si="58"/>
        <v>#REF!</v>
      </c>
      <c r="CP61" s="241" t="e">
        <f t="shared" si="59"/>
        <v>#REF!</v>
      </c>
      <c r="CQ61" s="241" t="e">
        <f t="shared" si="60"/>
        <v>#REF!</v>
      </c>
      <c r="CR61" s="241" t="e">
        <f t="shared" si="61"/>
        <v>#REF!</v>
      </c>
      <c r="CS61" s="241" t="e">
        <f t="shared" si="62"/>
        <v>#REF!</v>
      </c>
      <c r="CT61" s="242">
        <f t="shared" si="63"/>
        <v>0</v>
      </c>
      <c r="CU61" s="240" t="e">
        <f t="shared" si="64"/>
        <v>#REF!</v>
      </c>
      <c r="CV61" s="241" t="e">
        <f t="shared" si="65"/>
        <v>#REF!</v>
      </c>
      <c r="CW61" s="241" t="e">
        <f t="shared" si="66"/>
        <v>#REF!</v>
      </c>
      <c r="CX61" s="241">
        <f t="shared" si="67"/>
        <v>0</v>
      </c>
      <c r="CY61" s="241">
        <f t="shared" si="68"/>
        <v>0</v>
      </c>
      <c r="CZ61" s="241">
        <f t="shared" si="69"/>
        <v>0</v>
      </c>
      <c r="DA61" s="241">
        <f t="shared" si="70"/>
        <v>0</v>
      </c>
      <c r="DB61" s="241">
        <f t="shared" si="71"/>
        <v>0</v>
      </c>
      <c r="DC61" s="241">
        <f t="shared" si="72"/>
        <v>0</v>
      </c>
      <c r="DD61" s="241">
        <f t="shared" si="73"/>
        <v>0</v>
      </c>
      <c r="DE61" s="241">
        <f t="shared" si="74"/>
        <v>0</v>
      </c>
      <c r="DF61" s="242">
        <f t="shared" si="75"/>
        <v>0</v>
      </c>
      <c r="DG61" s="240">
        <f t="shared" si="76"/>
        <v>0</v>
      </c>
      <c r="DH61" s="241">
        <f t="shared" si="77"/>
        <v>0</v>
      </c>
      <c r="DI61" s="241">
        <f t="shared" si="78"/>
        <v>0</v>
      </c>
      <c r="DJ61" s="241">
        <f t="shared" si="79"/>
        <v>0</v>
      </c>
      <c r="DK61" s="241">
        <f t="shared" si="80"/>
        <v>0</v>
      </c>
      <c r="DL61" s="241">
        <f t="shared" si="81"/>
        <v>0</v>
      </c>
      <c r="DM61" s="241">
        <f t="shared" si="82"/>
        <v>0</v>
      </c>
      <c r="DN61" s="241">
        <f t="shared" si="83"/>
        <v>0</v>
      </c>
      <c r="DO61" s="241">
        <f t="shared" si="84"/>
        <v>0</v>
      </c>
      <c r="DP61" s="241">
        <f t="shared" si="85"/>
        <v>0</v>
      </c>
      <c r="DQ61" s="241">
        <f t="shared" si="86"/>
        <v>0</v>
      </c>
      <c r="DR61" s="242">
        <f t="shared" si="87"/>
        <v>0</v>
      </c>
      <c r="DS61" s="240">
        <f t="shared" si="88"/>
        <v>0</v>
      </c>
      <c r="DT61" s="241">
        <f t="shared" si="89"/>
        <v>0</v>
      </c>
      <c r="DU61" s="241">
        <f t="shared" si="90"/>
        <v>0</v>
      </c>
      <c r="DV61" s="241">
        <f t="shared" si="91"/>
        <v>0</v>
      </c>
      <c r="DW61" s="241">
        <f t="shared" si="92"/>
        <v>0</v>
      </c>
      <c r="DX61" s="241">
        <f t="shared" si="93"/>
        <v>0</v>
      </c>
      <c r="DY61" s="241">
        <f t="shared" si="94"/>
        <v>0</v>
      </c>
      <c r="DZ61" s="241">
        <f t="shared" si="95"/>
        <v>0</v>
      </c>
      <c r="EA61" s="241">
        <f t="shared" si="96"/>
        <v>0</v>
      </c>
      <c r="EB61" s="241">
        <f t="shared" si="97"/>
        <v>0</v>
      </c>
      <c r="EC61" s="241">
        <f t="shared" si="98"/>
        <v>0</v>
      </c>
      <c r="ED61" s="242">
        <f t="shared" si="99"/>
        <v>0</v>
      </c>
      <c r="EE61" s="240">
        <f t="shared" si="100"/>
        <v>0</v>
      </c>
      <c r="EF61" s="241">
        <f t="shared" si="101"/>
        <v>0</v>
      </c>
      <c r="EG61" s="241">
        <f t="shared" si="102"/>
        <v>0</v>
      </c>
      <c r="EH61" s="241">
        <f t="shared" si="103"/>
        <v>0</v>
      </c>
      <c r="EI61" s="241">
        <f t="shared" si="104"/>
        <v>0</v>
      </c>
      <c r="EJ61" s="241">
        <f t="shared" si="105"/>
        <v>0</v>
      </c>
      <c r="EK61" s="241">
        <f t="shared" si="106"/>
        <v>0</v>
      </c>
      <c r="EL61" s="241">
        <f t="shared" si="107"/>
        <v>0</v>
      </c>
      <c r="EM61" s="241">
        <f t="shared" si="108"/>
        <v>0</v>
      </c>
      <c r="EN61" s="241">
        <f t="shared" si="109"/>
        <v>0</v>
      </c>
      <c r="EO61" s="241">
        <f t="shared" si="110"/>
        <v>0</v>
      </c>
      <c r="EP61" s="242">
        <f t="shared" si="111"/>
        <v>0</v>
      </c>
      <c r="EQ61" s="251" t="e">
        <f t="shared" si="112"/>
        <v>#REF!</v>
      </c>
      <c r="ER61" s="252" t="e">
        <f t="shared" si="113"/>
        <v>#REF!</v>
      </c>
      <c r="ES61" s="252" t="e">
        <f t="shared" si="114"/>
        <v>#REF!</v>
      </c>
      <c r="ET61" s="252" t="e">
        <f t="shared" si="115"/>
        <v>#REF!</v>
      </c>
      <c r="EU61" s="252" t="e">
        <f t="shared" si="116"/>
        <v>#REF!</v>
      </c>
      <c r="EV61" s="252" t="e">
        <f t="shared" si="117"/>
        <v>#REF!</v>
      </c>
      <c r="EW61" s="252" t="e">
        <f t="shared" si="118"/>
        <v>#REF!</v>
      </c>
      <c r="EX61" s="252" t="e">
        <f t="shared" si="119"/>
        <v>#REF!</v>
      </c>
      <c r="EY61" s="252" t="e">
        <f t="shared" si="120"/>
        <v>#REF!</v>
      </c>
      <c r="EZ61" s="252" t="e">
        <f t="shared" si="121"/>
        <v>#REF!</v>
      </c>
      <c r="FA61" s="252" t="e">
        <f t="shared" si="122"/>
        <v>#REF!</v>
      </c>
      <c r="FB61" s="253" t="str">
        <f t="shared" si="123"/>
        <v/>
      </c>
      <c r="FC61" s="251" t="e">
        <f t="shared" si="124"/>
        <v>#REF!</v>
      </c>
      <c r="FD61" s="252" t="e">
        <f t="shared" si="125"/>
        <v>#REF!</v>
      </c>
      <c r="FE61" s="252" t="e">
        <f t="shared" si="126"/>
        <v>#REF!</v>
      </c>
      <c r="FF61" s="252" t="str">
        <f t="shared" si="127"/>
        <v/>
      </c>
      <c r="FG61" s="252" t="str">
        <f t="shared" si="128"/>
        <v/>
      </c>
      <c r="FH61" s="252" t="str">
        <f t="shared" si="129"/>
        <v/>
      </c>
      <c r="FI61" s="252" t="str">
        <f t="shared" si="130"/>
        <v/>
      </c>
      <c r="FJ61" s="252" t="str">
        <f t="shared" si="131"/>
        <v/>
      </c>
      <c r="FK61" s="252" t="str">
        <f t="shared" si="132"/>
        <v/>
      </c>
      <c r="FL61" s="252" t="str">
        <f t="shared" si="133"/>
        <v/>
      </c>
      <c r="FM61" s="252" t="str">
        <f t="shared" si="134"/>
        <v/>
      </c>
      <c r="FN61" s="253" t="str">
        <f t="shared" si="135"/>
        <v/>
      </c>
      <c r="FO61" s="251" t="str">
        <f t="shared" si="136"/>
        <v/>
      </c>
      <c r="FP61" s="252" t="str">
        <f t="shared" si="137"/>
        <v/>
      </c>
      <c r="FQ61" s="252" t="str">
        <f t="shared" si="138"/>
        <v/>
      </c>
      <c r="FR61" s="252" t="str">
        <f t="shared" si="139"/>
        <v/>
      </c>
      <c r="FS61" s="252" t="str">
        <f t="shared" si="140"/>
        <v/>
      </c>
      <c r="FT61" s="252" t="str">
        <f t="shared" si="141"/>
        <v/>
      </c>
      <c r="FU61" s="252" t="str">
        <f t="shared" si="142"/>
        <v/>
      </c>
      <c r="FV61" s="252" t="str">
        <f t="shared" si="143"/>
        <v/>
      </c>
      <c r="FW61" s="252" t="str">
        <f t="shared" si="144"/>
        <v/>
      </c>
      <c r="FX61" s="252" t="str">
        <f t="shared" si="145"/>
        <v/>
      </c>
      <c r="FY61" s="252" t="str">
        <f t="shared" si="146"/>
        <v/>
      </c>
      <c r="FZ61" s="253" t="str">
        <f t="shared" si="147"/>
        <v/>
      </c>
      <c r="GA61" s="251" t="str">
        <f t="shared" si="148"/>
        <v/>
      </c>
      <c r="GB61" s="252" t="str">
        <f t="shared" si="149"/>
        <v/>
      </c>
      <c r="GC61" s="252" t="str">
        <f t="shared" si="150"/>
        <v/>
      </c>
      <c r="GD61" s="252" t="str">
        <f t="shared" si="151"/>
        <v/>
      </c>
      <c r="GE61" s="252" t="str">
        <f t="shared" si="152"/>
        <v/>
      </c>
      <c r="GF61" s="252" t="str">
        <f t="shared" si="153"/>
        <v/>
      </c>
      <c r="GG61" s="252" t="str">
        <f t="shared" si="154"/>
        <v/>
      </c>
      <c r="GH61" s="252" t="str">
        <f t="shared" si="155"/>
        <v/>
      </c>
      <c r="GI61" s="252" t="str">
        <f t="shared" si="156"/>
        <v/>
      </c>
      <c r="GJ61" s="252" t="str">
        <f t="shared" si="157"/>
        <v/>
      </c>
      <c r="GK61" s="252" t="str">
        <f t="shared" si="158"/>
        <v/>
      </c>
      <c r="GL61" s="253" t="str">
        <f t="shared" si="159"/>
        <v/>
      </c>
      <c r="GM61" s="251" t="str">
        <f t="shared" si="160"/>
        <v/>
      </c>
      <c r="GN61" s="252" t="str">
        <f t="shared" si="161"/>
        <v/>
      </c>
      <c r="GO61" s="252" t="str">
        <f t="shared" si="162"/>
        <v/>
      </c>
      <c r="GP61" s="252" t="str">
        <f t="shared" si="163"/>
        <v/>
      </c>
      <c r="GQ61" s="252" t="str">
        <f t="shared" si="164"/>
        <v/>
      </c>
      <c r="GR61" s="252" t="str">
        <f t="shared" si="165"/>
        <v/>
      </c>
      <c r="GS61" s="252" t="str">
        <f t="shared" si="166"/>
        <v/>
      </c>
      <c r="GT61" s="252" t="str">
        <f t="shared" si="167"/>
        <v/>
      </c>
      <c r="GU61" s="252" t="str">
        <f t="shared" si="168"/>
        <v/>
      </c>
      <c r="GV61" s="252" t="str">
        <f t="shared" si="169"/>
        <v/>
      </c>
      <c r="GW61" s="252" t="str">
        <f t="shared" si="170"/>
        <v/>
      </c>
      <c r="GX61" s="253" t="str">
        <f t="shared" si="171"/>
        <v/>
      </c>
      <c r="GY61" s="248" t="e">
        <f t="shared" si="185"/>
        <v>#REF!</v>
      </c>
      <c r="GZ61" s="249" t="e">
        <f t="shared" si="186"/>
        <v>#REF!</v>
      </c>
      <c r="HA61" s="249">
        <f t="shared" si="186"/>
        <v>0</v>
      </c>
      <c r="HB61" s="249">
        <f t="shared" si="186"/>
        <v>0</v>
      </c>
      <c r="HC61" s="249">
        <f t="shared" si="186"/>
        <v>0</v>
      </c>
      <c r="HD61" s="249">
        <f t="shared" si="186"/>
        <v>0</v>
      </c>
      <c r="HE61" s="249">
        <f t="shared" si="173"/>
        <v>0</v>
      </c>
      <c r="HF61" s="250">
        <f t="shared" si="173"/>
        <v>0</v>
      </c>
      <c r="HG61" s="248" t="e">
        <f t="shared" si="187"/>
        <v>#REF!</v>
      </c>
      <c r="HH61" s="249" t="e">
        <f t="shared" si="188"/>
        <v>#REF!</v>
      </c>
      <c r="HI61" s="249">
        <f t="shared" si="188"/>
        <v>0</v>
      </c>
      <c r="HJ61" s="249">
        <f t="shared" si="188"/>
        <v>0</v>
      </c>
      <c r="HK61" s="249">
        <f t="shared" si="188"/>
        <v>0</v>
      </c>
      <c r="HL61" s="249">
        <f t="shared" si="188"/>
        <v>0</v>
      </c>
      <c r="HM61" s="249">
        <f t="shared" si="188"/>
        <v>0</v>
      </c>
      <c r="HN61" s="250">
        <f t="shared" si="188"/>
        <v>0</v>
      </c>
      <c r="HO61" s="248">
        <f t="shared" si="189"/>
        <v>0</v>
      </c>
      <c r="HP61" s="249">
        <f t="shared" si="190"/>
        <v>0</v>
      </c>
      <c r="HQ61" s="249">
        <f t="shared" si="190"/>
        <v>0</v>
      </c>
      <c r="HR61" s="249">
        <f t="shared" si="190"/>
        <v>0</v>
      </c>
      <c r="HS61" s="249">
        <f t="shared" si="190"/>
        <v>0</v>
      </c>
      <c r="HT61" s="249">
        <f t="shared" si="190"/>
        <v>0</v>
      </c>
      <c r="HU61" s="249">
        <f t="shared" si="190"/>
        <v>0</v>
      </c>
      <c r="HV61" s="250">
        <f t="shared" si="190"/>
        <v>0</v>
      </c>
      <c r="HW61" s="248">
        <f t="shared" si="191"/>
        <v>0</v>
      </c>
      <c r="HX61" s="249">
        <f t="shared" si="192"/>
        <v>0</v>
      </c>
      <c r="HY61" s="249">
        <f t="shared" si="192"/>
        <v>0</v>
      </c>
      <c r="HZ61" s="249">
        <f t="shared" si="192"/>
        <v>0</v>
      </c>
      <c r="IA61" s="249">
        <f t="shared" si="192"/>
        <v>0</v>
      </c>
      <c r="IB61" s="249">
        <f t="shared" si="192"/>
        <v>0</v>
      </c>
      <c r="IC61" s="249">
        <f t="shared" si="192"/>
        <v>0</v>
      </c>
      <c r="ID61" s="250">
        <f t="shared" si="192"/>
        <v>0</v>
      </c>
      <c r="IE61" s="248">
        <f t="shared" si="193"/>
        <v>0</v>
      </c>
      <c r="IF61" s="249">
        <f t="shared" si="194"/>
        <v>0</v>
      </c>
      <c r="IG61" s="249">
        <f t="shared" si="194"/>
        <v>0</v>
      </c>
      <c r="IH61" s="249">
        <f t="shared" si="194"/>
        <v>0</v>
      </c>
      <c r="II61" s="249">
        <f t="shared" si="194"/>
        <v>0</v>
      </c>
      <c r="IJ61" s="249">
        <f t="shared" si="194"/>
        <v>0</v>
      </c>
      <c r="IK61" s="249">
        <f t="shared" si="194"/>
        <v>0</v>
      </c>
      <c r="IL61" s="250">
        <f t="shared" si="194"/>
        <v>0</v>
      </c>
      <c r="IM61" s="251" t="e">
        <f t="shared" si="178"/>
        <v>#REF!</v>
      </c>
      <c r="IN61" s="252" t="e">
        <f t="shared" si="179"/>
        <v>#REF!</v>
      </c>
      <c r="IO61" s="252">
        <f t="shared" si="180"/>
        <v>0</v>
      </c>
      <c r="IP61" s="252">
        <f t="shared" si="181"/>
        <v>0</v>
      </c>
      <c r="IQ61" s="253">
        <f t="shared" si="182"/>
        <v>0</v>
      </c>
      <c r="IR61" s="405" t="e">
        <f t="shared" si="195"/>
        <v>#REF!</v>
      </c>
      <c r="IS61" s="246">
        <f t="shared" si="197"/>
        <v>0</v>
      </c>
      <c r="IT61" s="254" t="e">
        <f t="shared" si="183"/>
        <v>#REF!</v>
      </c>
      <c r="IU61" s="408">
        <v>1800</v>
      </c>
      <c r="IV61" s="410">
        <v>1.1000000000000001</v>
      </c>
      <c r="IW61" s="410" t="s">
        <v>198</v>
      </c>
      <c r="IX61" s="414" t="e">
        <f t="shared" si="196"/>
        <v>#REF!</v>
      </c>
      <c r="IY61" s="422"/>
      <c r="IZ61" s="423"/>
      <c r="JA61" s="424"/>
      <c r="JB61" s="422"/>
      <c r="JC61" s="423"/>
      <c r="JD61" s="424"/>
      <c r="JE61" s="419"/>
      <c r="JF61" s="420"/>
      <c r="JG61" s="421"/>
      <c r="JH61" s="419"/>
      <c r="JI61" s="420"/>
      <c r="JJ61" s="421"/>
      <c r="JK61" s="419"/>
      <c r="JL61" s="420"/>
      <c r="JM61" s="421"/>
      <c r="JN61" s="659">
        <v>1</v>
      </c>
      <c r="JO61" s="659">
        <v>1</v>
      </c>
      <c r="JP61" s="659">
        <v>1</v>
      </c>
      <c r="JQ61" s="659">
        <v>1</v>
      </c>
      <c r="JR61" s="659">
        <v>1</v>
      </c>
      <c r="JS61" s="674" t="e">
        <f t="shared" si="184"/>
        <v>#REF!</v>
      </c>
    </row>
    <row r="62" spans="25:279" ht="20.100000000000001" hidden="1" customHeight="1">
      <c r="Y62" s="381" t="e">
        <f>N!IK37</f>
        <v>#REF!</v>
      </c>
      <c r="Z62" s="378" t="s">
        <v>129</v>
      </c>
      <c r="AA62" s="240" t="e">
        <f>IF(AA$32="",IF(AA$31="",(SUMIF(S!$HC$15:$HL$15,'Ciclo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Semaforico'!AA$30,O!$HC37:$HL37))*AA$31),(SUMIF(S!$HC$15:$HL$15,'Ciclo Semaforico'!AA$32,S!$HC37:$HL37)+SUMIF(N!$HC$15:$HL$15,'Ciclo Semaforico'!AA$32,N!$HC37:$HL37)+SUMIF(E!$HC$15:$HL$15,'Ciclo Semaforico'!AA$32,E!$HC37:$HL37)+SUMIF(O!$HC$15:$HL$15,'Ciclo Semaforico'!AA$32,O!$HC37:$HL37))-IF(AA$31="",(SUMIF(S!$HC$15:$HL$15,'Ciclo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Semaforico'!AA$30,O!$HC37:$HL37))*AA$31))</f>
        <v>#REF!</v>
      </c>
      <c r="AB62" s="241" t="e">
        <f>IF(AB$32="",IF(AB$31="",(SUMIF(S!$HC$15:$HL$15,'Ciclo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Semaforico'!AB$30,O!$HC37:$HL37))*AB$31),(SUMIF(S!$HC$15:$HL$15,'Ciclo Semaforico'!AB$32,S!$HC37:$HL37)+SUMIF(N!$HC$15:$HL$15,'Ciclo Semaforico'!AB$32,N!$HC37:$HL37)+SUMIF(E!$HC$15:$HL$15,'Ciclo Semaforico'!AB$32,E!$HC37:$HL37)+SUMIF(O!$HC$15:$HL$15,'Ciclo Semaforico'!AB$32,O!$HC37:$HL37))-IF(AB$31="",(SUMIF(S!$HC$15:$HL$15,'Ciclo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Semaforico'!AB$30,O!$HC37:$HL37))*AB$31))</f>
        <v>#REF!</v>
      </c>
      <c r="AC62" s="241" t="e">
        <f>IF(AC$32="",IF(AC$31="",(SUMIF(S!$HC$15:$HL$15,'Ciclo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Semaforico'!AC$30,O!$HC37:$HL37))*AC$31),(SUMIF(S!$HC$15:$HL$15,'Ciclo Semaforico'!AC$32,S!$HC37:$HL37)+SUMIF(N!$HC$15:$HL$15,'Ciclo Semaforico'!AC$32,N!$HC37:$HL37)+SUMIF(E!$HC$15:$HL$15,'Ciclo Semaforico'!AC$32,E!$HC37:$HL37)+SUMIF(O!$HC$15:$HL$15,'Ciclo Semaforico'!AC$32,O!$HC37:$HL37))-IF(AC$31="",(SUMIF(S!$HC$15:$HL$15,'Ciclo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Semaforico'!AC$30,O!$HC37:$HL37))*AC$31))</f>
        <v>#REF!</v>
      </c>
      <c r="AD62" s="241" t="e">
        <f>IF(AD$32="",IF(AD$31="",(SUMIF(S!$HC$15:$HL$15,'Ciclo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Semaforico'!AD$30,O!$HC37:$HL37))*AD$31),(SUMIF(S!$HC$15:$HL$15,'Ciclo Semaforico'!AD$32,S!$HC37:$HL37)+SUMIF(N!$HC$15:$HL$15,'Ciclo Semaforico'!AD$32,N!$HC37:$HL37)+SUMIF(E!$HC$15:$HL$15,'Ciclo Semaforico'!AD$32,E!$HC37:$HL37)+SUMIF(O!$HC$15:$HL$15,'Ciclo Semaforico'!AD$32,O!$HC37:$HL37))-IF(AD$31="",(SUMIF(S!$HC$15:$HL$15,'Ciclo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Semaforico'!AD$30,O!$HC37:$HL37))*AD$31))</f>
        <v>#REF!</v>
      </c>
      <c r="AE62" s="241" t="e">
        <f>IF(AE$32="",IF(AE$31="",(SUMIF(S!$HC$15:$HL$15,'Ciclo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Semaforico'!AE$30,O!$HC37:$HL37))*AE$31),(SUMIF(S!$HC$15:$HL$15,'Ciclo Semaforico'!AE$32,S!$HC37:$HL37)+SUMIF(N!$HC$15:$HL$15,'Ciclo Semaforico'!AE$32,N!$HC37:$HL37)+SUMIF(E!$HC$15:$HL$15,'Ciclo Semaforico'!AE$32,E!$HC37:$HL37)+SUMIF(O!$HC$15:$HL$15,'Ciclo Semaforico'!AE$32,O!$HC37:$HL37))-IF(AE$31="",(SUMIF(S!$HC$15:$HL$15,'Ciclo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Semaforico'!AE$30,O!$HC37:$HL37))*AE$31))</f>
        <v>#REF!</v>
      </c>
      <c r="AF62" s="241" t="e">
        <f>IF(AF$32="",IF(AF$31="",(SUMIF(S!$HC$15:$HL$15,'Ciclo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Semaforico'!AF$30,O!$HC37:$HL37))*AF$31),(SUMIF(S!$HC$15:$HL$15,'Ciclo Semaforico'!AF$32,S!$HC37:$HL37)+SUMIF(N!$HC$15:$HL$15,'Ciclo Semaforico'!AF$32,N!$HC37:$HL37)+SUMIF(E!$HC$15:$HL$15,'Ciclo Semaforico'!AF$32,E!$HC37:$HL37)+SUMIF(O!$HC$15:$HL$15,'Ciclo Semaforico'!AF$32,O!$HC37:$HL37))-IF(AF$31="",(SUMIF(S!$HC$15:$HL$15,'Ciclo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Semaforico'!AF$30,O!$HC37:$HL37))*AF$31))</f>
        <v>#REF!</v>
      </c>
      <c r="AG62" s="241" t="e">
        <f>IF(AG$32="",IF(AG$31="",(SUMIF(S!$HC$15:$HL$15,'Ciclo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Semaforico'!AG$30,O!$HC37:$HL37))*AG$31),(SUMIF(S!$HC$15:$HL$15,'Ciclo Semaforico'!AG$32,S!$HC37:$HL37)+SUMIF(N!$HC$15:$HL$15,'Ciclo Semaforico'!AG$32,N!$HC37:$HL37)+SUMIF(E!$HC$15:$HL$15,'Ciclo Semaforico'!AG$32,E!$HC37:$HL37)+SUMIF(O!$HC$15:$HL$15,'Ciclo Semaforico'!AG$32,O!$HC37:$HL37))-IF(AG$31="",(SUMIF(S!$HC$15:$HL$15,'Ciclo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Semaforico'!AG$30,O!$HC37:$HL37))*AG$31))</f>
        <v>#REF!</v>
      </c>
      <c r="AH62" s="241" t="e">
        <f>IF(AH$32="",IF(AH$31="",(SUMIF(S!$HC$15:$HL$15,'Ciclo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Semaforico'!AH$30,O!$HC37:$HL37))*AH$31),(SUMIF(S!$HC$15:$HL$15,'Ciclo Semaforico'!AH$32,S!$HC37:$HL37)+SUMIF(N!$HC$15:$HL$15,'Ciclo Semaforico'!AH$32,N!$HC37:$HL37)+SUMIF(E!$HC$15:$HL$15,'Ciclo Semaforico'!AH$32,E!$HC37:$HL37)+SUMIF(O!$HC$15:$HL$15,'Ciclo Semaforico'!AH$32,O!$HC37:$HL37))-IF(AH$31="",(SUMIF(S!$HC$15:$HL$15,'Ciclo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Semaforico'!AH$30,O!$HC37:$HL37))*AH$31))</f>
        <v>#REF!</v>
      </c>
      <c r="AI62" s="241" t="e">
        <f>IF(AI$32="",IF(AI$31="",(SUMIF(S!$HC$15:$HL$15,'Ciclo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Semaforico'!AI$30,O!$HC37:$HL37))*AI$31),(SUMIF(S!$HC$15:$HL$15,'Ciclo Semaforico'!AI$32,S!$HC37:$HL37)+SUMIF(N!$HC$15:$HL$15,'Ciclo Semaforico'!AI$32,N!$HC37:$HL37)+SUMIF(E!$HC$15:$HL$15,'Ciclo Semaforico'!AI$32,E!$HC37:$HL37)+SUMIF(O!$HC$15:$HL$15,'Ciclo Semaforico'!AI$32,O!$HC37:$HL37))-IF(AI$31="",(SUMIF(S!$HC$15:$HL$15,'Ciclo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Semaforico'!AI$30,O!$HC37:$HL37))*AI$31))</f>
        <v>#REF!</v>
      </c>
      <c r="AJ62" s="241" t="e">
        <f>IF(AJ$32="",IF(AJ$31="",(SUMIF(S!$HC$15:$HL$15,'Ciclo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Semaforico'!AJ$30,O!$HC37:$HL37))*AJ$31),(SUMIF(S!$HC$15:$HL$15,'Ciclo Semaforico'!AJ$32,S!$HC37:$HL37)+SUMIF(N!$HC$15:$HL$15,'Ciclo Semaforico'!AJ$32,N!$HC37:$HL37)+SUMIF(E!$HC$15:$HL$15,'Ciclo Semaforico'!AJ$32,E!$HC37:$HL37)+SUMIF(O!$HC$15:$HL$15,'Ciclo Semaforico'!AJ$32,O!$HC37:$HL37))-IF(AJ$31="",(SUMIF(S!$HC$15:$HL$15,'Ciclo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Semaforico'!AJ$30,O!$HC37:$HL37))*AJ$31))</f>
        <v>#REF!</v>
      </c>
      <c r="AK62" s="241" t="e">
        <f>IF(AK$32="",IF(AK$31="",(SUMIF(S!$HC$15:$HL$15,'Ciclo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Semaforico'!AK$30,O!$HC37:$HL37))*AK$31),(SUMIF(S!$HC$15:$HL$15,'Ciclo Semaforico'!AK$32,S!$HC37:$HL37)+SUMIF(N!$HC$15:$HL$15,'Ciclo Semaforico'!AK$32,N!$HC37:$HL37)+SUMIF(E!$HC$15:$HL$15,'Ciclo Semaforico'!AK$32,E!$HC37:$HL37)+SUMIF(O!$HC$15:$HL$15,'Ciclo Semaforico'!AK$32,O!$HC37:$HL37))-IF(AK$31="",(SUMIF(S!$HC$15:$HL$15,'Ciclo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Semaforico'!AK$30,O!$HC37:$HL37))*AK$31))</f>
        <v>#REF!</v>
      </c>
      <c r="AL62" s="242">
        <f>IF(AL$32="",IF(AL$31="",(SUMIF(S!$HC$15:$HL$15,'Ciclo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Semaforico'!AL$30,O!$HC37:$HL37))*AL$31),(SUMIF(S!$HC$15:$HL$15,'Ciclo Semaforico'!AL$32,S!$HC37:$HL37)+SUMIF(N!$HC$15:$HL$15,'Ciclo Semaforico'!AL$32,N!$HC37:$HL37)+SUMIF(E!$HC$15:$HL$15,'Ciclo Semaforico'!AL$32,E!$HC37:$HL37)+SUMIF(O!$HC$15:$HL$15,'Ciclo Semaforico'!AL$32,O!$HC37:$HL37))-IF(AL$31="",(SUMIF(S!$HC$15:$HL$15,'Ciclo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Semaforico'!AL$30,O!$HC37:$HL37))*AL$31))</f>
        <v>0</v>
      </c>
      <c r="AM62" s="240" t="e">
        <f>IF(AM$32="",IF(AM$31="",(SUMIF(S!$HC$15:$HL$15,'Ciclo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Semaforico'!AM$30,O!$HC37:$HL37))*AM$31),(SUMIF(S!$HC$15:$HL$15,'Ciclo Semaforico'!AM$32,S!$HC37:$HL37)+SUMIF(N!$HC$15:$HL$15,'Ciclo Semaforico'!AM$32,N!$HC37:$HL37)+SUMIF(E!$HC$15:$HL$15,'Ciclo Semaforico'!AM$32,E!$HC37:$HL37)+SUMIF(O!$HC$15:$HL$15,'Ciclo Semaforico'!AM$32,O!$HC37:$HL37))-IF(AM$31="",(SUMIF(S!$HC$15:$HL$15,'Ciclo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Semaforico'!AM$30,O!$HC37:$HL37))*AM$31))</f>
        <v>#REF!</v>
      </c>
      <c r="AN62" s="241" t="e">
        <f>IF(AN$32="",IF(AN$31="",(SUMIF(S!$HC$15:$HL$15,'Ciclo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Semaforico'!AN$30,O!$HC37:$HL37))*AN$31),(SUMIF(S!$HC$15:$HL$15,'Ciclo Semaforico'!AN$32,S!$HC37:$HL37)+SUMIF(N!$HC$15:$HL$15,'Ciclo Semaforico'!AN$32,N!$HC37:$HL37)+SUMIF(E!$HC$15:$HL$15,'Ciclo Semaforico'!AN$32,E!$HC37:$HL37)+SUMIF(O!$HC$15:$HL$15,'Ciclo Semaforico'!AN$32,O!$HC37:$HL37))-IF(AN$31="",(SUMIF(S!$HC$15:$HL$15,'Ciclo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Semaforico'!AN$30,O!$HC37:$HL37))*AN$31))</f>
        <v>#REF!</v>
      </c>
      <c r="AO62" s="241" t="e">
        <f>IF(AO$32="",IF(AO$31="",(SUMIF(S!$HC$15:$HL$15,'Ciclo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Semaforico'!AO$30,O!$HC37:$HL37))*AO$31),(SUMIF(S!$HC$15:$HL$15,'Ciclo Semaforico'!AO$32,S!$HC37:$HL37)+SUMIF(N!$HC$15:$HL$15,'Ciclo Semaforico'!AO$32,N!$HC37:$HL37)+SUMIF(E!$HC$15:$HL$15,'Ciclo Semaforico'!AO$32,E!$HC37:$HL37)+SUMIF(O!$HC$15:$HL$15,'Ciclo Semaforico'!AO$32,O!$HC37:$HL37))-IF(AO$31="",(SUMIF(S!$HC$15:$HL$15,'Ciclo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Semaforico'!AO$30,O!$HC37:$HL37))*AO$31))</f>
        <v>#REF!</v>
      </c>
      <c r="AP62" s="241">
        <f>IF(AP$32="",IF(AP$31="",(SUMIF(S!$HC$15:$HL$15,'Ciclo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Semaforico'!AP$30,O!$HC37:$HL37))*AP$31),(SUMIF(S!$HC$15:$HL$15,'Ciclo Semaforico'!AP$32,S!$HC37:$HL37)+SUMIF(N!$HC$15:$HL$15,'Ciclo Semaforico'!AP$32,N!$HC37:$HL37)+SUMIF(E!$HC$15:$HL$15,'Ciclo Semaforico'!AP$32,E!$HC37:$HL37)+SUMIF(O!$HC$15:$HL$15,'Ciclo Semaforico'!AP$32,O!$HC37:$HL37))-IF(AP$31="",(SUMIF(S!$HC$15:$HL$15,'Ciclo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Semaforico'!AP$30,O!$HC37:$HL37))*AP$31))</f>
        <v>0</v>
      </c>
      <c r="AQ62" s="241">
        <f>IF(AQ$32="",IF(AQ$31="",(SUMIF(S!$HC$15:$HL$15,'Ciclo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Semaforico'!AQ$30,O!$HC37:$HL37))*AQ$31),(SUMIF(S!$HC$15:$HL$15,'Ciclo Semaforico'!AQ$32,S!$HC37:$HL37)+SUMIF(N!$HC$15:$HL$15,'Ciclo Semaforico'!AQ$32,N!$HC37:$HL37)+SUMIF(E!$HC$15:$HL$15,'Ciclo Semaforico'!AQ$32,E!$HC37:$HL37)+SUMIF(O!$HC$15:$HL$15,'Ciclo Semaforico'!AQ$32,O!$HC37:$HL37))-IF(AQ$31="",(SUMIF(S!$HC$15:$HL$15,'Ciclo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Semaforico'!AQ$30,O!$HC37:$HL37))*AQ$31))</f>
        <v>0</v>
      </c>
      <c r="AR62" s="241">
        <f>IF(AR$32="",IF(AR$31="",(SUMIF(S!$HC$15:$HL$15,'Ciclo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Semaforico'!AR$30,O!$HC37:$HL37))*AR$31),(SUMIF(S!$HC$15:$HL$15,'Ciclo Semaforico'!AR$32,S!$HC37:$HL37)+SUMIF(N!$HC$15:$HL$15,'Ciclo Semaforico'!AR$32,N!$HC37:$HL37)+SUMIF(E!$HC$15:$HL$15,'Ciclo Semaforico'!AR$32,E!$HC37:$HL37)+SUMIF(O!$HC$15:$HL$15,'Ciclo Semaforico'!AR$32,O!$HC37:$HL37))-IF(AR$31="",(SUMIF(S!$HC$15:$HL$15,'Ciclo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Semaforico'!AR$30,O!$HC37:$HL37))*AR$31))</f>
        <v>0</v>
      </c>
      <c r="AS62" s="241">
        <f>IF(AS$32="",IF(AS$31="",(SUMIF(S!$HC$15:$HL$15,'Ciclo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Semaforico'!AS$30,O!$HC37:$HL37))*AS$31),(SUMIF(S!$HC$15:$HL$15,'Ciclo Semaforico'!AS$32,S!$HC37:$HL37)+SUMIF(N!$HC$15:$HL$15,'Ciclo Semaforico'!AS$32,N!$HC37:$HL37)+SUMIF(E!$HC$15:$HL$15,'Ciclo Semaforico'!AS$32,E!$HC37:$HL37)+SUMIF(O!$HC$15:$HL$15,'Ciclo Semaforico'!AS$32,O!$HC37:$HL37))-IF(AS$31="",(SUMIF(S!$HC$15:$HL$15,'Ciclo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Semaforico'!AS$30,O!$HC37:$HL37))*AS$31))</f>
        <v>0</v>
      </c>
      <c r="AT62" s="241">
        <f>IF(AT$32="",IF(AT$31="",(SUMIF(S!$HC$15:$HL$15,'Ciclo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Semaforico'!AT$30,O!$HC37:$HL37))*AT$31),(SUMIF(S!$HC$15:$HL$15,'Ciclo Semaforico'!AT$32,S!$HC37:$HL37)+SUMIF(N!$HC$15:$HL$15,'Ciclo Semaforico'!AT$32,N!$HC37:$HL37)+SUMIF(E!$HC$15:$HL$15,'Ciclo Semaforico'!AT$32,E!$HC37:$HL37)+SUMIF(O!$HC$15:$HL$15,'Ciclo Semaforico'!AT$32,O!$HC37:$HL37))-IF(AT$31="",(SUMIF(S!$HC$15:$HL$15,'Ciclo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Semaforico'!AT$30,O!$HC37:$HL37))*AT$31))</f>
        <v>0</v>
      </c>
      <c r="AU62" s="241">
        <f>IF(AU$32="",IF(AU$31="",(SUMIF(S!$HC$15:$HL$15,'Ciclo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Semaforico'!AU$30,O!$HC37:$HL37))*AU$31),(SUMIF(S!$HC$15:$HL$15,'Ciclo Semaforico'!AU$32,S!$HC37:$HL37)+SUMIF(N!$HC$15:$HL$15,'Ciclo Semaforico'!AU$32,N!$HC37:$HL37)+SUMIF(E!$HC$15:$HL$15,'Ciclo Semaforico'!AU$32,E!$HC37:$HL37)+SUMIF(O!$HC$15:$HL$15,'Ciclo Semaforico'!AU$32,O!$HC37:$HL37))-IF(AU$31="",(SUMIF(S!$HC$15:$HL$15,'Ciclo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Semaforico'!AU$30,O!$HC37:$HL37))*AU$31))</f>
        <v>0</v>
      </c>
      <c r="AV62" s="241">
        <f>IF(AV$32="",IF(AV$31="",(SUMIF(S!$HC$15:$HL$15,'Ciclo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Semaforico'!AV$30,O!$HC37:$HL37))*AV$31),(SUMIF(S!$HC$15:$HL$15,'Ciclo Semaforico'!AV$32,S!$HC37:$HL37)+SUMIF(N!$HC$15:$HL$15,'Ciclo Semaforico'!AV$32,N!$HC37:$HL37)+SUMIF(E!$HC$15:$HL$15,'Ciclo Semaforico'!AV$32,E!$HC37:$HL37)+SUMIF(O!$HC$15:$HL$15,'Ciclo Semaforico'!AV$32,O!$HC37:$HL37))-IF(AV$31="",(SUMIF(S!$HC$15:$HL$15,'Ciclo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Semaforico'!AV$30,O!$HC37:$HL37))*AV$31))</f>
        <v>0</v>
      </c>
      <c r="AW62" s="241">
        <f>IF(AW$32="",IF(AW$31="",(SUMIF(S!$HC$15:$HL$15,'Ciclo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Semaforico'!AW$30,O!$HC37:$HL37))*AW$31),(SUMIF(S!$HC$15:$HL$15,'Ciclo Semaforico'!AW$32,S!$HC37:$HL37)+SUMIF(N!$HC$15:$HL$15,'Ciclo Semaforico'!AW$32,N!$HC37:$HL37)+SUMIF(E!$HC$15:$HL$15,'Ciclo Semaforico'!AW$32,E!$HC37:$HL37)+SUMIF(O!$HC$15:$HL$15,'Ciclo Semaforico'!AW$32,O!$HC37:$HL37))-IF(AW$31="",(SUMIF(S!$HC$15:$HL$15,'Ciclo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Semaforico'!AW$30,O!$HC37:$HL37))*AW$31))</f>
        <v>0</v>
      </c>
      <c r="AX62" s="242">
        <f>IF(AX$32="",IF(AX$31="",(SUMIF(S!$HC$15:$HL$15,'Ciclo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Semaforico'!AX$30,O!$HC37:$HL37))*AX$31),(SUMIF(S!$HC$15:$HL$15,'Ciclo Semaforico'!AX$32,S!$HC37:$HL37)+SUMIF(N!$HC$15:$HL$15,'Ciclo Semaforico'!AX$32,N!$HC37:$HL37)+SUMIF(E!$HC$15:$HL$15,'Ciclo Semaforico'!AX$32,E!$HC37:$HL37)+SUMIF(O!$HC$15:$HL$15,'Ciclo Semaforico'!AX$32,O!$HC37:$HL37))-IF(AX$31="",(SUMIF(S!$HC$15:$HL$15,'Ciclo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Semaforico'!AX$30,O!$HC37:$HL37))*AX$31))</f>
        <v>0</v>
      </c>
      <c r="AY62" s="240">
        <f>IF(AY$32="",IF(AY$31="",(SUMIF(S!$HC$15:$HL$15,'Ciclo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Semaforico'!AY$30,O!$HC37:$HL37))*AY$31),(SUMIF(S!$HC$15:$HL$15,'Ciclo Semaforico'!AY$32,S!$HC37:$HL37)+SUMIF(N!$HC$15:$HL$15,'Ciclo Semaforico'!AY$32,N!$HC37:$HL37)+SUMIF(E!$HC$15:$HL$15,'Ciclo Semaforico'!AY$32,E!$HC37:$HL37)+SUMIF(O!$HC$15:$HL$15,'Ciclo Semaforico'!AY$32,O!$HC37:$HL37))-IF(AY$31="",(SUMIF(S!$HC$15:$HL$15,'Ciclo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Semaforico'!AY$30,O!$HC37:$HL37))*AY$31))</f>
        <v>0</v>
      </c>
      <c r="AZ62" s="241">
        <f>IF(AZ$32="",IF(AZ$31="",(SUMIF(S!$HC$15:$HL$15,'Ciclo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Semaforico'!AZ$30,O!$HC37:$HL37))*AZ$31),(SUMIF(S!$HC$15:$HL$15,'Ciclo Semaforico'!AZ$32,S!$HC37:$HL37)+SUMIF(N!$HC$15:$HL$15,'Ciclo Semaforico'!AZ$32,N!$HC37:$HL37)+SUMIF(E!$HC$15:$HL$15,'Ciclo Semaforico'!AZ$32,E!$HC37:$HL37)+SUMIF(O!$HC$15:$HL$15,'Ciclo Semaforico'!AZ$32,O!$HC37:$HL37))-IF(AZ$31="",(SUMIF(S!$HC$15:$HL$15,'Ciclo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Semaforico'!AZ$30,O!$HC37:$HL37))*AZ$31))</f>
        <v>0</v>
      </c>
      <c r="BA62" s="241">
        <f>IF(BA$32="",IF(BA$31="",(SUMIF(S!$HC$15:$HL$15,'Ciclo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Semaforico'!BA$30,O!$HC37:$HL37))*BA$31),(SUMIF(S!$HC$15:$HL$15,'Ciclo Semaforico'!BA$32,S!$HC37:$HL37)+SUMIF(N!$HC$15:$HL$15,'Ciclo Semaforico'!BA$32,N!$HC37:$HL37)+SUMIF(E!$HC$15:$HL$15,'Ciclo Semaforico'!BA$32,E!$HC37:$HL37)+SUMIF(O!$HC$15:$HL$15,'Ciclo Semaforico'!BA$32,O!$HC37:$HL37))-IF(BA$31="",(SUMIF(S!$HC$15:$HL$15,'Ciclo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Semaforico'!BA$30,O!$HC37:$HL37))*BA$31))</f>
        <v>0</v>
      </c>
      <c r="BB62" s="241">
        <f>IF(BB$32="",IF(BB$31="",(SUMIF(S!$HC$15:$HL$15,'Ciclo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Semaforico'!BB$30,O!$HC37:$HL37))*BB$31),(SUMIF(S!$HC$15:$HL$15,'Ciclo Semaforico'!BB$32,S!$HC37:$HL37)+SUMIF(N!$HC$15:$HL$15,'Ciclo Semaforico'!BB$32,N!$HC37:$HL37)+SUMIF(E!$HC$15:$HL$15,'Ciclo Semaforico'!BB$32,E!$HC37:$HL37)+SUMIF(O!$HC$15:$HL$15,'Ciclo Semaforico'!BB$32,O!$HC37:$HL37))-IF(BB$31="",(SUMIF(S!$HC$15:$HL$15,'Ciclo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Semaforico'!BB$30,O!$HC37:$HL37))*BB$31))</f>
        <v>0</v>
      </c>
      <c r="BC62" s="241">
        <f>IF(BC$32="",IF(BC$31="",(SUMIF(S!$HC$15:$HL$15,'Ciclo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Semaforico'!BC$30,O!$HC37:$HL37))*BC$31),(SUMIF(S!$HC$15:$HL$15,'Ciclo Semaforico'!BC$32,S!$HC37:$HL37)+SUMIF(N!$HC$15:$HL$15,'Ciclo Semaforico'!BC$32,N!$HC37:$HL37)+SUMIF(E!$HC$15:$HL$15,'Ciclo Semaforico'!BC$32,E!$HC37:$HL37)+SUMIF(O!$HC$15:$HL$15,'Ciclo Semaforico'!BC$32,O!$HC37:$HL37))-IF(BC$31="",(SUMIF(S!$HC$15:$HL$15,'Ciclo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Semaforico'!BC$30,O!$HC37:$HL37))*BC$31))</f>
        <v>0</v>
      </c>
      <c r="BD62" s="241">
        <f>IF(BD$32="",IF(BD$31="",(SUMIF(S!$HC$15:$HL$15,'Ciclo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Semaforico'!BD$30,O!$HC37:$HL37))*BD$31),(SUMIF(S!$HC$15:$HL$15,'Ciclo Semaforico'!BD$32,S!$HC37:$HL37)+SUMIF(N!$HC$15:$HL$15,'Ciclo Semaforico'!BD$32,N!$HC37:$HL37)+SUMIF(E!$HC$15:$HL$15,'Ciclo Semaforico'!BD$32,E!$HC37:$HL37)+SUMIF(O!$HC$15:$HL$15,'Ciclo Semaforico'!BD$32,O!$HC37:$HL37))-IF(BD$31="",(SUMIF(S!$HC$15:$HL$15,'Ciclo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Semaforico'!BD$30,O!$HC37:$HL37))*BD$31))</f>
        <v>0</v>
      </c>
      <c r="BE62" s="241">
        <f>IF(BE$32="",IF(BE$31="",(SUMIF(S!$HC$15:$HL$15,'Ciclo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Semaforico'!BE$30,O!$HC37:$HL37))*BE$31),(SUMIF(S!$HC$15:$HL$15,'Ciclo Semaforico'!BE$32,S!$HC37:$HL37)+SUMIF(N!$HC$15:$HL$15,'Ciclo Semaforico'!BE$32,N!$HC37:$HL37)+SUMIF(E!$HC$15:$HL$15,'Ciclo Semaforico'!BE$32,E!$HC37:$HL37)+SUMIF(O!$HC$15:$HL$15,'Ciclo Semaforico'!BE$32,O!$HC37:$HL37))-IF(BE$31="",(SUMIF(S!$HC$15:$HL$15,'Ciclo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Semaforico'!BE$30,O!$HC37:$HL37))*BE$31))</f>
        <v>0</v>
      </c>
      <c r="BF62" s="241">
        <f>IF(BF$32="",IF(BF$31="",(SUMIF(S!$HC$15:$HL$15,'Ciclo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Semaforico'!BF$30,O!$HC37:$HL37))*BF$31),(SUMIF(S!$HC$15:$HL$15,'Ciclo Semaforico'!BF$32,S!$HC37:$HL37)+SUMIF(N!$HC$15:$HL$15,'Ciclo Semaforico'!BF$32,N!$HC37:$HL37)+SUMIF(E!$HC$15:$HL$15,'Ciclo Semaforico'!BF$32,E!$HC37:$HL37)+SUMIF(O!$HC$15:$HL$15,'Ciclo Semaforico'!BF$32,O!$HC37:$HL37))-IF(BF$31="",(SUMIF(S!$HC$15:$HL$15,'Ciclo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Semaforico'!BF$30,O!$HC37:$HL37))*BF$31))</f>
        <v>0</v>
      </c>
      <c r="BG62" s="241">
        <f>IF(BG$32="",IF(BG$31="",(SUMIF(S!$HC$15:$HL$15,'Ciclo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Semaforico'!BG$30,O!$HC37:$HL37))*BG$31),(SUMIF(S!$HC$15:$HL$15,'Ciclo Semaforico'!BG$32,S!$HC37:$HL37)+SUMIF(N!$HC$15:$HL$15,'Ciclo Semaforico'!BG$32,N!$HC37:$HL37)+SUMIF(E!$HC$15:$HL$15,'Ciclo Semaforico'!BG$32,E!$HC37:$HL37)+SUMIF(O!$HC$15:$HL$15,'Ciclo Semaforico'!BG$32,O!$HC37:$HL37))-IF(BG$31="",(SUMIF(S!$HC$15:$HL$15,'Ciclo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Semaforico'!BG$30,O!$HC37:$HL37))*BG$31))</f>
        <v>0</v>
      </c>
      <c r="BH62" s="241">
        <f>IF(BH$32="",IF(BH$31="",(SUMIF(S!$HC$15:$HL$15,'Ciclo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Semaforico'!BH$30,O!$HC37:$HL37))*BH$31),(SUMIF(S!$HC$15:$HL$15,'Ciclo Semaforico'!BH$32,S!$HC37:$HL37)+SUMIF(N!$HC$15:$HL$15,'Ciclo Semaforico'!BH$32,N!$HC37:$HL37)+SUMIF(E!$HC$15:$HL$15,'Ciclo Semaforico'!BH$32,E!$HC37:$HL37)+SUMIF(O!$HC$15:$HL$15,'Ciclo Semaforico'!BH$32,O!$HC37:$HL37))-IF(BH$31="",(SUMIF(S!$HC$15:$HL$15,'Ciclo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Semaforico'!BH$30,O!$HC37:$HL37))*BH$31))</f>
        <v>0</v>
      </c>
      <c r="BI62" s="241">
        <f>IF(BI$32="",IF(BI$31="",(SUMIF(S!$HC$15:$HL$15,'Ciclo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Semaforico'!BI$30,O!$HC37:$HL37))*BI$31),(SUMIF(S!$HC$15:$HL$15,'Ciclo Semaforico'!BI$32,S!$HC37:$HL37)+SUMIF(N!$HC$15:$HL$15,'Ciclo Semaforico'!BI$32,N!$HC37:$HL37)+SUMIF(E!$HC$15:$HL$15,'Ciclo Semaforico'!BI$32,E!$HC37:$HL37)+SUMIF(O!$HC$15:$HL$15,'Ciclo Semaforico'!BI$32,O!$HC37:$HL37))-IF(BI$31="",(SUMIF(S!$HC$15:$HL$15,'Ciclo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Semaforico'!BI$30,O!$HC37:$HL37))*BI$31))</f>
        <v>0</v>
      </c>
      <c r="BJ62" s="242">
        <f>IF(BJ$32="",IF(BJ$31="",(SUMIF(S!$HC$15:$HL$15,'Ciclo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Semaforico'!BJ$30,O!$HC37:$HL37))*BJ$31),(SUMIF(S!$HC$15:$HL$15,'Ciclo Semaforico'!BJ$32,S!$HC37:$HL37)+SUMIF(N!$HC$15:$HL$15,'Ciclo Semaforico'!BJ$32,N!$HC37:$HL37)+SUMIF(E!$HC$15:$HL$15,'Ciclo Semaforico'!BJ$32,E!$HC37:$HL37)+SUMIF(O!$HC$15:$HL$15,'Ciclo Semaforico'!BJ$32,O!$HC37:$HL37))-IF(BJ$31="",(SUMIF(S!$HC$15:$HL$15,'Ciclo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Semaforico'!BJ$30,O!$HC37:$HL37))*BJ$31))</f>
        <v>0</v>
      </c>
      <c r="BK62" s="240">
        <f>IF(BK$32="",IF(BK$31="",(SUMIF(S!$HC$15:$HL$15,'Ciclo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Semaforico'!BK$30,O!$HC37:$HL37))*BK$31),(SUMIF(S!$HC$15:$HL$15,'Ciclo Semaforico'!BK$32,S!$HC37:$HL37)+SUMIF(N!$HC$15:$HL$15,'Ciclo Semaforico'!BK$32,N!$HC37:$HL37)+SUMIF(E!$HC$15:$HL$15,'Ciclo Semaforico'!BK$32,E!$HC37:$HL37)+SUMIF(O!$HC$15:$HL$15,'Ciclo Semaforico'!BK$32,O!$HC37:$HL37))-IF(BK$31="",(SUMIF(S!$HC$15:$HL$15,'Ciclo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Semaforico'!BK$30,O!$HC37:$HL37))*BK$31))</f>
        <v>0</v>
      </c>
      <c r="BL62" s="241">
        <f>IF(BL$32="",IF(BL$31="",(SUMIF(S!$HC$15:$HL$15,'Ciclo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Semaforico'!BL$30,O!$HC37:$HL37))*BL$31),(SUMIF(S!$HC$15:$HL$15,'Ciclo Semaforico'!BL$32,S!$HC37:$HL37)+SUMIF(N!$HC$15:$HL$15,'Ciclo Semaforico'!BL$32,N!$HC37:$HL37)+SUMIF(E!$HC$15:$HL$15,'Ciclo Semaforico'!BL$32,E!$HC37:$HL37)+SUMIF(O!$HC$15:$HL$15,'Ciclo Semaforico'!BL$32,O!$HC37:$HL37))-IF(BL$31="",(SUMIF(S!$HC$15:$HL$15,'Ciclo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Semaforico'!BL$30,O!$HC37:$HL37))*BL$31))</f>
        <v>0</v>
      </c>
      <c r="BM62" s="241">
        <f>IF(BM$32="",IF(BM$31="",(SUMIF(S!$HC$15:$HL$15,'Ciclo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Semaforico'!BM$30,O!$HC37:$HL37))*BM$31),(SUMIF(S!$HC$15:$HL$15,'Ciclo Semaforico'!BM$32,S!$HC37:$HL37)+SUMIF(N!$HC$15:$HL$15,'Ciclo Semaforico'!BM$32,N!$HC37:$HL37)+SUMIF(E!$HC$15:$HL$15,'Ciclo Semaforico'!BM$32,E!$HC37:$HL37)+SUMIF(O!$HC$15:$HL$15,'Ciclo Semaforico'!BM$32,O!$HC37:$HL37))-IF(BM$31="",(SUMIF(S!$HC$15:$HL$15,'Ciclo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Semaforico'!BM$30,O!$HC37:$HL37))*BM$31))</f>
        <v>0</v>
      </c>
      <c r="BN62" s="241">
        <f>IF(BN$32="",IF(BN$31="",(SUMIF(S!$HC$15:$HL$15,'Ciclo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Semaforico'!BN$30,O!$HC37:$HL37))*BN$31),(SUMIF(S!$HC$15:$HL$15,'Ciclo Semaforico'!BN$32,S!$HC37:$HL37)+SUMIF(N!$HC$15:$HL$15,'Ciclo Semaforico'!BN$32,N!$HC37:$HL37)+SUMIF(E!$HC$15:$HL$15,'Ciclo Semaforico'!BN$32,E!$HC37:$HL37)+SUMIF(O!$HC$15:$HL$15,'Ciclo Semaforico'!BN$32,O!$HC37:$HL37))-IF(BN$31="",(SUMIF(S!$HC$15:$HL$15,'Ciclo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Semaforico'!BN$30,O!$HC37:$HL37))*BN$31))</f>
        <v>0</v>
      </c>
      <c r="BO62" s="241">
        <f>IF(BO$32="",IF(BO$31="",(SUMIF(S!$HC$15:$HL$15,'Ciclo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Semaforico'!BO$30,O!$HC37:$HL37))*BO$31),(SUMIF(S!$HC$15:$HL$15,'Ciclo Semaforico'!BO$32,S!$HC37:$HL37)+SUMIF(N!$HC$15:$HL$15,'Ciclo Semaforico'!BO$32,N!$HC37:$HL37)+SUMIF(E!$HC$15:$HL$15,'Ciclo Semaforico'!BO$32,E!$HC37:$HL37)+SUMIF(O!$HC$15:$HL$15,'Ciclo Semaforico'!BO$32,O!$HC37:$HL37))-IF(BO$31="",(SUMIF(S!$HC$15:$HL$15,'Ciclo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Semaforico'!BO$30,O!$HC37:$HL37))*BO$31))</f>
        <v>0</v>
      </c>
      <c r="BP62" s="241">
        <f>IF(BP$32="",IF(BP$31="",(SUMIF(S!$HC$15:$HL$15,'Ciclo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Semaforico'!BP$30,O!$HC37:$HL37))*BP$31),(SUMIF(S!$HC$15:$HL$15,'Ciclo Semaforico'!BP$32,S!$HC37:$HL37)+SUMIF(N!$HC$15:$HL$15,'Ciclo Semaforico'!BP$32,N!$HC37:$HL37)+SUMIF(E!$HC$15:$HL$15,'Ciclo Semaforico'!BP$32,E!$HC37:$HL37)+SUMIF(O!$HC$15:$HL$15,'Ciclo Semaforico'!BP$32,O!$HC37:$HL37))-IF(BP$31="",(SUMIF(S!$HC$15:$HL$15,'Ciclo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Semaforico'!BP$30,O!$HC37:$HL37))*BP$31))</f>
        <v>0</v>
      </c>
      <c r="BQ62" s="241">
        <f>IF(BQ$32="",IF(BQ$31="",(SUMIF(S!$HC$15:$HL$15,'Ciclo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Semaforico'!BQ$30,O!$HC37:$HL37))*BQ$31),(SUMIF(S!$HC$15:$HL$15,'Ciclo Semaforico'!BQ$32,S!$HC37:$HL37)+SUMIF(N!$HC$15:$HL$15,'Ciclo Semaforico'!BQ$32,N!$HC37:$HL37)+SUMIF(E!$HC$15:$HL$15,'Ciclo Semaforico'!BQ$32,E!$HC37:$HL37)+SUMIF(O!$HC$15:$HL$15,'Ciclo Semaforico'!BQ$32,O!$HC37:$HL37))-IF(BQ$31="",(SUMIF(S!$HC$15:$HL$15,'Ciclo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Semaforico'!BQ$30,O!$HC37:$HL37))*BQ$31))</f>
        <v>0</v>
      </c>
      <c r="BR62" s="241">
        <f>IF(BR$32="",IF(BR$31="",(SUMIF(S!$HC$15:$HL$15,'Ciclo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Semaforico'!BR$30,O!$HC37:$HL37))*BR$31),(SUMIF(S!$HC$15:$HL$15,'Ciclo Semaforico'!BR$32,S!$HC37:$HL37)+SUMIF(N!$HC$15:$HL$15,'Ciclo Semaforico'!BR$32,N!$HC37:$HL37)+SUMIF(E!$HC$15:$HL$15,'Ciclo Semaforico'!BR$32,E!$HC37:$HL37)+SUMIF(O!$HC$15:$HL$15,'Ciclo Semaforico'!BR$32,O!$HC37:$HL37))-IF(BR$31="",(SUMIF(S!$HC$15:$HL$15,'Ciclo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Semaforico'!BR$30,O!$HC37:$HL37))*BR$31))</f>
        <v>0</v>
      </c>
      <c r="BS62" s="241">
        <f>IF(BS$32="",IF(BS$31="",(SUMIF(S!$HC$15:$HL$15,'Ciclo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Semaforico'!BS$30,O!$HC37:$HL37))*BS$31),(SUMIF(S!$HC$15:$HL$15,'Ciclo Semaforico'!BS$32,S!$HC37:$HL37)+SUMIF(N!$HC$15:$HL$15,'Ciclo Semaforico'!BS$32,N!$HC37:$HL37)+SUMIF(E!$HC$15:$HL$15,'Ciclo Semaforico'!BS$32,E!$HC37:$HL37)+SUMIF(O!$HC$15:$HL$15,'Ciclo Semaforico'!BS$32,O!$HC37:$HL37))-IF(BS$31="",(SUMIF(S!$HC$15:$HL$15,'Ciclo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Semaforico'!BS$30,O!$HC37:$HL37))*BS$31))</f>
        <v>0</v>
      </c>
      <c r="BT62" s="241">
        <f>IF(BT$32="",IF(BT$31="",(SUMIF(S!$HC$15:$HL$15,'Ciclo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Semaforico'!BT$30,O!$HC37:$HL37))*BT$31),(SUMIF(S!$HC$15:$HL$15,'Ciclo Semaforico'!BT$32,S!$HC37:$HL37)+SUMIF(N!$HC$15:$HL$15,'Ciclo Semaforico'!BT$32,N!$HC37:$HL37)+SUMIF(E!$HC$15:$HL$15,'Ciclo Semaforico'!BT$32,E!$HC37:$HL37)+SUMIF(O!$HC$15:$HL$15,'Ciclo Semaforico'!BT$32,O!$HC37:$HL37))-IF(BT$31="",(SUMIF(S!$HC$15:$HL$15,'Ciclo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Semaforico'!BT$30,O!$HC37:$HL37))*BT$31))</f>
        <v>0</v>
      </c>
      <c r="BU62" s="241">
        <f>IF(BU$32="",IF(BU$31="",(SUMIF(S!$HC$15:$HL$15,'Ciclo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Semaforico'!BU$30,O!$HC37:$HL37))*BU$31),(SUMIF(S!$HC$15:$HL$15,'Ciclo Semaforico'!BU$32,S!$HC37:$HL37)+SUMIF(N!$HC$15:$HL$15,'Ciclo Semaforico'!BU$32,N!$HC37:$HL37)+SUMIF(E!$HC$15:$HL$15,'Ciclo Semaforico'!BU$32,E!$HC37:$HL37)+SUMIF(O!$HC$15:$HL$15,'Ciclo Semaforico'!BU$32,O!$HC37:$HL37))-IF(BU$31="",(SUMIF(S!$HC$15:$HL$15,'Ciclo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Semaforico'!BU$30,O!$HC37:$HL37))*BU$31))</f>
        <v>0</v>
      </c>
      <c r="BV62" s="242">
        <f>IF(BV$32="",IF(BV$31="",(SUMIF(S!$HC$15:$HL$15,'Ciclo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Semaforico'!BV$30,O!$HC37:$HL37))*BV$31),(SUMIF(S!$HC$15:$HL$15,'Ciclo Semaforico'!BV$32,S!$HC37:$HL37)+SUMIF(N!$HC$15:$HL$15,'Ciclo Semaforico'!BV$32,N!$HC37:$HL37)+SUMIF(E!$HC$15:$HL$15,'Ciclo Semaforico'!BV$32,E!$HC37:$HL37)+SUMIF(O!$HC$15:$HL$15,'Ciclo Semaforico'!BV$32,O!$HC37:$HL37))-IF(BV$31="",(SUMIF(S!$HC$15:$HL$15,'Ciclo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Semaforico'!BV$30,O!$HC37:$HL37))*BV$31))</f>
        <v>0</v>
      </c>
      <c r="BW62" s="240">
        <f>IF(BW$32="",IF(BW$31="",(SUMIF(S!$HC$15:$HL$15,'Ciclo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Semaforico'!BW$30,O!$HC37:$HL37))*BW$31),(SUMIF(S!$HC$15:$HL$15,'Ciclo Semaforico'!BW$32,S!$HC37:$HL37)+SUMIF(N!$HC$15:$HL$15,'Ciclo Semaforico'!BW$32,N!$HC37:$HL37)+SUMIF(E!$HC$15:$HL$15,'Ciclo Semaforico'!BW$32,E!$HC37:$HL37)+SUMIF(O!$HC$15:$HL$15,'Ciclo Semaforico'!BW$32,O!$HC37:$HL37))-IF(BW$31="",(SUMIF(S!$HC$15:$HL$15,'Ciclo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Semaforico'!BW$30,O!$HC37:$HL37))*BW$31))</f>
        <v>0</v>
      </c>
      <c r="BX62" s="241">
        <f>IF(BX$32="",IF(BX$31="",(SUMIF(S!$HC$15:$HL$15,'Ciclo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Semaforico'!BX$30,O!$HC37:$HL37))*BX$31),(SUMIF(S!$HC$15:$HL$15,'Ciclo Semaforico'!BX$32,S!$HC37:$HL37)+SUMIF(N!$HC$15:$HL$15,'Ciclo Semaforico'!BX$32,N!$HC37:$HL37)+SUMIF(E!$HC$15:$HL$15,'Ciclo Semaforico'!BX$32,E!$HC37:$HL37)+SUMIF(O!$HC$15:$HL$15,'Ciclo Semaforico'!BX$32,O!$HC37:$HL37))-IF(BX$31="",(SUMIF(S!$HC$15:$HL$15,'Ciclo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Semaforico'!BX$30,O!$HC37:$HL37))*BX$31))</f>
        <v>0</v>
      </c>
      <c r="BY62" s="241">
        <f>IF(BY$32="",IF(BY$31="",(SUMIF(S!$HC$15:$HL$15,'Ciclo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Semaforico'!BY$30,O!$HC37:$HL37))*BY$31),(SUMIF(S!$HC$15:$HL$15,'Ciclo Semaforico'!BY$32,S!$HC37:$HL37)+SUMIF(N!$HC$15:$HL$15,'Ciclo Semaforico'!BY$32,N!$HC37:$HL37)+SUMIF(E!$HC$15:$HL$15,'Ciclo Semaforico'!BY$32,E!$HC37:$HL37)+SUMIF(O!$HC$15:$HL$15,'Ciclo Semaforico'!BY$32,O!$HC37:$HL37))-IF(BY$31="",(SUMIF(S!$HC$15:$HL$15,'Ciclo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Semaforico'!BY$30,O!$HC37:$HL37))*BY$31))</f>
        <v>0</v>
      </c>
      <c r="BZ62" s="241">
        <f>IF(BZ$32="",IF(BZ$31="",(SUMIF(S!$HC$15:$HL$15,'Ciclo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Semaforico'!BZ$30,O!$HC37:$HL37))*BZ$31),(SUMIF(S!$HC$15:$HL$15,'Ciclo Semaforico'!BZ$32,S!$HC37:$HL37)+SUMIF(N!$HC$15:$HL$15,'Ciclo Semaforico'!BZ$32,N!$HC37:$HL37)+SUMIF(E!$HC$15:$HL$15,'Ciclo Semaforico'!BZ$32,E!$HC37:$HL37)+SUMIF(O!$HC$15:$HL$15,'Ciclo Semaforico'!BZ$32,O!$HC37:$HL37))-IF(BZ$31="",(SUMIF(S!$HC$15:$HL$15,'Ciclo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Semaforico'!BZ$30,O!$HC37:$HL37))*BZ$31))</f>
        <v>0</v>
      </c>
      <c r="CA62" s="241">
        <f>IF(CA$32="",IF(CA$31="",(SUMIF(S!$HC$15:$HL$15,'Ciclo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Semaforico'!CA$30,O!$HC37:$HL37))*CA$31),(SUMIF(S!$HC$15:$HL$15,'Ciclo Semaforico'!CA$32,S!$HC37:$HL37)+SUMIF(N!$HC$15:$HL$15,'Ciclo Semaforico'!CA$32,N!$HC37:$HL37)+SUMIF(E!$HC$15:$HL$15,'Ciclo Semaforico'!CA$32,E!$HC37:$HL37)+SUMIF(O!$HC$15:$HL$15,'Ciclo Semaforico'!CA$32,O!$HC37:$HL37))-IF(CA$31="",(SUMIF(S!$HC$15:$HL$15,'Ciclo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Semaforico'!CA$30,O!$HC37:$HL37))*CA$31))</f>
        <v>0</v>
      </c>
      <c r="CB62" s="241">
        <f>IF(CB$32="",IF(CB$31="",(SUMIF(S!$HC$15:$HL$15,'Ciclo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Semaforico'!CB$30,O!$HC37:$HL37))*CB$31),(SUMIF(S!$HC$15:$HL$15,'Ciclo Semaforico'!CB$32,S!$HC37:$HL37)+SUMIF(N!$HC$15:$HL$15,'Ciclo Semaforico'!CB$32,N!$HC37:$HL37)+SUMIF(E!$HC$15:$HL$15,'Ciclo Semaforico'!CB$32,E!$HC37:$HL37)+SUMIF(O!$HC$15:$HL$15,'Ciclo Semaforico'!CB$32,O!$HC37:$HL37))-IF(CB$31="",(SUMIF(S!$HC$15:$HL$15,'Ciclo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Semaforico'!CB$30,O!$HC37:$HL37))*CB$31))</f>
        <v>0</v>
      </c>
      <c r="CC62" s="241">
        <f>IF(CC$32="",IF(CC$31="",(SUMIF(S!$HC$15:$HL$15,'Ciclo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Semaforico'!CC$30,O!$HC37:$HL37))*CC$31),(SUMIF(S!$HC$15:$HL$15,'Ciclo Semaforico'!CC$32,S!$HC37:$HL37)+SUMIF(N!$HC$15:$HL$15,'Ciclo Semaforico'!CC$32,N!$HC37:$HL37)+SUMIF(E!$HC$15:$HL$15,'Ciclo Semaforico'!CC$32,E!$HC37:$HL37)+SUMIF(O!$HC$15:$HL$15,'Ciclo Semaforico'!CC$32,O!$HC37:$HL37))-IF(CC$31="",(SUMIF(S!$HC$15:$HL$15,'Ciclo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Semaforico'!CC$30,O!$HC37:$HL37))*CC$31))</f>
        <v>0</v>
      </c>
      <c r="CD62" s="241">
        <f>IF(CD$32="",IF(CD$31="",(SUMIF(S!$HC$15:$HL$15,'Ciclo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Semaforico'!CD$30,O!$HC37:$HL37))*CD$31),(SUMIF(S!$HC$15:$HL$15,'Ciclo Semaforico'!CD$32,S!$HC37:$HL37)+SUMIF(N!$HC$15:$HL$15,'Ciclo Semaforico'!CD$32,N!$HC37:$HL37)+SUMIF(E!$HC$15:$HL$15,'Ciclo Semaforico'!CD$32,E!$HC37:$HL37)+SUMIF(O!$HC$15:$HL$15,'Ciclo Semaforico'!CD$32,O!$HC37:$HL37))-IF(CD$31="",(SUMIF(S!$HC$15:$HL$15,'Ciclo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Semaforico'!CD$30,O!$HC37:$HL37))*CD$31))</f>
        <v>0</v>
      </c>
      <c r="CE62" s="241">
        <f>IF(CE$32="",IF(CE$31="",(SUMIF(S!$HC$15:$HL$15,'Ciclo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Semaforico'!CE$30,O!$HC37:$HL37))*CE$31),(SUMIF(S!$HC$15:$HL$15,'Ciclo Semaforico'!CE$32,S!$HC37:$HL37)+SUMIF(N!$HC$15:$HL$15,'Ciclo Semaforico'!CE$32,N!$HC37:$HL37)+SUMIF(E!$HC$15:$HL$15,'Ciclo Semaforico'!CE$32,E!$HC37:$HL37)+SUMIF(O!$HC$15:$HL$15,'Ciclo Semaforico'!CE$32,O!$HC37:$HL37))-IF(CE$31="",(SUMIF(S!$HC$15:$HL$15,'Ciclo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Semaforico'!CE$30,O!$HC37:$HL37))*CE$31))</f>
        <v>0</v>
      </c>
      <c r="CF62" s="241">
        <f>IF(CF$32="",IF(CF$31="",(SUMIF(S!$HC$15:$HL$15,'Ciclo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Semaforico'!CF$30,O!$HC37:$HL37))*CF$31),(SUMIF(S!$HC$15:$HL$15,'Ciclo Semaforico'!CF$32,S!$HC37:$HL37)+SUMIF(N!$HC$15:$HL$15,'Ciclo Semaforico'!CF$32,N!$HC37:$HL37)+SUMIF(E!$HC$15:$HL$15,'Ciclo Semaforico'!CF$32,E!$HC37:$HL37)+SUMIF(O!$HC$15:$HL$15,'Ciclo Semaforico'!CF$32,O!$HC37:$HL37))-IF(CF$31="",(SUMIF(S!$HC$15:$HL$15,'Ciclo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Semaforico'!CF$30,O!$HC37:$HL37))*CF$31))</f>
        <v>0</v>
      </c>
      <c r="CG62" s="241">
        <f>IF(CG$32="",IF(CG$31="",(SUMIF(S!$HC$15:$HL$15,'Ciclo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Semaforico'!CG$30,O!$HC37:$HL37))*CG$31),(SUMIF(S!$HC$15:$HL$15,'Ciclo Semaforico'!CG$32,S!$HC37:$HL37)+SUMIF(N!$HC$15:$HL$15,'Ciclo Semaforico'!CG$32,N!$HC37:$HL37)+SUMIF(E!$HC$15:$HL$15,'Ciclo Semaforico'!CG$32,E!$HC37:$HL37)+SUMIF(O!$HC$15:$HL$15,'Ciclo Semaforico'!CG$32,O!$HC37:$HL37))-IF(CG$31="",(SUMIF(S!$HC$15:$HL$15,'Ciclo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Semaforico'!CG$30,O!$HC37:$HL37))*CG$31))</f>
        <v>0</v>
      </c>
      <c r="CH62" s="242">
        <f>IF(CH$32="",IF(CH$31="",(SUMIF(S!$HC$15:$HL$15,'Ciclo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Semaforico'!CH$30,O!$HC37:$HL37))*CH$31),(SUMIF(S!$HC$15:$HL$15,'Ciclo Semaforico'!CH$32,S!$HC37:$HL37)+SUMIF(N!$HC$15:$HL$15,'Ciclo Semaforico'!CH$32,N!$HC37:$HL37)+SUMIF(E!$HC$15:$HL$15,'Ciclo Semaforico'!CH$32,E!$HC37:$HL37)+SUMIF(O!$HC$15:$HL$15,'Ciclo Semaforico'!CH$32,O!$HC37:$HL37))-IF(CH$31="",(SUMIF(S!$HC$15:$HL$15,'Ciclo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Semaforico'!CH$30,O!$HC37:$HL37))*CH$31))</f>
        <v>0</v>
      </c>
      <c r="CI62" s="240" t="e">
        <f t="shared" si="52"/>
        <v>#REF!</v>
      </c>
      <c r="CJ62" s="241" t="e">
        <f t="shared" si="53"/>
        <v>#REF!</v>
      </c>
      <c r="CK62" s="241" t="e">
        <f t="shared" si="54"/>
        <v>#REF!</v>
      </c>
      <c r="CL62" s="241" t="e">
        <f t="shared" si="55"/>
        <v>#REF!</v>
      </c>
      <c r="CM62" s="241" t="e">
        <f t="shared" si="56"/>
        <v>#REF!</v>
      </c>
      <c r="CN62" s="241" t="e">
        <f t="shared" si="57"/>
        <v>#REF!</v>
      </c>
      <c r="CO62" s="241" t="e">
        <f t="shared" si="58"/>
        <v>#REF!</v>
      </c>
      <c r="CP62" s="241" t="e">
        <f t="shared" si="59"/>
        <v>#REF!</v>
      </c>
      <c r="CQ62" s="241" t="e">
        <f t="shared" si="60"/>
        <v>#REF!</v>
      </c>
      <c r="CR62" s="241" t="e">
        <f t="shared" si="61"/>
        <v>#REF!</v>
      </c>
      <c r="CS62" s="241" t="e">
        <f t="shared" si="62"/>
        <v>#REF!</v>
      </c>
      <c r="CT62" s="242">
        <f t="shared" si="63"/>
        <v>0</v>
      </c>
      <c r="CU62" s="240" t="e">
        <f t="shared" si="64"/>
        <v>#REF!</v>
      </c>
      <c r="CV62" s="241" t="e">
        <f t="shared" si="65"/>
        <v>#REF!</v>
      </c>
      <c r="CW62" s="241" t="e">
        <f t="shared" si="66"/>
        <v>#REF!</v>
      </c>
      <c r="CX62" s="241">
        <f t="shared" si="67"/>
        <v>0</v>
      </c>
      <c r="CY62" s="241">
        <f t="shared" si="68"/>
        <v>0</v>
      </c>
      <c r="CZ62" s="241">
        <f t="shared" si="69"/>
        <v>0</v>
      </c>
      <c r="DA62" s="241">
        <f t="shared" si="70"/>
        <v>0</v>
      </c>
      <c r="DB62" s="241">
        <f t="shared" si="71"/>
        <v>0</v>
      </c>
      <c r="DC62" s="241">
        <f t="shared" si="72"/>
        <v>0</v>
      </c>
      <c r="DD62" s="241">
        <f t="shared" si="73"/>
        <v>0</v>
      </c>
      <c r="DE62" s="241">
        <f t="shared" si="74"/>
        <v>0</v>
      </c>
      <c r="DF62" s="242">
        <f t="shared" si="75"/>
        <v>0</v>
      </c>
      <c r="DG62" s="240">
        <f t="shared" si="76"/>
        <v>0</v>
      </c>
      <c r="DH62" s="241">
        <f t="shared" si="77"/>
        <v>0</v>
      </c>
      <c r="DI62" s="241">
        <f t="shared" si="78"/>
        <v>0</v>
      </c>
      <c r="DJ62" s="241">
        <f t="shared" si="79"/>
        <v>0</v>
      </c>
      <c r="DK62" s="241">
        <f t="shared" si="80"/>
        <v>0</v>
      </c>
      <c r="DL62" s="241">
        <f t="shared" si="81"/>
        <v>0</v>
      </c>
      <c r="DM62" s="241">
        <f t="shared" si="82"/>
        <v>0</v>
      </c>
      <c r="DN62" s="241">
        <f t="shared" si="83"/>
        <v>0</v>
      </c>
      <c r="DO62" s="241">
        <f t="shared" si="84"/>
        <v>0</v>
      </c>
      <c r="DP62" s="241">
        <f t="shared" si="85"/>
        <v>0</v>
      </c>
      <c r="DQ62" s="241">
        <f t="shared" si="86"/>
        <v>0</v>
      </c>
      <c r="DR62" s="242">
        <f t="shared" si="87"/>
        <v>0</v>
      </c>
      <c r="DS62" s="240">
        <f t="shared" si="88"/>
        <v>0</v>
      </c>
      <c r="DT62" s="241">
        <f t="shared" si="89"/>
        <v>0</v>
      </c>
      <c r="DU62" s="241">
        <f t="shared" si="90"/>
        <v>0</v>
      </c>
      <c r="DV62" s="241">
        <f t="shared" si="91"/>
        <v>0</v>
      </c>
      <c r="DW62" s="241">
        <f t="shared" si="92"/>
        <v>0</v>
      </c>
      <c r="DX62" s="241">
        <f t="shared" si="93"/>
        <v>0</v>
      </c>
      <c r="DY62" s="241">
        <f t="shared" si="94"/>
        <v>0</v>
      </c>
      <c r="DZ62" s="241">
        <f t="shared" si="95"/>
        <v>0</v>
      </c>
      <c r="EA62" s="241">
        <f t="shared" si="96"/>
        <v>0</v>
      </c>
      <c r="EB62" s="241">
        <f t="shared" si="97"/>
        <v>0</v>
      </c>
      <c r="EC62" s="241">
        <f t="shared" si="98"/>
        <v>0</v>
      </c>
      <c r="ED62" s="242">
        <f t="shared" si="99"/>
        <v>0</v>
      </c>
      <c r="EE62" s="240">
        <f t="shared" si="100"/>
        <v>0</v>
      </c>
      <c r="EF62" s="241">
        <f t="shared" si="101"/>
        <v>0</v>
      </c>
      <c r="EG62" s="241">
        <f t="shared" si="102"/>
        <v>0</v>
      </c>
      <c r="EH62" s="241">
        <f t="shared" si="103"/>
        <v>0</v>
      </c>
      <c r="EI62" s="241">
        <f t="shared" si="104"/>
        <v>0</v>
      </c>
      <c r="EJ62" s="241">
        <f t="shared" si="105"/>
        <v>0</v>
      </c>
      <c r="EK62" s="241">
        <f t="shared" si="106"/>
        <v>0</v>
      </c>
      <c r="EL62" s="241">
        <f t="shared" si="107"/>
        <v>0</v>
      </c>
      <c r="EM62" s="241">
        <f t="shared" si="108"/>
        <v>0</v>
      </c>
      <c r="EN62" s="241">
        <f t="shared" si="109"/>
        <v>0</v>
      </c>
      <c r="EO62" s="241">
        <f t="shared" si="110"/>
        <v>0</v>
      </c>
      <c r="EP62" s="242">
        <f t="shared" si="111"/>
        <v>0</v>
      </c>
      <c r="EQ62" s="251" t="e">
        <f t="shared" si="112"/>
        <v>#REF!</v>
      </c>
      <c r="ER62" s="252" t="e">
        <f t="shared" si="113"/>
        <v>#REF!</v>
      </c>
      <c r="ES62" s="252" t="e">
        <f t="shared" si="114"/>
        <v>#REF!</v>
      </c>
      <c r="ET62" s="252" t="e">
        <f t="shared" si="115"/>
        <v>#REF!</v>
      </c>
      <c r="EU62" s="252" t="e">
        <f t="shared" si="116"/>
        <v>#REF!</v>
      </c>
      <c r="EV62" s="252" t="e">
        <f t="shared" si="117"/>
        <v>#REF!</v>
      </c>
      <c r="EW62" s="252" t="e">
        <f t="shared" si="118"/>
        <v>#REF!</v>
      </c>
      <c r="EX62" s="252" t="e">
        <f t="shared" si="119"/>
        <v>#REF!</v>
      </c>
      <c r="EY62" s="252" t="e">
        <f t="shared" si="120"/>
        <v>#REF!</v>
      </c>
      <c r="EZ62" s="252" t="e">
        <f t="shared" si="121"/>
        <v>#REF!</v>
      </c>
      <c r="FA62" s="252" t="e">
        <f t="shared" si="122"/>
        <v>#REF!</v>
      </c>
      <c r="FB62" s="253" t="str">
        <f t="shared" si="123"/>
        <v/>
      </c>
      <c r="FC62" s="251" t="e">
        <f t="shared" si="124"/>
        <v>#REF!</v>
      </c>
      <c r="FD62" s="252" t="e">
        <f t="shared" si="125"/>
        <v>#REF!</v>
      </c>
      <c r="FE62" s="252" t="e">
        <f t="shared" si="126"/>
        <v>#REF!</v>
      </c>
      <c r="FF62" s="252" t="str">
        <f t="shared" si="127"/>
        <v/>
      </c>
      <c r="FG62" s="252" t="str">
        <f t="shared" si="128"/>
        <v/>
      </c>
      <c r="FH62" s="252" t="str">
        <f t="shared" si="129"/>
        <v/>
      </c>
      <c r="FI62" s="252" t="str">
        <f t="shared" si="130"/>
        <v/>
      </c>
      <c r="FJ62" s="252" t="str">
        <f t="shared" si="131"/>
        <v/>
      </c>
      <c r="FK62" s="252" t="str">
        <f t="shared" si="132"/>
        <v/>
      </c>
      <c r="FL62" s="252" t="str">
        <f t="shared" si="133"/>
        <v/>
      </c>
      <c r="FM62" s="252" t="str">
        <f t="shared" si="134"/>
        <v/>
      </c>
      <c r="FN62" s="253" t="str">
        <f t="shared" si="135"/>
        <v/>
      </c>
      <c r="FO62" s="251" t="str">
        <f t="shared" si="136"/>
        <v/>
      </c>
      <c r="FP62" s="252" t="str">
        <f t="shared" si="137"/>
        <v/>
      </c>
      <c r="FQ62" s="252" t="str">
        <f t="shared" si="138"/>
        <v/>
      </c>
      <c r="FR62" s="252" t="str">
        <f t="shared" si="139"/>
        <v/>
      </c>
      <c r="FS62" s="252" t="str">
        <f t="shared" si="140"/>
        <v/>
      </c>
      <c r="FT62" s="252" t="str">
        <f t="shared" si="141"/>
        <v/>
      </c>
      <c r="FU62" s="252" t="str">
        <f t="shared" si="142"/>
        <v/>
      </c>
      <c r="FV62" s="252" t="str">
        <f t="shared" si="143"/>
        <v/>
      </c>
      <c r="FW62" s="252" t="str">
        <f t="shared" si="144"/>
        <v/>
      </c>
      <c r="FX62" s="252" t="str">
        <f t="shared" si="145"/>
        <v/>
      </c>
      <c r="FY62" s="252" t="str">
        <f t="shared" si="146"/>
        <v/>
      </c>
      <c r="FZ62" s="253" t="str">
        <f t="shared" si="147"/>
        <v/>
      </c>
      <c r="GA62" s="251" t="str">
        <f t="shared" si="148"/>
        <v/>
      </c>
      <c r="GB62" s="252" t="str">
        <f t="shared" si="149"/>
        <v/>
      </c>
      <c r="GC62" s="252" t="str">
        <f t="shared" si="150"/>
        <v/>
      </c>
      <c r="GD62" s="252" t="str">
        <f t="shared" si="151"/>
        <v/>
      </c>
      <c r="GE62" s="252" t="str">
        <f t="shared" si="152"/>
        <v/>
      </c>
      <c r="GF62" s="252" t="str">
        <f t="shared" si="153"/>
        <v/>
      </c>
      <c r="GG62" s="252" t="str">
        <f t="shared" si="154"/>
        <v/>
      </c>
      <c r="GH62" s="252" t="str">
        <f t="shared" si="155"/>
        <v/>
      </c>
      <c r="GI62" s="252" t="str">
        <f t="shared" si="156"/>
        <v/>
      </c>
      <c r="GJ62" s="252" t="str">
        <f t="shared" si="157"/>
        <v/>
      </c>
      <c r="GK62" s="252" t="str">
        <f t="shared" si="158"/>
        <v/>
      </c>
      <c r="GL62" s="253" t="str">
        <f t="shared" si="159"/>
        <v/>
      </c>
      <c r="GM62" s="251" t="str">
        <f t="shared" si="160"/>
        <v/>
      </c>
      <c r="GN62" s="252" t="str">
        <f t="shared" si="161"/>
        <v/>
      </c>
      <c r="GO62" s="252" t="str">
        <f t="shared" si="162"/>
        <v/>
      </c>
      <c r="GP62" s="252" t="str">
        <f t="shared" si="163"/>
        <v/>
      </c>
      <c r="GQ62" s="252" t="str">
        <f t="shared" si="164"/>
        <v/>
      </c>
      <c r="GR62" s="252" t="str">
        <f t="shared" si="165"/>
        <v/>
      </c>
      <c r="GS62" s="252" t="str">
        <f t="shared" si="166"/>
        <v/>
      </c>
      <c r="GT62" s="252" t="str">
        <f t="shared" si="167"/>
        <v/>
      </c>
      <c r="GU62" s="252" t="str">
        <f t="shared" si="168"/>
        <v/>
      </c>
      <c r="GV62" s="252" t="str">
        <f t="shared" si="169"/>
        <v/>
      </c>
      <c r="GW62" s="252" t="str">
        <f t="shared" si="170"/>
        <v/>
      </c>
      <c r="GX62" s="253" t="str">
        <f t="shared" si="171"/>
        <v/>
      </c>
      <c r="GY62" s="248" t="e">
        <f t="shared" si="185"/>
        <v>#REF!</v>
      </c>
      <c r="GZ62" s="249" t="e">
        <f t="shared" si="186"/>
        <v>#REF!</v>
      </c>
      <c r="HA62" s="249">
        <f t="shared" si="186"/>
        <v>0</v>
      </c>
      <c r="HB62" s="249">
        <f t="shared" si="186"/>
        <v>0</v>
      </c>
      <c r="HC62" s="249">
        <f t="shared" si="186"/>
        <v>0</v>
      </c>
      <c r="HD62" s="249">
        <f t="shared" si="186"/>
        <v>0</v>
      </c>
      <c r="HE62" s="249">
        <f t="shared" si="173"/>
        <v>0</v>
      </c>
      <c r="HF62" s="250">
        <f t="shared" si="173"/>
        <v>0</v>
      </c>
      <c r="HG62" s="248" t="e">
        <f t="shared" si="187"/>
        <v>#REF!</v>
      </c>
      <c r="HH62" s="249" t="e">
        <f t="shared" si="188"/>
        <v>#REF!</v>
      </c>
      <c r="HI62" s="249">
        <f t="shared" si="188"/>
        <v>0</v>
      </c>
      <c r="HJ62" s="249">
        <f t="shared" si="188"/>
        <v>0</v>
      </c>
      <c r="HK62" s="249">
        <f t="shared" si="188"/>
        <v>0</v>
      </c>
      <c r="HL62" s="249">
        <f t="shared" si="188"/>
        <v>0</v>
      </c>
      <c r="HM62" s="249">
        <f t="shared" si="188"/>
        <v>0</v>
      </c>
      <c r="HN62" s="250">
        <f t="shared" si="188"/>
        <v>0</v>
      </c>
      <c r="HO62" s="248">
        <f t="shared" si="189"/>
        <v>0</v>
      </c>
      <c r="HP62" s="249">
        <f t="shared" si="190"/>
        <v>0</v>
      </c>
      <c r="HQ62" s="249">
        <f t="shared" si="190"/>
        <v>0</v>
      </c>
      <c r="HR62" s="249">
        <f t="shared" si="190"/>
        <v>0</v>
      </c>
      <c r="HS62" s="249">
        <f t="shared" si="190"/>
        <v>0</v>
      </c>
      <c r="HT62" s="249">
        <f t="shared" si="190"/>
        <v>0</v>
      </c>
      <c r="HU62" s="249">
        <f t="shared" si="190"/>
        <v>0</v>
      </c>
      <c r="HV62" s="250">
        <f t="shared" si="190"/>
        <v>0</v>
      </c>
      <c r="HW62" s="248">
        <f t="shared" si="191"/>
        <v>0</v>
      </c>
      <c r="HX62" s="249">
        <f t="shared" si="192"/>
        <v>0</v>
      </c>
      <c r="HY62" s="249">
        <f t="shared" si="192"/>
        <v>0</v>
      </c>
      <c r="HZ62" s="249">
        <f t="shared" si="192"/>
        <v>0</v>
      </c>
      <c r="IA62" s="249">
        <f t="shared" si="192"/>
        <v>0</v>
      </c>
      <c r="IB62" s="249">
        <f t="shared" si="192"/>
        <v>0</v>
      </c>
      <c r="IC62" s="249">
        <f t="shared" si="192"/>
        <v>0</v>
      </c>
      <c r="ID62" s="250">
        <f t="shared" si="192"/>
        <v>0</v>
      </c>
      <c r="IE62" s="248">
        <f t="shared" si="193"/>
        <v>0</v>
      </c>
      <c r="IF62" s="249">
        <f t="shared" si="194"/>
        <v>0</v>
      </c>
      <c r="IG62" s="249">
        <f t="shared" si="194"/>
        <v>0</v>
      </c>
      <c r="IH62" s="249">
        <f t="shared" si="194"/>
        <v>0</v>
      </c>
      <c r="II62" s="249">
        <f t="shared" si="194"/>
        <v>0</v>
      </c>
      <c r="IJ62" s="249">
        <f t="shared" si="194"/>
        <v>0</v>
      </c>
      <c r="IK62" s="249">
        <f t="shared" si="194"/>
        <v>0</v>
      </c>
      <c r="IL62" s="250">
        <f t="shared" si="194"/>
        <v>0</v>
      </c>
      <c r="IM62" s="251" t="e">
        <f t="shared" si="178"/>
        <v>#REF!</v>
      </c>
      <c r="IN62" s="252" t="e">
        <f t="shared" si="179"/>
        <v>#REF!</v>
      </c>
      <c r="IO62" s="252">
        <f t="shared" si="180"/>
        <v>0</v>
      </c>
      <c r="IP62" s="252">
        <f t="shared" si="181"/>
        <v>0</v>
      </c>
      <c r="IQ62" s="253">
        <f t="shared" si="182"/>
        <v>0</v>
      </c>
      <c r="IR62" s="405" t="e">
        <f t="shared" si="195"/>
        <v>#REF!</v>
      </c>
      <c r="IS62" s="246">
        <f t="shared" si="197"/>
        <v>0</v>
      </c>
      <c r="IT62" s="254" t="e">
        <f t="shared" si="183"/>
        <v>#REF!</v>
      </c>
      <c r="IU62" s="408">
        <v>1800</v>
      </c>
      <c r="IV62" s="410">
        <v>1.1000000000000001</v>
      </c>
      <c r="IW62" s="410" t="s">
        <v>199</v>
      </c>
      <c r="IX62" s="414" t="e">
        <f t="shared" si="196"/>
        <v>#REF!</v>
      </c>
      <c r="IY62" s="422"/>
      <c r="IZ62" s="423"/>
      <c r="JA62" s="424"/>
      <c r="JB62" s="422"/>
      <c r="JC62" s="423"/>
      <c r="JD62" s="424"/>
      <c r="JE62" s="419"/>
      <c r="JF62" s="420"/>
      <c r="JG62" s="421"/>
      <c r="JH62" s="419"/>
      <c r="JI62" s="420"/>
      <c r="JJ62" s="421"/>
      <c r="JK62" s="419"/>
      <c r="JL62" s="420"/>
      <c r="JM62" s="421"/>
      <c r="JN62" s="659">
        <v>1</v>
      </c>
      <c r="JO62" s="659">
        <v>1</v>
      </c>
      <c r="JP62" s="659">
        <v>1</v>
      </c>
      <c r="JQ62" s="659">
        <v>1</v>
      </c>
      <c r="JR62" s="659">
        <v>1</v>
      </c>
      <c r="JS62" s="674" t="e">
        <f t="shared" si="184"/>
        <v>#REF!</v>
      </c>
    </row>
    <row r="63" spans="25:279" ht="20.100000000000001" hidden="1" customHeight="1">
      <c r="Y63" s="381" t="e">
        <f>N!IK38</f>
        <v>#REF!</v>
      </c>
      <c r="Z63" s="378" t="s">
        <v>130</v>
      </c>
      <c r="AA63" s="240" t="e">
        <f>IF(AA$32="",IF(AA$31="",(SUMIF(S!$HC$15:$HL$15,'Ciclo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Semaforico'!AA$30,O!$HC38:$HL38))*AA$31),(SUMIF(S!$HC$15:$HL$15,'Ciclo Semaforico'!AA$32,S!$HC38:$HL38)+SUMIF(N!$HC$15:$HL$15,'Ciclo Semaforico'!AA$32,N!$HC38:$HL38)+SUMIF(E!$HC$15:$HL$15,'Ciclo Semaforico'!AA$32,E!$HC38:$HL38)+SUMIF(O!$HC$15:$HL$15,'Ciclo Semaforico'!AA$32,O!$HC38:$HL38))-IF(AA$31="",(SUMIF(S!$HC$15:$HL$15,'Ciclo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Semaforico'!AA$30,O!$HC38:$HL38))*AA$31))</f>
        <v>#REF!</v>
      </c>
      <c r="AB63" s="241" t="e">
        <f>IF(AB$32="",IF(AB$31="",(SUMIF(S!$HC$15:$HL$15,'Ciclo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Semaforico'!AB$30,O!$HC38:$HL38))*AB$31),(SUMIF(S!$HC$15:$HL$15,'Ciclo Semaforico'!AB$32,S!$HC38:$HL38)+SUMIF(N!$HC$15:$HL$15,'Ciclo Semaforico'!AB$32,N!$HC38:$HL38)+SUMIF(E!$HC$15:$HL$15,'Ciclo Semaforico'!AB$32,E!$HC38:$HL38)+SUMIF(O!$HC$15:$HL$15,'Ciclo Semaforico'!AB$32,O!$HC38:$HL38))-IF(AB$31="",(SUMIF(S!$HC$15:$HL$15,'Ciclo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Semaforico'!AB$30,O!$HC38:$HL38))*AB$31))</f>
        <v>#REF!</v>
      </c>
      <c r="AC63" s="241" t="e">
        <f>IF(AC$32="",IF(AC$31="",(SUMIF(S!$HC$15:$HL$15,'Ciclo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Semaforico'!AC$30,O!$HC38:$HL38))*AC$31),(SUMIF(S!$HC$15:$HL$15,'Ciclo Semaforico'!AC$32,S!$HC38:$HL38)+SUMIF(N!$HC$15:$HL$15,'Ciclo Semaforico'!AC$32,N!$HC38:$HL38)+SUMIF(E!$HC$15:$HL$15,'Ciclo Semaforico'!AC$32,E!$HC38:$HL38)+SUMIF(O!$HC$15:$HL$15,'Ciclo Semaforico'!AC$32,O!$HC38:$HL38))-IF(AC$31="",(SUMIF(S!$HC$15:$HL$15,'Ciclo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Semaforico'!AC$30,O!$HC38:$HL38))*AC$31))</f>
        <v>#REF!</v>
      </c>
      <c r="AD63" s="241" t="e">
        <f>IF(AD$32="",IF(AD$31="",(SUMIF(S!$HC$15:$HL$15,'Ciclo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Semaforico'!AD$30,O!$HC38:$HL38))*AD$31),(SUMIF(S!$HC$15:$HL$15,'Ciclo Semaforico'!AD$32,S!$HC38:$HL38)+SUMIF(N!$HC$15:$HL$15,'Ciclo Semaforico'!AD$32,N!$HC38:$HL38)+SUMIF(E!$HC$15:$HL$15,'Ciclo Semaforico'!AD$32,E!$HC38:$HL38)+SUMIF(O!$HC$15:$HL$15,'Ciclo Semaforico'!AD$32,O!$HC38:$HL38))-IF(AD$31="",(SUMIF(S!$HC$15:$HL$15,'Ciclo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Semaforico'!AD$30,O!$HC38:$HL38))*AD$31))</f>
        <v>#REF!</v>
      </c>
      <c r="AE63" s="241" t="e">
        <f>IF(AE$32="",IF(AE$31="",(SUMIF(S!$HC$15:$HL$15,'Ciclo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Semaforico'!AE$30,O!$HC38:$HL38))*AE$31),(SUMIF(S!$HC$15:$HL$15,'Ciclo Semaforico'!AE$32,S!$HC38:$HL38)+SUMIF(N!$HC$15:$HL$15,'Ciclo Semaforico'!AE$32,N!$HC38:$HL38)+SUMIF(E!$HC$15:$HL$15,'Ciclo Semaforico'!AE$32,E!$HC38:$HL38)+SUMIF(O!$HC$15:$HL$15,'Ciclo Semaforico'!AE$32,O!$HC38:$HL38))-IF(AE$31="",(SUMIF(S!$HC$15:$HL$15,'Ciclo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Semaforico'!AE$30,O!$HC38:$HL38))*AE$31))</f>
        <v>#REF!</v>
      </c>
      <c r="AF63" s="241" t="e">
        <f>IF(AF$32="",IF(AF$31="",(SUMIF(S!$HC$15:$HL$15,'Ciclo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Semaforico'!AF$30,O!$HC38:$HL38))*AF$31),(SUMIF(S!$HC$15:$HL$15,'Ciclo Semaforico'!AF$32,S!$HC38:$HL38)+SUMIF(N!$HC$15:$HL$15,'Ciclo Semaforico'!AF$32,N!$HC38:$HL38)+SUMIF(E!$HC$15:$HL$15,'Ciclo Semaforico'!AF$32,E!$HC38:$HL38)+SUMIF(O!$HC$15:$HL$15,'Ciclo Semaforico'!AF$32,O!$HC38:$HL38))-IF(AF$31="",(SUMIF(S!$HC$15:$HL$15,'Ciclo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Semaforico'!AF$30,O!$HC38:$HL38))*AF$31))</f>
        <v>#REF!</v>
      </c>
      <c r="AG63" s="241" t="e">
        <f>IF(AG$32="",IF(AG$31="",(SUMIF(S!$HC$15:$HL$15,'Ciclo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Semaforico'!AG$30,O!$HC38:$HL38))*AG$31),(SUMIF(S!$HC$15:$HL$15,'Ciclo Semaforico'!AG$32,S!$HC38:$HL38)+SUMIF(N!$HC$15:$HL$15,'Ciclo Semaforico'!AG$32,N!$HC38:$HL38)+SUMIF(E!$HC$15:$HL$15,'Ciclo Semaforico'!AG$32,E!$HC38:$HL38)+SUMIF(O!$HC$15:$HL$15,'Ciclo Semaforico'!AG$32,O!$HC38:$HL38))-IF(AG$31="",(SUMIF(S!$HC$15:$HL$15,'Ciclo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Semaforico'!AG$30,O!$HC38:$HL38))*AG$31))</f>
        <v>#REF!</v>
      </c>
      <c r="AH63" s="241" t="e">
        <f>IF(AH$32="",IF(AH$31="",(SUMIF(S!$HC$15:$HL$15,'Ciclo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Semaforico'!AH$30,O!$HC38:$HL38))*AH$31),(SUMIF(S!$HC$15:$HL$15,'Ciclo Semaforico'!AH$32,S!$HC38:$HL38)+SUMIF(N!$HC$15:$HL$15,'Ciclo Semaforico'!AH$32,N!$HC38:$HL38)+SUMIF(E!$HC$15:$HL$15,'Ciclo Semaforico'!AH$32,E!$HC38:$HL38)+SUMIF(O!$HC$15:$HL$15,'Ciclo Semaforico'!AH$32,O!$HC38:$HL38))-IF(AH$31="",(SUMIF(S!$HC$15:$HL$15,'Ciclo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Semaforico'!AH$30,O!$HC38:$HL38))*AH$31))</f>
        <v>#REF!</v>
      </c>
      <c r="AI63" s="241" t="e">
        <f>IF(AI$32="",IF(AI$31="",(SUMIF(S!$HC$15:$HL$15,'Ciclo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Semaforico'!AI$30,O!$HC38:$HL38))*AI$31),(SUMIF(S!$HC$15:$HL$15,'Ciclo Semaforico'!AI$32,S!$HC38:$HL38)+SUMIF(N!$HC$15:$HL$15,'Ciclo Semaforico'!AI$32,N!$HC38:$HL38)+SUMIF(E!$HC$15:$HL$15,'Ciclo Semaforico'!AI$32,E!$HC38:$HL38)+SUMIF(O!$HC$15:$HL$15,'Ciclo Semaforico'!AI$32,O!$HC38:$HL38))-IF(AI$31="",(SUMIF(S!$HC$15:$HL$15,'Ciclo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Semaforico'!AI$30,O!$HC38:$HL38))*AI$31))</f>
        <v>#REF!</v>
      </c>
      <c r="AJ63" s="241" t="e">
        <f>IF(AJ$32="",IF(AJ$31="",(SUMIF(S!$HC$15:$HL$15,'Ciclo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Semaforico'!AJ$30,O!$HC38:$HL38))*AJ$31),(SUMIF(S!$HC$15:$HL$15,'Ciclo Semaforico'!AJ$32,S!$HC38:$HL38)+SUMIF(N!$HC$15:$HL$15,'Ciclo Semaforico'!AJ$32,N!$HC38:$HL38)+SUMIF(E!$HC$15:$HL$15,'Ciclo Semaforico'!AJ$32,E!$HC38:$HL38)+SUMIF(O!$HC$15:$HL$15,'Ciclo Semaforico'!AJ$32,O!$HC38:$HL38))-IF(AJ$31="",(SUMIF(S!$HC$15:$HL$15,'Ciclo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Semaforico'!AJ$30,O!$HC38:$HL38))*AJ$31))</f>
        <v>#REF!</v>
      </c>
      <c r="AK63" s="241" t="e">
        <f>IF(AK$32="",IF(AK$31="",(SUMIF(S!$HC$15:$HL$15,'Ciclo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Semaforico'!AK$30,O!$HC38:$HL38))*AK$31),(SUMIF(S!$HC$15:$HL$15,'Ciclo Semaforico'!AK$32,S!$HC38:$HL38)+SUMIF(N!$HC$15:$HL$15,'Ciclo Semaforico'!AK$32,N!$HC38:$HL38)+SUMIF(E!$HC$15:$HL$15,'Ciclo Semaforico'!AK$32,E!$HC38:$HL38)+SUMIF(O!$HC$15:$HL$15,'Ciclo Semaforico'!AK$32,O!$HC38:$HL38))-IF(AK$31="",(SUMIF(S!$HC$15:$HL$15,'Ciclo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Semaforico'!AK$30,O!$HC38:$HL38))*AK$31))</f>
        <v>#REF!</v>
      </c>
      <c r="AL63" s="242">
        <f>IF(AL$32="",IF(AL$31="",(SUMIF(S!$HC$15:$HL$15,'Ciclo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Semaforico'!AL$30,O!$HC38:$HL38))*AL$31),(SUMIF(S!$HC$15:$HL$15,'Ciclo Semaforico'!AL$32,S!$HC38:$HL38)+SUMIF(N!$HC$15:$HL$15,'Ciclo Semaforico'!AL$32,N!$HC38:$HL38)+SUMIF(E!$HC$15:$HL$15,'Ciclo Semaforico'!AL$32,E!$HC38:$HL38)+SUMIF(O!$HC$15:$HL$15,'Ciclo Semaforico'!AL$32,O!$HC38:$HL38))-IF(AL$31="",(SUMIF(S!$HC$15:$HL$15,'Ciclo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Semaforico'!AL$30,O!$HC38:$HL38))*AL$31))</f>
        <v>0</v>
      </c>
      <c r="AM63" s="240" t="e">
        <f>IF(AM$32="",IF(AM$31="",(SUMIF(S!$HC$15:$HL$15,'Ciclo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Semaforico'!AM$30,O!$HC38:$HL38))*AM$31),(SUMIF(S!$HC$15:$HL$15,'Ciclo Semaforico'!AM$32,S!$HC38:$HL38)+SUMIF(N!$HC$15:$HL$15,'Ciclo Semaforico'!AM$32,N!$HC38:$HL38)+SUMIF(E!$HC$15:$HL$15,'Ciclo Semaforico'!AM$32,E!$HC38:$HL38)+SUMIF(O!$HC$15:$HL$15,'Ciclo Semaforico'!AM$32,O!$HC38:$HL38))-IF(AM$31="",(SUMIF(S!$HC$15:$HL$15,'Ciclo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Semaforico'!AM$30,O!$HC38:$HL38))*AM$31))</f>
        <v>#REF!</v>
      </c>
      <c r="AN63" s="241" t="e">
        <f>IF(AN$32="",IF(AN$31="",(SUMIF(S!$HC$15:$HL$15,'Ciclo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Semaforico'!AN$30,O!$HC38:$HL38))*AN$31),(SUMIF(S!$HC$15:$HL$15,'Ciclo Semaforico'!AN$32,S!$HC38:$HL38)+SUMIF(N!$HC$15:$HL$15,'Ciclo Semaforico'!AN$32,N!$HC38:$HL38)+SUMIF(E!$HC$15:$HL$15,'Ciclo Semaforico'!AN$32,E!$HC38:$HL38)+SUMIF(O!$HC$15:$HL$15,'Ciclo Semaforico'!AN$32,O!$HC38:$HL38))-IF(AN$31="",(SUMIF(S!$HC$15:$HL$15,'Ciclo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Semaforico'!AN$30,O!$HC38:$HL38))*AN$31))</f>
        <v>#REF!</v>
      </c>
      <c r="AO63" s="241" t="e">
        <f>IF(AO$32="",IF(AO$31="",(SUMIF(S!$HC$15:$HL$15,'Ciclo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Semaforico'!AO$30,O!$HC38:$HL38))*AO$31),(SUMIF(S!$HC$15:$HL$15,'Ciclo Semaforico'!AO$32,S!$HC38:$HL38)+SUMIF(N!$HC$15:$HL$15,'Ciclo Semaforico'!AO$32,N!$HC38:$HL38)+SUMIF(E!$HC$15:$HL$15,'Ciclo Semaforico'!AO$32,E!$HC38:$HL38)+SUMIF(O!$HC$15:$HL$15,'Ciclo Semaforico'!AO$32,O!$HC38:$HL38))-IF(AO$31="",(SUMIF(S!$HC$15:$HL$15,'Ciclo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Semaforico'!AO$30,O!$HC38:$HL38))*AO$31))</f>
        <v>#REF!</v>
      </c>
      <c r="AP63" s="241">
        <f>IF(AP$32="",IF(AP$31="",(SUMIF(S!$HC$15:$HL$15,'Ciclo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Semaforico'!AP$30,O!$HC38:$HL38))*AP$31),(SUMIF(S!$HC$15:$HL$15,'Ciclo Semaforico'!AP$32,S!$HC38:$HL38)+SUMIF(N!$HC$15:$HL$15,'Ciclo Semaforico'!AP$32,N!$HC38:$HL38)+SUMIF(E!$HC$15:$HL$15,'Ciclo Semaforico'!AP$32,E!$HC38:$HL38)+SUMIF(O!$HC$15:$HL$15,'Ciclo Semaforico'!AP$32,O!$HC38:$HL38))-IF(AP$31="",(SUMIF(S!$HC$15:$HL$15,'Ciclo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Semaforico'!AP$30,O!$HC38:$HL38))*AP$31))</f>
        <v>0</v>
      </c>
      <c r="AQ63" s="241">
        <f>IF(AQ$32="",IF(AQ$31="",(SUMIF(S!$HC$15:$HL$15,'Ciclo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Semaforico'!AQ$30,O!$HC38:$HL38))*AQ$31),(SUMIF(S!$HC$15:$HL$15,'Ciclo Semaforico'!AQ$32,S!$HC38:$HL38)+SUMIF(N!$HC$15:$HL$15,'Ciclo Semaforico'!AQ$32,N!$HC38:$HL38)+SUMIF(E!$HC$15:$HL$15,'Ciclo Semaforico'!AQ$32,E!$HC38:$HL38)+SUMIF(O!$HC$15:$HL$15,'Ciclo Semaforico'!AQ$32,O!$HC38:$HL38))-IF(AQ$31="",(SUMIF(S!$HC$15:$HL$15,'Ciclo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Semaforico'!AQ$30,O!$HC38:$HL38))*AQ$31))</f>
        <v>0</v>
      </c>
      <c r="AR63" s="241">
        <f>IF(AR$32="",IF(AR$31="",(SUMIF(S!$HC$15:$HL$15,'Ciclo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Semaforico'!AR$30,O!$HC38:$HL38))*AR$31),(SUMIF(S!$HC$15:$HL$15,'Ciclo Semaforico'!AR$32,S!$HC38:$HL38)+SUMIF(N!$HC$15:$HL$15,'Ciclo Semaforico'!AR$32,N!$HC38:$HL38)+SUMIF(E!$HC$15:$HL$15,'Ciclo Semaforico'!AR$32,E!$HC38:$HL38)+SUMIF(O!$HC$15:$HL$15,'Ciclo Semaforico'!AR$32,O!$HC38:$HL38))-IF(AR$31="",(SUMIF(S!$HC$15:$HL$15,'Ciclo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Semaforico'!AR$30,O!$HC38:$HL38))*AR$31))</f>
        <v>0</v>
      </c>
      <c r="AS63" s="241">
        <f>IF(AS$32="",IF(AS$31="",(SUMIF(S!$HC$15:$HL$15,'Ciclo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Semaforico'!AS$30,O!$HC38:$HL38))*AS$31),(SUMIF(S!$HC$15:$HL$15,'Ciclo Semaforico'!AS$32,S!$HC38:$HL38)+SUMIF(N!$HC$15:$HL$15,'Ciclo Semaforico'!AS$32,N!$HC38:$HL38)+SUMIF(E!$HC$15:$HL$15,'Ciclo Semaforico'!AS$32,E!$HC38:$HL38)+SUMIF(O!$HC$15:$HL$15,'Ciclo Semaforico'!AS$32,O!$HC38:$HL38))-IF(AS$31="",(SUMIF(S!$HC$15:$HL$15,'Ciclo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Semaforico'!AS$30,O!$HC38:$HL38))*AS$31))</f>
        <v>0</v>
      </c>
      <c r="AT63" s="241">
        <f>IF(AT$32="",IF(AT$31="",(SUMIF(S!$HC$15:$HL$15,'Ciclo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Semaforico'!AT$30,O!$HC38:$HL38))*AT$31),(SUMIF(S!$HC$15:$HL$15,'Ciclo Semaforico'!AT$32,S!$HC38:$HL38)+SUMIF(N!$HC$15:$HL$15,'Ciclo Semaforico'!AT$32,N!$HC38:$HL38)+SUMIF(E!$HC$15:$HL$15,'Ciclo Semaforico'!AT$32,E!$HC38:$HL38)+SUMIF(O!$HC$15:$HL$15,'Ciclo Semaforico'!AT$32,O!$HC38:$HL38))-IF(AT$31="",(SUMIF(S!$HC$15:$HL$15,'Ciclo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Semaforico'!AT$30,O!$HC38:$HL38))*AT$31))</f>
        <v>0</v>
      </c>
      <c r="AU63" s="241">
        <f>IF(AU$32="",IF(AU$31="",(SUMIF(S!$HC$15:$HL$15,'Ciclo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Semaforico'!AU$30,O!$HC38:$HL38))*AU$31),(SUMIF(S!$HC$15:$HL$15,'Ciclo Semaforico'!AU$32,S!$HC38:$HL38)+SUMIF(N!$HC$15:$HL$15,'Ciclo Semaforico'!AU$32,N!$HC38:$HL38)+SUMIF(E!$HC$15:$HL$15,'Ciclo Semaforico'!AU$32,E!$HC38:$HL38)+SUMIF(O!$HC$15:$HL$15,'Ciclo Semaforico'!AU$32,O!$HC38:$HL38))-IF(AU$31="",(SUMIF(S!$HC$15:$HL$15,'Ciclo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Semaforico'!AU$30,O!$HC38:$HL38))*AU$31))</f>
        <v>0</v>
      </c>
      <c r="AV63" s="241">
        <f>IF(AV$32="",IF(AV$31="",(SUMIF(S!$HC$15:$HL$15,'Ciclo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Semaforico'!AV$30,O!$HC38:$HL38))*AV$31),(SUMIF(S!$HC$15:$HL$15,'Ciclo Semaforico'!AV$32,S!$HC38:$HL38)+SUMIF(N!$HC$15:$HL$15,'Ciclo Semaforico'!AV$32,N!$HC38:$HL38)+SUMIF(E!$HC$15:$HL$15,'Ciclo Semaforico'!AV$32,E!$HC38:$HL38)+SUMIF(O!$HC$15:$HL$15,'Ciclo Semaforico'!AV$32,O!$HC38:$HL38))-IF(AV$31="",(SUMIF(S!$HC$15:$HL$15,'Ciclo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Semaforico'!AV$30,O!$HC38:$HL38))*AV$31))</f>
        <v>0</v>
      </c>
      <c r="AW63" s="241">
        <f>IF(AW$32="",IF(AW$31="",(SUMIF(S!$HC$15:$HL$15,'Ciclo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Semaforico'!AW$30,O!$HC38:$HL38))*AW$31),(SUMIF(S!$HC$15:$HL$15,'Ciclo Semaforico'!AW$32,S!$HC38:$HL38)+SUMIF(N!$HC$15:$HL$15,'Ciclo Semaforico'!AW$32,N!$HC38:$HL38)+SUMIF(E!$HC$15:$HL$15,'Ciclo Semaforico'!AW$32,E!$HC38:$HL38)+SUMIF(O!$HC$15:$HL$15,'Ciclo Semaforico'!AW$32,O!$HC38:$HL38))-IF(AW$31="",(SUMIF(S!$HC$15:$HL$15,'Ciclo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Semaforico'!AW$30,O!$HC38:$HL38))*AW$31))</f>
        <v>0</v>
      </c>
      <c r="AX63" s="242">
        <f>IF(AX$32="",IF(AX$31="",(SUMIF(S!$HC$15:$HL$15,'Ciclo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Semaforico'!AX$30,O!$HC38:$HL38))*AX$31),(SUMIF(S!$HC$15:$HL$15,'Ciclo Semaforico'!AX$32,S!$HC38:$HL38)+SUMIF(N!$HC$15:$HL$15,'Ciclo Semaforico'!AX$32,N!$HC38:$HL38)+SUMIF(E!$HC$15:$HL$15,'Ciclo Semaforico'!AX$32,E!$HC38:$HL38)+SUMIF(O!$HC$15:$HL$15,'Ciclo Semaforico'!AX$32,O!$HC38:$HL38))-IF(AX$31="",(SUMIF(S!$HC$15:$HL$15,'Ciclo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Semaforico'!AX$30,O!$HC38:$HL38))*AX$31))</f>
        <v>0</v>
      </c>
      <c r="AY63" s="240">
        <f>IF(AY$32="",IF(AY$31="",(SUMIF(S!$HC$15:$HL$15,'Ciclo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Semaforico'!AY$30,O!$HC38:$HL38))*AY$31),(SUMIF(S!$HC$15:$HL$15,'Ciclo Semaforico'!AY$32,S!$HC38:$HL38)+SUMIF(N!$HC$15:$HL$15,'Ciclo Semaforico'!AY$32,N!$HC38:$HL38)+SUMIF(E!$HC$15:$HL$15,'Ciclo Semaforico'!AY$32,E!$HC38:$HL38)+SUMIF(O!$HC$15:$HL$15,'Ciclo Semaforico'!AY$32,O!$HC38:$HL38))-IF(AY$31="",(SUMIF(S!$HC$15:$HL$15,'Ciclo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Semaforico'!AY$30,O!$HC38:$HL38))*AY$31))</f>
        <v>0</v>
      </c>
      <c r="AZ63" s="241">
        <f>IF(AZ$32="",IF(AZ$31="",(SUMIF(S!$HC$15:$HL$15,'Ciclo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Semaforico'!AZ$30,O!$HC38:$HL38))*AZ$31),(SUMIF(S!$HC$15:$HL$15,'Ciclo Semaforico'!AZ$32,S!$HC38:$HL38)+SUMIF(N!$HC$15:$HL$15,'Ciclo Semaforico'!AZ$32,N!$HC38:$HL38)+SUMIF(E!$HC$15:$HL$15,'Ciclo Semaforico'!AZ$32,E!$HC38:$HL38)+SUMIF(O!$HC$15:$HL$15,'Ciclo Semaforico'!AZ$32,O!$HC38:$HL38))-IF(AZ$31="",(SUMIF(S!$HC$15:$HL$15,'Ciclo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Semaforico'!AZ$30,O!$HC38:$HL38))*AZ$31))</f>
        <v>0</v>
      </c>
      <c r="BA63" s="241">
        <f>IF(BA$32="",IF(BA$31="",(SUMIF(S!$HC$15:$HL$15,'Ciclo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Semaforico'!BA$30,O!$HC38:$HL38))*BA$31),(SUMIF(S!$HC$15:$HL$15,'Ciclo Semaforico'!BA$32,S!$HC38:$HL38)+SUMIF(N!$HC$15:$HL$15,'Ciclo Semaforico'!BA$32,N!$HC38:$HL38)+SUMIF(E!$HC$15:$HL$15,'Ciclo Semaforico'!BA$32,E!$HC38:$HL38)+SUMIF(O!$HC$15:$HL$15,'Ciclo Semaforico'!BA$32,O!$HC38:$HL38))-IF(BA$31="",(SUMIF(S!$HC$15:$HL$15,'Ciclo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Semaforico'!BA$30,O!$HC38:$HL38))*BA$31))</f>
        <v>0</v>
      </c>
      <c r="BB63" s="241">
        <f>IF(BB$32="",IF(BB$31="",(SUMIF(S!$HC$15:$HL$15,'Ciclo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Semaforico'!BB$30,O!$HC38:$HL38))*BB$31),(SUMIF(S!$HC$15:$HL$15,'Ciclo Semaforico'!BB$32,S!$HC38:$HL38)+SUMIF(N!$HC$15:$HL$15,'Ciclo Semaforico'!BB$32,N!$HC38:$HL38)+SUMIF(E!$HC$15:$HL$15,'Ciclo Semaforico'!BB$32,E!$HC38:$HL38)+SUMIF(O!$HC$15:$HL$15,'Ciclo Semaforico'!BB$32,O!$HC38:$HL38))-IF(BB$31="",(SUMIF(S!$HC$15:$HL$15,'Ciclo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Semaforico'!BB$30,O!$HC38:$HL38))*BB$31))</f>
        <v>0</v>
      </c>
      <c r="BC63" s="241">
        <f>IF(BC$32="",IF(BC$31="",(SUMIF(S!$HC$15:$HL$15,'Ciclo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Semaforico'!BC$30,O!$HC38:$HL38))*BC$31),(SUMIF(S!$HC$15:$HL$15,'Ciclo Semaforico'!BC$32,S!$HC38:$HL38)+SUMIF(N!$HC$15:$HL$15,'Ciclo Semaforico'!BC$32,N!$HC38:$HL38)+SUMIF(E!$HC$15:$HL$15,'Ciclo Semaforico'!BC$32,E!$HC38:$HL38)+SUMIF(O!$HC$15:$HL$15,'Ciclo Semaforico'!BC$32,O!$HC38:$HL38))-IF(BC$31="",(SUMIF(S!$HC$15:$HL$15,'Ciclo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Semaforico'!BC$30,O!$HC38:$HL38))*BC$31))</f>
        <v>0</v>
      </c>
      <c r="BD63" s="241">
        <f>IF(BD$32="",IF(BD$31="",(SUMIF(S!$HC$15:$HL$15,'Ciclo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Semaforico'!BD$30,O!$HC38:$HL38))*BD$31),(SUMIF(S!$HC$15:$HL$15,'Ciclo Semaforico'!BD$32,S!$HC38:$HL38)+SUMIF(N!$HC$15:$HL$15,'Ciclo Semaforico'!BD$32,N!$HC38:$HL38)+SUMIF(E!$HC$15:$HL$15,'Ciclo Semaforico'!BD$32,E!$HC38:$HL38)+SUMIF(O!$HC$15:$HL$15,'Ciclo Semaforico'!BD$32,O!$HC38:$HL38))-IF(BD$31="",(SUMIF(S!$HC$15:$HL$15,'Ciclo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Semaforico'!BD$30,O!$HC38:$HL38))*BD$31))</f>
        <v>0</v>
      </c>
      <c r="BE63" s="241">
        <f>IF(BE$32="",IF(BE$31="",(SUMIF(S!$HC$15:$HL$15,'Ciclo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Semaforico'!BE$30,O!$HC38:$HL38))*BE$31),(SUMIF(S!$HC$15:$HL$15,'Ciclo Semaforico'!BE$32,S!$HC38:$HL38)+SUMIF(N!$HC$15:$HL$15,'Ciclo Semaforico'!BE$32,N!$HC38:$HL38)+SUMIF(E!$HC$15:$HL$15,'Ciclo Semaforico'!BE$32,E!$HC38:$HL38)+SUMIF(O!$HC$15:$HL$15,'Ciclo Semaforico'!BE$32,O!$HC38:$HL38))-IF(BE$31="",(SUMIF(S!$HC$15:$HL$15,'Ciclo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Semaforico'!BE$30,O!$HC38:$HL38))*BE$31))</f>
        <v>0</v>
      </c>
      <c r="BF63" s="241">
        <f>IF(BF$32="",IF(BF$31="",(SUMIF(S!$HC$15:$HL$15,'Ciclo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Semaforico'!BF$30,O!$HC38:$HL38))*BF$31),(SUMIF(S!$HC$15:$HL$15,'Ciclo Semaforico'!BF$32,S!$HC38:$HL38)+SUMIF(N!$HC$15:$HL$15,'Ciclo Semaforico'!BF$32,N!$HC38:$HL38)+SUMIF(E!$HC$15:$HL$15,'Ciclo Semaforico'!BF$32,E!$HC38:$HL38)+SUMIF(O!$HC$15:$HL$15,'Ciclo Semaforico'!BF$32,O!$HC38:$HL38))-IF(BF$31="",(SUMIF(S!$HC$15:$HL$15,'Ciclo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Semaforico'!BF$30,O!$HC38:$HL38))*BF$31))</f>
        <v>0</v>
      </c>
      <c r="BG63" s="241">
        <f>IF(BG$32="",IF(BG$31="",(SUMIF(S!$HC$15:$HL$15,'Ciclo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Semaforico'!BG$30,O!$HC38:$HL38))*BG$31),(SUMIF(S!$HC$15:$HL$15,'Ciclo Semaforico'!BG$32,S!$HC38:$HL38)+SUMIF(N!$HC$15:$HL$15,'Ciclo Semaforico'!BG$32,N!$HC38:$HL38)+SUMIF(E!$HC$15:$HL$15,'Ciclo Semaforico'!BG$32,E!$HC38:$HL38)+SUMIF(O!$HC$15:$HL$15,'Ciclo Semaforico'!BG$32,O!$HC38:$HL38))-IF(BG$31="",(SUMIF(S!$HC$15:$HL$15,'Ciclo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Semaforico'!BG$30,O!$HC38:$HL38))*BG$31))</f>
        <v>0</v>
      </c>
      <c r="BH63" s="241">
        <f>IF(BH$32="",IF(BH$31="",(SUMIF(S!$HC$15:$HL$15,'Ciclo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Semaforico'!BH$30,O!$HC38:$HL38))*BH$31),(SUMIF(S!$HC$15:$HL$15,'Ciclo Semaforico'!BH$32,S!$HC38:$HL38)+SUMIF(N!$HC$15:$HL$15,'Ciclo Semaforico'!BH$32,N!$HC38:$HL38)+SUMIF(E!$HC$15:$HL$15,'Ciclo Semaforico'!BH$32,E!$HC38:$HL38)+SUMIF(O!$HC$15:$HL$15,'Ciclo Semaforico'!BH$32,O!$HC38:$HL38))-IF(BH$31="",(SUMIF(S!$HC$15:$HL$15,'Ciclo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Semaforico'!BH$30,O!$HC38:$HL38))*BH$31))</f>
        <v>0</v>
      </c>
      <c r="BI63" s="241">
        <f>IF(BI$32="",IF(BI$31="",(SUMIF(S!$HC$15:$HL$15,'Ciclo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Semaforico'!BI$30,O!$HC38:$HL38))*BI$31),(SUMIF(S!$HC$15:$HL$15,'Ciclo Semaforico'!BI$32,S!$HC38:$HL38)+SUMIF(N!$HC$15:$HL$15,'Ciclo Semaforico'!BI$32,N!$HC38:$HL38)+SUMIF(E!$HC$15:$HL$15,'Ciclo Semaforico'!BI$32,E!$HC38:$HL38)+SUMIF(O!$HC$15:$HL$15,'Ciclo Semaforico'!BI$32,O!$HC38:$HL38))-IF(BI$31="",(SUMIF(S!$HC$15:$HL$15,'Ciclo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Semaforico'!BI$30,O!$HC38:$HL38))*BI$31))</f>
        <v>0</v>
      </c>
      <c r="BJ63" s="242">
        <f>IF(BJ$32="",IF(BJ$31="",(SUMIF(S!$HC$15:$HL$15,'Ciclo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Semaforico'!BJ$30,O!$HC38:$HL38))*BJ$31),(SUMIF(S!$HC$15:$HL$15,'Ciclo Semaforico'!BJ$32,S!$HC38:$HL38)+SUMIF(N!$HC$15:$HL$15,'Ciclo Semaforico'!BJ$32,N!$HC38:$HL38)+SUMIF(E!$HC$15:$HL$15,'Ciclo Semaforico'!BJ$32,E!$HC38:$HL38)+SUMIF(O!$HC$15:$HL$15,'Ciclo Semaforico'!BJ$32,O!$HC38:$HL38))-IF(BJ$31="",(SUMIF(S!$HC$15:$HL$15,'Ciclo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Semaforico'!BJ$30,O!$HC38:$HL38))*BJ$31))</f>
        <v>0</v>
      </c>
      <c r="BK63" s="240">
        <f>IF(BK$32="",IF(BK$31="",(SUMIF(S!$HC$15:$HL$15,'Ciclo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Semaforico'!BK$30,O!$HC38:$HL38))*BK$31),(SUMIF(S!$HC$15:$HL$15,'Ciclo Semaforico'!BK$32,S!$HC38:$HL38)+SUMIF(N!$HC$15:$HL$15,'Ciclo Semaforico'!BK$32,N!$HC38:$HL38)+SUMIF(E!$HC$15:$HL$15,'Ciclo Semaforico'!BK$32,E!$HC38:$HL38)+SUMIF(O!$HC$15:$HL$15,'Ciclo Semaforico'!BK$32,O!$HC38:$HL38))-IF(BK$31="",(SUMIF(S!$HC$15:$HL$15,'Ciclo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Semaforico'!BK$30,O!$HC38:$HL38))*BK$31))</f>
        <v>0</v>
      </c>
      <c r="BL63" s="241">
        <f>IF(BL$32="",IF(BL$31="",(SUMIF(S!$HC$15:$HL$15,'Ciclo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Semaforico'!BL$30,O!$HC38:$HL38))*BL$31),(SUMIF(S!$HC$15:$HL$15,'Ciclo Semaforico'!BL$32,S!$HC38:$HL38)+SUMIF(N!$HC$15:$HL$15,'Ciclo Semaforico'!BL$32,N!$HC38:$HL38)+SUMIF(E!$HC$15:$HL$15,'Ciclo Semaforico'!BL$32,E!$HC38:$HL38)+SUMIF(O!$HC$15:$HL$15,'Ciclo Semaforico'!BL$32,O!$HC38:$HL38))-IF(BL$31="",(SUMIF(S!$HC$15:$HL$15,'Ciclo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Semaforico'!BL$30,O!$HC38:$HL38))*BL$31))</f>
        <v>0</v>
      </c>
      <c r="BM63" s="241">
        <f>IF(BM$32="",IF(BM$31="",(SUMIF(S!$HC$15:$HL$15,'Ciclo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Semaforico'!BM$30,O!$HC38:$HL38))*BM$31),(SUMIF(S!$HC$15:$HL$15,'Ciclo Semaforico'!BM$32,S!$HC38:$HL38)+SUMIF(N!$HC$15:$HL$15,'Ciclo Semaforico'!BM$32,N!$HC38:$HL38)+SUMIF(E!$HC$15:$HL$15,'Ciclo Semaforico'!BM$32,E!$HC38:$HL38)+SUMIF(O!$HC$15:$HL$15,'Ciclo Semaforico'!BM$32,O!$HC38:$HL38))-IF(BM$31="",(SUMIF(S!$HC$15:$HL$15,'Ciclo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Semaforico'!BM$30,O!$HC38:$HL38))*BM$31))</f>
        <v>0</v>
      </c>
      <c r="BN63" s="241">
        <f>IF(BN$32="",IF(BN$31="",(SUMIF(S!$HC$15:$HL$15,'Ciclo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Semaforico'!BN$30,O!$HC38:$HL38))*BN$31),(SUMIF(S!$HC$15:$HL$15,'Ciclo Semaforico'!BN$32,S!$HC38:$HL38)+SUMIF(N!$HC$15:$HL$15,'Ciclo Semaforico'!BN$32,N!$HC38:$HL38)+SUMIF(E!$HC$15:$HL$15,'Ciclo Semaforico'!BN$32,E!$HC38:$HL38)+SUMIF(O!$HC$15:$HL$15,'Ciclo Semaforico'!BN$32,O!$HC38:$HL38))-IF(BN$31="",(SUMIF(S!$HC$15:$HL$15,'Ciclo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Semaforico'!BN$30,O!$HC38:$HL38))*BN$31))</f>
        <v>0</v>
      </c>
      <c r="BO63" s="241">
        <f>IF(BO$32="",IF(BO$31="",(SUMIF(S!$HC$15:$HL$15,'Ciclo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Semaforico'!BO$30,O!$HC38:$HL38))*BO$31),(SUMIF(S!$HC$15:$HL$15,'Ciclo Semaforico'!BO$32,S!$HC38:$HL38)+SUMIF(N!$HC$15:$HL$15,'Ciclo Semaforico'!BO$32,N!$HC38:$HL38)+SUMIF(E!$HC$15:$HL$15,'Ciclo Semaforico'!BO$32,E!$HC38:$HL38)+SUMIF(O!$HC$15:$HL$15,'Ciclo Semaforico'!BO$32,O!$HC38:$HL38))-IF(BO$31="",(SUMIF(S!$HC$15:$HL$15,'Ciclo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Semaforico'!BO$30,O!$HC38:$HL38))*BO$31))</f>
        <v>0</v>
      </c>
      <c r="BP63" s="241">
        <f>IF(BP$32="",IF(BP$31="",(SUMIF(S!$HC$15:$HL$15,'Ciclo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Semaforico'!BP$30,O!$HC38:$HL38))*BP$31),(SUMIF(S!$HC$15:$HL$15,'Ciclo Semaforico'!BP$32,S!$HC38:$HL38)+SUMIF(N!$HC$15:$HL$15,'Ciclo Semaforico'!BP$32,N!$HC38:$HL38)+SUMIF(E!$HC$15:$HL$15,'Ciclo Semaforico'!BP$32,E!$HC38:$HL38)+SUMIF(O!$HC$15:$HL$15,'Ciclo Semaforico'!BP$32,O!$HC38:$HL38))-IF(BP$31="",(SUMIF(S!$HC$15:$HL$15,'Ciclo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Semaforico'!BP$30,O!$HC38:$HL38))*BP$31))</f>
        <v>0</v>
      </c>
      <c r="BQ63" s="241">
        <f>IF(BQ$32="",IF(BQ$31="",(SUMIF(S!$HC$15:$HL$15,'Ciclo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Semaforico'!BQ$30,O!$HC38:$HL38))*BQ$31),(SUMIF(S!$HC$15:$HL$15,'Ciclo Semaforico'!BQ$32,S!$HC38:$HL38)+SUMIF(N!$HC$15:$HL$15,'Ciclo Semaforico'!BQ$32,N!$HC38:$HL38)+SUMIF(E!$HC$15:$HL$15,'Ciclo Semaforico'!BQ$32,E!$HC38:$HL38)+SUMIF(O!$HC$15:$HL$15,'Ciclo Semaforico'!BQ$32,O!$HC38:$HL38))-IF(BQ$31="",(SUMIF(S!$HC$15:$HL$15,'Ciclo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Semaforico'!BQ$30,O!$HC38:$HL38))*BQ$31))</f>
        <v>0</v>
      </c>
      <c r="BR63" s="241">
        <f>IF(BR$32="",IF(BR$31="",(SUMIF(S!$HC$15:$HL$15,'Ciclo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Semaforico'!BR$30,O!$HC38:$HL38))*BR$31),(SUMIF(S!$HC$15:$HL$15,'Ciclo Semaforico'!BR$32,S!$HC38:$HL38)+SUMIF(N!$HC$15:$HL$15,'Ciclo Semaforico'!BR$32,N!$HC38:$HL38)+SUMIF(E!$HC$15:$HL$15,'Ciclo Semaforico'!BR$32,E!$HC38:$HL38)+SUMIF(O!$HC$15:$HL$15,'Ciclo Semaforico'!BR$32,O!$HC38:$HL38))-IF(BR$31="",(SUMIF(S!$HC$15:$HL$15,'Ciclo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Semaforico'!BR$30,O!$HC38:$HL38))*BR$31))</f>
        <v>0</v>
      </c>
      <c r="BS63" s="241">
        <f>IF(BS$32="",IF(BS$31="",(SUMIF(S!$HC$15:$HL$15,'Ciclo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Semaforico'!BS$30,O!$HC38:$HL38))*BS$31),(SUMIF(S!$HC$15:$HL$15,'Ciclo Semaforico'!BS$32,S!$HC38:$HL38)+SUMIF(N!$HC$15:$HL$15,'Ciclo Semaforico'!BS$32,N!$HC38:$HL38)+SUMIF(E!$HC$15:$HL$15,'Ciclo Semaforico'!BS$32,E!$HC38:$HL38)+SUMIF(O!$HC$15:$HL$15,'Ciclo Semaforico'!BS$32,O!$HC38:$HL38))-IF(BS$31="",(SUMIF(S!$HC$15:$HL$15,'Ciclo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Semaforico'!BS$30,O!$HC38:$HL38))*BS$31))</f>
        <v>0</v>
      </c>
      <c r="BT63" s="241">
        <f>IF(BT$32="",IF(BT$31="",(SUMIF(S!$HC$15:$HL$15,'Ciclo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Semaforico'!BT$30,O!$HC38:$HL38))*BT$31),(SUMIF(S!$HC$15:$HL$15,'Ciclo Semaforico'!BT$32,S!$HC38:$HL38)+SUMIF(N!$HC$15:$HL$15,'Ciclo Semaforico'!BT$32,N!$HC38:$HL38)+SUMIF(E!$HC$15:$HL$15,'Ciclo Semaforico'!BT$32,E!$HC38:$HL38)+SUMIF(O!$HC$15:$HL$15,'Ciclo Semaforico'!BT$32,O!$HC38:$HL38))-IF(BT$31="",(SUMIF(S!$HC$15:$HL$15,'Ciclo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Semaforico'!BT$30,O!$HC38:$HL38))*BT$31))</f>
        <v>0</v>
      </c>
      <c r="BU63" s="241">
        <f>IF(BU$32="",IF(BU$31="",(SUMIF(S!$HC$15:$HL$15,'Ciclo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Semaforico'!BU$30,O!$HC38:$HL38))*BU$31),(SUMIF(S!$HC$15:$HL$15,'Ciclo Semaforico'!BU$32,S!$HC38:$HL38)+SUMIF(N!$HC$15:$HL$15,'Ciclo Semaforico'!BU$32,N!$HC38:$HL38)+SUMIF(E!$HC$15:$HL$15,'Ciclo Semaforico'!BU$32,E!$HC38:$HL38)+SUMIF(O!$HC$15:$HL$15,'Ciclo Semaforico'!BU$32,O!$HC38:$HL38))-IF(BU$31="",(SUMIF(S!$HC$15:$HL$15,'Ciclo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Semaforico'!BU$30,O!$HC38:$HL38))*BU$31))</f>
        <v>0</v>
      </c>
      <c r="BV63" s="242">
        <f>IF(BV$32="",IF(BV$31="",(SUMIF(S!$HC$15:$HL$15,'Ciclo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Semaforico'!BV$30,O!$HC38:$HL38))*BV$31),(SUMIF(S!$HC$15:$HL$15,'Ciclo Semaforico'!BV$32,S!$HC38:$HL38)+SUMIF(N!$HC$15:$HL$15,'Ciclo Semaforico'!BV$32,N!$HC38:$HL38)+SUMIF(E!$HC$15:$HL$15,'Ciclo Semaforico'!BV$32,E!$HC38:$HL38)+SUMIF(O!$HC$15:$HL$15,'Ciclo Semaforico'!BV$32,O!$HC38:$HL38))-IF(BV$31="",(SUMIF(S!$HC$15:$HL$15,'Ciclo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Semaforico'!BV$30,O!$HC38:$HL38))*BV$31))</f>
        <v>0</v>
      </c>
      <c r="BW63" s="240">
        <f>IF(BW$32="",IF(BW$31="",(SUMIF(S!$HC$15:$HL$15,'Ciclo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Semaforico'!BW$30,O!$HC38:$HL38))*BW$31),(SUMIF(S!$HC$15:$HL$15,'Ciclo Semaforico'!BW$32,S!$HC38:$HL38)+SUMIF(N!$HC$15:$HL$15,'Ciclo Semaforico'!BW$32,N!$HC38:$HL38)+SUMIF(E!$HC$15:$HL$15,'Ciclo Semaforico'!BW$32,E!$HC38:$HL38)+SUMIF(O!$HC$15:$HL$15,'Ciclo Semaforico'!BW$32,O!$HC38:$HL38))-IF(BW$31="",(SUMIF(S!$HC$15:$HL$15,'Ciclo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Semaforico'!BW$30,O!$HC38:$HL38))*BW$31))</f>
        <v>0</v>
      </c>
      <c r="BX63" s="241">
        <f>IF(BX$32="",IF(BX$31="",(SUMIF(S!$HC$15:$HL$15,'Ciclo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Semaforico'!BX$30,O!$HC38:$HL38))*BX$31),(SUMIF(S!$HC$15:$HL$15,'Ciclo Semaforico'!BX$32,S!$HC38:$HL38)+SUMIF(N!$HC$15:$HL$15,'Ciclo Semaforico'!BX$32,N!$HC38:$HL38)+SUMIF(E!$HC$15:$HL$15,'Ciclo Semaforico'!BX$32,E!$HC38:$HL38)+SUMIF(O!$HC$15:$HL$15,'Ciclo Semaforico'!BX$32,O!$HC38:$HL38))-IF(BX$31="",(SUMIF(S!$HC$15:$HL$15,'Ciclo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Semaforico'!BX$30,O!$HC38:$HL38))*BX$31))</f>
        <v>0</v>
      </c>
      <c r="BY63" s="241">
        <f>IF(BY$32="",IF(BY$31="",(SUMIF(S!$HC$15:$HL$15,'Ciclo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Semaforico'!BY$30,O!$HC38:$HL38))*BY$31),(SUMIF(S!$HC$15:$HL$15,'Ciclo Semaforico'!BY$32,S!$HC38:$HL38)+SUMIF(N!$HC$15:$HL$15,'Ciclo Semaforico'!BY$32,N!$HC38:$HL38)+SUMIF(E!$HC$15:$HL$15,'Ciclo Semaforico'!BY$32,E!$HC38:$HL38)+SUMIF(O!$HC$15:$HL$15,'Ciclo Semaforico'!BY$32,O!$HC38:$HL38))-IF(BY$31="",(SUMIF(S!$HC$15:$HL$15,'Ciclo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Semaforico'!BY$30,O!$HC38:$HL38))*BY$31))</f>
        <v>0</v>
      </c>
      <c r="BZ63" s="241">
        <f>IF(BZ$32="",IF(BZ$31="",(SUMIF(S!$HC$15:$HL$15,'Ciclo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Semaforico'!BZ$30,O!$HC38:$HL38))*BZ$31),(SUMIF(S!$HC$15:$HL$15,'Ciclo Semaforico'!BZ$32,S!$HC38:$HL38)+SUMIF(N!$HC$15:$HL$15,'Ciclo Semaforico'!BZ$32,N!$HC38:$HL38)+SUMIF(E!$HC$15:$HL$15,'Ciclo Semaforico'!BZ$32,E!$HC38:$HL38)+SUMIF(O!$HC$15:$HL$15,'Ciclo Semaforico'!BZ$32,O!$HC38:$HL38))-IF(BZ$31="",(SUMIF(S!$HC$15:$HL$15,'Ciclo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Semaforico'!BZ$30,O!$HC38:$HL38))*BZ$31))</f>
        <v>0</v>
      </c>
      <c r="CA63" s="241">
        <f>IF(CA$32="",IF(CA$31="",(SUMIF(S!$HC$15:$HL$15,'Ciclo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Semaforico'!CA$30,O!$HC38:$HL38))*CA$31),(SUMIF(S!$HC$15:$HL$15,'Ciclo Semaforico'!CA$32,S!$HC38:$HL38)+SUMIF(N!$HC$15:$HL$15,'Ciclo Semaforico'!CA$32,N!$HC38:$HL38)+SUMIF(E!$HC$15:$HL$15,'Ciclo Semaforico'!CA$32,E!$HC38:$HL38)+SUMIF(O!$HC$15:$HL$15,'Ciclo Semaforico'!CA$32,O!$HC38:$HL38))-IF(CA$31="",(SUMIF(S!$HC$15:$HL$15,'Ciclo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Semaforico'!CA$30,O!$HC38:$HL38))*CA$31))</f>
        <v>0</v>
      </c>
      <c r="CB63" s="241">
        <f>IF(CB$32="",IF(CB$31="",(SUMIF(S!$HC$15:$HL$15,'Ciclo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Semaforico'!CB$30,O!$HC38:$HL38))*CB$31),(SUMIF(S!$HC$15:$HL$15,'Ciclo Semaforico'!CB$32,S!$HC38:$HL38)+SUMIF(N!$HC$15:$HL$15,'Ciclo Semaforico'!CB$32,N!$HC38:$HL38)+SUMIF(E!$HC$15:$HL$15,'Ciclo Semaforico'!CB$32,E!$HC38:$HL38)+SUMIF(O!$HC$15:$HL$15,'Ciclo Semaforico'!CB$32,O!$HC38:$HL38))-IF(CB$31="",(SUMIF(S!$HC$15:$HL$15,'Ciclo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Semaforico'!CB$30,O!$HC38:$HL38))*CB$31))</f>
        <v>0</v>
      </c>
      <c r="CC63" s="241">
        <f>IF(CC$32="",IF(CC$31="",(SUMIF(S!$HC$15:$HL$15,'Ciclo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Semaforico'!CC$30,O!$HC38:$HL38))*CC$31),(SUMIF(S!$HC$15:$HL$15,'Ciclo Semaforico'!CC$32,S!$HC38:$HL38)+SUMIF(N!$HC$15:$HL$15,'Ciclo Semaforico'!CC$32,N!$HC38:$HL38)+SUMIF(E!$HC$15:$HL$15,'Ciclo Semaforico'!CC$32,E!$HC38:$HL38)+SUMIF(O!$HC$15:$HL$15,'Ciclo Semaforico'!CC$32,O!$HC38:$HL38))-IF(CC$31="",(SUMIF(S!$HC$15:$HL$15,'Ciclo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Semaforico'!CC$30,O!$HC38:$HL38))*CC$31))</f>
        <v>0</v>
      </c>
      <c r="CD63" s="241">
        <f>IF(CD$32="",IF(CD$31="",(SUMIF(S!$HC$15:$HL$15,'Ciclo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Semaforico'!CD$30,O!$HC38:$HL38))*CD$31),(SUMIF(S!$HC$15:$HL$15,'Ciclo Semaforico'!CD$32,S!$HC38:$HL38)+SUMIF(N!$HC$15:$HL$15,'Ciclo Semaforico'!CD$32,N!$HC38:$HL38)+SUMIF(E!$HC$15:$HL$15,'Ciclo Semaforico'!CD$32,E!$HC38:$HL38)+SUMIF(O!$HC$15:$HL$15,'Ciclo Semaforico'!CD$32,O!$HC38:$HL38))-IF(CD$31="",(SUMIF(S!$HC$15:$HL$15,'Ciclo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Semaforico'!CD$30,O!$HC38:$HL38))*CD$31))</f>
        <v>0</v>
      </c>
      <c r="CE63" s="241">
        <f>IF(CE$32="",IF(CE$31="",(SUMIF(S!$HC$15:$HL$15,'Ciclo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Semaforico'!CE$30,O!$HC38:$HL38))*CE$31),(SUMIF(S!$HC$15:$HL$15,'Ciclo Semaforico'!CE$32,S!$HC38:$HL38)+SUMIF(N!$HC$15:$HL$15,'Ciclo Semaforico'!CE$32,N!$HC38:$HL38)+SUMIF(E!$HC$15:$HL$15,'Ciclo Semaforico'!CE$32,E!$HC38:$HL38)+SUMIF(O!$HC$15:$HL$15,'Ciclo Semaforico'!CE$32,O!$HC38:$HL38))-IF(CE$31="",(SUMIF(S!$HC$15:$HL$15,'Ciclo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Semaforico'!CE$30,O!$HC38:$HL38))*CE$31))</f>
        <v>0</v>
      </c>
      <c r="CF63" s="241">
        <f>IF(CF$32="",IF(CF$31="",(SUMIF(S!$HC$15:$HL$15,'Ciclo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Semaforico'!CF$30,O!$HC38:$HL38))*CF$31),(SUMIF(S!$HC$15:$HL$15,'Ciclo Semaforico'!CF$32,S!$HC38:$HL38)+SUMIF(N!$HC$15:$HL$15,'Ciclo Semaforico'!CF$32,N!$HC38:$HL38)+SUMIF(E!$HC$15:$HL$15,'Ciclo Semaforico'!CF$32,E!$HC38:$HL38)+SUMIF(O!$HC$15:$HL$15,'Ciclo Semaforico'!CF$32,O!$HC38:$HL38))-IF(CF$31="",(SUMIF(S!$HC$15:$HL$15,'Ciclo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Semaforico'!CF$30,O!$HC38:$HL38))*CF$31))</f>
        <v>0</v>
      </c>
      <c r="CG63" s="241">
        <f>IF(CG$32="",IF(CG$31="",(SUMIF(S!$HC$15:$HL$15,'Ciclo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Semaforico'!CG$30,O!$HC38:$HL38))*CG$31),(SUMIF(S!$HC$15:$HL$15,'Ciclo Semaforico'!CG$32,S!$HC38:$HL38)+SUMIF(N!$HC$15:$HL$15,'Ciclo Semaforico'!CG$32,N!$HC38:$HL38)+SUMIF(E!$HC$15:$HL$15,'Ciclo Semaforico'!CG$32,E!$HC38:$HL38)+SUMIF(O!$HC$15:$HL$15,'Ciclo Semaforico'!CG$32,O!$HC38:$HL38))-IF(CG$31="",(SUMIF(S!$HC$15:$HL$15,'Ciclo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Semaforico'!CG$30,O!$HC38:$HL38))*CG$31))</f>
        <v>0</v>
      </c>
      <c r="CH63" s="242">
        <f>IF(CH$32="",IF(CH$31="",(SUMIF(S!$HC$15:$HL$15,'Ciclo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Semaforico'!CH$30,O!$HC38:$HL38))*CH$31),(SUMIF(S!$HC$15:$HL$15,'Ciclo Semaforico'!CH$32,S!$HC38:$HL38)+SUMIF(N!$HC$15:$HL$15,'Ciclo Semaforico'!CH$32,N!$HC38:$HL38)+SUMIF(E!$HC$15:$HL$15,'Ciclo Semaforico'!CH$32,E!$HC38:$HL38)+SUMIF(O!$HC$15:$HL$15,'Ciclo Semaforico'!CH$32,O!$HC38:$HL38))-IF(CH$31="",(SUMIF(S!$HC$15:$HL$15,'Ciclo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Semaforico'!CH$30,O!$HC38:$HL38))*CH$31))</f>
        <v>0</v>
      </c>
      <c r="CI63" s="240" t="e">
        <f t="shared" si="52"/>
        <v>#REF!</v>
      </c>
      <c r="CJ63" s="241" t="e">
        <f t="shared" si="53"/>
        <v>#REF!</v>
      </c>
      <c r="CK63" s="241" t="e">
        <f t="shared" si="54"/>
        <v>#REF!</v>
      </c>
      <c r="CL63" s="241" t="e">
        <f t="shared" si="55"/>
        <v>#REF!</v>
      </c>
      <c r="CM63" s="241" t="e">
        <f t="shared" si="56"/>
        <v>#REF!</v>
      </c>
      <c r="CN63" s="241" t="e">
        <f t="shared" si="57"/>
        <v>#REF!</v>
      </c>
      <c r="CO63" s="241" t="e">
        <f t="shared" si="58"/>
        <v>#REF!</v>
      </c>
      <c r="CP63" s="241" t="e">
        <f t="shared" si="59"/>
        <v>#REF!</v>
      </c>
      <c r="CQ63" s="241" t="e">
        <f t="shared" si="60"/>
        <v>#REF!</v>
      </c>
      <c r="CR63" s="241" t="e">
        <f t="shared" si="61"/>
        <v>#REF!</v>
      </c>
      <c r="CS63" s="241" t="e">
        <f t="shared" si="62"/>
        <v>#REF!</v>
      </c>
      <c r="CT63" s="242">
        <f t="shared" si="63"/>
        <v>0</v>
      </c>
      <c r="CU63" s="240" t="e">
        <f t="shared" si="64"/>
        <v>#REF!</v>
      </c>
      <c r="CV63" s="241" t="e">
        <f t="shared" si="65"/>
        <v>#REF!</v>
      </c>
      <c r="CW63" s="241" t="e">
        <f t="shared" si="66"/>
        <v>#REF!</v>
      </c>
      <c r="CX63" s="241">
        <f t="shared" si="67"/>
        <v>0</v>
      </c>
      <c r="CY63" s="241">
        <f t="shared" si="68"/>
        <v>0</v>
      </c>
      <c r="CZ63" s="241">
        <f t="shared" si="69"/>
        <v>0</v>
      </c>
      <c r="DA63" s="241">
        <f t="shared" si="70"/>
        <v>0</v>
      </c>
      <c r="DB63" s="241">
        <f t="shared" si="71"/>
        <v>0</v>
      </c>
      <c r="DC63" s="241">
        <f t="shared" si="72"/>
        <v>0</v>
      </c>
      <c r="DD63" s="241">
        <f t="shared" si="73"/>
        <v>0</v>
      </c>
      <c r="DE63" s="241">
        <f t="shared" si="74"/>
        <v>0</v>
      </c>
      <c r="DF63" s="242">
        <f t="shared" si="75"/>
        <v>0</v>
      </c>
      <c r="DG63" s="240">
        <f t="shared" si="76"/>
        <v>0</v>
      </c>
      <c r="DH63" s="241">
        <f t="shared" si="77"/>
        <v>0</v>
      </c>
      <c r="DI63" s="241">
        <f t="shared" si="78"/>
        <v>0</v>
      </c>
      <c r="DJ63" s="241">
        <f t="shared" si="79"/>
        <v>0</v>
      </c>
      <c r="DK63" s="241">
        <f t="shared" si="80"/>
        <v>0</v>
      </c>
      <c r="DL63" s="241">
        <f t="shared" si="81"/>
        <v>0</v>
      </c>
      <c r="DM63" s="241">
        <f t="shared" si="82"/>
        <v>0</v>
      </c>
      <c r="DN63" s="241">
        <f t="shared" si="83"/>
        <v>0</v>
      </c>
      <c r="DO63" s="241">
        <f t="shared" si="84"/>
        <v>0</v>
      </c>
      <c r="DP63" s="241">
        <f t="shared" si="85"/>
        <v>0</v>
      </c>
      <c r="DQ63" s="241">
        <f t="shared" si="86"/>
        <v>0</v>
      </c>
      <c r="DR63" s="242">
        <f t="shared" si="87"/>
        <v>0</v>
      </c>
      <c r="DS63" s="240">
        <f t="shared" si="88"/>
        <v>0</v>
      </c>
      <c r="DT63" s="241">
        <f t="shared" si="89"/>
        <v>0</v>
      </c>
      <c r="DU63" s="241">
        <f t="shared" si="90"/>
        <v>0</v>
      </c>
      <c r="DV63" s="241">
        <f t="shared" si="91"/>
        <v>0</v>
      </c>
      <c r="DW63" s="241">
        <f t="shared" si="92"/>
        <v>0</v>
      </c>
      <c r="DX63" s="241">
        <f t="shared" si="93"/>
        <v>0</v>
      </c>
      <c r="DY63" s="241">
        <f t="shared" si="94"/>
        <v>0</v>
      </c>
      <c r="DZ63" s="241">
        <f t="shared" si="95"/>
        <v>0</v>
      </c>
      <c r="EA63" s="241">
        <f t="shared" si="96"/>
        <v>0</v>
      </c>
      <c r="EB63" s="241">
        <f t="shared" si="97"/>
        <v>0</v>
      </c>
      <c r="EC63" s="241">
        <f t="shared" si="98"/>
        <v>0</v>
      </c>
      <c r="ED63" s="242">
        <f t="shared" si="99"/>
        <v>0</v>
      </c>
      <c r="EE63" s="240">
        <f t="shared" si="100"/>
        <v>0</v>
      </c>
      <c r="EF63" s="241">
        <f t="shared" si="101"/>
        <v>0</v>
      </c>
      <c r="EG63" s="241">
        <f t="shared" si="102"/>
        <v>0</v>
      </c>
      <c r="EH63" s="241">
        <f t="shared" si="103"/>
        <v>0</v>
      </c>
      <c r="EI63" s="241">
        <f t="shared" si="104"/>
        <v>0</v>
      </c>
      <c r="EJ63" s="241">
        <f t="shared" si="105"/>
        <v>0</v>
      </c>
      <c r="EK63" s="241">
        <f t="shared" si="106"/>
        <v>0</v>
      </c>
      <c r="EL63" s="241">
        <f t="shared" si="107"/>
        <v>0</v>
      </c>
      <c r="EM63" s="241">
        <f t="shared" si="108"/>
        <v>0</v>
      </c>
      <c r="EN63" s="241">
        <f t="shared" si="109"/>
        <v>0</v>
      </c>
      <c r="EO63" s="241">
        <f t="shared" si="110"/>
        <v>0</v>
      </c>
      <c r="EP63" s="242">
        <f t="shared" si="111"/>
        <v>0</v>
      </c>
      <c r="EQ63" s="251" t="e">
        <f t="shared" si="112"/>
        <v>#REF!</v>
      </c>
      <c r="ER63" s="252" t="e">
        <f t="shared" si="113"/>
        <v>#REF!</v>
      </c>
      <c r="ES63" s="252" t="e">
        <f t="shared" si="114"/>
        <v>#REF!</v>
      </c>
      <c r="ET63" s="252" t="e">
        <f t="shared" si="115"/>
        <v>#REF!</v>
      </c>
      <c r="EU63" s="252" t="e">
        <f t="shared" si="116"/>
        <v>#REF!</v>
      </c>
      <c r="EV63" s="252" t="e">
        <f t="shared" si="117"/>
        <v>#REF!</v>
      </c>
      <c r="EW63" s="252" t="e">
        <f t="shared" si="118"/>
        <v>#REF!</v>
      </c>
      <c r="EX63" s="252" t="e">
        <f t="shared" si="119"/>
        <v>#REF!</v>
      </c>
      <c r="EY63" s="252" t="e">
        <f t="shared" si="120"/>
        <v>#REF!</v>
      </c>
      <c r="EZ63" s="252" t="e">
        <f t="shared" si="121"/>
        <v>#REF!</v>
      </c>
      <c r="FA63" s="252" t="e">
        <f t="shared" si="122"/>
        <v>#REF!</v>
      </c>
      <c r="FB63" s="253" t="str">
        <f t="shared" si="123"/>
        <v/>
      </c>
      <c r="FC63" s="251" t="e">
        <f t="shared" si="124"/>
        <v>#REF!</v>
      </c>
      <c r="FD63" s="252" t="e">
        <f t="shared" si="125"/>
        <v>#REF!</v>
      </c>
      <c r="FE63" s="252" t="e">
        <f t="shared" si="126"/>
        <v>#REF!</v>
      </c>
      <c r="FF63" s="252" t="str">
        <f t="shared" si="127"/>
        <v/>
      </c>
      <c r="FG63" s="252" t="str">
        <f t="shared" si="128"/>
        <v/>
      </c>
      <c r="FH63" s="252" t="str">
        <f t="shared" si="129"/>
        <v/>
      </c>
      <c r="FI63" s="252" t="str">
        <f t="shared" si="130"/>
        <v/>
      </c>
      <c r="FJ63" s="252" t="str">
        <f t="shared" si="131"/>
        <v/>
      </c>
      <c r="FK63" s="252" t="str">
        <f t="shared" si="132"/>
        <v/>
      </c>
      <c r="FL63" s="252" t="str">
        <f t="shared" si="133"/>
        <v/>
      </c>
      <c r="FM63" s="252" t="str">
        <f t="shared" si="134"/>
        <v/>
      </c>
      <c r="FN63" s="253" t="str">
        <f t="shared" si="135"/>
        <v/>
      </c>
      <c r="FO63" s="251" t="str">
        <f t="shared" si="136"/>
        <v/>
      </c>
      <c r="FP63" s="252" t="str">
        <f t="shared" si="137"/>
        <v/>
      </c>
      <c r="FQ63" s="252" t="str">
        <f t="shared" si="138"/>
        <v/>
      </c>
      <c r="FR63" s="252" t="str">
        <f t="shared" si="139"/>
        <v/>
      </c>
      <c r="FS63" s="252" t="str">
        <f t="shared" si="140"/>
        <v/>
      </c>
      <c r="FT63" s="252" t="str">
        <f t="shared" si="141"/>
        <v/>
      </c>
      <c r="FU63" s="252" t="str">
        <f t="shared" si="142"/>
        <v/>
      </c>
      <c r="FV63" s="252" t="str">
        <f t="shared" si="143"/>
        <v/>
      </c>
      <c r="FW63" s="252" t="str">
        <f t="shared" si="144"/>
        <v/>
      </c>
      <c r="FX63" s="252" t="str">
        <f t="shared" si="145"/>
        <v/>
      </c>
      <c r="FY63" s="252" t="str">
        <f t="shared" si="146"/>
        <v/>
      </c>
      <c r="FZ63" s="253" t="str">
        <f t="shared" si="147"/>
        <v/>
      </c>
      <c r="GA63" s="251" t="str">
        <f t="shared" si="148"/>
        <v/>
      </c>
      <c r="GB63" s="252" t="str">
        <f t="shared" si="149"/>
        <v/>
      </c>
      <c r="GC63" s="252" t="str">
        <f t="shared" si="150"/>
        <v/>
      </c>
      <c r="GD63" s="252" t="str">
        <f t="shared" si="151"/>
        <v/>
      </c>
      <c r="GE63" s="252" t="str">
        <f t="shared" si="152"/>
        <v/>
      </c>
      <c r="GF63" s="252" t="str">
        <f t="shared" si="153"/>
        <v/>
      </c>
      <c r="GG63" s="252" t="str">
        <f t="shared" si="154"/>
        <v/>
      </c>
      <c r="GH63" s="252" t="str">
        <f t="shared" si="155"/>
        <v/>
      </c>
      <c r="GI63" s="252" t="str">
        <f t="shared" si="156"/>
        <v/>
      </c>
      <c r="GJ63" s="252" t="str">
        <f t="shared" si="157"/>
        <v/>
      </c>
      <c r="GK63" s="252" t="str">
        <f t="shared" si="158"/>
        <v/>
      </c>
      <c r="GL63" s="253" t="str">
        <f t="shared" si="159"/>
        <v/>
      </c>
      <c r="GM63" s="251" t="str">
        <f t="shared" si="160"/>
        <v/>
      </c>
      <c r="GN63" s="252" t="str">
        <f t="shared" si="161"/>
        <v/>
      </c>
      <c r="GO63" s="252" t="str">
        <f t="shared" si="162"/>
        <v/>
      </c>
      <c r="GP63" s="252" t="str">
        <f t="shared" si="163"/>
        <v/>
      </c>
      <c r="GQ63" s="252" t="str">
        <f t="shared" si="164"/>
        <v/>
      </c>
      <c r="GR63" s="252" t="str">
        <f t="shared" si="165"/>
        <v/>
      </c>
      <c r="GS63" s="252" t="str">
        <f t="shared" si="166"/>
        <v/>
      </c>
      <c r="GT63" s="252" t="str">
        <f t="shared" si="167"/>
        <v/>
      </c>
      <c r="GU63" s="252" t="str">
        <f t="shared" si="168"/>
        <v/>
      </c>
      <c r="GV63" s="252" t="str">
        <f t="shared" si="169"/>
        <v/>
      </c>
      <c r="GW63" s="252" t="str">
        <f t="shared" si="170"/>
        <v/>
      </c>
      <c r="GX63" s="253" t="str">
        <f t="shared" si="171"/>
        <v/>
      </c>
      <c r="GY63" s="248" t="e">
        <f t="shared" si="185"/>
        <v>#REF!</v>
      </c>
      <c r="GZ63" s="249" t="e">
        <f t="shared" si="186"/>
        <v>#REF!</v>
      </c>
      <c r="HA63" s="249">
        <f t="shared" si="186"/>
        <v>0</v>
      </c>
      <c r="HB63" s="249">
        <f t="shared" si="186"/>
        <v>0</v>
      </c>
      <c r="HC63" s="249">
        <f t="shared" si="186"/>
        <v>0</v>
      </c>
      <c r="HD63" s="249">
        <f t="shared" si="186"/>
        <v>0</v>
      </c>
      <c r="HE63" s="249">
        <f t="shared" si="173"/>
        <v>0</v>
      </c>
      <c r="HF63" s="250">
        <f t="shared" si="173"/>
        <v>0</v>
      </c>
      <c r="HG63" s="248" t="e">
        <f t="shared" si="187"/>
        <v>#REF!</v>
      </c>
      <c r="HH63" s="249" t="e">
        <f t="shared" si="188"/>
        <v>#REF!</v>
      </c>
      <c r="HI63" s="249">
        <f t="shared" si="188"/>
        <v>0</v>
      </c>
      <c r="HJ63" s="249">
        <f t="shared" si="188"/>
        <v>0</v>
      </c>
      <c r="HK63" s="249">
        <f t="shared" si="188"/>
        <v>0</v>
      </c>
      <c r="HL63" s="249">
        <f t="shared" si="188"/>
        <v>0</v>
      </c>
      <c r="HM63" s="249">
        <f t="shared" si="188"/>
        <v>0</v>
      </c>
      <c r="HN63" s="250">
        <f t="shared" si="188"/>
        <v>0</v>
      </c>
      <c r="HO63" s="248">
        <f t="shared" si="189"/>
        <v>0</v>
      </c>
      <c r="HP63" s="249">
        <f t="shared" si="190"/>
        <v>0</v>
      </c>
      <c r="HQ63" s="249">
        <f t="shared" si="190"/>
        <v>0</v>
      </c>
      <c r="HR63" s="249">
        <f t="shared" si="190"/>
        <v>0</v>
      </c>
      <c r="HS63" s="249">
        <f t="shared" si="190"/>
        <v>0</v>
      </c>
      <c r="HT63" s="249">
        <f t="shared" si="190"/>
        <v>0</v>
      </c>
      <c r="HU63" s="249">
        <f t="shared" si="190"/>
        <v>0</v>
      </c>
      <c r="HV63" s="250">
        <f t="shared" si="190"/>
        <v>0</v>
      </c>
      <c r="HW63" s="248">
        <f t="shared" si="191"/>
        <v>0</v>
      </c>
      <c r="HX63" s="249">
        <f t="shared" si="192"/>
        <v>0</v>
      </c>
      <c r="HY63" s="249">
        <f t="shared" si="192"/>
        <v>0</v>
      </c>
      <c r="HZ63" s="249">
        <f t="shared" si="192"/>
        <v>0</v>
      </c>
      <c r="IA63" s="249">
        <f t="shared" si="192"/>
        <v>0</v>
      </c>
      <c r="IB63" s="249">
        <f t="shared" si="192"/>
        <v>0</v>
      </c>
      <c r="IC63" s="249">
        <f t="shared" si="192"/>
        <v>0</v>
      </c>
      <c r="ID63" s="250">
        <f t="shared" si="192"/>
        <v>0</v>
      </c>
      <c r="IE63" s="248">
        <f t="shared" si="193"/>
        <v>0</v>
      </c>
      <c r="IF63" s="249">
        <f t="shared" si="194"/>
        <v>0</v>
      </c>
      <c r="IG63" s="249">
        <f t="shared" si="194"/>
        <v>0</v>
      </c>
      <c r="IH63" s="249">
        <f t="shared" si="194"/>
        <v>0</v>
      </c>
      <c r="II63" s="249">
        <f t="shared" si="194"/>
        <v>0</v>
      </c>
      <c r="IJ63" s="249">
        <f t="shared" si="194"/>
        <v>0</v>
      </c>
      <c r="IK63" s="249">
        <f t="shared" si="194"/>
        <v>0</v>
      </c>
      <c r="IL63" s="250">
        <f t="shared" si="194"/>
        <v>0</v>
      </c>
      <c r="IM63" s="251" t="e">
        <f t="shared" si="178"/>
        <v>#REF!</v>
      </c>
      <c r="IN63" s="252" t="e">
        <f t="shared" si="179"/>
        <v>#REF!</v>
      </c>
      <c r="IO63" s="252">
        <f t="shared" si="180"/>
        <v>0</v>
      </c>
      <c r="IP63" s="252">
        <f t="shared" si="181"/>
        <v>0</v>
      </c>
      <c r="IQ63" s="253">
        <f t="shared" si="182"/>
        <v>0</v>
      </c>
      <c r="IR63" s="405" t="e">
        <f t="shared" si="195"/>
        <v>#REF!</v>
      </c>
      <c r="IS63" s="246">
        <f t="shared" si="197"/>
        <v>0</v>
      </c>
      <c r="IT63" s="254" t="e">
        <f t="shared" si="183"/>
        <v>#REF!</v>
      </c>
      <c r="IU63" s="408">
        <v>1800</v>
      </c>
      <c r="IV63" s="410">
        <v>1.1000000000000001</v>
      </c>
      <c r="IW63" s="410" t="s">
        <v>200</v>
      </c>
      <c r="IX63" s="414" t="e">
        <f t="shared" si="196"/>
        <v>#REF!</v>
      </c>
      <c r="IY63" s="422"/>
      <c r="IZ63" s="423"/>
      <c r="JA63" s="424"/>
      <c r="JB63" s="422"/>
      <c r="JC63" s="423"/>
      <c r="JD63" s="424"/>
      <c r="JE63" s="419"/>
      <c r="JF63" s="420"/>
      <c r="JG63" s="421"/>
      <c r="JH63" s="419"/>
      <c r="JI63" s="420"/>
      <c r="JJ63" s="421"/>
      <c r="JK63" s="419"/>
      <c r="JL63" s="420"/>
      <c r="JM63" s="421"/>
      <c r="JN63" s="659">
        <v>1</v>
      </c>
      <c r="JO63" s="659">
        <v>1</v>
      </c>
      <c r="JP63" s="659">
        <v>1</v>
      </c>
      <c r="JQ63" s="659">
        <v>1</v>
      </c>
      <c r="JR63" s="659">
        <v>1</v>
      </c>
      <c r="JS63" s="674" t="e">
        <f t="shared" si="184"/>
        <v>#REF!</v>
      </c>
    </row>
    <row r="64" spans="25:279" ht="20.100000000000001" hidden="1" customHeight="1">
      <c r="Y64" s="381" t="e">
        <f>N!IK39</f>
        <v>#REF!</v>
      </c>
      <c r="Z64" s="378" t="s">
        <v>131</v>
      </c>
      <c r="AA64" s="240" t="e">
        <f>IF(AA$32="",IF(AA$31="",(SUMIF(S!$HC$15:$HL$15,'Ciclo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Semaforico'!AA$30,O!$HC39:$HL39))*AA$31),(SUMIF(S!$HC$15:$HL$15,'Ciclo Semaforico'!AA$32,S!$HC39:$HL39)+SUMIF(N!$HC$15:$HL$15,'Ciclo Semaforico'!AA$32,N!$HC39:$HL39)+SUMIF(E!$HC$15:$HL$15,'Ciclo Semaforico'!AA$32,E!$HC39:$HL39)+SUMIF(O!$HC$15:$HL$15,'Ciclo Semaforico'!AA$32,O!$HC39:$HL39))-IF(AA$31="",(SUMIF(S!$HC$15:$HL$15,'Ciclo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Semaforico'!AA$30,O!$HC39:$HL39))*AA$31))</f>
        <v>#REF!</v>
      </c>
      <c r="AB64" s="241" t="e">
        <f>IF(AB$32="",IF(AB$31="",(SUMIF(S!$HC$15:$HL$15,'Ciclo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Semaforico'!AB$30,O!$HC39:$HL39))*AB$31),(SUMIF(S!$HC$15:$HL$15,'Ciclo Semaforico'!AB$32,S!$HC39:$HL39)+SUMIF(N!$HC$15:$HL$15,'Ciclo Semaforico'!AB$32,N!$HC39:$HL39)+SUMIF(E!$HC$15:$HL$15,'Ciclo Semaforico'!AB$32,E!$HC39:$HL39)+SUMIF(O!$HC$15:$HL$15,'Ciclo Semaforico'!AB$32,O!$HC39:$HL39))-IF(AB$31="",(SUMIF(S!$HC$15:$HL$15,'Ciclo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Semaforico'!AB$30,O!$HC39:$HL39))*AB$31))</f>
        <v>#REF!</v>
      </c>
      <c r="AC64" s="241" t="e">
        <f>IF(AC$32="",IF(AC$31="",(SUMIF(S!$HC$15:$HL$15,'Ciclo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Semaforico'!AC$30,O!$HC39:$HL39))*AC$31),(SUMIF(S!$HC$15:$HL$15,'Ciclo Semaforico'!AC$32,S!$HC39:$HL39)+SUMIF(N!$HC$15:$HL$15,'Ciclo Semaforico'!AC$32,N!$HC39:$HL39)+SUMIF(E!$HC$15:$HL$15,'Ciclo Semaforico'!AC$32,E!$HC39:$HL39)+SUMIF(O!$HC$15:$HL$15,'Ciclo Semaforico'!AC$32,O!$HC39:$HL39))-IF(AC$31="",(SUMIF(S!$HC$15:$HL$15,'Ciclo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Semaforico'!AC$30,O!$HC39:$HL39))*AC$31))</f>
        <v>#REF!</v>
      </c>
      <c r="AD64" s="241" t="e">
        <f>IF(AD$32="",IF(AD$31="",(SUMIF(S!$HC$15:$HL$15,'Ciclo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Semaforico'!AD$30,O!$HC39:$HL39))*AD$31),(SUMIF(S!$HC$15:$HL$15,'Ciclo Semaforico'!AD$32,S!$HC39:$HL39)+SUMIF(N!$HC$15:$HL$15,'Ciclo Semaforico'!AD$32,N!$HC39:$HL39)+SUMIF(E!$HC$15:$HL$15,'Ciclo Semaforico'!AD$32,E!$HC39:$HL39)+SUMIF(O!$HC$15:$HL$15,'Ciclo Semaforico'!AD$32,O!$HC39:$HL39))-IF(AD$31="",(SUMIF(S!$HC$15:$HL$15,'Ciclo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Semaforico'!AD$30,O!$HC39:$HL39))*AD$31))</f>
        <v>#REF!</v>
      </c>
      <c r="AE64" s="241" t="e">
        <f>IF(AE$32="",IF(AE$31="",(SUMIF(S!$HC$15:$HL$15,'Ciclo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Semaforico'!AE$30,O!$HC39:$HL39))*AE$31),(SUMIF(S!$HC$15:$HL$15,'Ciclo Semaforico'!AE$32,S!$HC39:$HL39)+SUMIF(N!$HC$15:$HL$15,'Ciclo Semaforico'!AE$32,N!$HC39:$HL39)+SUMIF(E!$HC$15:$HL$15,'Ciclo Semaforico'!AE$32,E!$HC39:$HL39)+SUMIF(O!$HC$15:$HL$15,'Ciclo Semaforico'!AE$32,O!$HC39:$HL39))-IF(AE$31="",(SUMIF(S!$HC$15:$HL$15,'Ciclo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Semaforico'!AE$30,O!$HC39:$HL39))*AE$31))</f>
        <v>#REF!</v>
      </c>
      <c r="AF64" s="241" t="e">
        <f>IF(AF$32="",IF(AF$31="",(SUMIF(S!$HC$15:$HL$15,'Ciclo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Semaforico'!AF$30,O!$HC39:$HL39))*AF$31),(SUMIF(S!$HC$15:$HL$15,'Ciclo Semaforico'!AF$32,S!$HC39:$HL39)+SUMIF(N!$HC$15:$HL$15,'Ciclo Semaforico'!AF$32,N!$HC39:$HL39)+SUMIF(E!$HC$15:$HL$15,'Ciclo Semaforico'!AF$32,E!$HC39:$HL39)+SUMIF(O!$HC$15:$HL$15,'Ciclo Semaforico'!AF$32,O!$HC39:$HL39))-IF(AF$31="",(SUMIF(S!$HC$15:$HL$15,'Ciclo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Semaforico'!AF$30,O!$HC39:$HL39))*AF$31))</f>
        <v>#REF!</v>
      </c>
      <c r="AG64" s="241" t="e">
        <f>IF(AG$32="",IF(AG$31="",(SUMIF(S!$HC$15:$HL$15,'Ciclo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Semaforico'!AG$30,O!$HC39:$HL39))*AG$31),(SUMIF(S!$HC$15:$HL$15,'Ciclo Semaforico'!AG$32,S!$HC39:$HL39)+SUMIF(N!$HC$15:$HL$15,'Ciclo Semaforico'!AG$32,N!$HC39:$HL39)+SUMIF(E!$HC$15:$HL$15,'Ciclo Semaforico'!AG$32,E!$HC39:$HL39)+SUMIF(O!$HC$15:$HL$15,'Ciclo Semaforico'!AG$32,O!$HC39:$HL39))-IF(AG$31="",(SUMIF(S!$HC$15:$HL$15,'Ciclo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Semaforico'!AG$30,O!$HC39:$HL39))*AG$31))</f>
        <v>#REF!</v>
      </c>
      <c r="AH64" s="241" t="e">
        <f>IF(AH$32="",IF(AH$31="",(SUMIF(S!$HC$15:$HL$15,'Ciclo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Semaforico'!AH$30,O!$HC39:$HL39))*AH$31),(SUMIF(S!$HC$15:$HL$15,'Ciclo Semaforico'!AH$32,S!$HC39:$HL39)+SUMIF(N!$HC$15:$HL$15,'Ciclo Semaforico'!AH$32,N!$HC39:$HL39)+SUMIF(E!$HC$15:$HL$15,'Ciclo Semaforico'!AH$32,E!$HC39:$HL39)+SUMIF(O!$HC$15:$HL$15,'Ciclo Semaforico'!AH$32,O!$HC39:$HL39))-IF(AH$31="",(SUMIF(S!$HC$15:$HL$15,'Ciclo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Semaforico'!AH$30,O!$HC39:$HL39))*AH$31))</f>
        <v>#REF!</v>
      </c>
      <c r="AI64" s="241" t="e">
        <f>IF(AI$32="",IF(AI$31="",(SUMIF(S!$HC$15:$HL$15,'Ciclo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Semaforico'!AI$30,O!$HC39:$HL39))*AI$31),(SUMIF(S!$HC$15:$HL$15,'Ciclo Semaforico'!AI$32,S!$HC39:$HL39)+SUMIF(N!$HC$15:$HL$15,'Ciclo Semaforico'!AI$32,N!$HC39:$HL39)+SUMIF(E!$HC$15:$HL$15,'Ciclo Semaforico'!AI$32,E!$HC39:$HL39)+SUMIF(O!$HC$15:$HL$15,'Ciclo Semaforico'!AI$32,O!$HC39:$HL39))-IF(AI$31="",(SUMIF(S!$HC$15:$HL$15,'Ciclo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Semaforico'!AI$30,O!$HC39:$HL39))*AI$31))</f>
        <v>#REF!</v>
      </c>
      <c r="AJ64" s="241" t="e">
        <f>IF(AJ$32="",IF(AJ$31="",(SUMIF(S!$HC$15:$HL$15,'Ciclo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Semaforico'!AJ$30,O!$HC39:$HL39))*AJ$31),(SUMIF(S!$HC$15:$HL$15,'Ciclo Semaforico'!AJ$32,S!$HC39:$HL39)+SUMIF(N!$HC$15:$HL$15,'Ciclo Semaforico'!AJ$32,N!$HC39:$HL39)+SUMIF(E!$HC$15:$HL$15,'Ciclo Semaforico'!AJ$32,E!$HC39:$HL39)+SUMIF(O!$HC$15:$HL$15,'Ciclo Semaforico'!AJ$32,O!$HC39:$HL39))-IF(AJ$31="",(SUMIF(S!$HC$15:$HL$15,'Ciclo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Semaforico'!AJ$30,O!$HC39:$HL39))*AJ$31))</f>
        <v>#REF!</v>
      </c>
      <c r="AK64" s="241" t="e">
        <f>IF(AK$32="",IF(AK$31="",(SUMIF(S!$HC$15:$HL$15,'Ciclo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Semaforico'!AK$30,O!$HC39:$HL39))*AK$31),(SUMIF(S!$HC$15:$HL$15,'Ciclo Semaforico'!AK$32,S!$HC39:$HL39)+SUMIF(N!$HC$15:$HL$15,'Ciclo Semaforico'!AK$32,N!$HC39:$HL39)+SUMIF(E!$HC$15:$HL$15,'Ciclo Semaforico'!AK$32,E!$HC39:$HL39)+SUMIF(O!$HC$15:$HL$15,'Ciclo Semaforico'!AK$32,O!$HC39:$HL39))-IF(AK$31="",(SUMIF(S!$HC$15:$HL$15,'Ciclo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Semaforico'!AK$30,O!$HC39:$HL39))*AK$31))</f>
        <v>#REF!</v>
      </c>
      <c r="AL64" s="242">
        <f>IF(AL$32="",IF(AL$31="",(SUMIF(S!$HC$15:$HL$15,'Ciclo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Semaforico'!AL$30,O!$HC39:$HL39))*AL$31),(SUMIF(S!$HC$15:$HL$15,'Ciclo Semaforico'!AL$32,S!$HC39:$HL39)+SUMIF(N!$HC$15:$HL$15,'Ciclo Semaforico'!AL$32,N!$HC39:$HL39)+SUMIF(E!$HC$15:$HL$15,'Ciclo Semaforico'!AL$32,E!$HC39:$HL39)+SUMIF(O!$HC$15:$HL$15,'Ciclo Semaforico'!AL$32,O!$HC39:$HL39))-IF(AL$31="",(SUMIF(S!$HC$15:$HL$15,'Ciclo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Semaforico'!AL$30,O!$HC39:$HL39))*AL$31))</f>
        <v>0</v>
      </c>
      <c r="AM64" s="240" t="e">
        <f>IF(AM$32="",IF(AM$31="",(SUMIF(S!$HC$15:$HL$15,'Ciclo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Semaforico'!AM$30,O!$HC39:$HL39))*AM$31),(SUMIF(S!$HC$15:$HL$15,'Ciclo Semaforico'!AM$32,S!$HC39:$HL39)+SUMIF(N!$HC$15:$HL$15,'Ciclo Semaforico'!AM$32,N!$HC39:$HL39)+SUMIF(E!$HC$15:$HL$15,'Ciclo Semaforico'!AM$32,E!$HC39:$HL39)+SUMIF(O!$HC$15:$HL$15,'Ciclo Semaforico'!AM$32,O!$HC39:$HL39))-IF(AM$31="",(SUMIF(S!$HC$15:$HL$15,'Ciclo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Semaforico'!AM$30,O!$HC39:$HL39))*AM$31))</f>
        <v>#REF!</v>
      </c>
      <c r="AN64" s="241" t="e">
        <f>IF(AN$32="",IF(AN$31="",(SUMIF(S!$HC$15:$HL$15,'Ciclo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Semaforico'!AN$30,O!$HC39:$HL39))*AN$31),(SUMIF(S!$HC$15:$HL$15,'Ciclo Semaforico'!AN$32,S!$HC39:$HL39)+SUMIF(N!$HC$15:$HL$15,'Ciclo Semaforico'!AN$32,N!$HC39:$HL39)+SUMIF(E!$HC$15:$HL$15,'Ciclo Semaforico'!AN$32,E!$HC39:$HL39)+SUMIF(O!$HC$15:$HL$15,'Ciclo Semaforico'!AN$32,O!$HC39:$HL39))-IF(AN$31="",(SUMIF(S!$HC$15:$HL$15,'Ciclo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Semaforico'!AN$30,O!$HC39:$HL39))*AN$31))</f>
        <v>#REF!</v>
      </c>
      <c r="AO64" s="241" t="e">
        <f>IF(AO$32="",IF(AO$31="",(SUMIF(S!$HC$15:$HL$15,'Ciclo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Semaforico'!AO$30,O!$HC39:$HL39))*AO$31),(SUMIF(S!$HC$15:$HL$15,'Ciclo Semaforico'!AO$32,S!$HC39:$HL39)+SUMIF(N!$HC$15:$HL$15,'Ciclo Semaforico'!AO$32,N!$HC39:$HL39)+SUMIF(E!$HC$15:$HL$15,'Ciclo Semaforico'!AO$32,E!$HC39:$HL39)+SUMIF(O!$HC$15:$HL$15,'Ciclo Semaforico'!AO$32,O!$HC39:$HL39))-IF(AO$31="",(SUMIF(S!$HC$15:$HL$15,'Ciclo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Semaforico'!AO$30,O!$HC39:$HL39))*AO$31))</f>
        <v>#REF!</v>
      </c>
      <c r="AP64" s="241">
        <f>IF(AP$32="",IF(AP$31="",(SUMIF(S!$HC$15:$HL$15,'Ciclo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Semaforico'!AP$30,O!$HC39:$HL39))*AP$31),(SUMIF(S!$HC$15:$HL$15,'Ciclo Semaforico'!AP$32,S!$HC39:$HL39)+SUMIF(N!$HC$15:$HL$15,'Ciclo Semaforico'!AP$32,N!$HC39:$HL39)+SUMIF(E!$HC$15:$HL$15,'Ciclo Semaforico'!AP$32,E!$HC39:$HL39)+SUMIF(O!$HC$15:$HL$15,'Ciclo Semaforico'!AP$32,O!$HC39:$HL39))-IF(AP$31="",(SUMIF(S!$HC$15:$HL$15,'Ciclo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Semaforico'!AP$30,O!$HC39:$HL39))*AP$31))</f>
        <v>0</v>
      </c>
      <c r="AQ64" s="241">
        <f>IF(AQ$32="",IF(AQ$31="",(SUMIF(S!$HC$15:$HL$15,'Ciclo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Semaforico'!AQ$30,O!$HC39:$HL39))*AQ$31),(SUMIF(S!$HC$15:$HL$15,'Ciclo Semaforico'!AQ$32,S!$HC39:$HL39)+SUMIF(N!$HC$15:$HL$15,'Ciclo Semaforico'!AQ$32,N!$HC39:$HL39)+SUMIF(E!$HC$15:$HL$15,'Ciclo Semaforico'!AQ$32,E!$HC39:$HL39)+SUMIF(O!$HC$15:$HL$15,'Ciclo Semaforico'!AQ$32,O!$HC39:$HL39))-IF(AQ$31="",(SUMIF(S!$HC$15:$HL$15,'Ciclo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Semaforico'!AQ$30,O!$HC39:$HL39))*AQ$31))</f>
        <v>0</v>
      </c>
      <c r="AR64" s="241">
        <f>IF(AR$32="",IF(AR$31="",(SUMIF(S!$HC$15:$HL$15,'Ciclo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Semaforico'!AR$30,O!$HC39:$HL39))*AR$31),(SUMIF(S!$HC$15:$HL$15,'Ciclo Semaforico'!AR$32,S!$HC39:$HL39)+SUMIF(N!$HC$15:$HL$15,'Ciclo Semaforico'!AR$32,N!$HC39:$HL39)+SUMIF(E!$HC$15:$HL$15,'Ciclo Semaforico'!AR$32,E!$HC39:$HL39)+SUMIF(O!$HC$15:$HL$15,'Ciclo Semaforico'!AR$32,O!$HC39:$HL39))-IF(AR$31="",(SUMIF(S!$HC$15:$HL$15,'Ciclo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Semaforico'!AR$30,O!$HC39:$HL39))*AR$31))</f>
        <v>0</v>
      </c>
      <c r="AS64" s="241">
        <f>IF(AS$32="",IF(AS$31="",(SUMIF(S!$HC$15:$HL$15,'Ciclo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Semaforico'!AS$30,O!$HC39:$HL39))*AS$31),(SUMIF(S!$HC$15:$HL$15,'Ciclo Semaforico'!AS$32,S!$HC39:$HL39)+SUMIF(N!$HC$15:$HL$15,'Ciclo Semaforico'!AS$32,N!$HC39:$HL39)+SUMIF(E!$HC$15:$HL$15,'Ciclo Semaforico'!AS$32,E!$HC39:$HL39)+SUMIF(O!$HC$15:$HL$15,'Ciclo Semaforico'!AS$32,O!$HC39:$HL39))-IF(AS$31="",(SUMIF(S!$HC$15:$HL$15,'Ciclo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Semaforico'!AS$30,O!$HC39:$HL39))*AS$31))</f>
        <v>0</v>
      </c>
      <c r="AT64" s="241">
        <f>IF(AT$32="",IF(AT$31="",(SUMIF(S!$HC$15:$HL$15,'Ciclo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Semaforico'!AT$30,O!$HC39:$HL39))*AT$31),(SUMIF(S!$HC$15:$HL$15,'Ciclo Semaforico'!AT$32,S!$HC39:$HL39)+SUMIF(N!$HC$15:$HL$15,'Ciclo Semaforico'!AT$32,N!$HC39:$HL39)+SUMIF(E!$HC$15:$HL$15,'Ciclo Semaforico'!AT$32,E!$HC39:$HL39)+SUMIF(O!$HC$15:$HL$15,'Ciclo Semaforico'!AT$32,O!$HC39:$HL39))-IF(AT$31="",(SUMIF(S!$HC$15:$HL$15,'Ciclo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Semaforico'!AT$30,O!$HC39:$HL39))*AT$31))</f>
        <v>0</v>
      </c>
      <c r="AU64" s="241">
        <f>IF(AU$32="",IF(AU$31="",(SUMIF(S!$HC$15:$HL$15,'Ciclo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Semaforico'!AU$30,O!$HC39:$HL39))*AU$31),(SUMIF(S!$HC$15:$HL$15,'Ciclo Semaforico'!AU$32,S!$HC39:$HL39)+SUMIF(N!$HC$15:$HL$15,'Ciclo Semaforico'!AU$32,N!$HC39:$HL39)+SUMIF(E!$HC$15:$HL$15,'Ciclo Semaforico'!AU$32,E!$HC39:$HL39)+SUMIF(O!$HC$15:$HL$15,'Ciclo Semaforico'!AU$32,O!$HC39:$HL39))-IF(AU$31="",(SUMIF(S!$HC$15:$HL$15,'Ciclo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Semaforico'!AU$30,O!$HC39:$HL39))*AU$31))</f>
        <v>0</v>
      </c>
      <c r="AV64" s="241">
        <f>IF(AV$32="",IF(AV$31="",(SUMIF(S!$HC$15:$HL$15,'Ciclo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Semaforico'!AV$30,O!$HC39:$HL39))*AV$31),(SUMIF(S!$HC$15:$HL$15,'Ciclo Semaforico'!AV$32,S!$HC39:$HL39)+SUMIF(N!$HC$15:$HL$15,'Ciclo Semaforico'!AV$32,N!$HC39:$HL39)+SUMIF(E!$HC$15:$HL$15,'Ciclo Semaforico'!AV$32,E!$HC39:$HL39)+SUMIF(O!$HC$15:$HL$15,'Ciclo Semaforico'!AV$32,O!$HC39:$HL39))-IF(AV$31="",(SUMIF(S!$HC$15:$HL$15,'Ciclo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Semaforico'!AV$30,O!$HC39:$HL39))*AV$31))</f>
        <v>0</v>
      </c>
      <c r="AW64" s="241">
        <f>IF(AW$32="",IF(AW$31="",(SUMIF(S!$HC$15:$HL$15,'Ciclo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Semaforico'!AW$30,O!$HC39:$HL39))*AW$31),(SUMIF(S!$HC$15:$HL$15,'Ciclo Semaforico'!AW$32,S!$HC39:$HL39)+SUMIF(N!$HC$15:$HL$15,'Ciclo Semaforico'!AW$32,N!$HC39:$HL39)+SUMIF(E!$HC$15:$HL$15,'Ciclo Semaforico'!AW$32,E!$HC39:$HL39)+SUMIF(O!$HC$15:$HL$15,'Ciclo Semaforico'!AW$32,O!$HC39:$HL39))-IF(AW$31="",(SUMIF(S!$HC$15:$HL$15,'Ciclo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Semaforico'!AW$30,O!$HC39:$HL39))*AW$31))</f>
        <v>0</v>
      </c>
      <c r="AX64" s="242">
        <f>IF(AX$32="",IF(AX$31="",(SUMIF(S!$HC$15:$HL$15,'Ciclo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Semaforico'!AX$30,O!$HC39:$HL39))*AX$31),(SUMIF(S!$HC$15:$HL$15,'Ciclo Semaforico'!AX$32,S!$HC39:$HL39)+SUMIF(N!$HC$15:$HL$15,'Ciclo Semaforico'!AX$32,N!$HC39:$HL39)+SUMIF(E!$HC$15:$HL$15,'Ciclo Semaforico'!AX$32,E!$HC39:$HL39)+SUMIF(O!$HC$15:$HL$15,'Ciclo Semaforico'!AX$32,O!$HC39:$HL39))-IF(AX$31="",(SUMIF(S!$HC$15:$HL$15,'Ciclo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Semaforico'!AX$30,O!$HC39:$HL39))*AX$31))</f>
        <v>0</v>
      </c>
      <c r="AY64" s="240">
        <f>IF(AY$32="",IF(AY$31="",(SUMIF(S!$HC$15:$HL$15,'Ciclo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Semaforico'!AY$30,O!$HC39:$HL39))*AY$31),(SUMIF(S!$HC$15:$HL$15,'Ciclo Semaforico'!AY$32,S!$HC39:$HL39)+SUMIF(N!$HC$15:$HL$15,'Ciclo Semaforico'!AY$32,N!$HC39:$HL39)+SUMIF(E!$HC$15:$HL$15,'Ciclo Semaforico'!AY$32,E!$HC39:$HL39)+SUMIF(O!$HC$15:$HL$15,'Ciclo Semaforico'!AY$32,O!$HC39:$HL39))-IF(AY$31="",(SUMIF(S!$HC$15:$HL$15,'Ciclo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Semaforico'!AY$30,O!$HC39:$HL39))*AY$31))</f>
        <v>0</v>
      </c>
      <c r="AZ64" s="241">
        <f>IF(AZ$32="",IF(AZ$31="",(SUMIF(S!$HC$15:$HL$15,'Ciclo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Semaforico'!AZ$30,O!$HC39:$HL39))*AZ$31),(SUMIF(S!$HC$15:$HL$15,'Ciclo Semaforico'!AZ$32,S!$HC39:$HL39)+SUMIF(N!$HC$15:$HL$15,'Ciclo Semaforico'!AZ$32,N!$HC39:$HL39)+SUMIF(E!$HC$15:$HL$15,'Ciclo Semaforico'!AZ$32,E!$HC39:$HL39)+SUMIF(O!$HC$15:$HL$15,'Ciclo Semaforico'!AZ$32,O!$HC39:$HL39))-IF(AZ$31="",(SUMIF(S!$HC$15:$HL$15,'Ciclo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Semaforico'!AZ$30,O!$HC39:$HL39))*AZ$31))</f>
        <v>0</v>
      </c>
      <c r="BA64" s="241">
        <f>IF(BA$32="",IF(BA$31="",(SUMIF(S!$HC$15:$HL$15,'Ciclo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Semaforico'!BA$30,O!$HC39:$HL39))*BA$31),(SUMIF(S!$HC$15:$HL$15,'Ciclo Semaforico'!BA$32,S!$HC39:$HL39)+SUMIF(N!$HC$15:$HL$15,'Ciclo Semaforico'!BA$32,N!$HC39:$HL39)+SUMIF(E!$HC$15:$HL$15,'Ciclo Semaforico'!BA$32,E!$HC39:$HL39)+SUMIF(O!$HC$15:$HL$15,'Ciclo Semaforico'!BA$32,O!$HC39:$HL39))-IF(BA$31="",(SUMIF(S!$HC$15:$HL$15,'Ciclo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Semaforico'!BA$30,O!$HC39:$HL39))*BA$31))</f>
        <v>0</v>
      </c>
      <c r="BB64" s="241">
        <f>IF(BB$32="",IF(BB$31="",(SUMIF(S!$HC$15:$HL$15,'Ciclo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Semaforico'!BB$30,O!$HC39:$HL39))*BB$31),(SUMIF(S!$HC$15:$HL$15,'Ciclo Semaforico'!BB$32,S!$HC39:$HL39)+SUMIF(N!$HC$15:$HL$15,'Ciclo Semaforico'!BB$32,N!$HC39:$HL39)+SUMIF(E!$HC$15:$HL$15,'Ciclo Semaforico'!BB$32,E!$HC39:$HL39)+SUMIF(O!$HC$15:$HL$15,'Ciclo Semaforico'!BB$32,O!$HC39:$HL39))-IF(BB$31="",(SUMIF(S!$HC$15:$HL$15,'Ciclo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Semaforico'!BB$30,O!$HC39:$HL39))*BB$31))</f>
        <v>0</v>
      </c>
      <c r="BC64" s="241">
        <f>IF(BC$32="",IF(BC$31="",(SUMIF(S!$HC$15:$HL$15,'Ciclo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Semaforico'!BC$30,O!$HC39:$HL39))*BC$31),(SUMIF(S!$HC$15:$HL$15,'Ciclo Semaforico'!BC$32,S!$HC39:$HL39)+SUMIF(N!$HC$15:$HL$15,'Ciclo Semaforico'!BC$32,N!$HC39:$HL39)+SUMIF(E!$HC$15:$HL$15,'Ciclo Semaforico'!BC$32,E!$HC39:$HL39)+SUMIF(O!$HC$15:$HL$15,'Ciclo Semaforico'!BC$32,O!$HC39:$HL39))-IF(BC$31="",(SUMIF(S!$HC$15:$HL$15,'Ciclo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Semaforico'!BC$30,O!$HC39:$HL39))*BC$31))</f>
        <v>0</v>
      </c>
      <c r="BD64" s="241">
        <f>IF(BD$32="",IF(BD$31="",(SUMIF(S!$HC$15:$HL$15,'Ciclo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Semaforico'!BD$30,O!$HC39:$HL39))*BD$31),(SUMIF(S!$HC$15:$HL$15,'Ciclo Semaforico'!BD$32,S!$HC39:$HL39)+SUMIF(N!$HC$15:$HL$15,'Ciclo Semaforico'!BD$32,N!$HC39:$HL39)+SUMIF(E!$HC$15:$HL$15,'Ciclo Semaforico'!BD$32,E!$HC39:$HL39)+SUMIF(O!$HC$15:$HL$15,'Ciclo Semaforico'!BD$32,O!$HC39:$HL39))-IF(BD$31="",(SUMIF(S!$HC$15:$HL$15,'Ciclo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Semaforico'!BD$30,O!$HC39:$HL39))*BD$31))</f>
        <v>0</v>
      </c>
      <c r="BE64" s="241">
        <f>IF(BE$32="",IF(BE$31="",(SUMIF(S!$HC$15:$HL$15,'Ciclo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Semaforico'!BE$30,O!$HC39:$HL39))*BE$31),(SUMIF(S!$HC$15:$HL$15,'Ciclo Semaforico'!BE$32,S!$HC39:$HL39)+SUMIF(N!$HC$15:$HL$15,'Ciclo Semaforico'!BE$32,N!$HC39:$HL39)+SUMIF(E!$HC$15:$HL$15,'Ciclo Semaforico'!BE$32,E!$HC39:$HL39)+SUMIF(O!$HC$15:$HL$15,'Ciclo Semaforico'!BE$32,O!$HC39:$HL39))-IF(BE$31="",(SUMIF(S!$HC$15:$HL$15,'Ciclo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Semaforico'!BE$30,O!$HC39:$HL39))*BE$31))</f>
        <v>0</v>
      </c>
      <c r="BF64" s="241">
        <f>IF(BF$32="",IF(BF$31="",(SUMIF(S!$HC$15:$HL$15,'Ciclo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Semaforico'!BF$30,O!$HC39:$HL39))*BF$31),(SUMIF(S!$HC$15:$HL$15,'Ciclo Semaforico'!BF$32,S!$HC39:$HL39)+SUMIF(N!$HC$15:$HL$15,'Ciclo Semaforico'!BF$32,N!$HC39:$HL39)+SUMIF(E!$HC$15:$HL$15,'Ciclo Semaforico'!BF$32,E!$HC39:$HL39)+SUMIF(O!$HC$15:$HL$15,'Ciclo Semaforico'!BF$32,O!$HC39:$HL39))-IF(BF$31="",(SUMIF(S!$HC$15:$HL$15,'Ciclo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Semaforico'!BF$30,O!$HC39:$HL39))*BF$31))</f>
        <v>0</v>
      </c>
      <c r="BG64" s="241">
        <f>IF(BG$32="",IF(BG$31="",(SUMIF(S!$HC$15:$HL$15,'Ciclo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Semaforico'!BG$30,O!$HC39:$HL39))*BG$31),(SUMIF(S!$HC$15:$HL$15,'Ciclo Semaforico'!BG$32,S!$HC39:$HL39)+SUMIF(N!$HC$15:$HL$15,'Ciclo Semaforico'!BG$32,N!$HC39:$HL39)+SUMIF(E!$HC$15:$HL$15,'Ciclo Semaforico'!BG$32,E!$HC39:$HL39)+SUMIF(O!$HC$15:$HL$15,'Ciclo Semaforico'!BG$32,O!$HC39:$HL39))-IF(BG$31="",(SUMIF(S!$HC$15:$HL$15,'Ciclo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Semaforico'!BG$30,O!$HC39:$HL39))*BG$31))</f>
        <v>0</v>
      </c>
      <c r="BH64" s="241">
        <f>IF(BH$32="",IF(BH$31="",(SUMIF(S!$HC$15:$HL$15,'Ciclo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Semaforico'!BH$30,O!$HC39:$HL39))*BH$31),(SUMIF(S!$HC$15:$HL$15,'Ciclo Semaforico'!BH$32,S!$HC39:$HL39)+SUMIF(N!$HC$15:$HL$15,'Ciclo Semaforico'!BH$32,N!$HC39:$HL39)+SUMIF(E!$HC$15:$HL$15,'Ciclo Semaforico'!BH$32,E!$HC39:$HL39)+SUMIF(O!$HC$15:$HL$15,'Ciclo Semaforico'!BH$32,O!$HC39:$HL39))-IF(BH$31="",(SUMIF(S!$HC$15:$HL$15,'Ciclo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Semaforico'!BH$30,O!$HC39:$HL39))*BH$31))</f>
        <v>0</v>
      </c>
      <c r="BI64" s="241">
        <f>IF(BI$32="",IF(BI$31="",(SUMIF(S!$HC$15:$HL$15,'Ciclo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Semaforico'!BI$30,O!$HC39:$HL39))*BI$31),(SUMIF(S!$HC$15:$HL$15,'Ciclo Semaforico'!BI$32,S!$HC39:$HL39)+SUMIF(N!$HC$15:$HL$15,'Ciclo Semaforico'!BI$32,N!$HC39:$HL39)+SUMIF(E!$HC$15:$HL$15,'Ciclo Semaforico'!BI$32,E!$HC39:$HL39)+SUMIF(O!$HC$15:$HL$15,'Ciclo Semaforico'!BI$32,O!$HC39:$HL39))-IF(BI$31="",(SUMIF(S!$HC$15:$HL$15,'Ciclo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Semaforico'!BI$30,O!$HC39:$HL39))*BI$31))</f>
        <v>0</v>
      </c>
      <c r="BJ64" s="242">
        <f>IF(BJ$32="",IF(BJ$31="",(SUMIF(S!$HC$15:$HL$15,'Ciclo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Semaforico'!BJ$30,O!$HC39:$HL39))*BJ$31),(SUMIF(S!$HC$15:$HL$15,'Ciclo Semaforico'!BJ$32,S!$HC39:$HL39)+SUMIF(N!$HC$15:$HL$15,'Ciclo Semaforico'!BJ$32,N!$HC39:$HL39)+SUMIF(E!$HC$15:$HL$15,'Ciclo Semaforico'!BJ$32,E!$HC39:$HL39)+SUMIF(O!$HC$15:$HL$15,'Ciclo Semaforico'!BJ$32,O!$HC39:$HL39))-IF(BJ$31="",(SUMIF(S!$HC$15:$HL$15,'Ciclo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Semaforico'!BJ$30,O!$HC39:$HL39))*BJ$31))</f>
        <v>0</v>
      </c>
      <c r="BK64" s="240">
        <f>IF(BK$32="",IF(BK$31="",(SUMIF(S!$HC$15:$HL$15,'Ciclo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Semaforico'!BK$30,O!$HC39:$HL39))*BK$31),(SUMIF(S!$HC$15:$HL$15,'Ciclo Semaforico'!BK$32,S!$HC39:$HL39)+SUMIF(N!$HC$15:$HL$15,'Ciclo Semaforico'!BK$32,N!$HC39:$HL39)+SUMIF(E!$HC$15:$HL$15,'Ciclo Semaforico'!BK$32,E!$HC39:$HL39)+SUMIF(O!$HC$15:$HL$15,'Ciclo Semaforico'!BK$32,O!$HC39:$HL39))-IF(BK$31="",(SUMIF(S!$HC$15:$HL$15,'Ciclo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Semaforico'!BK$30,O!$HC39:$HL39))*BK$31))</f>
        <v>0</v>
      </c>
      <c r="BL64" s="241">
        <f>IF(BL$32="",IF(BL$31="",(SUMIF(S!$HC$15:$HL$15,'Ciclo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Semaforico'!BL$30,O!$HC39:$HL39))*BL$31),(SUMIF(S!$HC$15:$HL$15,'Ciclo Semaforico'!BL$32,S!$HC39:$HL39)+SUMIF(N!$HC$15:$HL$15,'Ciclo Semaforico'!BL$32,N!$HC39:$HL39)+SUMIF(E!$HC$15:$HL$15,'Ciclo Semaforico'!BL$32,E!$HC39:$HL39)+SUMIF(O!$HC$15:$HL$15,'Ciclo Semaforico'!BL$32,O!$HC39:$HL39))-IF(BL$31="",(SUMIF(S!$HC$15:$HL$15,'Ciclo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Semaforico'!BL$30,O!$HC39:$HL39))*BL$31))</f>
        <v>0</v>
      </c>
      <c r="BM64" s="241">
        <f>IF(BM$32="",IF(BM$31="",(SUMIF(S!$HC$15:$HL$15,'Ciclo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Semaforico'!BM$30,O!$HC39:$HL39))*BM$31),(SUMIF(S!$HC$15:$HL$15,'Ciclo Semaforico'!BM$32,S!$HC39:$HL39)+SUMIF(N!$HC$15:$HL$15,'Ciclo Semaforico'!BM$32,N!$HC39:$HL39)+SUMIF(E!$HC$15:$HL$15,'Ciclo Semaforico'!BM$32,E!$HC39:$HL39)+SUMIF(O!$HC$15:$HL$15,'Ciclo Semaforico'!BM$32,O!$HC39:$HL39))-IF(BM$31="",(SUMIF(S!$HC$15:$HL$15,'Ciclo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Semaforico'!BM$30,O!$HC39:$HL39))*BM$31))</f>
        <v>0</v>
      </c>
      <c r="BN64" s="241">
        <f>IF(BN$32="",IF(BN$31="",(SUMIF(S!$HC$15:$HL$15,'Ciclo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Semaforico'!BN$30,O!$HC39:$HL39))*BN$31),(SUMIF(S!$HC$15:$HL$15,'Ciclo Semaforico'!BN$32,S!$HC39:$HL39)+SUMIF(N!$HC$15:$HL$15,'Ciclo Semaforico'!BN$32,N!$HC39:$HL39)+SUMIF(E!$HC$15:$HL$15,'Ciclo Semaforico'!BN$32,E!$HC39:$HL39)+SUMIF(O!$HC$15:$HL$15,'Ciclo Semaforico'!BN$32,O!$HC39:$HL39))-IF(BN$31="",(SUMIF(S!$HC$15:$HL$15,'Ciclo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Semaforico'!BN$30,O!$HC39:$HL39))*BN$31))</f>
        <v>0</v>
      </c>
      <c r="BO64" s="241">
        <f>IF(BO$32="",IF(BO$31="",(SUMIF(S!$HC$15:$HL$15,'Ciclo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Semaforico'!BO$30,O!$HC39:$HL39))*BO$31),(SUMIF(S!$HC$15:$HL$15,'Ciclo Semaforico'!BO$32,S!$HC39:$HL39)+SUMIF(N!$HC$15:$HL$15,'Ciclo Semaforico'!BO$32,N!$HC39:$HL39)+SUMIF(E!$HC$15:$HL$15,'Ciclo Semaforico'!BO$32,E!$HC39:$HL39)+SUMIF(O!$HC$15:$HL$15,'Ciclo Semaforico'!BO$32,O!$HC39:$HL39))-IF(BO$31="",(SUMIF(S!$HC$15:$HL$15,'Ciclo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Semaforico'!BO$30,O!$HC39:$HL39))*BO$31))</f>
        <v>0</v>
      </c>
      <c r="BP64" s="241">
        <f>IF(BP$32="",IF(BP$31="",(SUMIF(S!$HC$15:$HL$15,'Ciclo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Semaforico'!BP$30,O!$HC39:$HL39))*BP$31),(SUMIF(S!$HC$15:$HL$15,'Ciclo Semaforico'!BP$32,S!$HC39:$HL39)+SUMIF(N!$HC$15:$HL$15,'Ciclo Semaforico'!BP$32,N!$HC39:$HL39)+SUMIF(E!$HC$15:$HL$15,'Ciclo Semaforico'!BP$32,E!$HC39:$HL39)+SUMIF(O!$HC$15:$HL$15,'Ciclo Semaforico'!BP$32,O!$HC39:$HL39))-IF(BP$31="",(SUMIF(S!$HC$15:$HL$15,'Ciclo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Semaforico'!BP$30,O!$HC39:$HL39))*BP$31))</f>
        <v>0</v>
      </c>
      <c r="BQ64" s="241">
        <f>IF(BQ$32="",IF(BQ$31="",(SUMIF(S!$HC$15:$HL$15,'Ciclo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Semaforico'!BQ$30,O!$HC39:$HL39))*BQ$31),(SUMIF(S!$HC$15:$HL$15,'Ciclo Semaforico'!BQ$32,S!$HC39:$HL39)+SUMIF(N!$HC$15:$HL$15,'Ciclo Semaforico'!BQ$32,N!$HC39:$HL39)+SUMIF(E!$HC$15:$HL$15,'Ciclo Semaforico'!BQ$32,E!$HC39:$HL39)+SUMIF(O!$HC$15:$HL$15,'Ciclo Semaforico'!BQ$32,O!$HC39:$HL39))-IF(BQ$31="",(SUMIF(S!$HC$15:$HL$15,'Ciclo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Semaforico'!BQ$30,O!$HC39:$HL39))*BQ$31))</f>
        <v>0</v>
      </c>
      <c r="BR64" s="241">
        <f>IF(BR$32="",IF(BR$31="",(SUMIF(S!$HC$15:$HL$15,'Ciclo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Semaforico'!BR$30,O!$HC39:$HL39))*BR$31),(SUMIF(S!$HC$15:$HL$15,'Ciclo Semaforico'!BR$32,S!$HC39:$HL39)+SUMIF(N!$HC$15:$HL$15,'Ciclo Semaforico'!BR$32,N!$HC39:$HL39)+SUMIF(E!$HC$15:$HL$15,'Ciclo Semaforico'!BR$32,E!$HC39:$HL39)+SUMIF(O!$HC$15:$HL$15,'Ciclo Semaforico'!BR$32,O!$HC39:$HL39))-IF(BR$31="",(SUMIF(S!$HC$15:$HL$15,'Ciclo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Semaforico'!BR$30,O!$HC39:$HL39))*BR$31))</f>
        <v>0</v>
      </c>
      <c r="BS64" s="241">
        <f>IF(BS$32="",IF(BS$31="",(SUMIF(S!$HC$15:$HL$15,'Ciclo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Semaforico'!BS$30,O!$HC39:$HL39))*BS$31),(SUMIF(S!$HC$15:$HL$15,'Ciclo Semaforico'!BS$32,S!$HC39:$HL39)+SUMIF(N!$HC$15:$HL$15,'Ciclo Semaforico'!BS$32,N!$HC39:$HL39)+SUMIF(E!$HC$15:$HL$15,'Ciclo Semaforico'!BS$32,E!$HC39:$HL39)+SUMIF(O!$HC$15:$HL$15,'Ciclo Semaforico'!BS$32,O!$HC39:$HL39))-IF(BS$31="",(SUMIF(S!$HC$15:$HL$15,'Ciclo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Semaforico'!BS$30,O!$HC39:$HL39))*BS$31))</f>
        <v>0</v>
      </c>
      <c r="BT64" s="241">
        <f>IF(BT$32="",IF(BT$31="",(SUMIF(S!$HC$15:$HL$15,'Ciclo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Semaforico'!BT$30,O!$HC39:$HL39))*BT$31),(SUMIF(S!$HC$15:$HL$15,'Ciclo Semaforico'!BT$32,S!$HC39:$HL39)+SUMIF(N!$HC$15:$HL$15,'Ciclo Semaforico'!BT$32,N!$HC39:$HL39)+SUMIF(E!$HC$15:$HL$15,'Ciclo Semaforico'!BT$32,E!$HC39:$HL39)+SUMIF(O!$HC$15:$HL$15,'Ciclo Semaforico'!BT$32,O!$HC39:$HL39))-IF(BT$31="",(SUMIF(S!$HC$15:$HL$15,'Ciclo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Semaforico'!BT$30,O!$HC39:$HL39))*BT$31))</f>
        <v>0</v>
      </c>
      <c r="BU64" s="241">
        <f>IF(BU$32="",IF(BU$31="",(SUMIF(S!$HC$15:$HL$15,'Ciclo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Semaforico'!BU$30,O!$HC39:$HL39))*BU$31),(SUMIF(S!$HC$15:$HL$15,'Ciclo Semaforico'!BU$32,S!$HC39:$HL39)+SUMIF(N!$HC$15:$HL$15,'Ciclo Semaforico'!BU$32,N!$HC39:$HL39)+SUMIF(E!$HC$15:$HL$15,'Ciclo Semaforico'!BU$32,E!$HC39:$HL39)+SUMIF(O!$HC$15:$HL$15,'Ciclo Semaforico'!BU$32,O!$HC39:$HL39))-IF(BU$31="",(SUMIF(S!$HC$15:$HL$15,'Ciclo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Semaforico'!BU$30,O!$HC39:$HL39))*BU$31))</f>
        <v>0</v>
      </c>
      <c r="BV64" s="242">
        <f>IF(BV$32="",IF(BV$31="",(SUMIF(S!$HC$15:$HL$15,'Ciclo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Semaforico'!BV$30,O!$HC39:$HL39))*BV$31),(SUMIF(S!$HC$15:$HL$15,'Ciclo Semaforico'!BV$32,S!$HC39:$HL39)+SUMIF(N!$HC$15:$HL$15,'Ciclo Semaforico'!BV$32,N!$HC39:$HL39)+SUMIF(E!$HC$15:$HL$15,'Ciclo Semaforico'!BV$32,E!$HC39:$HL39)+SUMIF(O!$HC$15:$HL$15,'Ciclo Semaforico'!BV$32,O!$HC39:$HL39))-IF(BV$31="",(SUMIF(S!$HC$15:$HL$15,'Ciclo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Semaforico'!BV$30,O!$HC39:$HL39))*BV$31))</f>
        <v>0</v>
      </c>
      <c r="BW64" s="240">
        <f>IF(BW$32="",IF(BW$31="",(SUMIF(S!$HC$15:$HL$15,'Ciclo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Semaforico'!BW$30,O!$HC39:$HL39))*BW$31),(SUMIF(S!$HC$15:$HL$15,'Ciclo Semaforico'!BW$32,S!$HC39:$HL39)+SUMIF(N!$HC$15:$HL$15,'Ciclo Semaforico'!BW$32,N!$HC39:$HL39)+SUMIF(E!$HC$15:$HL$15,'Ciclo Semaforico'!BW$32,E!$HC39:$HL39)+SUMIF(O!$HC$15:$HL$15,'Ciclo Semaforico'!BW$32,O!$HC39:$HL39))-IF(BW$31="",(SUMIF(S!$HC$15:$HL$15,'Ciclo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Semaforico'!BW$30,O!$HC39:$HL39))*BW$31))</f>
        <v>0</v>
      </c>
      <c r="BX64" s="241">
        <f>IF(BX$32="",IF(BX$31="",(SUMIF(S!$HC$15:$HL$15,'Ciclo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Semaforico'!BX$30,O!$HC39:$HL39))*BX$31),(SUMIF(S!$HC$15:$HL$15,'Ciclo Semaforico'!BX$32,S!$HC39:$HL39)+SUMIF(N!$HC$15:$HL$15,'Ciclo Semaforico'!BX$32,N!$HC39:$HL39)+SUMIF(E!$HC$15:$HL$15,'Ciclo Semaforico'!BX$32,E!$HC39:$HL39)+SUMIF(O!$HC$15:$HL$15,'Ciclo Semaforico'!BX$32,O!$HC39:$HL39))-IF(BX$31="",(SUMIF(S!$HC$15:$HL$15,'Ciclo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Semaforico'!BX$30,O!$HC39:$HL39))*BX$31))</f>
        <v>0</v>
      </c>
      <c r="BY64" s="241">
        <f>IF(BY$32="",IF(BY$31="",(SUMIF(S!$HC$15:$HL$15,'Ciclo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Semaforico'!BY$30,O!$HC39:$HL39))*BY$31),(SUMIF(S!$HC$15:$HL$15,'Ciclo Semaforico'!BY$32,S!$HC39:$HL39)+SUMIF(N!$HC$15:$HL$15,'Ciclo Semaforico'!BY$32,N!$HC39:$HL39)+SUMIF(E!$HC$15:$HL$15,'Ciclo Semaforico'!BY$32,E!$HC39:$HL39)+SUMIF(O!$HC$15:$HL$15,'Ciclo Semaforico'!BY$32,O!$HC39:$HL39))-IF(BY$31="",(SUMIF(S!$HC$15:$HL$15,'Ciclo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Semaforico'!BY$30,O!$HC39:$HL39))*BY$31))</f>
        <v>0</v>
      </c>
      <c r="BZ64" s="241">
        <f>IF(BZ$32="",IF(BZ$31="",(SUMIF(S!$HC$15:$HL$15,'Ciclo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Semaforico'!BZ$30,O!$HC39:$HL39))*BZ$31),(SUMIF(S!$HC$15:$HL$15,'Ciclo Semaforico'!BZ$32,S!$HC39:$HL39)+SUMIF(N!$HC$15:$HL$15,'Ciclo Semaforico'!BZ$32,N!$HC39:$HL39)+SUMIF(E!$HC$15:$HL$15,'Ciclo Semaforico'!BZ$32,E!$HC39:$HL39)+SUMIF(O!$HC$15:$HL$15,'Ciclo Semaforico'!BZ$32,O!$HC39:$HL39))-IF(BZ$31="",(SUMIF(S!$HC$15:$HL$15,'Ciclo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Semaforico'!BZ$30,O!$HC39:$HL39))*BZ$31))</f>
        <v>0</v>
      </c>
      <c r="CA64" s="241">
        <f>IF(CA$32="",IF(CA$31="",(SUMIF(S!$HC$15:$HL$15,'Ciclo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Semaforico'!CA$30,O!$HC39:$HL39))*CA$31),(SUMIF(S!$HC$15:$HL$15,'Ciclo Semaforico'!CA$32,S!$HC39:$HL39)+SUMIF(N!$HC$15:$HL$15,'Ciclo Semaforico'!CA$32,N!$HC39:$HL39)+SUMIF(E!$HC$15:$HL$15,'Ciclo Semaforico'!CA$32,E!$HC39:$HL39)+SUMIF(O!$HC$15:$HL$15,'Ciclo Semaforico'!CA$32,O!$HC39:$HL39))-IF(CA$31="",(SUMIF(S!$HC$15:$HL$15,'Ciclo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Semaforico'!CA$30,O!$HC39:$HL39))*CA$31))</f>
        <v>0</v>
      </c>
      <c r="CB64" s="241">
        <f>IF(CB$32="",IF(CB$31="",(SUMIF(S!$HC$15:$HL$15,'Ciclo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Semaforico'!CB$30,O!$HC39:$HL39))*CB$31),(SUMIF(S!$HC$15:$HL$15,'Ciclo Semaforico'!CB$32,S!$HC39:$HL39)+SUMIF(N!$HC$15:$HL$15,'Ciclo Semaforico'!CB$32,N!$HC39:$HL39)+SUMIF(E!$HC$15:$HL$15,'Ciclo Semaforico'!CB$32,E!$HC39:$HL39)+SUMIF(O!$HC$15:$HL$15,'Ciclo Semaforico'!CB$32,O!$HC39:$HL39))-IF(CB$31="",(SUMIF(S!$HC$15:$HL$15,'Ciclo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Semaforico'!CB$30,O!$HC39:$HL39))*CB$31))</f>
        <v>0</v>
      </c>
      <c r="CC64" s="241">
        <f>IF(CC$32="",IF(CC$31="",(SUMIF(S!$HC$15:$HL$15,'Ciclo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Semaforico'!CC$30,O!$HC39:$HL39))*CC$31),(SUMIF(S!$HC$15:$HL$15,'Ciclo Semaforico'!CC$32,S!$HC39:$HL39)+SUMIF(N!$HC$15:$HL$15,'Ciclo Semaforico'!CC$32,N!$HC39:$HL39)+SUMIF(E!$HC$15:$HL$15,'Ciclo Semaforico'!CC$32,E!$HC39:$HL39)+SUMIF(O!$HC$15:$HL$15,'Ciclo Semaforico'!CC$32,O!$HC39:$HL39))-IF(CC$31="",(SUMIF(S!$HC$15:$HL$15,'Ciclo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Semaforico'!CC$30,O!$HC39:$HL39))*CC$31))</f>
        <v>0</v>
      </c>
      <c r="CD64" s="241">
        <f>IF(CD$32="",IF(CD$31="",(SUMIF(S!$HC$15:$HL$15,'Ciclo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Semaforico'!CD$30,O!$HC39:$HL39))*CD$31),(SUMIF(S!$HC$15:$HL$15,'Ciclo Semaforico'!CD$32,S!$HC39:$HL39)+SUMIF(N!$HC$15:$HL$15,'Ciclo Semaforico'!CD$32,N!$HC39:$HL39)+SUMIF(E!$HC$15:$HL$15,'Ciclo Semaforico'!CD$32,E!$HC39:$HL39)+SUMIF(O!$HC$15:$HL$15,'Ciclo Semaforico'!CD$32,O!$HC39:$HL39))-IF(CD$31="",(SUMIF(S!$HC$15:$HL$15,'Ciclo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Semaforico'!CD$30,O!$HC39:$HL39))*CD$31))</f>
        <v>0</v>
      </c>
      <c r="CE64" s="241">
        <f>IF(CE$32="",IF(CE$31="",(SUMIF(S!$HC$15:$HL$15,'Ciclo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Semaforico'!CE$30,O!$HC39:$HL39))*CE$31),(SUMIF(S!$HC$15:$HL$15,'Ciclo Semaforico'!CE$32,S!$HC39:$HL39)+SUMIF(N!$HC$15:$HL$15,'Ciclo Semaforico'!CE$32,N!$HC39:$HL39)+SUMIF(E!$HC$15:$HL$15,'Ciclo Semaforico'!CE$32,E!$HC39:$HL39)+SUMIF(O!$HC$15:$HL$15,'Ciclo Semaforico'!CE$32,O!$HC39:$HL39))-IF(CE$31="",(SUMIF(S!$HC$15:$HL$15,'Ciclo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Semaforico'!CE$30,O!$HC39:$HL39))*CE$31))</f>
        <v>0</v>
      </c>
      <c r="CF64" s="241">
        <f>IF(CF$32="",IF(CF$31="",(SUMIF(S!$HC$15:$HL$15,'Ciclo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Semaforico'!CF$30,O!$HC39:$HL39))*CF$31),(SUMIF(S!$HC$15:$HL$15,'Ciclo Semaforico'!CF$32,S!$HC39:$HL39)+SUMIF(N!$HC$15:$HL$15,'Ciclo Semaforico'!CF$32,N!$HC39:$HL39)+SUMIF(E!$HC$15:$HL$15,'Ciclo Semaforico'!CF$32,E!$HC39:$HL39)+SUMIF(O!$HC$15:$HL$15,'Ciclo Semaforico'!CF$32,O!$HC39:$HL39))-IF(CF$31="",(SUMIF(S!$HC$15:$HL$15,'Ciclo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Semaforico'!CF$30,O!$HC39:$HL39))*CF$31))</f>
        <v>0</v>
      </c>
      <c r="CG64" s="241">
        <f>IF(CG$32="",IF(CG$31="",(SUMIF(S!$HC$15:$HL$15,'Ciclo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Semaforico'!CG$30,O!$HC39:$HL39))*CG$31),(SUMIF(S!$HC$15:$HL$15,'Ciclo Semaforico'!CG$32,S!$HC39:$HL39)+SUMIF(N!$HC$15:$HL$15,'Ciclo Semaforico'!CG$32,N!$HC39:$HL39)+SUMIF(E!$HC$15:$HL$15,'Ciclo Semaforico'!CG$32,E!$HC39:$HL39)+SUMIF(O!$HC$15:$HL$15,'Ciclo Semaforico'!CG$32,O!$HC39:$HL39))-IF(CG$31="",(SUMIF(S!$HC$15:$HL$15,'Ciclo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Semaforico'!CG$30,O!$HC39:$HL39))*CG$31))</f>
        <v>0</v>
      </c>
      <c r="CH64" s="242">
        <f>IF(CH$32="",IF(CH$31="",(SUMIF(S!$HC$15:$HL$15,'Ciclo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Semaforico'!CH$30,O!$HC39:$HL39))*CH$31),(SUMIF(S!$HC$15:$HL$15,'Ciclo Semaforico'!CH$32,S!$HC39:$HL39)+SUMIF(N!$HC$15:$HL$15,'Ciclo Semaforico'!CH$32,N!$HC39:$HL39)+SUMIF(E!$HC$15:$HL$15,'Ciclo Semaforico'!CH$32,E!$HC39:$HL39)+SUMIF(O!$HC$15:$HL$15,'Ciclo Semaforico'!CH$32,O!$HC39:$HL39))-IF(CH$31="",(SUMIF(S!$HC$15:$HL$15,'Ciclo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Semaforico'!CH$30,O!$HC39:$HL39))*CH$31))</f>
        <v>0</v>
      </c>
      <c r="CI64" s="240" t="e">
        <f t="shared" si="52"/>
        <v>#REF!</v>
      </c>
      <c r="CJ64" s="241" t="e">
        <f t="shared" si="53"/>
        <v>#REF!</v>
      </c>
      <c r="CK64" s="241" t="e">
        <f t="shared" si="54"/>
        <v>#REF!</v>
      </c>
      <c r="CL64" s="241" t="e">
        <f t="shared" si="55"/>
        <v>#REF!</v>
      </c>
      <c r="CM64" s="241" t="e">
        <f t="shared" si="56"/>
        <v>#REF!</v>
      </c>
      <c r="CN64" s="241" t="e">
        <f t="shared" si="57"/>
        <v>#REF!</v>
      </c>
      <c r="CO64" s="241" t="e">
        <f t="shared" si="58"/>
        <v>#REF!</v>
      </c>
      <c r="CP64" s="241" t="e">
        <f t="shared" si="59"/>
        <v>#REF!</v>
      </c>
      <c r="CQ64" s="241" t="e">
        <f t="shared" si="60"/>
        <v>#REF!</v>
      </c>
      <c r="CR64" s="241" t="e">
        <f t="shared" si="61"/>
        <v>#REF!</v>
      </c>
      <c r="CS64" s="241" t="e">
        <f t="shared" si="62"/>
        <v>#REF!</v>
      </c>
      <c r="CT64" s="242">
        <f t="shared" si="63"/>
        <v>0</v>
      </c>
      <c r="CU64" s="240" t="e">
        <f t="shared" si="64"/>
        <v>#REF!</v>
      </c>
      <c r="CV64" s="241" t="e">
        <f t="shared" si="65"/>
        <v>#REF!</v>
      </c>
      <c r="CW64" s="241" t="e">
        <f t="shared" si="66"/>
        <v>#REF!</v>
      </c>
      <c r="CX64" s="241">
        <f t="shared" si="67"/>
        <v>0</v>
      </c>
      <c r="CY64" s="241">
        <f t="shared" si="68"/>
        <v>0</v>
      </c>
      <c r="CZ64" s="241">
        <f t="shared" si="69"/>
        <v>0</v>
      </c>
      <c r="DA64" s="241">
        <f t="shared" si="70"/>
        <v>0</v>
      </c>
      <c r="DB64" s="241">
        <f t="shared" si="71"/>
        <v>0</v>
      </c>
      <c r="DC64" s="241">
        <f t="shared" si="72"/>
        <v>0</v>
      </c>
      <c r="DD64" s="241">
        <f t="shared" si="73"/>
        <v>0</v>
      </c>
      <c r="DE64" s="241">
        <f t="shared" si="74"/>
        <v>0</v>
      </c>
      <c r="DF64" s="242">
        <f t="shared" si="75"/>
        <v>0</v>
      </c>
      <c r="DG64" s="240">
        <f t="shared" si="76"/>
        <v>0</v>
      </c>
      <c r="DH64" s="241">
        <f t="shared" si="77"/>
        <v>0</v>
      </c>
      <c r="DI64" s="241">
        <f t="shared" si="78"/>
        <v>0</v>
      </c>
      <c r="DJ64" s="241">
        <f t="shared" si="79"/>
        <v>0</v>
      </c>
      <c r="DK64" s="241">
        <f t="shared" si="80"/>
        <v>0</v>
      </c>
      <c r="DL64" s="241">
        <f t="shared" si="81"/>
        <v>0</v>
      </c>
      <c r="DM64" s="241">
        <f t="shared" si="82"/>
        <v>0</v>
      </c>
      <c r="DN64" s="241">
        <f t="shared" si="83"/>
        <v>0</v>
      </c>
      <c r="DO64" s="241">
        <f t="shared" si="84"/>
        <v>0</v>
      </c>
      <c r="DP64" s="241">
        <f t="shared" si="85"/>
        <v>0</v>
      </c>
      <c r="DQ64" s="241">
        <f t="shared" si="86"/>
        <v>0</v>
      </c>
      <c r="DR64" s="242">
        <f t="shared" si="87"/>
        <v>0</v>
      </c>
      <c r="DS64" s="240">
        <f t="shared" si="88"/>
        <v>0</v>
      </c>
      <c r="DT64" s="241">
        <f t="shared" si="89"/>
        <v>0</v>
      </c>
      <c r="DU64" s="241">
        <f t="shared" si="90"/>
        <v>0</v>
      </c>
      <c r="DV64" s="241">
        <f t="shared" si="91"/>
        <v>0</v>
      </c>
      <c r="DW64" s="241">
        <f t="shared" si="92"/>
        <v>0</v>
      </c>
      <c r="DX64" s="241">
        <f t="shared" si="93"/>
        <v>0</v>
      </c>
      <c r="DY64" s="241">
        <f t="shared" si="94"/>
        <v>0</v>
      </c>
      <c r="DZ64" s="241">
        <f t="shared" si="95"/>
        <v>0</v>
      </c>
      <c r="EA64" s="241">
        <f t="shared" si="96"/>
        <v>0</v>
      </c>
      <c r="EB64" s="241">
        <f t="shared" si="97"/>
        <v>0</v>
      </c>
      <c r="EC64" s="241">
        <f t="shared" si="98"/>
        <v>0</v>
      </c>
      <c r="ED64" s="242">
        <f t="shared" si="99"/>
        <v>0</v>
      </c>
      <c r="EE64" s="240">
        <f t="shared" si="100"/>
        <v>0</v>
      </c>
      <c r="EF64" s="241">
        <f t="shared" si="101"/>
        <v>0</v>
      </c>
      <c r="EG64" s="241">
        <f t="shared" si="102"/>
        <v>0</v>
      </c>
      <c r="EH64" s="241">
        <f t="shared" si="103"/>
        <v>0</v>
      </c>
      <c r="EI64" s="241">
        <f t="shared" si="104"/>
        <v>0</v>
      </c>
      <c r="EJ64" s="241">
        <f t="shared" si="105"/>
        <v>0</v>
      </c>
      <c r="EK64" s="241">
        <f t="shared" si="106"/>
        <v>0</v>
      </c>
      <c r="EL64" s="241">
        <f t="shared" si="107"/>
        <v>0</v>
      </c>
      <c r="EM64" s="241">
        <f t="shared" si="108"/>
        <v>0</v>
      </c>
      <c r="EN64" s="241">
        <f t="shared" si="109"/>
        <v>0</v>
      </c>
      <c r="EO64" s="241">
        <f t="shared" si="110"/>
        <v>0</v>
      </c>
      <c r="EP64" s="242">
        <f t="shared" si="111"/>
        <v>0</v>
      </c>
      <c r="EQ64" s="251" t="e">
        <f t="shared" si="112"/>
        <v>#REF!</v>
      </c>
      <c r="ER64" s="252" t="e">
        <f t="shared" si="113"/>
        <v>#REF!</v>
      </c>
      <c r="ES64" s="252" t="e">
        <f t="shared" si="114"/>
        <v>#REF!</v>
      </c>
      <c r="ET64" s="252" t="e">
        <f t="shared" si="115"/>
        <v>#REF!</v>
      </c>
      <c r="EU64" s="252" t="e">
        <f t="shared" si="116"/>
        <v>#REF!</v>
      </c>
      <c r="EV64" s="252" t="e">
        <f t="shared" si="117"/>
        <v>#REF!</v>
      </c>
      <c r="EW64" s="252" t="e">
        <f t="shared" si="118"/>
        <v>#REF!</v>
      </c>
      <c r="EX64" s="252" t="e">
        <f t="shared" si="119"/>
        <v>#REF!</v>
      </c>
      <c r="EY64" s="252" t="e">
        <f t="shared" si="120"/>
        <v>#REF!</v>
      </c>
      <c r="EZ64" s="252" t="e">
        <f t="shared" si="121"/>
        <v>#REF!</v>
      </c>
      <c r="FA64" s="252" t="e">
        <f t="shared" si="122"/>
        <v>#REF!</v>
      </c>
      <c r="FB64" s="253" t="str">
        <f t="shared" si="123"/>
        <v/>
      </c>
      <c r="FC64" s="251" t="e">
        <f t="shared" si="124"/>
        <v>#REF!</v>
      </c>
      <c r="FD64" s="252" t="e">
        <f t="shared" si="125"/>
        <v>#REF!</v>
      </c>
      <c r="FE64" s="252" t="e">
        <f t="shared" si="126"/>
        <v>#REF!</v>
      </c>
      <c r="FF64" s="252" t="str">
        <f t="shared" si="127"/>
        <v/>
      </c>
      <c r="FG64" s="252" t="str">
        <f t="shared" si="128"/>
        <v/>
      </c>
      <c r="FH64" s="252" t="str">
        <f t="shared" si="129"/>
        <v/>
      </c>
      <c r="FI64" s="252" t="str">
        <f t="shared" si="130"/>
        <v/>
      </c>
      <c r="FJ64" s="252" t="str">
        <f t="shared" si="131"/>
        <v/>
      </c>
      <c r="FK64" s="252" t="str">
        <f t="shared" si="132"/>
        <v/>
      </c>
      <c r="FL64" s="252" t="str">
        <f t="shared" si="133"/>
        <v/>
      </c>
      <c r="FM64" s="252" t="str">
        <f t="shared" si="134"/>
        <v/>
      </c>
      <c r="FN64" s="253" t="str">
        <f t="shared" si="135"/>
        <v/>
      </c>
      <c r="FO64" s="251" t="str">
        <f t="shared" si="136"/>
        <v/>
      </c>
      <c r="FP64" s="252" t="str">
        <f t="shared" si="137"/>
        <v/>
      </c>
      <c r="FQ64" s="252" t="str">
        <f t="shared" si="138"/>
        <v/>
      </c>
      <c r="FR64" s="252" t="str">
        <f t="shared" si="139"/>
        <v/>
      </c>
      <c r="FS64" s="252" t="str">
        <f t="shared" si="140"/>
        <v/>
      </c>
      <c r="FT64" s="252" t="str">
        <f t="shared" si="141"/>
        <v/>
      </c>
      <c r="FU64" s="252" t="str">
        <f t="shared" si="142"/>
        <v/>
      </c>
      <c r="FV64" s="252" t="str">
        <f t="shared" si="143"/>
        <v/>
      </c>
      <c r="FW64" s="252" t="str">
        <f t="shared" si="144"/>
        <v/>
      </c>
      <c r="FX64" s="252" t="str">
        <f t="shared" si="145"/>
        <v/>
      </c>
      <c r="FY64" s="252" t="str">
        <f t="shared" si="146"/>
        <v/>
      </c>
      <c r="FZ64" s="253" t="str">
        <f t="shared" si="147"/>
        <v/>
      </c>
      <c r="GA64" s="251" t="str">
        <f t="shared" si="148"/>
        <v/>
      </c>
      <c r="GB64" s="252" t="str">
        <f t="shared" si="149"/>
        <v/>
      </c>
      <c r="GC64" s="252" t="str">
        <f t="shared" si="150"/>
        <v/>
      </c>
      <c r="GD64" s="252" t="str">
        <f t="shared" si="151"/>
        <v/>
      </c>
      <c r="GE64" s="252" t="str">
        <f t="shared" si="152"/>
        <v/>
      </c>
      <c r="GF64" s="252" t="str">
        <f t="shared" si="153"/>
        <v/>
      </c>
      <c r="GG64" s="252" t="str">
        <f t="shared" si="154"/>
        <v/>
      </c>
      <c r="GH64" s="252" t="str">
        <f t="shared" si="155"/>
        <v/>
      </c>
      <c r="GI64" s="252" t="str">
        <f t="shared" si="156"/>
        <v/>
      </c>
      <c r="GJ64" s="252" t="str">
        <f t="shared" si="157"/>
        <v/>
      </c>
      <c r="GK64" s="252" t="str">
        <f t="shared" si="158"/>
        <v/>
      </c>
      <c r="GL64" s="253" t="str">
        <f t="shared" si="159"/>
        <v/>
      </c>
      <c r="GM64" s="251" t="str">
        <f t="shared" si="160"/>
        <v/>
      </c>
      <c r="GN64" s="252" t="str">
        <f t="shared" si="161"/>
        <v/>
      </c>
      <c r="GO64" s="252" t="str">
        <f t="shared" si="162"/>
        <v/>
      </c>
      <c r="GP64" s="252" t="str">
        <f t="shared" si="163"/>
        <v/>
      </c>
      <c r="GQ64" s="252" t="str">
        <f t="shared" si="164"/>
        <v/>
      </c>
      <c r="GR64" s="252" t="str">
        <f t="shared" si="165"/>
        <v/>
      </c>
      <c r="GS64" s="252" t="str">
        <f t="shared" si="166"/>
        <v/>
      </c>
      <c r="GT64" s="252" t="str">
        <f t="shared" si="167"/>
        <v/>
      </c>
      <c r="GU64" s="252" t="str">
        <f t="shared" si="168"/>
        <v/>
      </c>
      <c r="GV64" s="252" t="str">
        <f t="shared" si="169"/>
        <v/>
      </c>
      <c r="GW64" s="252" t="str">
        <f t="shared" si="170"/>
        <v/>
      </c>
      <c r="GX64" s="253" t="str">
        <f t="shared" si="171"/>
        <v/>
      </c>
      <c r="GY64" s="248" t="e">
        <f t="shared" si="185"/>
        <v>#REF!</v>
      </c>
      <c r="GZ64" s="249" t="e">
        <f t="shared" si="185"/>
        <v>#REF!</v>
      </c>
      <c r="HA64" s="249">
        <f t="shared" si="185"/>
        <v>0</v>
      </c>
      <c r="HB64" s="249">
        <f t="shared" si="185"/>
        <v>0</v>
      </c>
      <c r="HC64" s="249">
        <f t="shared" si="185"/>
        <v>0</v>
      </c>
      <c r="HD64" s="249">
        <f t="shared" si="185"/>
        <v>0</v>
      </c>
      <c r="HE64" s="249">
        <f t="shared" si="185"/>
        <v>0</v>
      </c>
      <c r="HF64" s="250">
        <f t="shared" si="185"/>
        <v>0</v>
      </c>
      <c r="HG64" s="248" t="e">
        <f t="shared" si="187"/>
        <v>#REF!</v>
      </c>
      <c r="HH64" s="249" t="e">
        <f t="shared" si="187"/>
        <v>#REF!</v>
      </c>
      <c r="HI64" s="249">
        <f t="shared" si="187"/>
        <v>0</v>
      </c>
      <c r="HJ64" s="249">
        <f t="shared" si="187"/>
        <v>0</v>
      </c>
      <c r="HK64" s="249">
        <f t="shared" si="187"/>
        <v>0</v>
      </c>
      <c r="HL64" s="249">
        <f t="shared" si="187"/>
        <v>0</v>
      </c>
      <c r="HM64" s="249">
        <f t="shared" si="187"/>
        <v>0</v>
      </c>
      <c r="HN64" s="250">
        <f t="shared" si="187"/>
        <v>0</v>
      </c>
      <c r="HO64" s="248">
        <f t="shared" si="189"/>
        <v>0</v>
      </c>
      <c r="HP64" s="249">
        <f t="shared" si="189"/>
        <v>0</v>
      </c>
      <c r="HQ64" s="249">
        <f t="shared" si="189"/>
        <v>0</v>
      </c>
      <c r="HR64" s="249">
        <f t="shared" si="189"/>
        <v>0</v>
      </c>
      <c r="HS64" s="249">
        <f t="shared" si="189"/>
        <v>0</v>
      </c>
      <c r="HT64" s="249">
        <f t="shared" si="189"/>
        <v>0</v>
      </c>
      <c r="HU64" s="249">
        <f t="shared" si="189"/>
        <v>0</v>
      </c>
      <c r="HV64" s="250">
        <f t="shared" si="189"/>
        <v>0</v>
      </c>
      <c r="HW64" s="248">
        <f t="shared" si="191"/>
        <v>0</v>
      </c>
      <c r="HX64" s="249">
        <f t="shared" si="191"/>
        <v>0</v>
      </c>
      <c r="HY64" s="249">
        <f t="shared" si="191"/>
        <v>0</v>
      </c>
      <c r="HZ64" s="249">
        <f t="shared" si="191"/>
        <v>0</v>
      </c>
      <c r="IA64" s="249">
        <f t="shared" si="191"/>
        <v>0</v>
      </c>
      <c r="IB64" s="249">
        <f t="shared" si="191"/>
        <v>0</v>
      </c>
      <c r="IC64" s="249">
        <f t="shared" si="191"/>
        <v>0</v>
      </c>
      <c r="ID64" s="250">
        <f t="shared" si="191"/>
        <v>0</v>
      </c>
      <c r="IE64" s="248">
        <f t="shared" si="193"/>
        <v>0</v>
      </c>
      <c r="IF64" s="249">
        <f t="shared" si="193"/>
        <v>0</v>
      </c>
      <c r="IG64" s="249">
        <f t="shared" si="193"/>
        <v>0</v>
      </c>
      <c r="IH64" s="249">
        <f t="shared" si="193"/>
        <v>0</v>
      </c>
      <c r="II64" s="249">
        <f t="shared" si="193"/>
        <v>0</v>
      </c>
      <c r="IJ64" s="249">
        <f t="shared" si="193"/>
        <v>0</v>
      </c>
      <c r="IK64" s="249">
        <f t="shared" si="193"/>
        <v>0</v>
      </c>
      <c r="IL64" s="250">
        <f t="shared" si="193"/>
        <v>0</v>
      </c>
      <c r="IM64" s="251" t="e">
        <f t="shared" si="178"/>
        <v>#REF!</v>
      </c>
      <c r="IN64" s="252" t="e">
        <f t="shared" si="179"/>
        <v>#REF!</v>
      </c>
      <c r="IO64" s="252">
        <f t="shared" si="180"/>
        <v>0</v>
      </c>
      <c r="IP64" s="252">
        <f t="shared" si="181"/>
        <v>0</v>
      </c>
      <c r="IQ64" s="253">
        <f t="shared" si="182"/>
        <v>0</v>
      </c>
      <c r="IR64" s="405" t="e">
        <f t="shared" si="195"/>
        <v>#REF!</v>
      </c>
      <c r="IS64" s="246">
        <f t="shared" si="197"/>
        <v>0</v>
      </c>
      <c r="IT64" s="254" t="e">
        <f t="shared" si="183"/>
        <v>#REF!</v>
      </c>
      <c r="IU64" s="408">
        <v>1800</v>
      </c>
      <c r="IV64" s="410">
        <v>1.1000000000000001</v>
      </c>
      <c r="IW64" s="410" t="s">
        <v>201</v>
      </c>
      <c r="IX64" s="414" t="e">
        <f t="shared" si="196"/>
        <v>#REF!</v>
      </c>
      <c r="IY64" s="422"/>
      <c r="IZ64" s="423"/>
      <c r="JA64" s="424"/>
      <c r="JB64" s="422"/>
      <c r="JC64" s="423"/>
      <c r="JD64" s="424"/>
      <c r="JE64" s="419"/>
      <c r="JF64" s="420"/>
      <c r="JG64" s="421"/>
      <c r="JH64" s="419"/>
      <c r="JI64" s="420"/>
      <c r="JJ64" s="421"/>
      <c r="JK64" s="419"/>
      <c r="JL64" s="420"/>
      <c r="JM64" s="421"/>
      <c r="JN64" s="659">
        <v>1</v>
      </c>
      <c r="JO64" s="659">
        <v>1</v>
      </c>
      <c r="JP64" s="659">
        <v>1</v>
      </c>
      <c r="JQ64" s="659">
        <v>1</v>
      </c>
      <c r="JR64" s="659">
        <v>1</v>
      </c>
      <c r="JS64" s="674" t="e">
        <f t="shared" si="184"/>
        <v>#REF!</v>
      </c>
    </row>
    <row r="65" spans="25:279" ht="20.100000000000001" customHeight="1">
      <c r="Y65" s="381" t="e">
        <f>N!IK40</f>
        <v>#REF!</v>
      </c>
      <c r="Z65" s="378" t="s">
        <v>82</v>
      </c>
      <c r="AA65" s="240" t="e">
        <f>IF(AA$32="",IF(AA$31="",(SUMIF(S!$HC$15:$HL$15,'Ciclo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Semaforico'!AA$30,O!$HC40:$HL40))*AA$31),(SUMIF(S!$HC$15:$HL$15,'Ciclo Semaforico'!AA$32,S!$HC40:$HL40)+SUMIF(N!$HC$15:$HL$15,'Ciclo Semaforico'!AA$32,N!$HC40:$HL40)+SUMIF(E!$HC$15:$HL$15,'Ciclo Semaforico'!AA$32,E!$HC40:$HL40)+SUMIF(O!$HC$15:$HL$15,'Ciclo Semaforico'!AA$32,O!$HC40:$HL40))-IF(AA$31="",(SUMIF(S!$HC$15:$HL$15,'Ciclo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Semaforico'!AA$30,O!$HC40:$HL40))*AA$31))</f>
        <v>#REF!</v>
      </c>
      <c r="AB65" s="241" t="e">
        <f>IF(AB$32="",IF(AB$31="",(SUMIF(S!$HC$15:$HL$15,'Ciclo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Semaforico'!AB$30,O!$HC40:$HL40))*AB$31),(SUMIF(S!$HC$15:$HL$15,'Ciclo Semaforico'!AB$32,S!$HC40:$HL40)+SUMIF(N!$HC$15:$HL$15,'Ciclo Semaforico'!AB$32,N!$HC40:$HL40)+SUMIF(E!$HC$15:$HL$15,'Ciclo Semaforico'!AB$32,E!$HC40:$HL40)+SUMIF(O!$HC$15:$HL$15,'Ciclo Semaforico'!AB$32,O!$HC40:$HL40))-IF(AB$31="",(SUMIF(S!$HC$15:$HL$15,'Ciclo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Semaforico'!AB$30,O!$HC40:$HL40))*AB$31))</f>
        <v>#REF!</v>
      </c>
      <c r="AC65" s="241" t="e">
        <f>IF(AC$32="",IF(AC$31="",(SUMIF(S!$HC$15:$HL$15,'Ciclo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Semaforico'!AC$30,O!$HC40:$HL40))*AC$31),(SUMIF(S!$HC$15:$HL$15,'Ciclo Semaforico'!AC$32,S!$HC40:$HL40)+SUMIF(N!$HC$15:$HL$15,'Ciclo Semaforico'!AC$32,N!$HC40:$HL40)+SUMIF(E!$HC$15:$HL$15,'Ciclo Semaforico'!AC$32,E!$HC40:$HL40)+SUMIF(O!$HC$15:$HL$15,'Ciclo Semaforico'!AC$32,O!$HC40:$HL40))-IF(AC$31="",(SUMIF(S!$HC$15:$HL$15,'Ciclo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Semaforico'!AC$30,O!$HC40:$HL40))*AC$31))</f>
        <v>#REF!</v>
      </c>
      <c r="AD65" s="241" t="e">
        <f>IF(AD$32="",IF(AD$31="",(SUMIF(S!$HC$15:$HL$15,'Ciclo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Semaforico'!AD$30,O!$HC40:$HL40))*AD$31),(SUMIF(S!$HC$15:$HL$15,'Ciclo Semaforico'!AD$32,S!$HC40:$HL40)+SUMIF(N!$HC$15:$HL$15,'Ciclo Semaforico'!AD$32,N!$HC40:$HL40)+SUMIF(E!$HC$15:$HL$15,'Ciclo Semaforico'!AD$32,E!$HC40:$HL40)+SUMIF(O!$HC$15:$HL$15,'Ciclo Semaforico'!AD$32,O!$HC40:$HL40))-IF(AD$31="",(SUMIF(S!$HC$15:$HL$15,'Ciclo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Semaforico'!AD$30,O!$HC40:$HL40))*AD$31))</f>
        <v>#REF!</v>
      </c>
      <c r="AE65" s="241" t="e">
        <f>IF(AE$32="",IF(AE$31="",(SUMIF(S!$HC$15:$HL$15,'Ciclo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Semaforico'!AE$30,O!$HC40:$HL40))*AE$31),(SUMIF(S!$HC$15:$HL$15,'Ciclo Semaforico'!AE$32,S!$HC40:$HL40)+SUMIF(N!$HC$15:$HL$15,'Ciclo Semaforico'!AE$32,N!$HC40:$HL40)+SUMIF(E!$HC$15:$HL$15,'Ciclo Semaforico'!AE$32,E!$HC40:$HL40)+SUMIF(O!$HC$15:$HL$15,'Ciclo Semaforico'!AE$32,O!$HC40:$HL40))-IF(AE$31="",(SUMIF(S!$HC$15:$HL$15,'Ciclo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Semaforico'!AE$30,O!$HC40:$HL40))*AE$31))</f>
        <v>#REF!</v>
      </c>
      <c r="AF65" s="241" t="e">
        <f>IF(AF$32="",IF(AF$31="",(SUMIF(S!$HC$15:$HL$15,'Ciclo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Semaforico'!AF$30,O!$HC40:$HL40))*AF$31),(SUMIF(S!$HC$15:$HL$15,'Ciclo Semaforico'!AF$32,S!$HC40:$HL40)+SUMIF(N!$HC$15:$HL$15,'Ciclo Semaforico'!AF$32,N!$HC40:$HL40)+SUMIF(E!$HC$15:$HL$15,'Ciclo Semaforico'!AF$32,E!$HC40:$HL40)+SUMIF(O!$HC$15:$HL$15,'Ciclo Semaforico'!AF$32,O!$HC40:$HL40))-IF(AF$31="",(SUMIF(S!$HC$15:$HL$15,'Ciclo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Semaforico'!AF$30,O!$HC40:$HL40))*AF$31))</f>
        <v>#REF!</v>
      </c>
      <c r="AG65" s="241" t="e">
        <f>IF(AG$32="",IF(AG$31="",(SUMIF(S!$HC$15:$HL$15,'Ciclo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Semaforico'!AG$30,O!$HC40:$HL40))*AG$31),(SUMIF(S!$HC$15:$HL$15,'Ciclo Semaforico'!AG$32,S!$HC40:$HL40)+SUMIF(N!$HC$15:$HL$15,'Ciclo Semaforico'!AG$32,N!$HC40:$HL40)+SUMIF(E!$HC$15:$HL$15,'Ciclo Semaforico'!AG$32,E!$HC40:$HL40)+SUMIF(O!$HC$15:$HL$15,'Ciclo Semaforico'!AG$32,O!$HC40:$HL40))-IF(AG$31="",(SUMIF(S!$HC$15:$HL$15,'Ciclo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Semaforico'!AG$30,O!$HC40:$HL40))*AG$31))</f>
        <v>#REF!</v>
      </c>
      <c r="AH65" s="241" t="e">
        <f>IF(AH$32="",IF(AH$31="",(SUMIF(S!$HC$15:$HL$15,'Ciclo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Semaforico'!AH$30,O!$HC40:$HL40))*AH$31),(SUMIF(S!$HC$15:$HL$15,'Ciclo Semaforico'!AH$32,S!$HC40:$HL40)+SUMIF(N!$HC$15:$HL$15,'Ciclo Semaforico'!AH$32,N!$HC40:$HL40)+SUMIF(E!$HC$15:$HL$15,'Ciclo Semaforico'!AH$32,E!$HC40:$HL40)+SUMIF(O!$HC$15:$HL$15,'Ciclo Semaforico'!AH$32,O!$HC40:$HL40))-IF(AH$31="",(SUMIF(S!$HC$15:$HL$15,'Ciclo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Semaforico'!AH$30,O!$HC40:$HL40))*AH$31))</f>
        <v>#REF!</v>
      </c>
      <c r="AI65" s="241" t="e">
        <f>IF(AI$32="",IF(AI$31="",(SUMIF(S!$HC$15:$HL$15,'Ciclo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Semaforico'!AI$30,O!$HC40:$HL40))*AI$31),(SUMIF(S!$HC$15:$HL$15,'Ciclo Semaforico'!AI$32,S!$HC40:$HL40)+SUMIF(N!$HC$15:$HL$15,'Ciclo Semaforico'!AI$32,N!$HC40:$HL40)+SUMIF(E!$HC$15:$HL$15,'Ciclo Semaforico'!AI$32,E!$HC40:$HL40)+SUMIF(O!$HC$15:$HL$15,'Ciclo Semaforico'!AI$32,O!$HC40:$HL40))-IF(AI$31="",(SUMIF(S!$HC$15:$HL$15,'Ciclo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Semaforico'!AI$30,O!$HC40:$HL40))*AI$31))</f>
        <v>#REF!</v>
      </c>
      <c r="AJ65" s="241" t="e">
        <f>IF(AJ$32="",IF(AJ$31="",(SUMIF(S!$HC$15:$HL$15,'Ciclo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Semaforico'!AJ$30,O!$HC40:$HL40))*AJ$31),(SUMIF(S!$HC$15:$HL$15,'Ciclo Semaforico'!AJ$32,S!$HC40:$HL40)+SUMIF(N!$HC$15:$HL$15,'Ciclo Semaforico'!AJ$32,N!$HC40:$HL40)+SUMIF(E!$HC$15:$HL$15,'Ciclo Semaforico'!AJ$32,E!$HC40:$HL40)+SUMIF(O!$HC$15:$HL$15,'Ciclo Semaforico'!AJ$32,O!$HC40:$HL40))-IF(AJ$31="",(SUMIF(S!$HC$15:$HL$15,'Ciclo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Semaforico'!AJ$30,O!$HC40:$HL40))*AJ$31))</f>
        <v>#REF!</v>
      </c>
      <c r="AK65" s="241" t="e">
        <f>IF(AK$32="",IF(AK$31="",(SUMIF(S!$HC$15:$HL$15,'Ciclo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Semaforico'!AK$30,O!$HC40:$HL40))*AK$31),(SUMIF(S!$HC$15:$HL$15,'Ciclo Semaforico'!AK$32,S!$HC40:$HL40)+SUMIF(N!$HC$15:$HL$15,'Ciclo Semaforico'!AK$32,N!$HC40:$HL40)+SUMIF(E!$HC$15:$HL$15,'Ciclo Semaforico'!AK$32,E!$HC40:$HL40)+SUMIF(O!$HC$15:$HL$15,'Ciclo Semaforico'!AK$32,O!$HC40:$HL40))-IF(AK$31="",(SUMIF(S!$HC$15:$HL$15,'Ciclo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Semaforico'!AK$30,O!$HC40:$HL40))*AK$31))</f>
        <v>#REF!</v>
      </c>
      <c r="AL65" s="242">
        <f>IF(AL$32="",IF(AL$31="",(SUMIF(S!$HC$15:$HL$15,'Ciclo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Semaforico'!AL$30,O!$HC40:$HL40))*AL$31),(SUMIF(S!$HC$15:$HL$15,'Ciclo Semaforico'!AL$32,S!$HC40:$HL40)+SUMIF(N!$HC$15:$HL$15,'Ciclo Semaforico'!AL$32,N!$HC40:$HL40)+SUMIF(E!$HC$15:$HL$15,'Ciclo Semaforico'!AL$32,E!$HC40:$HL40)+SUMIF(O!$HC$15:$HL$15,'Ciclo Semaforico'!AL$32,O!$HC40:$HL40))-IF(AL$31="",(SUMIF(S!$HC$15:$HL$15,'Ciclo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Semaforico'!AL$30,O!$HC40:$HL40))*AL$31))</f>
        <v>0</v>
      </c>
      <c r="AM65" s="240" t="e">
        <f>IF(AM$32="",IF(AM$31="",(SUMIF(S!$HC$15:$HL$15,'Ciclo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Semaforico'!AM$30,O!$HC40:$HL40))*AM$31),(SUMIF(S!$HC$15:$HL$15,'Ciclo Semaforico'!AM$32,S!$HC40:$HL40)+SUMIF(N!$HC$15:$HL$15,'Ciclo Semaforico'!AM$32,N!$HC40:$HL40)+SUMIF(E!$HC$15:$HL$15,'Ciclo Semaforico'!AM$32,E!$HC40:$HL40)+SUMIF(O!$HC$15:$HL$15,'Ciclo Semaforico'!AM$32,O!$HC40:$HL40))-IF(AM$31="",(SUMIF(S!$HC$15:$HL$15,'Ciclo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Semaforico'!AM$30,O!$HC40:$HL40))*AM$31))</f>
        <v>#REF!</v>
      </c>
      <c r="AN65" s="241" t="e">
        <f>IF(AN$32="",IF(AN$31="",(SUMIF(S!$HC$15:$HL$15,'Ciclo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Semaforico'!AN$30,O!$HC40:$HL40))*AN$31),(SUMIF(S!$HC$15:$HL$15,'Ciclo Semaforico'!AN$32,S!$HC40:$HL40)+SUMIF(N!$HC$15:$HL$15,'Ciclo Semaforico'!AN$32,N!$HC40:$HL40)+SUMIF(E!$HC$15:$HL$15,'Ciclo Semaforico'!AN$32,E!$HC40:$HL40)+SUMIF(O!$HC$15:$HL$15,'Ciclo Semaforico'!AN$32,O!$HC40:$HL40))-IF(AN$31="",(SUMIF(S!$HC$15:$HL$15,'Ciclo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Semaforico'!AN$30,O!$HC40:$HL40))*AN$31))</f>
        <v>#REF!</v>
      </c>
      <c r="AO65" s="241" t="e">
        <f>IF(AO$32="",IF(AO$31="",(SUMIF(S!$HC$15:$HL$15,'Ciclo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Semaforico'!AO$30,O!$HC40:$HL40))*AO$31),(SUMIF(S!$HC$15:$HL$15,'Ciclo Semaforico'!AO$32,S!$HC40:$HL40)+SUMIF(N!$HC$15:$HL$15,'Ciclo Semaforico'!AO$32,N!$HC40:$HL40)+SUMIF(E!$HC$15:$HL$15,'Ciclo Semaforico'!AO$32,E!$HC40:$HL40)+SUMIF(O!$HC$15:$HL$15,'Ciclo Semaforico'!AO$32,O!$HC40:$HL40))-IF(AO$31="",(SUMIF(S!$HC$15:$HL$15,'Ciclo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Semaforico'!AO$30,O!$HC40:$HL40))*AO$31))</f>
        <v>#REF!</v>
      </c>
      <c r="AP65" s="241">
        <f>IF(AP$32="",IF(AP$31="",(SUMIF(S!$HC$15:$HL$15,'Ciclo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Semaforico'!AP$30,O!$HC40:$HL40))*AP$31),(SUMIF(S!$HC$15:$HL$15,'Ciclo Semaforico'!AP$32,S!$HC40:$HL40)+SUMIF(N!$HC$15:$HL$15,'Ciclo Semaforico'!AP$32,N!$HC40:$HL40)+SUMIF(E!$HC$15:$HL$15,'Ciclo Semaforico'!AP$32,E!$HC40:$HL40)+SUMIF(O!$HC$15:$HL$15,'Ciclo Semaforico'!AP$32,O!$HC40:$HL40))-IF(AP$31="",(SUMIF(S!$HC$15:$HL$15,'Ciclo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Semaforico'!AP$30,O!$HC40:$HL40))*AP$31))</f>
        <v>0</v>
      </c>
      <c r="AQ65" s="241">
        <f>IF(AQ$32="",IF(AQ$31="",(SUMIF(S!$HC$15:$HL$15,'Ciclo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Semaforico'!AQ$30,O!$HC40:$HL40))*AQ$31),(SUMIF(S!$HC$15:$HL$15,'Ciclo Semaforico'!AQ$32,S!$HC40:$HL40)+SUMIF(N!$HC$15:$HL$15,'Ciclo Semaforico'!AQ$32,N!$HC40:$HL40)+SUMIF(E!$HC$15:$HL$15,'Ciclo Semaforico'!AQ$32,E!$HC40:$HL40)+SUMIF(O!$HC$15:$HL$15,'Ciclo Semaforico'!AQ$32,O!$HC40:$HL40))-IF(AQ$31="",(SUMIF(S!$HC$15:$HL$15,'Ciclo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Semaforico'!AQ$30,O!$HC40:$HL40))*AQ$31))</f>
        <v>0</v>
      </c>
      <c r="AR65" s="241">
        <f>IF(AR$32="",IF(AR$31="",(SUMIF(S!$HC$15:$HL$15,'Ciclo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Semaforico'!AR$30,O!$HC40:$HL40))*AR$31),(SUMIF(S!$HC$15:$HL$15,'Ciclo Semaforico'!AR$32,S!$HC40:$HL40)+SUMIF(N!$HC$15:$HL$15,'Ciclo Semaforico'!AR$32,N!$HC40:$HL40)+SUMIF(E!$HC$15:$HL$15,'Ciclo Semaforico'!AR$32,E!$HC40:$HL40)+SUMIF(O!$HC$15:$HL$15,'Ciclo Semaforico'!AR$32,O!$HC40:$HL40))-IF(AR$31="",(SUMIF(S!$HC$15:$HL$15,'Ciclo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Semaforico'!AR$30,O!$HC40:$HL40))*AR$31))</f>
        <v>0</v>
      </c>
      <c r="AS65" s="241">
        <f>IF(AS$32="",IF(AS$31="",(SUMIF(S!$HC$15:$HL$15,'Ciclo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Semaforico'!AS$30,O!$HC40:$HL40))*AS$31),(SUMIF(S!$HC$15:$HL$15,'Ciclo Semaforico'!AS$32,S!$HC40:$HL40)+SUMIF(N!$HC$15:$HL$15,'Ciclo Semaforico'!AS$32,N!$HC40:$HL40)+SUMIF(E!$HC$15:$HL$15,'Ciclo Semaforico'!AS$32,E!$HC40:$HL40)+SUMIF(O!$HC$15:$HL$15,'Ciclo Semaforico'!AS$32,O!$HC40:$HL40))-IF(AS$31="",(SUMIF(S!$HC$15:$HL$15,'Ciclo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Semaforico'!AS$30,O!$HC40:$HL40))*AS$31))</f>
        <v>0</v>
      </c>
      <c r="AT65" s="241">
        <f>IF(AT$32="",IF(AT$31="",(SUMIF(S!$HC$15:$HL$15,'Ciclo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Semaforico'!AT$30,O!$HC40:$HL40))*AT$31),(SUMIF(S!$HC$15:$HL$15,'Ciclo Semaforico'!AT$32,S!$HC40:$HL40)+SUMIF(N!$HC$15:$HL$15,'Ciclo Semaforico'!AT$32,N!$HC40:$HL40)+SUMIF(E!$HC$15:$HL$15,'Ciclo Semaforico'!AT$32,E!$HC40:$HL40)+SUMIF(O!$HC$15:$HL$15,'Ciclo Semaforico'!AT$32,O!$HC40:$HL40))-IF(AT$31="",(SUMIF(S!$HC$15:$HL$15,'Ciclo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Semaforico'!AT$30,O!$HC40:$HL40))*AT$31))</f>
        <v>0</v>
      </c>
      <c r="AU65" s="241">
        <f>IF(AU$32="",IF(AU$31="",(SUMIF(S!$HC$15:$HL$15,'Ciclo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Semaforico'!AU$30,O!$HC40:$HL40))*AU$31),(SUMIF(S!$HC$15:$HL$15,'Ciclo Semaforico'!AU$32,S!$HC40:$HL40)+SUMIF(N!$HC$15:$HL$15,'Ciclo Semaforico'!AU$32,N!$HC40:$HL40)+SUMIF(E!$HC$15:$HL$15,'Ciclo Semaforico'!AU$32,E!$HC40:$HL40)+SUMIF(O!$HC$15:$HL$15,'Ciclo Semaforico'!AU$32,O!$HC40:$HL40))-IF(AU$31="",(SUMIF(S!$HC$15:$HL$15,'Ciclo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Semaforico'!AU$30,O!$HC40:$HL40))*AU$31))</f>
        <v>0</v>
      </c>
      <c r="AV65" s="241">
        <f>IF(AV$32="",IF(AV$31="",(SUMIF(S!$HC$15:$HL$15,'Ciclo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Semaforico'!AV$30,O!$HC40:$HL40))*AV$31),(SUMIF(S!$HC$15:$HL$15,'Ciclo Semaforico'!AV$32,S!$HC40:$HL40)+SUMIF(N!$HC$15:$HL$15,'Ciclo Semaforico'!AV$32,N!$HC40:$HL40)+SUMIF(E!$HC$15:$HL$15,'Ciclo Semaforico'!AV$32,E!$HC40:$HL40)+SUMIF(O!$HC$15:$HL$15,'Ciclo Semaforico'!AV$32,O!$HC40:$HL40))-IF(AV$31="",(SUMIF(S!$HC$15:$HL$15,'Ciclo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Semaforico'!AV$30,O!$HC40:$HL40))*AV$31))</f>
        <v>0</v>
      </c>
      <c r="AW65" s="241">
        <f>IF(AW$32="",IF(AW$31="",(SUMIF(S!$HC$15:$HL$15,'Ciclo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Semaforico'!AW$30,O!$HC40:$HL40))*AW$31),(SUMIF(S!$HC$15:$HL$15,'Ciclo Semaforico'!AW$32,S!$HC40:$HL40)+SUMIF(N!$HC$15:$HL$15,'Ciclo Semaforico'!AW$32,N!$HC40:$HL40)+SUMIF(E!$HC$15:$HL$15,'Ciclo Semaforico'!AW$32,E!$HC40:$HL40)+SUMIF(O!$HC$15:$HL$15,'Ciclo Semaforico'!AW$32,O!$HC40:$HL40))-IF(AW$31="",(SUMIF(S!$HC$15:$HL$15,'Ciclo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Semaforico'!AW$30,O!$HC40:$HL40))*AW$31))</f>
        <v>0</v>
      </c>
      <c r="AX65" s="242">
        <f>IF(AX$32="",IF(AX$31="",(SUMIF(S!$HC$15:$HL$15,'Ciclo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Semaforico'!AX$30,O!$HC40:$HL40))*AX$31),(SUMIF(S!$HC$15:$HL$15,'Ciclo Semaforico'!AX$32,S!$HC40:$HL40)+SUMIF(N!$HC$15:$HL$15,'Ciclo Semaforico'!AX$32,N!$HC40:$HL40)+SUMIF(E!$HC$15:$HL$15,'Ciclo Semaforico'!AX$32,E!$HC40:$HL40)+SUMIF(O!$HC$15:$HL$15,'Ciclo Semaforico'!AX$32,O!$HC40:$HL40))-IF(AX$31="",(SUMIF(S!$HC$15:$HL$15,'Ciclo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Semaforico'!AX$30,O!$HC40:$HL40))*AX$31))</f>
        <v>0</v>
      </c>
      <c r="AY65" s="240">
        <f>IF(AY$32="",IF(AY$31="",(SUMIF(S!$HC$15:$HL$15,'Ciclo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Semaforico'!AY$30,O!$HC40:$HL40))*AY$31),(SUMIF(S!$HC$15:$HL$15,'Ciclo Semaforico'!AY$32,S!$HC40:$HL40)+SUMIF(N!$HC$15:$HL$15,'Ciclo Semaforico'!AY$32,N!$HC40:$HL40)+SUMIF(E!$HC$15:$HL$15,'Ciclo Semaforico'!AY$32,E!$HC40:$HL40)+SUMIF(O!$HC$15:$HL$15,'Ciclo Semaforico'!AY$32,O!$HC40:$HL40))-IF(AY$31="",(SUMIF(S!$HC$15:$HL$15,'Ciclo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Semaforico'!AY$30,O!$HC40:$HL40))*AY$31))</f>
        <v>0</v>
      </c>
      <c r="AZ65" s="241">
        <f>IF(AZ$32="",IF(AZ$31="",(SUMIF(S!$HC$15:$HL$15,'Ciclo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Semaforico'!AZ$30,O!$HC40:$HL40))*AZ$31),(SUMIF(S!$HC$15:$HL$15,'Ciclo Semaforico'!AZ$32,S!$HC40:$HL40)+SUMIF(N!$HC$15:$HL$15,'Ciclo Semaforico'!AZ$32,N!$HC40:$HL40)+SUMIF(E!$HC$15:$HL$15,'Ciclo Semaforico'!AZ$32,E!$HC40:$HL40)+SUMIF(O!$HC$15:$HL$15,'Ciclo Semaforico'!AZ$32,O!$HC40:$HL40))-IF(AZ$31="",(SUMIF(S!$HC$15:$HL$15,'Ciclo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Semaforico'!AZ$30,O!$HC40:$HL40))*AZ$31))</f>
        <v>0</v>
      </c>
      <c r="BA65" s="241">
        <f>IF(BA$32="",IF(BA$31="",(SUMIF(S!$HC$15:$HL$15,'Ciclo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Semaforico'!BA$30,O!$HC40:$HL40))*BA$31),(SUMIF(S!$HC$15:$HL$15,'Ciclo Semaforico'!BA$32,S!$HC40:$HL40)+SUMIF(N!$HC$15:$HL$15,'Ciclo Semaforico'!BA$32,N!$HC40:$HL40)+SUMIF(E!$HC$15:$HL$15,'Ciclo Semaforico'!BA$32,E!$HC40:$HL40)+SUMIF(O!$HC$15:$HL$15,'Ciclo Semaforico'!BA$32,O!$HC40:$HL40))-IF(BA$31="",(SUMIF(S!$HC$15:$HL$15,'Ciclo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Semaforico'!BA$30,O!$HC40:$HL40))*BA$31))</f>
        <v>0</v>
      </c>
      <c r="BB65" s="241">
        <f>IF(BB$32="",IF(BB$31="",(SUMIF(S!$HC$15:$HL$15,'Ciclo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Semaforico'!BB$30,O!$HC40:$HL40))*BB$31),(SUMIF(S!$HC$15:$HL$15,'Ciclo Semaforico'!BB$32,S!$HC40:$HL40)+SUMIF(N!$HC$15:$HL$15,'Ciclo Semaforico'!BB$32,N!$HC40:$HL40)+SUMIF(E!$HC$15:$HL$15,'Ciclo Semaforico'!BB$32,E!$HC40:$HL40)+SUMIF(O!$HC$15:$HL$15,'Ciclo Semaforico'!BB$32,O!$HC40:$HL40))-IF(BB$31="",(SUMIF(S!$HC$15:$HL$15,'Ciclo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Semaforico'!BB$30,O!$HC40:$HL40))*BB$31))</f>
        <v>0</v>
      </c>
      <c r="BC65" s="241">
        <f>IF(BC$32="",IF(BC$31="",(SUMIF(S!$HC$15:$HL$15,'Ciclo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Semaforico'!BC$30,O!$HC40:$HL40))*BC$31),(SUMIF(S!$HC$15:$HL$15,'Ciclo Semaforico'!BC$32,S!$HC40:$HL40)+SUMIF(N!$HC$15:$HL$15,'Ciclo Semaforico'!BC$32,N!$HC40:$HL40)+SUMIF(E!$HC$15:$HL$15,'Ciclo Semaforico'!BC$32,E!$HC40:$HL40)+SUMIF(O!$HC$15:$HL$15,'Ciclo Semaforico'!BC$32,O!$HC40:$HL40))-IF(BC$31="",(SUMIF(S!$HC$15:$HL$15,'Ciclo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Semaforico'!BC$30,O!$HC40:$HL40))*BC$31))</f>
        <v>0</v>
      </c>
      <c r="BD65" s="241">
        <f>IF(BD$32="",IF(BD$31="",(SUMIF(S!$HC$15:$HL$15,'Ciclo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Semaforico'!BD$30,O!$HC40:$HL40))*BD$31),(SUMIF(S!$HC$15:$HL$15,'Ciclo Semaforico'!BD$32,S!$HC40:$HL40)+SUMIF(N!$HC$15:$HL$15,'Ciclo Semaforico'!BD$32,N!$HC40:$HL40)+SUMIF(E!$HC$15:$HL$15,'Ciclo Semaforico'!BD$32,E!$HC40:$HL40)+SUMIF(O!$HC$15:$HL$15,'Ciclo Semaforico'!BD$32,O!$HC40:$HL40))-IF(BD$31="",(SUMIF(S!$HC$15:$HL$15,'Ciclo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Semaforico'!BD$30,O!$HC40:$HL40))*BD$31))</f>
        <v>0</v>
      </c>
      <c r="BE65" s="241">
        <f>IF(BE$32="",IF(BE$31="",(SUMIF(S!$HC$15:$HL$15,'Ciclo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Semaforico'!BE$30,O!$HC40:$HL40))*BE$31),(SUMIF(S!$HC$15:$HL$15,'Ciclo Semaforico'!BE$32,S!$HC40:$HL40)+SUMIF(N!$HC$15:$HL$15,'Ciclo Semaforico'!BE$32,N!$HC40:$HL40)+SUMIF(E!$HC$15:$HL$15,'Ciclo Semaforico'!BE$32,E!$HC40:$HL40)+SUMIF(O!$HC$15:$HL$15,'Ciclo Semaforico'!BE$32,O!$HC40:$HL40))-IF(BE$31="",(SUMIF(S!$HC$15:$HL$15,'Ciclo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Semaforico'!BE$30,O!$HC40:$HL40))*BE$31))</f>
        <v>0</v>
      </c>
      <c r="BF65" s="241">
        <f>IF(BF$32="",IF(BF$31="",(SUMIF(S!$HC$15:$HL$15,'Ciclo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Semaforico'!BF$30,O!$HC40:$HL40))*BF$31),(SUMIF(S!$HC$15:$HL$15,'Ciclo Semaforico'!BF$32,S!$HC40:$HL40)+SUMIF(N!$HC$15:$HL$15,'Ciclo Semaforico'!BF$32,N!$HC40:$HL40)+SUMIF(E!$HC$15:$HL$15,'Ciclo Semaforico'!BF$32,E!$HC40:$HL40)+SUMIF(O!$HC$15:$HL$15,'Ciclo Semaforico'!BF$32,O!$HC40:$HL40))-IF(BF$31="",(SUMIF(S!$HC$15:$HL$15,'Ciclo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Semaforico'!BF$30,O!$HC40:$HL40))*BF$31))</f>
        <v>0</v>
      </c>
      <c r="BG65" s="241">
        <f>IF(BG$32="",IF(BG$31="",(SUMIF(S!$HC$15:$HL$15,'Ciclo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Semaforico'!BG$30,O!$HC40:$HL40))*BG$31),(SUMIF(S!$HC$15:$HL$15,'Ciclo Semaforico'!BG$32,S!$HC40:$HL40)+SUMIF(N!$HC$15:$HL$15,'Ciclo Semaforico'!BG$32,N!$HC40:$HL40)+SUMIF(E!$HC$15:$HL$15,'Ciclo Semaforico'!BG$32,E!$HC40:$HL40)+SUMIF(O!$HC$15:$HL$15,'Ciclo Semaforico'!BG$32,O!$HC40:$HL40))-IF(BG$31="",(SUMIF(S!$HC$15:$HL$15,'Ciclo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Semaforico'!BG$30,O!$HC40:$HL40))*BG$31))</f>
        <v>0</v>
      </c>
      <c r="BH65" s="241">
        <f>IF(BH$32="",IF(BH$31="",(SUMIF(S!$HC$15:$HL$15,'Ciclo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Semaforico'!BH$30,O!$HC40:$HL40))*BH$31),(SUMIF(S!$HC$15:$HL$15,'Ciclo Semaforico'!BH$32,S!$HC40:$HL40)+SUMIF(N!$HC$15:$HL$15,'Ciclo Semaforico'!BH$32,N!$HC40:$HL40)+SUMIF(E!$HC$15:$HL$15,'Ciclo Semaforico'!BH$32,E!$HC40:$HL40)+SUMIF(O!$HC$15:$HL$15,'Ciclo Semaforico'!BH$32,O!$HC40:$HL40))-IF(BH$31="",(SUMIF(S!$HC$15:$HL$15,'Ciclo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Semaforico'!BH$30,O!$HC40:$HL40))*BH$31))</f>
        <v>0</v>
      </c>
      <c r="BI65" s="241">
        <f>IF(BI$32="",IF(BI$31="",(SUMIF(S!$HC$15:$HL$15,'Ciclo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Semaforico'!BI$30,O!$HC40:$HL40))*BI$31),(SUMIF(S!$HC$15:$HL$15,'Ciclo Semaforico'!BI$32,S!$HC40:$HL40)+SUMIF(N!$HC$15:$HL$15,'Ciclo Semaforico'!BI$32,N!$HC40:$HL40)+SUMIF(E!$HC$15:$HL$15,'Ciclo Semaforico'!BI$32,E!$HC40:$HL40)+SUMIF(O!$HC$15:$HL$15,'Ciclo Semaforico'!BI$32,O!$HC40:$HL40))-IF(BI$31="",(SUMIF(S!$HC$15:$HL$15,'Ciclo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Semaforico'!BI$30,O!$HC40:$HL40))*BI$31))</f>
        <v>0</v>
      </c>
      <c r="BJ65" s="242">
        <f>IF(BJ$32="",IF(BJ$31="",(SUMIF(S!$HC$15:$HL$15,'Ciclo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Semaforico'!BJ$30,O!$HC40:$HL40))*BJ$31),(SUMIF(S!$HC$15:$HL$15,'Ciclo Semaforico'!BJ$32,S!$HC40:$HL40)+SUMIF(N!$HC$15:$HL$15,'Ciclo Semaforico'!BJ$32,N!$HC40:$HL40)+SUMIF(E!$HC$15:$HL$15,'Ciclo Semaforico'!BJ$32,E!$HC40:$HL40)+SUMIF(O!$HC$15:$HL$15,'Ciclo Semaforico'!BJ$32,O!$HC40:$HL40))-IF(BJ$31="",(SUMIF(S!$HC$15:$HL$15,'Ciclo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Semaforico'!BJ$30,O!$HC40:$HL40))*BJ$31))</f>
        <v>0</v>
      </c>
      <c r="BK65" s="240">
        <f>IF(BK$32="",IF(BK$31="",(SUMIF(S!$HC$15:$HL$15,'Ciclo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Semaforico'!BK$30,O!$HC40:$HL40))*BK$31),(SUMIF(S!$HC$15:$HL$15,'Ciclo Semaforico'!BK$32,S!$HC40:$HL40)+SUMIF(N!$HC$15:$HL$15,'Ciclo Semaforico'!BK$32,N!$HC40:$HL40)+SUMIF(E!$HC$15:$HL$15,'Ciclo Semaforico'!BK$32,E!$HC40:$HL40)+SUMIF(O!$HC$15:$HL$15,'Ciclo Semaforico'!BK$32,O!$HC40:$HL40))-IF(BK$31="",(SUMIF(S!$HC$15:$HL$15,'Ciclo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Semaforico'!BK$30,O!$HC40:$HL40))*BK$31))</f>
        <v>0</v>
      </c>
      <c r="BL65" s="241">
        <f>IF(BL$32="",IF(BL$31="",(SUMIF(S!$HC$15:$HL$15,'Ciclo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Semaforico'!BL$30,O!$HC40:$HL40))*BL$31),(SUMIF(S!$HC$15:$HL$15,'Ciclo Semaforico'!BL$32,S!$HC40:$HL40)+SUMIF(N!$HC$15:$HL$15,'Ciclo Semaforico'!BL$32,N!$HC40:$HL40)+SUMIF(E!$HC$15:$HL$15,'Ciclo Semaforico'!BL$32,E!$HC40:$HL40)+SUMIF(O!$HC$15:$HL$15,'Ciclo Semaforico'!BL$32,O!$HC40:$HL40))-IF(BL$31="",(SUMIF(S!$HC$15:$HL$15,'Ciclo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Semaforico'!BL$30,O!$HC40:$HL40))*BL$31))</f>
        <v>0</v>
      </c>
      <c r="BM65" s="241">
        <f>IF(BM$32="",IF(BM$31="",(SUMIF(S!$HC$15:$HL$15,'Ciclo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Semaforico'!BM$30,O!$HC40:$HL40))*BM$31),(SUMIF(S!$HC$15:$HL$15,'Ciclo Semaforico'!BM$32,S!$HC40:$HL40)+SUMIF(N!$HC$15:$HL$15,'Ciclo Semaforico'!BM$32,N!$HC40:$HL40)+SUMIF(E!$HC$15:$HL$15,'Ciclo Semaforico'!BM$32,E!$HC40:$HL40)+SUMIF(O!$HC$15:$HL$15,'Ciclo Semaforico'!BM$32,O!$HC40:$HL40))-IF(BM$31="",(SUMIF(S!$HC$15:$HL$15,'Ciclo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Semaforico'!BM$30,O!$HC40:$HL40))*BM$31))</f>
        <v>0</v>
      </c>
      <c r="BN65" s="241">
        <f>IF(BN$32="",IF(BN$31="",(SUMIF(S!$HC$15:$HL$15,'Ciclo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Semaforico'!BN$30,O!$HC40:$HL40))*BN$31),(SUMIF(S!$HC$15:$HL$15,'Ciclo Semaforico'!BN$32,S!$HC40:$HL40)+SUMIF(N!$HC$15:$HL$15,'Ciclo Semaforico'!BN$32,N!$HC40:$HL40)+SUMIF(E!$HC$15:$HL$15,'Ciclo Semaforico'!BN$32,E!$HC40:$HL40)+SUMIF(O!$HC$15:$HL$15,'Ciclo Semaforico'!BN$32,O!$HC40:$HL40))-IF(BN$31="",(SUMIF(S!$HC$15:$HL$15,'Ciclo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Semaforico'!BN$30,O!$HC40:$HL40))*BN$31))</f>
        <v>0</v>
      </c>
      <c r="BO65" s="241">
        <f>IF(BO$32="",IF(BO$31="",(SUMIF(S!$HC$15:$HL$15,'Ciclo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Semaforico'!BO$30,O!$HC40:$HL40))*BO$31),(SUMIF(S!$HC$15:$HL$15,'Ciclo Semaforico'!BO$32,S!$HC40:$HL40)+SUMIF(N!$HC$15:$HL$15,'Ciclo Semaforico'!BO$32,N!$HC40:$HL40)+SUMIF(E!$HC$15:$HL$15,'Ciclo Semaforico'!BO$32,E!$HC40:$HL40)+SUMIF(O!$HC$15:$HL$15,'Ciclo Semaforico'!BO$32,O!$HC40:$HL40))-IF(BO$31="",(SUMIF(S!$HC$15:$HL$15,'Ciclo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Semaforico'!BO$30,O!$HC40:$HL40))*BO$31))</f>
        <v>0</v>
      </c>
      <c r="BP65" s="241">
        <f>IF(BP$32="",IF(BP$31="",(SUMIF(S!$HC$15:$HL$15,'Ciclo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Semaforico'!BP$30,O!$HC40:$HL40))*BP$31),(SUMIF(S!$HC$15:$HL$15,'Ciclo Semaforico'!BP$32,S!$HC40:$HL40)+SUMIF(N!$HC$15:$HL$15,'Ciclo Semaforico'!BP$32,N!$HC40:$HL40)+SUMIF(E!$HC$15:$HL$15,'Ciclo Semaforico'!BP$32,E!$HC40:$HL40)+SUMIF(O!$HC$15:$HL$15,'Ciclo Semaforico'!BP$32,O!$HC40:$HL40))-IF(BP$31="",(SUMIF(S!$HC$15:$HL$15,'Ciclo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Semaforico'!BP$30,O!$HC40:$HL40))*BP$31))</f>
        <v>0</v>
      </c>
      <c r="BQ65" s="241">
        <f>IF(BQ$32="",IF(BQ$31="",(SUMIF(S!$HC$15:$HL$15,'Ciclo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Semaforico'!BQ$30,O!$HC40:$HL40))*BQ$31),(SUMIF(S!$HC$15:$HL$15,'Ciclo Semaforico'!BQ$32,S!$HC40:$HL40)+SUMIF(N!$HC$15:$HL$15,'Ciclo Semaforico'!BQ$32,N!$HC40:$HL40)+SUMIF(E!$HC$15:$HL$15,'Ciclo Semaforico'!BQ$32,E!$HC40:$HL40)+SUMIF(O!$HC$15:$HL$15,'Ciclo Semaforico'!BQ$32,O!$HC40:$HL40))-IF(BQ$31="",(SUMIF(S!$HC$15:$HL$15,'Ciclo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Semaforico'!BQ$30,O!$HC40:$HL40))*BQ$31))</f>
        <v>0</v>
      </c>
      <c r="BR65" s="241">
        <f>IF(BR$32="",IF(BR$31="",(SUMIF(S!$HC$15:$HL$15,'Ciclo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Semaforico'!BR$30,O!$HC40:$HL40))*BR$31),(SUMIF(S!$HC$15:$HL$15,'Ciclo Semaforico'!BR$32,S!$HC40:$HL40)+SUMIF(N!$HC$15:$HL$15,'Ciclo Semaforico'!BR$32,N!$HC40:$HL40)+SUMIF(E!$HC$15:$HL$15,'Ciclo Semaforico'!BR$32,E!$HC40:$HL40)+SUMIF(O!$HC$15:$HL$15,'Ciclo Semaforico'!BR$32,O!$HC40:$HL40))-IF(BR$31="",(SUMIF(S!$HC$15:$HL$15,'Ciclo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Semaforico'!BR$30,O!$HC40:$HL40))*BR$31))</f>
        <v>0</v>
      </c>
      <c r="BS65" s="241">
        <f>IF(BS$32="",IF(BS$31="",(SUMIF(S!$HC$15:$HL$15,'Ciclo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Semaforico'!BS$30,O!$HC40:$HL40))*BS$31),(SUMIF(S!$HC$15:$HL$15,'Ciclo Semaforico'!BS$32,S!$HC40:$HL40)+SUMIF(N!$HC$15:$HL$15,'Ciclo Semaforico'!BS$32,N!$HC40:$HL40)+SUMIF(E!$HC$15:$HL$15,'Ciclo Semaforico'!BS$32,E!$HC40:$HL40)+SUMIF(O!$HC$15:$HL$15,'Ciclo Semaforico'!BS$32,O!$HC40:$HL40))-IF(BS$31="",(SUMIF(S!$HC$15:$HL$15,'Ciclo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Semaforico'!BS$30,O!$HC40:$HL40))*BS$31))</f>
        <v>0</v>
      </c>
      <c r="BT65" s="241">
        <f>IF(BT$32="",IF(BT$31="",(SUMIF(S!$HC$15:$HL$15,'Ciclo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Semaforico'!BT$30,O!$HC40:$HL40))*BT$31),(SUMIF(S!$HC$15:$HL$15,'Ciclo Semaforico'!BT$32,S!$HC40:$HL40)+SUMIF(N!$HC$15:$HL$15,'Ciclo Semaforico'!BT$32,N!$HC40:$HL40)+SUMIF(E!$HC$15:$HL$15,'Ciclo Semaforico'!BT$32,E!$HC40:$HL40)+SUMIF(O!$HC$15:$HL$15,'Ciclo Semaforico'!BT$32,O!$HC40:$HL40))-IF(BT$31="",(SUMIF(S!$HC$15:$HL$15,'Ciclo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Semaforico'!BT$30,O!$HC40:$HL40))*BT$31))</f>
        <v>0</v>
      </c>
      <c r="BU65" s="241">
        <f>IF(BU$32="",IF(BU$31="",(SUMIF(S!$HC$15:$HL$15,'Ciclo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Semaforico'!BU$30,O!$HC40:$HL40))*BU$31),(SUMIF(S!$HC$15:$HL$15,'Ciclo Semaforico'!BU$32,S!$HC40:$HL40)+SUMIF(N!$HC$15:$HL$15,'Ciclo Semaforico'!BU$32,N!$HC40:$HL40)+SUMIF(E!$HC$15:$HL$15,'Ciclo Semaforico'!BU$32,E!$HC40:$HL40)+SUMIF(O!$HC$15:$HL$15,'Ciclo Semaforico'!BU$32,O!$HC40:$HL40))-IF(BU$31="",(SUMIF(S!$HC$15:$HL$15,'Ciclo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Semaforico'!BU$30,O!$HC40:$HL40))*BU$31))</f>
        <v>0</v>
      </c>
      <c r="BV65" s="242">
        <f>IF(BV$32="",IF(BV$31="",(SUMIF(S!$HC$15:$HL$15,'Ciclo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Semaforico'!BV$30,O!$HC40:$HL40))*BV$31),(SUMIF(S!$HC$15:$HL$15,'Ciclo Semaforico'!BV$32,S!$HC40:$HL40)+SUMIF(N!$HC$15:$HL$15,'Ciclo Semaforico'!BV$32,N!$HC40:$HL40)+SUMIF(E!$HC$15:$HL$15,'Ciclo Semaforico'!BV$32,E!$HC40:$HL40)+SUMIF(O!$HC$15:$HL$15,'Ciclo Semaforico'!BV$32,O!$HC40:$HL40))-IF(BV$31="",(SUMIF(S!$HC$15:$HL$15,'Ciclo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Semaforico'!BV$30,O!$HC40:$HL40))*BV$31))</f>
        <v>0</v>
      </c>
      <c r="BW65" s="240">
        <f>IF(BW$32="",IF(BW$31="",(SUMIF(S!$HC$15:$HL$15,'Ciclo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Semaforico'!BW$30,O!$HC40:$HL40))*BW$31),(SUMIF(S!$HC$15:$HL$15,'Ciclo Semaforico'!BW$32,S!$HC40:$HL40)+SUMIF(N!$HC$15:$HL$15,'Ciclo Semaforico'!BW$32,N!$HC40:$HL40)+SUMIF(E!$HC$15:$HL$15,'Ciclo Semaforico'!BW$32,E!$HC40:$HL40)+SUMIF(O!$HC$15:$HL$15,'Ciclo Semaforico'!BW$32,O!$HC40:$HL40))-IF(BW$31="",(SUMIF(S!$HC$15:$HL$15,'Ciclo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Semaforico'!BW$30,O!$HC40:$HL40))*BW$31))</f>
        <v>0</v>
      </c>
      <c r="BX65" s="241">
        <f>IF(BX$32="",IF(BX$31="",(SUMIF(S!$HC$15:$HL$15,'Ciclo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Semaforico'!BX$30,O!$HC40:$HL40))*BX$31),(SUMIF(S!$HC$15:$HL$15,'Ciclo Semaforico'!BX$32,S!$HC40:$HL40)+SUMIF(N!$HC$15:$HL$15,'Ciclo Semaforico'!BX$32,N!$HC40:$HL40)+SUMIF(E!$HC$15:$HL$15,'Ciclo Semaforico'!BX$32,E!$HC40:$HL40)+SUMIF(O!$HC$15:$HL$15,'Ciclo Semaforico'!BX$32,O!$HC40:$HL40))-IF(BX$31="",(SUMIF(S!$HC$15:$HL$15,'Ciclo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Semaforico'!BX$30,O!$HC40:$HL40))*BX$31))</f>
        <v>0</v>
      </c>
      <c r="BY65" s="241">
        <f>IF(BY$32="",IF(BY$31="",(SUMIF(S!$HC$15:$HL$15,'Ciclo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Semaforico'!BY$30,O!$HC40:$HL40))*BY$31),(SUMIF(S!$HC$15:$HL$15,'Ciclo Semaforico'!BY$32,S!$HC40:$HL40)+SUMIF(N!$HC$15:$HL$15,'Ciclo Semaforico'!BY$32,N!$HC40:$HL40)+SUMIF(E!$HC$15:$HL$15,'Ciclo Semaforico'!BY$32,E!$HC40:$HL40)+SUMIF(O!$HC$15:$HL$15,'Ciclo Semaforico'!BY$32,O!$HC40:$HL40))-IF(BY$31="",(SUMIF(S!$HC$15:$HL$15,'Ciclo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Semaforico'!BY$30,O!$HC40:$HL40))*BY$31))</f>
        <v>0</v>
      </c>
      <c r="BZ65" s="241">
        <f>IF(BZ$32="",IF(BZ$31="",(SUMIF(S!$HC$15:$HL$15,'Ciclo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Semaforico'!BZ$30,O!$HC40:$HL40))*BZ$31),(SUMIF(S!$HC$15:$HL$15,'Ciclo Semaforico'!BZ$32,S!$HC40:$HL40)+SUMIF(N!$HC$15:$HL$15,'Ciclo Semaforico'!BZ$32,N!$HC40:$HL40)+SUMIF(E!$HC$15:$HL$15,'Ciclo Semaforico'!BZ$32,E!$HC40:$HL40)+SUMIF(O!$HC$15:$HL$15,'Ciclo Semaforico'!BZ$32,O!$HC40:$HL40))-IF(BZ$31="",(SUMIF(S!$HC$15:$HL$15,'Ciclo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Semaforico'!BZ$30,O!$HC40:$HL40))*BZ$31))</f>
        <v>0</v>
      </c>
      <c r="CA65" s="241">
        <f>IF(CA$32="",IF(CA$31="",(SUMIF(S!$HC$15:$HL$15,'Ciclo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Semaforico'!CA$30,O!$HC40:$HL40))*CA$31),(SUMIF(S!$HC$15:$HL$15,'Ciclo Semaforico'!CA$32,S!$HC40:$HL40)+SUMIF(N!$HC$15:$HL$15,'Ciclo Semaforico'!CA$32,N!$HC40:$HL40)+SUMIF(E!$HC$15:$HL$15,'Ciclo Semaforico'!CA$32,E!$HC40:$HL40)+SUMIF(O!$HC$15:$HL$15,'Ciclo Semaforico'!CA$32,O!$HC40:$HL40))-IF(CA$31="",(SUMIF(S!$HC$15:$HL$15,'Ciclo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Semaforico'!CA$30,O!$HC40:$HL40))*CA$31))</f>
        <v>0</v>
      </c>
      <c r="CB65" s="241">
        <f>IF(CB$32="",IF(CB$31="",(SUMIF(S!$HC$15:$HL$15,'Ciclo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Semaforico'!CB$30,O!$HC40:$HL40))*CB$31),(SUMIF(S!$HC$15:$HL$15,'Ciclo Semaforico'!CB$32,S!$HC40:$HL40)+SUMIF(N!$HC$15:$HL$15,'Ciclo Semaforico'!CB$32,N!$HC40:$HL40)+SUMIF(E!$HC$15:$HL$15,'Ciclo Semaforico'!CB$32,E!$HC40:$HL40)+SUMIF(O!$HC$15:$HL$15,'Ciclo Semaforico'!CB$32,O!$HC40:$HL40))-IF(CB$31="",(SUMIF(S!$HC$15:$HL$15,'Ciclo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Semaforico'!CB$30,O!$HC40:$HL40))*CB$31))</f>
        <v>0</v>
      </c>
      <c r="CC65" s="241">
        <f>IF(CC$32="",IF(CC$31="",(SUMIF(S!$HC$15:$HL$15,'Ciclo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Semaforico'!CC$30,O!$HC40:$HL40))*CC$31),(SUMIF(S!$HC$15:$HL$15,'Ciclo Semaforico'!CC$32,S!$HC40:$HL40)+SUMIF(N!$HC$15:$HL$15,'Ciclo Semaforico'!CC$32,N!$HC40:$HL40)+SUMIF(E!$HC$15:$HL$15,'Ciclo Semaforico'!CC$32,E!$HC40:$HL40)+SUMIF(O!$HC$15:$HL$15,'Ciclo Semaforico'!CC$32,O!$HC40:$HL40))-IF(CC$31="",(SUMIF(S!$HC$15:$HL$15,'Ciclo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Semaforico'!CC$30,O!$HC40:$HL40))*CC$31))</f>
        <v>0</v>
      </c>
      <c r="CD65" s="241">
        <f>IF(CD$32="",IF(CD$31="",(SUMIF(S!$HC$15:$HL$15,'Ciclo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Semaforico'!CD$30,O!$HC40:$HL40))*CD$31),(SUMIF(S!$HC$15:$HL$15,'Ciclo Semaforico'!CD$32,S!$HC40:$HL40)+SUMIF(N!$HC$15:$HL$15,'Ciclo Semaforico'!CD$32,N!$HC40:$HL40)+SUMIF(E!$HC$15:$HL$15,'Ciclo Semaforico'!CD$32,E!$HC40:$HL40)+SUMIF(O!$HC$15:$HL$15,'Ciclo Semaforico'!CD$32,O!$HC40:$HL40))-IF(CD$31="",(SUMIF(S!$HC$15:$HL$15,'Ciclo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Semaforico'!CD$30,O!$HC40:$HL40))*CD$31))</f>
        <v>0</v>
      </c>
      <c r="CE65" s="241">
        <f>IF(CE$32="",IF(CE$31="",(SUMIF(S!$HC$15:$HL$15,'Ciclo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Semaforico'!CE$30,O!$HC40:$HL40))*CE$31),(SUMIF(S!$HC$15:$HL$15,'Ciclo Semaforico'!CE$32,S!$HC40:$HL40)+SUMIF(N!$HC$15:$HL$15,'Ciclo Semaforico'!CE$32,N!$HC40:$HL40)+SUMIF(E!$HC$15:$HL$15,'Ciclo Semaforico'!CE$32,E!$HC40:$HL40)+SUMIF(O!$HC$15:$HL$15,'Ciclo Semaforico'!CE$32,O!$HC40:$HL40))-IF(CE$31="",(SUMIF(S!$HC$15:$HL$15,'Ciclo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Semaforico'!CE$30,O!$HC40:$HL40))*CE$31))</f>
        <v>0</v>
      </c>
      <c r="CF65" s="241">
        <f>IF(CF$32="",IF(CF$31="",(SUMIF(S!$HC$15:$HL$15,'Ciclo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Semaforico'!CF$30,O!$HC40:$HL40))*CF$31),(SUMIF(S!$HC$15:$HL$15,'Ciclo Semaforico'!CF$32,S!$HC40:$HL40)+SUMIF(N!$HC$15:$HL$15,'Ciclo Semaforico'!CF$32,N!$HC40:$HL40)+SUMIF(E!$HC$15:$HL$15,'Ciclo Semaforico'!CF$32,E!$HC40:$HL40)+SUMIF(O!$HC$15:$HL$15,'Ciclo Semaforico'!CF$32,O!$HC40:$HL40))-IF(CF$31="",(SUMIF(S!$HC$15:$HL$15,'Ciclo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Semaforico'!CF$30,O!$HC40:$HL40))*CF$31))</f>
        <v>0</v>
      </c>
      <c r="CG65" s="241">
        <f>IF(CG$32="",IF(CG$31="",(SUMIF(S!$HC$15:$HL$15,'Ciclo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Semaforico'!CG$30,O!$HC40:$HL40))*CG$31),(SUMIF(S!$HC$15:$HL$15,'Ciclo Semaforico'!CG$32,S!$HC40:$HL40)+SUMIF(N!$HC$15:$HL$15,'Ciclo Semaforico'!CG$32,N!$HC40:$HL40)+SUMIF(E!$HC$15:$HL$15,'Ciclo Semaforico'!CG$32,E!$HC40:$HL40)+SUMIF(O!$HC$15:$HL$15,'Ciclo Semaforico'!CG$32,O!$HC40:$HL40))-IF(CG$31="",(SUMIF(S!$HC$15:$HL$15,'Ciclo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Semaforico'!CG$30,O!$HC40:$HL40))*CG$31))</f>
        <v>0</v>
      </c>
      <c r="CH65" s="242">
        <f>IF(CH$32="",IF(CH$31="",(SUMIF(S!$HC$15:$HL$15,'Ciclo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Semaforico'!CH$30,O!$HC40:$HL40))*CH$31),(SUMIF(S!$HC$15:$HL$15,'Ciclo Semaforico'!CH$32,S!$HC40:$HL40)+SUMIF(N!$HC$15:$HL$15,'Ciclo Semaforico'!CH$32,N!$HC40:$HL40)+SUMIF(E!$HC$15:$HL$15,'Ciclo Semaforico'!CH$32,E!$HC40:$HL40)+SUMIF(O!$HC$15:$HL$15,'Ciclo Semaforico'!CH$32,O!$HC40:$HL40))-IF(CH$31="",(SUMIF(S!$HC$15:$HL$15,'Ciclo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Semaforico'!CH$30,O!$HC40:$HL40))*CH$31))</f>
        <v>0</v>
      </c>
      <c r="CI65" s="240" t="e">
        <f t="shared" si="52"/>
        <v>#REF!</v>
      </c>
      <c r="CJ65" s="241" t="e">
        <f t="shared" si="53"/>
        <v>#REF!</v>
      </c>
      <c r="CK65" s="241" t="e">
        <f t="shared" si="54"/>
        <v>#REF!</v>
      </c>
      <c r="CL65" s="241" t="e">
        <f t="shared" si="55"/>
        <v>#REF!</v>
      </c>
      <c r="CM65" s="241" t="e">
        <f t="shared" si="56"/>
        <v>#REF!</v>
      </c>
      <c r="CN65" s="241" t="e">
        <f t="shared" si="57"/>
        <v>#REF!</v>
      </c>
      <c r="CO65" s="241" t="e">
        <f t="shared" si="58"/>
        <v>#REF!</v>
      </c>
      <c r="CP65" s="241" t="e">
        <f t="shared" si="59"/>
        <v>#REF!</v>
      </c>
      <c r="CQ65" s="241" t="e">
        <f t="shared" si="60"/>
        <v>#REF!</v>
      </c>
      <c r="CR65" s="241" t="e">
        <f t="shared" si="61"/>
        <v>#REF!</v>
      </c>
      <c r="CS65" s="241" t="e">
        <f t="shared" si="62"/>
        <v>#REF!</v>
      </c>
      <c r="CT65" s="242">
        <f t="shared" si="63"/>
        <v>0</v>
      </c>
      <c r="CU65" s="240" t="e">
        <f t="shared" si="64"/>
        <v>#REF!</v>
      </c>
      <c r="CV65" s="241" t="e">
        <f t="shared" si="65"/>
        <v>#REF!</v>
      </c>
      <c r="CW65" s="241" t="e">
        <f t="shared" si="66"/>
        <v>#REF!</v>
      </c>
      <c r="CX65" s="241">
        <f t="shared" si="67"/>
        <v>0</v>
      </c>
      <c r="CY65" s="241">
        <f t="shared" si="68"/>
        <v>0</v>
      </c>
      <c r="CZ65" s="241">
        <f t="shared" si="69"/>
        <v>0</v>
      </c>
      <c r="DA65" s="241">
        <f t="shared" si="70"/>
        <v>0</v>
      </c>
      <c r="DB65" s="241">
        <f t="shared" si="71"/>
        <v>0</v>
      </c>
      <c r="DC65" s="241">
        <f t="shared" si="72"/>
        <v>0</v>
      </c>
      <c r="DD65" s="241">
        <f t="shared" si="73"/>
        <v>0</v>
      </c>
      <c r="DE65" s="241">
        <f t="shared" si="74"/>
        <v>0</v>
      </c>
      <c r="DF65" s="242">
        <f t="shared" si="75"/>
        <v>0</v>
      </c>
      <c r="DG65" s="240">
        <f t="shared" si="76"/>
        <v>0</v>
      </c>
      <c r="DH65" s="241">
        <f t="shared" si="77"/>
        <v>0</v>
      </c>
      <c r="DI65" s="241">
        <f t="shared" si="78"/>
        <v>0</v>
      </c>
      <c r="DJ65" s="241">
        <f t="shared" si="79"/>
        <v>0</v>
      </c>
      <c r="DK65" s="241">
        <f t="shared" si="80"/>
        <v>0</v>
      </c>
      <c r="DL65" s="241">
        <f t="shared" si="81"/>
        <v>0</v>
      </c>
      <c r="DM65" s="241">
        <f t="shared" si="82"/>
        <v>0</v>
      </c>
      <c r="DN65" s="241">
        <f t="shared" si="83"/>
        <v>0</v>
      </c>
      <c r="DO65" s="241">
        <f t="shared" si="84"/>
        <v>0</v>
      </c>
      <c r="DP65" s="241">
        <f t="shared" si="85"/>
        <v>0</v>
      </c>
      <c r="DQ65" s="241">
        <f t="shared" si="86"/>
        <v>0</v>
      </c>
      <c r="DR65" s="242">
        <f t="shared" si="87"/>
        <v>0</v>
      </c>
      <c r="DS65" s="240">
        <f t="shared" si="88"/>
        <v>0</v>
      </c>
      <c r="DT65" s="241">
        <f t="shared" si="89"/>
        <v>0</v>
      </c>
      <c r="DU65" s="241">
        <f t="shared" si="90"/>
        <v>0</v>
      </c>
      <c r="DV65" s="241">
        <f t="shared" si="91"/>
        <v>0</v>
      </c>
      <c r="DW65" s="241">
        <f t="shared" si="92"/>
        <v>0</v>
      </c>
      <c r="DX65" s="241">
        <f t="shared" si="93"/>
        <v>0</v>
      </c>
      <c r="DY65" s="241">
        <f t="shared" si="94"/>
        <v>0</v>
      </c>
      <c r="DZ65" s="241">
        <f t="shared" si="95"/>
        <v>0</v>
      </c>
      <c r="EA65" s="241">
        <f t="shared" si="96"/>
        <v>0</v>
      </c>
      <c r="EB65" s="241">
        <f t="shared" si="97"/>
        <v>0</v>
      </c>
      <c r="EC65" s="241">
        <f t="shared" si="98"/>
        <v>0</v>
      </c>
      <c r="ED65" s="242">
        <f t="shared" si="99"/>
        <v>0</v>
      </c>
      <c r="EE65" s="240">
        <f t="shared" si="100"/>
        <v>0</v>
      </c>
      <c r="EF65" s="241">
        <f t="shared" si="101"/>
        <v>0</v>
      </c>
      <c r="EG65" s="241">
        <f t="shared" si="102"/>
        <v>0</v>
      </c>
      <c r="EH65" s="241">
        <f t="shared" si="103"/>
        <v>0</v>
      </c>
      <c r="EI65" s="241">
        <f t="shared" si="104"/>
        <v>0</v>
      </c>
      <c r="EJ65" s="241">
        <f t="shared" si="105"/>
        <v>0</v>
      </c>
      <c r="EK65" s="241">
        <f t="shared" si="106"/>
        <v>0</v>
      </c>
      <c r="EL65" s="241">
        <f t="shared" si="107"/>
        <v>0</v>
      </c>
      <c r="EM65" s="241">
        <f t="shared" si="108"/>
        <v>0</v>
      </c>
      <c r="EN65" s="241">
        <f t="shared" si="109"/>
        <v>0</v>
      </c>
      <c r="EO65" s="241">
        <f t="shared" si="110"/>
        <v>0</v>
      </c>
      <c r="EP65" s="242">
        <f t="shared" si="111"/>
        <v>0</v>
      </c>
      <c r="EQ65" s="251" t="e">
        <f t="shared" si="112"/>
        <v>#REF!</v>
      </c>
      <c r="ER65" s="252" t="e">
        <f t="shared" si="113"/>
        <v>#REF!</v>
      </c>
      <c r="ES65" s="252" t="e">
        <f t="shared" si="114"/>
        <v>#REF!</v>
      </c>
      <c r="ET65" s="252" t="e">
        <f t="shared" si="115"/>
        <v>#REF!</v>
      </c>
      <c r="EU65" s="252" t="e">
        <f t="shared" si="116"/>
        <v>#REF!</v>
      </c>
      <c r="EV65" s="252" t="e">
        <f t="shared" si="117"/>
        <v>#REF!</v>
      </c>
      <c r="EW65" s="252" t="e">
        <f t="shared" si="118"/>
        <v>#REF!</v>
      </c>
      <c r="EX65" s="252" t="e">
        <f t="shared" si="119"/>
        <v>#REF!</v>
      </c>
      <c r="EY65" s="252" t="e">
        <f t="shared" si="120"/>
        <v>#REF!</v>
      </c>
      <c r="EZ65" s="252" t="e">
        <f t="shared" si="121"/>
        <v>#REF!</v>
      </c>
      <c r="FA65" s="252" t="e">
        <f t="shared" si="122"/>
        <v>#REF!</v>
      </c>
      <c r="FB65" s="253" t="str">
        <f t="shared" si="123"/>
        <v/>
      </c>
      <c r="FC65" s="251" t="e">
        <f t="shared" si="124"/>
        <v>#REF!</v>
      </c>
      <c r="FD65" s="252" t="e">
        <f t="shared" si="125"/>
        <v>#REF!</v>
      </c>
      <c r="FE65" s="252" t="e">
        <f t="shared" si="126"/>
        <v>#REF!</v>
      </c>
      <c r="FF65" s="252" t="str">
        <f t="shared" si="127"/>
        <v/>
      </c>
      <c r="FG65" s="252" t="str">
        <f t="shared" si="128"/>
        <v/>
      </c>
      <c r="FH65" s="252" t="str">
        <f t="shared" si="129"/>
        <v/>
      </c>
      <c r="FI65" s="252" t="str">
        <f t="shared" si="130"/>
        <v/>
      </c>
      <c r="FJ65" s="252" t="str">
        <f t="shared" si="131"/>
        <v/>
      </c>
      <c r="FK65" s="252" t="str">
        <f t="shared" si="132"/>
        <v/>
      </c>
      <c r="FL65" s="252" t="str">
        <f t="shared" si="133"/>
        <v/>
      </c>
      <c r="FM65" s="252" t="str">
        <f t="shared" si="134"/>
        <v/>
      </c>
      <c r="FN65" s="253" t="str">
        <f t="shared" si="135"/>
        <v/>
      </c>
      <c r="FO65" s="251" t="str">
        <f t="shared" si="136"/>
        <v/>
      </c>
      <c r="FP65" s="252" t="str">
        <f t="shared" si="137"/>
        <v/>
      </c>
      <c r="FQ65" s="252" t="str">
        <f t="shared" si="138"/>
        <v/>
      </c>
      <c r="FR65" s="252" t="str">
        <f t="shared" si="139"/>
        <v/>
      </c>
      <c r="FS65" s="252" t="str">
        <f t="shared" si="140"/>
        <v/>
      </c>
      <c r="FT65" s="252" t="str">
        <f t="shared" si="141"/>
        <v/>
      </c>
      <c r="FU65" s="252" t="str">
        <f t="shared" si="142"/>
        <v/>
      </c>
      <c r="FV65" s="252" t="str">
        <f t="shared" si="143"/>
        <v/>
      </c>
      <c r="FW65" s="252" t="str">
        <f t="shared" si="144"/>
        <v/>
      </c>
      <c r="FX65" s="252" t="str">
        <f t="shared" si="145"/>
        <v/>
      </c>
      <c r="FY65" s="252" t="str">
        <f t="shared" si="146"/>
        <v/>
      </c>
      <c r="FZ65" s="253" t="str">
        <f t="shared" si="147"/>
        <v/>
      </c>
      <c r="GA65" s="251" t="str">
        <f t="shared" si="148"/>
        <v/>
      </c>
      <c r="GB65" s="252" t="str">
        <f t="shared" si="149"/>
        <v/>
      </c>
      <c r="GC65" s="252" t="str">
        <f t="shared" si="150"/>
        <v/>
      </c>
      <c r="GD65" s="252" t="str">
        <f t="shared" si="151"/>
        <v/>
      </c>
      <c r="GE65" s="252" t="str">
        <f t="shared" si="152"/>
        <v/>
      </c>
      <c r="GF65" s="252" t="str">
        <f t="shared" si="153"/>
        <v/>
      </c>
      <c r="GG65" s="252" t="str">
        <f t="shared" si="154"/>
        <v/>
      </c>
      <c r="GH65" s="252" t="str">
        <f t="shared" si="155"/>
        <v/>
      </c>
      <c r="GI65" s="252" t="str">
        <f t="shared" si="156"/>
        <v/>
      </c>
      <c r="GJ65" s="252" t="str">
        <f t="shared" si="157"/>
        <v/>
      </c>
      <c r="GK65" s="252" t="str">
        <f t="shared" si="158"/>
        <v/>
      </c>
      <c r="GL65" s="253" t="str">
        <f t="shared" si="159"/>
        <v/>
      </c>
      <c r="GM65" s="251" t="str">
        <f t="shared" si="160"/>
        <v/>
      </c>
      <c r="GN65" s="252" t="str">
        <f t="shared" si="161"/>
        <v/>
      </c>
      <c r="GO65" s="252" t="str">
        <f t="shared" si="162"/>
        <v/>
      </c>
      <c r="GP65" s="252" t="str">
        <f t="shared" si="163"/>
        <v/>
      </c>
      <c r="GQ65" s="252" t="str">
        <f t="shared" si="164"/>
        <v/>
      </c>
      <c r="GR65" s="252" t="str">
        <f t="shared" si="165"/>
        <v/>
      </c>
      <c r="GS65" s="252" t="str">
        <f t="shared" si="166"/>
        <v/>
      </c>
      <c r="GT65" s="252" t="str">
        <f t="shared" si="167"/>
        <v/>
      </c>
      <c r="GU65" s="252" t="str">
        <f t="shared" si="168"/>
        <v/>
      </c>
      <c r="GV65" s="252" t="str">
        <f t="shared" si="169"/>
        <v/>
      </c>
      <c r="GW65" s="252" t="str">
        <f t="shared" si="170"/>
        <v/>
      </c>
      <c r="GX65" s="253" t="str">
        <f t="shared" si="171"/>
        <v/>
      </c>
      <c r="GY65" s="248" t="e">
        <f t="shared" si="185"/>
        <v>#REF!</v>
      </c>
      <c r="GZ65" s="249" t="e">
        <f t="shared" si="185"/>
        <v>#REF!</v>
      </c>
      <c r="HA65" s="249">
        <f t="shared" si="185"/>
        <v>0</v>
      </c>
      <c r="HB65" s="249">
        <f t="shared" si="185"/>
        <v>0</v>
      </c>
      <c r="HC65" s="249">
        <f t="shared" si="185"/>
        <v>0</v>
      </c>
      <c r="HD65" s="249">
        <f t="shared" si="185"/>
        <v>0</v>
      </c>
      <c r="HE65" s="249">
        <f t="shared" si="185"/>
        <v>0</v>
      </c>
      <c r="HF65" s="250">
        <f t="shared" si="185"/>
        <v>0</v>
      </c>
      <c r="HG65" s="248" t="e">
        <f t="shared" si="187"/>
        <v>#REF!</v>
      </c>
      <c r="HH65" s="249" t="e">
        <f t="shared" si="187"/>
        <v>#REF!</v>
      </c>
      <c r="HI65" s="249">
        <f t="shared" si="187"/>
        <v>0</v>
      </c>
      <c r="HJ65" s="249">
        <f t="shared" si="187"/>
        <v>0</v>
      </c>
      <c r="HK65" s="249">
        <f t="shared" si="187"/>
        <v>0</v>
      </c>
      <c r="HL65" s="249">
        <f t="shared" si="187"/>
        <v>0</v>
      </c>
      <c r="HM65" s="249">
        <f t="shared" si="187"/>
        <v>0</v>
      </c>
      <c r="HN65" s="250">
        <f t="shared" si="187"/>
        <v>0</v>
      </c>
      <c r="HO65" s="248">
        <f t="shared" si="189"/>
        <v>0</v>
      </c>
      <c r="HP65" s="249">
        <f t="shared" si="189"/>
        <v>0</v>
      </c>
      <c r="HQ65" s="249">
        <f t="shared" si="189"/>
        <v>0</v>
      </c>
      <c r="HR65" s="249">
        <f t="shared" si="189"/>
        <v>0</v>
      </c>
      <c r="HS65" s="249">
        <f t="shared" si="189"/>
        <v>0</v>
      </c>
      <c r="HT65" s="249">
        <f t="shared" si="189"/>
        <v>0</v>
      </c>
      <c r="HU65" s="249">
        <f t="shared" si="189"/>
        <v>0</v>
      </c>
      <c r="HV65" s="250">
        <f t="shared" si="189"/>
        <v>0</v>
      </c>
      <c r="HW65" s="248">
        <f t="shared" si="191"/>
        <v>0</v>
      </c>
      <c r="HX65" s="249">
        <f t="shared" si="191"/>
        <v>0</v>
      </c>
      <c r="HY65" s="249">
        <f t="shared" si="191"/>
        <v>0</v>
      </c>
      <c r="HZ65" s="249">
        <f t="shared" si="191"/>
        <v>0</v>
      </c>
      <c r="IA65" s="249">
        <f t="shared" si="191"/>
        <v>0</v>
      </c>
      <c r="IB65" s="249">
        <f t="shared" si="191"/>
        <v>0</v>
      </c>
      <c r="IC65" s="249">
        <f t="shared" si="191"/>
        <v>0</v>
      </c>
      <c r="ID65" s="250">
        <f t="shared" si="191"/>
        <v>0</v>
      </c>
      <c r="IE65" s="248">
        <f t="shared" si="193"/>
        <v>0</v>
      </c>
      <c r="IF65" s="249">
        <f t="shared" si="193"/>
        <v>0</v>
      </c>
      <c r="IG65" s="249">
        <f t="shared" si="193"/>
        <v>0</v>
      </c>
      <c r="IH65" s="249">
        <f t="shared" si="193"/>
        <v>0</v>
      </c>
      <c r="II65" s="249">
        <f t="shared" si="193"/>
        <v>0</v>
      </c>
      <c r="IJ65" s="249">
        <f t="shared" si="193"/>
        <v>0</v>
      </c>
      <c r="IK65" s="249">
        <f t="shared" si="193"/>
        <v>0</v>
      </c>
      <c r="IL65" s="250">
        <f t="shared" si="193"/>
        <v>0</v>
      </c>
      <c r="IM65" s="251" t="e">
        <f t="shared" si="178"/>
        <v>#REF!</v>
      </c>
      <c r="IN65" s="252" t="e">
        <f t="shared" si="179"/>
        <v>#REF!</v>
      </c>
      <c r="IO65" s="252">
        <f t="shared" si="180"/>
        <v>0</v>
      </c>
      <c r="IP65" s="252">
        <f t="shared" si="181"/>
        <v>0</v>
      </c>
      <c r="IQ65" s="253">
        <f t="shared" si="182"/>
        <v>0</v>
      </c>
      <c r="IR65" s="405" t="e">
        <f t="shared" si="195"/>
        <v>#REF!</v>
      </c>
      <c r="IS65" s="246">
        <f t="shared" si="197"/>
        <v>0</v>
      </c>
      <c r="IT65" s="254" t="e">
        <f t="shared" si="183"/>
        <v>#REF!</v>
      </c>
      <c r="IU65" s="682">
        <v>2600</v>
      </c>
      <c r="IV65" s="410">
        <v>1.1000000000000001</v>
      </c>
      <c r="IW65" s="410" t="s">
        <v>202</v>
      </c>
      <c r="IX65" s="414" t="e">
        <f t="shared" si="196"/>
        <v>#REF!</v>
      </c>
      <c r="IY65" s="422" t="e">
        <f t="shared" ref="IY65:IY75" si="198">+IF($IR65=0,"",($IM65/$IR65)*IT65)</f>
        <v>#REF!</v>
      </c>
      <c r="IZ65" s="423">
        <v>3</v>
      </c>
      <c r="JA65" s="424">
        <v>2</v>
      </c>
      <c r="JB65" s="422" t="e">
        <f t="shared" ref="JB65:JB75" si="199">+IF($IR65=0,"",($IN65/$IR65)*IT65)</f>
        <v>#REF!</v>
      </c>
      <c r="JC65" s="423">
        <v>3</v>
      </c>
      <c r="JD65" s="424">
        <v>2</v>
      </c>
      <c r="JE65" s="419" t="e">
        <f t="shared" ref="JE65:JE75" si="200">+IF($IR65=0,"",($IO65/$IR65)*IT65)</f>
        <v>#REF!</v>
      </c>
      <c r="JF65" s="420">
        <v>3</v>
      </c>
      <c r="JG65" s="421">
        <v>0</v>
      </c>
      <c r="JH65" s="419"/>
      <c r="JI65" s="420"/>
      <c r="JJ65" s="421"/>
      <c r="JK65" s="419"/>
      <c r="JL65" s="420"/>
      <c r="JM65" s="421"/>
      <c r="JN65" s="680">
        <v>1</v>
      </c>
      <c r="JO65" s="680">
        <v>1</v>
      </c>
      <c r="JP65" s="680">
        <v>1</v>
      </c>
      <c r="JQ65" s="680">
        <v>1</v>
      </c>
      <c r="JR65" s="681">
        <v>1</v>
      </c>
      <c r="JS65" s="675" t="e">
        <f>+SUM(CI65:EP65)</f>
        <v>#REF!</v>
      </c>
    </row>
    <row r="66" spans="25:279" ht="20.100000000000001" customHeight="1">
      <c r="Y66" s="381" t="e">
        <f>N!IK41</f>
        <v>#REF!</v>
      </c>
      <c r="Z66" s="378" t="s">
        <v>83</v>
      </c>
      <c r="AA66" s="240" t="e">
        <f>IF(AA$32="",IF(AA$31="",(SUMIF(S!$HC$15:$HL$15,'Ciclo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Semaforico'!AA$30,O!$HC41:$HL41))*AA$31),(SUMIF(S!$HC$15:$HL$15,'Ciclo Semaforico'!AA$32,S!$HC41:$HL41)+SUMIF(N!$HC$15:$HL$15,'Ciclo Semaforico'!AA$32,N!$HC41:$HL41)+SUMIF(E!$HC$15:$HL$15,'Ciclo Semaforico'!AA$32,E!$HC41:$HL41)+SUMIF(O!$HC$15:$HL$15,'Ciclo Semaforico'!AA$32,O!$HC41:$HL41))-IF(AA$31="",(SUMIF(S!$HC$15:$HL$15,'Ciclo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Semaforico'!AA$30,O!$HC41:$HL41))*AA$31))</f>
        <v>#REF!</v>
      </c>
      <c r="AB66" s="241" t="e">
        <f>IF(AB$32="",IF(AB$31="",(SUMIF(S!$HC$15:$HL$15,'Ciclo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Semaforico'!AB$30,O!$HC41:$HL41))*AB$31),(SUMIF(S!$HC$15:$HL$15,'Ciclo Semaforico'!AB$32,S!$HC41:$HL41)+SUMIF(N!$HC$15:$HL$15,'Ciclo Semaforico'!AB$32,N!$HC41:$HL41)+SUMIF(E!$HC$15:$HL$15,'Ciclo Semaforico'!AB$32,E!$HC41:$HL41)+SUMIF(O!$HC$15:$HL$15,'Ciclo Semaforico'!AB$32,O!$HC41:$HL41))-IF(AB$31="",(SUMIF(S!$HC$15:$HL$15,'Ciclo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Semaforico'!AB$30,O!$HC41:$HL41))*AB$31))</f>
        <v>#REF!</v>
      </c>
      <c r="AC66" s="241" t="e">
        <f>IF(AC$32="",IF(AC$31="",(SUMIF(S!$HC$15:$HL$15,'Ciclo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Semaforico'!AC$30,O!$HC41:$HL41))*AC$31),(SUMIF(S!$HC$15:$HL$15,'Ciclo Semaforico'!AC$32,S!$HC41:$HL41)+SUMIF(N!$HC$15:$HL$15,'Ciclo Semaforico'!AC$32,N!$HC41:$HL41)+SUMIF(E!$HC$15:$HL$15,'Ciclo Semaforico'!AC$32,E!$HC41:$HL41)+SUMIF(O!$HC$15:$HL$15,'Ciclo Semaforico'!AC$32,O!$HC41:$HL41))-IF(AC$31="",(SUMIF(S!$HC$15:$HL$15,'Ciclo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Semaforico'!AC$30,O!$HC41:$HL41))*AC$31))</f>
        <v>#REF!</v>
      </c>
      <c r="AD66" s="241" t="e">
        <f>IF(AD$32="",IF(AD$31="",(SUMIF(S!$HC$15:$HL$15,'Ciclo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Semaforico'!AD$30,O!$HC41:$HL41))*AD$31),(SUMIF(S!$HC$15:$HL$15,'Ciclo Semaforico'!AD$32,S!$HC41:$HL41)+SUMIF(N!$HC$15:$HL$15,'Ciclo Semaforico'!AD$32,N!$HC41:$HL41)+SUMIF(E!$HC$15:$HL$15,'Ciclo Semaforico'!AD$32,E!$HC41:$HL41)+SUMIF(O!$HC$15:$HL$15,'Ciclo Semaforico'!AD$32,O!$HC41:$HL41))-IF(AD$31="",(SUMIF(S!$HC$15:$HL$15,'Ciclo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Semaforico'!AD$30,O!$HC41:$HL41))*AD$31))</f>
        <v>#REF!</v>
      </c>
      <c r="AE66" s="241" t="e">
        <f>IF(AE$32="",IF(AE$31="",(SUMIF(S!$HC$15:$HL$15,'Ciclo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Semaforico'!AE$30,O!$HC41:$HL41))*AE$31),(SUMIF(S!$HC$15:$HL$15,'Ciclo Semaforico'!AE$32,S!$HC41:$HL41)+SUMIF(N!$HC$15:$HL$15,'Ciclo Semaforico'!AE$32,N!$HC41:$HL41)+SUMIF(E!$HC$15:$HL$15,'Ciclo Semaforico'!AE$32,E!$HC41:$HL41)+SUMIF(O!$HC$15:$HL$15,'Ciclo Semaforico'!AE$32,O!$HC41:$HL41))-IF(AE$31="",(SUMIF(S!$HC$15:$HL$15,'Ciclo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Semaforico'!AE$30,O!$HC41:$HL41))*AE$31))</f>
        <v>#REF!</v>
      </c>
      <c r="AF66" s="241" t="e">
        <f>IF(AF$32="",IF(AF$31="",(SUMIF(S!$HC$15:$HL$15,'Ciclo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Semaforico'!AF$30,O!$HC41:$HL41))*AF$31),(SUMIF(S!$HC$15:$HL$15,'Ciclo Semaforico'!AF$32,S!$HC41:$HL41)+SUMIF(N!$HC$15:$HL$15,'Ciclo Semaforico'!AF$32,N!$HC41:$HL41)+SUMIF(E!$HC$15:$HL$15,'Ciclo Semaforico'!AF$32,E!$HC41:$HL41)+SUMIF(O!$HC$15:$HL$15,'Ciclo Semaforico'!AF$32,O!$HC41:$HL41))-IF(AF$31="",(SUMIF(S!$HC$15:$HL$15,'Ciclo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Semaforico'!AF$30,O!$HC41:$HL41))*AF$31))</f>
        <v>#REF!</v>
      </c>
      <c r="AG66" s="241" t="e">
        <f>IF(AG$32="",IF(AG$31="",(SUMIF(S!$HC$15:$HL$15,'Ciclo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Semaforico'!AG$30,O!$HC41:$HL41))*AG$31),(SUMIF(S!$HC$15:$HL$15,'Ciclo Semaforico'!AG$32,S!$HC41:$HL41)+SUMIF(N!$HC$15:$HL$15,'Ciclo Semaforico'!AG$32,N!$HC41:$HL41)+SUMIF(E!$HC$15:$HL$15,'Ciclo Semaforico'!AG$32,E!$HC41:$HL41)+SUMIF(O!$HC$15:$HL$15,'Ciclo Semaforico'!AG$32,O!$HC41:$HL41))-IF(AG$31="",(SUMIF(S!$HC$15:$HL$15,'Ciclo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Semaforico'!AG$30,O!$HC41:$HL41))*AG$31))</f>
        <v>#REF!</v>
      </c>
      <c r="AH66" s="241" t="e">
        <f>IF(AH$32="",IF(AH$31="",(SUMIF(S!$HC$15:$HL$15,'Ciclo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Semaforico'!AH$30,O!$HC41:$HL41))*AH$31),(SUMIF(S!$HC$15:$HL$15,'Ciclo Semaforico'!AH$32,S!$HC41:$HL41)+SUMIF(N!$HC$15:$HL$15,'Ciclo Semaforico'!AH$32,N!$HC41:$HL41)+SUMIF(E!$HC$15:$HL$15,'Ciclo Semaforico'!AH$32,E!$HC41:$HL41)+SUMIF(O!$HC$15:$HL$15,'Ciclo Semaforico'!AH$32,O!$HC41:$HL41))-IF(AH$31="",(SUMIF(S!$HC$15:$HL$15,'Ciclo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Semaforico'!AH$30,O!$HC41:$HL41))*AH$31))</f>
        <v>#REF!</v>
      </c>
      <c r="AI66" s="241" t="e">
        <f>IF(AI$32="",IF(AI$31="",(SUMIF(S!$HC$15:$HL$15,'Ciclo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Semaforico'!AI$30,O!$HC41:$HL41))*AI$31),(SUMIF(S!$HC$15:$HL$15,'Ciclo Semaforico'!AI$32,S!$HC41:$HL41)+SUMIF(N!$HC$15:$HL$15,'Ciclo Semaforico'!AI$32,N!$HC41:$HL41)+SUMIF(E!$HC$15:$HL$15,'Ciclo Semaforico'!AI$32,E!$HC41:$HL41)+SUMIF(O!$HC$15:$HL$15,'Ciclo Semaforico'!AI$32,O!$HC41:$HL41))-IF(AI$31="",(SUMIF(S!$HC$15:$HL$15,'Ciclo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Semaforico'!AI$30,O!$HC41:$HL41))*AI$31))</f>
        <v>#REF!</v>
      </c>
      <c r="AJ66" s="241" t="e">
        <f>IF(AJ$32="",IF(AJ$31="",(SUMIF(S!$HC$15:$HL$15,'Ciclo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Semaforico'!AJ$30,O!$HC41:$HL41))*AJ$31),(SUMIF(S!$HC$15:$HL$15,'Ciclo Semaforico'!AJ$32,S!$HC41:$HL41)+SUMIF(N!$HC$15:$HL$15,'Ciclo Semaforico'!AJ$32,N!$HC41:$HL41)+SUMIF(E!$HC$15:$HL$15,'Ciclo Semaforico'!AJ$32,E!$HC41:$HL41)+SUMIF(O!$HC$15:$HL$15,'Ciclo Semaforico'!AJ$32,O!$HC41:$HL41))-IF(AJ$31="",(SUMIF(S!$HC$15:$HL$15,'Ciclo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Semaforico'!AJ$30,O!$HC41:$HL41))*AJ$31))</f>
        <v>#REF!</v>
      </c>
      <c r="AK66" s="241" t="e">
        <f>IF(AK$32="",IF(AK$31="",(SUMIF(S!$HC$15:$HL$15,'Ciclo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Semaforico'!AK$30,O!$HC41:$HL41))*AK$31),(SUMIF(S!$HC$15:$HL$15,'Ciclo Semaforico'!AK$32,S!$HC41:$HL41)+SUMIF(N!$HC$15:$HL$15,'Ciclo Semaforico'!AK$32,N!$HC41:$HL41)+SUMIF(E!$HC$15:$HL$15,'Ciclo Semaforico'!AK$32,E!$HC41:$HL41)+SUMIF(O!$HC$15:$HL$15,'Ciclo Semaforico'!AK$32,O!$HC41:$HL41))-IF(AK$31="",(SUMIF(S!$HC$15:$HL$15,'Ciclo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Semaforico'!AK$30,O!$HC41:$HL41))*AK$31))</f>
        <v>#REF!</v>
      </c>
      <c r="AL66" s="242">
        <f>IF(AL$32="",IF(AL$31="",(SUMIF(S!$HC$15:$HL$15,'Ciclo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Semaforico'!AL$30,O!$HC41:$HL41))*AL$31),(SUMIF(S!$HC$15:$HL$15,'Ciclo Semaforico'!AL$32,S!$HC41:$HL41)+SUMIF(N!$HC$15:$HL$15,'Ciclo Semaforico'!AL$32,N!$HC41:$HL41)+SUMIF(E!$HC$15:$HL$15,'Ciclo Semaforico'!AL$32,E!$HC41:$HL41)+SUMIF(O!$HC$15:$HL$15,'Ciclo Semaforico'!AL$32,O!$HC41:$HL41))-IF(AL$31="",(SUMIF(S!$HC$15:$HL$15,'Ciclo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Semaforico'!AL$30,O!$HC41:$HL41))*AL$31))</f>
        <v>0</v>
      </c>
      <c r="AM66" s="240" t="e">
        <f>IF(AM$32="",IF(AM$31="",(SUMIF(S!$HC$15:$HL$15,'Ciclo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Semaforico'!AM$30,O!$HC41:$HL41))*AM$31),(SUMIF(S!$HC$15:$HL$15,'Ciclo Semaforico'!AM$32,S!$HC41:$HL41)+SUMIF(N!$HC$15:$HL$15,'Ciclo Semaforico'!AM$32,N!$HC41:$HL41)+SUMIF(E!$HC$15:$HL$15,'Ciclo Semaforico'!AM$32,E!$HC41:$HL41)+SUMIF(O!$HC$15:$HL$15,'Ciclo Semaforico'!AM$32,O!$HC41:$HL41))-IF(AM$31="",(SUMIF(S!$HC$15:$HL$15,'Ciclo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Semaforico'!AM$30,O!$HC41:$HL41))*AM$31))</f>
        <v>#REF!</v>
      </c>
      <c r="AN66" s="241" t="e">
        <f>IF(AN$32="",IF(AN$31="",(SUMIF(S!$HC$15:$HL$15,'Ciclo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Semaforico'!AN$30,O!$HC41:$HL41))*AN$31),(SUMIF(S!$HC$15:$HL$15,'Ciclo Semaforico'!AN$32,S!$HC41:$HL41)+SUMIF(N!$HC$15:$HL$15,'Ciclo Semaforico'!AN$32,N!$HC41:$HL41)+SUMIF(E!$HC$15:$HL$15,'Ciclo Semaforico'!AN$32,E!$HC41:$HL41)+SUMIF(O!$HC$15:$HL$15,'Ciclo Semaforico'!AN$32,O!$HC41:$HL41))-IF(AN$31="",(SUMIF(S!$HC$15:$HL$15,'Ciclo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Semaforico'!AN$30,O!$HC41:$HL41))*AN$31))</f>
        <v>#REF!</v>
      </c>
      <c r="AO66" s="241" t="e">
        <f>IF(AO$32="",IF(AO$31="",(SUMIF(S!$HC$15:$HL$15,'Ciclo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Semaforico'!AO$30,O!$HC41:$HL41))*AO$31),(SUMIF(S!$HC$15:$HL$15,'Ciclo Semaforico'!AO$32,S!$HC41:$HL41)+SUMIF(N!$HC$15:$HL$15,'Ciclo Semaforico'!AO$32,N!$HC41:$HL41)+SUMIF(E!$HC$15:$HL$15,'Ciclo Semaforico'!AO$32,E!$HC41:$HL41)+SUMIF(O!$HC$15:$HL$15,'Ciclo Semaforico'!AO$32,O!$HC41:$HL41))-IF(AO$31="",(SUMIF(S!$HC$15:$HL$15,'Ciclo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Semaforico'!AO$30,O!$HC41:$HL41))*AO$31))</f>
        <v>#REF!</v>
      </c>
      <c r="AP66" s="241">
        <f>IF(AP$32="",IF(AP$31="",(SUMIF(S!$HC$15:$HL$15,'Ciclo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Semaforico'!AP$30,O!$HC41:$HL41))*AP$31),(SUMIF(S!$HC$15:$HL$15,'Ciclo Semaforico'!AP$32,S!$HC41:$HL41)+SUMIF(N!$HC$15:$HL$15,'Ciclo Semaforico'!AP$32,N!$HC41:$HL41)+SUMIF(E!$HC$15:$HL$15,'Ciclo Semaforico'!AP$32,E!$HC41:$HL41)+SUMIF(O!$HC$15:$HL$15,'Ciclo Semaforico'!AP$32,O!$HC41:$HL41))-IF(AP$31="",(SUMIF(S!$HC$15:$HL$15,'Ciclo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Semaforico'!AP$30,O!$HC41:$HL41))*AP$31))</f>
        <v>0</v>
      </c>
      <c r="AQ66" s="241">
        <f>IF(AQ$32="",IF(AQ$31="",(SUMIF(S!$HC$15:$HL$15,'Ciclo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Semaforico'!AQ$30,O!$HC41:$HL41))*AQ$31),(SUMIF(S!$HC$15:$HL$15,'Ciclo Semaforico'!AQ$32,S!$HC41:$HL41)+SUMIF(N!$HC$15:$HL$15,'Ciclo Semaforico'!AQ$32,N!$HC41:$HL41)+SUMIF(E!$HC$15:$HL$15,'Ciclo Semaforico'!AQ$32,E!$HC41:$HL41)+SUMIF(O!$HC$15:$HL$15,'Ciclo Semaforico'!AQ$32,O!$HC41:$HL41))-IF(AQ$31="",(SUMIF(S!$HC$15:$HL$15,'Ciclo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Semaforico'!AQ$30,O!$HC41:$HL41))*AQ$31))</f>
        <v>0</v>
      </c>
      <c r="AR66" s="241">
        <f>IF(AR$32="",IF(AR$31="",(SUMIF(S!$HC$15:$HL$15,'Ciclo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Semaforico'!AR$30,O!$HC41:$HL41))*AR$31),(SUMIF(S!$HC$15:$HL$15,'Ciclo Semaforico'!AR$32,S!$HC41:$HL41)+SUMIF(N!$HC$15:$HL$15,'Ciclo Semaforico'!AR$32,N!$HC41:$HL41)+SUMIF(E!$HC$15:$HL$15,'Ciclo Semaforico'!AR$32,E!$HC41:$HL41)+SUMIF(O!$HC$15:$HL$15,'Ciclo Semaforico'!AR$32,O!$HC41:$HL41))-IF(AR$31="",(SUMIF(S!$HC$15:$HL$15,'Ciclo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Semaforico'!AR$30,O!$HC41:$HL41))*AR$31))</f>
        <v>0</v>
      </c>
      <c r="AS66" s="241">
        <f>IF(AS$32="",IF(AS$31="",(SUMIF(S!$HC$15:$HL$15,'Ciclo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Semaforico'!AS$30,O!$HC41:$HL41))*AS$31),(SUMIF(S!$HC$15:$HL$15,'Ciclo Semaforico'!AS$32,S!$HC41:$HL41)+SUMIF(N!$HC$15:$HL$15,'Ciclo Semaforico'!AS$32,N!$HC41:$HL41)+SUMIF(E!$HC$15:$HL$15,'Ciclo Semaforico'!AS$32,E!$HC41:$HL41)+SUMIF(O!$HC$15:$HL$15,'Ciclo Semaforico'!AS$32,O!$HC41:$HL41))-IF(AS$31="",(SUMIF(S!$HC$15:$HL$15,'Ciclo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Semaforico'!AS$30,O!$HC41:$HL41))*AS$31))</f>
        <v>0</v>
      </c>
      <c r="AT66" s="241">
        <f>IF(AT$32="",IF(AT$31="",(SUMIF(S!$HC$15:$HL$15,'Ciclo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Semaforico'!AT$30,O!$HC41:$HL41))*AT$31),(SUMIF(S!$HC$15:$HL$15,'Ciclo Semaforico'!AT$32,S!$HC41:$HL41)+SUMIF(N!$HC$15:$HL$15,'Ciclo Semaforico'!AT$32,N!$HC41:$HL41)+SUMIF(E!$HC$15:$HL$15,'Ciclo Semaforico'!AT$32,E!$HC41:$HL41)+SUMIF(O!$HC$15:$HL$15,'Ciclo Semaforico'!AT$32,O!$HC41:$HL41))-IF(AT$31="",(SUMIF(S!$HC$15:$HL$15,'Ciclo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Semaforico'!AT$30,O!$HC41:$HL41))*AT$31))</f>
        <v>0</v>
      </c>
      <c r="AU66" s="241">
        <f>IF(AU$32="",IF(AU$31="",(SUMIF(S!$HC$15:$HL$15,'Ciclo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Semaforico'!AU$30,O!$HC41:$HL41))*AU$31),(SUMIF(S!$HC$15:$HL$15,'Ciclo Semaforico'!AU$32,S!$HC41:$HL41)+SUMIF(N!$HC$15:$HL$15,'Ciclo Semaforico'!AU$32,N!$HC41:$HL41)+SUMIF(E!$HC$15:$HL$15,'Ciclo Semaforico'!AU$32,E!$HC41:$HL41)+SUMIF(O!$HC$15:$HL$15,'Ciclo Semaforico'!AU$32,O!$HC41:$HL41))-IF(AU$31="",(SUMIF(S!$HC$15:$HL$15,'Ciclo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Semaforico'!AU$30,O!$HC41:$HL41))*AU$31))</f>
        <v>0</v>
      </c>
      <c r="AV66" s="241">
        <f>IF(AV$32="",IF(AV$31="",(SUMIF(S!$HC$15:$HL$15,'Ciclo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Semaforico'!AV$30,O!$HC41:$HL41))*AV$31),(SUMIF(S!$HC$15:$HL$15,'Ciclo Semaforico'!AV$32,S!$HC41:$HL41)+SUMIF(N!$HC$15:$HL$15,'Ciclo Semaforico'!AV$32,N!$HC41:$HL41)+SUMIF(E!$HC$15:$HL$15,'Ciclo Semaforico'!AV$32,E!$HC41:$HL41)+SUMIF(O!$HC$15:$HL$15,'Ciclo Semaforico'!AV$32,O!$HC41:$HL41))-IF(AV$31="",(SUMIF(S!$HC$15:$HL$15,'Ciclo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Semaforico'!AV$30,O!$HC41:$HL41))*AV$31))</f>
        <v>0</v>
      </c>
      <c r="AW66" s="241">
        <f>IF(AW$32="",IF(AW$31="",(SUMIF(S!$HC$15:$HL$15,'Ciclo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Semaforico'!AW$30,O!$HC41:$HL41))*AW$31),(SUMIF(S!$HC$15:$HL$15,'Ciclo Semaforico'!AW$32,S!$HC41:$HL41)+SUMIF(N!$HC$15:$HL$15,'Ciclo Semaforico'!AW$32,N!$HC41:$HL41)+SUMIF(E!$HC$15:$HL$15,'Ciclo Semaforico'!AW$32,E!$HC41:$HL41)+SUMIF(O!$HC$15:$HL$15,'Ciclo Semaforico'!AW$32,O!$HC41:$HL41))-IF(AW$31="",(SUMIF(S!$HC$15:$HL$15,'Ciclo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Semaforico'!AW$30,O!$HC41:$HL41))*AW$31))</f>
        <v>0</v>
      </c>
      <c r="AX66" s="242">
        <f>IF(AX$32="",IF(AX$31="",(SUMIF(S!$HC$15:$HL$15,'Ciclo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Semaforico'!AX$30,O!$HC41:$HL41))*AX$31),(SUMIF(S!$HC$15:$HL$15,'Ciclo Semaforico'!AX$32,S!$HC41:$HL41)+SUMIF(N!$HC$15:$HL$15,'Ciclo Semaforico'!AX$32,N!$HC41:$HL41)+SUMIF(E!$HC$15:$HL$15,'Ciclo Semaforico'!AX$32,E!$HC41:$HL41)+SUMIF(O!$HC$15:$HL$15,'Ciclo Semaforico'!AX$32,O!$HC41:$HL41))-IF(AX$31="",(SUMIF(S!$HC$15:$HL$15,'Ciclo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Semaforico'!AX$30,O!$HC41:$HL41))*AX$31))</f>
        <v>0</v>
      </c>
      <c r="AY66" s="240">
        <f>IF(AY$32="",IF(AY$31="",(SUMIF(S!$HC$15:$HL$15,'Ciclo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Semaforico'!AY$30,O!$HC41:$HL41))*AY$31),(SUMIF(S!$HC$15:$HL$15,'Ciclo Semaforico'!AY$32,S!$HC41:$HL41)+SUMIF(N!$HC$15:$HL$15,'Ciclo Semaforico'!AY$32,N!$HC41:$HL41)+SUMIF(E!$HC$15:$HL$15,'Ciclo Semaforico'!AY$32,E!$HC41:$HL41)+SUMIF(O!$HC$15:$HL$15,'Ciclo Semaforico'!AY$32,O!$HC41:$HL41))-IF(AY$31="",(SUMIF(S!$HC$15:$HL$15,'Ciclo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Semaforico'!AY$30,O!$HC41:$HL41))*AY$31))</f>
        <v>0</v>
      </c>
      <c r="AZ66" s="241">
        <f>IF(AZ$32="",IF(AZ$31="",(SUMIF(S!$HC$15:$HL$15,'Ciclo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Semaforico'!AZ$30,O!$HC41:$HL41))*AZ$31),(SUMIF(S!$HC$15:$HL$15,'Ciclo Semaforico'!AZ$32,S!$HC41:$HL41)+SUMIF(N!$HC$15:$HL$15,'Ciclo Semaforico'!AZ$32,N!$HC41:$HL41)+SUMIF(E!$HC$15:$HL$15,'Ciclo Semaforico'!AZ$32,E!$HC41:$HL41)+SUMIF(O!$HC$15:$HL$15,'Ciclo Semaforico'!AZ$32,O!$HC41:$HL41))-IF(AZ$31="",(SUMIF(S!$HC$15:$HL$15,'Ciclo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Semaforico'!AZ$30,O!$HC41:$HL41))*AZ$31))</f>
        <v>0</v>
      </c>
      <c r="BA66" s="241">
        <f>IF(BA$32="",IF(BA$31="",(SUMIF(S!$HC$15:$HL$15,'Ciclo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Semaforico'!BA$30,O!$HC41:$HL41))*BA$31),(SUMIF(S!$HC$15:$HL$15,'Ciclo Semaforico'!BA$32,S!$HC41:$HL41)+SUMIF(N!$HC$15:$HL$15,'Ciclo Semaforico'!BA$32,N!$HC41:$HL41)+SUMIF(E!$HC$15:$HL$15,'Ciclo Semaforico'!BA$32,E!$HC41:$HL41)+SUMIF(O!$HC$15:$HL$15,'Ciclo Semaforico'!BA$32,O!$HC41:$HL41))-IF(BA$31="",(SUMIF(S!$HC$15:$HL$15,'Ciclo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Semaforico'!BA$30,O!$HC41:$HL41))*BA$31))</f>
        <v>0</v>
      </c>
      <c r="BB66" s="241">
        <f>IF(BB$32="",IF(BB$31="",(SUMIF(S!$HC$15:$HL$15,'Ciclo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Semaforico'!BB$30,O!$HC41:$HL41))*BB$31),(SUMIF(S!$HC$15:$HL$15,'Ciclo Semaforico'!BB$32,S!$HC41:$HL41)+SUMIF(N!$HC$15:$HL$15,'Ciclo Semaforico'!BB$32,N!$HC41:$HL41)+SUMIF(E!$HC$15:$HL$15,'Ciclo Semaforico'!BB$32,E!$HC41:$HL41)+SUMIF(O!$HC$15:$HL$15,'Ciclo Semaforico'!BB$32,O!$HC41:$HL41))-IF(BB$31="",(SUMIF(S!$HC$15:$HL$15,'Ciclo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Semaforico'!BB$30,O!$HC41:$HL41))*BB$31))</f>
        <v>0</v>
      </c>
      <c r="BC66" s="241">
        <f>IF(BC$32="",IF(BC$31="",(SUMIF(S!$HC$15:$HL$15,'Ciclo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Semaforico'!BC$30,O!$HC41:$HL41))*BC$31),(SUMIF(S!$HC$15:$HL$15,'Ciclo Semaforico'!BC$32,S!$HC41:$HL41)+SUMIF(N!$HC$15:$HL$15,'Ciclo Semaforico'!BC$32,N!$HC41:$HL41)+SUMIF(E!$HC$15:$HL$15,'Ciclo Semaforico'!BC$32,E!$HC41:$HL41)+SUMIF(O!$HC$15:$HL$15,'Ciclo Semaforico'!BC$32,O!$HC41:$HL41))-IF(BC$31="",(SUMIF(S!$HC$15:$HL$15,'Ciclo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Semaforico'!BC$30,O!$HC41:$HL41))*BC$31))</f>
        <v>0</v>
      </c>
      <c r="BD66" s="241">
        <f>IF(BD$32="",IF(BD$31="",(SUMIF(S!$HC$15:$HL$15,'Ciclo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Semaforico'!BD$30,O!$HC41:$HL41))*BD$31),(SUMIF(S!$HC$15:$HL$15,'Ciclo Semaforico'!BD$32,S!$HC41:$HL41)+SUMIF(N!$HC$15:$HL$15,'Ciclo Semaforico'!BD$32,N!$HC41:$HL41)+SUMIF(E!$HC$15:$HL$15,'Ciclo Semaforico'!BD$32,E!$HC41:$HL41)+SUMIF(O!$HC$15:$HL$15,'Ciclo Semaforico'!BD$32,O!$HC41:$HL41))-IF(BD$31="",(SUMIF(S!$HC$15:$HL$15,'Ciclo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Semaforico'!BD$30,O!$HC41:$HL41))*BD$31))</f>
        <v>0</v>
      </c>
      <c r="BE66" s="241">
        <f>IF(BE$32="",IF(BE$31="",(SUMIF(S!$HC$15:$HL$15,'Ciclo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Semaforico'!BE$30,O!$HC41:$HL41))*BE$31),(SUMIF(S!$HC$15:$HL$15,'Ciclo Semaforico'!BE$32,S!$HC41:$HL41)+SUMIF(N!$HC$15:$HL$15,'Ciclo Semaforico'!BE$32,N!$HC41:$HL41)+SUMIF(E!$HC$15:$HL$15,'Ciclo Semaforico'!BE$32,E!$HC41:$HL41)+SUMIF(O!$HC$15:$HL$15,'Ciclo Semaforico'!BE$32,O!$HC41:$HL41))-IF(BE$31="",(SUMIF(S!$HC$15:$HL$15,'Ciclo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Semaforico'!BE$30,O!$HC41:$HL41))*BE$31))</f>
        <v>0</v>
      </c>
      <c r="BF66" s="241">
        <f>IF(BF$32="",IF(BF$31="",(SUMIF(S!$HC$15:$HL$15,'Ciclo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Semaforico'!BF$30,O!$HC41:$HL41))*BF$31),(SUMIF(S!$HC$15:$HL$15,'Ciclo Semaforico'!BF$32,S!$HC41:$HL41)+SUMIF(N!$HC$15:$HL$15,'Ciclo Semaforico'!BF$32,N!$HC41:$HL41)+SUMIF(E!$HC$15:$HL$15,'Ciclo Semaforico'!BF$32,E!$HC41:$HL41)+SUMIF(O!$HC$15:$HL$15,'Ciclo Semaforico'!BF$32,O!$HC41:$HL41))-IF(BF$31="",(SUMIF(S!$HC$15:$HL$15,'Ciclo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Semaforico'!BF$30,O!$HC41:$HL41))*BF$31))</f>
        <v>0</v>
      </c>
      <c r="BG66" s="241">
        <f>IF(BG$32="",IF(BG$31="",(SUMIF(S!$HC$15:$HL$15,'Ciclo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Semaforico'!BG$30,O!$HC41:$HL41))*BG$31),(SUMIF(S!$HC$15:$HL$15,'Ciclo Semaforico'!BG$32,S!$HC41:$HL41)+SUMIF(N!$HC$15:$HL$15,'Ciclo Semaforico'!BG$32,N!$HC41:$HL41)+SUMIF(E!$HC$15:$HL$15,'Ciclo Semaforico'!BG$32,E!$HC41:$HL41)+SUMIF(O!$HC$15:$HL$15,'Ciclo Semaforico'!BG$32,O!$HC41:$HL41))-IF(BG$31="",(SUMIF(S!$HC$15:$HL$15,'Ciclo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Semaforico'!BG$30,O!$HC41:$HL41))*BG$31))</f>
        <v>0</v>
      </c>
      <c r="BH66" s="241">
        <f>IF(BH$32="",IF(BH$31="",(SUMIF(S!$HC$15:$HL$15,'Ciclo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Semaforico'!BH$30,O!$HC41:$HL41))*BH$31),(SUMIF(S!$HC$15:$HL$15,'Ciclo Semaforico'!BH$32,S!$HC41:$HL41)+SUMIF(N!$HC$15:$HL$15,'Ciclo Semaforico'!BH$32,N!$HC41:$HL41)+SUMIF(E!$HC$15:$HL$15,'Ciclo Semaforico'!BH$32,E!$HC41:$HL41)+SUMIF(O!$HC$15:$HL$15,'Ciclo Semaforico'!BH$32,O!$HC41:$HL41))-IF(BH$31="",(SUMIF(S!$HC$15:$HL$15,'Ciclo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Semaforico'!BH$30,O!$HC41:$HL41))*BH$31))</f>
        <v>0</v>
      </c>
      <c r="BI66" s="241">
        <f>IF(BI$32="",IF(BI$31="",(SUMIF(S!$HC$15:$HL$15,'Ciclo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Semaforico'!BI$30,O!$HC41:$HL41))*BI$31),(SUMIF(S!$HC$15:$HL$15,'Ciclo Semaforico'!BI$32,S!$HC41:$HL41)+SUMIF(N!$HC$15:$HL$15,'Ciclo Semaforico'!BI$32,N!$HC41:$HL41)+SUMIF(E!$HC$15:$HL$15,'Ciclo Semaforico'!BI$32,E!$HC41:$HL41)+SUMIF(O!$HC$15:$HL$15,'Ciclo Semaforico'!BI$32,O!$HC41:$HL41))-IF(BI$31="",(SUMIF(S!$HC$15:$HL$15,'Ciclo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Semaforico'!BI$30,O!$HC41:$HL41))*BI$31))</f>
        <v>0</v>
      </c>
      <c r="BJ66" s="242">
        <f>IF(BJ$32="",IF(BJ$31="",(SUMIF(S!$HC$15:$HL$15,'Ciclo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Semaforico'!BJ$30,O!$HC41:$HL41))*BJ$31),(SUMIF(S!$HC$15:$HL$15,'Ciclo Semaforico'!BJ$32,S!$HC41:$HL41)+SUMIF(N!$HC$15:$HL$15,'Ciclo Semaforico'!BJ$32,N!$HC41:$HL41)+SUMIF(E!$HC$15:$HL$15,'Ciclo Semaforico'!BJ$32,E!$HC41:$HL41)+SUMIF(O!$HC$15:$HL$15,'Ciclo Semaforico'!BJ$32,O!$HC41:$HL41))-IF(BJ$31="",(SUMIF(S!$HC$15:$HL$15,'Ciclo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Semaforico'!BJ$30,O!$HC41:$HL41))*BJ$31))</f>
        <v>0</v>
      </c>
      <c r="BK66" s="240">
        <f>IF(BK$32="",IF(BK$31="",(SUMIF(S!$HC$15:$HL$15,'Ciclo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Semaforico'!BK$30,O!$HC41:$HL41))*BK$31),(SUMIF(S!$HC$15:$HL$15,'Ciclo Semaforico'!BK$32,S!$HC41:$HL41)+SUMIF(N!$HC$15:$HL$15,'Ciclo Semaforico'!BK$32,N!$HC41:$HL41)+SUMIF(E!$HC$15:$HL$15,'Ciclo Semaforico'!BK$32,E!$HC41:$HL41)+SUMIF(O!$HC$15:$HL$15,'Ciclo Semaforico'!BK$32,O!$HC41:$HL41))-IF(BK$31="",(SUMIF(S!$HC$15:$HL$15,'Ciclo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Semaforico'!BK$30,O!$HC41:$HL41))*BK$31))</f>
        <v>0</v>
      </c>
      <c r="BL66" s="241">
        <f>IF(BL$32="",IF(BL$31="",(SUMIF(S!$HC$15:$HL$15,'Ciclo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Semaforico'!BL$30,O!$HC41:$HL41))*BL$31),(SUMIF(S!$HC$15:$HL$15,'Ciclo Semaforico'!BL$32,S!$HC41:$HL41)+SUMIF(N!$HC$15:$HL$15,'Ciclo Semaforico'!BL$32,N!$HC41:$HL41)+SUMIF(E!$HC$15:$HL$15,'Ciclo Semaforico'!BL$32,E!$HC41:$HL41)+SUMIF(O!$HC$15:$HL$15,'Ciclo Semaforico'!BL$32,O!$HC41:$HL41))-IF(BL$31="",(SUMIF(S!$HC$15:$HL$15,'Ciclo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Semaforico'!BL$30,O!$HC41:$HL41))*BL$31))</f>
        <v>0</v>
      </c>
      <c r="BM66" s="241">
        <f>IF(BM$32="",IF(BM$31="",(SUMIF(S!$HC$15:$HL$15,'Ciclo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Semaforico'!BM$30,O!$HC41:$HL41))*BM$31),(SUMIF(S!$HC$15:$HL$15,'Ciclo Semaforico'!BM$32,S!$HC41:$HL41)+SUMIF(N!$HC$15:$HL$15,'Ciclo Semaforico'!BM$32,N!$HC41:$HL41)+SUMIF(E!$HC$15:$HL$15,'Ciclo Semaforico'!BM$32,E!$HC41:$HL41)+SUMIF(O!$HC$15:$HL$15,'Ciclo Semaforico'!BM$32,O!$HC41:$HL41))-IF(BM$31="",(SUMIF(S!$HC$15:$HL$15,'Ciclo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Semaforico'!BM$30,O!$HC41:$HL41))*BM$31))</f>
        <v>0</v>
      </c>
      <c r="BN66" s="241">
        <f>IF(BN$32="",IF(BN$31="",(SUMIF(S!$HC$15:$HL$15,'Ciclo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Semaforico'!BN$30,O!$HC41:$HL41))*BN$31),(SUMIF(S!$HC$15:$HL$15,'Ciclo Semaforico'!BN$32,S!$HC41:$HL41)+SUMIF(N!$HC$15:$HL$15,'Ciclo Semaforico'!BN$32,N!$HC41:$HL41)+SUMIF(E!$HC$15:$HL$15,'Ciclo Semaforico'!BN$32,E!$HC41:$HL41)+SUMIF(O!$HC$15:$HL$15,'Ciclo Semaforico'!BN$32,O!$HC41:$HL41))-IF(BN$31="",(SUMIF(S!$HC$15:$HL$15,'Ciclo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Semaforico'!BN$30,O!$HC41:$HL41))*BN$31))</f>
        <v>0</v>
      </c>
      <c r="BO66" s="241">
        <f>IF(BO$32="",IF(BO$31="",(SUMIF(S!$HC$15:$HL$15,'Ciclo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Semaforico'!BO$30,O!$HC41:$HL41))*BO$31),(SUMIF(S!$HC$15:$HL$15,'Ciclo Semaforico'!BO$32,S!$HC41:$HL41)+SUMIF(N!$HC$15:$HL$15,'Ciclo Semaforico'!BO$32,N!$HC41:$HL41)+SUMIF(E!$HC$15:$HL$15,'Ciclo Semaforico'!BO$32,E!$HC41:$HL41)+SUMIF(O!$HC$15:$HL$15,'Ciclo Semaforico'!BO$32,O!$HC41:$HL41))-IF(BO$31="",(SUMIF(S!$HC$15:$HL$15,'Ciclo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Semaforico'!BO$30,O!$HC41:$HL41))*BO$31))</f>
        <v>0</v>
      </c>
      <c r="BP66" s="241">
        <f>IF(BP$32="",IF(BP$31="",(SUMIF(S!$HC$15:$HL$15,'Ciclo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Semaforico'!BP$30,O!$HC41:$HL41))*BP$31),(SUMIF(S!$HC$15:$HL$15,'Ciclo Semaforico'!BP$32,S!$HC41:$HL41)+SUMIF(N!$HC$15:$HL$15,'Ciclo Semaforico'!BP$32,N!$HC41:$HL41)+SUMIF(E!$HC$15:$HL$15,'Ciclo Semaforico'!BP$32,E!$HC41:$HL41)+SUMIF(O!$HC$15:$HL$15,'Ciclo Semaforico'!BP$32,O!$HC41:$HL41))-IF(BP$31="",(SUMIF(S!$HC$15:$HL$15,'Ciclo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Semaforico'!BP$30,O!$HC41:$HL41))*BP$31))</f>
        <v>0</v>
      </c>
      <c r="BQ66" s="241">
        <f>IF(BQ$32="",IF(BQ$31="",(SUMIF(S!$HC$15:$HL$15,'Ciclo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Semaforico'!BQ$30,O!$HC41:$HL41))*BQ$31),(SUMIF(S!$HC$15:$HL$15,'Ciclo Semaforico'!BQ$32,S!$HC41:$HL41)+SUMIF(N!$HC$15:$HL$15,'Ciclo Semaforico'!BQ$32,N!$HC41:$HL41)+SUMIF(E!$HC$15:$HL$15,'Ciclo Semaforico'!BQ$32,E!$HC41:$HL41)+SUMIF(O!$HC$15:$HL$15,'Ciclo Semaforico'!BQ$32,O!$HC41:$HL41))-IF(BQ$31="",(SUMIF(S!$HC$15:$HL$15,'Ciclo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Semaforico'!BQ$30,O!$HC41:$HL41))*BQ$31))</f>
        <v>0</v>
      </c>
      <c r="BR66" s="241">
        <f>IF(BR$32="",IF(BR$31="",(SUMIF(S!$HC$15:$HL$15,'Ciclo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Semaforico'!BR$30,O!$HC41:$HL41))*BR$31),(SUMIF(S!$HC$15:$HL$15,'Ciclo Semaforico'!BR$32,S!$HC41:$HL41)+SUMIF(N!$HC$15:$HL$15,'Ciclo Semaforico'!BR$32,N!$HC41:$HL41)+SUMIF(E!$HC$15:$HL$15,'Ciclo Semaforico'!BR$32,E!$HC41:$HL41)+SUMIF(O!$HC$15:$HL$15,'Ciclo Semaforico'!BR$32,O!$HC41:$HL41))-IF(BR$31="",(SUMIF(S!$HC$15:$HL$15,'Ciclo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Semaforico'!BR$30,O!$HC41:$HL41))*BR$31))</f>
        <v>0</v>
      </c>
      <c r="BS66" s="241">
        <f>IF(BS$32="",IF(BS$31="",(SUMIF(S!$HC$15:$HL$15,'Ciclo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Semaforico'!BS$30,O!$HC41:$HL41))*BS$31),(SUMIF(S!$HC$15:$HL$15,'Ciclo Semaforico'!BS$32,S!$HC41:$HL41)+SUMIF(N!$HC$15:$HL$15,'Ciclo Semaforico'!BS$32,N!$HC41:$HL41)+SUMIF(E!$HC$15:$HL$15,'Ciclo Semaforico'!BS$32,E!$HC41:$HL41)+SUMIF(O!$HC$15:$HL$15,'Ciclo Semaforico'!BS$32,O!$HC41:$HL41))-IF(BS$31="",(SUMIF(S!$HC$15:$HL$15,'Ciclo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Semaforico'!BS$30,O!$HC41:$HL41))*BS$31))</f>
        <v>0</v>
      </c>
      <c r="BT66" s="241">
        <f>IF(BT$32="",IF(BT$31="",(SUMIF(S!$HC$15:$HL$15,'Ciclo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Semaforico'!BT$30,O!$HC41:$HL41))*BT$31),(SUMIF(S!$HC$15:$HL$15,'Ciclo Semaforico'!BT$32,S!$HC41:$HL41)+SUMIF(N!$HC$15:$HL$15,'Ciclo Semaforico'!BT$32,N!$HC41:$HL41)+SUMIF(E!$HC$15:$HL$15,'Ciclo Semaforico'!BT$32,E!$HC41:$HL41)+SUMIF(O!$HC$15:$HL$15,'Ciclo Semaforico'!BT$32,O!$HC41:$HL41))-IF(BT$31="",(SUMIF(S!$HC$15:$HL$15,'Ciclo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Semaforico'!BT$30,O!$HC41:$HL41))*BT$31))</f>
        <v>0</v>
      </c>
      <c r="BU66" s="241">
        <f>IF(BU$32="",IF(BU$31="",(SUMIF(S!$HC$15:$HL$15,'Ciclo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Semaforico'!BU$30,O!$HC41:$HL41))*BU$31),(SUMIF(S!$HC$15:$HL$15,'Ciclo Semaforico'!BU$32,S!$HC41:$HL41)+SUMIF(N!$HC$15:$HL$15,'Ciclo Semaforico'!BU$32,N!$HC41:$HL41)+SUMIF(E!$HC$15:$HL$15,'Ciclo Semaforico'!BU$32,E!$HC41:$HL41)+SUMIF(O!$HC$15:$HL$15,'Ciclo Semaforico'!BU$32,O!$HC41:$HL41))-IF(BU$31="",(SUMIF(S!$HC$15:$HL$15,'Ciclo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Semaforico'!BU$30,O!$HC41:$HL41))*BU$31))</f>
        <v>0</v>
      </c>
      <c r="BV66" s="242">
        <f>IF(BV$32="",IF(BV$31="",(SUMIF(S!$HC$15:$HL$15,'Ciclo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Semaforico'!BV$30,O!$HC41:$HL41))*BV$31),(SUMIF(S!$HC$15:$HL$15,'Ciclo Semaforico'!BV$32,S!$HC41:$HL41)+SUMIF(N!$HC$15:$HL$15,'Ciclo Semaforico'!BV$32,N!$HC41:$HL41)+SUMIF(E!$HC$15:$HL$15,'Ciclo Semaforico'!BV$32,E!$HC41:$HL41)+SUMIF(O!$HC$15:$HL$15,'Ciclo Semaforico'!BV$32,O!$HC41:$HL41))-IF(BV$31="",(SUMIF(S!$HC$15:$HL$15,'Ciclo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Semaforico'!BV$30,O!$HC41:$HL41))*BV$31))</f>
        <v>0</v>
      </c>
      <c r="BW66" s="240">
        <f>IF(BW$32="",IF(BW$31="",(SUMIF(S!$HC$15:$HL$15,'Ciclo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Semaforico'!BW$30,O!$HC41:$HL41))*BW$31),(SUMIF(S!$HC$15:$HL$15,'Ciclo Semaforico'!BW$32,S!$HC41:$HL41)+SUMIF(N!$HC$15:$HL$15,'Ciclo Semaforico'!BW$32,N!$HC41:$HL41)+SUMIF(E!$HC$15:$HL$15,'Ciclo Semaforico'!BW$32,E!$HC41:$HL41)+SUMIF(O!$HC$15:$HL$15,'Ciclo Semaforico'!BW$32,O!$HC41:$HL41))-IF(BW$31="",(SUMIF(S!$HC$15:$HL$15,'Ciclo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Semaforico'!BW$30,O!$HC41:$HL41))*BW$31))</f>
        <v>0</v>
      </c>
      <c r="BX66" s="241">
        <f>IF(BX$32="",IF(BX$31="",(SUMIF(S!$HC$15:$HL$15,'Ciclo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Semaforico'!BX$30,O!$HC41:$HL41))*BX$31),(SUMIF(S!$HC$15:$HL$15,'Ciclo Semaforico'!BX$32,S!$HC41:$HL41)+SUMIF(N!$HC$15:$HL$15,'Ciclo Semaforico'!BX$32,N!$HC41:$HL41)+SUMIF(E!$HC$15:$HL$15,'Ciclo Semaforico'!BX$32,E!$HC41:$HL41)+SUMIF(O!$HC$15:$HL$15,'Ciclo Semaforico'!BX$32,O!$HC41:$HL41))-IF(BX$31="",(SUMIF(S!$HC$15:$HL$15,'Ciclo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Semaforico'!BX$30,O!$HC41:$HL41))*BX$31))</f>
        <v>0</v>
      </c>
      <c r="BY66" s="241">
        <f>IF(BY$32="",IF(BY$31="",(SUMIF(S!$HC$15:$HL$15,'Ciclo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Semaforico'!BY$30,O!$HC41:$HL41))*BY$31),(SUMIF(S!$HC$15:$HL$15,'Ciclo Semaforico'!BY$32,S!$HC41:$HL41)+SUMIF(N!$HC$15:$HL$15,'Ciclo Semaforico'!BY$32,N!$HC41:$HL41)+SUMIF(E!$HC$15:$HL$15,'Ciclo Semaforico'!BY$32,E!$HC41:$HL41)+SUMIF(O!$HC$15:$HL$15,'Ciclo Semaforico'!BY$32,O!$HC41:$HL41))-IF(BY$31="",(SUMIF(S!$HC$15:$HL$15,'Ciclo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Semaforico'!BY$30,O!$HC41:$HL41))*BY$31))</f>
        <v>0</v>
      </c>
      <c r="BZ66" s="241">
        <f>IF(BZ$32="",IF(BZ$31="",(SUMIF(S!$HC$15:$HL$15,'Ciclo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Semaforico'!BZ$30,O!$HC41:$HL41))*BZ$31),(SUMIF(S!$HC$15:$HL$15,'Ciclo Semaforico'!BZ$32,S!$HC41:$HL41)+SUMIF(N!$HC$15:$HL$15,'Ciclo Semaforico'!BZ$32,N!$HC41:$HL41)+SUMIF(E!$HC$15:$HL$15,'Ciclo Semaforico'!BZ$32,E!$HC41:$HL41)+SUMIF(O!$HC$15:$HL$15,'Ciclo Semaforico'!BZ$32,O!$HC41:$HL41))-IF(BZ$31="",(SUMIF(S!$HC$15:$HL$15,'Ciclo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Semaforico'!BZ$30,O!$HC41:$HL41))*BZ$31))</f>
        <v>0</v>
      </c>
      <c r="CA66" s="241">
        <f>IF(CA$32="",IF(CA$31="",(SUMIF(S!$HC$15:$HL$15,'Ciclo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Semaforico'!CA$30,O!$HC41:$HL41))*CA$31),(SUMIF(S!$HC$15:$HL$15,'Ciclo Semaforico'!CA$32,S!$HC41:$HL41)+SUMIF(N!$HC$15:$HL$15,'Ciclo Semaforico'!CA$32,N!$HC41:$HL41)+SUMIF(E!$HC$15:$HL$15,'Ciclo Semaforico'!CA$32,E!$HC41:$HL41)+SUMIF(O!$HC$15:$HL$15,'Ciclo Semaforico'!CA$32,O!$HC41:$HL41))-IF(CA$31="",(SUMIF(S!$HC$15:$HL$15,'Ciclo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Semaforico'!CA$30,O!$HC41:$HL41))*CA$31))</f>
        <v>0</v>
      </c>
      <c r="CB66" s="241">
        <f>IF(CB$32="",IF(CB$31="",(SUMIF(S!$HC$15:$HL$15,'Ciclo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Semaforico'!CB$30,O!$HC41:$HL41))*CB$31),(SUMIF(S!$HC$15:$HL$15,'Ciclo Semaforico'!CB$32,S!$HC41:$HL41)+SUMIF(N!$HC$15:$HL$15,'Ciclo Semaforico'!CB$32,N!$HC41:$HL41)+SUMIF(E!$HC$15:$HL$15,'Ciclo Semaforico'!CB$32,E!$HC41:$HL41)+SUMIF(O!$HC$15:$HL$15,'Ciclo Semaforico'!CB$32,O!$HC41:$HL41))-IF(CB$31="",(SUMIF(S!$HC$15:$HL$15,'Ciclo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Semaforico'!CB$30,O!$HC41:$HL41))*CB$31))</f>
        <v>0</v>
      </c>
      <c r="CC66" s="241">
        <f>IF(CC$32="",IF(CC$31="",(SUMIF(S!$HC$15:$HL$15,'Ciclo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Semaforico'!CC$30,O!$HC41:$HL41))*CC$31),(SUMIF(S!$HC$15:$HL$15,'Ciclo Semaforico'!CC$32,S!$HC41:$HL41)+SUMIF(N!$HC$15:$HL$15,'Ciclo Semaforico'!CC$32,N!$HC41:$HL41)+SUMIF(E!$HC$15:$HL$15,'Ciclo Semaforico'!CC$32,E!$HC41:$HL41)+SUMIF(O!$HC$15:$HL$15,'Ciclo Semaforico'!CC$32,O!$HC41:$HL41))-IF(CC$31="",(SUMIF(S!$HC$15:$HL$15,'Ciclo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Semaforico'!CC$30,O!$HC41:$HL41))*CC$31))</f>
        <v>0</v>
      </c>
      <c r="CD66" s="241">
        <f>IF(CD$32="",IF(CD$31="",(SUMIF(S!$HC$15:$HL$15,'Ciclo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Semaforico'!CD$30,O!$HC41:$HL41))*CD$31),(SUMIF(S!$HC$15:$HL$15,'Ciclo Semaforico'!CD$32,S!$HC41:$HL41)+SUMIF(N!$HC$15:$HL$15,'Ciclo Semaforico'!CD$32,N!$HC41:$HL41)+SUMIF(E!$HC$15:$HL$15,'Ciclo Semaforico'!CD$32,E!$HC41:$HL41)+SUMIF(O!$HC$15:$HL$15,'Ciclo Semaforico'!CD$32,O!$HC41:$HL41))-IF(CD$31="",(SUMIF(S!$HC$15:$HL$15,'Ciclo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Semaforico'!CD$30,O!$HC41:$HL41))*CD$31))</f>
        <v>0</v>
      </c>
      <c r="CE66" s="241">
        <f>IF(CE$32="",IF(CE$31="",(SUMIF(S!$HC$15:$HL$15,'Ciclo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Semaforico'!CE$30,O!$HC41:$HL41))*CE$31),(SUMIF(S!$HC$15:$HL$15,'Ciclo Semaforico'!CE$32,S!$HC41:$HL41)+SUMIF(N!$HC$15:$HL$15,'Ciclo Semaforico'!CE$32,N!$HC41:$HL41)+SUMIF(E!$HC$15:$HL$15,'Ciclo Semaforico'!CE$32,E!$HC41:$HL41)+SUMIF(O!$HC$15:$HL$15,'Ciclo Semaforico'!CE$32,O!$HC41:$HL41))-IF(CE$31="",(SUMIF(S!$HC$15:$HL$15,'Ciclo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Semaforico'!CE$30,O!$HC41:$HL41))*CE$31))</f>
        <v>0</v>
      </c>
      <c r="CF66" s="241">
        <f>IF(CF$32="",IF(CF$31="",(SUMIF(S!$HC$15:$HL$15,'Ciclo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Semaforico'!CF$30,O!$HC41:$HL41))*CF$31),(SUMIF(S!$HC$15:$HL$15,'Ciclo Semaforico'!CF$32,S!$HC41:$HL41)+SUMIF(N!$HC$15:$HL$15,'Ciclo Semaforico'!CF$32,N!$HC41:$HL41)+SUMIF(E!$HC$15:$HL$15,'Ciclo Semaforico'!CF$32,E!$HC41:$HL41)+SUMIF(O!$HC$15:$HL$15,'Ciclo Semaforico'!CF$32,O!$HC41:$HL41))-IF(CF$31="",(SUMIF(S!$HC$15:$HL$15,'Ciclo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Semaforico'!CF$30,O!$HC41:$HL41))*CF$31))</f>
        <v>0</v>
      </c>
      <c r="CG66" s="241">
        <f>IF(CG$32="",IF(CG$31="",(SUMIF(S!$HC$15:$HL$15,'Ciclo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Semaforico'!CG$30,O!$HC41:$HL41))*CG$31),(SUMIF(S!$HC$15:$HL$15,'Ciclo Semaforico'!CG$32,S!$HC41:$HL41)+SUMIF(N!$HC$15:$HL$15,'Ciclo Semaforico'!CG$32,N!$HC41:$HL41)+SUMIF(E!$HC$15:$HL$15,'Ciclo Semaforico'!CG$32,E!$HC41:$HL41)+SUMIF(O!$HC$15:$HL$15,'Ciclo Semaforico'!CG$32,O!$HC41:$HL41))-IF(CG$31="",(SUMIF(S!$HC$15:$HL$15,'Ciclo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Semaforico'!CG$30,O!$HC41:$HL41))*CG$31))</f>
        <v>0</v>
      </c>
      <c r="CH66" s="242">
        <f>IF(CH$32="",IF(CH$31="",(SUMIF(S!$HC$15:$HL$15,'Ciclo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Semaforico'!CH$30,O!$HC41:$HL41))*CH$31),(SUMIF(S!$HC$15:$HL$15,'Ciclo Semaforico'!CH$32,S!$HC41:$HL41)+SUMIF(N!$HC$15:$HL$15,'Ciclo Semaforico'!CH$32,N!$HC41:$HL41)+SUMIF(E!$HC$15:$HL$15,'Ciclo Semaforico'!CH$32,E!$HC41:$HL41)+SUMIF(O!$HC$15:$HL$15,'Ciclo Semaforico'!CH$32,O!$HC41:$HL41))-IF(CH$31="",(SUMIF(S!$HC$15:$HL$15,'Ciclo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Semaforico'!CH$30,O!$HC41:$HL41))*CH$31))</f>
        <v>0</v>
      </c>
      <c r="CI66" s="240" t="e">
        <f t="shared" si="52"/>
        <v>#REF!</v>
      </c>
      <c r="CJ66" s="241" t="e">
        <f t="shared" si="53"/>
        <v>#REF!</v>
      </c>
      <c r="CK66" s="241" t="e">
        <f t="shared" si="54"/>
        <v>#REF!</v>
      </c>
      <c r="CL66" s="241" t="e">
        <f t="shared" si="55"/>
        <v>#REF!</v>
      </c>
      <c r="CM66" s="241" t="e">
        <f t="shared" si="56"/>
        <v>#REF!</v>
      </c>
      <c r="CN66" s="241" t="e">
        <f t="shared" si="57"/>
        <v>#REF!</v>
      </c>
      <c r="CO66" s="241" t="e">
        <f t="shared" si="58"/>
        <v>#REF!</v>
      </c>
      <c r="CP66" s="241" t="e">
        <f t="shared" si="59"/>
        <v>#REF!</v>
      </c>
      <c r="CQ66" s="241" t="e">
        <f t="shared" si="60"/>
        <v>#REF!</v>
      </c>
      <c r="CR66" s="241" t="e">
        <f t="shared" si="61"/>
        <v>#REF!</v>
      </c>
      <c r="CS66" s="241" t="e">
        <f t="shared" si="62"/>
        <v>#REF!</v>
      </c>
      <c r="CT66" s="242">
        <f t="shared" si="63"/>
        <v>0</v>
      </c>
      <c r="CU66" s="240" t="e">
        <f t="shared" si="64"/>
        <v>#REF!</v>
      </c>
      <c r="CV66" s="241" t="e">
        <f t="shared" si="65"/>
        <v>#REF!</v>
      </c>
      <c r="CW66" s="241" t="e">
        <f t="shared" si="66"/>
        <v>#REF!</v>
      </c>
      <c r="CX66" s="241">
        <f t="shared" si="67"/>
        <v>0</v>
      </c>
      <c r="CY66" s="241">
        <f t="shared" si="68"/>
        <v>0</v>
      </c>
      <c r="CZ66" s="241">
        <f t="shared" si="69"/>
        <v>0</v>
      </c>
      <c r="DA66" s="241">
        <f t="shared" si="70"/>
        <v>0</v>
      </c>
      <c r="DB66" s="241">
        <f t="shared" si="71"/>
        <v>0</v>
      </c>
      <c r="DC66" s="241">
        <f t="shared" si="72"/>
        <v>0</v>
      </c>
      <c r="DD66" s="241">
        <f t="shared" si="73"/>
        <v>0</v>
      </c>
      <c r="DE66" s="241">
        <f t="shared" si="74"/>
        <v>0</v>
      </c>
      <c r="DF66" s="242">
        <f t="shared" si="75"/>
        <v>0</v>
      </c>
      <c r="DG66" s="240">
        <f t="shared" si="76"/>
        <v>0</v>
      </c>
      <c r="DH66" s="241">
        <f t="shared" si="77"/>
        <v>0</v>
      </c>
      <c r="DI66" s="241">
        <f t="shared" si="78"/>
        <v>0</v>
      </c>
      <c r="DJ66" s="241">
        <f t="shared" si="79"/>
        <v>0</v>
      </c>
      <c r="DK66" s="241">
        <f t="shared" si="80"/>
        <v>0</v>
      </c>
      <c r="DL66" s="241">
        <f t="shared" si="81"/>
        <v>0</v>
      </c>
      <c r="DM66" s="241">
        <f t="shared" si="82"/>
        <v>0</v>
      </c>
      <c r="DN66" s="241">
        <f t="shared" si="83"/>
        <v>0</v>
      </c>
      <c r="DO66" s="241">
        <f t="shared" si="84"/>
        <v>0</v>
      </c>
      <c r="DP66" s="241">
        <f t="shared" si="85"/>
        <v>0</v>
      </c>
      <c r="DQ66" s="241">
        <f t="shared" si="86"/>
        <v>0</v>
      </c>
      <c r="DR66" s="242">
        <f t="shared" si="87"/>
        <v>0</v>
      </c>
      <c r="DS66" s="240">
        <f t="shared" si="88"/>
        <v>0</v>
      </c>
      <c r="DT66" s="241">
        <f t="shared" si="89"/>
        <v>0</v>
      </c>
      <c r="DU66" s="241">
        <f t="shared" si="90"/>
        <v>0</v>
      </c>
      <c r="DV66" s="241">
        <f t="shared" si="91"/>
        <v>0</v>
      </c>
      <c r="DW66" s="241">
        <f t="shared" si="92"/>
        <v>0</v>
      </c>
      <c r="DX66" s="241">
        <f t="shared" si="93"/>
        <v>0</v>
      </c>
      <c r="DY66" s="241">
        <f t="shared" si="94"/>
        <v>0</v>
      </c>
      <c r="DZ66" s="241">
        <f t="shared" si="95"/>
        <v>0</v>
      </c>
      <c r="EA66" s="241">
        <f t="shared" si="96"/>
        <v>0</v>
      </c>
      <c r="EB66" s="241">
        <f t="shared" si="97"/>
        <v>0</v>
      </c>
      <c r="EC66" s="241">
        <f t="shared" si="98"/>
        <v>0</v>
      </c>
      <c r="ED66" s="242">
        <f t="shared" si="99"/>
        <v>0</v>
      </c>
      <c r="EE66" s="240">
        <f t="shared" si="100"/>
        <v>0</v>
      </c>
      <c r="EF66" s="241">
        <f t="shared" si="101"/>
        <v>0</v>
      </c>
      <c r="EG66" s="241">
        <f t="shared" si="102"/>
        <v>0</v>
      </c>
      <c r="EH66" s="241">
        <f t="shared" si="103"/>
        <v>0</v>
      </c>
      <c r="EI66" s="241">
        <f t="shared" si="104"/>
        <v>0</v>
      </c>
      <c r="EJ66" s="241">
        <f t="shared" si="105"/>
        <v>0</v>
      </c>
      <c r="EK66" s="241">
        <f t="shared" si="106"/>
        <v>0</v>
      </c>
      <c r="EL66" s="241">
        <f t="shared" si="107"/>
        <v>0</v>
      </c>
      <c r="EM66" s="241">
        <f t="shared" si="108"/>
        <v>0</v>
      </c>
      <c r="EN66" s="241">
        <f t="shared" si="109"/>
        <v>0</v>
      </c>
      <c r="EO66" s="241">
        <f t="shared" si="110"/>
        <v>0</v>
      </c>
      <c r="EP66" s="242">
        <f t="shared" si="111"/>
        <v>0</v>
      </c>
      <c r="EQ66" s="251" t="e">
        <f t="shared" si="112"/>
        <v>#REF!</v>
      </c>
      <c r="ER66" s="252" t="e">
        <f t="shared" si="113"/>
        <v>#REF!</v>
      </c>
      <c r="ES66" s="252" t="e">
        <f t="shared" si="114"/>
        <v>#REF!</v>
      </c>
      <c r="ET66" s="252" t="e">
        <f t="shared" si="115"/>
        <v>#REF!</v>
      </c>
      <c r="EU66" s="252" t="e">
        <f t="shared" si="116"/>
        <v>#REF!</v>
      </c>
      <c r="EV66" s="252" t="e">
        <f t="shared" si="117"/>
        <v>#REF!</v>
      </c>
      <c r="EW66" s="252" t="e">
        <f t="shared" si="118"/>
        <v>#REF!</v>
      </c>
      <c r="EX66" s="252" t="e">
        <f t="shared" si="119"/>
        <v>#REF!</v>
      </c>
      <c r="EY66" s="252" t="e">
        <f t="shared" si="120"/>
        <v>#REF!</v>
      </c>
      <c r="EZ66" s="252" t="e">
        <f t="shared" si="121"/>
        <v>#REF!</v>
      </c>
      <c r="FA66" s="252" t="e">
        <f t="shared" si="122"/>
        <v>#REF!</v>
      </c>
      <c r="FB66" s="253" t="str">
        <f t="shared" si="123"/>
        <v/>
      </c>
      <c r="FC66" s="251" t="e">
        <f t="shared" si="124"/>
        <v>#REF!</v>
      </c>
      <c r="FD66" s="252" t="e">
        <f t="shared" si="125"/>
        <v>#REF!</v>
      </c>
      <c r="FE66" s="252" t="e">
        <f t="shared" si="126"/>
        <v>#REF!</v>
      </c>
      <c r="FF66" s="252" t="str">
        <f t="shared" si="127"/>
        <v/>
      </c>
      <c r="FG66" s="252" t="str">
        <f t="shared" si="128"/>
        <v/>
      </c>
      <c r="FH66" s="252" t="str">
        <f t="shared" si="129"/>
        <v/>
      </c>
      <c r="FI66" s="252" t="str">
        <f t="shared" si="130"/>
        <v/>
      </c>
      <c r="FJ66" s="252" t="str">
        <f t="shared" si="131"/>
        <v/>
      </c>
      <c r="FK66" s="252" t="str">
        <f t="shared" si="132"/>
        <v/>
      </c>
      <c r="FL66" s="252" t="str">
        <f t="shared" si="133"/>
        <v/>
      </c>
      <c r="FM66" s="252" t="str">
        <f t="shared" si="134"/>
        <v/>
      </c>
      <c r="FN66" s="253" t="str">
        <f t="shared" si="135"/>
        <v/>
      </c>
      <c r="FO66" s="251" t="str">
        <f t="shared" si="136"/>
        <v/>
      </c>
      <c r="FP66" s="252" t="str">
        <f t="shared" si="137"/>
        <v/>
      </c>
      <c r="FQ66" s="252" t="str">
        <f t="shared" si="138"/>
        <v/>
      </c>
      <c r="FR66" s="252" t="str">
        <f t="shared" si="139"/>
        <v/>
      </c>
      <c r="FS66" s="252" t="str">
        <f t="shared" si="140"/>
        <v/>
      </c>
      <c r="FT66" s="252" t="str">
        <f t="shared" si="141"/>
        <v/>
      </c>
      <c r="FU66" s="252" t="str">
        <f t="shared" si="142"/>
        <v/>
      </c>
      <c r="FV66" s="252" t="str">
        <f t="shared" si="143"/>
        <v/>
      </c>
      <c r="FW66" s="252" t="str">
        <f t="shared" si="144"/>
        <v/>
      </c>
      <c r="FX66" s="252" t="str">
        <f t="shared" si="145"/>
        <v/>
      </c>
      <c r="FY66" s="252" t="str">
        <f t="shared" si="146"/>
        <v/>
      </c>
      <c r="FZ66" s="253" t="str">
        <f t="shared" si="147"/>
        <v/>
      </c>
      <c r="GA66" s="251" t="str">
        <f t="shared" si="148"/>
        <v/>
      </c>
      <c r="GB66" s="252" t="str">
        <f t="shared" si="149"/>
        <v/>
      </c>
      <c r="GC66" s="252" t="str">
        <f t="shared" si="150"/>
        <v/>
      </c>
      <c r="GD66" s="252" t="str">
        <f t="shared" si="151"/>
        <v/>
      </c>
      <c r="GE66" s="252" t="str">
        <f t="shared" si="152"/>
        <v/>
      </c>
      <c r="GF66" s="252" t="str">
        <f t="shared" si="153"/>
        <v/>
      </c>
      <c r="GG66" s="252" t="str">
        <f t="shared" si="154"/>
        <v/>
      </c>
      <c r="GH66" s="252" t="str">
        <f t="shared" si="155"/>
        <v/>
      </c>
      <c r="GI66" s="252" t="str">
        <f t="shared" si="156"/>
        <v/>
      </c>
      <c r="GJ66" s="252" t="str">
        <f t="shared" si="157"/>
        <v/>
      </c>
      <c r="GK66" s="252" t="str">
        <f t="shared" si="158"/>
        <v/>
      </c>
      <c r="GL66" s="253" t="str">
        <f t="shared" si="159"/>
        <v/>
      </c>
      <c r="GM66" s="251" t="str">
        <f t="shared" si="160"/>
        <v/>
      </c>
      <c r="GN66" s="252" t="str">
        <f t="shared" si="161"/>
        <v/>
      </c>
      <c r="GO66" s="252" t="str">
        <f t="shared" si="162"/>
        <v/>
      </c>
      <c r="GP66" s="252" t="str">
        <f t="shared" si="163"/>
        <v/>
      </c>
      <c r="GQ66" s="252" t="str">
        <f t="shared" si="164"/>
        <v/>
      </c>
      <c r="GR66" s="252" t="str">
        <f t="shared" si="165"/>
        <v/>
      </c>
      <c r="GS66" s="252" t="str">
        <f t="shared" si="166"/>
        <v/>
      </c>
      <c r="GT66" s="252" t="str">
        <f t="shared" si="167"/>
        <v/>
      </c>
      <c r="GU66" s="252" t="str">
        <f t="shared" si="168"/>
        <v/>
      </c>
      <c r="GV66" s="252" t="str">
        <f t="shared" si="169"/>
        <v/>
      </c>
      <c r="GW66" s="252" t="str">
        <f t="shared" si="170"/>
        <v/>
      </c>
      <c r="GX66" s="253" t="str">
        <f t="shared" si="171"/>
        <v/>
      </c>
      <c r="GY66" s="248" t="e">
        <f t="shared" si="185"/>
        <v>#REF!</v>
      </c>
      <c r="GZ66" s="249" t="e">
        <f t="shared" si="185"/>
        <v>#REF!</v>
      </c>
      <c r="HA66" s="249">
        <f t="shared" si="185"/>
        <v>0</v>
      </c>
      <c r="HB66" s="249">
        <f t="shared" si="185"/>
        <v>0</v>
      </c>
      <c r="HC66" s="249">
        <f t="shared" si="185"/>
        <v>0</v>
      </c>
      <c r="HD66" s="249">
        <f t="shared" si="185"/>
        <v>0</v>
      </c>
      <c r="HE66" s="249">
        <f t="shared" si="185"/>
        <v>0</v>
      </c>
      <c r="HF66" s="250">
        <f t="shared" si="185"/>
        <v>0</v>
      </c>
      <c r="HG66" s="248" t="e">
        <f t="shared" si="187"/>
        <v>#REF!</v>
      </c>
      <c r="HH66" s="249" t="e">
        <f t="shared" si="187"/>
        <v>#REF!</v>
      </c>
      <c r="HI66" s="249">
        <f t="shared" si="187"/>
        <v>0</v>
      </c>
      <c r="HJ66" s="249">
        <f t="shared" si="187"/>
        <v>0</v>
      </c>
      <c r="HK66" s="249">
        <f t="shared" si="187"/>
        <v>0</v>
      </c>
      <c r="HL66" s="249">
        <f t="shared" si="187"/>
        <v>0</v>
      </c>
      <c r="HM66" s="249">
        <f t="shared" si="187"/>
        <v>0</v>
      </c>
      <c r="HN66" s="250">
        <f t="shared" si="187"/>
        <v>0</v>
      </c>
      <c r="HO66" s="248">
        <f t="shared" si="189"/>
        <v>0</v>
      </c>
      <c r="HP66" s="249">
        <f t="shared" si="189"/>
        <v>0</v>
      </c>
      <c r="HQ66" s="249">
        <f t="shared" si="189"/>
        <v>0</v>
      </c>
      <c r="HR66" s="249">
        <f t="shared" si="189"/>
        <v>0</v>
      </c>
      <c r="HS66" s="249">
        <f t="shared" si="189"/>
        <v>0</v>
      </c>
      <c r="HT66" s="249">
        <f t="shared" si="189"/>
        <v>0</v>
      </c>
      <c r="HU66" s="249">
        <f t="shared" si="189"/>
        <v>0</v>
      </c>
      <c r="HV66" s="250">
        <f t="shared" si="189"/>
        <v>0</v>
      </c>
      <c r="HW66" s="248">
        <f t="shared" si="191"/>
        <v>0</v>
      </c>
      <c r="HX66" s="249">
        <f t="shared" si="191"/>
        <v>0</v>
      </c>
      <c r="HY66" s="249">
        <f t="shared" si="191"/>
        <v>0</v>
      </c>
      <c r="HZ66" s="249">
        <f t="shared" si="191"/>
        <v>0</v>
      </c>
      <c r="IA66" s="249">
        <f t="shared" si="191"/>
        <v>0</v>
      </c>
      <c r="IB66" s="249">
        <f t="shared" si="191"/>
        <v>0</v>
      </c>
      <c r="IC66" s="249">
        <f t="shared" si="191"/>
        <v>0</v>
      </c>
      <c r="ID66" s="250">
        <f t="shared" si="191"/>
        <v>0</v>
      </c>
      <c r="IE66" s="248">
        <f t="shared" si="193"/>
        <v>0</v>
      </c>
      <c r="IF66" s="249">
        <f t="shared" si="193"/>
        <v>0</v>
      </c>
      <c r="IG66" s="249">
        <f t="shared" si="193"/>
        <v>0</v>
      </c>
      <c r="IH66" s="249">
        <f t="shared" si="193"/>
        <v>0</v>
      </c>
      <c r="II66" s="249">
        <f t="shared" si="193"/>
        <v>0</v>
      </c>
      <c r="IJ66" s="249">
        <f t="shared" si="193"/>
        <v>0</v>
      </c>
      <c r="IK66" s="249">
        <f t="shared" si="193"/>
        <v>0</v>
      </c>
      <c r="IL66" s="250">
        <f t="shared" si="193"/>
        <v>0</v>
      </c>
      <c r="IM66" s="251" t="e">
        <f t="shared" si="178"/>
        <v>#REF!</v>
      </c>
      <c r="IN66" s="252" t="e">
        <f t="shared" si="179"/>
        <v>#REF!</v>
      </c>
      <c r="IO66" s="252">
        <f t="shared" si="180"/>
        <v>0</v>
      </c>
      <c r="IP66" s="252">
        <f t="shared" si="181"/>
        <v>0</v>
      </c>
      <c r="IQ66" s="253">
        <f t="shared" si="182"/>
        <v>0</v>
      </c>
      <c r="IR66" s="405" t="e">
        <f t="shared" si="195"/>
        <v>#REF!</v>
      </c>
      <c r="IS66" s="246">
        <f t="shared" si="197"/>
        <v>0</v>
      </c>
      <c r="IT66" s="254" t="e">
        <f t="shared" si="183"/>
        <v>#REF!</v>
      </c>
      <c r="IU66" s="682">
        <v>2600</v>
      </c>
      <c r="IV66" s="410">
        <v>2</v>
      </c>
      <c r="IW66" s="410" t="s">
        <v>203</v>
      </c>
      <c r="IX66" s="414" t="e">
        <f t="shared" si="196"/>
        <v>#REF!</v>
      </c>
      <c r="IY66" s="422" t="e">
        <f t="shared" si="198"/>
        <v>#REF!</v>
      </c>
      <c r="IZ66" s="423">
        <v>3</v>
      </c>
      <c r="JA66" s="424">
        <v>2</v>
      </c>
      <c r="JB66" s="422" t="e">
        <f t="shared" si="199"/>
        <v>#REF!</v>
      </c>
      <c r="JC66" s="423">
        <v>3</v>
      </c>
      <c r="JD66" s="424">
        <v>2</v>
      </c>
      <c r="JE66" s="419" t="e">
        <f t="shared" si="200"/>
        <v>#REF!</v>
      </c>
      <c r="JF66" s="420">
        <f>+JF65</f>
        <v>3</v>
      </c>
      <c r="JG66" s="421">
        <v>0</v>
      </c>
      <c r="JH66" s="419"/>
      <c r="JI66" s="420"/>
      <c r="JJ66" s="421"/>
      <c r="JK66" s="419"/>
      <c r="JL66" s="420"/>
      <c r="JM66" s="421"/>
      <c r="JN66" s="680">
        <v>1</v>
      </c>
      <c r="JO66" s="680">
        <v>1</v>
      </c>
      <c r="JP66" s="680">
        <v>1</v>
      </c>
      <c r="JQ66" s="680">
        <v>1</v>
      </c>
      <c r="JR66" s="681">
        <v>1</v>
      </c>
      <c r="JS66" s="675" t="e">
        <f t="shared" ref="JS66:JS129" si="201">+SUM(CI66:EP66)</f>
        <v>#REF!</v>
      </c>
    </row>
    <row r="67" spans="25:279" ht="20.100000000000001" customHeight="1">
      <c r="Y67" s="381" t="e">
        <f>N!IK42</f>
        <v>#REF!</v>
      </c>
      <c r="Z67" s="378" t="s">
        <v>84</v>
      </c>
      <c r="AA67" s="240" t="e">
        <f>IF(AA$32="",IF(AA$31="",(SUMIF(S!$HC$15:$HL$15,'Ciclo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Semaforico'!AA$30,O!$HC42:$HL42))*AA$31),(SUMIF(S!$HC$15:$HL$15,'Ciclo Semaforico'!AA$32,S!$HC42:$HL42)+SUMIF(N!$HC$15:$HL$15,'Ciclo Semaforico'!AA$32,N!$HC42:$HL42)+SUMIF(E!$HC$15:$HL$15,'Ciclo Semaforico'!AA$32,E!$HC42:$HL42)+SUMIF(O!$HC$15:$HL$15,'Ciclo Semaforico'!AA$32,O!$HC42:$HL42))-IF(AA$31="",(SUMIF(S!$HC$15:$HL$15,'Ciclo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Semaforico'!AA$30,O!$HC42:$HL42))*AA$31))</f>
        <v>#REF!</v>
      </c>
      <c r="AB67" s="241" t="e">
        <f>IF(AB$32="",IF(AB$31="",(SUMIF(S!$HC$15:$HL$15,'Ciclo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Semaforico'!AB$30,O!$HC42:$HL42))*AB$31),(SUMIF(S!$HC$15:$HL$15,'Ciclo Semaforico'!AB$32,S!$HC42:$HL42)+SUMIF(N!$HC$15:$HL$15,'Ciclo Semaforico'!AB$32,N!$HC42:$HL42)+SUMIF(E!$HC$15:$HL$15,'Ciclo Semaforico'!AB$32,E!$HC42:$HL42)+SUMIF(O!$HC$15:$HL$15,'Ciclo Semaforico'!AB$32,O!$HC42:$HL42))-IF(AB$31="",(SUMIF(S!$HC$15:$HL$15,'Ciclo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Semaforico'!AB$30,O!$HC42:$HL42))*AB$31))</f>
        <v>#REF!</v>
      </c>
      <c r="AC67" s="241" t="e">
        <f>IF(AC$32="",IF(AC$31="",(SUMIF(S!$HC$15:$HL$15,'Ciclo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Semaforico'!AC$30,O!$HC42:$HL42))*AC$31),(SUMIF(S!$HC$15:$HL$15,'Ciclo Semaforico'!AC$32,S!$HC42:$HL42)+SUMIF(N!$HC$15:$HL$15,'Ciclo Semaforico'!AC$32,N!$HC42:$HL42)+SUMIF(E!$HC$15:$HL$15,'Ciclo Semaforico'!AC$32,E!$HC42:$HL42)+SUMIF(O!$HC$15:$HL$15,'Ciclo Semaforico'!AC$32,O!$HC42:$HL42))-IF(AC$31="",(SUMIF(S!$HC$15:$HL$15,'Ciclo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Semaforico'!AC$30,O!$HC42:$HL42))*AC$31))</f>
        <v>#REF!</v>
      </c>
      <c r="AD67" s="241" t="e">
        <f>IF(AD$32="",IF(AD$31="",(SUMIF(S!$HC$15:$HL$15,'Ciclo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Semaforico'!AD$30,O!$HC42:$HL42))*AD$31),(SUMIF(S!$HC$15:$HL$15,'Ciclo Semaforico'!AD$32,S!$HC42:$HL42)+SUMIF(N!$HC$15:$HL$15,'Ciclo Semaforico'!AD$32,N!$HC42:$HL42)+SUMIF(E!$HC$15:$HL$15,'Ciclo Semaforico'!AD$32,E!$HC42:$HL42)+SUMIF(O!$HC$15:$HL$15,'Ciclo Semaforico'!AD$32,O!$HC42:$HL42))-IF(AD$31="",(SUMIF(S!$HC$15:$HL$15,'Ciclo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Semaforico'!AD$30,O!$HC42:$HL42))*AD$31))</f>
        <v>#REF!</v>
      </c>
      <c r="AE67" s="241" t="e">
        <f>IF(AE$32="",IF(AE$31="",(SUMIF(S!$HC$15:$HL$15,'Ciclo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Semaforico'!AE$30,O!$HC42:$HL42))*AE$31),(SUMIF(S!$HC$15:$HL$15,'Ciclo Semaforico'!AE$32,S!$HC42:$HL42)+SUMIF(N!$HC$15:$HL$15,'Ciclo Semaforico'!AE$32,N!$HC42:$HL42)+SUMIF(E!$HC$15:$HL$15,'Ciclo Semaforico'!AE$32,E!$HC42:$HL42)+SUMIF(O!$HC$15:$HL$15,'Ciclo Semaforico'!AE$32,O!$HC42:$HL42))-IF(AE$31="",(SUMIF(S!$HC$15:$HL$15,'Ciclo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Semaforico'!AE$30,O!$HC42:$HL42))*AE$31))</f>
        <v>#REF!</v>
      </c>
      <c r="AF67" s="241" t="e">
        <f>IF(AF$32="",IF(AF$31="",(SUMIF(S!$HC$15:$HL$15,'Ciclo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Semaforico'!AF$30,O!$HC42:$HL42))*AF$31),(SUMIF(S!$HC$15:$HL$15,'Ciclo Semaforico'!AF$32,S!$HC42:$HL42)+SUMIF(N!$HC$15:$HL$15,'Ciclo Semaforico'!AF$32,N!$HC42:$HL42)+SUMIF(E!$HC$15:$HL$15,'Ciclo Semaforico'!AF$32,E!$HC42:$HL42)+SUMIF(O!$HC$15:$HL$15,'Ciclo Semaforico'!AF$32,O!$HC42:$HL42))-IF(AF$31="",(SUMIF(S!$HC$15:$HL$15,'Ciclo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Semaforico'!AF$30,O!$HC42:$HL42))*AF$31))</f>
        <v>#REF!</v>
      </c>
      <c r="AG67" s="241" t="e">
        <f>IF(AG$32="",IF(AG$31="",(SUMIF(S!$HC$15:$HL$15,'Ciclo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Semaforico'!AG$30,O!$HC42:$HL42))*AG$31),(SUMIF(S!$HC$15:$HL$15,'Ciclo Semaforico'!AG$32,S!$HC42:$HL42)+SUMIF(N!$HC$15:$HL$15,'Ciclo Semaforico'!AG$32,N!$HC42:$HL42)+SUMIF(E!$HC$15:$HL$15,'Ciclo Semaforico'!AG$32,E!$HC42:$HL42)+SUMIF(O!$HC$15:$HL$15,'Ciclo Semaforico'!AG$32,O!$HC42:$HL42))-IF(AG$31="",(SUMIF(S!$HC$15:$HL$15,'Ciclo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Semaforico'!AG$30,O!$HC42:$HL42))*AG$31))</f>
        <v>#REF!</v>
      </c>
      <c r="AH67" s="241" t="e">
        <f>IF(AH$32="",IF(AH$31="",(SUMIF(S!$HC$15:$HL$15,'Ciclo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Semaforico'!AH$30,O!$HC42:$HL42))*AH$31),(SUMIF(S!$HC$15:$HL$15,'Ciclo Semaforico'!AH$32,S!$HC42:$HL42)+SUMIF(N!$HC$15:$HL$15,'Ciclo Semaforico'!AH$32,N!$HC42:$HL42)+SUMIF(E!$HC$15:$HL$15,'Ciclo Semaforico'!AH$32,E!$HC42:$HL42)+SUMIF(O!$HC$15:$HL$15,'Ciclo Semaforico'!AH$32,O!$HC42:$HL42))-IF(AH$31="",(SUMIF(S!$HC$15:$HL$15,'Ciclo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Semaforico'!AH$30,O!$HC42:$HL42))*AH$31))</f>
        <v>#REF!</v>
      </c>
      <c r="AI67" s="241" t="e">
        <f>IF(AI$32="",IF(AI$31="",(SUMIF(S!$HC$15:$HL$15,'Ciclo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Semaforico'!AI$30,O!$HC42:$HL42))*AI$31),(SUMIF(S!$HC$15:$HL$15,'Ciclo Semaforico'!AI$32,S!$HC42:$HL42)+SUMIF(N!$HC$15:$HL$15,'Ciclo Semaforico'!AI$32,N!$HC42:$HL42)+SUMIF(E!$HC$15:$HL$15,'Ciclo Semaforico'!AI$32,E!$HC42:$HL42)+SUMIF(O!$HC$15:$HL$15,'Ciclo Semaforico'!AI$32,O!$HC42:$HL42))-IF(AI$31="",(SUMIF(S!$HC$15:$HL$15,'Ciclo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Semaforico'!AI$30,O!$HC42:$HL42))*AI$31))</f>
        <v>#REF!</v>
      </c>
      <c r="AJ67" s="241" t="e">
        <f>IF(AJ$32="",IF(AJ$31="",(SUMIF(S!$HC$15:$HL$15,'Ciclo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Semaforico'!AJ$30,O!$HC42:$HL42))*AJ$31),(SUMIF(S!$HC$15:$HL$15,'Ciclo Semaforico'!AJ$32,S!$HC42:$HL42)+SUMIF(N!$HC$15:$HL$15,'Ciclo Semaforico'!AJ$32,N!$HC42:$HL42)+SUMIF(E!$HC$15:$HL$15,'Ciclo Semaforico'!AJ$32,E!$HC42:$HL42)+SUMIF(O!$HC$15:$HL$15,'Ciclo Semaforico'!AJ$32,O!$HC42:$HL42))-IF(AJ$31="",(SUMIF(S!$HC$15:$HL$15,'Ciclo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Semaforico'!AJ$30,O!$HC42:$HL42))*AJ$31))</f>
        <v>#REF!</v>
      </c>
      <c r="AK67" s="241" t="e">
        <f>IF(AK$32="",IF(AK$31="",(SUMIF(S!$HC$15:$HL$15,'Ciclo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Semaforico'!AK$30,O!$HC42:$HL42))*AK$31),(SUMIF(S!$HC$15:$HL$15,'Ciclo Semaforico'!AK$32,S!$HC42:$HL42)+SUMIF(N!$HC$15:$HL$15,'Ciclo Semaforico'!AK$32,N!$HC42:$HL42)+SUMIF(E!$HC$15:$HL$15,'Ciclo Semaforico'!AK$32,E!$HC42:$HL42)+SUMIF(O!$HC$15:$HL$15,'Ciclo Semaforico'!AK$32,O!$HC42:$HL42))-IF(AK$31="",(SUMIF(S!$HC$15:$HL$15,'Ciclo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Semaforico'!AK$30,O!$HC42:$HL42))*AK$31))</f>
        <v>#REF!</v>
      </c>
      <c r="AL67" s="242">
        <f>IF(AL$32="",IF(AL$31="",(SUMIF(S!$HC$15:$HL$15,'Ciclo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Semaforico'!AL$30,O!$HC42:$HL42))*AL$31),(SUMIF(S!$HC$15:$HL$15,'Ciclo Semaforico'!AL$32,S!$HC42:$HL42)+SUMIF(N!$HC$15:$HL$15,'Ciclo Semaforico'!AL$32,N!$HC42:$HL42)+SUMIF(E!$HC$15:$HL$15,'Ciclo Semaforico'!AL$32,E!$HC42:$HL42)+SUMIF(O!$HC$15:$HL$15,'Ciclo Semaforico'!AL$32,O!$HC42:$HL42))-IF(AL$31="",(SUMIF(S!$HC$15:$HL$15,'Ciclo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Semaforico'!AL$30,O!$HC42:$HL42))*AL$31))</f>
        <v>0</v>
      </c>
      <c r="AM67" s="240" t="e">
        <f>IF(AM$32="",IF(AM$31="",(SUMIF(S!$HC$15:$HL$15,'Ciclo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Semaforico'!AM$30,O!$HC42:$HL42))*AM$31),(SUMIF(S!$HC$15:$HL$15,'Ciclo Semaforico'!AM$32,S!$HC42:$HL42)+SUMIF(N!$HC$15:$HL$15,'Ciclo Semaforico'!AM$32,N!$HC42:$HL42)+SUMIF(E!$HC$15:$HL$15,'Ciclo Semaforico'!AM$32,E!$HC42:$HL42)+SUMIF(O!$HC$15:$HL$15,'Ciclo Semaforico'!AM$32,O!$HC42:$HL42))-IF(AM$31="",(SUMIF(S!$HC$15:$HL$15,'Ciclo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Semaforico'!AM$30,O!$HC42:$HL42))*AM$31))</f>
        <v>#REF!</v>
      </c>
      <c r="AN67" s="241" t="e">
        <f>IF(AN$32="",IF(AN$31="",(SUMIF(S!$HC$15:$HL$15,'Ciclo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Semaforico'!AN$30,O!$HC42:$HL42))*AN$31),(SUMIF(S!$HC$15:$HL$15,'Ciclo Semaforico'!AN$32,S!$HC42:$HL42)+SUMIF(N!$HC$15:$HL$15,'Ciclo Semaforico'!AN$32,N!$HC42:$HL42)+SUMIF(E!$HC$15:$HL$15,'Ciclo Semaforico'!AN$32,E!$HC42:$HL42)+SUMIF(O!$HC$15:$HL$15,'Ciclo Semaforico'!AN$32,O!$HC42:$HL42))-IF(AN$31="",(SUMIF(S!$HC$15:$HL$15,'Ciclo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Semaforico'!AN$30,O!$HC42:$HL42))*AN$31))</f>
        <v>#REF!</v>
      </c>
      <c r="AO67" s="241" t="e">
        <f>IF(AO$32="",IF(AO$31="",(SUMIF(S!$HC$15:$HL$15,'Ciclo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Semaforico'!AO$30,O!$HC42:$HL42))*AO$31),(SUMIF(S!$HC$15:$HL$15,'Ciclo Semaforico'!AO$32,S!$HC42:$HL42)+SUMIF(N!$HC$15:$HL$15,'Ciclo Semaforico'!AO$32,N!$HC42:$HL42)+SUMIF(E!$HC$15:$HL$15,'Ciclo Semaforico'!AO$32,E!$HC42:$HL42)+SUMIF(O!$HC$15:$HL$15,'Ciclo Semaforico'!AO$32,O!$HC42:$HL42))-IF(AO$31="",(SUMIF(S!$HC$15:$HL$15,'Ciclo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Semaforico'!AO$30,O!$HC42:$HL42))*AO$31))</f>
        <v>#REF!</v>
      </c>
      <c r="AP67" s="241">
        <f>IF(AP$32="",IF(AP$31="",(SUMIF(S!$HC$15:$HL$15,'Ciclo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Semaforico'!AP$30,O!$HC42:$HL42))*AP$31),(SUMIF(S!$HC$15:$HL$15,'Ciclo Semaforico'!AP$32,S!$HC42:$HL42)+SUMIF(N!$HC$15:$HL$15,'Ciclo Semaforico'!AP$32,N!$HC42:$HL42)+SUMIF(E!$HC$15:$HL$15,'Ciclo Semaforico'!AP$32,E!$HC42:$HL42)+SUMIF(O!$HC$15:$HL$15,'Ciclo Semaforico'!AP$32,O!$HC42:$HL42))-IF(AP$31="",(SUMIF(S!$HC$15:$HL$15,'Ciclo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Semaforico'!AP$30,O!$HC42:$HL42))*AP$31))</f>
        <v>0</v>
      </c>
      <c r="AQ67" s="241">
        <f>IF(AQ$32="",IF(AQ$31="",(SUMIF(S!$HC$15:$HL$15,'Ciclo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Semaforico'!AQ$30,O!$HC42:$HL42))*AQ$31),(SUMIF(S!$HC$15:$HL$15,'Ciclo Semaforico'!AQ$32,S!$HC42:$HL42)+SUMIF(N!$HC$15:$HL$15,'Ciclo Semaforico'!AQ$32,N!$HC42:$HL42)+SUMIF(E!$HC$15:$HL$15,'Ciclo Semaforico'!AQ$32,E!$HC42:$HL42)+SUMIF(O!$HC$15:$HL$15,'Ciclo Semaforico'!AQ$32,O!$HC42:$HL42))-IF(AQ$31="",(SUMIF(S!$HC$15:$HL$15,'Ciclo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Semaforico'!AQ$30,O!$HC42:$HL42))*AQ$31))</f>
        <v>0</v>
      </c>
      <c r="AR67" s="241">
        <f>IF(AR$32="",IF(AR$31="",(SUMIF(S!$HC$15:$HL$15,'Ciclo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Semaforico'!AR$30,O!$HC42:$HL42))*AR$31),(SUMIF(S!$HC$15:$HL$15,'Ciclo Semaforico'!AR$32,S!$HC42:$HL42)+SUMIF(N!$HC$15:$HL$15,'Ciclo Semaforico'!AR$32,N!$HC42:$HL42)+SUMIF(E!$HC$15:$HL$15,'Ciclo Semaforico'!AR$32,E!$HC42:$HL42)+SUMIF(O!$HC$15:$HL$15,'Ciclo Semaforico'!AR$32,O!$HC42:$HL42))-IF(AR$31="",(SUMIF(S!$HC$15:$HL$15,'Ciclo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Semaforico'!AR$30,O!$HC42:$HL42))*AR$31))</f>
        <v>0</v>
      </c>
      <c r="AS67" s="241">
        <f>IF(AS$32="",IF(AS$31="",(SUMIF(S!$HC$15:$HL$15,'Ciclo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Semaforico'!AS$30,O!$HC42:$HL42))*AS$31),(SUMIF(S!$HC$15:$HL$15,'Ciclo Semaforico'!AS$32,S!$HC42:$HL42)+SUMIF(N!$HC$15:$HL$15,'Ciclo Semaforico'!AS$32,N!$HC42:$HL42)+SUMIF(E!$HC$15:$HL$15,'Ciclo Semaforico'!AS$32,E!$HC42:$HL42)+SUMIF(O!$HC$15:$HL$15,'Ciclo Semaforico'!AS$32,O!$HC42:$HL42))-IF(AS$31="",(SUMIF(S!$HC$15:$HL$15,'Ciclo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Semaforico'!AS$30,O!$HC42:$HL42))*AS$31))</f>
        <v>0</v>
      </c>
      <c r="AT67" s="241">
        <f>IF(AT$32="",IF(AT$31="",(SUMIF(S!$HC$15:$HL$15,'Ciclo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Semaforico'!AT$30,O!$HC42:$HL42))*AT$31),(SUMIF(S!$HC$15:$HL$15,'Ciclo Semaforico'!AT$32,S!$HC42:$HL42)+SUMIF(N!$HC$15:$HL$15,'Ciclo Semaforico'!AT$32,N!$HC42:$HL42)+SUMIF(E!$HC$15:$HL$15,'Ciclo Semaforico'!AT$32,E!$HC42:$HL42)+SUMIF(O!$HC$15:$HL$15,'Ciclo Semaforico'!AT$32,O!$HC42:$HL42))-IF(AT$31="",(SUMIF(S!$HC$15:$HL$15,'Ciclo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Semaforico'!AT$30,O!$HC42:$HL42))*AT$31))</f>
        <v>0</v>
      </c>
      <c r="AU67" s="241">
        <f>IF(AU$32="",IF(AU$31="",(SUMIF(S!$HC$15:$HL$15,'Ciclo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Semaforico'!AU$30,O!$HC42:$HL42))*AU$31),(SUMIF(S!$HC$15:$HL$15,'Ciclo Semaforico'!AU$32,S!$HC42:$HL42)+SUMIF(N!$HC$15:$HL$15,'Ciclo Semaforico'!AU$32,N!$HC42:$HL42)+SUMIF(E!$HC$15:$HL$15,'Ciclo Semaforico'!AU$32,E!$HC42:$HL42)+SUMIF(O!$HC$15:$HL$15,'Ciclo Semaforico'!AU$32,O!$HC42:$HL42))-IF(AU$31="",(SUMIF(S!$HC$15:$HL$15,'Ciclo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Semaforico'!AU$30,O!$HC42:$HL42))*AU$31))</f>
        <v>0</v>
      </c>
      <c r="AV67" s="241">
        <f>IF(AV$32="",IF(AV$31="",(SUMIF(S!$HC$15:$HL$15,'Ciclo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Semaforico'!AV$30,O!$HC42:$HL42))*AV$31),(SUMIF(S!$HC$15:$HL$15,'Ciclo Semaforico'!AV$32,S!$HC42:$HL42)+SUMIF(N!$HC$15:$HL$15,'Ciclo Semaforico'!AV$32,N!$HC42:$HL42)+SUMIF(E!$HC$15:$HL$15,'Ciclo Semaforico'!AV$32,E!$HC42:$HL42)+SUMIF(O!$HC$15:$HL$15,'Ciclo Semaforico'!AV$32,O!$HC42:$HL42))-IF(AV$31="",(SUMIF(S!$HC$15:$HL$15,'Ciclo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Semaforico'!AV$30,O!$HC42:$HL42))*AV$31))</f>
        <v>0</v>
      </c>
      <c r="AW67" s="241">
        <f>IF(AW$32="",IF(AW$31="",(SUMIF(S!$HC$15:$HL$15,'Ciclo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Semaforico'!AW$30,O!$HC42:$HL42))*AW$31),(SUMIF(S!$HC$15:$HL$15,'Ciclo Semaforico'!AW$32,S!$HC42:$HL42)+SUMIF(N!$HC$15:$HL$15,'Ciclo Semaforico'!AW$32,N!$HC42:$HL42)+SUMIF(E!$HC$15:$HL$15,'Ciclo Semaforico'!AW$32,E!$HC42:$HL42)+SUMIF(O!$HC$15:$HL$15,'Ciclo Semaforico'!AW$32,O!$HC42:$HL42))-IF(AW$31="",(SUMIF(S!$HC$15:$HL$15,'Ciclo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Semaforico'!AW$30,O!$HC42:$HL42))*AW$31))</f>
        <v>0</v>
      </c>
      <c r="AX67" s="242">
        <f>IF(AX$32="",IF(AX$31="",(SUMIF(S!$HC$15:$HL$15,'Ciclo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Semaforico'!AX$30,O!$HC42:$HL42))*AX$31),(SUMIF(S!$HC$15:$HL$15,'Ciclo Semaforico'!AX$32,S!$HC42:$HL42)+SUMIF(N!$HC$15:$HL$15,'Ciclo Semaforico'!AX$32,N!$HC42:$HL42)+SUMIF(E!$HC$15:$HL$15,'Ciclo Semaforico'!AX$32,E!$HC42:$HL42)+SUMIF(O!$HC$15:$HL$15,'Ciclo Semaforico'!AX$32,O!$HC42:$HL42))-IF(AX$31="",(SUMIF(S!$HC$15:$HL$15,'Ciclo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Semaforico'!AX$30,O!$HC42:$HL42))*AX$31))</f>
        <v>0</v>
      </c>
      <c r="AY67" s="240">
        <f>IF(AY$32="",IF(AY$31="",(SUMIF(S!$HC$15:$HL$15,'Ciclo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Semaforico'!AY$30,O!$HC42:$HL42))*AY$31),(SUMIF(S!$HC$15:$HL$15,'Ciclo Semaforico'!AY$32,S!$HC42:$HL42)+SUMIF(N!$HC$15:$HL$15,'Ciclo Semaforico'!AY$32,N!$HC42:$HL42)+SUMIF(E!$HC$15:$HL$15,'Ciclo Semaforico'!AY$32,E!$HC42:$HL42)+SUMIF(O!$HC$15:$HL$15,'Ciclo Semaforico'!AY$32,O!$HC42:$HL42))-IF(AY$31="",(SUMIF(S!$HC$15:$HL$15,'Ciclo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Semaforico'!AY$30,O!$HC42:$HL42))*AY$31))</f>
        <v>0</v>
      </c>
      <c r="AZ67" s="241">
        <f>IF(AZ$32="",IF(AZ$31="",(SUMIF(S!$HC$15:$HL$15,'Ciclo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Semaforico'!AZ$30,O!$HC42:$HL42))*AZ$31),(SUMIF(S!$HC$15:$HL$15,'Ciclo Semaforico'!AZ$32,S!$HC42:$HL42)+SUMIF(N!$HC$15:$HL$15,'Ciclo Semaforico'!AZ$32,N!$HC42:$HL42)+SUMIF(E!$HC$15:$HL$15,'Ciclo Semaforico'!AZ$32,E!$HC42:$HL42)+SUMIF(O!$HC$15:$HL$15,'Ciclo Semaforico'!AZ$32,O!$HC42:$HL42))-IF(AZ$31="",(SUMIF(S!$HC$15:$HL$15,'Ciclo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Semaforico'!AZ$30,O!$HC42:$HL42))*AZ$31))</f>
        <v>0</v>
      </c>
      <c r="BA67" s="241">
        <f>IF(BA$32="",IF(BA$31="",(SUMIF(S!$HC$15:$HL$15,'Ciclo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Semaforico'!BA$30,O!$HC42:$HL42))*BA$31),(SUMIF(S!$HC$15:$HL$15,'Ciclo Semaforico'!BA$32,S!$HC42:$HL42)+SUMIF(N!$HC$15:$HL$15,'Ciclo Semaforico'!BA$32,N!$HC42:$HL42)+SUMIF(E!$HC$15:$HL$15,'Ciclo Semaforico'!BA$32,E!$HC42:$HL42)+SUMIF(O!$HC$15:$HL$15,'Ciclo Semaforico'!BA$32,O!$HC42:$HL42))-IF(BA$31="",(SUMIF(S!$HC$15:$HL$15,'Ciclo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Semaforico'!BA$30,O!$HC42:$HL42))*BA$31))</f>
        <v>0</v>
      </c>
      <c r="BB67" s="241">
        <f>IF(BB$32="",IF(BB$31="",(SUMIF(S!$HC$15:$HL$15,'Ciclo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Semaforico'!BB$30,O!$HC42:$HL42))*BB$31),(SUMIF(S!$HC$15:$HL$15,'Ciclo Semaforico'!BB$32,S!$HC42:$HL42)+SUMIF(N!$HC$15:$HL$15,'Ciclo Semaforico'!BB$32,N!$HC42:$HL42)+SUMIF(E!$HC$15:$HL$15,'Ciclo Semaforico'!BB$32,E!$HC42:$HL42)+SUMIF(O!$HC$15:$HL$15,'Ciclo Semaforico'!BB$32,O!$HC42:$HL42))-IF(BB$31="",(SUMIF(S!$HC$15:$HL$15,'Ciclo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Semaforico'!BB$30,O!$HC42:$HL42))*BB$31))</f>
        <v>0</v>
      </c>
      <c r="BC67" s="241">
        <f>IF(BC$32="",IF(BC$31="",(SUMIF(S!$HC$15:$HL$15,'Ciclo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Semaforico'!BC$30,O!$HC42:$HL42))*BC$31),(SUMIF(S!$HC$15:$HL$15,'Ciclo Semaforico'!BC$32,S!$HC42:$HL42)+SUMIF(N!$HC$15:$HL$15,'Ciclo Semaforico'!BC$32,N!$HC42:$HL42)+SUMIF(E!$HC$15:$HL$15,'Ciclo Semaforico'!BC$32,E!$HC42:$HL42)+SUMIF(O!$HC$15:$HL$15,'Ciclo Semaforico'!BC$32,O!$HC42:$HL42))-IF(BC$31="",(SUMIF(S!$HC$15:$HL$15,'Ciclo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Semaforico'!BC$30,O!$HC42:$HL42))*BC$31))</f>
        <v>0</v>
      </c>
      <c r="BD67" s="241">
        <f>IF(BD$32="",IF(BD$31="",(SUMIF(S!$HC$15:$HL$15,'Ciclo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Semaforico'!BD$30,O!$HC42:$HL42))*BD$31),(SUMIF(S!$HC$15:$HL$15,'Ciclo Semaforico'!BD$32,S!$HC42:$HL42)+SUMIF(N!$HC$15:$HL$15,'Ciclo Semaforico'!BD$32,N!$HC42:$HL42)+SUMIF(E!$HC$15:$HL$15,'Ciclo Semaforico'!BD$32,E!$HC42:$HL42)+SUMIF(O!$HC$15:$HL$15,'Ciclo Semaforico'!BD$32,O!$HC42:$HL42))-IF(BD$31="",(SUMIF(S!$HC$15:$HL$15,'Ciclo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Semaforico'!BD$30,O!$HC42:$HL42))*BD$31))</f>
        <v>0</v>
      </c>
      <c r="BE67" s="241">
        <f>IF(BE$32="",IF(BE$31="",(SUMIF(S!$HC$15:$HL$15,'Ciclo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Semaforico'!BE$30,O!$HC42:$HL42))*BE$31),(SUMIF(S!$HC$15:$HL$15,'Ciclo Semaforico'!BE$32,S!$HC42:$HL42)+SUMIF(N!$HC$15:$HL$15,'Ciclo Semaforico'!BE$32,N!$HC42:$HL42)+SUMIF(E!$HC$15:$HL$15,'Ciclo Semaforico'!BE$32,E!$HC42:$HL42)+SUMIF(O!$HC$15:$HL$15,'Ciclo Semaforico'!BE$32,O!$HC42:$HL42))-IF(BE$31="",(SUMIF(S!$HC$15:$HL$15,'Ciclo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Semaforico'!BE$30,O!$HC42:$HL42))*BE$31))</f>
        <v>0</v>
      </c>
      <c r="BF67" s="241">
        <f>IF(BF$32="",IF(BF$31="",(SUMIF(S!$HC$15:$HL$15,'Ciclo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Semaforico'!BF$30,O!$HC42:$HL42))*BF$31),(SUMIF(S!$HC$15:$HL$15,'Ciclo Semaforico'!BF$32,S!$HC42:$HL42)+SUMIF(N!$HC$15:$HL$15,'Ciclo Semaforico'!BF$32,N!$HC42:$HL42)+SUMIF(E!$HC$15:$HL$15,'Ciclo Semaforico'!BF$32,E!$HC42:$HL42)+SUMIF(O!$HC$15:$HL$15,'Ciclo Semaforico'!BF$32,O!$HC42:$HL42))-IF(BF$31="",(SUMIF(S!$HC$15:$HL$15,'Ciclo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Semaforico'!BF$30,O!$HC42:$HL42))*BF$31))</f>
        <v>0</v>
      </c>
      <c r="BG67" s="241">
        <f>IF(BG$32="",IF(BG$31="",(SUMIF(S!$HC$15:$HL$15,'Ciclo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Semaforico'!BG$30,O!$HC42:$HL42))*BG$31),(SUMIF(S!$HC$15:$HL$15,'Ciclo Semaforico'!BG$32,S!$HC42:$HL42)+SUMIF(N!$HC$15:$HL$15,'Ciclo Semaforico'!BG$32,N!$HC42:$HL42)+SUMIF(E!$HC$15:$HL$15,'Ciclo Semaforico'!BG$32,E!$HC42:$HL42)+SUMIF(O!$HC$15:$HL$15,'Ciclo Semaforico'!BG$32,O!$HC42:$HL42))-IF(BG$31="",(SUMIF(S!$HC$15:$HL$15,'Ciclo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Semaforico'!BG$30,O!$HC42:$HL42))*BG$31))</f>
        <v>0</v>
      </c>
      <c r="BH67" s="241">
        <f>IF(BH$32="",IF(BH$31="",(SUMIF(S!$HC$15:$HL$15,'Ciclo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Semaforico'!BH$30,O!$HC42:$HL42))*BH$31),(SUMIF(S!$HC$15:$HL$15,'Ciclo Semaforico'!BH$32,S!$HC42:$HL42)+SUMIF(N!$HC$15:$HL$15,'Ciclo Semaforico'!BH$32,N!$HC42:$HL42)+SUMIF(E!$HC$15:$HL$15,'Ciclo Semaforico'!BH$32,E!$HC42:$HL42)+SUMIF(O!$HC$15:$HL$15,'Ciclo Semaforico'!BH$32,O!$HC42:$HL42))-IF(BH$31="",(SUMIF(S!$HC$15:$HL$15,'Ciclo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Semaforico'!BH$30,O!$HC42:$HL42))*BH$31))</f>
        <v>0</v>
      </c>
      <c r="BI67" s="241">
        <f>IF(BI$32="",IF(BI$31="",(SUMIF(S!$HC$15:$HL$15,'Ciclo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Semaforico'!BI$30,O!$HC42:$HL42))*BI$31),(SUMIF(S!$HC$15:$HL$15,'Ciclo Semaforico'!BI$32,S!$HC42:$HL42)+SUMIF(N!$HC$15:$HL$15,'Ciclo Semaforico'!BI$32,N!$HC42:$HL42)+SUMIF(E!$HC$15:$HL$15,'Ciclo Semaforico'!BI$32,E!$HC42:$HL42)+SUMIF(O!$HC$15:$HL$15,'Ciclo Semaforico'!BI$32,O!$HC42:$HL42))-IF(BI$31="",(SUMIF(S!$HC$15:$HL$15,'Ciclo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Semaforico'!BI$30,O!$HC42:$HL42))*BI$31))</f>
        <v>0</v>
      </c>
      <c r="BJ67" s="242">
        <f>IF(BJ$32="",IF(BJ$31="",(SUMIF(S!$HC$15:$HL$15,'Ciclo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Semaforico'!BJ$30,O!$HC42:$HL42))*BJ$31),(SUMIF(S!$HC$15:$HL$15,'Ciclo Semaforico'!BJ$32,S!$HC42:$HL42)+SUMIF(N!$HC$15:$HL$15,'Ciclo Semaforico'!BJ$32,N!$HC42:$HL42)+SUMIF(E!$HC$15:$HL$15,'Ciclo Semaforico'!BJ$32,E!$HC42:$HL42)+SUMIF(O!$HC$15:$HL$15,'Ciclo Semaforico'!BJ$32,O!$HC42:$HL42))-IF(BJ$31="",(SUMIF(S!$HC$15:$HL$15,'Ciclo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Semaforico'!BJ$30,O!$HC42:$HL42))*BJ$31))</f>
        <v>0</v>
      </c>
      <c r="BK67" s="240">
        <f>IF(BK$32="",IF(BK$31="",(SUMIF(S!$HC$15:$HL$15,'Ciclo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Semaforico'!BK$30,O!$HC42:$HL42))*BK$31),(SUMIF(S!$HC$15:$HL$15,'Ciclo Semaforico'!BK$32,S!$HC42:$HL42)+SUMIF(N!$HC$15:$HL$15,'Ciclo Semaforico'!BK$32,N!$HC42:$HL42)+SUMIF(E!$HC$15:$HL$15,'Ciclo Semaforico'!BK$32,E!$HC42:$HL42)+SUMIF(O!$HC$15:$HL$15,'Ciclo Semaforico'!BK$32,O!$HC42:$HL42))-IF(BK$31="",(SUMIF(S!$HC$15:$HL$15,'Ciclo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Semaforico'!BK$30,O!$HC42:$HL42))*BK$31))</f>
        <v>0</v>
      </c>
      <c r="BL67" s="241">
        <f>IF(BL$32="",IF(BL$31="",(SUMIF(S!$HC$15:$HL$15,'Ciclo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Semaforico'!BL$30,O!$HC42:$HL42))*BL$31),(SUMIF(S!$HC$15:$HL$15,'Ciclo Semaforico'!BL$32,S!$HC42:$HL42)+SUMIF(N!$HC$15:$HL$15,'Ciclo Semaforico'!BL$32,N!$HC42:$HL42)+SUMIF(E!$HC$15:$HL$15,'Ciclo Semaforico'!BL$32,E!$HC42:$HL42)+SUMIF(O!$HC$15:$HL$15,'Ciclo Semaforico'!BL$32,O!$HC42:$HL42))-IF(BL$31="",(SUMIF(S!$HC$15:$HL$15,'Ciclo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Semaforico'!BL$30,O!$HC42:$HL42))*BL$31))</f>
        <v>0</v>
      </c>
      <c r="BM67" s="241">
        <f>IF(BM$32="",IF(BM$31="",(SUMIF(S!$HC$15:$HL$15,'Ciclo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Semaforico'!BM$30,O!$HC42:$HL42))*BM$31),(SUMIF(S!$HC$15:$HL$15,'Ciclo Semaforico'!BM$32,S!$HC42:$HL42)+SUMIF(N!$HC$15:$HL$15,'Ciclo Semaforico'!BM$32,N!$HC42:$HL42)+SUMIF(E!$HC$15:$HL$15,'Ciclo Semaforico'!BM$32,E!$HC42:$HL42)+SUMIF(O!$HC$15:$HL$15,'Ciclo Semaforico'!BM$32,O!$HC42:$HL42))-IF(BM$31="",(SUMIF(S!$HC$15:$HL$15,'Ciclo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Semaforico'!BM$30,O!$HC42:$HL42))*BM$31))</f>
        <v>0</v>
      </c>
      <c r="BN67" s="241">
        <f>IF(BN$32="",IF(BN$31="",(SUMIF(S!$HC$15:$HL$15,'Ciclo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Semaforico'!BN$30,O!$HC42:$HL42))*BN$31),(SUMIF(S!$HC$15:$HL$15,'Ciclo Semaforico'!BN$32,S!$HC42:$HL42)+SUMIF(N!$HC$15:$HL$15,'Ciclo Semaforico'!BN$32,N!$HC42:$HL42)+SUMIF(E!$HC$15:$HL$15,'Ciclo Semaforico'!BN$32,E!$HC42:$HL42)+SUMIF(O!$HC$15:$HL$15,'Ciclo Semaforico'!BN$32,O!$HC42:$HL42))-IF(BN$31="",(SUMIF(S!$HC$15:$HL$15,'Ciclo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Semaforico'!BN$30,O!$HC42:$HL42))*BN$31))</f>
        <v>0</v>
      </c>
      <c r="BO67" s="241">
        <f>IF(BO$32="",IF(BO$31="",(SUMIF(S!$HC$15:$HL$15,'Ciclo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Semaforico'!BO$30,O!$HC42:$HL42))*BO$31),(SUMIF(S!$HC$15:$HL$15,'Ciclo Semaforico'!BO$32,S!$HC42:$HL42)+SUMIF(N!$HC$15:$HL$15,'Ciclo Semaforico'!BO$32,N!$HC42:$HL42)+SUMIF(E!$HC$15:$HL$15,'Ciclo Semaforico'!BO$32,E!$HC42:$HL42)+SUMIF(O!$HC$15:$HL$15,'Ciclo Semaforico'!BO$32,O!$HC42:$HL42))-IF(BO$31="",(SUMIF(S!$HC$15:$HL$15,'Ciclo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Semaforico'!BO$30,O!$HC42:$HL42))*BO$31))</f>
        <v>0</v>
      </c>
      <c r="BP67" s="241">
        <f>IF(BP$32="",IF(BP$31="",(SUMIF(S!$HC$15:$HL$15,'Ciclo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Semaforico'!BP$30,O!$HC42:$HL42))*BP$31),(SUMIF(S!$HC$15:$HL$15,'Ciclo Semaforico'!BP$32,S!$HC42:$HL42)+SUMIF(N!$HC$15:$HL$15,'Ciclo Semaforico'!BP$32,N!$HC42:$HL42)+SUMIF(E!$HC$15:$HL$15,'Ciclo Semaforico'!BP$32,E!$HC42:$HL42)+SUMIF(O!$HC$15:$HL$15,'Ciclo Semaforico'!BP$32,O!$HC42:$HL42))-IF(BP$31="",(SUMIF(S!$HC$15:$HL$15,'Ciclo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Semaforico'!BP$30,O!$HC42:$HL42))*BP$31))</f>
        <v>0</v>
      </c>
      <c r="BQ67" s="241">
        <f>IF(BQ$32="",IF(BQ$31="",(SUMIF(S!$HC$15:$HL$15,'Ciclo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Semaforico'!BQ$30,O!$HC42:$HL42))*BQ$31),(SUMIF(S!$HC$15:$HL$15,'Ciclo Semaforico'!BQ$32,S!$HC42:$HL42)+SUMIF(N!$HC$15:$HL$15,'Ciclo Semaforico'!BQ$32,N!$HC42:$HL42)+SUMIF(E!$HC$15:$HL$15,'Ciclo Semaforico'!BQ$32,E!$HC42:$HL42)+SUMIF(O!$HC$15:$HL$15,'Ciclo Semaforico'!BQ$32,O!$HC42:$HL42))-IF(BQ$31="",(SUMIF(S!$HC$15:$HL$15,'Ciclo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Semaforico'!BQ$30,O!$HC42:$HL42))*BQ$31))</f>
        <v>0</v>
      </c>
      <c r="BR67" s="241">
        <f>IF(BR$32="",IF(BR$31="",(SUMIF(S!$HC$15:$HL$15,'Ciclo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Semaforico'!BR$30,O!$HC42:$HL42))*BR$31),(SUMIF(S!$HC$15:$HL$15,'Ciclo Semaforico'!BR$32,S!$HC42:$HL42)+SUMIF(N!$HC$15:$HL$15,'Ciclo Semaforico'!BR$32,N!$HC42:$HL42)+SUMIF(E!$HC$15:$HL$15,'Ciclo Semaforico'!BR$32,E!$HC42:$HL42)+SUMIF(O!$HC$15:$HL$15,'Ciclo Semaforico'!BR$32,O!$HC42:$HL42))-IF(BR$31="",(SUMIF(S!$HC$15:$HL$15,'Ciclo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Semaforico'!BR$30,O!$HC42:$HL42))*BR$31))</f>
        <v>0</v>
      </c>
      <c r="BS67" s="241">
        <f>IF(BS$32="",IF(BS$31="",(SUMIF(S!$HC$15:$HL$15,'Ciclo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Semaforico'!BS$30,O!$HC42:$HL42))*BS$31),(SUMIF(S!$HC$15:$HL$15,'Ciclo Semaforico'!BS$32,S!$HC42:$HL42)+SUMIF(N!$HC$15:$HL$15,'Ciclo Semaforico'!BS$32,N!$HC42:$HL42)+SUMIF(E!$HC$15:$HL$15,'Ciclo Semaforico'!BS$32,E!$HC42:$HL42)+SUMIF(O!$HC$15:$HL$15,'Ciclo Semaforico'!BS$32,O!$HC42:$HL42))-IF(BS$31="",(SUMIF(S!$HC$15:$HL$15,'Ciclo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Semaforico'!BS$30,O!$HC42:$HL42))*BS$31))</f>
        <v>0</v>
      </c>
      <c r="BT67" s="241">
        <f>IF(BT$32="",IF(BT$31="",(SUMIF(S!$HC$15:$HL$15,'Ciclo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Semaforico'!BT$30,O!$HC42:$HL42))*BT$31),(SUMIF(S!$HC$15:$HL$15,'Ciclo Semaforico'!BT$32,S!$HC42:$HL42)+SUMIF(N!$HC$15:$HL$15,'Ciclo Semaforico'!BT$32,N!$HC42:$HL42)+SUMIF(E!$HC$15:$HL$15,'Ciclo Semaforico'!BT$32,E!$HC42:$HL42)+SUMIF(O!$HC$15:$HL$15,'Ciclo Semaforico'!BT$32,O!$HC42:$HL42))-IF(BT$31="",(SUMIF(S!$HC$15:$HL$15,'Ciclo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Semaforico'!BT$30,O!$HC42:$HL42))*BT$31))</f>
        <v>0</v>
      </c>
      <c r="BU67" s="241">
        <f>IF(BU$32="",IF(BU$31="",(SUMIF(S!$HC$15:$HL$15,'Ciclo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Semaforico'!BU$30,O!$HC42:$HL42))*BU$31),(SUMIF(S!$HC$15:$HL$15,'Ciclo Semaforico'!BU$32,S!$HC42:$HL42)+SUMIF(N!$HC$15:$HL$15,'Ciclo Semaforico'!BU$32,N!$HC42:$HL42)+SUMIF(E!$HC$15:$HL$15,'Ciclo Semaforico'!BU$32,E!$HC42:$HL42)+SUMIF(O!$HC$15:$HL$15,'Ciclo Semaforico'!BU$32,O!$HC42:$HL42))-IF(BU$31="",(SUMIF(S!$HC$15:$HL$15,'Ciclo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Semaforico'!BU$30,O!$HC42:$HL42))*BU$31))</f>
        <v>0</v>
      </c>
      <c r="BV67" s="242">
        <f>IF(BV$32="",IF(BV$31="",(SUMIF(S!$HC$15:$HL$15,'Ciclo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Semaforico'!BV$30,O!$HC42:$HL42))*BV$31),(SUMIF(S!$HC$15:$HL$15,'Ciclo Semaforico'!BV$32,S!$HC42:$HL42)+SUMIF(N!$HC$15:$HL$15,'Ciclo Semaforico'!BV$32,N!$HC42:$HL42)+SUMIF(E!$HC$15:$HL$15,'Ciclo Semaforico'!BV$32,E!$HC42:$HL42)+SUMIF(O!$HC$15:$HL$15,'Ciclo Semaforico'!BV$32,O!$HC42:$HL42))-IF(BV$31="",(SUMIF(S!$HC$15:$HL$15,'Ciclo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Semaforico'!BV$30,O!$HC42:$HL42))*BV$31))</f>
        <v>0</v>
      </c>
      <c r="BW67" s="240">
        <f>IF(BW$32="",IF(BW$31="",(SUMIF(S!$HC$15:$HL$15,'Ciclo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Semaforico'!BW$30,O!$HC42:$HL42))*BW$31),(SUMIF(S!$HC$15:$HL$15,'Ciclo Semaforico'!BW$32,S!$HC42:$HL42)+SUMIF(N!$HC$15:$HL$15,'Ciclo Semaforico'!BW$32,N!$HC42:$HL42)+SUMIF(E!$HC$15:$HL$15,'Ciclo Semaforico'!BW$32,E!$HC42:$HL42)+SUMIF(O!$HC$15:$HL$15,'Ciclo Semaforico'!BW$32,O!$HC42:$HL42))-IF(BW$31="",(SUMIF(S!$HC$15:$HL$15,'Ciclo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Semaforico'!BW$30,O!$HC42:$HL42))*BW$31))</f>
        <v>0</v>
      </c>
      <c r="BX67" s="241">
        <f>IF(BX$32="",IF(BX$31="",(SUMIF(S!$HC$15:$HL$15,'Ciclo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Semaforico'!BX$30,O!$HC42:$HL42))*BX$31),(SUMIF(S!$HC$15:$HL$15,'Ciclo Semaforico'!BX$32,S!$HC42:$HL42)+SUMIF(N!$HC$15:$HL$15,'Ciclo Semaforico'!BX$32,N!$HC42:$HL42)+SUMIF(E!$HC$15:$HL$15,'Ciclo Semaforico'!BX$32,E!$HC42:$HL42)+SUMIF(O!$HC$15:$HL$15,'Ciclo Semaforico'!BX$32,O!$HC42:$HL42))-IF(BX$31="",(SUMIF(S!$HC$15:$HL$15,'Ciclo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Semaforico'!BX$30,O!$HC42:$HL42))*BX$31))</f>
        <v>0</v>
      </c>
      <c r="BY67" s="241">
        <f>IF(BY$32="",IF(BY$31="",(SUMIF(S!$HC$15:$HL$15,'Ciclo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Semaforico'!BY$30,O!$HC42:$HL42))*BY$31),(SUMIF(S!$HC$15:$HL$15,'Ciclo Semaforico'!BY$32,S!$HC42:$HL42)+SUMIF(N!$HC$15:$HL$15,'Ciclo Semaforico'!BY$32,N!$HC42:$HL42)+SUMIF(E!$HC$15:$HL$15,'Ciclo Semaforico'!BY$32,E!$HC42:$HL42)+SUMIF(O!$HC$15:$HL$15,'Ciclo Semaforico'!BY$32,O!$HC42:$HL42))-IF(BY$31="",(SUMIF(S!$HC$15:$HL$15,'Ciclo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Semaforico'!BY$30,O!$HC42:$HL42))*BY$31))</f>
        <v>0</v>
      </c>
      <c r="BZ67" s="241">
        <f>IF(BZ$32="",IF(BZ$31="",(SUMIF(S!$HC$15:$HL$15,'Ciclo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Semaforico'!BZ$30,O!$HC42:$HL42))*BZ$31),(SUMIF(S!$HC$15:$HL$15,'Ciclo Semaforico'!BZ$32,S!$HC42:$HL42)+SUMIF(N!$HC$15:$HL$15,'Ciclo Semaforico'!BZ$32,N!$HC42:$HL42)+SUMIF(E!$HC$15:$HL$15,'Ciclo Semaforico'!BZ$32,E!$HC42:$HL42)+SUMIF(O!$HC$15:$HL$15,'Ciclo Semaforico'!BZ$32,O!$HC42:$HL42))-IF(BZ$31="",(SUMIF(S!$HC$15:$HL$15,'Ciclo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Semaforico'!BZ$30,O!$HC42:$HL42))*BZ$31))</f>
        <v>0</v>
      </c>
      <c r="CA67" s="241">
        <f>IF(CA$32="",IF(CA$31="",(SUMIF(S!$HC$15:$HL$15,'Ciclo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Semaforico'!CA$30,O!$HC42:$HL42))*CA$31),(SUMIF(S!$HC$15:$HL$15,'Ciclo Semaforico'!CA$32,S!$HC42:$HL42)+SUMIF(N!$HC$15:$HL$15,'Ciclo Semaforico'!CA$32,N!$HC42:$HL42)+SUMIF(E!$HC$15:$HL$15,'Ciclo Semaforico'!CA$32,E!$HC42:$HL42)+SUMIF(O!$HC$15:$HL$15,'Ciclo Semaforico'!CA$32,O!$HC42:$HL42))-IF(CA$31="",(SUMIF(S!$HC$15:$HL$15,'Ciclo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Semaforico'!CA$30,O!$HC42:$HL42))*CA$31))</f>
        <v>0</v>
      </c>
      <c r="CB67" s="241">
        <f>IF(CB$32="",IF(CB$31="",(SUMIF(S!$HC$15:$HL$15,'Ciclo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Semaforico'!CB$30,O!$HC42:$HL42))*CB$31),(SUMIF(S!$HC$15:$HL$15,'Ciclo Semaforico'!CB$32,S!$HC42:$HL42)+SUMIF(N!$HC$15:$HL$15,'Ciclo Semaforico'!CB$32,N!$HC42:$HL42)+SUMIF(E!$HC$15:$HL$15,'Ciclo Semaforico'!CB$32,E!$HC42:$HL42)+SUMIF(O!$HC$15:$HL$15,'Ciclo Semaforico'!CB$32,O!$HC42:$HL42))-IF(CB$31="",(SUMIF(S!$HC$15:$HL$15,'Ciclo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Semaforico'!CB$30,O!$HC42:$HL42))*CB$31))</f>
        <v>0</v>
      </c>
      <c r="CC67" s="241">
        <f>IF(CC$32="",IF(CC$31="",(SUMIF(S!$HC$15:$HL$15,'Ciclo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Semaforico'!CC$30,O!$HC42:$HL42))*CC$31),(SUMIF(S!$HC$15:$HL$15,'Ciclo Semaforico'!CC$32,S!$HC42:$HL42)+SUMIF(N!$HC$15:$HL$15,'Ciclo Semaforico'!CC$32,N!$HC42:$HL42)+SUMIF(E!$HC$15:$HL$15,'Ciclo Semaforico'!CC$32,E!$HC42:$HL42)+SUMIF(O!$HC$15:$HL$15,'Ciclo Semaforico'!CC$32,O!$HC42:$HL42))-IF(CC$31="",(SUMIF(S!$HC$15:$HL$15,'Ciclo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Semaforico'!CC$30,O!$HC42:$HL42))*CC$31))</f>
        <v>0</v>
      </c>
      <c r="CD67" s="241">
        <f>IF(CD$32="",IF(CD$31="",(SUMIF(S!$HC$15:$HL$15,'Ciclo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Semaforico'!CD$30,O!$HC42:$HL42))*CD$31),(SUMIF(S!$HC$15:$HL$15,'Ciclo Semaforico'!CD$32,S!$HC42:$HL42)+SUMIF(N!$HC$15:$HL$15,'Ciclo Semaforico'!CD$32,N!$HC42:$HL42)+SUMIF(E!$HC$15:$HL$15,'Ciclo Semaforico'!CD$32,E!$HC42:$HL42)+SUMIF(O!$HC$15:$HL$15,'Ciclo Semaforico'!CD$32,O!$HC42:$HL42))-IF(CD$31="",(SUMIF(S!$HC$15:$HL$15,'Ciclo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Semaforico'!CD$30,O!$HC42:$HL42))*CD$31))</f>
        <v>0</v>
      </c>
      <c r="CE67" s="241">
        <f>IF(CE$32="",IF(CE$31="",(SUMIF(S!$HC$15:$HL$15,'Ciclo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Semaforico'!CE$30,O!$HC42:$HL42))*CE$31),(SUMIF(S!$HC$15:$HL$15,'Ciclo Semaforico'!CE$32,S!$HC42:$HL42)+SUMIF(N!$HC$15:$HL$15,'Ciclo Semaforico'!CE$32,N!$HC42:$HL42)+SUMIF(E!$HC$15:$HL$15,'Ciclo Semaforico'!CE$32,E!$HC42:$HL42)+SUMIF(O!$HC$15:$HL$15,'Ciclo Semaforico'!CE$32,O!$HC42:$HL42))-IF(CE$31="",(SUMIF(S!$HC$15:$HL$15,'Ciclo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Semaforico'!CE$30,O!$HC42:$HL42))*CE$31))</f>
        <v>0</v>
      </c>
      <c r="CF67" s="241">
        <f>IF(CF$32="",IF(CF$31="",(SUMIF(S!$HC$15:$HL$15,'Ciclo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Semaforico'!CF$30,O!$HC42:$HL42))*CF$31),(SUMIF(S!$HC$15:$HL$15,'Ciclo Semaforico'!CF$32,S!$HC42:$HL42)+SUMIF(N!$HC$15:$HL$15,'Ciclo Semaforico'!CF$32,N!$HC42:$HL42)+SUMIF(E!$HC$15:$HL$15,'Ciclo Semaforico'!CF$32,E!$HC42:$HL42)+SUMIF(O!$HC$15:$HL$15,'Ciclo Semaforico'!CF$32,O!$HC42:$HL42))-IF(CF$31="",(SUMIF(S!$HC$15:$HL$15,'Ciclo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Semaforico'!CF$30,O!$HC42:$HL42))*CF$31))</f>
        <v>0</v>
      </c>
      <c r="CG67" s="241">
        <f>IF(CG$32="",IF(CG$31="",(SUMIF(S!$HC$15:$HL$15,'Ciclo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Semaforico'!CG$30,O!$HC42:$HL42))*CG$31),(SUMIF(S!$HC$15:$HL$15,'Ciclo Semaforico'!CG$32,S!$HC42:$HL42)+SUMIF(N!$HC$15:$HL$15,'Ciclo Semaforico'!CG$32,N!$HC42:$HL42)+SUMIF(E!$HC$15:$HL$15,'Ciclo Semaforico'!CG$32,E!$HC42:$HL42)+SUMIF(O!$HC$15:$HL$15,'Ciclo Semaforico'!CG$32,O!$HC42:$HL42))-IF(CG$31="",(SUMIF(S!$HC$15:$HL$15,'Ciclo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Semaforico'!CG$30,O!$HC42:$HL42))*CG$31))</f>
        <v>0</v>
      </c>
      <c r="CH67" s="242">
        <f>IF(CH$32="",IF(CH$31="",(SUMIF(S!$HC$15:$HL$15,'Ciclo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Semaforico'!CH$30,O!$HC42:$HL42))*CH$31),(SUMIF(S!$HC$15:$HL$15,'Ciclo Semaforico'!CH$32,S!$HC42:$HL42)+SUMIF(N!$HC$15:$HL$15,'Ciclo Semaforico'!CH$32,N!$HC42:$HL42)+SUMIF(E!$HC$15:$HL$15,'Ciclo Semaforico'!CH$32,E!$HC42:$HL42)+SUMIF(O!$HC$15:$HL$15,'Ciclo Semaforico'!CH$32,O!$HC42:$HL42))-IF(CH$31="",(SUMIF(S!$HC$15:$HL$15,'Ciclo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Semaforico'!CH$30,O!$HC42:$HL42))*CH$31))</f>
        <v>0</v>
      </c>
      <c r="CI67" s="240" t="e">
        <f t="shared" si="52"/>
        <v>#REF!</v>
      </c>
      <c r="CJ67" s="241" t="e">
        <f t="shared" si="53"/>
        <v>#REF!</v>
      </c>
      <c r="CK67" s="241" t="e">
        <f t="shared" si="54"/>
        <v>#REF!</v>
      </c>
      <c r="CL67" s="241" t="e">
        <f t="shared" si="55"/>
        <v>#REF!</v>
      </c>
      <c r="CM67" s="241" t="e">
        <f t="shared" si="56"/>
        <v>#REF!</v>
      </c>
      <c r="CN67" s="241" t="e">
        <f t="shared" si="57"/>
        <v>#REF!</v>
      </c>
      <c r="CO67" s="241" t="e">
        <f t="shared" si="58"/>
        <v>#REF!</v>
      </c>
      <c r="CP67" s="241" t="e">
        <f t="shared" si="59"/>
        <v>#REF!</v>
      </c>
      <c r="CQ67" s="241" t="e">
        <f t="shared" si="60"/>
        <v>#REF!</v>
      </c>
      <c r="CR67" s="241" t="e">
        <f t="shared" si="61"/>
        <v>#REF!</v>
      </c>
      <c r="CS67" s="241" t="e">
        <f t="shared" si="62"/>
        <v>#REF!</v>
      </c>
      <c r="CT67" s="242">
        <f t="shared" si="63"/>
        <v>0</v>
      </c>
      <c r="CU67" s="240" t="e">
        <f t="shared" si="64"/>
        <v>#REF!</v>
      </c>
      <c r="CV67" s="241" t="e">
        <f t="shared" si="65"/>
        <v>#REF!</v>
      </c>
      <c r="CW67" s="241" t="e">
        <f t="shared" si="66"/>
        <v>#REF!</v>
      </c>
      <c r="CX67" s="241">
        <f t="shared" si="67"/>
        <v>0</v>
      </c>
      <c r="CY67" s="241">
        <f t="shared" si="68"/>
        <v>0</v>
      </c>
      <c r="CZ67" s="241">
        <f t="shared" si="69"/>
        <v>0</v>
      </c>
      <c r="DA67" s="241">
        <f t="shared" si="70"/>
        <v>0</v>
      </c>
      <c r="DB67" s="241">
        <f t="shared" si="71"/>
        <v>0</v>
      </c>
      <c r="DC67" s="241">
        <f t="shared" si="72"/>
        <v>0</v>
      </c>
      <c r="DD67" s="241">
        <f t="shared" si="73"/>
        <v>0</v>
      </c>
      <c r="DE67" s="241">
        <f t="shared" si="74"/>
        <v>0</v>
      </c>
      <c r="DF67" s="242">
        <f t="shared" si="75"/>
        <v>0</v>
      </c>
      <c r="DG67" s="240">
        <f t="shared" si="76"/>
        <v>0</v>
      </c>
      <c r="DH67" s="241">
        <f t="shared" si="77"/>
        <v>0</v>
      </c>
      <c r="DI67" s="241">
        <f t="shared" si="78"/>
        <v>0</v>
      </c>
      <c r="DJ67" s="241">
        <f t="shared" si="79"/>
        <v>0</v>
      </c>
      <c r="DK67" s="241">
        <f t="shared" si="80"/>
        <v>0</v>
      </c>
      <c r="DL67" s="241">
        <f t="shared" si="81"/>
        <v>0</v>
      </c>
      <c r="DM67" s="241">
        <f t="shared" si="82"/>
        <v>0</v>
      </c>
      <c r="DN67" s="241">
        <f t="shared" si="83"/>
        <v>0</v>
      </c>
      <c r="DO67" s="241">
        <f t="shared" si="84"/>
        <v>0</v>
      </c>
      <c r="DP67" s="241">
        <f t="shared" si="85"/>
        <v>0</v>
      </c>
      <c r="DQ67" s="241">
        <f t="shared" si="86"/>
        <v>0</v>
      </c>
      <c r="DR67" s="242">
        <f t="shared" si="87"/>
        <v>0</v>
      </c>
      <c r="DS67" s="240">
        <f t="shared" si="88"/>
        <v>0</v>
      </c>
      <c r="DT67" s="241">
        <f t="shared" si="89"/>
        <v>0</v>
      </c>
      <c r="DU67" s="241">
        <f t="shared" si="90"/>
        <v>0</v>
      </c>
      <c r="DV67" s="241">
        <f t="shared" si="91"/>
        <v>0</v>
      </c>
      <c r="DW67" s="241">
        <f t="shared" si="92"/>
        <v>0</v>
      </c>
      <c r="DX67" s="241">
        <f t="shared" si="93"/>
        <v>0</v>
      </c>
      <c r="DY67" s="241">
        <f t="shared" si="94"/>
        <v>0</v>
      </c>
      <c r="DZ67" s="241">
        <f t="shared" si="95"/>
        <v>0</v>
      </c>
      <c r="EA67" s="241">
        <f t="shared" si="96"/>
        <v>0</v>
      </c>
      <c r="EB67" s="241">
        <f t="shared" si="97"/>
        <v>0</v>
      </c>
      <c r="EC67" s="241">
        <f t="shared" si="98"/>
        <v>0</v>
      </c>
      <c r="ED67" s="242">
        <f t="shared" si="99"/>
        <v>0</v>
      </c>
      <c r="EE67" s="240">
        <f t="shared" si="100"/>
        <v>0</v>
      </c>
      <c r="EF67" s="241">
        <f t="shared" si="101"/>
        <v>0</v>
      </c>
      <c r="EG67" s="241">
        <f t="shared" si="102"/>
        <v>0</v>
      </c>
      <c r="EH67" s="241">
        <f t="shared" si="103"/>
        <v>0</v>
      </c>
      <c r="EI67" s="241">
        <f t="shared" si="104"/>
        <v>0</v>
      </c>
      <c r="EJ67" s="241">
        <f t="shared" si="105"/>
        <v>0</v>
      </c>
      <c r="EK67" s="241">
        <f t="shared" si="106"/>
        <v>0</v>
      </c>
      <c r="EL67" s="241">
        <f t="shared" si="107"/>
        <v>0</v>
      </c>
      <c r="EM67" s="241">
        <f t="shared" si="108"/>
        <v>0</v>
      </c>
      <c r="EN67" s="241">
        <f t="shared" si="109"/>
        <v>0</v>
      </c>
      <c r="EO67" s="241">
        <f t="shared" si="110"/>
        <v>0</v>
      </c>
      <c r="EP67" s="242">
        <f t="shared" si="111"/>
        <v>0</v>
      </c>
      <c r="EQ67" s="251" t="e">
        <f t="shared" si="112"/>
        <v>#REF!</v>
      </c>
      <c r="ER67" s="252" t="e">
        <f t="shared" si="113"/>
        <v>#REF!</v>
      </c>
      <c r="ES67" s="252" t="e">
        <f t="shared" si="114"/>
        <v>#REF!</v>
      </c>
      <c r="ET67" s="252" t="e">
        <f t="shared" si="115"/>
        <v>#REF!</v>
      </c>
      <c r="EU67" s="252" t="e">
        <f t="shared" si="116"/>
        <v>#REF!</v>
      </c>
      <c r="EV67" s="252" t="e">
        <f t="shared" si="117"/>
        <v>#REF!</v>
      </c>
      <c r="EW67" s="252" t="e">
        <f t="shared" si="118"/>
        <v>#REF!</v>
      </c>
      <c r="EX67" s="252" t="e">
        <f t="shared" si="119"/>
        <v>#REF!</v>
      </c>
      <c r="EY67" s="252" t="e">
        <f t="shared" si="120"/>
        <v>#REF!</v>
      </c>
      <c r="EZ67" s="252" t="e">
        <f t="shared" si="121"/>
        <v>#REF!</v>
      </c>
      <c r="FA67" s="252" t="e">
        <f t="shared" si="122"/>
        <v>#REF!</v>
      </c>
      <c r="FB67" s="253" t="str">
        <f t="shared" si="123"/>
        <v/>
      </c>
      <c r="FC67" s="251" t="e">
        <f t="shared" si="124"/>
        <v>#REF!</v>
      </c>
      <c r="FD67" s="252" t="e">
        <f t="shared" si="125"/>
        <v>#REF!</v>
      </c>
      <c r="FE67" s="252" t="e">
        <f t="shared" si="126"/>
        <v>#REF!</v>
      </c>
      <c r="FF67" s="252" t="str">
        <f t="shared" si="127"/>
        <v/>
      </c>
      <c r="FG67" s="252" t="str">
        <f t="shared" si="128"/>
        <v/>
      </c>
      <c r="FH67" s="252" t="str">
        <f t="shared" si="129"/>
        <v/>
      </c>
      <c r="FI67" s="252" t="str">
        <f t="shared" si="130"/>
        <v/>
      </c>
      <c r="FJ67" s="252" t="str">
        <f t="shared" si="131"/>
        <v/>
      </c>
      <c r="FK67" s="252" t="str">
        <f t="shared" si="132"/>
        <v/>
      </c>
      <c r="FL67" s="252" t="str">
        <f t="shared" si="133"/>
        <v/>
      </c>
      <c r="FM67" s="252" t="str">
        <f t="shared" si="134"/>
        <v/>
      </c>
      <c r="FN67" s="253" t="str">
        <f t="shared" si="135"/>
        <v/>
      </c>
      <c r="FO67" s="251" t="str">
        <f t="shared" si="136"/>
        <v/>
      </c>
      <c r="FP67" s="252" t="str">
        <f t="shared" si="137"/>
        <v/>
      </c>
      <c r="FQ67" s="252" t="str">
        <f t="shared" si="138"/>
        <v/>
      </c>
      <c r="FR67" s="252" t="str">
        <f t="shared" si="139"/>
        <v/>
      </c>
      <c r="FS67" s="252" t="str">
        <f t="shared" si="140"/>
        <v/>
      </c>
      <c r="FT67" s="252" t="str">
        <f t="shared" si="141"/>
        <v/>
      </c>
      <c r="FU67" s="252" t="str">
        <f t="shared" si="142"/>
        <v/>
      </c>
      <c r="FV67" s="252" t="str">
        <f t="shared" si="143"/>
        <v/>
      </c>
      <c r="FW67" s="252" t="str">
        <f t="shared" si="144"/>
        <v/>
      </c>
      <c r="FX67" s="252" t="str">
        <f t="shared" si="145"/>
        <v/>
      </c>
      <c r="FY67" s="252" t="str">
        <f t="shared" si="146"/>
        <v/>
      </c>
      <c r="FZ67" s="253" t="str">
        <f t="shared" si="147"/>
        <v/>
      </c>
      <c r="GA67" s="251" t="str">
        <f t="shared" si="148"/>
        <v/>
      </c>
      <c r="GB67" s="252" t="str">
        <f t="shared" si="149"/>
        <v/>
      </c>
      <c r="GC67" s="252" t="str">
        <f t="shared" si="150"/>
        <v/>
      </c>
      <c r="GD67" s="252" t="str">
        <f t="shared" si="151"/>
        <v/>
      </c>
      <c r="GE67" s="252" t="str">
        <f t="shared" si="152"/>
        <v/>
      </c>
      <c r="GF67" s="252" t="str">
        <f t="shared" si="153"/>
        <v/>
      </c>
      <c r="GG67" s="252" t="str">
        <f t="shared" si="154"/>
        <v/>
      </c>
      <c r="GH67" s="252" t="str">
        <f t="shared" si="155"/>
        <v/>
      </c>
      <c r="GI67" s="252" t="str">
        <f t="shared" si="156"/>
        <v/>
      </c>
      <c r="GJ67" s="252" t="str">
        <f t="shared" si="157"/>
        <v/>
      </c>
      <c r="GK67" s="252" t="str">
        <f t="shared" si="158"/>
        <v/>
      </c>
      <c r="GL67" s="253" t="str">
        <f t="shared" si="159"/>
        <v/>
      </c>
      <c r="GM67" s="251" t="str">
        <f t="shared" si="160"/>
        <v/>
      </c>
      <c r="GN67" s="252" t="str">
        <f t="shared" si="161"/>
        <v/>
      </c>
      <c r="GO67" s="252" t="str">
        <f t="shared" si="162"/>
        <v/>
      </c>
      <c r="GP67" s="252" t="str">
        <f t="shared" si="163"/>
        <v/>
      </c>
      <c r="GQ67" s="252" t="str">
        <f t="shared" si="164"/>
        <v/>
      </c>
      <c r="GR67" s="252" t="str">
        <f t="shared" si="165"/>
        <v/>
      </c>
      <c r="GS67" s="252" t="str">
        <f t="shared" si="166"/>
        <v/>
      </c>
      <c r="GT67" s="252" t="str">
        <f t="shared" si="167"/>
        <v/>
      </c>
      <c r="GU67" s="252" t="str">
        <f t="shared" si="168"/>
        <v/>
      </c>
      <c r="GV67" s="252" t="str">
        <f t="shared" si="169"/>
        <v/>
      </c>
      <c r="GW67" s="252" t="str">
        <f t="shared" si="170"/>
        <v/>
      </c>
      <c r="GX67" s="253" t="str">
        <f t="shared" si="171"/>
        <v/>
      </c>
      <c r="GY67" s="248" t="e">
        <f t="shared" si="185"/>
        <v>#REF!</v>
      </c>
      <c r="GZ67" s="249" t="e">
        <f t="shared" si="185"/>
        <v>#REF!</v>
      </c>
      <c r="HA67" s="249">
        <f t="shared" si="185"/>
        <v>0</v>
      </c>
      <c r="HB67" s="249">
        <f t="shared" si="185"/>
        <v>0</v>
      </c>
      <c r="HC67" s="249">
        <f t="shared" si="185"/>
        <v>0</v>
      </c>
      <c r="HD67" s="249">
        <f t="shared" si="185"/>
        <v>0</v>
      </c>
      <c r="HE67" s="249">
        <f t="shared" si="185"/>
        <v>0</v>
      </c>
      <c r="HF67" s="250">
        <f t="shared" si="185"/>
        <v>0</v>
      </c>
      <c r="HG67" s="248" t="e">
        <f t="shared" si="187"/>
        <v>#REF!</v>
      </c>
      <c r="HH67" s="249" t="e">
        <f t="shared" si="187"/>
        <v>#REF!</v>
      </c>
      <c r="HI67" s="249">
        <f t="shared" si="187"/>
        <v>0</v>
      </c>
      <c r="HJ67" s="249">
        <f t="shared" si="187"/>
        <v>0</v>
      </c>
      <c r="HK67" s="249">
        <f t="shared" si="187"/>
        <v>0</v>
      </c>
      <c r="HL67" s="249">
        <f t="shared" si="187"/>
        <v>0</v>
      </c>
      <c r="HM67" s="249">
        <f t="shared" si="187"/>
        <v>0</v>
      </c>
      <c r="HN67" s="250">
        <f t="shared" si="187"/>
        <v>0</v>
      </c>
      <c r="HO67" s="248">
        <f t="shared" si="189"/>
        <v>0</v>
      </c>
      <c r="HP67" s="249">
        <f t="shared" si="189"/>
        <v>0</v>
      </c>
      <c r="HQ67" s="249">
        <f t="shared" si="189"/>
        <v>0</v>
      </c>
      <c r="HR67" s="249">
        <f t="shared" si="189"/>
        <v>0</v>
      </c>
      <c r="HS67" s="249">
        <f t="shared" si="189"/>
        <v>0</v>
      </c>
      <c r="HT67" s="249">
        <f t="shared" si="189"/>
        <v>0</v>
      </c>
      <c r="HU67" s="249">
        <f t="shared" si="189"/>
        <v>0</v>
      </c>
      <c r="HV67" s="250">
        <f t="shared" si="189"/>
        <v>0</v>
      </c>
      <c r="HW67" s="248">
        <f t="shared" si="191"/>
        <v>0</v>
      </c>
      <c r="HX67" s="249">
        <f t="shared" si="191"/>
        <v>0</v>
      </c>
      <c r="HY67" s="249">
        <f t="shared" si="191"/>
        <v>0</v>
      </c>
      <c r="HZ67" s="249">
        <f t="shared" si="191"/>
        <v>0</v>
      </c>
      <c r="IA67" s="249">
        <f t="shared" si="191"/>
        <v>0</v>
      </c>
      <c r="IB67" s="249">
        <f t="shared" si="191"/>
        <v>0</v>
      </c>
      <c r="IC67" s="249">
        <f t="shared" si="191"/>
        <v>0</v>
      </c>
      <c r="ID67" s="250">
        <f t="shared" si="191"/>
        <v>0</v>
      </c>
      <c r="IE67" s="248">
        <f t="shared" si="193"/>
        <v>0</v>
      </c>
      <c r="IF67" s="249">
        <f t="shared" si="193"/>
        <v>0</v>
      </c>
      <c r="IG67" s="249">
        <f t="shared" si="193"/>
        <v>0</v>
      </c>
      <c r="IH67" s="249">
        <f t="shared" si="193"/>
        <v>0</v>
      </c>
      <c r="II67" s="249">
        <f t="shared" si="193"/>
        <v>0</v>
      </c>
      <c r="IJ67" s="249">
        <f t="shared" si="193"/>
        <v>0</v>
      </c>
      <c r="IK67" s="249">
        <f t="shared" si="193"/>
        <v>0</v>
      </c>
      <c r="IL67" s="250">
        <f t="shared" si="193"/>
        <v>0</v>
      </c>
      <c r="IM67" s="251" t="e">
        <f t="shared" si="178"/>
        <v>#REF!</v>
      </c>
      <c r="IN67" s="252" t="e">
        <f t="shared" si="179"/>
        <v>#REF!</v>
      </c>
      <c r="IO67" s="252">
        <f t="shared" si="180"/>
        <v>0</v>
      </c>
      <c r="IP67" s="252">
        <f t="shared" si="181"/>
        <v>0</v>
      </c>
      <c r="IQ67" s="253">
        <f t="shared" si="182"/>
        <v>0</v>
      </c>
      <c r="IR67" s="405" t="e">
        <f t="shared" si="195"/>
        <v>#REF!</v>
      </c>
      <c r="IS67" s="246">
        <f t="shared" si="197"/>
        <v>0</v>
      </c>
      <c r="IT67" s="254" t="e">
        <f t="shared" si="183"/>
        <v>#REF!</v>
      </c>
      <c r="IU67" s="682">
        <v>2600</v>
      </c>
      <c r="IV67" s="410">
        <v>2</v>
      </c>
      <c r="IW67" s="410" t="s">
        <v>204</v>
      </c>
      <c r="IX67" s="414" t="e">
        <f t="shared" si="196"/>
        <v>#REF!</v>
      </c>
      <c r="IY67" s="422" t="e">
        <f t="shared" si="198"/>
        <v>#REF!</v>
      </c>
      <c r="IZ67" s="423">
        <v>3</v>
      </c>
      <c r="JA67" s="424">
        <v>2</v>
      </c>
      <c r="JB67" s="422" t="e">
        <f t="shared" si="199"/>
        <v>#REF!</v>
      </c>
      <c r="JC67" s="423">
        <v>3</v>
      </c>
      <c r="JD67" s="424">
        <v>2</v>
      </c>
      <c r="JE67" s="419" t="e">
        <f t="shared" si="200"/>
        <v>#REF!</v>
      </c>
      <c r="JF67" s="420">
        <v>3</v>
      </c>
      <c r="JG67" s="421">
        <v>0</v>
      </c>
      <c r="JH67" s="419"/>
      <c r="JI67" s="420"/>
      <c r="JJ67" s="421"/>
      <c r="JK67" s="419"/>
      <c r="JL67" s="420"/>
      <c r="JM67" s="421"/>
      <c r="JN67" s="680">
        <v>1</v>
      </c>
      <c r="JO67" s="680">
        <v>1</v>
      </c>
      <c r="JP67" s="680">
        <v>1</v>
      </c>
      <c r="JQ67" s="680">
        <v>1</v>
      </c>
      <c r="JR67" s="681">
        <v>1</v>
      </c>
      <c r="JS67" s="675" t="e">
        <f t="shared" si="201"/>
        <v>#REF!</v>
      </c>
    </row>
    <row r="68" spans="25:279" ht="20.100000000000001" customHeight="1">
      <c r="Y68" s="381" t="e">
        <f>N!IK43</f>
        <v>#REF!</v>
      </c>
      <c r="Z68" s="378" t="s">
        <v>85</v>
      </c>
      <c r="AA68" s="240" t="e">
        <f>IF(AA$32="",IF(AA$31="",(SUMIF(S!$HC$15:$HL$15,'Ciclo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Semaforico'!AA$30,O!$HC43:$HL43))*AA$31),(SUMIF(S!$HC$15:$HL$15,'Ciclo Semaforico'!AA$32,S!$HC43:$HL43)+SUMIF(N!$HC$15:$HL$15,'Ciclo Semaforico'!AA$32,N!$HC43:$HL43)+SUMIF(E!$HC$15:$HL$15,'Ciclo Semaforico'!AA$32,E!$HC43:$HL43)+SUMIF(O!$HC$15:$HL$15,'Ciclo Semaforico'!AA$32,O!$HC43:$HL43))-IF(AA$31="",(SUMIF(S!$HC$15:$HL$15,'Ciclo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Semaforico'!AA$30,O!$HC43:$HL43))*AA$31))</f>
        <v>#REF!</v>
      </c>
      <c r="AB68" s="241" t="e">
        <f>IF(AB$32="",IF(AB$31="",(SUMIF(S!$HC$15:$HL$15,'Ciclo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Semaforico'!AB$30,O!$HC43:$HL43))*AB$31),(SUMIF(S!$HC$15:$HL$15,'Ciclo Semaforico'!AB$32,S!$HC43:$HL43)+SUMIF(N!$HC$15:$HL$15,'Ciclo Semaforico'!AB$32,N!$HC43:$HL43)+SUMIF(E!$HC$15:$HL$15,'Ciclo Semaforico'!AB$32,E!$HC43:$HL43)+SUMIF(O!$HC$15:$HL$15,'Ciclo Semaforico'!AB$32,O!$HC43:$HL43))-IF(AB$31="",(SUMIF(S!$HC$15:$HL$15,'Ciclo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Semaforico'!AB$30,O!$HC43:$HL43))*AB$31))</f>
        <v>#REF!</v>
      </c>
      <c r="AC68" s="241" t="e">
        <f>IF(AC$32="",IF(AC$31="",(SUMIF(S!$HC$15:$HL$15,'Ciclo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Semaforico'!AC$30,O!$HC43:$HL43))*AC$31),(SUMIF(S!$HC$15:$HL$15,'Ciclo Semaforico'!AC$32,S!$HC43:$HL43)+SUMIF(N!$HC$15:$HL$15,'Ciclo Semaforico'!AC$32,N!$HC43:$HL43)+SUMIF(E!$HC$15:$HL$15,'Ciclo Semaforico'!AC$32,E!$HC43:$HL43)+SUMIF(O!$HC$15:$HL$15,'Ciclo Semaforico'!AC$32,O!$HC43:$HL43))-IF(AC$31="",(SUMIF(S!$HC$15:$HL$15,'Ciclo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Semaforico'!AC$30,O!$HC43:$HL43))*AC$31))</f>
        <v>#REF!</v>
      </c>
      <c r="AD68" s="241" t="e">
        <f>IF(AD$32="",IF(AD$31="",(SUMIF(S!$HC$15:$HL$15,'Ciclo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Semaforico'!AD$30,O!$HC43:$HL43))*AD$31),(SUMIF(S!$HC$15:$HL$15,'Ciclo Semaforico'!AD$32,S!$HC43:$HL43)+SUMIF(N!$HC$15:$HL$15,'Ciclo Semaforico'!AD$32,N!$HC43:$HL43)+SUMIF(E!$HC$15:$HL$15,'Ciclo Semaforico'!AD$32,E!$HC43:$HL43)+SUMIF(O!$HC$15:$HL$15,'Ciclo Semaforico'!AD$32,O!$HC43:$HL43))-IF(AD$31="",(SUMIF(S!$HC$15:$HL$15,'Ciclo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Semaforico'!AD$30,O!$HC43:$HL43))*AD$31))</f>
        <v>#REF!</v>
      </c>
      <c r="AE68" s="241" t="e">
        <f>IF(AE$32="",IF(AE$31="",(SUMIF(S!$HC$15:$HL$15,'Ciclo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Semaforico'!AE$30,O!$HC43:$HL43))*AE$31),(SUMIF(S!$HC$15:$HL$15,'Ciclo Semaforico'!AE$32,S!$HC43:$HL43)+SUMIF(N!$HC$15:$HL$15,'Ciclo Semaforico'!AE$32,N!$HC43:$HL43)+SUMIF(E!$HC$15:$HL$15,'Ciclo Semaforico'!AE$32,E!$HC43:$HL43)+SUMIF(O!$HC$15:$HL$15,'Ciclo Semaforico'!AE$32,O!$HC43:$HL43))-IF(AE$31="",(SUMIF(S!$HC$15:$HL$15,'Ciclo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Semaforico'!AE$30,O!$HC43:$HL43))*AE$31))</f>
        <v>#REF!</v>
      </c>
      <c r="AF68" s="241" t="e">
        <f>IF(AF$32="",IF(AF$31="",(SUMIF(S!$HC$15:$HL$15,'Ciclo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Semaforico'!AF$30,O!$HC43:$HL43))*AF$31),(SUMIF(S!$HC$15:$HL$15,'Ciclo Semaforico'!AF$32,S!$HC43:$HL43)+SUMIF(N!$HC$15:$HL$15,'Ciclo Semaforico'!AF$32,N!$HC43:$HL43)+SUMIF(E!$HC$15:$HL$15,'Ciclo Semaforico'!AF$32,E!$HC43:$HL43)+SUMIF(O!$HC$15:$HL$15,'Ciclo Semaforico'!AF$32,O!$HC43:$HL43))-IF(AF$31="",(SUMIF(S!$HC$15:$HL$15,'Ciclo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Semaforico'!AF$30,O!$HC43:$HL43))*AF$31))</f>
        <v>#REF!</v>
      </c>
      <c r="AG68" s="241" t="e">
        <f>IF(AG$32="",IF(AG$31="",(SUMIF(S!$HC$15:$HL$15,'Ciclo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Semaforico'!AG$30,O!$HC43:$HL43))*AG$31),(SUMIF(S!$HC$15:$HL$15,'Ciclo Semaforico'!AG$32,S!$HC43:$HL43)+SUMIF(N!$HC$15:$HL$15,'Ciclo Semaforico'!AG$32,N!$HC43:$HL43)+SUMIF(E!$HC$15:$HL$15,'Ciclo Semaforico'!AG$32,E!$HC43:$HL43)+SUMIF(O!$HC$15:$HL$15,'Ciclo Semaforico'!AG$32,O!$HC43:$HL43))-IF(AG$31="",(SUMIF(S!$HC$15:$HL$15,'Ciclo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Semaforico'!AG$30,O!$HC43:$HL43))*AG$31))</f>
        <v>#REF!</v>
      </c>
      <c r="AH68" s="241" t="e">
        <f>IF(AH$32="",IF(AH$31="",(SUMIF(S!$HC$15:$HL$15,'Ciclo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Semaforico'!AH$30,O!$HC43:$HL43))*AH$31),(SUMIF(S!$HC$15:$HL$15,'Ciclo Semaforico'!AH$32,S!$HC43:$HL43)+SUMIF(N!$HC$15:$HL$15,'Ciclo Semaforico'!AH$32,N!$HC43:$HL43)+SUMIF(E!$HC$15:$HL$15,'Ciclo Semaforico'!AH$32,E!$HC43:$HL43)+SUMIF(O!$HC$15:$HL$15,'Ciclo Semaforico'!AH$32,O!$HC43:$HL43))-IF(AH$31="",(SUMIF(S!$HC$15:$HL$15,'Ciclo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Semaforico'!AH$30,O!$HC43:$HL43))*AH$31))</f>
        <v>#REF!</v>
      </c>
      <c r="AI68" s="241" t="e">
        <f>IF(AI$32="",IF(AI$31="",(SUMIF(S!$HC$15:$HL$15,'Ciclo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Semaforico'!AI$30,O!$HC43:$HL43))*AI$31),(SUMIF(S!$HC$15:$HL$15,'Ciclo Semaforico'!AI$32,S!$HC43:$HL43)+SUMIF(N!$HC$15:$HL$15,'Ciclo Semaforico'!AI$32,N!$HC43:$HL43)+SUMIF(E!$HC$15:$HL$15,'Ciclo Semaforico'!AI$32,E!$HC43:$HL43)+SUMIF(O!$HC$15:$HL$15,'Ciclo Semaforico'!AI$32,O!$HC43:$HL43))-IF(AI$31="",(SUMIF(S!$HC$15:$HL$15,'Ciclo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Semaforico'!AI$30,O!$HC43:$HL43))*AI$31))</f>
        <v>#REF!</v>
      </c>
      <c r="AJ68" s="241" t="e">
        <f>IF(AJ$32="",IF(AJ$31="",(SUMIF(S!$HC$15:$HL$15,'Ciclo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Semaforico'!AJ$30,O!$HC43:$HL43))*AJ$31),(SUMIF(S!$HC$15:$HL$15,'Ciclo Semaforico'!AJ$32,S!$HC43:$HL43)+SUMIF(N!$HC$15:$HL$15,'Ciclo Semaforico'!AJ$32,N!$HC43:$HL43)+SUMIF(E!$HC$15:$HL$15,'Ciclo Semaforico'!AJ$32,E!$HC43:$HL43)+SUMIF(O!$HC$15:$HL$15,'Ciclo Semaforico'!AJ$32,O!$HC43:$HL43))-IF(AJ$31="",(SUMIF(S!$HC$15:$HL$15,'Ciclo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Semaforico'!AJ$30,O!$HC43:$HL43))*AJ$31))</f>
        <v>#REF!</v>
      </c>
      <c r="AK68" s="241" t="e">
        <f>IF(AK$32="",IF(AK$31="",(SUMIF(S!$HC$15:$HL$15,'Ciclo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Semaforico'!AK$30,O!$HC43:$HL43))*AK$31),(SUMIF(S!$HC$15:$HL$15,'Ciclo Semaforico'!AK$32,S!$HC43:$HL43)+SUMIF(N!$HC$15:$HL$15,'Ciclo Semaforico'!AK$32,N!$HC43:$HL43)+SUMIF(E!$HC$15:$HL$15,'Ciclo Semaforico'!AK$32,E!$HC43:$HL43)+SUMIF(O!$HC$15:$HL$15,'Ciclo Semaforico'!AK$32,O!$HC43:$HL43))-IF(AK$31="",(SUMIF(S!$HC$15:$HL$15,'Ciclo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Semaforico'!AK$30,O!$HC43:$HL43))*AK$31))</f>
        <v>#REF!</v>
      </c>
      <c r="AL68" s="242">
        <f>IF(AL$32="",IF(AL$31="",(SUMIF(S!$HC$15:$HL$15,'Ciclo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Semaforico'!AL$30,O!$HC43:$HL43))*AL$31),(SUMIF(S!$HC$15:$HL$15,'Ciclo Semaforico'!AL$32,S!$HC43:$HL43)+SUMIF(N!$HC$15:$HL$15,'Ciclo Semaforico'!AL$32,N!$HC43:$HL43)+SUMIF(E!$HC$15:$HL$15,'Ciclo Semaforico'!AL$32,E!$HC43:$HL43)+SUMIF(O!$HC$15:$HL$15,'Ciclo Semaforico'!AL$32,O!$HC43:$HL43))-IF(AL$31="",(SUMIF(S!$HC$15:$HL$15,'Ciclo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Semaforico'!AL$30,O!$HC43:$HL43))*AL$31))</f>
        <v>0</v>
      </c>
      <c r="AM68" s="240" t="e">
        <f>IF(AM$32="",IF(AM$31="",(SUMIF(S!$HC$15:$HL$15,'Ciclo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Semaforico'!AM$30,O!$HC43:$HL43))*AM$31),(SUMIF(S!$HC$15:$HL$15,'Ciclo Semaforico'!AM$32,S!$HC43:$HL43)+SUMIF(N!$HC$15:$HL$15,'Ciclo Semaforico'!AM$32,N!$HC43:$HL43)+SUMIF(E!$HC$15:$HL$15,'Ciclo Semaforico'!AM$32,E!$HC43:$HL43)+SUMIF(O!$HC$15:$HL$15,'Ciclo Semaforico'!AM$32,O!$HC43:$HL43))-IF(AM$31="",(SUMIF(S!$HC$15:$HL$15,'Ciclo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Semaforico'!AM$30,O!$HC43:$HL43))*AM$31))</f>
        <v>#REF!</v>
      </c>
      <c r="AN68" s="241" t="e">
        <f>IF(AN$32="",IF(AN$31="",(SUMIF(S!$HC$15:$HL$15,'Ciclo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Semaforico'!AN$30,O!$HC43:$HL43))*AN$31),(SUMIF(S!$HC$15:$HL$15,'Ciclo Semaforico'!AN$32,S!$HC43:$HL43)+SUMIF(N!$HC$15:$HL$15,'Ciclo Semaforico'!AN$32,N!$HC43:$HL43)+SUMIF(E!$HC$15:$HL$15,'Ciclo Semaforico'!AN$32,E!$HC43:$HL43)+SUMIF(O!$HC$15:$HL$15,'Ciclo Semaforico'!AN$32,O!$HC43:$HL43))-IF(AN$31="",(SUMIF(S!$HC$15:$HL$15,'Ciclo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Semaforico'!AN$30,O!$HC43:$HL43))*AN$31))</f>
        <v>#REF!</v>
      </c>
      <c r="AO68" s="241" t="e">
        <f>IF(AO$32="",IF(AO$31="",(SUMIF(S!$HC$15:$HL$15,'Ciclo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Semaforico'!AO$30,O!$HC43:$HL43))*AO$31),(SUMIF(S!$HC$15:$HL$15,'Ciclo Semaforico'!AO$32,S!$HC43:$HL43)+SUMIF(N!$HC$15:$HL$15,'Ciclo Semaforico'!AO$32,N!$HC43:$HL43)+SUMIF(E!$HC$15:$HL$15,'Ciclo Semaforico'!AO$32,E!$HC43:$HL43)+SUMIF(O!$HC$15:$HL$15,'Ciclo Semaforico'!AO$32,O!$HC43:$HL43))-IF(AO$31="",(SUMIF(S!$HC$15:$HL$15,'Ciclo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Semaforico'!AO$30,O!$HC43:$HL43))*AO$31))</f>
        <v>#REF!</v>
      </c>
      <c r="AP68" s="241">
        <f>IF(AP$32="",IF(AP$31="",(SUMIF(S!$HC$15:$HL$15,'Ciclo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Semaforico'!AP$30,O!$HC43:$HL43))*AP$31),(SUMIF(S!$HC$15:$HL$15,'Ciclo Semaforico'!AP$32,S!$HC43:$HL43)+SUMIF(N!$HC$15:$HL$15,'Ciclo Semaforico'!AP$32,N!$HC43:$HL43)+SUMIF(E!$HC$15:$HL$15,'Ciclo Semaforico'!AP$32,E!$HC43:$HL43)+SUMIF(O!$HC$15:$HL$15,'Ciclo Semaforico'!AP$32,O!$HC43:$HL43))-IF(AP$31="",(SUMIF(S!$HC$15:$HL$15,'Ciclo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Semaforico'!AP$30,O!$HC43:$HL43))*AP$31))</f>
        <v>0</v>
      </c>
      <c r="AQ68" s="241">
        <f>IF(AQ$32="",IF(AQ$31="",(SUMIF(S!$HC$15:$HL$15,'Ciclo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Semaforico'!AQ$30,O!$HC43:$HL43))*AQ$31),(SUMIF(S!$HC$15:$HL$15,'Ciclo Semaforico'!AQ$32,S!$HC43:$HL43)+SUMIF(N!$HC$15:$HL$15,'Ciclo Semaforico'!AQ$32,N!$HC43:$HL43)+SUMIF(E!$HC$15:$HL$15,'Ciclo Semaforico'!AQ$32,E!$HC43:$HL43)+SUMIF(O!$HC$15:$HL$15,'Ciclo Semaforico'!AQ$32,O!$HC43:$HL43))-IF(AQ$31="",(SUMIF(S!$HC$15:$HL$15,'Ciclo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Semaforico'!AQ$30,O!$HC43:$HL43))*AQ$31))</f>
        <v>0</v>
      </c>
      <c r="AR68" s="241">
        <f>IF(AR$32="",IF(AR$31="",(SUMIF(S!$HC$15:$HL$15,'Ciclo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Semaforico'!AR$30,O!$HC43:$HL43))*AR$31),(SUMIF(S!$HC$15:$HL$15,'Ciclo Semaforico'!AR$32,S!$HC43:$HL43)+SUMIF(N!$HC$15:$HL$15,'Ciclo Semaforico'!AR$32,N!$HC43:$HL43)+SUMIF(E!$HC$15:$HL$15,'Ciclo Semaforico'!AR$32,E!$HC43:$HL43)+SUMIF(O!$HC$15:$HL$15,'Ciclo Semaforico'!AR$32,O!$HC43:$HL43))-IF(AR$31="",(SUMIF(S!$HC$15:$HL$15,'Ciclo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Semaforico'!AR$30,O!$HC43:$HL43))*AR$31))</f>
        <v>0</v>
      </c>
      <c r="AS68" s="241">
        <f>IF(AS$32="",IF(AS$31="",(SUMIF(S!$HC$15:$HL$15,'Ciclo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Semaforico'!AS$30,O!$HC43:$HL43))*AS$31),(SUMIF(S!$HC$15:$HL$15,'Ciclo Semaforico'!AS$32,S!$HC43:$HL43)+SUMIF(N!$HC$15:$HL$15,'Ciclo Semaforico'!AS$32,N!$HC43:$HL43)+SUMIF(E!$HC$15:$HL$15,'Ciclo Semaforico'!AS$32,E!$HC43:$HL43)+SUMIF(O!$HC$15:$HL$15,'Ciclo Semaforico'!AS$32,O!$HC43:$HL43))-IF(AS$31="",(SUMIF(S!$HC$15:$HL$15,'Ciclo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Semaforico'!AS$30,O!$HC43:$HL43))*AS$31))</f>
        <v>0</v>
      </c>
      <c r="AT68" s="241">
        <f>IF(AT$32="",IF(AT$31="",(SUMIF(S!$HC$15:$HL$15,'Ciclo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Semaforico'!AT$30,O!$HC43:$HL43))*AT$31),(SUMIF(S!$HC$15:$HL$15,'Ciclo Semaforico'!AT$32,S!$HC43:$HL43)+SUMIF(N!$HC$15:$HL$15,'Ciclo Semaforico'!AT$32,N!$HC43:$HL43)+SUMIF(E!$HC$15:$HL$15,'Ciclo Semaforico'!AT$32,E!$HC43:$HL43)+SUMIF(O!$HC$15:$HL$15,'Ciclo Semaforico'!AT$32,O!$HC43:$HL43))-IF(AT$31="",(SUMIF(S!$HC$15:$HL$15,'Ciclo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Semaforico'!AT$30,O!$HC43:$HL43))*AT$31))</f>
        <v>0</v>
      </c>
      <c r="AU68" s="241">
        <f>IF(AU$32="",IF(AU$31="",(SUMIF(S!$HC$15:$HL$15,'Ciclo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Semaforico'!AU$30,O!$HC43:$HL43))*AU$31),(SUMIF(S!$HC$15:$HL$15,'Ciclo Semaforico'!AU$32,S!$HC43:$HL43)+SUMIF(N!$HC$15:$HL$15,'Ciclo Semaforico'!AU$32,N!$HC43:$HL43)+SUMIF(E!$HC$15:$HL$15,'Ciclo Semaforico'!AU$32,E!$HC43:$HL43)+SUMIF(O!$HC$15:$HL$15,'Ciclo Semaforico'!AU$32,O!$HC43:$HL43))-IF(AU$31="",(SUMIF(S!$HC$15:$HL$15,'Ciclo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Semaforico'!AU$30,O!$HC43:$HL43))*AU$31))</f>
        <v>0</v>
      </c>
      <c r="AV68" s="241">
        <f>IF(AV$32="",IF(AV$31="",(SUMIF(S!$HC$15:$HL$15,'Ciclo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Semaforico'!AV$30,O!$HC43:$HL43))*AV$31),(SUMIF(S!$HC$15:$HL$15,'Ciclo Semaforico'!AV$32,S!$HC43:$HL43)+SUMIF(N!$HC$15:$HL$15,'Ciclo Semaforico'!AV$32,N!$HC43:$HL43)+SUMIF(E!$HC$15:$HL$15,'Ciclo Semaforico'!AV$32,E!$HC43:$HL43)+SUMIF(O!$HC$15:$HL$15,'Ciclo Semaforico'!AV$32,O!$HC43:$HL43))-IF(AV$31="",(SUMIF(S!$HC$15:$HL$15,'Ciclo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Semaforico'!AV$30,O!$HC43:$HL43))*AV$31))</f>
        <v>0</v>
      </c>
      <c r="AW68" s="241">
        <f>IF(AW$32="",IF(AW$31="",(SUMIF(S!$HC$15:$HL$15,'Ciclo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Semaforico'!AW$30,O!$HC43:$HL43))*AW$31),(SUMIF(S!$HC$15:$HL$15,'Ciclo Semaforico'!AW$32,S!$HC43:$HL43)+SUMIF(N!$HC$15:$HL$15,'Ciclo Semaforico'!AW$32,N!$HC43:$HL43)+SUMIF(E!$HC$15:$HL$15,'Ciclo Semaforico'!AW$32,E!$HC43:$HL43)+SUMIF(O!$HC$15:$HL$15,'Ciclo Semaforico'!AW$32,O!$HC43:$HL43))-IF(AW$31="",(SUMIF(S!$HC$15:$HL$15,'Ciclo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Semaforico'!AW$30,O!$HC43:$HL43))*AW$31))</f>
        <v>0</v>
      </c>
      <c r="AX68" s="242">
        <f>IF(AX$32="",IF(AX$31="",(SUMIF(S!$HC$15:$HL$15,'Ciclo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Semaforico'!AX$30,O!$HC43:$HL43))*AX$31),(SUMIF(S!$HC$15:$HL$15,'Ciclo Semaforico'!AX$32,S!$HC43:$HL43)+SUMIF(N!$HC$15:$HL$15,'Ciclo Semaforico'!AX$32,N!$HC43:$HL43)+SUMIF(E!$HC$15:$HL$15,'Ciclo Semaforico'!AX$32,E!$HC43:$HL43)+SUMIF(O!$HC$15:$HL$15,'Ciclo Semaforico'!AX$32,O!$HC43:$HL43))-IF(AX$31="",(SUMIF(S!$HC$15:$HL$15,'Ciclo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Semaforico'!AX$30,O!$HC43:$HL43))*AX$31))</f>
        <v>0</v>
      </c>
      <c r="AY68" s="240">
        <f>IF(AY$32="",IF(AY$31="",(SUMIF(S!$HC$15:$HL$15,'Ciclo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Semaforico'!AY$30,O!$HC43:$HL43))*AY$31),(SUMIF(S!$HC$15:$HL$15,'Ciclo Semaforico'!AY$32,S!$HC43:$HL43)+SUMIF(N!$HC$15:$HL$15,'Ciclo Semaforico'!AY$32,N!$HC43:$HL43)+SUMIF(E!$HC$15:$HL$15,'Ciclo Semaforico'!AY$32,E!$HC43:$HL43)+SUMIF(O!$HC$15:$HL$15,'Ciclo Semaforico'!AY$32,O!$HC43:$HL43))-IF(AY$31="",(SUMIF(S!$HC$15:$HL$15,'Ciclo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Semaforico'!AY$30,O!$HC43:$HL43))*AY$31))</f>
        <v>0</v>
      </c>
      <c r="AZ68" s="241">
        <f>IF(AZ$32="",IF(AZ$31="",(SUMIF(S!$HC$15:$HL$15,'Ciclo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Semaforico'!AZ$30,O!$HC43:$HL43))*AZ$31),(SUMIF(S!$HC$15:$HL$15,'Ciclo Semaforico'!AZ$32,S!$HC43:$HL43)+SUMIF(N!$HC$15:$HL$15,'Ciclo Semaforico'!AZ$32,N!$HC43:$HL43)+SUMIF(E!$HC$15:$HL$15,'Ciclo Semaforico'!AZ$32,E!$HC43:$HL43)+SUMIF(O!$HC$15:$HL$15,'Ciclo Semaforico'!AZ$32,O!$HC43:$HL43))-IF(AZ$31="",(SUMIF(S!$HC$15:$HL$15,'Ciclo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Semaforico'!AZ$30,O!$HC43:$HL43))*AZ$31))</f>
        <v>0</v>
      </c>
      <c r="BA68" s="241">
        <f>IF(BA$32="",IF(BA$31="",(SUMIF(S!$HC$15:$HL$15,'Ciclo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Semaforico'!BA$30,O!$HC43:$HL43))*BA$31),(SUMIF(S!$HC$15:$HL$15,'Ciclo Semaforico'!BA$32,S!$HC43:$HL43)+SUMIF(N!$HC$15:$HL$15,'Ciclo Semaforico'!BA$32,N!$HC43:$HL43)+SUMIF(E!$HC$15:$HL$15,'Ciclo Semaforico'!BA$32,E!$HC43:$HL43)+SUMIF(O!$HC$15:$HL$15,'Ciclo Semaforico'!BA$32,O!$HC43:$HL43))-IF(BA$31="",(SUMIF(S!$HC$15:$HL$15,'Ciclo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Semaforico'!BA$30,O!$HC43:$HL43))*BA$31))</f>
        <v>0</v>
      </c>
      <c r="BB68" s="241">
        <f>IF(BB$32="",IF(BB$31="",(SUMIF(S!$HC$15:$HL$15,'Ciclo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Semaforico'!BB$30,O!$HC43:$HL43))*BB$31),(SUMIF(S!$HC$15:$HL$15,'Ciclo Semaforico'!BB$32,S!$HC43:$HL43)+SUMIF(N!$HC$15:$HL$15,'Ciclo Semaforico'!BB$32,N!$HC43:$HL43)+SUMIF(E!$HC$15:$HL$15,'Ciclo Semaforico'!BB$32,E!$HC43:$HL43)+SUMIF(O!$HC$15:$HL$15,'Ciclo Semaforico'!BB$32,O!$HC43:$HL43))-IF(BB$31="",(SUMIF(S!$HC$15:$HL$15,'Ciclo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Semaforico'!BB$30,O!$HC43:$HL43))*BB$31))</f>
        <v>0</v>
      </c>
      <c r="BC68" s="241">
        <f>IF(BC$32="",IF(BC$31="",(SUMIF(S!$HC$15:$HL$15,'Ciclo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Semaforico'!BC$30,O!$HC43:$HL43))*BC$31),(SUMIF(S!$HC$15:$HL$15,'Ciclo Semaforico'!BC$32,S!$HC43:$HL43)+SUMIF(N!$HC$15:$HL$15,'Ciclo Semaforico'!BC$32,N!$HC43:$HL43)+SUMIF(E!$HC$15:$HL$15,'Ciclo Semaforico'!BC$32,E!$HC43:$HL43)+SUMIF(O!$HC$15:$HL$15,'Ciclo Semaforico'!BC$32,O!$HC43:$HL43))-IF(BC$31="",(SUMIF(S!$HC$15:$HL$15,'Ciclo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Semaforico'!BC$30,O!$HC43:$HL43))*BC$31))</f>
        <v>0</v>
      </c>
      <c r="BD68" s="241">
        <f>IF(BD$32="",IF(BD$31="",(SUMIF(S!$HC$15:$HL$15,'Ciclo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Semaforico'!BD$30,O!$HC43:$HL43))*BD$31),(SUMIF(S!$HC$15:$HL$15,'Ciclo Semaforico'!BD$32,S!$HC43:$HL43)+SUMIF(N!$HC$15:$HL$15,'Ciclo Semaforico'!BD$32,N!$HC43:$HL43)+SUMIF(E!$HC$15:$HL$15,'Ciclo Semaforico'!BD$32,E!$HC43:$HL43)+SUMIF(O!$HC$15:$HL$15,'Ciclo Semaforico'!BD$32,O!$HC43:$HL43))-IF(BD$31="",(SUMIF(S!$HC$15:$HL$15,'Ciclo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Semaforico'!BD$30,O!$HC43:$HL43))*BD$31))</f>
        <v>0</v>
      </c>
      <c r="BE68" s="241">
        <f>IF(BE$32="",IF(BE$31="",(SUMIF(S!$HC$15:$HL$15,'Ciclo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Semaforico'!BE$30,O!$HC43:$HL43))*BE$31),(SUMIF(S!$HC$15:$HL$15,'Ciclo Semaforico'!BE$32,S!$HC43:$HL43)+SUMIF(N!$HC$15:$HL$15,'Ciclo Semaforico'!BE$32,N!$HC43:$HL43)+SUMIF(E!$HC$15:$HL$15,'Ciclo Semaforico'!BE$32,E!$HC43:$HL43)+SUMIF(O!$HC$15:$HL$15,'Ciclo Semaforico'!BE$32,O!$HC43:$HL43))-IF(BE$31="",(SUMIF(S!$HC$15:$HL$15,'Ciclo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Semaforico'!BE$30,O!$HC43:$HL43))*BE$31))</f>
        <v>0</v>
      </c>
      <c r="BF68" s="241">
        <f>IF(BF$32="",IF(BF$31="",(SUMIF(S!$HC$15:$HL$15,'Ciclo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Semaforico'!BF$30,O!$HC43:$HL43))*BF$31),(SUMIF(S!$HC$15:$HL$15,'Ciclo Semaforico'!BF$32,S!$HC43:$HL43)+SUMIF(N!$HC$15:$HL$15,'Ciclo Semaforico'!BF$32,N!$HC43:$HL43)+SUMIF(E!$HC$15:$HL$15,'Ciclo Semaforico'!BF$32,E!$HC43:$HL43)+SUMIF(O!$HC$15:$HL$15,'Ciclo Semaforico'!BF$32,O!$HC43:$HL43))-IF(BF$31="",(SUMIF(S!$HC$15:$HL$15,'Ciclo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Semaforico'!BF$30,O!$HC43:$HL43))*BF$31))</f>
        <v>0</v>
      </c>
      <c r="BG68" s="241">
        <f>IF(BG$32="",IF(BG$31="",(SUMIF(S!$HC$15:$HL$15,'Ciclo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Semaforico'!BG$30,O!$HC43:$HL43))*BG$31),(SUMIF(S!$HC$15:$HL$15,'Ciclo Semaforico'!BG$32,S!$HC43:$HL43)+SUMIF(N!$HC$15:$HL$15,'Ciclo Semaforico'!BG$32,N!$HC43:$HL43)+SUMIF(E!$HC$15:$HL$15,'Ciclo Semaforico'!BG$32,E!$HC43:$HL43)+SUMIF(O!$HC$15:$HL$15,'Ciclo Semaforico'!BG$32,O!$HC43:$HL43))-IF(BG$31="",(SUMIF(S!$HC$15:$HL$15,'Ciclo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Semaforico'!BG$30,O!$HC43:$HL43))*BG$31))</f>
        <v>0</v>
      </c>
      <c r="BH68" s="241">
        <f>IF(BH$32="",IF(BH$31="",(SUMIF(S!$HC$15:$HL$15,'Ciclo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Semaforico'!BH$30,O!$HC43:$HL43))*BH$31),(SUMIF(S!$HC$15:$HL$15,'Ciclo Semaforico'!BH$32,S!$HC43:$HL43)+SUMIF(N!$HC$15:$HL$15,'Ciclo Semaforico'!BH$32,N!$HC43:$HL43)+SUMIF(E!$HC$15:$HL$15,'Ciclo Semaforico'!BH$32,E!$HC43:$HL43)+SUMIF(O!$HC$15:$HL$15,'Ciclo Semaforico'!BH$32,O!$HC43:$HL43))-IF(BH$31="",(SUMIF(S!$HC$15:$HL$15,'Ciclo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Semaforico'!BH$30,O!$HC43:$HL43))*BH$31))</f>
        <v>0</v>
      </c>
      <c r="BI68" s="241">
        <f>IF(BI$32="",IF(BI$31="",(SUMIF(S!$HC$15:$HL$15,'Ciclo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Semaforico'!BI$30,O!$HC43:$HL43))*BI$31),(SUMIF(S!$HC$15:$HL$15,'Ciclo Semaforico'!BI$32,S!$HC43:$HL43)+SUMIF(N!$HC$15:$HL$15,'Ciclo Semaforico'!BI$32,N!$HC43:$HL43)+SUMIF(E!$HC$15:$HL$15,'Ciclo Semaforico'!BI$32,E!$HC43:$HL43)+SUMIF(O!$HC$15:$HL$15,'Ciclo Semaforico'!BI$32,O!$HC43:$HL43))-IF(BI$31="",(SUMIF(S!$HC$15:$HL$15,'Ciclo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Semaforico'!BI$30,O!$HC43:$HL43))*BI$31))</f>
        <v>0</v>
      </c>
      <c r="BJ68" s="242">
        <f>IF(BJ$32="",IF(BJ$31="",(SUMIF(S!$HC$15:$HL$15,'Ciclo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Semaforico'!BJ$30,O!$HC43:$HL43))*BJ$31),(SUMIF(S!$HC$15:$HL$15,'Ciclo Semaforico'!BJ$32,S!$HC43:$HL43)+SUMIF(N!$HC$15:$HL$15,'Ciclo Semaforico'!BJ$32,N!$HC43:$HL43)+SUMIF(E!$HC$15:$HL$15,'Ciclo Semaforico'!BJ$32,E!$HC43:$HL43)+SUMIF(O!$HC$15:$HL$15,'Ciclo Semaforico'!BJ$32,O!$HC43:$HL43))-IF(BJ$31="",(SUMIF(S!$HC$15:$HL$15,'Ciclo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Semaforico'!BJ$30,O!$HC43:$HL43))*BJ$31))</f>
        <v>0</v>
      </c>
      <c r="BK68" s="240">
        <f>IF(BK$32="",IF(BK$31="",(SUMIF(S!$HC$15:$HL$15,'Ciclo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Semaforico'!BK$30,O!$HC43:$HL43))*BK$31),(SUMIF(S!$HC$15:$HL$15,'Ciclo Semaforico'!BK$32,S!$HC43:$HL43)+SUMIF(N!$HC$15:$HL$15,'Ciclo Semaforico'!BK$32,N!$HC43:$HL43)+SUMIF(E!$HC$15:$HL$15,'Ciclo Semaforico'!BK$32,E!$HC43:$HL43)+SUMIF(O!$HC$15:$HL$15,'Ciclo Semaforico'!BK$32,O!$HC43:$HL43))-IF(BK$31="",(SUMIF(S!$HC$15:$HL$15,'Ciclo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Semaforico'!BK$30,O!$HC43:$HL43))*BK$31))</f>
        <v>0</v>
      </c>
      <c r="BL68" s="241">
        <f>IF(BL$32="",IF(BL$31="",(SUMIF(S!$HC$15:$HL$15,'Ciclo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Semaforico'!BL$30,O!$HC43:$HL43))*BL$31),(SUMIF(S!$HC$15:$HL$15,'Ciclo Semaforico'!BL$32,S!$HC43:$HL43)+SUMIF(N!$HC$15:$HL$15,'Ciclo Semaforico'!BL$32,N!$HC43:$HL43)+SUMIF(E!$HC$15:$HL$15,'Ciclo Semaforico'!BL$32,E!$HC43:$HL43)+SUMIF(O!$HC$15:$HL$15,'Ciclo Semaforico'!BL$32,O!$HC43:$HL43))-IF(BL$31="",(SUMIF(S!$HC$15:$HL$15,'Ciclo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Semaforico'!BL$30,O!$HC43:$HL43))*BL$31))</f>
        <v>0</v>
      </c>
      <c r="BM68" s="241">
        <f>IF(BM$32="",IF(BM$31="",(SUMIF(S!$HC$15:$HL$15,'Ciclo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Semaforico'!BM$30,O!$HC43:$HL43))*BM$31),(SUMIF(S!$HC$15:$HL$15,'Ciclo Semaforico'!BM$32,S!$HC43:$HL43)+SUMIF(N!$HC$15:$HL$15,'Ciclo Semaforico'!BM$32,N!$HC43:$HL43)+SUMIF(E!$HC$15:$HL$15,'Ciclo Semaforico'!BM$32,E!$HC43:$HL43)+SUMIF(O!$HC$15:$HL$15,'Ciclo Semaforico'!BM$32,O!$HC43:$HL43))-IF(BM$31="",(SUMIF(S!$HC$15:$HL$15,'Ciclo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Semaforico'!BM$30,O!$HC43:$HL43))*BM$31))</f>
        <v>0</v>
      </c>
      <c r="BN68" s="241">
        <f>IF(BN$32="",IF(BN$31="",(SUMIF(S!$HC$15:$HL$15,'Ciclo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Semaforico'!BN$30,O!$HC43:$HL43))*BN$31),(SUMIF(S!$HC$15:$HL$15,'Ciclo Semaforico'!BN$32,S!$HC43:$HL43)+SUMIF(N!$HC$15:$HL$15,'Ciclo Semaforico'!BN$32,N!$HC43:$HL43)+SUMIF(E!$HC$15:$HL$15,'Ciclo Semaforico'!BN$32,E!$HC43:$HL43)+SUMIF(O!$HC$15:$HL$15,'Ciclo Semaforico'!BN$32,O!$HC43:$HL43))-IF(BN$31="",(SUMIF(S!$HC$15:$HL$15,'Ciclo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Semaforico'!BN$30,O!$HC43:$HL43))*BN$31))</f>
        <v>0</v>
      </c>
      <c r="BO68" s="241">
        <f>IF(BO$32="",IF(BO$31="",(SUMIF(S!$HC$15:$HL$15,'Ciclo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Semaforico'!BO$30,O!$HC43:$HL43))*BO$31),(SUMIF(S!$HC$15:$HL$15,'Ciclo Semaforico'!BO$32,S!$HC43:$HL43)+SUMIF(N!$HC$15:$HL$15,'Ciclo Semaforico'!BO$32,N!$HC43:$HL43)+SUMIF(E!$HC$15:$HL$15,'Ciclo Semaforico'!BO$32,E!$HC43:$HL43)+SUMIF(O!$HC$15:$HL$15,'Ciclo Semaforico'!BO$32,O!$HC43:$HL43))-IF(BO$31="",(SUMIF(S!$HC$15:$HL$15,'Ciclo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Semaforico'!BO$30,O!$HC43:$HL43))*BO$31))</f>
        <v>0</v>
      </c>
      <c r="BP68" s="241">
        <f>IF(BP$32="",IF(BP$31="",(SUMIF(S!$HC$15:$HL$15,'Ciclo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Semaforico'!BP$30,O!$HC43:$HL43))*BP$31),(SUMIF(S!$HC$15:$HL$15,'Ciclo Semaforico'!BP$32,S!$HC43:$HL43)+SUMIF(N!$HC$15:$HL$15,'Ciclo Semaforico'!BP$32,N!$HC43:$HL43)+SUMIF(E!$HC$15:$HL$15,'Ciclo Semaforico'!BP$32,E!$HC43:$HL43)+SUMIF(O!$HC$15:$HL$15,'Ciclo Semaforico'!BP$32,O!$HC43:$HL43))-IF(BP$31="",(SUMIF(S!$HC$15:$HL$15,'Ciclo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Semaforico'!BP$30,O!$HC43:$HL43))*BP$31))</f>
        <v>0</v>
      </c>
      <c r="BQ68" s="241">
        <f>IF(BQ$32="",IF(BQ$31="",(SUMIF(S!$HC$15:$HL$15,'Ciclo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Semaforico'!BQ$30,O!$HC43:$HL43))*BQ$31),(SUMIF(S!$HC$15:$HL$15,'Ciclo Semaforico'!BQ$32,S!$HC43:$HL43)+SUMIF(N!$HC$15:$HL$15,'Ciclo Semaforico'!BQ$32,N!$HC43:$HL43)+SUMIF(E!$HC$15:$HL$15,'Ciclo Semaforico'!BQ$32,E!$HC43:$HL43)+SUMIF(O!$HC$15:$HL$15,'Ciclo Semaforico'!BQ$32,O!$HC43:$HL43))-IF(BQ$31="",(SUMIF(S!$HC$15:$HL$15,'Ciclo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Semaforico'!BQ$30,O!$HC43:$HL43))*BQ$31))</f>
        <v>0</v>
      </c>
      <c r="BR68" s="241">
        <f>IF(BR$32="",IF(BR$31="",(SUMIF(S!$HC$15:$HL$15,'Ciclo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Semaforico'!BR$30,O!$HC43:$HL43))*BR$31),(SUMIF(S!$HC$15:$HL$15,'Ciclo Semaforico'!BR$32,S!$HC43:$HL43)+SUMIF(N!$HC$15:$HL$15,'Ciclo Semaforico'!BR$32,N!$HC43:$HL43)+SUMIF(E!$HC$15:$HL$15,'Ciclo Semaforico'!BR$32,E!$HC43:$HL43)+SUMIF(O!$HC$15:$HL$15,'Ciclo Semaforico'!BR$32,O!$HC43:$HL43))-IF(BR$31="",(SUMIF(S!$HC$15:$HL$15,'Ciclo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Semaforico'!BR$30,O!$HC43:$HL43))*BR$31))</f>
        <v>0</v>
      </c>
      <c r="BS68" s="241">
        <f>IF(BS$32="",IF(BS$31="",(SUMIF(S!$HC$15:$HL$15,'Ciclo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Semaforico'!BS$30,O!$HC43:$HL43))*BS$31),(SUMIF(S!$HC$15:$HL$15,'Ciclo Semaforico'!BS$32,S!$HC43:$HL43)+SUMIF(N!$HC$15:$HL$15,'Ciclo Semaforico'!BS$32,N!$HC43:$HL43)+SUMIF(E!$HC$15:$HL$15,'Ciclo Semaforico'!BS$32,E!$HC43:$HL43)+SUMIF(O!$HC$15:$HL$15,'Ciclo Semaforico'!BS$32,O!$HC43:$HL43))-IF(BS$31="",(SUMIF(S!$HC$15:$HL$15,'Ciclo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Semaforico'!BS$30,O!$HC43:$HL43))*BS$31))</f>
        <v>0</v>
      </c>
      <c r="BT68" s="241">
        <f>IF(BT$32="",IF(BT$31="",(SUMIF(S!$HC$15:$HL$15,'Ciclo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Semaforico'!BT$30,O!$HC43:$HL43))*BT$31),(SUMIF(S!$HC$15:$HL$15,'Ciclo Semaforico'!BT$32,S!$HC43:$HL43)+SUMIF(N!$HC$15:$HL$15,'Ciclo Semaforico'!BT$32,N!$HC43:$HL43)+SUMIF(E!$HC$15:$HL$15,'Ciclo Semaforico'!BT$32,E!$HC43:$HL43)+SUMIF(O!$HC$15:$HL$15,'Ciclo Semaforico'!BT$32,O!$HC43:$HL43))-IF(BT$31="",(SUMIF(S!$HC$15:$HL$15,'Ciclo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Semaforico'!BT$30,O!$HC43:$HL43))*BT$31))</f>
        <v>0</v>
      </c>
      <c r="BU68" s="241">
        <f>IF(BU$32="",IF(BU$31="",(SUMIF(S!$HC$15:$HL$15,'Ciclo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Semaforico'!BU$30,O!$HC43:$HL43))*BU$31),(SUMIF(S!$HC$15:$HL$15,'Ciclo Semaforico'!BU$32,S!$HC43:$HL43)+SUMIF(N!$HC$15:$HL$15,'Ciclo Semaforico'!BU$32,N!$HC43:$HL43)+SUMIF(E!$HC$15:$HL$15,'Ciclo Semaforico'!BU$32,E!$HC43:$HL43)+SUMIF(O!$HC$15:$HL$15,'Ciclo Semaforico'!BU$32,O!$HC43:$HL43))-IF(BU$31="",(SUMIF(S!$HC$15:$HL$15,'Ciclo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Semaforico'!BU$30,O!$HC43:$HL43))*BU$31))</f>
        <v>0</v>
      </c>
      <c r="BV68" s="242">
        <f>IF(BV$32="",IF(BV$31="",(SUMIF(S!$HC$15:$HL$15,'Ciclo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Semaforico'!BV$30,O!$HC43:$HL43))*BV$31),(SUMIF(S!$HC$15:$HL$15,'Ciclo Semaforico'!BV$32,S!$HC43:$HL43)+SUMIF(N!$HC$15:$HL$15,'Ciclo Semaforico'!BV$32,N!$HC43:$HL43)+SUMIF(E!$HC$15:$HL$15,'Ciclo Semaforico'!BV$32,E!$HC43:$HL43)+SUMIF(O!$HC$15:$HL$15,'Ciclo Semaforico'!BV$32,O!$HC43:$HL43))-IF(BV$31="",(SUMIF(S!$HC$15:$HL$15,'Ciclo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Semaforico'!BV$30,O!$HC43:$HL43))*BV$31))</f>
        <v>0</v>
      </c>
      <c r="BW68" s="240">
        <f>IF(BW$32="",IF(BW$31="",(SUMIF(S!$HC$15:$HL$15,'Ciclo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Semaforico'!BW$30,O!$HC43:$HL43))*BW$31),(SUMIF(S!$HC$15:$HL$15,'Ciclo Semaforico'!BW$32,S!$HC43:$HL43)+SUMIF(N!$HC$15:$HL$15,'Ciclo Semaforico'!BW$32,N!$HC43:$HL43)+SUMIF(E!$HC$15:$HL$15,'Ciclo Semaforico'!BW$32,E!$HC43:$HL43)+SUMIF(O!$HC$15:$HL$15,'Ciclo Semaforico'!BW$32,O!$HC43:$HL43))-IF(BW$31="",(SUMIF(S!$HC$15:$HL$15,'Ciclo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Semaforico'!BW$30,O!$HC43:$HL43))*BW$31))</f>
        <v>0</v>
      </c>
      <c r="BX68" s="241">
        <f>IF(BX$32="",IF(BX$31="",(SUMIF(S!$HC$15:$HL$15,'Ciclo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Semaforico'!BX$30,O!$HC43:$HL43))*BX$31),(SUMIF(S!$HC$15:$HL$15,'Ciclo Semaforico'!BX$32,S!$HC43:$HL43)+SUMIF(N!$HC$15:$HL$15,'Ciclo Semaforico'!BX$32,N!$HC43:$HL43)+SUMIF(E!$HC$15:$HL$15,'Ciclo Semaforico'!BX$32,E!$HC43:$HL43)+SUMIF(O!$HC$15:$HL$15,'Ciclo Semaforico'!BX$32,O!$HC43:$HL43))-IF(BX$31="",(SUMIF(S!$HC$15:$HL$15,'Ciclo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Semaforico'!BX$30,O!$HC43:$HL43))*BX$31))</f>
        <v>0</v>
      </c>
      <c r="BY68" s="241">
        <f>IF(BY$32="",IF(BY$31="",(SUMIF(S!$HC$15:$HL$15,'Ciclo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Semaforico'!BY$30,O!$HC43:$HL43))*BY$31),(SUMIF(S!$HC$15:$HL$15,'Ciclo Semaforico'!BY$32,S!$HC43:$HL43)+SUMIF(N!$HC$15:$HL$15,'Ciclo Semaforico'!BY$32,N!$HC43:$HL43)+SUMIF(E!$HC$15:$HL$15,'Ciclo Semaforico'!BY$32,E!$HC43:$HL43)+SUMIF(O!$HC$15:$HL$15,'Ciclo Semaforico'!BY$32,O!$HC43:$HL43))-IF(BY$31="",(SUMIF(S!$HC$15:$HL$15,'Ciclo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Semaforico'!BY$30,O!$HC43:$HL43))*BY$31))</f>
        <v>0</v>
      </c>
      <c r="BZ68" s="241">
        <f>IF(BZ$32="",IF(BZ$31="",(SUMIF(S!$HC$15:$HL$15,'Ciclo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Semaforico'!BZ$30,O!$HC43:$HL43))*BZ$31),(SUMIF(S!$HC$15:$HL$15,'Ciclo Semaforico'!BZ$32,S!$HC43:$HL43)+SUMIF(N!$HC$15:$HL$15,'Ciclo Semaforico'!BZ$32,N!$HC43:$HL43)+SUMIF(E!$HC$15:$HL$15,'Ciclo Semaforico'!BZ$32,E!$HC43:$HL43)+SUMIF(O!$HC$15:$HL$15,'Ciclo Semaforico'!BZ$32,O!$HC43:$HL43))-IF(BZ$31="",(SUMIF(S!$HC$15:$HL$15,'Ciclo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Semaforico'!BZ$30,O!$HC43:$HL43))*BZ$31))</f>
        <v>0</v>
      </c>
      <c r="CA68" s="241">
        <f>IF(CA$32="",IF(CA$31="",(SUMIF(S!$HC$15:$HL$15,'Ciclo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Semaforico'!CA$30,O!$HC43:$HL43))*CA$31),(SUMIF(S!$HC$15:$HL$15,'Ciclo Semaforico'!CA$32,S!$HC43:$HL43)+SUMIF(N!$HC$15:$HL$15,'Ciclo Semaforico'!CA$32,N!$HC43:$HL43)+SUMIF(E!$HC$15:$HL$15,'Ciclo Semaforico'!CA$32,E!$HC43:$HL43)+SUMIF(O!$HC$15:$HL$15,'Ciclo Semaforico'!CA$32,O!$HC43:$HL43))-IF(CA$31="",(SUMIF(S!$HC$15:$HL$15,'Ciclo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Semaforico'!CA$30,O!$HC43:$HL43))*CA$31))</f>
        <v>0</v>
      </c>
      <c r="CB68" s="241">
        <f>IF(CB$32="",IF(CB$31="",(SUMIF(S!$HC$15:$HL$15,'Ciclo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Semaforico'!CB$30,O!$HC43:$HL43))*CB$31),(SUMIF(S!$HC$15:$HL$15,'Ciclo Semaforico'!CB$32,S!$HC43:$HL43)+SUMIF(N!$HC$15:$HL$15,'Ciclo Semaforico'!CB$32,N!$HC43:$HL43)+SUMIF(E!$HC$15:$HL$15,'Ciclo Semaforico'!CB$32,E!$HC43:$HL43)+SUMIF(O!$HC$15:$HL$15,'Ciclo Semaforico'!CB$32,O!$HC43:$HL43))-IF(CB$31="",(SUMIF(S!$HC$15:$HL$15,'Ciclo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Semaforico'!CB$30,O!$HC43:$HL43))*CB$31))</f>
        <v>0</v>
      </c>
      <c r="CC68" s="241">
        <f>IF(CC$32="",IF(CC$31="",(SUMIF(S!$HC$15:$HL$15,'Ciclo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Semaforico'!CC$30,O!$HC43:$HL43))*CC$31),(SUMIF(S!$HC$15:$HL$15,'Ciclo Semaforico'!CC$32,S!$HC43:$HL43)+SUMIF(N!$HC$15:$HL$15,'Ciclo Semaforico'!CC$32,N!$HC43:$HL43)+SUMIF(E!$HC$15:$HL$15,'Ciclo Semaforico'!CC$32,E!$HC43:$HL43)+SUMIF(O!$HC$15:$HL$15,'Ciclo Semaforico'!CC$32,O!$HC43:$HL43))-IF(CC$31="",(SUMIF(S!$HC$15:$HL$15,'Ciclo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Semaforico'!CC$30,O!$HC43:$HL43))*CC$31))</f>
        <v>0</v>
      </c>
      <c r="CD68" s="241">
        <f>IF(CD$32="",IF(CD$31="",(SUMIF(S!$HC$15:$HL$15,'Ciclo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Semaforico'!CD$30,O!$HC43:$HL43))*CD$31),(SUMIF(S!$HC$15:$HL$15,'Ciclo Semaforico'!CD$32,S!$HC43:$HL43)+SUMIF(N!$HC$15:$HL$15,'Ciclo Semaforico'!CD$32,N!$HC43:$HL43)+SUMIF(E!$HC$15:$HL$15,'Ciclo Semaforico'!CD$32,E!$HC43:$HL43)+SUMIF(O!$HC$15:$HL$15,'Ciclo Semaforico'!CD$32,O!$HC43:$HL43))-IF(CD$31="",(SUMIF(S!$HC$15:$HL$15,'Ciclo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Semaforico'!CD$30,O!$HC43:$HL43))*CD$31))</f>
        <v>0</v>
      </c>
      <c r="CE68" s="241">
        <f>IF(CE$32="",IF(CE$31="",(SUMIF(S!$HC$15:$HL$15,'Ciclo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Semaforico'!CE$30,O!$HC43:$HL43))*CE$31),(SUMIF(S!$HC$15:$HL$15,'Ciclo Semaforico'!CE$32,S!$HC43:$HL43)+SUMIF(N!$HC$15:$HL$15,'Ciclo Semaforico'!CE$32,N!$HC43:$HL43)+SUMIF(E!$HC$15:$HL$15,'Ciclo Semaforico'!CE$32,E!$HC43:$HL43)+SUMIF(O!$HC$15:$HL$15,'Ciclo Semaforico'!CE$32,O!$HC43:$HL43))-IF(CE$31="",(SUMIF(S!$HC$15:$HL$15,'Ciclo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Semaforico'!CE$30,O!$HC43:$HL43))*CE$31))</f>
        <v>0</v>
      </c>
      <c r="CF68" s="241">
        <f>IF(CF$32="",IF(CF$31="",(SUMIF(S!$HC$15:$HL$15,'Ciclo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Semaforico'!CF$30,O!$HC43:$HL43))*CF$31),(SUMIF(S!$HC$15:$HL$15,'Ciclo Semaforico'!CF$32,S!$HC43:$HL43)+SUMIF(N!$HC$15:$HL$15,'Ciclo Semaforico'!CF$32,N!$HC43:$HL43)+SUMIF(E!$HC$15:$HL$15,'Ciclo Semaforico'!CF$32,E!$HC43:$HL43)+SUMIF(O!$HC$15:$HL$15,'Ciclo Semaforico'!CF$32,O!$HC43:$HL43))-IF(CF$31="",(SUMIF(S!$HC$15:$HL$15,'Ciclo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Semaforico'!CF$30,O!$HC43:$HL43))*CF$31))</f>
        <v>0</v>
      </c>
      <c r="CG68" s="241">
        <f>IF(CG$32="",IF(CG$31="",(SUMIF(S!$HC$15:$HL$15,'Ciclo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Semaforico'!CG$30,O!$HC43:$HL43))*CG$31),(SUMIF(S!$HC$15:$HL$15,'Ciclo Semaforico'!CG$32,S!$HC43:$HL43)+SUMIF(N!$HC$15:$HL$15,'Ciclo Semaforico'!CG$32,N!$HC43:$HL43)+SUMIF(E!$HC$15:$HL$15,'Ciclo Semaforico'!CG$32,E!$HC43:$HL43)+SUMIF(O!$HC$15:$HL$15,'Ciclo Semaforico'!CG$32,O!$HC43:$HL43))-IF(CG$31="",(SUMIF(S!$HC$15:$HL$15,'Ciclo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Semaforico'!CG$30,O!$HC43:$HL43))*CG$31))</f>
        <v>0</v>
      </c>
      <c r="CH68" s="242">
        <f>IF(CH$32="",IF(CH$31="",(SUMIF(S!$HC$15:$HL$15,'Ciclo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Semaforico'!CH$30,O!$HC43:$HL43))*CH$31),(SUMIF(S!$HC$15:$HL$15,'Ciclo Semaforico'!CH$32,S!$HC43:$HL43)+SUMIF(N!$HC$15:$HL$15,'Ciclo Semaforico'!CH$32,N!$HC43:$HL43)+SUMIF(E!$HC$15:$HL$15,'Ciclo Semaforico'!CH$32,E!$HC43:$HL43)+SUMIF(O!$HC$15:$HL$15,'Ciclo Semaforico'!CH$32,O!$HC43:$HL43))-IF(CH$31="",(SUMIF(S!$HC$15:$HL$15,'Ciclo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Semaforico'!CH$30,O!$HC43:$HL43))*CH$31))</f>
        <v>0</v>
      </c>
      <c r="CI68" s="240" t="e">
        <f t="shared" si="52"/>
        <v>#REF!</v>
      </c>
      <c r="CJ68" s="241" t="e">
        <f t="shared" si="53"/>
        <v>#REF!</v>
      </c>
      <c r="CK68" s="241" t="e">
        <f t="shared" si="54"/>
        <v>#REF!</v>
      </c>
      <c r="CL68" s="241" t="e">
        <f t="shared" si="55"/>
        <v>#REF!</v>
      </c>
      <c r="CM68" s="241" t="e">
        <f t="shared" si="56"/>
        <v>#REF!</v>
      </c>
      <c r="CN68" s="241" t="e">
        <f t="shared" si="57"/>
        <v>#REF!</v>
      </c>
      <c r="CO68" s="241" t="e">
        <f t="shared" si="58"/>
        <v>#REF!</v>
      </c>
      <c r="CP68" s="241" t="e">
        <f t="shared" si="59"/>
        <v>#REF!</v>
      </c>
      <c r="CQ68" s="241" t="e">
        <f t="shared" si="60"/>
        <v>#REF!</v>
      </c>
      <c r="CR68" s="241" t="e">
        <f t="shared" si="61"/>
        <v>#REF!</v>
      </c>
      <c r="CS68" s="241" t="e">
        <f t="shared" si="62"/>
        <v>#REF!</v>
      </c>
      <c r="CT68" s="242">
        <f t="shared" si="63"/>
        <v>0</v>
      </c>
      <c r="CU68" s="240" t="e">
        <f t="shared" si="64"/>
        <v>#REF!</v>
      </c>
      <c r="CV68" s="241" t="e">
        <f t="shared" si="65"/>
        <v>#REF!</v>
      </c>
      <c r="CW68" s="241" t="e">
        <f t="shared" si="66"/>
        <v>#REF!</v>
      </c>
      <c r="CX68" s="241">
        <f t="shared" si="67"/>
        <v>0</v>
      </c>
      <c r="CY68" s="241">
        <f t="shared" si="68"/>
        <v>0</v>
      </c>
      <c r="CZ68" s="241">
        <f t="shared" si="69"/>
        <v>0</v>
      </c>
      <c r="DA68" s="241">
        <f t="shared" si="70"/>
        <v>0</v>
      </c>
      <c r="DB68" s="241">
        <f t="shared" si="71"/>
        <v>0</v>
      </c>
      <c r="DC68" s="241">
        <f t="shared" si="72"/>
        <v>0</v>
      </c>
      <c r="DD68" s="241">
        <f t="shared" si="73"/>
        <v>0</v>
      </c>
      <c r="DE68" s="241">
        <f t="shared" si="74"/>
        <v>0</v>
      </c>
      <c r="DF68" s="242">
        <f t="shared" si="75"/>
        <v>0</v>
      </c>
      <c r="DG68" s="240">
        <f t="shared" si="76"/>
        <v>0</v>
      </c>
      <c r="DH68" s="241">
        <f t="shared" si="77"/>
        <v>0</v>
      </c>
      <c r="DI68" s="241">
        <f t="shared" si="78"/>
        <v>0</v>
      </c>
      <c r="DJ68" s="241">
        <f t="shared" si="79"/>
        <v>0</v>
      </c>
      <c r="DK68" s="241">
        <f t="shared" si="80"/>
        <v>0</v>
      </c>
      <c r="DL68" s="241">
        <f t="shared" si="81"/>
        <v>0</v>
      </c>
      <c r="DM68" s="241">
        <f t="shared" si="82"/>
        <v>0</v>
      </c>
      <c r="DN68" s="241">
        <f t="shared" si="83"/>
        <v>0</v>
      </c>
      <c r="DO68" s="241">
        <f t="shared" si="84"/>
        <v>0</v>
      </c>
      <c r="DP68" s="241">
        <f t="shared" si="85"/>
        <v>0</v>
      </c>
      <c r="DQ68" s="241">
        <f t="shared" si="86"/>
        <v>0</v>
      </c>
      <c r="DR68" s="242">
        <f t="shared" si="87"/>
        <v>0</v>
      </c>
      <c r="DS68" s="240">
        <f t="shared" si="88"/>
        <v>0</v>
      </c>
      <c r="DT68" s="241">
        <f t="shared" si="89"/>
        <v>0</v>
      </c>
      <c r="DU68" s="241">
        <f t="shared" si="90"/>
        <v>0</v>
      </c>
      <c r="DV68" s="241">
        <f t="shared" si="91"/>
        <v>0</v>
      </c>
      <c r="DW68" s="241">
        <f t="shared" si="92"/>
        <v>0</v>
      </c>
      <c r="DX68" s="241">
        <f t="shared" si="93"/>
        <v>0</v>
      </c>
      <c r="DY68" s="241">
        <f t="shared" si="94"/>
        <v>0</v>
      </c>
      <c r="DZ68" s="241">
        <f t="shared" si="95"/>
        <v>0</v>
      </c>
      <c r="EA68" s="241">
        <f t="shared" si="96"/>
        <v>0</v>
      </c>
      <c r="EB68" s="241">
        <f t="shared" si="97"/>
        <v>0</v>
      </c>
      <c r="EC68" s="241">
        <f t="shared" si="98"/>
        <v>0</v>
      </c>
      <c r="ED68" s="242">
        <f t="shared" si="99"/>
        <v>0</v>
      </c>
      <c r="EE68" s="240">
        <f t="shared" si="100"/>
        <v>0</v>
      </c>
      <c r="EF68" s="241">
        <f t="shared" si="101"/>
        <v>0</v>
      </c>
      <c r="EG68" s="241">
        <f t="shared" si="102"/>
        <v>0</v>
      </c>
      <c r="EH68" s="241">
        <f t="shared" si="103"/>
        <v>0</v>
      </c>
      <c r="EI68" s="241">
        <f t="shared" si="104"/>
        <v>0</v>
      </c>
      <c r="EJ68" s="241">
        <f t="shared" si="105"/>
        <v>0</v>
      </c>
      <c r="EK68" s="241">
        <f t="shared" si="106"/>
        <v>0</v>
      </c>
      <c r="EL68" s="241">
        <f t="shared" si="107"/>
        <v>0</v>
      </c>
      <c r="EM68" s="241">
        <f t="shared" si="108"/>
        <v>0</v>
      </c>
      <c r="EN68" s="241">
        <f t="shared" si="109"/>
        <v>0</v>
      </c>
      <c r="EO68" s="241">
        <f t="shared" si="110"/>
        <v>0</v>
      </c>
      <c r="EP68" s="242">
        <f t="shared" si="111"/>
        <v>0</v>
      </c>
      <c r="EQ68" s="251" t="e">
        <f t="shared" si="112"/>
        <v>#REF!</v>
      </c>
      <c r="ER68" s="252" t="e">
        <f t="shared" si="113"/>
        <v>#REF!</v>
      </c>
      <c r="ES68" s="252" t="e">
        <f t="shared" si="114"/>
        <v>#REF!</v>
      </c>
      <c r="ET68" s="252" t="e">
        <f t="shared" si="115"/>
        <v>#REF!</v>
      </c>
      <c r="EU68" s="252" t="e">
        <f t="shared" si="116"/>
        <v>#REF!</v>
      </c>
      <c r="EV68" s="252" t="e">
        <f t="shared" si="117"/>
        <v>#REF!</v>
      </c>
      <c r="EW68" s="252" t="e">
        <f t="shared" si="118"/>
        <v>#REF!</v>
      </c>
      <c r="EX68" s="252" t="e">
        <f t="shared" si="119"/>
        <v>#REF!</v>
      </c>
      <c r="EY68" s="252" t="e">
        <f t="shared" si="120"/>
        <v>#REF!</v>
      </c>
      <c r="EZ68" s="252" t="e">
        <f t="shared" si="121"/>
        <v>#REF!</v>
      </c>
      <c r="FA68" s="252" t="e">
        <f t="shared" si="122"/>
        <v>#REF!</v>
      </c>
      <c r="FB68" s="253" t="str">
        <f t="shared" si="123"/>
        <v/>
      </c>
      <c r="FC68" s="251" t="e">
        <f t="shared" si="124"/>
        <v>#REF!</v>
      </c>
      <c r="FD68" s="252" t="e">
        <f t="shared" si="125"/>
        <v>#REF!</v>
      </c>
      <c r="FE68" s="252" t="e">
        <f t="shared" si="126"/>
        <v>#REF!</v>
      </c>
      <c r="FF68" s="252" t="str">
        <f t="shared" si="127"/>
        <v/>
      </c>
      <c r="FG68" s="252" t="str">
        <f t="shared" si="128"/>
        <v/>
      </c>
      <c r="FH68" s="252" t="str">
        <f t="shared" si="129"/>
        <v/>
      </c>
      <c r="FI68" s="252" t="str">
        <f t="shared" si="130"/>
        <v/>
      </c>
      <c r="FJ68" s="252" t="str">
        <f t="shared" si="131"/>
        <v/>
      </c>
      <c r="FK68" s="252" t="str">
        <f t="shared" si="132"/>
        <v/>
      </c>
      <c r="FL68" s="252" t="str">
        <f t="shared" si="133"/>
        <v/>
      </c>
      <c r="FM68" s="252" t="str">
        <f t="shared" si="134"/>
        <v/>
      </c>
      <c r="FN68" s="253" t="str">
        <f t="shared" si="135"/>
        <v/>
      </c>
      <c r="FO68" s="251" t="str">
        <f t="shared" si="136"/>
        <v/>
      </c>
      <c r="FP68" s="252" t="str">
        <f t="shared" si="137"/>
        <v/>
      </c>
      <c r="FQ68" s="252" t="str">
        <f t="shared" si="138"/>
        <v/>
      </c>
      <c r="FR68" s="252" t="str">
        <f t="shared" si="139"/>
        <v/>
      </c>
      <c r="FS68" s="252" t="str">
        <f t="shared" si="140"/>
        <v/>
      </c>
      <c r="FT68" s="252" t="str">
        <f t="shared" si="141"/>
        <v/>
      </c>
      <c r="FU68" s="252" t="str">
        <f t="shared" si="142"/>
        <v/>
      </c>
      <c r="FV68" s="252" t="str">
        <f t="shared" si="143"/>
        <v/>
      </c>
      <c r="FW68" s="252" t="str">
        <f t="shared" si="144"/>
        <v/>
      </c>
      <c r="FX68" s="252" t="str">
        <f t="shared" si="145"/>
        <v/>
      </c>
      <c r="FY68" s="252" t="str">
        <f t="shared" si="146"/>
        <v/>
      </c>
      <c r="FZ68" s="253" t="str">
        <f t="shared" si="147"/>
        <v/>
      </c>
      <c r="GA68" s="251" t="str">
        <f t="shared" si="148"/>
        <v/>
      </c>
      <c r="GB68" s="252" t="str">
        <f t="shared" si="149"/>
        <v/>
      </c>
      <c r="GC68" s="252" t="str">
        <f t="shared" si="150"/>
        <v/>
      </c>
      <c r="GD68" s="252" t="str">
        <f t="shared" si="151"/>
        <v/>
      </c>
      <c r="GE68" s="252" t="str">
        <f t="shared" si="152"/>
        <v/>
      </c>
      <c r="GF68" s="252" t="str">
        <f t="shared" si="153"/>
        <v/>
      </c>
      <c r="GG68" s="252" t="str">
        <f t="shared" si="154"/>
        <v/>
      </c>
      <c r="GH68" s="252" t="str">
        <f t="shared" si="155"/>
        <v/>
      </c>
      <c r="GI68" s="252" t="str">
        <f t="shared" si="156"/>
        <v/>
      </c>
      <c r="GJ68" s="252" t="str">
        <f t="shared" si="157"/>
        <v/>
      </c>
      <c r="GK68" s="252" t="str">
        <f t="shared" si="158"/>
        <v/>
      </c>
      <c r="GL68" s="253" t="str">
        <f t="shared" si="159"/>
        <v/>
      </c>
      <c r="GM68" s="251" t="str">
        <f t="shared" si="160"/>
        <v/>
      </c>
      <c r="GN68" s="252" t="str">
        <f t="shared" si="161"/>
        <v/>
      </c>
      <c r="GO68" s="252" t="str">
        <f t="shared" si="162"/>
        <v/>
      </c>
      <c r="GP68" s="252" t="str">
        <f t="shared" si="163"/>
        <v/>
      </c>
      <c r="GQ68" s="252" t="str">
        <f t="shared" si="164"/>
        <v/>
      </c>
      <c r="GR68" s="252" t="str">
        <f t="shared" si="165"/>
        <v/>
      </c>
      <c r="GS68" s="252" t="str">
        <f t="shared" si="166"/>
        <v/>
      </c>
      <c r="GT68" s="252" t="str">
        <f t="shared" si="167"/>
        <v/>
      </c>
      <c r="GU68" s="252" t="str">
        <f t="shared" si="168"/>
        <v/>
      </c>
      <c r="GV68" s="252" t="str">
        <f t="shared" si="169"/>
        <v/>
      </c>
      <c r="GW68" s="252" t="str">
        <f t="shared" si="170"/>
        <v/>
      </c>
      <c r="GX68" s="253" t="str">
        <f t="shared" si="171"/>
        <v/>
      </c>
      <c r="GY68" s="248" t="e">
        <f t="shared" si="185"/>
        <v>#REF!</v>
      </c>
      <c r="GZ68" s="249" t="e">
        <f t="shared" si="185"/>
        <v>#REF!</v>
      </c>
      <c r="HA68" s="249">
        <f t="shared" si="185"/>
        <v>0</v>
      </c>
      <c r="HB68" s="249">
        <f t="shared" si="185"/>
        <v>0</v>
      </c>
      <c r="HC68" s="249">
        <f t="shared" si="185"/>
        <v>0</v>
      </c>
      <c r="HD68" s="249">
        <f t="shared" si="185"/>
        <v>0</v>
      </c>
      <c r="HE68" s="249">
        <f t="shared" si="185"/>
        <v>0</v>
      </c>
      <c r="HF68" s="250">
        <f t="shared" si="185"/>
        <v>0</v>
      </c>
      <c r="HG68" s="248" t="e">
        <f t="shared" si="187"/>
        <v>#REF!</v>
      </c>
      <c r="HH68" s="249" t="e">
        <f t="shared" si="187"/>
        <v>#REF!</v>
      </c>
      <c r="HI68" s="249">
        <f t="shared" si="187"/>
        <v>0</v>
      </c>
      <c r="HJ68" s="249">
        <f t="shared" si="187"/>
        <v>0</v>
      </c>
      <c r="HK68" s="249">
        <f t="shared" si="187"/>
        <v>0</v>
      </c>
      <c r="HL68" s="249">
        <f t="shared" si="187"/>
        <v>0</v>
      </c>
      <c r="HM68" s="249">
        <f t="shared" si="187"/>
        <v>0</v>
      </c>
      <c r="HN68" s="250">
        <f t="shared" si="187"/>
        <v>0</v>
      </c>
      <c r="HO68" s="248">
        <f t="shared" si="189"/>
        <v>0</v>
      </c>
      <c r="HP68" s="249">
        <f t="shared" si="189"/>
        <v>0</v>
      </c>
      <c r="HQ68" s="249">
        <f t="shared" si="189"/>
        <v>0</v>
      </c>
      <c r="HR68" s="249">
        <f t="shared" si="189"/>
        <v>0</v>
      </c>
      <c r="HS68" s="249">
        <f t="shared" si="189"/>
        <v>0</v>
      </c>
      <c r="HT68" s="249">
        <f t="shared" si="189"/>
        <v>0</v>
      </c>
      <c r="HU68" s="249">
        <f t="shared" si="189"/>
        <v>0</v>
      </c>
      <c r="HV68" s="250">
        <f t="shared" si="189"/>
        <v>0</v>
      </c>
      <c r="HW68" s="248">
        <f t="shared" si="191"/>
        <v>0</v>
      </c>
      <c r="HX68" s="249">
        <f t="shared" si="191"/>
        <v>0</v>
      </c>
      <c r="HY68" s="249">
        <f t="shared" si="191"/>
        <v>0</v>
      </c>
      <c r="HZ68" s="249">
        <f t="shared" si="191"/>
        <v>0</v>
      </c>
      <c r="IA68" s="249">
        <f t="shared" si="191"/>
        <v>0</v>
      </c>
      <c r="IB68" s="249">
        <f t="shared" si="191"/>
        <v>0</v>
      </c>
      <c r="IC68" s="249">
        <f t="shared" si="191"/>
        <v>0</v>
      </c>
      <c r="ID68" s="250">
        <f t="shared" si="191"/>
        <v>0</v>
      </c>
      <c r="IE68" s="248">
        <f t="shared" si="193"/>
        <v>0</v>
      </c>
      <c r="IF68" s="249">
        <f t="shared" si="193"/>
        <v>0</v>
      </c>
      <c r="IG68" s="249">
        <f t="shared" si="193"/>
        <v>0</v>
      </c>
      <c r="IH68" s="249">
        <f t="shared" si="193"/>
        <v>0</v>
      </c>
      <c r="II68" s="249">
        <f t="shared" si="193"/>
        <v>0</v>
      </c>
      <c r="IJ68" s="249">
        <f t="shared" si="193"/>
        <v>0</v>
      </c>
      <c r="IK68" s="249">
        <f t="shared" si="193"/>
        <v>0</v>
      </c>
      <c r="IL68" s="250">
        <f t="shared" si="193"/>
        <v>0</v>
      </c>
      <c r="IM68" s="251" t="e">
        <f t="shared" si="178"/>
        <v>#REF!</v>
      </c>
      <c r="IN68" s="252" t="e">
        <f t="shared" si="179"/>
        <v>#REF!</v>
      </c>
      <c r="IO68" s="252">
        <f t="shared" si="180"/>
        <v>0</v>
      </c>
      <c r="IP68" s="252">
        <f t="shared" si="181"/>
        <v>0</v>
      </c>
      <c r="IQ68" s="253">
        <f t="shared" si="182"/>
        <v>0</v>
      </c>
      <c r="IR68" s="405" t="e">
        <f t="shared" si="195"/>
        <v>#REF!</v>
      </c>
      <c r="IS68" s="246">
        <f>+IZ68+JA68+JC68+JD68+JF68+JG68+JI68+JJ68</f>
        <v>13</v>
      </c>
      <c r="IT68" s="254" t="e">
        <f t="shared" si="183"/>
        <v>#REF!</v>
      </c>
      <c r="IU68" s="682">
        <v>2600</v>
      </c>
      <c r="IV68" s="410">
        <v>2</v>
      </c>
      <c r="IW68" s="666" t="s">
        <v>205</v>
      </c>
      <c r="IX68" s="667" t="e">
        <f t="shared" si="196"/>
        <v>#REF!</v>
      </c>
      <c r="IY68" s="668" t="e">
        <f t="shared" si="198"/>
        <v>#REF!</v>
      </c>
      <c r="IZ68" s="669">
        <v>3</v>
      </c>
      <c r="JA68" s="670">
        <v>2</v>
      </c>
      <c r="JB68" s="668" t="e">
        <f t="shared" si="199"/>
        <v>#REF!</v>
      </c>
      <c r="JC68" s="669">
        <v>3</v>
      </c>
      <c r="JD68" s="670">
        <v>2</v>
      </c>
      <c r="JE68" s="671" t="e">
        <f t="shared" si="200"/>
        <v>#REF!</v>
      </c>
      <c r="JF68" s="672">
        <v>3</v>
      </c>
      <c r="JG68" s="673">
        <v>0</v>
      </c>
      <c r="JH68" s="671"/>
      <c r="JI68" s="672"/>
      <c r="JJ68" s="673"/>
      <c r="JK68" s="419"/>
      <c r="JL68" s="420"/>
      <c r="JM68" s="421"/>
      <c r="JN68" s="680">
        <v>1.6</v>
      </c>
      <c r="JO68" s="680">
        <v>1.7</v>
      </c>
      <c r="JP68" s="680">
        <v>1</v>
      </c>
      <c r="JQ68" s="680">
        <v>1</v>
      </c>
      <c r="JR68" s="681">
        <v>1</v>
      </c>
      <c r="JS68" s="676" t="e">
        <f t="shared" si="201"/>
        <v>#REF!</v>
      </c>
    </row>
    <row r="69" spans="25:279" ht="20.100000000000001" customHeight="1">
      <c r="Y69" s="381" t="e">
        <f>N!IK44</f>
        <v>#REF!</v>
      </c>
      <c r="Z69" s="378" t="s">
        <v>26</v>
      </c>
      <c r="AA69" s="240" t="e">
        <f>IF(AA$32="",IF(AA$31="",(SUMIF(S!$HC$15:$HL$15,'Ciclo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Semaforico'!AA$30,O!$HC44:$HL44))*AA$31),(SUMIF(S!$HC$15:$HL$15,'Ciclo Semaforico'!AA$32,S!$HC44:$HL44)+SUMIF(N!$HC$15:$HL$15,'Ciclo Semaforico'!AA$32,N!$HC44:$HL44)+SUMIF(E!$HC$15:$HL$15,'Ciclo Semaforico'!AA$32,E!$HC44:$HL44)+SUMIF(O!$HC$15:$HL$15,'Ciclo Semaforico'!AA$32,O!$HC44:$HL44))-IF(AA$31="",(SUMIF(S!$HC$15:$HL$15,'Ciclo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Semaforico'!AA$30,O!$HC44:$HL44))*AA$31))</f>
        <v>#REF!</v>
      </c>
      <c r="AB69" s="241" t="e">
        <f>IF(AB$32="",IF(AB$31="",(SUMIF(S!$HC$15:$HL$15,'Ciclo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Semaforico'!AB$30,O!$HC44:$HL44))*AB$31),(SUMIF(S!$HC$15:$HL$15,'Ciclo Semaforico'!AB$32,S!$HC44:$HL44)+SUMIF(N!$HC$15:$HL$15,'Ciclo Semaforico'!AB$32,N!$HC44:$HL44)+SUMIF(E!$HC$15:$HL$15,'Ciclo Semaforico'!AB$32,E!$HC44:$HL44)+SUMIF(O!$HC$15:$HL$15,'Ciclo Semaforico'!AB$32,O!$HC44:$HL44))-IF(AB$31="",(SUMIF(S!$HC$15:$HL$15,'Ciclo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Semaforico'!AB$30,O!$HC44:$HL44))*AB$31))</f>
        <v>#REF!</v>
      </c>
      <c r="AC69" s="241" t="e">
        <f>IF(AC$32="",IF(AC$31="",(SUMIF(S!$HC$15:$HL$15,'Ciclo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Semaforico'!AC$30,O!$HC44:$HL44))*AC$31),(SUMIF(S!$HC$15:$HL$15,'Ciclo Semaforico'!AC$32,S!$HC44:$HL44)+SUMIF(N!$HC$15:$HL$15,'Ciclo Semaforico'!AC$32,N!$HC44:$HL44)+SUMIF(E!$HC$15:$HL$15,'Ciclo Semaforico'!AC$32,E!$HC44:$HL44)+SUMIF(O!$HC$15:$HL$15,'Ciclo Semaforico'!AC$32,O!$HC44:$HL44))-IF(AC$31="",(SUMIF(S!$HC$15:$HL$15,'Ciclo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Semaforico'!AC$30,O!$HC44:$HL44))*AC$31))</f>
        <v>#REF!</v>
      </c>
      <c r="AD69" s="241" t="e">
        <f>IF(AD$32="",IF(AD$31="",(SUMIF(S!$HC$15:$HL$15,'Ciclo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Semaforico'!AD$30,O!$HC44:$HL44))*AD$31),(SUMIF(S!$HC$15:$HL$15,'Ciclo Semaforico'!AD$32,S!$HC44:$HL44)+SUMIF(N!$HC$15:$HL$15,'Ciclo Semaforico'!AD$32,N!$HC44:$HL44)+SUMIF(E!$HC$15:$HL$15,'Ciclo Semaforico'!AD$32,E!$HC44:$HL44)+SUMIF(O!$HC$15:$HL$15,'Ciclo Semaforico'!AD$32,O!$HC44:$HL44))-IF(AD$31="",(SUMIF(S!$HC$15:$HL$15,'Ciclo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Semaforico'!AD$30,O!$HC44:$HL44))*AD$31))</f>
        <v>#REF!</v>
      </c>
      <c r="AE69" s="241" t="e">
        <f>IF(AE$32="",IF(AE$31="",(SUMIF(S!$HC$15:$HL$15,'Ciclo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Semaforico'!AE$30,O!$HC44:$HL44))*AE$31),(SUMIF(S!$HC$15:$HL$15,'Ciclo Semaforico'!AE$32,S!$HC44:$HL44)+SUMIF(N!$HC$15:$HL$15,'Ciclo Semaforico'!AE$32,N!$HC44:$HL44)+SUMIF(E!$HC$15:$HL$15,'Ciclo Semaforico'!AE$32,E!$HC44:$HL44)+SUMIF(O!$HC$15:$HL$15,'Ciclo Semaforico'!AE$32,O!$HC44:$HL44))-IF(AE$31="",(SUMIF(S!$HC$15:$HL$15,'Ciclo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Semaforico'!AE$30,O!$HC44:$HL44))*AE$31))</f>
        <v>#REF!</v>
      </c>
      <c r="AF69" s="241" t="e">
        <f>IF(AF$32="",IF(AF$31="",(SUMIF(S!$HC$15:$HL$15,'Ciclo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Semaforico'!AF$30,O!$HC44:$HL44))*AF$31),(SUMIF(S!$HC$15:$HL$15,'Ciclo Semaforico'!AF$32,S!$HC44:$HL44)+SUMIF(N!$HC$15:$HL$15,'Ciclo Semaforico'!AF$32,N!$HC44:$HL44)+SUMIF(E!$HC$15:$HL$15,'Ciclo Semaforico'!AF$32,E!$HC44:$HL44)+SUMIF(O!$HC$15:$HL$15,'Ciclo Semaforico'!AF$32,O!$HC44:$HL44))-IF(AF$31="",(SUMIF(S!$HC$15:$HL$15,'Ciclo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Semaforico'!AF$30,O!$HC44:$HL44))*AF$31))</f>
        <v>#REF!</v>
      </c>
      <c r="AG69" s="241" t="e">
        <f>IF(AG$32="",IF(AG$31="",(SUMIF(S!$HC$15:$HL$15,'Ciclo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Semaforico'!AG$30,O!$HC44:$HL44))*AG$31),(SUMIF(S!$HC$15:$HL$15,'Ciclo Semaforico'!AG$32,S!$HC44:$HL44)+SUMIF(N!$HC$15:$HL$15,'Ciclo Semaforico'!AG$32,N!$HC44:$HL44)+SUMIF(E!$HC$15:$HL$15,'Ciclo Semaforico'!AG$32,E!$HC44:$HL44)+SUMIF(O!$HC$15:$HL$15,'Ciclo Semaforico'!AG$32,O!$HC44:$HL44))-IF(AG$31="",(SUMIF(S!$HC$15:$HL$15,'Ciclo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Semaforico'!AG$30,O!$HC44:$HL44))*AG$31))</f>
        <v>#REF!</v>
      </c>
      <c r="AH69" s="241" t="e">
        <f>IF(AH$32="",IF(AH$31="",(SUMIF(S!$HC$15:$HL$15,'Ciclo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Semaforico'!AH$30,O!$HC44:$HL44))*AH$31),(SUMIF(S!$HC$15:$HL$15,'Ciclo Semaforico'!AH$32,S!$HC44:$HL44)+SUMIF(N!$HC$15:$HL$15,'Ciclo Semaforico'!AH$32,N!$HC44:$HL44)+SUMIF(E!$HC$15:$HL$15,'Ciclo Semaforico'!AH$32,E!$HC44:$HL44)+SUMIF(O!$HC$15:$HL$15,'Ciclo Semaforico'!AH$32,O!$HC44:$HL44))-IF(AH$31="",(SUMIF(S!$HC$15:$HL$15,'Ciclo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Semaforico'!AH$30,O!$HC44:$HL44))*AH$31))</f>
        <v>#REF!</v>
      </c>
      <c r="AI69" s="241" t="e">
        <f>IF(AI$32="",IF(AI$31="",(SUMIF(S!$HC$15:$HL$15,'Ciclo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Semaforico'!AI$30,O!$HC44:$HL44))*AI$31),(SUMIF(S!$HC$15:$HL$15,'Ciclo Semaforico'!AI$32,S!$HC44:$HL44)+SUMIF(N!$HC$15:$HL$15,'Ciclo Semaforico'!AI$32,N!$HC44:$HL44)+SUMIF(E!$HC$15:$HL$15,'Ciclo Semaforico'!AI$32,E!$HC44:$HL44)+SUMIF(O!$HC$15:$HL$15,'Ciclo Semaforico'!AI$32,O!$HC44:$HL44))-IF(AI$31="",(SUMIF(S!$HC$15:$HL$15,'Ciclo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Semaforico'!AI$30,O!$HC44:$HL44))*AI$31))</f>
        <v>#REF!</v>
      </c>
      <c r="AJ69" s="241" t="e">
        <f>IF(AJ$32="",IF(AJ$31="",(SUMIF(S!$HC$15:$HL$15,'Ciclo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Semaforico'!AJ$30,O!$HC44:$HL44))*AJ$31),(SUMIF(S!$HC$15:$HL$15,'Ciclo Semaforico'!AJ$32,S!$HC44:$HL44)+SUMIF(N!$HC$15:$HL$15,'Ciclo Semaforico'!AJ$32,N!$HC44:$HL44)+SUMIF(E!$HC$15:$HL$15,'Ciclo Semaforico'!AJ$32,E!$HC44:$HL44)+SUMIF(O!$HC$15:$HL$15,'Ciclo Semaforico'!AJ$32,O!$HC44:$HL44))-IF(AJ$31="",(SUMIF(S!$HC$15:$HL$15,'Ciclo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Semaforico'!AJ$30,O!$HC44:$HL44))*AJ$31))</f>
        <v>#REF!</v>
      </c>
      <c r="AK69" s="241" t="e">
        <f>IF(AK$32="",IF(AK$31="",(SUMIF(S!$HC$15:$HL$15,'Ciclo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Semaforico'!AK$30,O!$HC44:$HL44))*AK$31),(SUMIF(S!$HC$15:$HL$15,'Ciclo Semaforico'!AK$32,S!$HC44:$HL44)+SUMIF(N!$HC$15:$HL$15,'Ciclo Semaforico'!AK$32,N!$HC44:$HL44)+SUMIF(E!$HC$15:$HL$15,'Ciclo Semaforico'!AK$32,E!$HC44:$HL44)+SUMIF(O!$HC$15:$HL$15,'Ciclo Semaforico'!AK$32,O!$HC44:$HL44))-IF(AK$31="",(SUMIF(S!$HC$15:$HL$15,'Ciclo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Semaforico'!AK$30,O!$HC44:$HL44))*AK$31))</f>
        <v>#REF!</v>
      </c>
      <c r="AL69" s="242">
        <f>IF(AL$32="",IF(AL$31="",(SUMIF(S!$HC$15:$HL$15,'Ciclo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Semaforico'!AL$30,O!$HC44:$HL44))*AL$31),(SUMIF(S!$HC$15:$HL$15,'Ciclo Semaforico'!AL$32,S!$HC44:$HL44)+SUMIF(N!$HC$15:$HL$15,'Ciclo Semaforico'!AL$32,N!$HC44:$HL44)+SUMIF(E!$HC$15:$HL$15,'Ciclo Semaforico'!AL$32,E!$HC44:$HL44)+SUMIF(O!$HC$15:$HL$15,'Ciclo Semaforico'!AL$32,O!$HC44:$HL44))-IF(AL$31="",(SUMIF(S!$HC$15:$HL$15,'Ciclo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Semaforico'!AL$30,O!$HC44:$HL44))*AL$31))</f>
        <v>0</v>
      </c>
      <c r="AM69" s="240" t="e">
        <f>IF(AM$32="",IF(AM$31="",(SUMIF(S!$HC$15:$HL$15,'Ciclo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Semaforico'!AM$30,O!$HC44:$HL44))*AM$31),(SUMIF(S!$HC$15:$HL$15,'Ciclo Semaforico'!AM$32,S!$HC44:$HL44)+SUMIF(N!$HC$15:$HL$15,'Ciclo Semaforico'!AM$32,N!$HC44:$HL44)+SUMIF(E!$HC$15:$HL$15,'Ciclo Semaforico'!AM$32,E!$HC44:$HL44)+SUMIF(O!$HC$15:$HL$15,'Ciclo Semaforico'!AM$32,O!$HC44:$HL44))-IF(AM$31="",(SUMIF(S!$HC$15:$HL$15,'Ciclo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Semaforico'!AM$30,O!$HC44:$HL44))*AM$31))</f>
        <v>#REF!</v>
      </c>
      <c r="AN69" s="241" t="e">
        <f>IF(AN$32="",IF(AN$31="",(SUMIF(S!$HC$15:$HL$15,'Ciclo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Semaforico'!AN$30,O!$HC44:$HL44))*AN$31),(SUMIF(S!$HC$15:$HL$15,'Ciclo Semaforico'!AN$32,S!$HC44:$HL44)+SUMIF(N!$HC$15:$HL$15,'Ciclo Semaforico'!AN$32,N!$HC44:$HL44)+SUMIF(E!$HC$15:$HL$15,'Ciclo Semaforico'!AN$32,E!$HC44:$HL44)+SUMIF(O!$HC$15:$HL$15,'Ciclo Semaforico'!AN$32,O!$HC44:$HL44))-IF(AN$31="",(SUMIF(S!$HC$15:$HL$15,'Ciclo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Semaforico'!AN$30,O!$HC44:$HL44))*AN$31))</f>
        <v>#REF!</v>
      </c>
      <c r="AO69" s="241" t="e">
        <f>IF(AO$32="",IF(AO$31="",(SUMIF(S!$HC$15:$HL$15,'Ciclo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Semaforico'!AO$30,O!$HC44:$HL44))*AO$31),(SUMIF(S!$HC$15:$HL$15,'Ciclo Semaforico'!AO$32,S!$HC44:$HL44)+SUMIF(N!$HC$15:$HL$15,'Ciclo Semaforico'!AO$32,N!$HC44:$HL44)+SUMIF(E!$HC$15:$HL$15,'Ciclo Semaforico'!AO$32,E!$HC44:$HL44)+SUMIF(O!$HC$15:$HL$15,'Ciclo Semaforico'!AO$32,O!$HC44:$HL44))-IF(AO$31="",(SUMIF(S!$HC$15:$HL$15,'Ciclo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Semaforico'!AO$30,O!$HC44:$HL44))*AO$31))</f>
        <v>#REF!</v>
      </c>
      <c r="AP69" s="241">
        <f>IF(AP$32="",IF(AP$31="",(SUMIF(S!$HC$15:$HL$15,'Ciclo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Semaforico'!AP$30,O!$HC44:$HL44))*AP$31),(SUMIF(S!$HC$15:$HL$15,'Ciclo Semaforico'!AP$32,S!$HC44:$HL44)+SUMIF(N!$HC$15:$HL$15,'Ciclo Semaforico'!AP$32,N!$HC44:$HL44)+SUMIF(E!$HC$15:$HL$15,'Ciclo Semaforico'!AP$32,E!$HC44:$HL44)+SUMIF(O!$HC$15:$HL$15,'Ciclo Semaforico'!AP$32,O!$HC44:$HL44))-IF(AP$31="",(SUMIF(S!$HC$15:$HL$15,'Ciclo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Semaforico'!AP$30,O!$HC44:$HL44))*AP$31))</f>
        <v>0</v>
      </c>
      <c r="AQ69" s="241">
        <f>IF(AQ$32="",IF(AQ$31="",(SUMIF(S!$HC$15:$HL$15,'Ciclo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Semaforico'!AQ$30,O!$HC44:$HL44))*AQ$31),(SUMIF(S!$HC$15:$HL$15,'Ciclo Semaforico'!AQ$32,S!$HC44:$HL44)+SUMIF(N!$HC$15:$HL$15,'Ciclo Semaforico'!AQ$32,N!$HC44:$HL44)+SUMIF(E!$HC$15:$HL$15,'Ciclo Semaforico'!AQ$32,E!$HC44:$HL44)+SUMIF(O!$HC$15:$HL$15,'Ciclo Semaforico'!AQ$32,O!$HC44:$HL44))-IF(AQ$31="",(SUMIF(S!$HC$15:$HL$15,'Ciclo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Semaforico'!AQ$30,O!$HC44:$HL44))*AQ$31))</f>
        <v>0</v>
      </c>
      <c r="AR69" s="241">
        <f>IF(AR$32="",IF(AR$31="",(SUMIF(S!$HC$15:$HL$15,'Ciclo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Semaforico'!AR$30,O!$HC44:$HL44))*AR$31),(SUMIF(S!$HC$15:$HL$15,'Ciclo Semaforico'!AR$32,S!$HC44:$HL44)+SUMIF(N!$HC$15:$HL$15,'Ciclo Semaforico'!AR$32,N!$HC44:$HL44)+SUMIF(E!$HC$15:$HL$15,'Ciclo Semaforico'!AR$32,E!$HC44:$HL44)+SUMIF(O!$HC$15:$HL$15,'Ciclo Semaforico'!AR$32,O!$HC44:$HL44))-IF(AR$31="",(SUMIF(S!$HC$15:$HL$15,'Ciclo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Semaforico'!AR$30,O!$HC44:$HL44))*AR$31))</f>
        <v>0</v>
      </c>
      <c r="AS69" s="241">
        <f>IF(AS$32="",IF(AS$31="",(SUMIF(S!$HC$15:$HL$15,'Ciclo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Semaforico'!AS$30,O!$HC44:$HL44))*AS$31),(SUMIF(S!$HC$15:$HL$15,'Ciclo Semaforico'!AS$32,S!$HC44:$HL44)+SUMIF(N!$HC$15:$HL$15,'Ciclo Semaforico'!AS$32,N!$HC44:$HL44)+SUMIF(E!$HC$15:$HL$15,'Ciclo Semaforico'!AS$32,E!$HC44:$HL44)+SUMIF(O!$HC$15:$HL$15,'Ciclo Semaforico'!AS$32,O!$HC44:$HL44))-IF(AS$31="",(SUMIF(S!$HC$15:$HL$15,'Ciclo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Semaforico'!AS$30,O!$HC44:$HL44))*AS$31))</f>
        <v>0</v>
      </c>
      <c r="AT69" s="241">
        <f>IF(AT$32="",IF(AT$31="",(SUMIF(S!$HC$15:$HL$15,'Ciclo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Semaforico'!AT$30,O!$HC44:$HL44))*AT$31),(SUMIF(S!$HC$15:$HL$15,'Ciclo Semaforico'!AT$32,S!$HC44:$HL44)+SUMIF(N!$HC$15:$HL$15,'Ciclo Semaforico'!AT$32,N!$HC44:$HL44)+SUMIF(E!$HC$15:$HL$15,'Ciclo Semaforico'!AT$32,E!$HC44:$HL44)+SUMIF(O!$HC$15:$HL$15,'Ciclo Semaforico'!AT$32,O!$HC44:$HL44))-IF(AT$31="",(SUMIF(S!$HC$15:$HL$15,'Ciclo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Semaforico'!AT$30,O!$HC44:$HL44))*AT$31))</f>
        <v>0</v>
      </c>
      <c r="AU69" s="241">
        <f>IF(AU$32="",IF(AU$31="",(SUMIF(S!$HC$15:$HL$15,'Ciclo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Semaforico'!AU$30,O!$HC44:$HL44))*AU$31),(SUMIF(S!$HC$15:$HL$15,'Ciclo Semaforico'!AU$32,S!$HC44:$HL44)+SUMIF(N!$HC$15:$HL$15,'Ciclo Semaforico'!AU$32,N!$HC44:$HL44)+SUMIF(E!$HC$15:$HL$15,'Ciclo Semaforico'!AU$32,E!$HC44:$HL44)+SUMIF(O!$HC$15:$HL$15,'Ciclo Semaforico'!AU$32,O!$HC44:$HL44))-IF(AU$31="",(SUMIF(S!$HC$15:$HL$15,'Ciclo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Semaforico'!AU$30,O!$HC44:$HL44))*AU$31))</f>
        <v>0</v>
      </c>
      <c r="AV69" s="241">
        <f>IF(AV$32="",IF(AV$31="",(SUMIF(S!$HC$15:$HL$15,'Ciclo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Semaforico'!AV$30,O!$HC44:$HL44))*AV$31),(SUMIF(S!$HC$15:$HL$15,'Ciclo Semaforico'!AV$32,S!$HC44:$HL44)+SUMIF(N!$HC$15:$HL$15,'Ciclo Semaforico'!AV$32,N!$HC44:$HL44)+SUMIF(E!$HC$15:$HL$15,'Ciclo Semaforico'!AV$32,E!$HC44:$HL44)+SUMIF(O!$HC$15:$HL$15,'Ciclo Semaforico'!AV$32,O!$HC44:$HL44))-IF(AV$31="",(SUMIF(S!$HC$15:$HL$15,'Ciclo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Semaforico'!AV$30,O!$HC44:$HL44))*AV$31))</f>
        <v>0</v>
      </c>
      <c r="AW69" s="241">
        <f>IF(AW$32="",IF(AW$31="",(SUMIF(S!$HC$15:$HL$15,'Ciclo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Semaforico'!AW$30,O!$HC44:$HL44))*AW$31),(SUMIF(S!$HC$15:$HL$15,'Ciclo Semaforico'!AW$32,S!$HC44:$HL44)+SUMIF(N!$HC$15:$HL$15,'Ciclo Semaforico'!AW$32,N!$HC44:$HL44)+SUMIF(E!$HC$15:$HL$15,'Ciclo Semaforico'!AW$32,E!$HC44:$HL44)+SUMIF(O!$HC$15:$HL$15,'Ciclo Semaforico'!AW$32,O!$HC44:$HL44))-IF(AW$31="",(SUMIF(S!$HC$15:$HL$15,'Ciclo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Semaforico'!AW$30,O!$HC44:$HL44))*AW$31))</f>
        <v>0</v>
      </c>
      <c r="AX69" s="242">
        <f>IF(AX$32="",IF(AX$31="",(SUMIF(S!$HC$15:$HL$15,'Ciclo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Semaforico'!AX$30,O!$HC44:$HL44))*AX$31),(SUMIF(S!$HC$15:$HL$15,'Ciclo Semaforico'!AX$32,S!$HC44:$HL44)+SUMIF(N!$HC$15:$HL$15,'Ciclo Semaforico'!AX$32,N!$HC44:$HL44)+SUMIF(E!$HC$15:$HL$15,'Ciclo Semaforico'!AX$32,E!$HC44:$HL44)+SUMIF(O!$HC$15:$HL$15,'Ciclo Semaforico'!AX$32,O!$HC44:$HL44))-IF(AX$31="",(SUMIF(S!$HC$15:$HL$15,'Ciclo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Semaforico'!AX$30,O!$HC44:$HL44))*AX$31))</f>
        <v>0</v>
      </c>
      <c r="AY69" s="240">
        <f>IF(AY$32="",IF(AY$31="",(SUMIF(S!$HC$15:$HL$15,'Ciclo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Semaforico'!AY$30,O!$HC44:$HL44))*AY$31),(SUMIF(S!$HC$15:$HL$15,'Ciclo Semaforico'!AY$32,S!$HC44:$HL44)+SUMIF(N!$HC$15:$HL$15,'Ciclo Semaforico'!AY$32,N!$HC44:$HL44)+SUMIF(E!$HC$15:$HL$15,'Ciclo Semaforico'!AY$32,E!$HC44:$HL44)+SUMIF(O!$HC$15:$HL$15,'Ciclo Semaforico'!AY$32,O!$HC44:$HL44))-IF(AY$31="",(SUMIF(S!$HC$15:$HL$15,'Ciclo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Semaforico'!AY$30,O!$HC44:$HL44))*AY$31))</f>
        <v>0</v>
      </c>
      <c r="AZ69" s="241">
        <f>IF(AZ$32="",IF(AZ$31="",(SUMIF(S!$HC$15:$HL$15,'Ciclo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Semaforico'!AZ$30,O!$HC44:$HL44))*AZ$31),(SUMIF(S!$HC$15:$HL$15,'Ciclo Semaforico'!AZ$32,S!$HC44:$HL44)+SUMIF(N!$HC$15:$HL$15,'Ciclo Semaforico'!AZ$32,N!$HC44:$HL44)+SUMIF(E!$HC$15:$HL$15,'Ciclo Semaforico'!AZ$32,E!$HC44:$HL44)+SUMIF(O!$HC$15:$HL$15,'Ciclo Semaforico'!AZ$32,O!$HC44:$HL44))-IF(AZ$31="",(SUMIF(S!$HC$15:$HL$15,'Ciclo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Semaforico'!AZ$30,O!$HC44:$HL44))*AZ$31))</f>
        <v>0</v>
      </c>
      <c r="BA69" s="241">
        <f>IF(BA$32="",IF(BA$31="",(SUMIF(S!$HC$15:$HL$15,'Ciclo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Semaforico'!BA$30,O!$HC44:$HL44))*BA$31),(SUMIF(S!$HC$15:$HL$15,'Ciclo Semaforico'!BA$32,S!$HC44:$HL44)+SUMIF(N!$HC$15:$HL$15,'Ciclo Semaforico'!BA$32,N!$HC44:$HL44)+SUMIF(E!$HC$15:$HL$15,'Ciclo Semaforico'!BA$32,E!$HC44:$HL44)+SUMIF(O!$HC$15:$HL$15,'Ciclo Semaforico'!BA$32,O!$HC44:$HL44))-IF(BA$31="",(SUMIF(S!$HC$15:$HL$15,'Ciclo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Semaforico'!BA$30,O!$HC44:$HL44))*BA$31))</f>
        <v>0</v>
      </c>
      <c r="BB69" s="241">
        <f>IF(BB$32="",IF(BB$31="",(SUMIF(S!$HC$15:$HL$15,'Ciclo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Semaforico'!BB$30,O!$HC44:$HL44))*BB$31),(SUMIF(S!$HC$15:$HL$15,'Ciclo Semaforico'!BB$32,S!$HC44:$HL44)+SUMIF(N!$HC$15:$HL$15,'Ciclo Semaforico'!BB$32,N!$HC44:$HL44)+SUMIF(E!$HC$15:$HL$15,'Ciclo Semaforico'!BB$32,E!$HC44:$HL44)+SUMIF(O!$HC$15:$HL$15,'Ciclo Semaforico'!BB$32,O!$HC44:$HL44))-IF(BB$31="",(SUMIF(S!$HC$15:$HL$15,'Ciclo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Semaforico'!BB$30,O!$HC44:$HL44))*BB$31))</f>
        <v>0</v>
      </c>
      <c r="BC69" s="241">
        <f>IF(BC$32="",IF(BC$31="",(SUMIF(S!$HC$15:$HL$15,'Ciclo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Semaforico'!BC$30,O!$HC44:$HL44))*BC$31),(SUMIF(S!$HC$15:$HL$15,'Ciclo Semaforico'!BC$32,S!$HC44:$HL44)+SUMIF(N!$HC$15:$HL$15,'Ciclo Semaforico'!BC$32,N!$HC44:$HL44)+SUMIF(E!$HC$15:$HL$15,'Ciclo Semaforico'!BC$32,E!$HC44:$HL44)+SUMIF(O!$HC$15:$HL$15,'Ciclo Semaforico'!BC$32,O!$HC44:$HL44))-IF(BC$31="",(SUMIF(S!$HC$15:$HL$15,'Ciclo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Semaforico'!BC$30,O!$HC44:$HL44))*BC$31))</f>
        <v>0</v>
      </c>
      <c r="BD69" s="241">
        <f>IF(BD$32="",IF(BD$31="",(SUMIF(S!$HC$15:$HL$15,'Ciclo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Semaforico'!BD$30,O!$HC44:$HL44))*BD$31),(SUMIF(S!$HC$15:$HL$15,'Ciclo Semaforico'!BD$32,S!$HC44:$HL44)+SUMIF(N!$HC$15:$HL$15,'Ciclo Semaforico'!BD$32,N!$HC44:$HL44)+SUMIF(E!$HC$15:$HL$15,'Ciclo Semaforico'!BD$32,E!$HC44:$HL44)+SUMIF(O!$HC$15:$HL$15,'Ciclo Semaforico'!BD$32,O!$HC44:$HL44))-IF(BD$31="",(SUMIF(S!$HC$15:$HL$15,'Ciclo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Semaforico'!BD$30,O!$HC44:$HL44))*BD$31))</f>
        <v>0</v>
      </c>
      <c r="BE69" s="241">
        <f>IF(BE$32="",IF(BE$31="",(SUMIF(S!$HC$15:$HL$15,'Ciclo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Semaforico'!BE$30,O!$HC44:$HL44))*BE$31),(SUMIF(S!$HC$15:$HL$15,'Ciclo Semaforico'!BE$32,S!$HC44:$HL44)+SUMIF(N!$HC$15:$HL$15,'Ciclo Semaforico'!BE$32,N!$HC44:$HL44)+SUMIF(E!$HC$15:$HL$15,'Ciclo Semaforico'!BE$32,E!$HC44:$HL44)+SUMIF(O!$HC$15:$HL$15,'Ciclo Semaforico'!BE$32,O!$HC44:$HL44))-IF(BE$31="",(SUMIF(S!$HC$15:$HL$15,'Ciclo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Semaforico'!BE$30,O!$HC44:$HL44))*BE$31))</f>
        <v>0</v>
      </c>
      <c r="BF69" s="241">
        <f>IF(BF$32="",IF(BF$31="",(SUMIF(S!$HC$15:$HL$15,'Ciclo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Semaforico'!BF$30,O!$HC44:$HL44))*BF$31),(SUMIF(S!$HC$15:$HL$15,'Ciclo Semaforico'!BF$32,S!$HC44:$HL44)+SUMIF(N!$HC$15:$HL$15,'Ciclo Semaforico'!BF$32,N!$HC44:$HL44)+SUMIF(E!$HC$15:$HL$15,'Ciclo Semaforico'!BF$32,E!$HC44:$HL44)+SUMIF(O!$HC$15:$HL$15,'Ciclo Semaforico'!BF$32,O!$HC44:$HL44))-IF(BF$31="",(SUMIF(S!$HC$15:$HL$15,'Ciclo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Semaforico'!BF$30,O!$HC44:$HL44))*BF$31))</f>
        <v>0</v>
      </c>
      <c r="BG69" s="241">
        <f>IF(BG$32="",IF(BG$31="",(SUMIF(S!$HC$15:$HL$15,'Ciclo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Semaforico'!BG$30,O!$HC44:$HL44))*BG$31),(SUMIF(S!$HC$15:$HL$15,'Ciclo Semaforico'!BG$32,S!$HC44:$HL44)+SUMIF(N!$HC$15:$HL$15,'Ciclo Semaforico'!BG$32,N!$HC44:$HL44)+SUMIF(E!$HC$15:$HL$15,'Ciclo Semaforico'!BG$32,E!$HC44:$HL44)+SUMIF(O!$HC$15:$HL$15,'Ciclo Semaforico'!BG$32,O!$HC44:$HL44))-IF(BG$31="",(SUMIF(S!$HC$15:$HL$15,'Ciclo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Semaforico'!BG$30,O!$HC44:$HL44))*BG$31))</f>
        <v>0</v>
      </c>
      <c r="BH69" s="241">
        <f>IF(BH$32="",IF(BH$31="",(SUMIF(S!$HC$15:$HL$15,'Ciclo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Semaforico'!BH$30,O!$HC44:$HL44))*BH$31),(SUMIF(S!$HC$15:$HL$15,'Ciclo Semaforico'!BH$32,S!$HC44:$HL44)+SUMIF(N!$HC$15:$HL$15,'Ciclo Semaforico'!BH$32,N!$HC44:$HL44)+SUMIF(E!$HC$15:$HL$15,'Ciclo Semaforico'!BH$32,E!$HC44:$HL44)+SUMIF(O!$HC$15:$HL$15,'Ciclo Semaforico'!BH$32,O!$HC44:$HL44))-IF(BH$31="",(SUMIF(S!$HC$15:$HL$15,'Ciclo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Semaforico'!BH$30,O!$HC44:$HL44))*BH$31))</f>
        <v>0</v>
      </c>
      <c r="BI69" s="241">
        <f>IF(BI$32="",IF(BI$31="",(SUMIF(S!$HC$15:$HL$15,'Ciclo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Semaforico'!BI$30,O!$HC44:$HL44))*BI$31),(SUMIF(S!$HC$15:$HL$15,'Ciclo Semaforico'!BI$32,S!$HC44:$HL44)+SUMIF(N!$HC$15:$HL$15,'Ciclo Semaforico'!BI$32,N!$HC44:$HL44)+SUMIF(E!$HC$15:$HL$15,'Ciclo Semaforico'!BI$32,E!$HC44:$HL44)+SUMIF(O!$HC$15:$HL$15,'Ciclo Semaforico'!BI$32,O!$HC44:$HL44))-IF(BI$31="",(SUMIF(S!$HC$15:$HL$15,'Ciclo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Semaforico'!BI$30,O!$HC44:$HL44))*BI$31))</f>
        <v>0</v>
      </c>
      <c r="BJ69" s="242">
        <f>IF(BJ$32="",IF(BJ$31="",(SUMIF(S!$HC$15:$HL$15,'Ciclo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Semaforico'!BJ$30,O!$HC44:$HL44))*BJ$31),(SUMIF(S!$HC$15:$HL$15,'Ciclo Semaforico'!BJ$32,S!$HC44:$HL44)+SUMIF(N!$HC$15:$HL$15,'Ciclo Semaforico'!BJ$32,N!$HC44:$HL44)+SUMIF(E!$HC$15:$HL$15,'Ciclo Semaforico'!BJ$32,E!$HC44:$HL44)+SUMIF(O!$HC$15:$HL$15,'Ciclo Semaforico'!BJ$32,O!$HC44:$HL44))-IF(BJ$31="",(SUMIF(S!$HC$15:$HL$15,'Ciclo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Semaforico'!BJ$30,O!$HC44:$HL44))*BJ$31))</f>
        <v>0</v>
      </c>
      <c r="BK69" s="240">
        <f>IF(BK$32="",IF(BK$31="",(SUMIF(S!$HC$15:$HL$15,'Ciclo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Semaforico'!BK$30,O!$HC44:$HL44))*BK$31),(SUMIF(S!$HC$15:$HL$15,'Ciclo Semaforico'!BK$32,S!$HC44:$HL44)+SUMIF(N!$HC$15:$HL$15,'Ciclo Semaforico'!BK$32,N!$HC44:$HL44)+SUMIF(E!$HC$15:$HL$15,'Ciclo Semaforico'!BK$32,E!$HC44:$HL44)+SUMIF(O!$HC$15:$HL$15,'Ciclo Semaforico'!BK$32,O!$HC44:$HL44))-IF(BK$31="",(SUMIF(S!$HC$15:$HL$15,'Ciclo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Semaforico'!BK$30,O!$HC44:$HL44))*BK$31))</f>
        <v>0</v>
      </c>
      <c r="BL69" s="241">
        <f>IF(BL$32="",IF(BL$31="",(SUMIF(S!$HC$15:$HL$15,'Ciclo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Semaforico'!BL$30,O!$HC44:$HL44))*BL$31),(SUMIF(S!$HC$15:$HL$15,'Ciclo Semaforico'!BL$32,S!$HC44:$HL44)+SUMIF(N!$HC$15:$HL$15,'Ciclo Semaforico'!BL$32,N!$HC44:$HL44)+SUMIF(E!$HC$15:$HL$15,'Ciclo Semaforico'!BL$32,E!$HC44:$HL44)+SUMIF(O!$HC$15:$HL$15,'Ciclo Semaforico'!BL$32,O!$HC44:$HL44))-IF(BL$31="",(SUMIF(S!$HC$15:$HL$15,'Ciclo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Semaforico'!BL$30,O!$HC44:$HL44))*BL$31))</f>
        <v>0</v>
      </c>
      <c r="BM69" s="241">
        <f>IF(BM$32="",IF(BM$31="",(SUMIF(S!$HC$15:$HL$15,'Ciclo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Semaforico'!BM$30,O!$HC44:$HL44))*BM$31),(SUMIF(S!$HC$15:$HL$15,'Ciclo Semaforico'!BM$32,S!$HC44:$HL44)+SUMIF(N!$HC$15:$HL$15,'Ciclo Semaforico'!BM$32,N!$HC44:$HL44)+SUMIF(E!$HC$15:$HL$15,'Ciclo Semaforico'!BM$32,E!$HC44:$HL44)+SUMIF(O!$HC$15:$HL$15,'Ciclo Semaforico'!BM$32,O!$HC44:$HL44))-IF(BM$31="",(SUMIF(S!$HC$15:$HL$15,'Ciclo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Semaforico'!BM$30,O!$HC44:$HL44))*BM$31))</f>
        <v>0</v>
      </c>
      <c r="BN69" s="241">
        <f>IF(BN$32="",IF(BN$31="",(SUMIF(S!$HC$15:$HL$15,'Ciclo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Semaforico'!BN$30,O!$HC44:$HL44))*BN$31),(SUMIF(S!$HC$15:$HL$15,'Ciclo Semaforico'!BN$32,S!$HC44:$HL44)+SUMIF(N!$HC$15:$HL$15,'Ciclo Semaforico'!BN$32,N!$HC44:$HL44)+SUMIF(E!$HC$15:$HL$15,'Ciclo Semaforico'!BN$32,E!$HC44:$HL44)+SUMIF(O!$HC$15:$HL$15,'Ciclo Semaforico'!BN$32,O!$HC44:$HL44))-IF(BN$31="",(SUMIF(S!$HC$15:$HL$15,'Ciclo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Semaforico'!BN$30,O!$HC44:$HL44))*BN$31))</f>
        <v>0</v>
      </c>
      <c r="BO69" s="241">
        <f>IF(BO$32="",IF(BO$31="",(SUMIF(S!$HC$15:$HL$15,'Ciclo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Semaforico'!BO$30,O!$HC44:$HL44))*BO$31),(SUMIF(S!$HC$15:$HL$15,'Ciclo Semaforico'!BO$32,S!$HC44:$HL44)+SUMIF(N!$HC$15:$HL$15,'Ciclo Semaforico'!BO$32,N!$HC44:$HL44)+SUMIF(E!$HC$15:$HL$15,'Ciclo Semaforico'!BO$32,E!$HC44:$HL44)+SUMIF(O!$HC$15:$HL$15,'Ciclo Semaforico'!BO$32,O!$HC44:$HL44))-IF(BO$31="",(SUMIF(S!$HC$15:$HL$15,'Ciclo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Semaforico'!BO$30,O!$HC44:$HL44))*BO$31))</f>
        <v>0</v>
      </c>
      <c r="BP69" s="241">
        <f>IF(BP$32="",IF(BP$31="",(SUMIF(S!$HC$15:$HL$15,'Ciclo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Semaforico'!BP$30,O!$HC44:$HL44))*BP$31),(SUMIF(S!$HC$15:$HL$15,'Ciclo Semaforico'!BP$32,S!$HC44:$HL44)+SUMIF(N!$HC$15:$HL$15,'Ciclo Semaforico'!BP$32,N!$HC44:$HL44)+SUMIF(E!$HC$15:$HL$15,'Ciclo Semaforico'!BP$32,E!$HC44:$HL44)+SUMIF(O!$HC$15:$HL$15,'Ciclo Semaforico'!BP$32,O!$HC44:$HL44))-IF(BP$31="",(SUMIF(S!$HC$15:$HL$15,'Ciclo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Semaforico'!BP$30,O!$HC44:$HL44))*BP$31))</f>
        <v>0</v>
      </c>
      <c r="BQ69" s="241">
        <f>IF(BQ$32="",IF(BQ$31="",(SUMIF(S!$HC$15:$HL$15,'Ciclo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Semaforico'!BQ$30,O!$HC44:$HL44))*BQ$31),(SUMIF(S!$HC$15:$HL$15,'Ciclo Semaforico'!BQ$32,S!$HC44:$HL44)+SUMIF(N!$HC$15:$HL$15,'Ciclo Semaforico'!BQ$32,N!$HC44:$HL44)+SUMIF(E!$HC$15:$HL$15,'Ciclo Semaforico'!BQ$32,E!$HC44:$HL44)+SUMIF(O!$HC$15:$HL$15,'Ciclo Semaforico'!BQ$32,O!$HC44:$HL44))-IF(BQ$31="",(SUMIF(S!$HC$15:$HL$15,'Ciclo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Semaforico'!BQ$30,O!$HC44:$HL44))*BQ$31))</f>
        <v>0</v>
      </c>
      <c r="BR69" s="241">
        <f>IF(BR$32="",IF(BR$31="",(SUMIF(S!$HC$15:$HL$15,'Ciclo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Semaforico'!BR$30,O!$HC44:$HL44))*BR$31),(SUMIF(S!$HC$15:$HL$15,'Ciclo Semaforico'!BR$32,S!$HC44:$HL44)+SUMIF(N!$HC$15:$HL$15,'Ciclo Semaforico'!BR$32,N!$HC44:$HL44)+SUMIF(E!$HC$15:$HL$15,'Ciclo Semaforico'!BR$32,E!$HC44:$HL44)+SUMIF(O!$HC$15:$HL$15,'Ciclo Semaforico'!BR$32,O!$HC44:$HL44))-IF(BR$31="",(SUMIF(S!$HC$15:$HL$15,'Ciclo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Semaforico'!BR$30,O!$HC44:$HL44))*BR$31))</f>
        <v>0</v>
      </c>
      <c r="BS69" s="241">
        <f>IF(BS$32="",IF(BS$31="",(SUMIF(S!$HC$15:$HL$15,'Ciclo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Semaforico'!BS$30,O!$HC44:$HL44))*BS$31),(SUMIF(S!$HC$15:$HL$15,'Ciclo Semaforico'!BS$32,S!$HC44:$HL44)+SUMIF(N!$HC$15:$HL$15,'Ciclo Semaforico'!BS$32,N!$HC44:$HL44)+SUMIF(E!$HC$15:$HL$15,'Ciclo Semaforico'!BS$32,E!$HC44:$HL44)+SUMIF(O!$HC$15:$HL$15,'Ciclo Semaforico'!BS$32,O!$HC44:$HL44))-IF(BS$31="",(SUMIF(S!$HC$15:$HL$15,'Ciclo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Semaforico'!BS$30,O!$HC44:$HL44))*BS$31))</f>
        <v>0</v>
      </c>
      <c r="BT69" s="241">
        <f>IF(BT$32="",IF(BT$31="",(SUMIF(S!$HC$15:$HL$15,'Ciclo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Semaforico'!BT$30,O!$HC44:$HL44))*BT$31),(SUMIF(S!$HC$15:$HL$15,'Ciclo Semaforico'!BT$32,S!$HC44:$HL44)+SUMIF(N!$HC$15:$HL$15,'Ciclo Semaforico'!BT$32,N!$HC44:$HL44)+SUMIF(E!$HC$15:$HL$15,'Ciclo Semaforico'!BT$32,E!$HC44:$HL44)+SUMIF(O!$HC$15:$HL$15,'Ciclo Semaforico'!BT$32,O!$HC44:$HL44))-IF(BT$31="",(SUMIF(S!$HC$15:$HL$15,'Ciclo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Semaforico'!BT$30,O!$HC44:$HL44))*BT$31))</f>
        <v>0</v>
      </c>
      <c r="BU69" s="241">
        <f>IF(BU$32="",IF(BU$31="",(SUMIF(S!$HC$15:$HL$15,'Ciclo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Semaforico'!BU$30,O!$HC44:$HL44))*BU$31),(SUMIF(S!$HC$15:$HL$15,'Ciclo Semaforico'!BU$32,S!$HC44:$HL44)+SUMIF(N!$HC$15:$HL$15,'Ciclo Semaforico'!BU$32,N!$HC44:$HL44)+SUMIF(E!$HC$15:$HL$15,'Ciclo Semaforico'!BU$32,E!$HC44:$HL44)+SUMIF(O!$HC$15:$HL$15,'Ciclo Semaforico'!BU$32,O!$HC44:$HL44))-IF(BU$31="",(SUMIF(S!$HC$15:$HL$15,'Ciclo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Semaforico'!BU$30,O!$HC44:$HL44))*BU$31))</f>
        <v>0</v>
      </c>
      <c r="BV69" s="242">
        <f>IF(BV$32="",IF(BV$31="",(SUMIF(S!$HC$15:$HL$15,'Ciclo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Semaforico'!BV$30,O!$HC44:$HL44))*BV$31),(SUMIF(S!$HC$15:$HL$15,'Ciclo Semaforico'!BV$32,S!$HC44:$HL44)+SUMIF(N!$HC$15:$HL$15,'Ciclo Semaforico'!BV$32,N!$HC44:$HL44)+SUMIF(E!$HC$15:$HL$15,'Ciclo Semaforico'!BV$32,E!$HC44:$HL44)+SUMIF(O!$HC$15:$HL$15,'Ciclo Semaforico'!BV$32,O!$HC44:$HL44))-IF(BV$31="",(SUMIF(S!$HC$15:$HL$15,'Ciclo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Semaforico'!BV$30,O!$HC44:$HL44))*BV$31))</f>
        <v>0</v>
      </c>
      <c r="BW69" s="240">
        <f>IF(BW$32="",IF(BW$31="",(SUMIF(S!$HC$15:$HL$15,'Ciclo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Semaforico'!BW$30,O!$HC44:$HL44))*BW$31),(SUMIF(S!$HC$15:$HL$15,'Ciclo Semaforico'!BW$32,S!$HC44:$HL44)+SUMIF(N!$HC$15:$HL$15,'Ciclo Semaforico'!BW$32,N!$HC44:$HL44)+SUMIF(E!$HC$15:$HL$15,'Ciclo Semaforico'!BW$32,E!$HC44:$HL44)+SUMIF(O!$HC$15:$HL$15,'Ciclo Semaforico'!BW$32,O!$HC44:$HL44))-IF(BW$31="",(SUMIF(S!$HC$15:$HL$15,'Ciclo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Semaforico'!BW$30,O!$HC44:$HL44))*BW$31))</f>
        <v>0</v>
      </c>
      <c r="BX69" s="241">
        <f>IF(BX$32="",IF(BX$31="",(SUMIF(S!$HC$15:$HL$15,'Ciclo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Semaforico'!BX$30,O!$HC44:$HL44))*BX$31),(SUMIF(S!$HC$15:$HL$15,'Ciclo Semaforico'!BX$32,S!$HC44:$HL44)+SUMIF(N!$HC$15:$HL$15,'Ciclo Semaforico'!BX$32,N!$HC44:$HL44)+SUMIF(E!$HC$15:$HL$15,'Ciclo Semaforico'!BX$32,E!$HC44:$HL44)+SUMIF(O!$HC$15:$HL$15,'Ciclo Semaforico'!BX$32,O!$HC44:$HL44))-IF(BX$31="",(SUMIF(S!$HC$15:$HL$15,'Ciclo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Semaforico'!BX$30,O!$HC44:$HL44))*BX$31))</f>
        <v>0</v>
      </c>
      <c r="BY69" s="241">
        <f>IF(BY$32="",IF(BY$31="",(SUMIF(S!$HC$15:$HL$15,'Ciclo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Semaforico'!BY$30,O!$HC44:$HL44))*BY$31),(SUMIF(S!$HC$15:$HL$15,'Ciclo Semaforico'!BY$32,S!$HC44:$HL44)+SUMIF(N!$HC$15:$HL$15,'Ciclo Semaforico'!BY$32,N!$HC44:$HL44)+SUMIF(E!$HC$15:$HL$15,'Ciclo Semaforico'!BY$32,E!$HC44:$HL44)+SUMIF(O!$HC$15:$HL$15,'Ciclo Semaforico'!BY$32,O!$HC44:$HL44))-IF(BY$31="",(SUMIF(S!$HC$15:$HL$15,'Ciclo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Semaforico'!BY$30,O!$HC44:$HL44))*BY$31))</f>
        <v>0</v>
      </c>
      <c r="BZ69" s="241">
        <f>IF(BZ$32="",IF(BZ$31="",(SUMIF(S!$HC$15:$HL$15,'Ciclo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Semaforico'!BZ$30,O!$HC44:$HL44))*BZ$31),(SUMIF(S!$HC$15:$HL$15,'Ciclo Semaforico'!BZ$32,S!$HC44:$HL44)+SUMIF(N!$HC$15:$HL$15,'Ciclo Semaforico'!BZ$32,N!$HC44:$HL44)+SUMIF(E!$HC$15:$HL$15,'Ciclo Semaforico'!BZ$32,E!$HC44:$HL44)+SUMIF(O!$HC$15:$HL$15,'Ciclo Semaforico'!BZ$32,O!$HC44:$HL44))-IF(BZ$31="",(SUMIF(S!$HC$15:$HL$15,'Ciclo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Semaforico'!BZ$30,O!$HC44:$HL44))*BZ$31))</f>
        <v>0</v>
      </c>
      <c r="CA69" s="241">
        <f>IF(CA$32="",IF(CA$31="",(SUMIF(S!$HC$15:$HL$15,'Ciclo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Semaforico'!CA$30,O!$HC44:$HL44))*CA$31),(SUMIF(S!$HC$15:$HL$15,'Ciclo Semaforico'!CA$32,S!$HC44:$HL44)+SUMIF(N!$HC$15:$HL$15,'Ciclo Semaforico'!CA$32,N!$HC44:$HL44)+SUMIF(E!$HC$15:$HL$15,'Ciclo Semaforico'!CA$32,E!$HC44:$HL44)+SUMIF(O!$HC$15:$HL$15,'Ciclo Semaforico'!CA$32,O!$HC44:$HL44))-IF(CA$31="",(SUMIF(S!$HC$15:$HL$15,'Ciclo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Semaforico'!CA$30,O!$HC44:$HL44))*CA$31))</f>
        <v>0</v>
      </c>
      <c r="CB69" s="241">
        <f>IF(CB$32="",IF(CB$31="",(SUMIF(S!$HC$15:$HL$15,'Ciclo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Semaforico'!CB$30,O!$HC44:$HL44))*CB$31),(SUMIF(S!$HC$15:$HL$15,'Ciclo Semaforico'!CB$32,S!$HC44:$HL44)+SUMIF(N!$HC$15:$HL$15,'Ciclo Semaforico'!CB$32,N!$HC44:$HL44)+SUMIF(E!$HC$15:$HL$15,'Ciclo Semaforico'!CB$32,E!$HC44:$HL44)+SUMIF(O!$HC$15:$HL$15,'Ciclo Semaforico'!CB$32,O!$HC44:$HL44))-IF(CB$31="",(SUMIF(S!$HC$15:$HL$15,'Ciclo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Semaforico'!CB$30,O!$HC44:$HL44))*CB$31))</f>
        <v>0</v>
      </c>
      <c r="CC69" s="241">
        <f>IF(CC$32="",IF(CC$31="",(SUMIF(S!$HC$15:$HL$15,'Ciclo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Semaforico'!CC$30,O!$HC44:$HL44))*CC$31),(SUMIF(S!$HC$15:$HL$15,'Ciclo Semaforico'!CC$32,S!$HC44:$HL44)+SUMIF(N!$HC$15:$HL$15,'Ciclo Semaforico'!CC$32,N!$HC44:$HL44)+SUMIF(E!$HC$15:$HL$15,'Ciclo Semaforico'!CC$32,E!$HC44:$HL44)+SUMIF(O!$HC$15:$HL$15,'Ciclo Semaforico'!CC$32,O!$HC44:$HL44))-IF(CC$31="",(SUMIF(S!$HC$15:$HL$15,'Ciclo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Semaforico'!CC$30,O!$HC44:$HL44))*CC$31))</f>
        <v>0</v>
      </c>
      <c r="CD69" s="241">
        <f>IF(CD$32="",IF(CD$31="",(SUMIF(S!$HC$15:$HL$15,'Ciclo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Semaforico'!CD$30,O!$HC44:$HL44))*CD$31),(SUMIF(S!$HC$15:$HL$15,'Ciclo Semaforico'!CD$32,S!$HC44:$HL44)+SUMIF(N!$HC$15:$HL$15,'Ciclo Semaforico'!CD$32,N!$HC44:$HL44)+SUMIF(E!$HC$15:$HL$15,'Ciclo Semaforico'!CD$32,E!$HC44:$HL44)+SUMIF(O!$HC$15:$HL$15,'Ciclo Semaforico'!CD$32,O!$HC44:$HL44))-IF(CD$31="",(SUMIF(S!$HC$15:$HL$15,'Ciclo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Semaforico'!CD$30,O!$HC44:$HL44))*CD$31))</f>
        <v>0</v>
      </c>
      <c r="CE69" s="241">
        <f>IF(CE$32="",IF(CE$31="",(SUMIF(S!$HC$15:$HL$15,'Ciclo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Semaforico'!CE$30,O!$HC44:$HL44))*CE$31),(SUMIF(S!$HC$15:$HL$15,'Ciclo Semaforico'!CE$32,S!$HC44:$HL44)+SUMIF(N!$HC$15:$HL$15,'Ciclo Semaforico'!CE$32,N!$HC44:$HL44)+SUMIF(E!$HC$15:$HL$15,'Ciclo Semaforico'!CE$32,E!$HC44:$HL44)+SUMIF(O!$HC$15:$HL$15,'Ciclo Semaforico'!CE$32,O!$HC44:$HL44))-IF(CE$31="",(SUMIF(S!$HC$15:$HL$15,'Ciclo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Semaforico'!CE$30,O!$HC44:$HL44))*CE$31))</f>
        <v>0</v>
      </c>
      <c r="CF69" s="241">
        <f>IF(CF$32="",IF(CF$31="",(SUMIF(S!$HC$15:$HL$15,'Ciclo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Semaforico'!CF$30,O!$HC44:$HL44))*CF$31),(SUMIF(S!$HC$15:$HL$15,'Ciclo Semaforico'!CF$32,S!$HC44:$HL44)+SUMIF(N!$HC$15:$HL$15,'Ciclo Semaforico'!CF$32,N!$HC44:$HL44)+SUMIF(E!$HC$15:$HL$15,'Ciclo Semaforico'!CF$32,E!$HC44:$HL44)+SUMIF(O!$HC$15:$HL$15,'Ciclo Semaforico'!CF$32,O!$HC44:$HL44))-IF(CF$31="",(SUMIF(S!$HC$15:$HL$15,'Ciclo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Semaforico'!CF$30,O!$HC44:$HL44))*CF$31))</f>
        <v>0</v>
      </c>
      <c r="CG69" s="241">
        <f>IF(CG$32="",IF(CG$31="",(SUMIF(S!$HC$15:$HL$15,'Ciclo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Semaforico'!CG$30,O!$HC44:$HL44))*CG$31),(SUMIF(S!$HC$15:$HL$15,'Ciclo Semaforico'!CG$32,S!$HC44:$HL44)+SUMIF(N!$HC$15:$HL$15,'Ciclo Semaforico'!CG$32,N!$HC44:$HL44)+SUMIF(E!$HC$15:$HL$15,'Ciclo Semaforico'!CG$32,E!$HC44:$HL44)+SUMIF(O!$HC$15:$HL$15,'Ciclo Semaforico'!CG$32,O!$HC44:$HL44))-IF(CG$31="",(SUMIF(S!$HC$15:$HL$15,'Ciclo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Semaforico'!CG$30,O!$HC44:$HL44))*CG$31))</f>
        <v>0</v>
      </c>
      <c r="CH69" s="242">
        <f>IF(CH$32="",IF(CH$31="",(SUMIF(S!$HC$15:$HL$15,'Ciclo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Semaforico'!CH$30,O!$HC44:$HL44))*CH$31),(SUMIF(S!$HC$15:$HL$15,'Ciclo Semaforico'!CH$32,S!$HC44:$HL44)+SUMIF(N!$HC$15:$HL$15,'Ciclo Semaforico'!CH$32,N!$HC44:$HL44)+SUMIF(E!$HC$15:$HL$15,'Ciclo Semaforico'!CH$32,E!$HC44:$HL44)+SUMIF(O!$HC$15:$HL$15,'Ciclo Semaforico'!CH$32,O!$HC44:$HL44))-IF(CH$31="",(SUMIF(S!$HC$15:$HL$15,'Ciclo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Semaforico'!CH$30,O!$HC44:$HL44))*CH$31))</f>
        <v>0</v>
      </c>
      <c r="CI69" s="240" t="e">
        <f t="shared" si="52"/>
        <v>#REF!</v>
      </c>
      <c r="CJ69" s="241" t="e">
        <f t="shared" si="53"/>
        <v>#REF!</v>
      </c>
      <c r="CK69" s="241" t="e">
        <f t="shared" si="54"/>
        <v>#REF!</v>
      </c>
      <c r="CL69" s="241" t="e">
        <f t="shared" si="55"/>
        <v>#REF!</v>
      </c>
      <c r="CM69" s="241" t="e">
        <f t="shared" si="56"/>
        <v>#REF!</v>
      </c>
      <c r="CN69" s="241" t="e">
        <f t="shared" si="57"/>
        <v>#REF!</v>
      </c>
      <c r="CO69" s="241" t="e">
        <f t="shared" si="58"/>
        <v>#REF!</v>
      </c>
      <c r="CP69" s="241" t="e">
        <f t="shared" si="59"/>
        <v>#REF!</v>
      </c>
      <c r="CQ69" s="241" t="e">
        <f t="shared" si="60"/>
        <v>#REF!</v>
      </c>
      <c r="CR69" s="241" t="e">
        <f t="shared" si="61"/>
        <v>#REF!</v>
      </c>
      <c r="CS69" s="241" t="e">
        <f t="shared" si="62"/>
        <v>#REF!</v>
      </c>
      <c r="CT69" s="242">
        <f t="shared" si="63"/>
        <v>0</v>
      </c>
      <c r="CU69" s="240" t="e">
        <f t="shared" si="64"/>
        <v>#REF!</v>
      </c>
      <c r="CV69" s="241" t="e">
        <f t="shared" si="65"/>
        <v>#REF!</v>
      </c>
      <c r="CW69" s="241" t="e">
        <f t="shared" si="66"/>
        <v>#REF!</v>
      </c>
      <c r="CX69" s="241">
        <f t="shared" si="67"/>
        <v>0</v>
      </c>
      <c r="CY69" s="241">
        <f t="shared" si="68"/>
        <v>0</v>
      </c>
      <c r="CZ69" s="241">
        <f t="shared" si="69"/>
        <v>0</v>
      </c>
      <c r="DA69" s="241">
        <f t="shared" si="70"/>
        <v>0</v>
      </c>
      <c r="DB69" s="241">
        <f t="shared" si="71"/>
        <v>0</v>
      </c>
      <c r="DC69" s="241">
        <f t="shared" si="72"/>
        <v>0</v>
      </c>
      <c r="DD69" s="241">
        <f t="shared" si="73"/>
        <v>0</v>
      </c>
      <c r="DE69" s="241">
        <f t="shared" si="74"/>
        <v>0</v>
      </c>
      <c r="DF69" s="242">
        <f t="shared" si="75"/>
        <v>0</v>
      </c>
      <c r="DG69" s="240">
        <f t="shared" si="76"/>
        <v>0</v>
      </c>
      <c r="DH69" s="241">
        <f t="shared" si="77"/>
        <v>0</v>
      </c>
      <c r="DI69" s="241">
        <f t="shared" si="78"/>
        <v>0</v>
      </c>
      <c r="DJ69" s="241">
        <f t="shared" si="79"/>
        <v>0</v>
      </c>
      <c r="DK69" s="241">
        <f t="shared" si="80"/>
        <v>0</v>
      </c>
      <c r="DL69" s="241">
        <f t="shared" si="81"/>
        <v>0</v>
      </c>
      <c r="DM69" s="241">
        <f t="shared" si="82"/>
        <v>0</v>
      </c>
      <c r="DN69" s="241">
        <f t="shared" si="83"/>
        <v>0</v>
      </c>
      <c r="DO69" s="241">
        <f t="shared" si="84"/>
        <v>0</v>
      </c>
      <c r="DP69" s="241">
        <f t="shared" si="85"/>
        <v>0</v>
      </c>
      <c r="DQ69" s="241">
        <f t="shared" si="86"/>
        <v>0</v>
      </c>
      <c r="DR69" s="242">
        <f t="shared" si="87"/>
        <v>0</v>
      </c>
      <c r="DS69" s="240">
        <f t="shared" si="88"/>
        <v>0</v>
      </c>
      <c r="DT69" s="241">
        <f t="shared" si="89"/>
        <v>0</v>
      </c>
      <c r="DU69" s="241">
        <f t="shared" si="90"/>
        <v>0</v>
      </c>
      <c r="DV69" s="241">
        <f t="shared" si="91"/>
        <v>0</v>
      </c>
      <c r="DW69" s="241">
        <f t="shared" si="92"/>
        <v>0</v>
      </c>
      <c r="DX69" s="241">
        <f t="shared" si="93"/>
        <v>0</v>
      </c>
      <c r="DY69" s="241">
        <f t="shared" si="94"/>
        <v>0</v>
      </c>
      <c r="DZ69" s="241">
        <f t="shared" si="95"/>
        <v>0</v>
      </c>
      <c r="EA69" s="241">
        <f t="shared" si="96"/>
        <v>0</v>
      </c>
      <c r="EB69" s="241">
        <f t="shared" si="97"/>
        <v>0</v>
      </c>
      <c r="EC69" s="241">
        <f t="shared" si="98"/>
        <v>0</v>
      </c>
      <c r="ED69" s="242">
        <f t="shared" si="99"/>
        <v>0</v>
      </c>
      <c r="EE69" s="240">
        <f t="shared" si="100"/>
        <v>0</v>
      </c>
      <c r="EF69" s="241">
        <f t="shared" si="101"/>
        <v>0</v>
      </c>
      <c r="EG69" s="241">
        <f t="shared" si="102"/>
        <v>0</v>
      </c>
      <c r="EH69" s="241">
        <f t="shared" si="103"/>
        <v>0</v>
      </c>
      <c r="EI69" s="241">
        <f t="shared" si="104"/>
        <v>0</v>
      </c>
      <c r="EJ69" s="241">
        <f t="shared" si="105"/>
        <v>0</v>
      </c>
      <c r="EK69" s="241">
        <f t="shared" si="106"/>
        <v>0</v>
      </c>
      <c r="EL69" s="241">
        <f t="shared" si="107"/>
        <v>0</v>
      </c>
      <c r="EM69" s="241">
        <f t="shared" si="108"/>
        <v>0</v>
      </c>
      <c r="EN69" s="241">
        <f t="shared" si="109"/>
        <v>0</v>
      </c>
      <c r="EO69" s="241">
        <f t="shared" si="110"/>
        <v>0</v>
      </c>
      <c r="EP69" s="242">
        <f t="shared" si="111"/>
        <v>0</v>
      </c>
      <c r="EQ69" s="251" t="e">
        <f t="shared" si="112"/>
        <v>#REF!</v>
      </c>
      <c r="ER69" s="252" t="e">
        <f t="shared" si="113"/>
        <v>#REF!</v>
      </c>
      <c r="ES69" s="252" t="e">
        <f t="shared" si="114"/>
        <v>#REF!</v>
      </c>
      <c r="ET69" s="252" t="e">
        <f t="shared" si="115"/>
        <v>#REF!</v>
      </c>
      <c r="EU69" s="252" t="e">
        <f t="shared" si="116"/>
        <v>#REF!</v>
      </c>
      <c r="EV69" s="252" t="e">
        <f t="shared" si="117"/>
        <v>#REF!</v>
      </c>
      <c r="EW69" s="252" t="e">
        <f t="shared" si="118"/>
        <v>#REF!</v>
      </c>
      <c r="EX69" s="252" t="e">
        <f t="shared" si="119"/>
        <v>#REF!</v>
      </c>
      <c r="EY69" s="252" t="e">
        <f t="shared" si="120"/>
        <v>#REF!</v>
      </c>
      <c r="EZ69" s="252" t="e">
        <f t="shared" si="121"/>
        <v>#REF!</v>
      </c>
      <c r="FA69" s="252" t="e">
        <f t="shared" si="122"/>
        <v>#REF!</v>
      </c>
      <c r="FB69" s="253" t="str">
        <f t="shared" si="123"/>
        <v/>
      </c>
      <c r="FC69" s="251" t="e">
        <f t="shared" si="124"/>
        <v>#REF!</v>
      </c>
      <c r="FD69" s="252" t="e">
        <f t="shared" si="125"/>
        <v>#REF!</v>
      </c>
      <c r="FE69" s="252" t="e">
        <f t="shared" si="126"/>
        <v>#REF!</v>
      </c>
      <c r="FF69" s="252" t="str">
        <f t="shared" si="127"/>
        <v/>
      </c>
      <c r="FG69" s="252" t="str">
        <f t="shared" si="128"/>
        <v/>
      </c>
      <c r="FH69" s="252" t="str">
        <f t="shared" si="129"/>
        <v/>
      </c>
      <c r="FI69" s="252" t="str">
        <f t="shared" si="130"/>
        <v/>
      </c>
      <c r="FJ69" s="252" t="str">
        <f t="shared" si="131"/>
        <v/>
      </c>
      <c r="FK69" s="252" t="str">
        <f t="shared" si="132"/>
        <v/>
      </c>
      <c r="FL69" s="252" t="str">
        <f t="shared" si="133"/>
        <v/>
      </c>
      <c r="FM69" s="252" t="str">
        <f t="shared" si="134"/>
        <v/>
      </c>
      <c r="FN69" s="253" t="str">
        <f t="shared" si="135"/>
        <v/>
      </c>
      <c r="FO69" s="251" t="str">
        <f t="shared" si="136"/>
        <v/>
      </c>
      <c r="FP69" s="252" t="str">
        <f t="shared" si="137"/>
        <v/>
      </c>
      <c r="FQ69" s="252" t="str">
        <f t="shared" si="138"/>
        <v/>
      </c>
      <c r="FR69" s="252" t="str">
        <f t="shared" si="139"/>
        <v/>
      </c>
      <c r="FS69" s="252" t="str">
        <f t="shared" si="140"/>
        <v/>
      </c>
      <c r="FT69" s="252" t="str">
        <f t="shared" si="141"/>
        <v/>
      </c>
      <c r="FU69" s="252" t="str">
        <f t="shared" si="142"/>
        <v/>
      </c>
      <c r="FV69" s="252" t="str">
        <f t="shared" si="143"/>
        <v/>
      </c>
      <c r="FW69" s="252" t="str">
        <f t="shared" si="144"/>
        <v/>
      </c>
      <c r="FX69" s="252" t="str">
        <f t="shared" si="145"/>
        <v/>
      </c>
      <c r="FY69" s="252" t="str">
        <f t="shared" si="146"/>
        <v/>
      </c>
      <c r="FZ69" s="253" t="str">
        <f t="shared" si="147"/>
        <v/>
      </c>
      <c r="GA69" s="251" t="str">
        <f t="shared" si="148"/>
        <v/>
      </c>
      <c r="GB69" s="252" t="str">
        <f t="shared" si="149"/>
        <v/>
      </c>
      <c r="GC69" s="252" t="str">
        <f t="shared" si="150"/>
        <v/>
      </c>
      <c r="GD69" s="252" t="str">
        <f t="shared" si="151"/>
        <v/>
      </c>
      <c r="GE69" s="252" t="str">
        <f t="shared" si="152"/>
        <v/>
      </c>
      <c r="GF69" s="252" t="str">
        <f t="shared" si="153"/>
        <v/>
      </c>
      <c r="GG69" s="252" t="str">
        <f t="shared" si="154"/>
        <v/>
      </c>
      <c r="GH69" s="252" t="str">
        <f t="shared" si="155"/>
        <v/>
      </c>
      <c r="GI69" s="252" t="str">
        <f t="shared" si="156"/>
        <v/>
      </c>
      <c r="GJ69" s="252" t="str">
        <f t="shared" si="157"/>
        <v/>
      </c>
      <c r="GK69" s="252" t="str">
        <f t="shared" si="158"/>
        <v/>
      </c>
      <c r="GL69" s="253" t="str">
        <f t="shared" si="159"/>
        <v/>
      </c>
      <c r="GM69" s="251" t="str">
        <f t="shared" si="160"/>
        <v/>
      </c>
      <c r="GN69" s="252" t="str">
        <f t="shared" si="161"/>
        <v/>
      </c>
      <c r="GO69" s="252" t="str">
        <f t="shared" si="162"/>
        <v/>
      </c>
      <c r="GP69" s="252" t="str">
        <f t="shared" si="163"/>
        <v/>
      </c>
      <c r="GQ69" s="252" t="str">
        <f t="shared" si="164"/>
        <v/>
      </c>
      <c r="GR69" s="252" t="str">
        <f t="shared" si="165"/>
        <v/>
      </c>
      <c r="GS69" s="252" t="str">
        <f t="shared" si="166"/>
        <v/>
      </c>
      <c r="GT69" s="252" t="str">
        <f t="shared" si="167"/>
        <v/>
      </c>
      <c r="GU69" s="252" t="str">
        <f t="shared" si="168"/>
        <v/>
      </c>
      <c r="GV69" s="252" t="str">
        <f t="shared" si="169"/>
        <v/>
      </c>
      <c r="GW69" s="252" t="str">
        <f t="shared" si="170"/>
        <v/>
      </c>
      <c r="GX69" s="253" t="str">
        <f t="shared" si="171"/>
        <v/>
      </c>
      <c r="GY69" s="248" t="e">
        <f t="shared" si="185"/>
        <v>#REF!</v>
      </c>
      <c r="GZ69" s="249" t="e">
        <f t="shared" si="185"/>
        <v>#REF!</v>
      </c>
      <c r="HA69" s="249">
        <f t="shared" si="185"/>
        <v>0</v>
      </c>
      <c r="HB69" s="249">
        <f t="shared" si="185"/>
        <v>0</v>
      </c>
      <c r="HC69" s="249">
        <f t="shared" si="185"/>
        <v>0</v>
      </c>
      <c r="HD69" s="249">
        <f t="shared" si="185"/>
        <v>0</v>
      </c>
      <c r="HE69" s="249">
        <f t="shared" si="185"/>
        <v>0</v>
      </c>
      <c r="HF69" s="250">
        <f t="shared" si="185"/>
        <v>0</v>
      </c>
      <c r="HG69" s="248" t="e">
        <f t="shared" si="187"/>
        <v>#REF!</v>
      </c>
      <c r="HH69" s="249" t="e">
        <f t="shared" si="187"/>
        <v>#REF!</v>
      </c>
      <c r="HI69" s="249">
        <f t="shared" si="187"/>
        <v>0</v>
      </c>
      <c r="HJ69" s="249">
        <f t="shared" si="187"/>
        <v>0</v>
      </c>
      <c r="HK69" s="249">
        <f t="shared" si="187"/>
        <v>0</v>
      </c>
      <c r="HL69" s="249">
        <f t="shared" si="187"/>
        <v>0</v>
      </c>
      <c r="HM69" s="249">
        <f t="shared" si="187"/>
        <v>0</v>
      </c>
      <c r="HN69" s="250">
        <f t="shared" si="187"/>
        <v>0</v>
      </c>
      <c r="HO69" s="248">
        <f t="shared" si="189"/>
        <v>0</v>
      </c>
      <c r="HP69" s="249">
        <f t="shared" si="189"/>
        <v>0</v>
      </c>
      <c r="HQ69" s="249">
        <f t="shared" si="189"/>
        <v>0</v>
      </c>
      <c r="HR69" s="249">
        <f t="shared" si="189"/>
        <v>0</v>
      </c>
      <c r="HS69" s="249">
        <f t="shared" si="189"/>
        <v>0</v>
      </c>
      <c r="HT69" s="249">
        <f t="shared" si="189"/>
        <v>0</v>
      </c>
      <c r="HU69" s="249">
        <f t="shared" si="189"/>
        <v>0</v>
      </c>
      <c r="HV69" s="250">
        <f t="shared" si="189"/>
        <v>0</v>
      </c>
      <c r="HW69" s="248">
        <f t="shared" si="191"/>
        <v>0</v>
      </c>
      <c r="HX69" s="249">
        <f t="shared" si="191"/>
        <v>0</v>
      </c>
      <c r="HY69" s="249">
        <f t="shared" si="191"/>
        <v>0</v>
      </c>
      <c r="HZ69" s="249">
        <f t="shared" si="191"/>
        <v>0</v>
      </c>
      <c r="IA69" s="249">
        <f t="shared" si="191"/>
        <v>0</v>
      </c>
      <c r="IB69" s="249">
        <f t="shared" si="191"/>
        <v>0</v>
      </c>
      <c r="IC69" s="249">
        <f t="shared" si="191"/>
        <v>0</v>
      </c>
      <c r="ID69" s="250">
        <f t="shared" si="191"/>
        <v>0</v>
      </c>
      <c r="IE69" s="248">
        <f t="shared" si="193"/>
        <v>0</v>
      </c>
      <c r="IF69" s="249">
        <f t="shared" si="193"/>
        <v>0</v>
      </c>
      <c r="IG69" s="249">
        <f t="shared" si="193"/>
        <v>0</v>
      </c>
      <c r="IH69" s="249">
        <f t="shared" si="193"/>
        <v>0</v>
      </c>
      <c r="II69" s="249">
        <f t="shared" si="193"/>
        <v>0</v>
      </c>
      <c r="IJ69" s="249">
        <f t="shared" si="193"/>
        <v>0</v>
      </c>
      <c r="IK69" s="249">
        <f t="shared" si="193"/>
        <v>0</v>
      </c>
      <c r="IL69" s="250">
        <f t="shared" si="193"/>
        <v>0</v>
      </c>
      <c r="IM69" s="251" t="e">
        <f t="shared" si="178"/>
        <v>#REF!</v>
      </c>
      <c r="IN69" s="252" t="e">
        <f t="shared" si="179"/>
        <v>#REF!</v>
      </c>
      <c r="IO69" s="252">
        <f t="shared" si="180"/>
        <v>0</v>
      </c>
      <c r="IP69" s="252">
        <f t="shared" si="181"/>
        <v>0</v>
      </c>
      <c r="IQ69" s="253">
        <f t="shared" si="182"/>
        <v>0</v>
      </c>
      <c r="IR69" s="405" t="e">
        <f t="shared" si="195"/>
        <v>#REF!</v>
      </c>
      <c r="IS69" s="246">
        <f t="shared" ref="IS69:IS132" si="202">+IZ69+JA69+JC69+JD69+JF69+JG69+JI69+JJ69</f>
        <v>13</v>
      </c>
      <c r="IT69" s="254" t="e">
        <f t="shared" si="183"/>
        <v>#REF!</v>
      </c>
      <c r="IU69" s="682">
        <v>2600</v>
      </c>
      <c r="IV69" s="410">
        <v>2</v>
      </c>
      <c r="IW69" s="666" t="s">
        <v>206</v>
      </c>
      <c r="IX69" s="667" t="e">
        <f t="shared" si="196"/>
        <v>#REF!</v>
      </c>
      <c r="IY69" s="668" t="e">
        <f t="shared" si="198"/>
        <v>#REF!</v>
      </c>
      <c r="IZ69" s="669">
        <v>3</v>
      </c>
      <c r="JA69" s="670">
        <v>2</v>
      </c>
      <c r="JB69" s="668" t="e">
        <f t="shared" si="199"/>
        <v>#REF!</v>
      </c>
      <c r="JC69" s="669">
        <v>3</v>
      </c>
      <c r="JD69" s="670">
        <v>2</v>
      </c>
      <c r="JE69" s="671" t="e">
        <f t="shared" si="200"/>
        <v>#REF!</v>
      </c>
      <c r="JF69" s="672">
        <v>3</v>
      </c>
      <c r="JG69" s="673">
        <v>0</v>
      </c>
      <c r="JH69" s="671"/>
      <c r="JI69" s="672"/>
      <c r="JJ69" s="673"/>
      <c r="JK69" s="419"/>
      <c r="JL69" s="420"/>
      <c r="JM69" s="421"/>
      <c r="JN69" s="680">
        <v>1.6</v>
      </c>
      <c r="JO69" s="680">
        <v>1.7</v>
      </c>
      <c r="JP69" s="680">
        <v>1</v>
      </c>
      <c r="JQ69" s="680">
        <v>1</v>
      </c>
      <c r="JR69" s="681">
        <v>1</v>
      </c>
      <c r="JS69" s="676" t="e">
        <f t="shared" si="201"/>
        <v>#REF!</v>
      </c>
    </row>
    <row r="70" spans="25:279" ht="20.100000000000001" customHeight="1">
      <c r="Y70" s="381" t="e">
        <f>N!IK45</f>
        <v>#REF!</v>
      </c>
      <c r="Z70" s="378" t="s">
        <v>27</v>
      </c>
      <c r="AA70" s="240" t="e">
        <f>IF(AA$32="",IF(AA$31="",(SUMIF(S!$HC$15:$HL$15,'Ciclo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Semaforico'!AA$30,O!$HC45:$HL45))*AA$31),(SUMIF(S!$HC$15:$HL$15,'Ciclo Semaforico'!AA$32,S!$HC45:$HL45)+SUMIF(N!$HC$15:$HL$15,'Ciclo Semaforico'!AA$32,N!$HC45:$HL45)+SUMIF(E!$HC$15:$HL$15,'Ciclo Semaforico'!AA$32,E!$HC45:$HL45)+SUMIF(O!$HC$15:$HL$15,'Ciclo Semaforico'!AA$32,O!$HC45:$HL45))-IF(AA$31="",(SUMIF(S!$HC$15:$HL$15,'Ciclo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Semaforico'!AA$30,O!$HC45:$HL45))*AA$31))</f>
        <v>#REF!</v>
      </c>
      <c r="AB70" s="241" t="e">
        <f>IF(AB$32="",IF(AB$31="",(SUMIF(S!$HC$15:$HL$15,'Ciclo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Semaforico'!AB$30,O!$HC45:$HL45))*AB$31),(SUMIF(S!$HC$15:$HL$15,'Ciclo Semaforico'!AB$32,S!$HC45:$HL45)+SUMIF(N!$HC$15:$HL$15,'Ciclo Semaforico'!AB$32,N!$HC45:$HL45)+SUMIF(E!$HC$15:$HL$15,'Ciclo Semaforico'!AB$32,E!$HC45:$HL45)+SUMIF(O!$HC$15:$HL$15,'Ciclo Semaforico'!AB$32,O!$HC45:$HL45))-IF(AB$31="",(SUMIF(S!$HC$15:$HL$15,'Ciclo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Semaforico'!AB$30,O!$HC45:$HL45))*AB$31))</f>
        <v>#REF!</v>
      </c>
      <c r="AC70" s="241" t="e">
        <f>IF(AC$32="",IF(AC$31="",(SUMIF(S!$HC$15:$HL$15,'Ciclo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Semaforico'!AC$30,O!$HC45:$HL45))*AC$31),(SUMIF(S!$HC$15:$HL$15,'Ciclo Semaforico'!AC$32,S!$HC45:$HL45)+SUMIF(N!$HC$15:$HL$15,'Ciclo Semaforico'!AC$32,N!$HC45:$HL45)+SUMIF(E!$HC$15:$HL$15,'Ciclo Semaforico'!AC$32,E!$HC45:$HL45)+SUMIF(O!$HC$15:$HL$15,'Ciclo Semaforico'!AC$32,O!$HC45:$HL45))-IF(AC$31="",(SUMIF(S!$HC$15:$HL$15,'Ciclo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Semaforico'!AC$30,O!$HC45:$HL45))*AC$31))</f>
        <v>#REF!</v>
      </c>
      <c r="AD70" s="241" t="e">
        <f>IF(AD$32="",IF(AD$31="",(SUMIF(S!$HC$15:$HL$15,'Ciclo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Semaforico'!AD$30,O!$HC45:$HL45))*AD$31),(SUMIF(S!$HC$15:$HL$15,'Ciclo Semaforico'!AD$32,S!$HC45:$HL45)+SUMIF(N!$HC$15:$HL$15,'Ciclo Semaforico'!AD$32,N!$HC45:$HL45)+SUMIF(E!$HC$15:$HL$15,'Ciclo Semaforico'!AD$32,E!$HC45:$HL45)+SUMIF(O!$HC$15:$HL$15,'Ciclo Semaforico'!AD$32,O!$HC45:$HL45))-IF(AD$31="",(SUMIF(S!$HC$15:$HL$15,'Ciclo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Semaforico'!AD$30,O!$HC45:$HL45))*AD$31))</f>
        <v>#REF!</v>
      </c>
      <c r="AE70" s="241" t="e">
        <f>IF(AE$32="",IF(AE$31="",(SUMIF(S!$HC$15:$HL$15,'Ciclo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Semaforico'!AE$30,O!$HC45:$HL45))*AE$31),(SUMIF(S!$HC$15:$HL$15,'Ciclo Semaforico'!AE$32,S!$HC45:$HL45)+SUMIF(N!$HC$15:$HL$15,'Ciclo Semaforico'!AE$32,N!$HC45:$HL45)+SUMIF(E!$HC$15:$HL$15,'Ciclo Semaforico'!AE$32,E!$HC45:$HL45)+SUMIF(O!$HC$15:$HL$15,'Ciclo Semaforico'!AE$32,O!$HC45:$HL45))-IF(AE$31="",(SUMIF(S!$HC$15:$HL$15,'Ciclo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Semaforico'!AE$30,O!$HC45:$HL45))*AE$31))</f>
        <v>#REF!</v>
      </c>
      <c r="AF70" s="241" t="e">
        <f>IF(AF$32="",IF(AF$31="",(SUMIF(S!$HC$15:$HL$15,'Ciclo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Semaforico'!AF$30,O!$HC45:$HL45))*AF$31),(SUMIF(S!$HC$15:$HL$15,'Ciclo Semaforico'!AF$32,S!$HC45:$HL45)+SUMIF(N!$HC$15:$HL$15,'Ciclo Semaforico'!AF$32,N!$HC45:$HL45)+SUMIF(E!$HC$15:$HL$15,'Ciclo Semaforico'!AF$32,E!$HC45:$HL45)+SUMIF(O!$HC$15:$HL$15,'Ciclo Semaforico'!AF$32,O!$HC45:$HL45))-IF(AF$31="",(SUMIF(S!$HC$15:$HL$15,'Ciclo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Semaforico'!AF$30,O!$HC45:$HL45))*AF$31))</f>
        <v>#REF!</v>
      </c>
      <c r="AG70" s="241" t="e">
        <f>IF(AG$32="",IF(AG$31="",(SUMIF(S!$HC$15:$HL$15,'Ciclo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Semaforico'!AG$30,O!$HC45:$HL45))*AG$31),(SUMIF(S!$HC$15:$HL$15,'Ciclo Semaforico'!AG$32,S!$HC45:$HL45)+SUMIF(N!$HC$15:$HL$15,'Ciclo Semaforico'!AG$32,N!$HC45:$HL45)+SUMIF(E!$HC$15:$HL$15,'Ciclo Semaforico'!AG$32,E!$HC45:$HL45)+SUMIF(O!$HC$15:$HL$15,'Ciclo Semaforico'!AG$32,O!$HC45:$HL45))-IF(AG$31="",(SUMIF(S!$HC$15:$HL$15,'Ciclo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Semaforico'!AG$30,O!$HC45:$HL45))*AG$31))</f>
        <v>#REF!</v>
      </c>
      <c r="AH70" s="241" t="e">
        <f>IF(AH$32="",IF(AH$31="",(SUMIF(S!$HC$15:$HL$15,'Ciclo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Semaforico'!AH$30,O!$HC45:$HL45))*AH$31),(SUMIF(S!$HC$15:$HL$15,'Ciclo Semaforico'!AH$32,S!$HC45:$HL45)+SUMIF(N!$HC$15:$HL$15,'Ciclo Semaforico'!AH$32,N!$HC45:$HL45)+SUMIF(E!$HC$15:$HL$15,'Ciclo Semaforico'!AH$32,E!$HC45:$HL45)+SUMIF(O!$HC$15:$HL$15,'Ciclo Semaforico'!AH$32,O!$HC45:$HL45))-IF(AH$31="",(SUMIF(S!$HC$15:$HL$15,'Ciclo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Semaforico'!AH$30,O!$HC45:$HL45))*AH$31))</f>
        <v>#REF!</v>
      </c>
      <c r="AI70" s="241" t="e">
        <f>IF(AI$32="",IF(AI$31="",(SUMIF(S!$HC$15:$HL$15,'Ciclo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Semaforico'!AI$30,O!$HC45:$HL45))*AI$31),(SUMIF(S!$HC$15:$HL$15,'Ciclo Semaforico'!AI$32,S!$HC45:$HL45)+SUMIF(N!$HC$15:$HL$15,'Ciclo Semaforico'!AI$32,N!$HC45:$HL45)+SUMIF(E!$HC$15:$HL$15,'Ciclo Semaforico'!AI$32,E!$HC45:$HL45)+SUMIF(O!$HC$15:$HL$15,'Ciclo Semaforico'!AI$32,O!$HC45:$HL45))-IF(AI$31="",(SUMIF(S!$HC$15:$HL$15,'Ciclo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Semaforico'!AI$30,O!$HC45:$HL45))*AI$31))</f>
        <v>#REF!</v>
      </c>
      <c r="AJ70" s="241" t="e">
        <f>IF(AJ$32="",IF(AJ$31="",(SUMIF(S!$HC$15:$HL$15,'Ciclo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Semaforico'!AJ$30,O!$HC45:$HL45))*AJ$31),(SUMIF(S!$HC$15:$HL$15,'Ciclo Semaforico'!AJ$32,S!$HC45:$HL45)+SUMIF(N!$HC$15:$HL$15,'Ciclo Semaforico'!AJ$32,N!$HC45:$HL45)+SUMIF(E!$HC$15:$HL$15,'Ciclo Semaforico'!AJ$32,E!$HC45:$HL45)+SUMIF(O!$HC$15:$HL$15,'Ciclo Semaforico'!AJ$32,O!$HC45:$HL45))-IF(AJ$31="",(SUMIF(S!$HC$15:$HL$15,'Ciclo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Semaforico'!AJ$30,O!$HC45:$HL45))*AJ$31))</f>
        <v>#REF!</v>
      </c>
      <c r="AK70" s="241" t="e">
        <f>IF(AK$32="",IF(AK$31="",(SUMIF(S!$HC$15:$HL$15,'Ciclo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Semaforico'!AK$30,O!$HC45:$HL45))*AK$31),(SUMIF(S!$HC$15:$HL$15,'Ciclo Semaforico'!AK$32,S!$HC45:$HL45)+SUMIF(N!$HC$15:$HL$15,'Ciclo Semaforico'!AK$32,N!$HC45:$HL45)+SUMIF(E!$HC$15:$HL$15,'Ciclo Semaforico'!AK$32,E!$HC45:$HL45)+SUMIF(O!$HC$15:$HL$15,'Ciclo Semaforico'!AK$32,O!$HC45:$HL45))-IF(AK$31="",(SUMIF(S!$HC$15:$HL$15,'Ciclo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Semaforico'!AK$30,O!$HC45:$HL45))*AK$31))</f>
        <v>#REF!</v>
      </c>
      <c r="AL70" s="242">
        <f>IF(AL$32="",IF(AL$31="",(SUMIF(S!$HC$15:$HL$15,'Ciclo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Semaforico'!AL$30,O!$HC45:$HL45))*AL$31),(SUMIF(S!$HC$15:$HL$15,'Ciclo Semaforico'!AL$32,S!$HC45:$HL45)+SUMIF(N!$HC$15:$HL$15,'Ciclo Semaforico'!AL$32,N!$HC45:$HL45)+SUMIF(E!$HC$15:$HL$15,'Ciclo Semaforico'!AL$32,E!$HC45:$HL45)+SUMIF(O!$HC$15:$HL$15,'Ciclo Semaforico'!AL$32,O!$HC45:$HL45))-IF(AL$31="",(SUMIF(S!$HC$15:$HL$15,'Ciclo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Semaforico'!AL$30,O!$HC45:$HL45))*AL$31))</f>
        <v>0</v>
      </c>
      <c r="AM70" s="240" t="e">
        <f>IF(AM$32="",IF(AM$31="",(SUMIF(S!$HC$15:$HL$15,'Ciclo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Semaforico'!AM$30,O!$HC45:$HL45))*AM$31),(SUMIF(S!$HC$15:$HL$15,'Ciclo Semaforico'!AM$32,S!$HC45:$HL45)+SUMIF(N!$HC$15:$HL$15,'Ciclo Semaforico'!AM$32,N!$HC45:$HL45)+SUMIF(E!$HC$15:$HL$15,'Ciclo Semaforico'!AM$32,E!$HC45:$HL45)+SUMIF(O!$HC$15:$HL$15,'Ciclo Semaforico'!AM$32,O!$HC45:$HL45))-IF(AM$31="",(SUMIF(S!$HC$15:$HL$15,'Ciclo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Semaforico'!AM$30,O!$HC45:$HL45))*AM$31))</f>
        <v>#REF!</v>
      </c>
      <c r="AN70" s="241" t="e">
        <f>IF(AN$32="",IF(AN$31="",(SUMIF(S!$HC$15:$HL$15,'Ciclo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Semaforico'!AN$30,O!$HC45:$HL45))*AN$31),(SUMIF(S!$HC$15:$HL$15,'Ciclo Semaforico'!AN$32,S!$HC45:$HL45)+SUMIF(N!$HC$15:$HL$15,'Ciclo Semaforico'!AN$32,N!$HC45:$HL45)+SUMIF(E!$HC$15:$HL$15,'Ciclo Semaforico'!AN$32,E!$HC45:$HL45)+SUMIF(O!$HC$15:$HL$15,'Ciclo Semaforico'!AN$32,O!$HC45:$HL45))-IF(AN$31="",(SUMIF(S!$HC$15:$HL$15,'Ciclo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Semaforico'!AN$30,O!$HC45:$HL45))*AN$31))</f>
        <v>#REF!</v>
      </c>
      <c r="AO70" s="241" t="e">
        <f>IF(AO$32="",IF(AO$31="",(SUMIF(S!$HC$15:$HL$15,'Ciclo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Semaforico'!AO$30,O!$HC45:$HL45))*AO$31),(SUMIF(S!$HC$15:$HL$15,'Ciclo Semaforico'!AO$32,S!$HC45:$HL45)+SUMIF(N!$HC$15:$HL$15,'Ciclo Semaforico'!AO$32,N!$HC45:$HL45)+SUMIF(E!$HC$15:$HL$15,'Ciclo Semaforico'!AO$32,E!$HC45:$HL45)+SUMIF(O!$HC$15:$HL$15,'Ciclo Semaforico'!AO$32,O!$HC45:$HL45))-IF(AO$31="",(SUMIF(S!$HC$15:$HL$15,'Ciclo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Semaforico'!AO$30,O!$HC45:$HL45))*AO$31))</f>
        <v>#REF!</v>
      </c>
      <c r="AP70" s="241">
        <f>IF(AP$32="",IF(AP$31="",(SUMIF(S!$HC$15:$HL$15,'Ciclo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Semaforico'!AP$30,O!$HC45:$HL45))*AP$31),(SUMIF(S!$HC$15:$HL$15,'Ciclo Semaforico'!AP$32,S!$HC45:$HL45)+SUMIF(N!$HC$15:$HL$15,'Ciclo Semaforico'!AP$32,N!$HC45:$HL45)+SUMIF(E!$HC$15:$HL$15,'Ciclo Semaforico'!AP$32,E!$HC45:$HL45)+SUMIF(O!$HC$15:$HL$15,'Ciclo Semaforico'!AP$32,O!$HC45:$HL45))-IF(AP$31="",(SUMIF(S!$HC$15:$HL$15,'Ciclo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Semaforico'!AP$30,O!$HC45:$HL45))*AP$31))</f>
        <v>0</v>
      </c>
      <c r="AQ70" s="241">
        <f>IF(AQ$32="",IF(AQ$31="",(SUMIF(S!$HC$15:$HL$15,'Ciclo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Semaforico'!AQ$30,O!$HC45:$HL45))*AQ$31),(SUMIF(S!$HC$15:$HL$15,'Ciclo Semaforico'!AQ$32,S!$HC45:$HL45)+SUMIF(N!$HC$15:$HL$15,'Ciclo Semaforico'!AQ$32,N!$HC45:$HL45)+SUMIF(E!$HC$15:$HL$15,'Ciclo Semaforico'!AQ$32,E!$HC45:$HL45)+SUMIF(O!$HC$15:$HL$15,'Ciclo Semaforico'!AQ$32,O!$HC45:$HL45))-IF(AQ$31="",(SUMIF(S!$HC$15:$HL$15,'Ciclo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Semaforico'!AQ$30,O!$HC45:$HL45))*AQ$31))</f>
        <v>0</v>
      </c>
      <c r="AR70" s="241">
        <f>IF(AR$32="",IF(AR$31="",(SUMIF(S!$HC$15:$HL$15,'Ciclo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Semaforico'!AR$30,O!$HC45:$HL45))*AR$31),(SUMIF(S!$HC$15:$HL$15,'Ciclo Semaforico'!AR$32,S!$HC45:$HL45)+SUMIF(N!$HC$15:$HL$15,'Ciclo Semaforico'!AR$32,N!$HC45:$HL45)+SUMIF(E!$HC$15:$HL$15,'Ciclo Semaforico'!AR$32,E!$HC45:$HL45)+SUMIF(O!$HC$15:$HL$15,'Ciclo Semaforico'!AR$32,O!$HC45:$HL45))-IF(AR$31="",(SUMIF(S!$HC$15:$HL$15,'Ciclo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Semaforico'!AR$30,O!$HC45:$HL45))*AR$31))</f>
        <v>0</v>
      </c>
      <c r="AS70" s="241">
        <f>IF(AS$32="",IF(AS$31="",(SUMIF(S!$HC$15:$HL$15,'Ciclo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Semaforico'!AS$30,O!$HC45:$HL45))*AS$31),(SUMIF(S!$HC$15:$HL$15,'Ciclo Semaforico'!AS$32,S!$HC45:$HL45)+SUMIF(N!$HC$15:$HL$15,'Ciclo Semaforico'!AS$32,N!$HC45:$HL45)+SUMIF(E!$HC$15:$HL$15,'Ciclo Semaforico'!AS$32,E!$HC45:$HL45)+SUMIF(O!$HC$15:$HL$15,'Ciclo Semaforico'!AS$32,O!$HC45:$HL45))-IF(AS$31="",(SUMIF(S!$HC$15:$HL$15,'Ciclo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Semaforico'!AS$30,O!$HC45:$HL45))*AS$31))</f>
        <v>0</v>
      </c>
      <c r="AT70" s="241">
        <f>IF(AT$32="",IF(AT$31="",(SUMIF(S!$HC$15:$HL$15,'Ciclo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Semaforico'!AT$30,O!$HC45:$HL45))*AT$31),(SUMIF(S!$HC$15:$HL$15,'Ciclo Semaforico'!AT$32,S!$HC45:$HL45)+SUMIF(N!$HC$15:$HL$15,'Ciclo Semaforico'!AT$32,N!$HC45:$HL45)+SUMIF(E!$HC$15:$HL$15,'Ciclo Semaforico'!AT$32,E!$HC45:$HL45)+SUMIF(O!$HC$15:$HL$15,'Ciclo Semaforico'!AT$32,O!$HC45:$HL45))-IF(AT$31="",(SUMIF(S!$HC$15:$HL$15,'Ciclo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Semaforico'!AT$30,O!$HC45:$HL45))*AT$31))</f>
        <v>0</v>
      </c>
      <c r="AU70" s="241">
        <f>IF(AU$32="",IF(AU$31="",(SUMIF(S!$HC$15:$HL$15,'Ciclo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Semaforico'!AU$30,O!$HC45:$HL45))*AU$31),(SUMIF(S!$HC$15:$HL$15,'Ciclo Semaforico'!AU$32,S!$HC45:$HL45)+SUMIF(N!$HC$15:$HL$15,'Ciclo Semaforico'!AU$32,N!$HC45:$HL45)+SUMIF(E!$HC$15:$HL$15,'Ciclo Semaforico'!AU$32,E!$HC45:$HL45)+SUMIF(O!$HC$15:$HL$15,'Ciclo Semaforico'!AU$32,O!$HC45:$HL45))-IF(AU$31="",(SUMIF(S!$HC$15:$HL$15,'Ciclo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Semaforico'!AU$30,O!$HC45:$HL45))*AU$31))</f>
        <v>0</v>
      </c>
      <c r="AV70" s="241">
        <f>IF(AV$32="",IF(AV$31="",(SUMIF(S!$HC$15:$HL$15,'Ciclo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Semaforico'!AV$30,O!$HC45:$HL45))*AV$31),(SUMIF(S!$HC$15:$HL$15,'Ciclo Semaforico'!AV$32,S!$HC45:$HL45)+SUMIF(N!$HC$15:$HL$15,'Ciclo Semaforico'!AV$32,N!$HC45:$HL45)+SUMIF(E!$HC$15:$HL$15,'Ciclo Semaforico'!AV$32,E!$HC45:$HL45)+SUMIF(O!$HC$15:$HL$15,'Ciclo Semaforico'!AV$32,O!$HC45:$HL45))-IF(AV$31="",(SUMIF(S!$HC$15:$HL$15,'Ciclo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Semaforico'!AV$30,O!$HC45:$HL45))*AV$31))</f>
        <v>0</v>
      </c>
      <c r="AW70" s="241">
        <f>IF(AW$32="",IF(AW$31="",(SUMIF(S!$HC$15:$HL$15,'Ciclo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Semaforico'!AW$30,O!$HC45:$HL45))*AW$31),(SUMIF(S!$HC$15:$HL$15,'Ciclo Semaforico'!AW$32,S!$HC45:$HL45)+SUMIF(N!$HC$15:$HL$15,'Ciclo Semaforico'!AW$32,N!$HC45:$HL45)+SUMIF(E!$HC$15:$HL$15,'Ciclo Semaforico'!AW$32,E!$HC45:$HL45)+SUMIF(O!$HC$15:$HL$15,'Ciclo Semaforico'!AW$32,O!$HC45:$HL45))-IF(AW$31="",(SUMIF(S!$HC$15:$HL$15,'Ciclo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Semaforico'!AW$30,O!$HC45:$HL45))*AW$31))</f>
        <v>0</v>
      </c>
      <c r="AX70" s="242">
        <f>IF(AX$32="",IF(AX$31="",(SUMIF(S!$HC$15:$HL$15,'Ciclo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Semaforico'!AX$30,O!$HC45:$HL45))*AX$31),(SUMIF(S!$HC$15:$HL$15,'Ciclo Semaforico'!AX$32,S!$HC45:$HL45)+SUMIF(N!$HC$15:$HL$15,'Ciclo Semaforico'!AX$32,N!$HC45:$HL45)+SUMIF(E!$HC$15:$HL$15,'Ciclo Semaforico'!AX$32,E!$HC45:$HL45)+SUMIF(O!$HC$15:$HL$15,'Ciclo Semaforico'!AX$32,O!$HC45:$HL45))-IF(AX$31="",(SUMIF(S!$HC$15:$HL$15,'Ciclo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Semaforico'!AX$30,O!$HC45:$HL45))*AX$31))</f>
        <v>0</v>
      </c>
      <c r="AY70" s="240">
        <f>IF(AY$32="",IF(AY$31="",(SUMIF(S!$HC$15:$HL$15,'Ciclo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Semaforico'!AY$30,O!$HC45:$HL45))*AY$31),(SUMIF(S!$HC$15:$HL$15,'Ciclo Semaforico'!AY$32,S!$HC45:$HL45)+SUMIF(N!$HC$15:$HL$15,'Ciclo Semaforico'!AY$32,N!$HC45:$HL45)+SUMIF(E!$HC$15:$HL$15,'Ciclo Semaforico'!AY$32,E!$HC45:$HL45)+SUMIF(O!$HC$15:$HL$15,'Ciclo Semaforico'!AY$32,O!$HC45:$HL45))-IF(AY$31="",(SUMIF(S!$HC$15:$HL$15,'Ciclo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Semaforico'!AY$30,O!$HC45:$HL45))*AY$31))</f>
        <v>0</v>
      </c>
      <c r="AZ70" s="241">
        <f>IF(AZ$32="",IF(AZ$31="",(SUMIF(S!$HC$15:$HL$15,'Ciclo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Semaforico'!AZ$30,O!$HC45:$HL45))*AZ$31),(SUMIF(S!$HC$15:$HL$15,'Ciclo Semaforico'!AZ$32,S!$HC45:$HL45)+SUMIF(N!$HC$15:$HL$15,'Ciclo Semaforico'!AZ$32,N!$HC45:$HL45)+SUMIF(E!$HC$15:$HL$15,'Ciclo Semaforico'!AZ$32,E!$HC45:$HL45)+SUMIF(O!$HC$15:$HL$15,'Ciclo Semaforico'!AZ$32,O!$HC45:$HL45))-IF(AZ$31="",(SUMIF(S!$HC$15:$HL$15,'Ciclo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Semaforico'!AZ$30,O!$HC45:$HL45))*AZ$31))</f>
        <v>0</v>
      </c>
      <c r="BA70" s="241">
        <f>IF(BA$32="",IF(BA$31="",(SUMIF(S!$HC$15:$HL$15,'Ciclo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Semaforico'!BA$30,O!$HC45:$HL45))*BA$31),(SUMIF(S!$HC$15:$HL$15,'Ciclo Semaforico'!BA$32,S!$HC45:$HL45)+SUMIF(N!$HC$15:$HL$15,'Ciclo Semaforico'!BA$32,N!$HC45:$HL45)+SUMIF(E!$HC$15:$HL$15,'Ciclo Semaforico'!BA$32,E!$HC45:$HL45)+SUMIF(O!$HC$15:$HL$15,'Ciclo Semaforico'!BA$32,O!$HC45:$HL45))-IF(BA$31="",(SUMIF(S!$HC$15:$HL$15,'Ciclo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Semaforico'!BA$30,O!$HC45:$HL45))*BA$31))</f>
        <v>0</v>
      </c>
      <c r="BB70" s="241">
        <f>IF(BB$32="",IF(BB$31="",(SUMIF(S!$HC$15:$HL$15,'Ciclo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Semaforico'!BB$30,O!$HC45:$HL45))*BB$31),(SUMIF(S!$HC$15:$HL$15,'Ciclo Semaforico'!BB$32,S!$HC45:$HL45)+SUMIF(N!$HC$15:$HL$15,'Ciclo Semaforico'!BB$32,N!$HC45:$HL45)+SUMIF(E!$HC$15:$HL$15,'Ciclo Semaforico'!BB$32,E!$HC45:$HL45)+SUMIF(O!$HC$15:$HL$15,'Ciclo Semaforico'!BB$32,O!$HC45:$HL45))-IF(BB$31="",(SUMIF(S!$HC$15:$HL$15,'Ciclo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Semaforico'!BB$30,O!$HC45:$HL45))*BB$31))</f>
        <v>0</v>
      </c>
      <c r="BC70" s="241">
        <f>IF(BC$32="",IF(BC$31="",(SUMIF(S!$HC$15:$HL$15,'Ciclo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Semaforico'!BC$30,O!$HC45:$HL45))*BC$31),(SUMIF(S!$HC$15:$HL$15,'Ciclo Semaforico'!BC$32,S!$HC45:$HL45)+SUMIF(N!$HC$15:$HL$15,'Ciclo Semaforico'!BC$32,N!$HC45:$HL45)+SUMIF(E!$HC$15:$HL$15,'Ciclo Semaforico'!BC$32,E!$HC45:$HL45)+SUMIF(O!$HC$15:$HL$15,'Ciclo Semaforico'!BC$32,O!$HC45:$HL45))-IF(BC$31="",(SUMIF(S!$HC$15:$HL$15,'Ciclo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Semaforico'!BC$30,O!$HC45:$HL45))*BC$31))</f>
        <v>0</v>
      </c>
      <c r="BD70" s="241">
        <f>IF(BD$32="",IF(BD$31="",(SUMIF(S!$HC$15:$HL$15,'Ciclo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Semaforico'!BD$30,O!$HC45:$HL45))*BD$31),(SUMIF(S!$HC$15:$HL$15,'Ciclo Semaforico'!BD$32,S!$HC45:$HL45)+SUMIF(N!$HC$15:$HL$15,'Ciclo Semaforico'!BD$32,N!$HC45:$HL45)+SUMIF(E!$HC$15:$HL$15,'Ciclo Semaforico'!BD$32,E!$HC45:$HL45)+SUMIF(O!$HC$15:$HL$15,'Ciclo Semaforico'!BD$32,O!$HC45:$HL45))-IF(BD$31="",(SUMIF(S!$HC$15:$HL$15,'Ciclo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Semaforico'!BD$30,O!$HC45:$HL45))*BD$31))</f>
        <v>0</v>
      </c>
      <c r="BE70" s="241">
        <f>IF(BE$32="",IF(BE$31="",(SUMIF(S!$HC$15:$HL$15,'Ciclo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Semaforico'!BE$30,O!$HC45:$HL45))*BE$31),(SUMIF(S!$HC$15:$HL$15,'Ciclo Semaforico'!BE$32,S!$HC45:$HL45)+SUMIF(N!$HC$15:$HL$15,'Ciclo Semaforico'!BE$32,N!$HC45:$HL45)+SUMIF(E!$HC$15:$HL$15,'Ciclo Semaforico'!BE$32,E!$HC45:$HL45)+SUMIF(O!$HC$15:$HL$15,'Ciclo Semaforico'!BE$32,O!$HC45:$HL45))-IF(BE$31="",(SUMIF(S!$HC$15:$HL$15,'Ciclo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Semaforico'!BE$30,O!$HC45:$HL45))*BE$31))</f>
        <v>0</v>
      </c>
      <c r="BF70" s="241">
        <f>IF(BF$32="",IF(BF$31="",(SUMIF(S!$HC$15:$HL$15,'Ciclo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Semaforico'!BF$30,O!$HC45:$HL45))*BF$31),(SUMIF(S!$HC$15:$HL$15,'Ciclo Semaforico'!BF$32,S!$HC45:$HL45)+SUMIF(N!$HC$15:$HL$15,'Ciclo Semaforico'!BF$32,N!$HC45:$HL45)+SUMIF(E!$HC$15:$HL$15,'Ciclo Semaforico'!BF$32,E!$HC45:$HL45)+SUMIF(O!$HC$15:$HL$15,'Ciclo Semaforico'!BF$32,O!$HC45:$HL45))-IF(BF$31="",(SUMIF(S!$HC$15:$HL$15,'Ciclo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Semaforico'!BF$30,O!$HC45:$HL45))*BF$31))</f>
        <v>0</v>
      </c>
      <c r="BG70" s="241">
        <f>IF(BG$32="",IF(BG$31="",(SUMIF(S!$HC$15:$HL$15,'Ciclo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Semaforico'!BG$30,O!$HC45:$HL45))*BG$31),(SUMIF(S!$HC$15:$HL$15,'Ciclo Semaforico'!BG$32,S!$HC45:$HL45)+SUMIF(N!$HC$15:$HL$15,'Ciclo Semaforico'!BG$32,N!$HC45:$HL45)+SUMIF(E!$HC$15:$HL$15,'Ciclo Semaforico'!BG$32,E!$HC45:$HL45)+SUMIF(O!$HC$15:$HL$15,'Ciclo Semaforico'!BG$32,O!$HC45:$HL45))-IF(BG$31="",(SUMIF(S!$HC$15:$HL$15,'Ciclo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Semaforico'!BG$30,O!$HC45:$HL45))*BG$31))</f>
        <v>0</v>
      </c>
      <c r="BH70" s="241">
        <f>IF(BH$32="",IF(BH$31="",(SUMIF(S!$HC$15:$HL$15,'Ciclo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Semaforico'!BH$30,O!$HC45:$HL45))*BH$31),(SUMIF(S!$HC$15:$HL$15,'Ciclo Semaforico'!BH$32,S!$HC45:$HL45)+SUMIF(N!$HC$15:$HL$15,'Ciclo Semaforico'!BH$32,N!$HC45:$HL45)+SUMIF(E!$HC$15:$HL$15,'Ciclo Semaforico'!BH$32,E!$HC45:$HL45)+SUMIF(O!$HC$15:$HL$15,'Ciclo Semaforico'!BH$32,O!$HC45:$HL45))-IF(BH$31="",(SUMIF(S!$HC$15:$HL$15,'Ciclo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Semaforico'!BH$30,O!$HC45:$HL45))*BH$31))</f>
        <v>0</v>
      </c>
      <c r="BI70" s="241">
        <f>IF(BI$32="",IF(BI$31="",(SUMIF(S!$HC$15:$HL$15,'Ciclo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Semaforico'!BI$30,O!$HC45:$HL45))*BI$31),(SUMIF(S!$HC$15:$HL$15,'Ciclo Semaforico'!BI$32,S!$HC45:$HL45)+SUMIF(N!$HC$15:$HL$15,'Ciclo Semaforico'!BI$32,N!$HC45:$HL45)+SUMIF(E!$HC$15:$HL$15,'Ciclo Semaforico'!BI$32,E!$HC45:$HL45)+SUMIF(O!$HC$15:$HL$15,'Ciclo Semaforico'!BI$32,O!$HC45:$HL45))-IF(BI$31="",(SUMIF(S!$HC$15:$HL$15,'Ciclo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Semaforico'!BI$30,O!$HC45:$HL45))*BI$31))</f>
        <v>0</v>
      </c>
      <c r="BJ70" s="242">
        <f>IF(BJ$32="",IF(BJ$31="",(SUMIF(S!$HC$15:$HL$15,'Ciclo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Semaforico'!BJ$30,O!$HC45:$HL45))*BJ$31),(SUMIF(S!$HC$15:$HL$15,'Ciclo Semaforico'!BJ$32,S!$HC45:$HL45)+SUMIF(N!$HC$15:$HL$15,'Ciclo Semaforico'!BJ$32,N!$HC45:$HL45)+SUMIF(E!$HC$15:$HL$15,'Ciclo Semaforico'!BJ$32,E!$HC45:$HL45)+SUMIF(O!$HC$15:$HL$15,'Ciclo Semaforico'!BJ$32,O!$HC45:$HL45))-IF(BJ$31="",(SUMIF(S!$HC$15:$HL$15,'Ciclo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Semaforico'!BJ$30,O!$HC45:$HL45))*BJ$31))</f>
        <v>0</v>
      </c>
      <c r="BK70" s="240">
        <f>IF(BK$32="",IF(BK$31="",(SUMIF(S!$HC$15:$HL$15,'Ciclo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Semaforico'!BK$30,O!$HC45:$HL45))*BK$31),(SUMIF(S!$HC$15:$HL$15,'Ciclo Semaforico'!BK$32,S!$HC45:$HL45)+SUMIF(N!$HC$15:$HL$15,'Ciclo Semaforico'!BK$32,N!$HC45:$HL45)+SUMIF(E!$HC$15:$HL$15,'Ciclo Semaforico'!BK$32,E!$HC45:$HL45)+SUMIF(O!$HC$15:$HL$15,'Ciclo Semaforico'!BK$32,O!$HC45:$HL45))-IF(BK$31="",(SUMIF(S!$HC$15:$HL$15,'Ciclo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Semaforico'!BK$30,O!$HC45:$HL45))*BK$31))</f>
        <v>0</v>
      </c>
      <c r="BL70" s="241">
        <f>IF(BL$32="",IF(BL$31="",(SUMIF(S!$HC$15:$HL$15,'Ciclo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Semaforico'!BL$30,O!$HC45:$HL45))*BL$31),(SUMIF(S!$HC$15:$HL$15,'Ciclo Semaforico'!BL$32,S!$HC45:$HL45)+SUMIF(N!$HC$15:$HL$15,'Ciclo Semaforico'!BL$32,N!$HC45:$HL45)+SUMIF(E!$HC$15:$HL$15,'Ciclo Semaforico'!BL$32,E!$HC45:$HL45)+SUMIF(O!$HC$15:$HL$15,'Ciclo Semaforico'!BL$32,O!$HC45:$HL45))-IF(BL$31="",(SUMIF(S!$HC$15:$HL$15,'Ciclo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Semaforico'!BL$30,O!$HC45:$HL45))*BL$31))</f>
        <v>0</v>
      </c>
      <c r="BM70" s="241">
        <f>IF(BM$32="",IF(BM$31="",(SUMIF(S!$HC$15:$HL$15,'Ciclo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Semaforico'!BM$30,O!$HC45:$HL45))*BM$31),(SUMIF(S!$HC$15:$HL$15,'Ciclo Semaforico'!BM$32,S!$HC45:$HL45)+SUMIF(N!$HC$15:$HL$15,'Ciclo Semaforico'!BM$32,N!$HC45:$HL45)+SUMIF(E!$HC$15:$HL$15,'Ciclo Semaforico'!BM$32,E!$HC45:$HL45)+SUMIF(O!$HC$15:$HL$15,'Ciclo Semaforico'!BM$32,O!$HC45:$HL45))-IF(BM$31="",(SUMIF(S!$HC$15:$HL$15,'Ciclo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Semaforico'!BM$30,O!$HC45:$HL45))*BM$31))</f>
        <v>0</v>
      </c>
      <c r="BN70" s="241">
        <f>IF(BN$32="",IF(BN$31="",(SUMIF(S!$HC$15:$HL$15,'Ciclo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Semaforico'!BN$30,O!$HC45:$HL45))*BN$31),(SUMIF(S!$HC$15:$HL$15,'Ciclo Semaforico'!BN$32,S!$HC45:$HL45)+SUMIF(N!$HC$15:$HL$15,'Ciclo Semaforico'!BN$32,N!$HC45:$HL45)+SUMIF(E!$HC$15:$HL$15,'Ciclo Semaforico'!BN$32,E!$HC45:$HL45)+SUMIF(O!$HC$15:$HL$15,'Ciclo Semaforico'!BN$32,O!$HC45:$HL45))-IF(BN$31="",(SUMIF(S!$HC$15:$HL$15,'Ciclo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Semaforico'!BN$30,O!$HC45:$HL45))*BN$31))</f>
        <v>0</v>
      </c>
      <c r="BO70" s="241">
        <f>IF(BO$32="",IF(BO$31="",(SUMIF(S!$HC$15:$HL$15,'Ciclo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Semaforico'!BO$30,O!$HC45:$HL45))*BO$31),(SUMIF(S!$HC$15:$HL$15,'Ciclo Semaforico'!BO$32,S!$HC45:$HL45)+SUMIF(N!$HC$15:$HL$15,'Ciclo Semaforico'!BO$32,N!$HC45:$HL45)+SUMIF(E!$HC$15:$HL$15,'Ciclo Semaforico'!BO$32,E!$HC45:$HL45)+SUMIF(O!$HC$15:$HL$15,'Ciclo Semaforico'!BO$32,O!$HC45:$HL45))-IF(BO$31="",(SUMIF(S!$HC$15:$HL$15,'Ciclo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Semaforico'!BO$30,O!$HC45:$HL45))*BO$31))</f>
        <v>0</v>
      </c>
      <c r="BP70" s="241">
        <f>IF(BP$32="",IF(BP$31="",(SUMIF(S!$HC$15:$HL$15,'Ciclo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Semaforico'!BP$30,O!$HC45:$HL45))*BP$31),(SUMIF(S!$HC$15:$HL$15,'Ciclo Semaforico'!BP$32,S!$HC45:$HL45)+SUMIF(N!$HC$15:$HL$15,'Ciclo Semaforico'!BP$32,N!$HC45:$HL45)+SUMIF(E!$HC$15:$HL$15,'Ciclo Semaforico'!BP$32,E!$HC45:$HL45)+SUMIF(O!$HC$15:$HL$15,'Ciclo Semaforico'!BP$32,O!$HC45:$HL45))-IF(BP$31="",(SUMIF(S!$HC$15:$HL$15,'Ciclo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Semaforico'!BP$30,O!$HC45:$HL45))*BP$31))</f>
        <v>0</v>
      </c>
      <c r="BQ70" s="241">
        <f>IF(BQ$32="",IF(BQ$31="",(SUMIF(S!$HC$15:$HL$15,'Ciclo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Semaforico'!BQ$30,O!$HC45:$HL45))*BQ$31),(SUMIF(S!$HC$15:$HL$15,'Ciclo Semaforico'!BQ$32,S!$HC45:$HL45)+SUMIF(N!$HC$15:$HL$15,'Ciclo Semaforico'!BQ$32,N!$HC45:$HL45)+SUMIF(E!$HC$15:$HL$15,'Ciclo Semaforico'!BQ$32,E!$HC45:$HL45)+SUMIF(O!$HC$15:$HL$15,'Ciclo Semaforico'!BQ$32,O!$HC45:$HL45))-IF(BQ$31="",(SUMIF(S!$HC$15:$HL$15,'Ciclo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Semaforico'!BQ$30,O!$HC45:$HL45))*BQ$31))</f>
        <v>0</v>
      </c>
      <c r="BR70" s="241">
        <f>IF(BR$32="",IF(BR$31="",(SUMIF(S!$HC$15:$HL$15,'Ciclo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Semaforico'!BR$30,O!$HC45:$HL45))*BR$31),(SUMIF(S!$HC$15:$HL$15,'Ciclo Semaforico'!BR$32,S!$HC45:$HL45)+SUMIF(N!$HC$15:$HL$15,'Ciclo Semaforico'!BR$32,N!$HC45:$HL45)+SUMIF(E!$HC$15:$HL$15,'Ciclo Semaforico'!BR$32,E!$HC45:$HL45)+SUMIF(O!$HC$15:$HL$15,'Ciclo Semaforico'!BR$32,O!$HC45:$HL45))-IF(BR$31="",(SUMIF(S!$HC$15:$HL$15,'Ciclo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Semaforico'!BR$30,O!$HC45:$HL45))*BR$31))</f>
        <v>0</v>
      </c>
      <c r="BS70" s="241">
        <f>IF(BS$32="",IF(BS$31="",(SUMIF(S!$HC$15:$HL$15,'Ciclo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Semaforico'!BS$30,O!$HC45:$HL45))*BS$31),(SUMIF(S!$HC$15:$HL$15,'Ciclo Semaforico'!BS$32,S!$HC45:$HL45)+SUMIF(N!$HC$15:$HL$15,'Ciclo Semaforico'!BS$32,N!$HC45:$HL45)+SUMIF(E!$HC$15:$HL$15,'Ciclo Semaforico'!BS$32,E!$HC45:$HL45)+SUMIF(O!$HC$15:$HL$15,'Ciclo Semaforico'!BS$32,O!$HC45:$HL45))-IF(BS$31="",(SUMIF(S!$HC$15:$HL$15,'Ciclo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Semaforico'!BS$30,O!$HC45:$HL45))*BS$31))</f>
        <v>0</v>
      </c>
      <c r="BT70" s="241">
        <f>IF(BT$32="",IF(BT$31="",(SUMIF(S!$HC$15:$HL$15,'Ciclo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Semaforico'!BT$30,O!$HC45:$HL45))*BT$31),(SUMIF(S!$HC$15:$HL$15,'Ciclo Semaforico'!BT$32,S!$HC45:$HL45)+SUMIF(N!$HC$15:$HL$15,'Ciclo Semaforico'!BT$32,N!$HC45:$HL45)+SUMIF(E!$HC$15:$HL$15,'Ciclo Semaforico'!BT$32,E!$HC45:$HL45)+SUMIF(O!$HC$15:$HL$15,'Ciclo Semaforico'!BT$32,O!$HC45:$HL45))-IF(BT$31="",(SUMIF(S!$HC$15:$HL$15,'Ciclo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Semaforico'!BT$30,O!$HC45:$HL45))*BT$31))</f>
        <v>0</v>
      </c>
      <c r="BU70" s="241">
        <f>IF(BU$32="",IF(BU$31="",(SUMIF(S!$HC$15:$HL$15,'Ciclo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Semaforico'!BU$30,O!$HC45:$HL45))*BU$31),(SUMIF(S!$HC$15:$HL$15,'Ciclo Semaforico'!BU$32,S!$HC45:$HL45)+SUMIF(N!$HC$15:$HL$15,'Ciclo Semaforico'!BU$32,N!$HC45:$HL45)+SUMIF(E!$HC$15:$HL$15,'Ciclo Semaforico'!BU$32,E!$HC45:$HL45)+SUMIF(O!$HC$15:$HL$15,'Ciclo Semaforico'!BU$32,O!$HC45:$HL45))-IF(BU$31="",(SUMIF(S!$HC$15:$HL$15,'Ciclo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Semaforico'!BU$30,O!$HC45:$HL45))*BU$31))</f>
        <v>0</v>
      </c>
      <c r="BV70" s="242">
        <f>IF(BV$32="",IF(BV$31="",(SUMIF(S!$HC$15:$HL$15,'Ciclo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Semaforico'!BV$30,O!$HC45:$HL45))*BV$31),(SUMIF(S!$HC$15:$HL$15,'Ciclo Semaforico'!BV$32,S!$HC45:$HL45)+SUMIF(N!$HC$15:$HL$15,'Ciclo Semaforico'!BV$32,N!$HC45:$HL45)+SUMIF(E!$HC$15:$HL$15,'Ciclo Semaforico'!BV$32,E!$HC45:$HL45)+SUMIF(O!$HC$15:$HL$15,'Ciclo Semaforico'!BV$32,O!$HC45:$HL45))-IF(BV$31="",(SUMIF(S!$HC$15:$HL$15,'Ciclo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Semaforico'!BV$30,O!$HC45:$HL45))*BV$31))</f>
        <v>0</v>
      </c>
      <c r="BW70" s="240">
        <f>IF(BW$32="",IF(BW$31="",(SUMIF(S!$HC$15:$HL$15,'Ciclo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Semaforico'!BW$30,O!$HC45:$HL45))*BW$31),(SUMIF(S!$HC$15:$HL$15,'Ciclo Semaforico'!BW$32,S!$HC45:$HL45)+SUMIF(N!$HC$15:$HL$15,'Ciclo Semaforico'!BW$32,N!$HC45:$HL45)+SUMIF(E!$HC$15:$HL$15,'Ciclo Semaforico'!BW$32,E!$HC45:$HL45)+SUMIF(O!$HC$15:$HL$15,'Ciclo Semaforico'!BW$32,O!$HC45:$HL45))-IF(BW$31="",(SUMIF(S!$HC$15:$HL$15,'Ciclo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Semaforico'!BW$30,O!$HC45:$HL45))*BW$31))</f>
        <v>0</v>
      </c>
      <c r="BX70" s="241">
        <f>IF(BX$32="",IF(BX$31="",(SUMIF(S!$HC$15:$HL$15,'Ciclo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Semaforico'!BX$30,O!$HC45:$HL45))*BX$31),(SUMIF(S!$HC$15:$HL$15,'Ciclo Semaforico'!BX$32,S!$HC45:$HL45)+SUMIF(N!$HC$15:$HL$15,'Ciclo Semaforico'!BX$32,N!$HC45:$HL45)+SUMIF(E!$HC$15:$HL$15,'Ciclo Semaforico'!BX$32,E!$HC45:$HL45)+SUMIF(O!$HC$15:$HL$15,'Ciclo Semaforico'!BX$32,O!$HC45:$HL45))-IF(BX$31="",(SUMIF(S!$HC$15:$HL$15,'Ciclo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Semaforico'!BX$30,O!$HC45:$HL45))*BX$31))</f>
        <v>0</v>
      </c>
      <c r="BY70" s="241">
        <f>IF(BY$32="",IF(BY$31="",(SUMIF(S!$HC$15:$HL$15,'Ciclo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Semaforico'!BY$30,O!$HC45:$HL45))*BY$31),(SUMIF(S!$HC$15:$HL$15,'Ciclo Semaforico'!BY$32,S!$HC45:$HL45)+SUMIF(N!$HC$15:$HL$15,'Ciclo Semaforico'!BY$32,N!$HC45:$HL45)+SUMIF(E!$HC$15:$HL$15,'Ciclo Semaforico'!BY$32,E!$HC45:$HL45)+SUMIF(O!$HC$15:$HL$15,'Ciclo Semaforico'!BY$32,O!$HC45:$HL45))-IF(BY$31="",(SUMIF(S!$HC$15:$HL$15,'Ciclo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Semaforico'!BY$30,O!$HC45:$HL45))*BY$31))</f>
        <v>0</v>
      </c>
      <c r="BZ70" s="241">
        <f>IF(BZ$32="",IF(BZ$31="",(SUMIF(S!$HC$15:$HL$15,'Ciclo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Semaforico'!BZ$30,O!$HC45:$HL45))*BZ$31),(SUMIF(S!$HC$15:$HL$15,'Ciclo Semaforico'!BZ$32,S!$HC45:$HL45)+SUMIF(N!$HC$15:$HL$15,'Ciclo Semaforico'!BZ$32,N!$HC45:$HL45)+SUMIF(E!$HC$15:$HL$15,'Ciclo Semaforico'!BZ$32,E!$HC45:$HL45)+SUMIF(O!$HC$15:$HL$15,'Ciclo Semaforico'!BZ$32,O!$HC45:$HL45))-IF(BZ$31="",(SUMIF(S!$HC$15:$HL$15,'Ciclo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Semaforico'!BZ$30,O!$HC45:$HL45))*BZ$31))</f>
        <v>0</v>
      </c>
      <c r="CA70" s="241">
        <f>IF(CA$32="",IF(CA$31="",(SUMIF(S!$HC$15:$HL$15,'Ciclo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Semaforico'!CA$30,O!$HC45:$HL45))*CA$31),(SUMIF(S!$HC$15:$HL$15,'Ciclo Semaforico'!CA$32,S!$HC45:$HL45)+SUMIF(N!$HC$15:$HL$15,'Ciclo Semaforico'!CA$32,N!$HC45:$HL45)+SUMIF(E!$HC$15:$HL$15,'Ciclo Semaforico'!CA$32,E!$HC45:$HL45)+SUMIF(O!$HC$15:$HL$15,'Ciclo Semaforico'!CA$32,O!$HC45:$HL45))-IF(CA$31="",(SUMIF(S!$HC$15:$HL$15,'Ciclo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Semaforico'!CA$30,O!$HC45:$HL45))*CA$31))</f>
        <v>0</v>
      </c>
      <c r="CB70" s="241">
        <f>IF(CB$32="",IF(CB$31="",(SUMIF(S!$HC$15:$HL$15,'Ciclo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Semaforico'!CB$30,O!$HC45:$HL45))*CB$31),(SUMIF(S!$HC$15:$HL$15,'Ciclo Semaforico'!CB$32,S!$HC45:$HL45)+SUMIF(N!$HC$15:$HL$15,'Ciclo Semaforico'!CB$32,N!$HC45:$HL45)+SUMIF(E!$HC$15:$HL$15,'Ciclo Semaforico'!CB$32,E!$HC45:$HL45)+SUMIF(O!$HC$15:$HL$15,'Ciclo Semaforico'!CB$32,O!$HC45:$HL45))-IF(CB$31="",(SUMIF(S!$HC$15:$HL$15,'Ciclo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Semaforico'!CB$30,O!$HC45:$HL45))*CB$31))</f>
        <v>0</v>
      </c>
      <c r="CC70" s="241">
        <f>IF(CC$32="",IF(CC$31="",(SUMIF(S!$HC$15:$HL$15,'Ciclo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Semaforico'!CC$30,O!$HC45:$HL45))*CC$31),(SUMIF(S!$HC$15:$HL$15,'Ciclo Semaforico'!CC$32,S!$HC45:$HL45)+SUMIF(N!$HC$15:$HL$15,'Ciclo Semaforico'!CC$32,N!$HC45:$HL45)+SUMIF(E!$HC$15:$HL$15,'Ciclo Semaforico'!CC$32,E!$HC45:$HL45)+SUMIF(O!$HC$15:$HL$15,'Ciclo Semaforico'!CC$32,O!$HC45:$HL45))-IF(CC$31="",(SUMIF(S!$HC$15:$HL$15,'Ciclo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Semaforico'!CC$30,O!$HC45:$HL45))*CC$31))</f>
        <v>0</v>
      </c>
      <c r="CD70" s="241">
        <f>IF(CD$32="",IF(CD$31="",(SUMIF(S!$HC$15:$HL$15,'Ciclo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Semaforico'!CD$30,O!$HC45:$HL45))*CD$31),(SUMIF(S!$HC$15:$HL$15,'Ciclo Semaforico'!CD$32,S!$HC45:$HL45)+SUMIF(N!$HC$15:$HL$15,'Ciclo Semaforico'!CD$32,N!$HC45:$HL45)+SUMIF(E!$HC$15:$HL$15,'Ciclo Semaforico'!CD$32,E!$HC45:$HL45)+SUMIF(O!$HC$15:$HL$15,'Ciclo Semaforico'!CD$32,O!$HC45:$HL45))-IF(CD$31="",(SUMIF(S!$HC$15:$HL$15,'Ciclo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Semaforico'!CD$30,O!$HC45:$HL45))*CD$31))</f>
        <v>0</v>
      </c>
      <c r="CE70" s="241">
        <f>IF(CE$32="",IF(CE$31="",(SUMIF(S!$HC$15:$HL$15,'Ciclo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Semaforico'!CE$30,O!$HC45:$HL45))*CE$31),(SUMIF(S!$HC$15:$HL$15,'Ciclo Semaforico'!CE$32,S!$HC45:$HL45)+SUMIF(N!$HC$15:$HL$15,'Ciclo Semaforico'!CE$32,N!$HC45:$HL45)+SUMIF(E!$HC$15:$HL$15,'Ciclo Semaforico'!CE$32,E!$HC45:$HL45)+SUMIF(O!$HC$15:$HL$15,'Ciclo Semaforico'!CE$32,O!$HC45:$HL45))-IF(CE$31="",(SUMIF(S!$HC$15:$HL$15,'Ciclo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Semaforico'!CE$30,O!$HC45:$HL45))*CE$31))</f>
        <v>0</v>
      </c>
      <c r="CF70" s="241">
        <f>IF(CF$32="",IF(CF$31="",(SUMIF(S!$HC$15:$HL$15,'Ciclo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Semaforico'!CF$30,O!$HC45:$HL45))*CF$31),(SUMIF(S!$HC$15:$HL$15,'Ciclo Semaforico'!CF$32,S!$HC45:$HL45)+SUMIF(N!$HC$15:$HL$15,'Ciclo Semaforico'!CF$32,N!$HC45:$HL45)+SUMIF(E!$HC$15:$HL$15,'Ciclo Semaforico'!CF$32,E!$HC45:$HL45)+SUMIF(O!$HC$15:$HL$15,'Ciclo Semaforico'!CF$32,O!$HC45:$HL45))-IF(CF$31="",(SUMIF(S!$HC$15:$HL$15,'Ciclo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Semaforico'!CF$30,O!$HC45:$HL45))*CF$31))</f>
        <v>0</v>
      </c>
      <c r="CG70" s="241">
        <f>IF(CG$32="",IF(CG$31="",(SUMIF(S!$HC$15:$HL$15,'Ciclo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Semaforico'!CG$30,O!$HC45:$HL45))*CG$31),(SUMIF(S!$HC$15:$HL$15,'Ciclo Semaforico'!CG$32,S!$HC45:$HL45)+SUMIF(N!$HC$15:$HL$15,'Ciclo Semaforico'!CG$32,N!$HC45:$HL45)+SUMIF(E!$HC$15:$HL$15,'Ciclo Semaforico'!CG$32,E!$HC45:$HL45)+SUMIF(O!$HC$15:$HL$15,'Ciclo Semaforico'!CG$32,O!$HC45:$HL45))-IF(CG$31="",(SUMIF(S!$HC$15:$HL$15,'Ciclo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Semaforico'!CG$30,O!$HC45:$HL45))*CG$31))</f>
        <v>0</v>
      </c>
      <c r="CH70" s="242">
        <f>IF(CH$32="",IF(CH$31="",(SUMIF(S!$HC$15:$HL$15,'Ciclo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Semaforico'!CH$30,O!$HC45:$HL45))*CH$31),(SUMIF(S!$HC$15:$HL$15,'Ciclo Semaforico'!CH$32,S!$HC45:$HL45)+SUMIF(N!$HC$15:$HL$15,'Ciclo Semaforico'!CH$32,N!$HC45:$HL45)+SUMIF(E!$HC$15:$HL$15,'Ciclo Semaforico'!CH$32,E!$HC45:$HL45)+SUMIF(O!$HC$15:$HL$15,'Ciclo Semaforico'!CH$32,O!$HC45:$HL45))-IF(CH$31="",(SUMIF(S!$HC$15:$HL$15,'Ciclo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Semaforico'!CH$30,O!$HC45:$HL45))*CH$31))</f>
        <v>0</v>
      </c>
      <c r="CI70" s="240" t="e">
        <f t="shared" si="52"/>
        <v>#REF!</v>
      </c>
      <c r="CJ70" s="241" t="e">
        <f t="shared" si="53"/>
        <v>#REF!</v>
      </c>
      <c r="CK70" s="241" t="e">
        <f t="shared" si="54"/>
        <v>#REF!</v>
      </c>
      <c r="CL70" s="241" t="e">
        <f t="shared" si="55"/>
        <v>#REF!</v>
      </c>
      <c r="CM70" s="241" t="e">
        <f t="shared" si="56"/>
        <v>#REF!</v>
      </c>
      <c r="CN70" s="241" t="e">
        <f t="shared" si="57"/>
        <v>#REF!</v>
      </c>
      <c r="CO70" s="241" t="e">
        <f t="shared" si="58"/>
        <v>#REF!</v>
      </c>
      <c r="CP70" s="241" t="e">
        <f t="shared" si="59"/>
        <v>#REF!</v>
      </c>
      <c r="CQ70" s="241" t="e">
        <f t="shared" si="60"/>
        <v>#REF!</v>
      </c>
      <c r="CR70" s="241" t="e">
        <f t="shared" si="61"/>
        <v>#REF!</v>
      </c>
      <c r="CS70" s="241" t="e">
        <f t="shared" si="62"/>
        <v>#REF!</v>
      </c>
      <c r="CT70" s="242">
        <f t="shared" si="63"/>
        <v>0</v>
      </c>
      <c r="CU70" s="240" t="e">
        <f t="shared" si="64"/>
        <v>#REF!</v>
      </c>
      <c r="CV70" s="241" t="e">
        <f t="shared" si="65"/>
        <v>#REF!</v>
      </c>
      <c r="CW70" s="241" t="e">
        <f t="shared" si="66"/>
        <v>#REF!</v>
      </c>
      <c r="CX70" s="241">
        <f t="shared" si="67"/>
        <v>0</v>
      </c>
      <c r="CY70" s="241">
        <f t="shared" si="68"/>
        <v>0</v>
      </c>
      <c r="CZ70" s="241">
        <f t="shared" si="69"/>
        <v>0</v>
      </c>
      <c r="DA70" s="241">
        <f t="shared" si="70"/>
        <v>0</v>
      </c>
      <c r="DB70" s="241">
        <f t="shared" si="71"/>
        <v>0</v>
      </c>
      <c r="DC70" s="241">
        <f t="shared" si="72"/>
        <v>0</v>
      </c>
      <c r="DD70" s="241">
        <f t="shared" si="73"/>
        <v>0</v>
      </c>
      <c r="DE70" s="241">
        <f t="shared" si="74"/>
        <v>0</v>
      </c>
      <c r="DF70" s="242">
        <f t="shared" si="75"/>
        <v>0</v>
      </c>
      <c r="DG70" s="240">
        <f t="shared" si="76"/>
        <v>0</v>
      </c>
      <c r="DH70" s="241">
        <f t="shared" si="77"/>
        <v>0</v>
      </c>
      <c r="DI70" s="241">
        <f t="shared" si="78"/>
        <v>0</v>
      </c>
      <c r="DJ70" s="241">
        <f t="shared" si="79"/>
        <v>0</v>
      </c>
      <c r="DK70" s="241">
        <f t="shared" si="80"/>
        <v>0</v>
      </c>
      <c r="DL70" s="241">
        <f t="shared" si="81"/>
        <v>0</v>
      </c>
      <c r="DM70" s="241">
        <f t="shared" si="82"/>
        <v>0</v>
      </c>
      <c r="DN70" s="241">
        <f t="shared" si="83"/>
        <v>0</v>
      </c>
      <c r="DO70" s="241">
        <f t="shared" si="84"/>
        <v>0</v>
      </c>
      <c r="DP70" s="241">
        <f t="shared" si="85"/>
        <v>0</v>
      </c>
      <c r="DQ70" s="241">
        <f t="shared" si="86"/>
        <v>0</v>
      </c>
      <c r="DR70" s="242">
        <f t="shared" si="87"/>
        <v>0</v>
      </c>
      <c r="DS70" s="240">
        <f t="shared" si="88"/>
        <v>0</v>
      </c>
      <c r="DT70" s="241">
        <f t="shared" si="89"/>
        <v>0</v>
      </c>
      <c r="DU70" s="241">
        <f t="shared" si="90"/>
        <v>0</v>
      </c>
      <c r="DV70" s="241">
        <f t="shared" si="91"/>
        <v>0</v>
      </c>
      <c r="DW70" s="241">
        <f t="shared" si="92"/>
        <v>0</v>
      </c>
      <c r="DX70" s="241">
        <f t="shared" si="93"/>
        <v>0</v>
      </c>
      <c r="DY70" s="241">
        <f t="shared" si="94"/>
        <v>0</v>
      </c>
      <c r="DZ70" s="241">
        <f t="shared" si="95"/>
        <v>0</v>
      </c>
      <c r="EA70" s="241">
        <f t="shared" si="96"/>
        <v>0</v>
      </c>
      <c r="EB70" s="241">
        <f t="shared" si="97"/>
        <v>0</v>
      </c>
      <c r="EC70" s="241">
        <f t="shared" si="98"/>
        <v>0</v>
      </c>
      <c r="ED70" s="242">
        <f t="shared" si="99"/>
        <v>0</v>
      </c>
      <c r="EE70" s="240">
        <f t="shared" si="100"/>
        <v>0</v>
      </c>
      <c r="EF70" s="241">
        <f t="shared" si="101"/>
        <v>0</v>
      </c>
      <c r="EG70" s="241">
        <f t="shared" si="102"/>
        <v>0</v>
      </c>
      <c r="EH70" s="241">
        <f t="shared" si="103"/>
        <v>0</v>
      </c>
      <c r="EI70" s="241">
        <f t="shared" si="104"/>
        <v>0</v>
      </c>
      <c r="EJ70" s="241">
        <f t="shared" si="105"/>
        <v>0</v>
      </c>
      <c r="EK70" s="241">
        <f t="shared" si="106"/>
        <v>0</v>
      </c>
      <c r="EL70" s="241">
        <f t="shared" si="107"/>
        <v>0</v>
      </c>
      <c r="EM70" s="241">
        <f t="shared" si="108"/>
        <v>0</v>
      </c>
      <c r="EN70" s="241">
        <f t="shared" si="109"/>
        <v>0</v>
      </c>
      <c r="EO70" s="241">
        <f t="shared" si="110"/>
        <v>0</v>
      </c>
      <c r="EP70" s="242">
        <f t="shared" si="111"/>
        <v>0</v>
      </c>
      <c r="EQ70" s="251" t="e">
        <f t="shared" si="112"/>
        <v>#REF!</v>
      </c>
      <c r="ER70" s="252" t="e">
        <f t="shared" si="113"/>
        <v>#REF!</v>
      </c>
      <c r="ES70" s="252" t="e">
        <f t="shared" si="114"/>
        <v>#REF!</v>
      </c>
      <c r="ET70" s="252" t="e">
        <f t="shared" si="115"/>
        <v>#REF!</v>
      </c>
      <c r="EU70" s="252" t="e">
        <f t="shared" si="116"/>
        <v>#REF!</v>
      </c>
      <c r="EV70" s="252" t="e">
        <f t="shared" si="117"/>
        <v>#REF!</v>
      </c>
      <c r="EW70" s="252" t="e">
        <f t="shared" si="118"/>
        <v>#REF!</v>
      </c>
      <c r="EX70" s="252" t="e">
        <f t="shared" si="119"/>
        <v>#REF!</v>
      </c>
      <c r="EY70" s="252" t="e">
        <f t="shared" si="120"/>
        <v>#REF!</v>
      </c>
      <c r="EZ70" s="252" t="e">
        <f t="shared" si="121"/>
        <v>#REF!</v>
      </c>
      <c r="FA70" s="252" t="e">
        <f t="shared" si="122"/>
        <v>#REF!</v>
      </c>
      <c r="FB70" s="253" t="str">
        <f t="shared" si="123"/>
        <v/>
      </c>
      <c r="FC70" s="251" t="e">
        <f t="shared" si="124"/>
        <v>#REF!</v>
      </c>
      <c r="FD70" s="252" t="e">
        <f t="shared" si="125"/>
        <v>#REF!</v>
      </c>
      <c r="FE70" s="252" t="e">
        <f t="shared" si="126"/>
        <v>#REF!</v>
      </c>
      <c r="FF70" s="252" t="str">
        <f t="shared" si="127"/>
        <v/>
      </c>
      <c r="FG70" s="252" t="str">
        <f t="shared" si="128"/>
        <v/>
      </c>
      <c r="FH70" s="252" t="str">
        <f t="shared" si="129"/>
        <v/>
      </c>
      <c r="FI70" s="252" t="str">
        <f t="shared" si="130"/>
        <v/>
      </c>
      <c r="FJ70" s="252" t="str">
        <f t="shared" si="131"/>
        <v/>
      </c>
      <c r="FK70" s="252" t="str">
        <f t="shared" si="132"/>
        <v/>
      </c>
      <c r="FL70" s="252" t="str">
        <f t="shared" si="133"/>
        <v/>
      </c>
      <c r="FM70" s="252" t="str">
        <f t="shared" si="134"/>
        <v/>
      </c>
      <c r="FN70" s="253" t="str">
        <f t="shared" si="135"/>
        <v/>
      </c>
      <c r="FO70" s="251" t="str">
        <f t="shared" si="136"/>
        <v/>
      </c>
      <c r="FP70" s="252" t="str">
        <f t="shared" si="137"/>
        <v/>
      </c>
      <c r="FQ70" s="252" t="str">
        <f t="shared" si="138"/>
        <v/>
      </c>
      <c r="FR70" s="252" t="str">
        <f t="shared" si="139"/>
        <v/>
      </c>
      <c r="FS70" s="252" t="str">
        <f t="shared" si="140"/>
        <v/>
      </c>
      <c r="FT70" s="252" t="str">
        <f t="shared" si="141"/>
        <v/>
      </c>
      <c r="FU70" s="252" t="str">
        <f t="shared" si="142"/>
        <v/>
      </c>
      <c r="FV70" s="252" t="str">
        <f t="shared" si="143"/>
        <v/>
      </c>
      <c r="FW70" s="252" t="str">
        <f t="shared" si="144"/>
        <v/>
      </c>
      <c r="FX70" s="252" t="str">
        <f t="shared" si="145"/>
        <v/>
      </c>
      <c r="FY70" s="252" t="str">
        <f t="shared" si="146"/>
        <v/>
      </c>
      <c r="FZ70" s="253" t="str">
        <f t="shared" si="147"/>
        <v/>
      </c>
      <c r="GA70" s="251" t="str">
        <f t="shared" si="148"/>
        <v/>
      </c>
      <c r="GB70" s="252" t="str">
        <f t="shared" si="149"/>
        <v/>
      </c>
      <c r="GC70" s="252" t="str">
        <f t="shared" si="150"/>
        <v/>
      </c>
      <c r="GD70" s="252" t="str">
        <f t="shared" si="151"/>
        <v/>
      </c>
      <c r="GE70" s="252" t="str">
        <f t="shared" si="152"/>
        <v/>
      </c>
      <c r="GF70" s="252" t="str">
        <f t="shared" si="153"/>
        <v/>
      </c>
      <c r="GG70" s="252" t="str">
        <f t="shared" si="154"/>
        <v/>
      </c>
      <c r="GH70" s="252" t="str">
        <f t="shared" si="155"/>
        <v/>
      </c>
      <c r="GI70" s="252" t="str">
        <f t="shared" si="156"/>
        <v/>
      </c>
      <c r="GJ70" s="252" t="str">
        <f t="shared" si="157"/>
        <v/>
      </c>
      <c r="GK70" s="252" t="str">
        <f t="shared" si="158"/>
        <v/>
      </c>
      <c r="GL70" s="253" t="str">
        <f t="shared" si="159"/>
        <v/>
      </c>
      <c r="GM70" s="251" t="str">
        <f t="shared" si="160"/>
        <v/>
      </c>
      <c r="GN70" s="252" t="str">
        <f t="shared" si="161"/>
        <v/>
      </c>
      <c r="GO70" s="252" t="str">
        <f t="shared" si="162"/>
        <v/>
      </c>
      <c r="GP70" s="252" t="str">
        <f t="shared" si="163"/>
        <v/>
      </c>
      <c r="GQ70" s="252" t="str">
        <f t="shared" si="164"/>
        <v/>
      </c>
      <c r="GR70" s="252" t="str">
        <f t="shared" si="165"/>
        <v/>
      </c>
      <c r="GS70" s="252" t="str">
        <f t="shared" si="166"/>
        <v/>
      </c>
      <c r="GT70" s="252" t="str">
        <f t="shared" si="167"/>
        <v/>
      </c>
      <c r="GU70" s="252" t="str">
        <f t="shared" si="168"/>
        <v/>
      </c>
      <c r="GV70" s="252" t="str">
        <f t="shared" si="169"/>
        <v/>
      </c>
      <c r="GW70" s="252" t="str">
        <f t="shared" si="170"/>
        <v/>
      </c>
      <c r="GX70" s="253" t="str">
        <f t="shared" si="171"/>
        <v/>
      </c>
      <c r="GY70" s="248" t="e">
        <f t="shared" si="185"/>
        <v>#REF!</v>
      </c>
      <c r="GZ70" s="249" t="e">
        <f t="shared" si="185"/>
        <v>#REF!</v>
      </c>
      <c r="HA70" s="249">
        <f t="shared" si="185"/>
        <v>0</v>
      </c>
      <c r="HB70" s="249">
        <f t="shared" si="185"/>
        <v>0</v>
      </c>
      <c r="HC70" s="249">
        <f t="shared" si="185"/>
        <v>0</v>
      </c>
      <c r="HD70" s="249">
        <f t="shared" si="185"/>
        <v>0</v>
      </c>
      <c r="HE70" s="249">
        <f t="shared" si="185"/>
        <v>0</v>
      </c>
      <c r="HF70" s="250">
        <f t="shared" si="185"/>
        <v>0</v>
      </c>
      <c r="HG70" s="248" t="e">
        <f t="shared" si="187"/>
        <v>#REF!</v>
      </c>
      <c r="HH70" s="249" t="e">
        <f t="shared" si="187"/>
        <v>#REF!</v>
      </c>
      <c r="HI70" s="249">
        <f t="shared" si="187"/>
        <v>0</v>
      </c>
      <c r="HJ70" s="249">
        <f t="shared" si="187"/>
        <v>0</v>
      </c>
      <c r="HK70" s="249">
        <f t="shared" si="187"/>
        <v>0</v>
      </c>
      <c r="HL70" s="249">
        <f t="shared" si="187"/>
        <v>0</v>
      </c>
      <c r="HM70" s="249">
        <f t="shared" si="187"/>
        <v>0</v>
      </c>
      <c r="HN70" s="250">
        <f t="shared" si="187"/>
        <v>0</v>
      </c>
      <c r="HO70" s="248">
        <f t="shared" si="189"/>
        <v>0</v>
      </c>
      <c r="HP70" s="249">
        <f t="shared" si="189"/>
        <v>0</v>
      </c>
      <c r="HQ70" s="249">
        <f t="shared" si="189"/>
        <v>0</v>
      </c>
      <c r="HR70" s="249">
        <f t="shared" si="189"/>
        <v>0</v>
      </c>
      <c r="HS70" s="249">
        <f t="shared" si="189"/>
        <v>0</v>
      </c>
      <c r="HT70" s="249">
        <f t="shared" si="189"/>
        <v>0</v>
      </c>
      <c r="HU70" s="249">
        <f t="shared" si="189"/>
        <v>0</v>
      </c>
      <c r="HV70" s="250">
        <f t="shared" si="189"/>
        <v>0</v>
      </c>
      <c r="HW70" s="248">
        <f t="shared" si="191"/>
        <v>0</v>
      </c>
      <c r="HX70" s="249">
        <f t="shared" si="191"/>
        <v>0</v>
      </c>
      <c r="HY70" s="249">
        <f t="shared" si="191"/>
        <v>0</v>
      </c>
      <c r="HZ70" s="249">
        <f t="shared" si="191"/>
        <v>0</v>
      </c>
      <c r="IA70" s="249">
        <f t="shared" si="191"/>
        <v>0</v>
      </c>
      <c r="IB70" s="249">
        <f t="shared" si="191"/>
        <v>0</v>
      </c>
      <c r="IC70" s="249">
        <f t="shared" si="191"/>
        <v>0</v>
      </c>
      <c r="ID70" s="250">
        <f t="shared" si="191"/>
        <v>0</v>
      </c>
      <c r="IE70" s="248">
        <f t="shared" si="193"/>
        <v>0</v>
      </c>
      <c r="IF70" s="249">
        <f t="shared" si="193"/>
        <v>0</v>
      </c>
      <c r="IG70" s="249">
        <f t="shared" si="193"/>
        <v>0</v>
      </c>
      <c r="IH70" s="249">
        <f t="shared" si="193"/>
        <v>0</v>
      </c>
      <c r="II70" s="249">
        <f t="shared" si="193"/>
        <v>0</v>
      </c>
      <c r="IJ70" s="249">
        <f t="shared" si="193"/>
        <v>0</v>
      </c>
      <c r="IK70" s="249">
        <f t="shared" si="193"/>
        <v>0</v>
      </c>
      <c r="IL70" s="250">
        <f t="shared" si="193"/>
        <v>0</v>
      </c>
      <c r="IM70" s="251" t="e">
        <f t="shared" si="178"/>
        <v>#REF!</v>
      </c>
      <c r="IN70" s="252" t="e">
        <f t="shared" si="179"/>
        <v>#REF!</v>
      </c>
      <c r="IO70" s="252">
        <f t="shared" si="180"/>
        <v>0</v>
      </c>
      <c r="IP70" s="252">
        <f t="shared" si="181"/>
        <v>0</v>
      </c>
      <c r="IQ70" s="253">
        <f t="shared" si="182"/>
        <v>0</v>
      </c>
      <c r="IR70" s="405" t="e">
        <f t="shared" si="195"/>
        <v>#REF!</v>
      </c>
      <c r="IS70" s="246">
        <f t="shared" si="202"/>
        <v>13</v>
      </c>
      <c r="IT70" s="254" t="e">
        <f t="shared" si="183"/>
        <v>#REF!</v>
      </c>
      <c r="IU70" s="682">
        <v>2600</v>
      </c>
      <c r="IV70" s="410">
        <v>2</v>
      </c>
      <c r="IW70" s="666" t="s">
        <v>207</v>
      </c>
      <c r="IX70" s="667" t="e">
        <f t="shared" si="196"/>
        <v>#REF!</v>
      </c>
      <c r="IY70" s="668" t="e">
        <f t="shared" si="198"/>
        <v>#REF!</v>
      </c>
      <c r="IZ70" s="669">
        <v>3</v>
      </c>
      <c r="JA70" s="670">
        <v>2</v>
      </c>
      <c r="JB70" s="668" t="e">
        <f t="shared" si="199"/>
        <v>#REF!</v>
      </c>
      <c r="JC70" s="669">
        <v>3</v>
      </c>
      <c r="JD70" s="670">
        <v>2</v>
      </c>
      <c r="JE70" s="671" t="e">
        <f t="shared" si="200"/>
        <v>#REF!</v>
      </c>
      <c r="JF70" s="672">
        <v>3</v>
      </c>
      <c r="JG70" s="673">
        <v>0</v>
      </c>
      <c r="JH70" s="671"/>
      <c r="JI70" s="672"/>
      <c r="JJ70" s="673"/>
      <c r="JK70" s="419"/>
      <c r="JL70" s="420"/>
      <c r="JM70" s="421"/>
      <c r="JN70" s="680">
        <v>1.6</v>
      </c>
      <c r="JO70" s="680">
        <v>1.7</v>
      </c>
      <c r="JP70" s="680">
        <v>1</v>
      </c>
      <c r="JQ70" s="680">
        <v>1</v>
      </c>
      <c r="JR70" s="681">
        <v>1</v>
      </c>
      <c r="JS70" s="676" t="e">
        <f t="shared" si="201"/>
        <v>#REF!</v>
      </c>
    </row>
    <row r="71" spans="25:279" ht="20.100000000000001" customHeight="1">
      <c r="Y71" s="381" t="e">
        <f>N!IK46</f>
        <v>#REF!</v>
      </c>
      <c r="Z71" s="378" t="s">
        <v>28</v>
      </c>
      <c r="AA71" s="240" t="e">
        <f>IF(AA$32="",IF(AA$31="",(SUMIF(S!$HC$15:$HL$15,'Ciclo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Semaforico'!AA$30,O!$HC46:$HL46))*AA$31),(SUMIF(S!$HC$15:$HL$15,'Ciclo Semaforico'!AA$32,S!$HC46:$HL46)+SUMIF(N!$HC$15:$HL$15,'Ciclo Semaforico'!AA$32,N!$HC46:$HL46)+SUMIF(E!$HC$15:$HL$15,'Ciclo Semaforico'!AA$32,E!$HC46:$HL46)+SUMIF(O!$HC$15:$HL$15,'Ciclo Semaforico'!AA$32,O!$HC46:$HL46))-IF(AA$31="",(SUMIF(S!$HC$15:$HL$15,'Ciclo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Semaforico'!AA$30,O!$HC46:$HL46))*AA$31))</f>
        <v>#REF!</v>
      </c>
      <c r="AB71" s="241" t="e">
        <f>IF(AB$32="",IF(AB$31="",(SUMIF(S!$HC$15:$HL$15,'Ciclo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Semaforico'!AB$30,O!$HC46:$HL46))*AB$31),(SUMIF(S!$HC$15:$HL$15,'Ciclo Semaforico'!AB$32,S!$HC46:$HL46)+SUMIF(N!$HC$15:$HL$15,'Ciclo Semaforico'!AB$32,N!$HC46:$HL46)+SUMIF(E!$HC$15:$HL$15,'Ciclo Semaforico'!AB$32,E!$HC46:$HL46)+SUMIF(O!$HC$15:$HL$15,'Ciclo Semaforico'!AB$32,O!$HC46:$HL46))-IF(AB$31="",(SUMIF(S!$HC$15:$HL$15,'Ciclo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Semaforico'!AB$30,O!$HC46:$HL46))*AB$31))</f>
        <v>#REF!</v>
      </c>
      <c r="AC71" s="241" t="e">
        <f>IF(AC$32="",IF(AC$31="",(SUMIF(S!$HC$15:$HL$15,'Ciclo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Semaforico'!AC$30,O!$HC46:$HL46))*AC$31),(SUMIF(S!$HC$15:$HL$15,'Ciclo Semaforico'!AC$32,S!$HC46:$HL46)+SUMIF(N!$HC$15:$HL$15,'Ciclo Semaforico'!AC$32,N!$HC46:$HL46)+SUMIF(E!$HC$15:$HL$15,'Ciclo Semaforico'!AC$32,E!$HC46:$HL46)+SUMIF(O!$HC$15:$HL$15,'Ciclo Semaforico'!AC$32,O!$HC46:$HL46))-IF(AC$31="",(SUMIF(S!$HC$15:$HL$15,'Ciclo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Semaforico'!AC$30,O!$HC46:$HL46))*AC$31))</f>
        <v>#REF!</v>
      </c>
      <c r="AD71" s="241" t="e">
        <f>IF(AD$32="",IF(AD$31="",(SUMIF(S!$HC$15:$HL$15,'Ciclo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Semaforico'!AD$30,O!$HC46:$HL46))*AD$31),(SUMIF(S!$HC$15:$HL$15,'Ciclo Semaforico'!AD$32,S!$HC46:$HL46)+SUMIF(N!$HC$15:$HL$15,'Ciclo Semaforico'!AD$32,N!$HC46:$HL46)+SUMIF(E!$HC$15:$HL$15,'Ciclo Semaforico'!AD$32,E!$HC46:$HL46)+SUMIF(O!$HC$15:$HL$15,'Ciclo Semaforico'!AD$32,O!$HC46:$HL46))-IF(AD$31="",(SUMIF(S!$HC$15:$HL$15,'Ciclo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Semaforico'!AD$30,O!$HC46:$HL46))*AD$31))</f>
        <v>#REF!</v>
      </c>
      <c r="AE71" s="241" t="e">
        <f>IF(AE$32="",IF(AE$31="",(SUMIF(S!$HC$15:$HL$15,'Ciclo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Semaforico'!AE$30,O!$HC46:$HL46))*AE$31),(SUMIF(S!$HC$15:$HL$15,'Ciclo Semaforico'!AE$32,S!$HC46:$HL46)+SUMIF(N!$HC$15:$HL$15,'Ciclo Semaforico'!AE$32,N!$HC46:$HL46)+SUMIF(E!$HC$15:$HL$15,'Ciclo Semaforico'!AE$32,E!$HC46:$HL46)+SUMIF(O!$HC$15:$HL$15,'Ciclo Semaforico'!AE$32,O!$HC46:$HL46))-IF(AE$31="",(SUMIF(S!$HC$15:$HL$15,'Ciclo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Semaforico'!AE$30,O!$HC46:$HL46))*AE$31))</f>
        <v>#REF!</v>
      </c>
      <c r="AF71" s="241" t="e">
        <f>IF(AF$32="",IF(AF$31="",(SUMIF(S!$HC$15:$HL$15,'Ciclo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Semaforico'!AF$30,O!$HC46:$HL46))*AF$31),(SUMIF(S!$HC$15:$HL$15,'Ciclo Semaforico'!AF$32,S!$HC46:$HL46)+SUMIF(N!$HC$15:$HL$15,'Ciclo Semaforico'!AF$32,N!$HC46:$HL46)+SUMIF(E!$HC$15:$HL$15,'Ciclo Semaforico'!AF$32,E!$HC46:$HL46)+SUMIF(O!$HC$15:$HL$15,'Ciclo Semaforico'!AF$32,O!$HC46:$HL46))-IF(AF$31="",(SUMIF(S!$HC$15:$HL$15,'Ciclo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Semaforico'!AF$30,O!$HC46:$HL46))*AF$31))</f>
        <v>#REF!</v>
      </c>
      <c r="AG71" s="241" t="e">
        <f>IF(AG$32="",IF(AG$31="",(SUMIF(S!$HC$15:$HL$15,'Ciclo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Semaforico'!AG$30,O!$HC46:$HL46))*AG$31),(SUMIF(S!$HC$15:$HL$15,'Ciclo Semaforico'!AG$32,S!$HC46:$HL46)+SUMIF(N!$HC$15:$HL$15,'Ciclo Semaforico'!AG$32,N!$HC46:$HL46)+SUMIF(E!$HC$15:$HL$15,'Ciclo Semaforico'!AG$32,E!$HC46:$HL46)+SUMIF(O!$HC$15:$HL$15,'Ciclo Semaforico'!AG$32,O!$HC46:$HL46))-IF(AG$31="",(SUMIF(S!$HC$15:$HL$15,'Ciclo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Semaforico'!AG$30,O!$HC46:$HL46))*AG$31))</f>
        <v>#REF!</v>
      </c>
      <c r="AH71" s="241" t="e">
        <f>IF(AH$32="",IF(AH$31="",(SUMIF(S!$HC$15:$HL$15,'Ciclo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Semaforico'!AH$30,O!$HC46:$HL46))*AH$31),(SUMIF(S!$HC$15:$HL$15,'Ciclo Semaforico'!AH$32,S!$HC46:$HL46)+SUMIF(N!$HC$15:$HL$15,'Ciclo Semaforico'!AH$32,N!$HC46:$HL46)+SUMIF(E!$HC$15:$HL$15,'Ciclo Semaforico'!AH$32,E!$HC46:$HL46)+SUMIF(O!$HC$15:$HL$15,'Ciclo Semaforico'!AH$32,O!$HC46:$HL46))-IF(AH$31="",(SUMIF(S!$HC$15:$HL$15,'Ciclo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Semaforico'!AH$30,O!$HC46:$HL46))*AH$31))</f>
        <v>#REF!</v>
      </c>
      <c r="AI71" s="241" t="e">
        <f>IF(AI$32="",IF(AI$31="",(SUMIF(S!$HC$15:$HL$15,'Ciclo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Semaforico'!AI$30,O!$HC46:$HL46))*AI$31),(SUMIF(S!$HC$15:$HL$15,'Ciclo Semaforico'!AI$32,S!$HC46:$HL46)+SUMIF(N!$HC$15:$HL$15,'Ciclo Semaforico'!AI$32,N!$HC46:$HL46)+SUMIF(E!$HC$15:$HL$15,'Ciclo Semaforico'!AI$32,E!$HC46:$HL46)+SUMIF(O!$HC$15:$HL$15,'Ciclo Semaforico'!AI$32,O!$HC46:$HL46))-IF(AI$31="",(SUMIF(S!$HC$15:$HL$15,'Ciclo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Semaforico'!AI$30,O!$HC46:$HL46))*AI$31))</f>
        <v>#REF!</v>
      </c>
      <c r="AJ71" s="241" t="e">
        <f>IF(AJ$32="",IF(AJ$31="",(SUMIF(S!$HC$15:$HL$15,'Ciclo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Semaforico'!AJ$30,O!$HC46:$HL46))*AJ$31),(SUMIF(S!$HC$15:$HL$15,'Ciclo Semaforico'!AJ$32,S!$HC46:$HL46)+SUMIF(N!$HC$15:$HL$15,'Ciclo Semaforico'!AJ$32,N!$HC46:$HL46)+SUMIF(E!$HC$15:$HL$15,'Ciclo Semaforico'!AJ$32,E!$HC46:$HL46)+SUMIF(O!$HC$15:$HL$15,'Ciclo Semaforico'!AJ$32,O!$HC46:$HL46))-IF(AJ$31="",(SUMIF(S!$HC$15:$HL$15,'Ciclo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Semaforico'!AJ$30,O!$HC46:$HL46))*AJ$31))</f>
        <v>#REF!</v>
      </c>
      <c r="AK71" s="241" t="e">
        <f>IF(AK$32="",IF(AK$31="",(SUMIF(S!$HC$15:$HL$15,'Ciclo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Semaforico'!AK$30,O!$HC46:$HL46))*AK$31),(SUMIF(S!$HC$15:$HL$15,'Ciclo Semaforico'!AK$32,S!$HC46:$HL46)+SUMIF(N!$HC$15:$HL$15,'Ciclo Semaforico'!AK$32,N!$HC46:$HL46)+SUMIF(E!$HC$15:$HL$15,'Ciclo Semaforico'!AK$32,E!$HC46:$HL46)+SUMIF(O!$HC$15:$HL$15,'Ciclo Semaforico'!AK$32,O!$HC46:$HL46))-IF(AK$31="",(SUMIF(S!$HC$15:$HL$15,'Ciclo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Semaforico'!AK$30,O!$HC46:$HL46))*AK$31))</f>
        <v>#REF!</v>
      </c>
      <c r="AL71" s="242">
        <f>IF(AL$32="",IF(AL$31="",(SUMIF(S!$HC$15:$HL$15,'Ciclo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Semaforico'!AL$30,O!$HC46:$HL46))*AL$31),(SUMIF(S!$HC$15:$HL$15,'Ciclo Semaforico'!AL$32,S!$HC46:$HL46)+SUMIF(N!$HC$15:$HL$15,'Ciclo Semaforico'!AL$32,N!$HC46:$HL46)+SUMIF(E!$HC$15:$HL$15,'Ciclo Semaforico'!AL$32,E!$HC46:$HL46)+SUMIF(O!$HC$15:$HL$15,'Ciclo Semaforico'!AL$32,O!$HC46:$HL46))-IF(AL$31="",(SUMIF(S!$HC$15:$HL$15,'Ciclo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Semaforico'!AL$30,O!$HC46:$HL46))*AL$31))</f>
        <v>0</v>
      </c>
      <c r="AM71" s="240" t="e">
        <f>IF(AM$32="",IF(AM$31="",(SUMIF(S!$HC$15:$HL$15,'Ciclo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Semaforico'!AM$30,O!$HC46:$HL46))*AM$31),(SUMIF(S!$HC$15:$HL$15,'Ciclo Semaforico'!AM$32,S!$HC46:$HL46)+SUMIF(N!$HC$15:$HL$15,'Ciclo Semaforico'!AM$32,N!$HC46:$HL46)+SUMIF(E!$HC$15:$HL$15,'Ciclo Semaforico'!AM$32,E!$HC46:$HL46)+SUMIF(O!$HC$15:$HL$15,'Ciclo Semaforico'!AM$32,O!$HC46:$HL46))-IF(AM$31="",(SUMIF(S!$HC$15:$HL$15,'Ciclo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Semaforico'!AM$30,O!$HC46:$HL46))*AM$31))</f>
        <v>#REF!</v>
      </c>
      <c r="AN71" s="241" t="e">
        <f>IF(AN$32="",IF(AN$31="",(SUMIF(S!$HC$15:$HL$15,'Ciclo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Semaforico'!AN$30,O!$HC46:$HL46))*AN$31),(SUMIF(S!$HC$15:$HL$15,'Ciclo Semaforico'!AN$32,S!$HC46:$HL46)+SUMIF(N!$HC$15:$HL$15,'Ciclo Semaforico'!AN$32,N!$HC46:$HL46)+SUMIF(E!$HC$15:$HL$15,'Ciclo Semaforico'!AN$32,E!$HC46:$HL46)+SUMIF(O!$HC$15:$HL$15,'Ciclo Semaforico'!AN$32,O!$HC46:$HL46))-IF(AN$31="",(SUMIF(S!$HC$15:$HL$15,'Ciclo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Semaforico'!AN$30,O!$HC46:$HL46))*AN$31))</f>
        <v>#REF!</v>
      </c>
      <c r="AO71" s="241" t="e">
        <f>IF(AO$32="",IF(AO$31="",(SUMIF(S!$HC$15:$HL$15,'Ciclo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Semaforico'!AO$30,O!$HC46:$HL46))*AO$31),(SUMIF(S!$HC$15:$HL$15,'Ciclo Semaforico'!AO$32,S!$HC46:$HL46)+SUMIF(N!$HC$15:$HL$15,'Ciclo Semaforico'!AO$32,N!$HC46:$HL46)+SUMIF(E!$HC$15:$HL$15,'Ciclo Semaforico'!AO$32,E!$HC46:$HL46)+SUMIF(O!$HC$15:$HL$15,'Ciclo Semaforico'!AO$32,O!$HC46:$HL46))-IF(AO$31="",(SUMIF(S!$HC$15:$HL$15,'Ciclo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Semaforico'!AO$30,O!$HC46:$HL46))*AO$31))</f>
        <v>#REF!</v>
      </c>
      <c r="AP71" s="241">
        <f>IF(AP$32="",IF(AP$31="",(SUMIF(S!$HC$15:$HL$15,'Ciclo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Semaforico'!AP$30,O!$HC46:$HL46))*AP$31),(SUMIF(S!$HC$15:$HL$15,'Ciclo Semaforico'!AP$32,S!$HC46:$HL46)+SUMIF(N!$HC$15:$HL$15,'Ciclo Semaforico'!AP$32,N!$HC46:$HL46)+SUMIF(E!$HC$15:$HL$15,'Ciclo Semaforico'!AP$32,E!$HC46:$HL46)+SUMIF(O!$HC$15:$HL$15,'Ciclo Semaforico'!AP$32,O!$HC46:$HL46))-IF(AP$31="",(SUMIF(S!$HC$15:$HL$15,'Ciclo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Semaforico'!AP$30,O!$HC46:$HL46))*AP$31))</f>
        <v>0</v>
      </c>
      <c r="AQ71" s="241">
        <f>IF(AQ$32="",IF(AQ$31="",(SUMIF(S!$HC$15:$HL$15,'Ciclo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Semaforico'!AQ$30,O!$HC46:$HL46))*AQ$31),(SUMIF(S!$HC$15:$HL$15,'Ciclo Semaforico'!AQ$32,S!$HC46:$HL46)+SUMIF(N!$HC$15:$HL$15,'Ciclo Semaforico'!AQ$32,N!$HC46:$HL46)+SUMIF(E!$HC$15:$HL$15,'Ciclo Semaforico'!AQ$32,E!$HC46:$HL46)+SUMIF(O!$HC$15:$HL$15,'Ciclo Semaforico'!AQ$32,O!$HC46:$HL46))-IF(AQ$31="",(SUMIF(S!$HC$15:$HL$15,'Ciclo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Semaforico'!AQ$30,O!$HC46:$HL46))*AQ$31))</f>
        <v>0</v>
      </c>
      <c r="AR71" s="241">
        <f>IF(AR$32="",IF(AR$31="",(SUMIF(S!$HC$15:$HL$15,'Ciclo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Semaforico'!AR$30,O!$HC46:$HL46))*AR$31),(SUMIF(S!$HC$15:$HL$15,'Ciclo Semaforico'!AR$32,S!$HC46:$HL46)+SUMIF(N!$HC$15:$HL$15,'Ciclo Semaforico'!AR$32,N!$HC46:$HL46)+SUMIF(E!$HC$15:$HL$15,'Ciclo Semaforico'!AR$32,E!$HC46:$HL46)+SUMIF(O!$HC$15:$HL$15,'Ciclo Semaforico'!AR$32,O!$HC46:$HL46))-IF(AR$31="",(SUMIF(S!$HC$15:$HL$15,'Ciclo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Semaforico'!AR$30,O!$HC46:$HL46))*AR$31))</f>
        <v>0</v>
      </c>
      <c r="AS71" s="241">
        <f>IF(AS$32="",IF(AS$31="",(SUMIF(S!$HC$15:$HL$15,'Ciclo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Semaforico'!AS$30,O!$HC46:$HL46))*AS$31),(SUMIF(S!$HC$15:$HL$15,'Ciclo Semaforico'!AS$32,S!$HC46:$HL46)+SUMIF(N!$HC$15:$HL$15,'Ciclo Semaforico'!AS$32,N!$HC46:$HL46)+SUMIF(E!$HC$15:$HL$15,'Ciclo Semaforico'!AS$32,E!$HC46:$HL46)+SUMIF(O!$HC$15:$HL$15,'Ciclo Semaforico'!AS$32,O!$HC46:$HL46))-IF(AS$31="",(SUMIF(S!$HC$15:$HL$15,'Ciclo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Semaforico'!AS$30,O!$HC46:$HL46))*AS$31))</f>
        <v>0</v>
      </c>
      <c r="AT71" s="241">
        <f>IF(AT$32="",IF(AT$31="",(SUMIF(S!$HC$15:$HL$15,'Ciclo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Semaforico'!AT$30,O!$HC46:$HL46))*AT$31),(SUMIF(S!$HC$15:$HL$15,'Ciclo Semaforico'!AT$32,S!$HC46:$HL46)+SUMIF(N!$HC$15:$HL$15,'Ciclo Semaforico'!AT$32,N!$HC46:$HL46)+SUMIF(E!$HC$15:$HL$15,'Ciclo Semaforico'!AT$32,E!$HC46:$HL46)+SUMIF(O!$HC$15:$HL$15,'Ciclo Semaforico'!AT$32,O!$HC46:$HL46))-IF(AT$31="",(SUMIF(S!$HC$15:$HL$15,'Ciclo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Semaforico'!AT$30,O!$HC46:$HL46))*AT$31))</f>
        <v>0</v>
      </c>
      <c r="AU71" s="241">
        <f>IF(AU$32="",IF(AU$31="",(SUMIF(S!$HC$15:$HL$15,'Ciclo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Semaforico'!AU$30,O!$HC46:$HL46))*AU$31),(SUMIF(S!$HC$15:$HL$15,'Ciclo Semaforico'!AU$32,S!$HC46:$HL46)+SUMIF(N!$HC$15:$HL$15,'Ciclo Semaforico'!AU$32,N!$HC46:$HL46)+SUMIF(E!$HC$15:$HL$15,'Ciclo Semaforico'!AU$32,E!$HC46:$HL46)+SUMIF(O!$HC$15:$HL$15,'Ciclo Semaforico'!AU$32,O!$HC46:$HL46))-IF(AU$31="",(SUMIF(S!$HC$15:$HL$15,'Ciclo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Semaforico'!AU$30,O!$HC46:$HL46))*AU$31))</f>
        <v>0</v>
      </c>
      <c r="AV71" s="241">
        <f>IF(AV$32="",IF(AV$31="",(SUMIF(S!$HC$15:$HL$15,'Ciclo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Semaforico'!AV$30,O!$HC46:$HL46))*AV$31),(SUMIF(S!$HC$15:$HL$15,'Ciclo Semaforico'!AV$32,S!$HC46:$HL46)+SUMIF(N!$HC$15:$HL$15,'Ciclo Semaforico'!AV$32,N!$HC46:$HL46)+SUMIF(E!$HC$15:$HL$15,'Ciclo Semaforico'!AV$32,E!$HC46:$HL46)+SUMIF(O!$HC$15:$HL$15,'Ciclo Semaforico'!AV$32,O!$HC46:$HL46))-IF(AV$31="",(SUMIF(S!$HC$15:$HL$15,'Ciclo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Semaforico'!AV$30,O!$HC46:$HL46))*AV$31))</f>
        <v>0</v>
      </c>
      <c r="AW71" s="241">
        <f>IF(AW$32="",IF(AW$31="",(SUMIF(S!$HC$15:$HL$15,'Ciclo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Semaforico'!AW$30,O!$HC46:$HL46))*AW$31),(SUMIF(S!$HC$15:$HL$15,'Ciclo Semaforico'!AW$32,S!$HC46:$HL46)+SUMIF(N!$HC$15:$HL$15,'Ciclo Semaforico'!AW$32,N!$HC46:$HL46)+SUMIF(E!$HC$15:$HL$15,'Ciclo Semaforico'!AW$32,E!$HC46:$HL46)+SUMIF(O!$HC$15:$HL$15,'Ciclo Semaforico'!AW$32,O!$HC46:$HL46))-IF(AW$31="",(SUMIF(S!$HC$15:$HL$15,'Ciclo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Semaforico'!AW$30,O!$HC46:$HL46))*AW$31))</f>
        <v>0</v>
      </c>
      <c r="AX71" s="242">
        <f>IF(AX$32="",IF(AX$31="",(SUMIF(S!$HC$15:$HL$15,'Ciclo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Semaforico'!AX$30,O!$HC46:$HL46))*AX$31),(SUMIF(S!$HC$15:$HL$15,'Ciclo Semaforico'!AX$32,S!$HC46:$HL46)+SUMIF(N!$HC$15:$HL$15,'Ciclo Semaforico'!AX$32,N!$HC46:$HL46)+SUMIF(E!$HC$15:$HL$15,'Ciclo Semaforico'!AX$32,E!$HC46:$HL46)+SUMIF(O!$HC$15:$HL$15,'Ciclo Semaforico'!AX$32,O!$HC46:$HL46))-IF(AX$31="",(SUMIF(S!$HC$15:$HL$15,'Ciclo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Semaforico'!AX$30,O!$HC46:$HL46))*AX$31))</f>
        <v>0</v>
      </c>
      <c r="AY71" s="240">
        <f>IF(AY$32="",IF(AY$31="",(SUMIF(S!$HC$15:$HL$15,'Ciclo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Semaforico'!AY$30,O!$HC46:$HL46))*AY$31),(SUMIF(S!$HC$15:$HL$15,'Ciclo Semaforico'!AY$32,S!$HC46:$HL46)+SUMIF(N!$HC$15:$HL$15,'Ciclo Semaforico'!AY$32,N!$HC46:$HL46)+SUMIF(E!$HC$15:$HL$15,'Ciclo Semaforico'!AY$32,E!$HC46:$HL46)+SUMIF(O!$HC$15:$HL$15,'Ciclo Semaforico'!AY$32,O!$HC46:$HL46))-IF(AY$31="",(SUMIF(S!$HC$15:$HL$15,'Ciclo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Semaforico'!AY$30,O!$HC46:$HL46))*AY$31))</f>
        <v>0</v>
      </c>
      <c r="AZ71" s="241">
        <f>IF(AZ$32="",IF(AZ$31="",(SUMIF(S!$HC$15:$HL$15,'Ciclo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Semaforico'!AZ$30,O!$HC46:$HL46))*AZ$31),(SUMIF(S!$HC$15:$HL$15,'Ciclo Semaforico'!AZ$32,S!$HC46:$HL46)+SUMIF(N!$HC$15:$HL$15,'Ciclo Semaforico'!AZ$32,N!$HC46:$HL46)+SUMIF(E!$HC$15:$HL$15,'Ciclo Semaforico'!AZ$32,E!$HC46:$HL46)+SUMIF(O!$HC$15:$HL$15,'Ciclo Semaforico'!AZ$32,O!$HC46:$HL46))-IF(AZ$31="",(SUMIF(S!$HC$15:$HL$15,'Ciclo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Semaforico'!AZ$30,O!$HC46:$HL46))*AZ$31))</f>
        <v>0</v>
      </c>
      <c r="BA71" s="241">
        <f>IF(BA$32="",IF(BA$31="",(SUMIF(S!$HC$15:$HL$15,'Ciclo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Semaforico'!BA$30,O!$HC46:$HL46))*BA$31),(SUMIF(S!$HC$15:$HL$15,'Ciclo Semaforico'!BA$32,S!$HC46:$HL46)+SUMIF(N!$HC$15:$HL$15,'Ciclo Semaforico'!BA$32,N!$HC46:$HL46)+SUMIF(E!$HC$15:$HL$15,'Ciclo Semaforico'!BA$32,E!$HC46:$HL46)+SUMIF(O!$HC$15:$HL$15,'Ciclo Semaforico'!BA$32,O!$HC46:$HL46))-IF(BA$31="",(SUMIF(S!$HC$15:$HL$15,'Ciclo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Semaforico'!BA$30,O!$HC46:$HL46))*BA$31))</f>
        <v>0</v>
      </c>
      <c r="BB71" s="241">
        <f>IF(BB$32="",IF(BB$31="",(SUMIF(S!$HC$15:$HL$15,'Ciclo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Semaforico'!BB$30,O!$HC46:$HL46))*BB$31),(SUMIF(S!$HC$15:$HL$15,'Ciclo Semaforico'!BB$32,S!$HC46:$HL46)+SUMIF(N!$HC$15:$HL$15,'Ciclo Semaforico'!BB$32,N!$HC46:$HL46)+SUMIF(E!$HC$15:$HL$15,'Ciclo Semaforico'!BB$32,E!$HC46:$HL46)+SUMIF(O!$HC$15:$HL$15,'Ciclo Semaforico'!BB$32,O!$HC46:$HL46))-IF(BB$31="",(SUMIF(S!$HC$15:$HL$15,'Ciclo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Semaforico'!BB$30,O!$HC46:$HL46))*BB$31))</f>
        <v>0</v>
      </c>
      <c r="BC71" s="241">
        <f>IF(BC$32="",IF(BC$31="",(SUMIF(S!$HC$15:$HL$15,'Ciclo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Semaforico'!BC$30,O!$HC46:$HL46))*BC$31),(SUMIF(S!$HC$15:$HL$15,'Ciclo Semaforico'!BC$32,S!$HC46:$HL46)+SUMIF(N!$HC$15:$HL$15,'Ciclo Semaforico'!BC$32,N!$HC46:$HL46)+SUMIF(E!$HC$15:$HL$15,'Ciclo Semaforico'!BC$32,E!$HC46:$HL46)+SUMIF(O!$HC$15:$HL$15,'Ciclo Semaforico'!BC$32,O!$HC46:$HL46))-IF(BC$31="",(SUMIF(S!$HC$15:$HL$15,'Ciclo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Semaforico'!BC$30,O!$HC46:$HL46))*BC$31))</f>
        <v>0</v>
      </c>
      <c r="BD71" s="241">
        <f>IF(BD$32="",IF(BD$31="",(SUMIF(S!$HC$15:$HL$15,'Ciclo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Semaforico'!BD$30,O!$HC46:$HL46))*BD$31),(SUMIF(S!$HC$15:$HL$15,'Ciclo Semaforico'!BD$32,S!$HC46:$HL46)+SUMIF(N!$HC$15:$HL$15,'Ciclo Semaforico'!BD$32,N!$HC46:$HL46)+SUMIF(E!$HC$15:$HL$15,'Ciclo Semaforico'!BD$32,E!$HC46:$HL46)+SUMIF(O!$HC$15:$HL$15,'Ciclo Semaforico'!BD$32,O!$HC46:$HL46))-IF(BD$31="",(SUMIF(S!$HC$15:$HL$15,'Ciclo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Semaforico'!BD$30,O!$HC46:$HL46))*BD$31))</f>
        <v>0</v>
      </c>
      <c r="BE71" s="241">
        <f>IF(BE$32="",IF(BE$31="",(SUMIF(S!$HC$15:$HL$15,'Ciclo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Semaforico'!BE$30,O!$HC46:$HL46))*BE$31),(SUMIF(S!$HC$15:$HL$15,'Ciclo Semaforico'!BE$32,S!$HC46:$HL46)+SUMIF(N!$HC$15:$HL$15,'Ciclo Semaforico'!BE$32,N!$HC46:$HL46)+SUMIF(E!$HC$15:$HL$15,'Ciclo Semaforico'!BE$32,E!$HC46:$HL46)+SUMIF(O!$HC$15:$HL$15,'Ciclo Semaforico'!BE$32,O!$HC46:$HL46))-IF(BE$31="",(SUMIF(S!$HC$15:$HL$15,'Ciclo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Semaforico'!BE$30,O!$HC46:$HL46))*BE$31))</f>
        <v>0</v>
      </c>
      <c r="BF71" s="241">
        <f>IF(BF$32="",IF(BF$31="",(SUMIF(S!$HC$15:$HL$15,'Ciclo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Semaforico'!BF$30,O!$HC46:$HL46))*BF$31),(SUMIF(S!$HC$15:$HL$15,'Ciclo Semaforico'!BF$32,S!$HC46:$HL46)+SUMIF(N!$HC$15:$HL$15,'Ciclo Semaforico'!BF$32,N!$HC46:$HL46)+SUMIF(E!$HC$15:$HL$15,'Ciclo Semaforico'!BF$32,E!$HC46:$HL46)+SUMIF(O!$HC$15:$HL$15,'Ciclo Semaforico'!BF$32,O!$HC46:$HL46))-IF(BF$31="",(SUMIF(S!$HC$15:$HL$15,'Ciclo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Semaforico'!BF$30,O!$HC46:$HL46))*BF$31))</f>
        <v>0</v>
      </c>
      <c r="BG71" s="241">
        <f>IF(BG$32="",IF(BG$31="",(SUMIF(S!$HC$15:$HL$15,'Ciclo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Semaforico'!BG$30,O!$HC46:$HL46))*BG$31),(SUMIF(S!$HC$15:$HL$15,'Ciclo Semaforico'!BG$32,S!$HC46:$HL46)+SUMIF(N!$HC$15:$HL$15,'Ciclo Semaforico'!BG$32,N!$HC46:$HL46)+SUMIF(E!$HC$15:$HL$15,'Ciclo Semaforico'!BG$32,E!$HC46:$HL46)+SUMIF(O!$HC$15:$HL$15,'Ciclo Semaforico'!BG$32,O!$HC46:$HL46))-IF(BG$31="",(SUMIF(S!$HC$15:$HL$15,'Ciclo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Semaforico'!BG$30,O!$HC46:$HL46))*BG$31))</f>
        <v>0</v>
      </c>
      <c r="BH71" s="241">
        <f>IF(BH$32="",IF(BH$31="",(SUMIF(S!$HC$15:$HL$15,'Ciclo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Semaforico'!BH$30,O!$HC46:$HL46))*BH$31),(SUMIF(S!$HC$15:$HL$15,'Ciclo Semaforico'!BH$32,S!$HC46:$HL46)+SUMIF(N!$HC$15:$HL$15,'Ciclo Semaforico'!BH$32,N!$HC46:$HL46)+SUMIF(E!$HC$15:$HL$15,'Ciclo Semaforico'!BH$32,E!$HC46:$HL46)+SUMIF(O!$HC$15:$HL$15,'Ciclo Semaforico'!BH$32,O!$HC46:$HL46))-IF(BH$31="",(SUMIF(S!$HC$15:$HL$15,'Ciclo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Semaforico'!BH$30,O!$HC46:$HL46))*BH$31))</f>
        <v>0</v>
      </c>
      <c r="BI71" s="241">
        <f>IF(BI$32="",IF(BI$31="",(SUMIF(S!$HC$15:$HL$15,'Ciclo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Semaforico'!BI$30,O!$HC46:$HL46))*BI$31),(SUMIF(S!$HC$15:$HL$15,'Ciclo Semaforico'!BI$32,S!$HC46:$HL46)+SUMIF(N!$HC$15:$HL$15,'Ciclo Semaforico'!BI$32,N!$HC46:$HL46)+SUMIF(E!$HC$15:$HL$15,'Ciclo Semaforico'!BI$32,E!$HC46:$HL46)+SUMIF(O!$HC$15:$HL$15,'Ciclo Semaforico'!BI$32,O!$HC46:$HL46))-IF(BI$31="",(SUMIF(S!$HC$15:$HL$15,'Ciclo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Semaforico'!BI$30,O!$HC46:$HL46))*BI$31))</f>
        <v>0</v>
      </c>
      <c r="BJ71" s="242">
        <f>IF(BJ$32="",IF(BJ$31="",(SUMIF(S!$HC$15:$HL$15,'Ciclo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Semaforico'!BJ$30,O!$HC46:$HL46))*BJ$31),(SUMIF(S!$HC$15:$HL$15,'Ciclo Semaforico'!BJ$32,S!$HC46:$HL46)+SUMIF(N!$HC$15:$HL$15,'Ciclo Semaforico'!BJ$32,N!$HC46:$HL46)+SUMIF(E!$HC$15:$HL$15,'Ciclo Semaforico'!BJ$32,E!$HC46:$HL46)+SUMIF(O!$HC$15:$HL$15,'Ciclo Semaforico'!BJ$32,O!$HC46:$HL46))-IF(BJ$31="",(SUMIF(S!$HC$15:$HL$15,'Ciclo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Semaforico'!BJ$30,O!$HC46:$HL46))*BJ$31))</f>
        <v>0</v>
      </c>
      <c r="BK71" s="240">
        <f>IF(BK$32="",IF(BK$31="",(SUMIF(S!$HC$15:$HL$15,'Ciclo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Semaforico'!BK$30,O!$HC46:$HL46))*BK$31),(SUMIF(S!$HC$15:$HL$15,'Ciclo Semaforico'!BK$32,S!$HC46:$HL46)+SUMIF(N!$HC$15:$HL$15,'Ciclo Semaforico'!BK$32,N!$HC46:$HL46)+SUMIF(E!$HC$15:$HL$15,'Ciclo Semaforico'!BK$32,E!$HC46:$HL46)+SUMIF(O!$HC$15:$HL$15,'Ciclo Semaforico'!BK$32,O!$HC46:$HL46))-IF(BK$31="",(SUMIF(S!$HC$15:$HL$15,'Ciclo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Semaforico'!BK$30,O!$HC46:$HL46))*BK$31))</f>
        <v>0</v>
      </c>
      <c r="BL71" s="241">
        <f>IF(BL$32="",IF(BL$31="",(SUMIF(S!$HC$15:$HL$15,'Ciclo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Semaforico'!BL$30,O!$HC46:$HL46))*BL$31),(SUMIF(S!$HC$15:$HL$15,'Ciclo Semaforico'!BL$32,S!$HC46:$HL46)+SUMIF(N!$HC$15:$HL$15,'Ciclo Semaforico'!BL$32,N!$HC46:$HL46)+SUMIF(E!$HC$15:$HL$15,'Ciclo Semaforico'!BL$32,E!$HC46:$HL46)+SUMIF(O!$HC$15:$HL$15,'Ciclo Semaforico'!BL$32,O!$HC46:$HL46))-IF(BL$31="",(SUMIF(S!$HC$15:$HL$15,'Ciclo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Semaforico'!BL$30,O!$HC46:$HL46))*BL$31))</f>
        <v>0</v>
      </c>
      <c r="BM71" s="241">
        <f>IF(BM$32="",IF(BM$31="",(SUMIF(S!$HC$15:$HL$15,'Ciclo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Semaforico'!BM$30,O!$HC46:$HL46))*BM$31),(SUMIF(S!$HC$15:$HL$15,'Ciclo Semaforico'!BM$32,S!$HC46:$HL46)+SUMIF(N!$HC$15:$HL$15,'Ciclo Semaforico'!BM$32,N!$HC46:$HL46)+SUMIF(E!$HC$15:$HL$15,'Ciclo Semaforico'!BM$32,E!$HC46:$HL46)+SUMIF(O!$HC$15:$HL$15,'Ciclo Semaforico'!BM$32,O!$HC46:$HL46))-IF(BM$31="",(SUMIF(S!$HC$15:$HL$15,'Ciclo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Semaforico'!BM$30,O!$HC46:$HL46))*BM$31))</f>
        <v>0</v>
      </c>
      <c r="BN71" s="241">
        <f>IF(BN$32="",IF(BN$31="",(SUMIF(S!$HC$15:$HL$15,'Ciclo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Semaforico'!BN$30,O!$HC46:$HL46))*BN$31),(SUMIF(S!$HC$15:$HL$15,'Ciclo Semaforico'!BN$32,S!$HC46:$HL46)+SUMIF(N!$HC$15:$HL$15,'Ciclo Semaforico'!BN$32,N!$HC46:$HL46)+SUMIF(E!$HC$15:$HL$15,'Ciclo Semaforico'!BN$32,E!$HC46:$HL46)+SUMIF(O!$HC$15:$HL$15,'Ciclo Semaforico'!BN$32,O!$HC46:$HL46))-IF(BN$31="",(SUMIF(S!$HC$15:$HL$15,'Ciclo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Semaforico'!BN$30,O!$HC46:$HL46))*BN$31))</f>
        <v>0</v>
      </c>
      <c r="BO71" s="241">
        <f>IF(BO$32="",IF(BO$31="",(SUMIF(S!$HC$15:$HL$15,'Ciclo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Semaforico'!BO$30,O!$HC46:$HL46))*BO$31),(SUMIF(S!$HC$15:$HL$15,'Ciclo Semaforico'!BO$32,S!$HC46:$HL46)+SUMIF(N!$HC$15:$HL$15,'Ciclo Semaforico'!BO$32,N!$HC46:$HL46)+SUMIF(E!$HC$15:$HL$15,'Ciclo Semaforico'!BO$32,E!$HC46:$HL46)+SUMIF(O!$HC$15:$HL$15,'Ciclo Semaforico'!BO$32,O!$HC46:$HL46))-IF(BO$31="",(SUMIF(S!$HC$15:$HL$15,'Ciclo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Semaforico'!BO$30,O!$HC46:$HL46))*BO$31))</f>
        <v>0</v>
      </c>
      <c r="BP71" s="241">
        <f>IF(BP$32="",IF(BP$31="",(SUMIF(S!$HC$15:$HL$15,'Ciclo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Semaforico'!BP$30,O!$HC46:$HL46))*BP$31),(SUMIF(S!$HC$15:$HL$15,'Ciclo Semaforico'!BP$32,S!$HC46:$HL46)+SUMIF(N!$HC$15:$HL$15,'Ciclo Semaforico'!BP$32,N!$HC46:$HL46)+SUMIF(E!$HC$15:$HL$15,'Ciclo Semaforico'!BP$32,E!$HC46:$HL46)+SUMIF(O!$HC$15:$HL$15,'Ciclo Semaforico'!BP$32,O!$HC46:$HL46))-IF(BP$31="",(SUMIF(S!$HC$15:$HL$15,'Ciclo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Semaforico'!BP$30,O!$HC46:$HL46))*BP$31))</f>
        <v>0</v>
      </c>
      <c r="BQ71" s="241">
        <f>IF(BQ$32="",IF(BQ$31="",(SUMIF(S!$HC$15:$HL$15,'Ciclo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Semaforico'!BQ$30,O!$HC46:$HL46))*BQ$31),(SUMIF(S!$HC$15:$HL$15,'Ciclo Semaforico'!BQ$32,S!$HC46:$HL46)+SUMIF(N!$HC$15:$HL$15,'Ciclo Semaforico'!BQ$32,N!$HC46:$HL46)+SUMIF(E!$HC$15:$HL$15,'Ciclo Semaforico'!BQ$32,E!$HC46:$HL46)+SUMIF(O!$HC$15:$HL$15,'Ciclo Semaforico'!BQ$32,O!$HC46:$HL46))-IF(BQ$31="",(SUMIF(S!$HC$15:$HL$15,'Ciclo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Semaforico'!BQ$30,O!$HC46:$HL46))*BQ$31))</f>
        <v>0</v>
      </c>
      <c r="BR71" s="241">
        <f>IF(BR$32="",IF(BR$31="",(SUMIF(S!$HC$15:$HL$15,'Ciclo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Semaforico'!BR$30,O!$HC46:$HL46))*BR$31),(SUMIF(S!$HC$15:$HL$15,'Ciclo Semaforico'!BR$32,S!$HC46:$HL46)+SUMIF(N!$HC$15:$HL$15,'Ciclo Semaforico'!BR$32,N!$HC46:$HL46)+SUMIF(E!$HC$15:$HL$15,'Ciclo Semaforico'!BR$32,E!$HC46:$HL46)+SUMIF(O!$HC$15:$HL$15,'Ciclo Semaforico'!BR$32,O!$HC46:$HL46))-IF(BR$31="",(SUMIF(S!$HC$15:$HL$15,'Ciclo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Semaforico'!BR$30,O!$HC46:$HL46))*BR$31))</f>
        <v>0</v>
      </c>
      <c r="BS71" s="241">
        <f>IF(BS$32="",IF(BS$31="",(SUMIF(S!$HC$15:$HL$15,'Ciclo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Semaforico'!BS$30,O!$HC46:$HL46))*BS$31),(SUMIF(S!$HC$15:$HL$15,'Ciclo Semaforico'!BS$32,S!$HC46:$HL46)+SUMIF(N!$HC$15:$HL$15,'Ciclo Semaforico'!BS$32,N!$HC46:$HL46)+SUMIF(E!$HC$15:$HL$15,'Ciclo Semaforico'!BS$32,E!$HC46:$HL46)+SUMIF(O!$HC$15:$HL$15,'Ciclo Semaforico'!BS$32,O!$HC46:$HL46))-IF(BS$31="",(SUMIF(S!$HC$15:$HL$15,'Ciclo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Semaforico'!BS$30,O!$HC46:$HL46))*BS$31))</f>
        <v>0</v>
      </c>
      <c r="BT71" s="241">
        <f>IF(BT$32="",IF(BT$31="",(SUMIF(S!$HC$15:$HL$15,'Ciclo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Semaforico'!BT$30,O!$HC46:$HL46))*BT$31),(SUMIF(S!$HC$15:$HL$15,'Ciclo Semaforico'!BT$32,S!$HC46:$HL46)+SUMIF(N!$HC$15:$HL$15,'Ciclo Semaforico'!BT$32,N!$HC46:$HL46)+SUMIF(E!$HC$15:$HL$15,'Ciclo Semaforico'!BT$32,E!$HC46:$HL46)+SUMIF(O!$HC$15:$HL$15,'Ciclo Semaforico'!BT$32,O!$HC46:$HL46))-IF(BT$31="",(SUMIF(S!$HC$15:$HL$15,'Ciclo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Semaforico'!BT$30,O!$HC46:$HL46))*BT$31))</f>
        <v>0</v>
      </c>
      <c r="BU71" s="241">
        <f>IF(BU$32="",IF(BU$31="",(SUMIF(S!$HC$15:$HL$15,'Ciclo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Semaforico'!BU$30,O!$HC46:$HL46))*BU$31),(SUMIF(S!$HC$15:$HL$15,'Ciclo Semaforico'!BU$32,S!$HC46:$HL46)+SUMIF(N!$HC$15:$HL$15,'Ciclo Semaforico'!BU$32,N!$HC46:$HL46)+SUMIF(E!$HC$15:$HL$15,'Ciclo Semaforico'!BU$32,E!$HC46:$HL46)+SUMIF(O!$HC$15:$HL$15,'Ciclo Semaforico'!BU$32,O!$HC46:$HL46))-IF(BU$31="",(SUMIF(S!$HC$15:$HL$15,'Ciclo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Semaforico'!BU$30,O!$HC46:$HL46))*BU$31))</f>
        <v>0</v>
      </c>
      <c r="BV71" s="242">
        <f>IF(BV$32="",IF(BV$31="",(SUMIF(S!$HC$15:$HL$15,'Ciclo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Semaforico'!BV$30,O!$HC46:$HL46))*BV$31),(SUMIF(S!$HC$15:$HL$15,'Ciclo Semaforico'!BV$32,S!$HC46:$HL46)+SUMIF(N!$HC$15:$HL$15,'Ciclo Semaforico'!BV$32,N!$HC46:$HL46)+SUMIF(E!$HC$15:$HL$15,'Ciclo Semaforico'!BV$32,E!$HC46:$HL46)+SUMIF(O!$HC$15:$HL$15,'Ciclo Semaforico'!BV$32,O!$HC46:$HL46))-IF(BV$31="",(SUMIF(S!$HC$15:$HL$15,'Ciclo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Semaforico'!BV$30,O!$HC46:$HL46))*BV$31))</f>
        <v>0</v>
      </c>
      <c r="BW71" s="240">
        <f>IF(BW$32="",IF(BW$31="",(SUMIF(S!$HC$15:$HL$15,'Ciclo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Semaforico'!BW$30,O!$HC46:$HL46))*BW$31),(SUMIF(S!$HC$15:$HL$15,'Ciclo Semaforico'!BW$32,S!$HC46:$HL46)+SUMIF(N!$HC$15:$HL$15,'Ciclo Semaforico'!BW$32,N!$HC46:$HL46)+SUMIF(E!$HC$15:$HL$15,'Ciclo Semaforico'!BW$32,E!$HC46:$HL46)+SUMIF(O!$HC$15:$HL$15,'Ciclo Semaforico'!BW$32,O!$HC46:$HL46))-IF(BW$31="",(SUMIF(S!$HC$15:$HL$15,'Ciclo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Semaforico'!BW$30,O!$HC46:$HL46))*BW$31))</f>
        <v>0</v>
      </c>
      <c r="BX71" s="241">
        <f>IF(BX$32="",IF(BX$31="",(SUMIF(S!$HC$15:$HL$15,'Ciclo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Semaforico'!BX$30,O!$HC46:$HL46))*BX$31),(SUMIF(S!$HC$15:$HL$15,'Ciclo Semaforico'!BX$32,S!$HC46:$HL46)+SUMIF(N!$HC$15:$HL$15,'Ciclo Semaforico'!BX$32,N!$HC46:$HL46)+SUMIF(E!$HC$15:$HL$15,'Ciclo Semaforico'!BX$32,E!$HC46:$HL46)+SUMIF(O!$HC$15:$HL$15,'Ciclo Semaforico'!BX$32,O!$HC46:$HL46))-IF(BX$31="",(SUMIF(S!$HC$15:$HL$15,'Ciclo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Semaforico'!BX$30,O!$HC46:$HL46))*BX$31))</f>
        <v>0</v>
      </c>
      <c r="BY71" s="241">
        <f>IF(BY$32="",IF(BY$31="",(SUMIF(S!$HC$15:$HL$15,'Ciclo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Semaforico'!BY$30,O!$HC46:$HL46))*BY$31),(SUMIF(S!$HC$15:$HL$15,'Ciclo Semaforico'!BY$32,S!$HC46:$HL46)+SUMIF(N!$HC$15:$HL$15,'Ciclo Semaforico'!BY$32,N!$HC46:$HL46)+SUMIF(E!$HC$15:$HL$15,'Ciclo Semaforico'!BY$32,E!$HC46:$HL46)+SUMIF(O!$HC$15:$HL$15,'Ciclo Semaforico'!BY$32,O!$HC46:$HL46))-IF(BY$31="",(SUMIF(S!$HC$15:$HL$15,'Ciclo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Semaforico'!BY$30,O!$HC46:$HL46))*BY$31))</f>
        <v>0</v>
      </c>
      <c r="BZ71" s="241">
        <f>IF(BZ$32="",IF(BZ$31="",(SUMIF(S!$HC$15:$HL$15,'Ciclo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Semaforico'!BZ$30,O!$HC46:$HL46))*BZ$31),(SUMIF(S!$HC$15:$HL$15,'Ciclo Semaforico'!BZ$32,S!$HC46:$HL46)+SUMIF(N!$HC$15:$HL$15,'Ciclo Semaforico'!BZ$32,N!$HC46:$HL46)+SUMIF(E!$HC$15:$HL$15,'Ciclo Semaforico'!BZ$32,E!$HC46:$HL46)+SUMIF(O!$HC$15:$HL$15,'Ciclo Semaforico'!BZ$32,O!$HC46:$HL46))-IF(BZ$31="",(SUMIF(S!$HC$15:$HL$15,'Ciclo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Semaforico'!BZ$30,O!$HC46:$HL46))*BZ$31))</f>
        <v>0</v>
      </c>
      <c r="CA71" s="241">
        <f>IF(CA$32="",IF(CA$31="",(SUMIF(S!$HC$15:$HL$15,'Ciclo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Semaforico'!CA$30,O!$HC46:$HL46))*CA$31),(SUMIF(S!$HC$15:$HL$15,'Ciclo Semaforico'!CA$32,S!$HC46:$HL46)+SUMIF(N!$HC$15:$HL$15,'Ciclo Semaforico'!CA$32,N!$HC46:$HL46)+SUMIF(E!$HC$15:$HL$15,'Ciclo Semaforico'!CA$32,E!$HC46:$HL46)+SUMIF(O!$HC$15:$HL$15,'Ciclo Semaforico'!CA$32,O!$HC46:$HL46))-IF(CA$31="",(SUMIF(S!$HC$15:$HL$15,'Ciclo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Semaforico'!CA$30,O!$HC46:$HL46))*CA$31))</f>
        <v>0</v>
      </c>
      <c r="CB71" s="241">
        <f>IF(CB$32="",IF(CB$31="",(SUMIF(S!$HC$15:$HL$15,'Ciclo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Semaforico'!CB$30,O!$HC46:$HL46))*CB$31),(SUMIF(S!$HC$15:$HL$15,'Ciclo Semaforico'!CB$32,S!$HC46:$HL46)+SUMIF(N!$HC$15:$HL$15,'Ciclo Semaforico'!CB$32,N!$HC46:$HL46)+SUMIF(E!$HC$15:$HL$15,'Ciclo Semaforico'!CB$32,E!$HC46:$HL46)+SUMIF(O!$HC$15:$HL$15,'Ciclo Semaforico'!CB$32,O!$HC46:$HL46))-IF(CB$31="",(SUMIF(S!$HC$15:$HL$15,'Ciclo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Semaforico'!CB$30,O!$HC46:$HL46))*CB$31))</f>
        <v>0</v>
      </c>
      <c r="CC71" s="241">
        <f>IF(CC$32="",IF(CC$31="",(SUMIF(S!$HC$15:$HL$15,'Ciclo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Semaforico'!CC$30,O!$HC46:$HL46))*CC$31),(SUMIF(S!$HC$15:$HL$15,'Ciclo Semaforico'!CC$32,S!$HC46:$HL46)+SUMIF(N!$HC$15:$HL$15,'Ciclo Semaforico'!CC$32,N!$HC46:$HL46)+SUMIF(E!$HC$15:$HL$15,'Ciclo Semaforico'!CC$32,E!$HC46:$HL46)+SUMIF(O!$HC$15:$HL$15,'Ciclo Semaforico'!CC$32,O!$HC46:$HL46))-IF(CC$31="",(SUMIF(S!$HC$15:$HL$15,'Ciclo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Semaforico'!CC$30,O!$HC46:$HL46))*CC$31))</f>
        <v>0</v>
      </c>
      <c r="CD71" s="241">
        <f>IF(CD$32="",IF(CD$31="",(SUMIF(S!$HC$15:$HL$15,'Ciclo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Semaforico'!CD$30,O!$HC46:$HL46))*CD$31),(SUMIF(S!$HC$15:$HL$15,'Ciclo Semaforico'!CD$32,S!$HC46:$HL46)+SUMIF(N!$HC$15:$HL$15,'Ciclo Semaforico'!CD$32,N!$HC46:$HL46)+SUMIF(E!$HC$15:$HL$15,'Ciclo Semaforico'!CD$32,E!$HC46:$HL46)+SUMIF(O!$HC$15:$HL$15,'Ciclo Semaforico'!CD$32,O!$HC46:$HL46))-IF(CD$31="",(SUMIF(S!$HC$15:$HL$15,'Ciclo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Semaforico'!CD$30,O!$HC46:$HL46))*CD$31))</f>
        <v>0</v>
      </c>
      <c r="CE71" s="241">
        <f>IF(CE$32="",IF(CE$31="",(SUMIF(S!$HC$15:$HL$15,'Ciclo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Semaforico'!CE$30,O!$HC46:$HL46))*CE$31),(SUMIF(S!$HC$15:$HL$15,'Ciclo Semaforico'!CE$32,S!$HC46:$HL46)+SUMIF(N!$HC$15:$HL$15,'Ciclo Semaforico'!CE$32,N!$HC46:$HL46)+SUMIF(E!$HC$15:$HL$15,'Ciclo Semaforico'!CE$32,E!$HC46:$HL46)+SUMIF(O!$HC$15:$HL$15,'Ciclo Semaforico'!CE$32,O!$HC46:$HL46))-IF(CE$31="",(SUMIF(S!$HC$15:$HL$15,'Ciclo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Semaforico'!CE$30,O!$HC46:$HL46))*CE$31))</f>
        <v>0</v>
      </c>
      <c r="CF71" s="241">
        <f>IF(CF$32="",IF(CF$31="",(SUMIF(S!$HC$15:$HL$15,'Ciclo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Semaforico'!CF$30,O!$HC46:$HL46))*CF$31),(SUMIF(S!$HC$15:$HL$15,'Ciclo Semaforico'!CF$32,S!$HC46:$HL46)+SUMIF(N!$HC$15:$HL$15,'Ciclo Semaforico'!CF$32,N!$HC46:$HL46)+SUMIF(E!$HC$15:$HL$15,'Ciclo Semaforico'!CF$32,E!$HC46:$HL46)+SUMIF(O!$HC$15:$HL$15,'Ciclo Semaforico'!CF$32,O!$HC46:$HL46))-IF(CF$31="",(SUMIF(S!$HC$15:$HL$15,'Ciclo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Semaforico'!CF$30,O!$HC46:$HL46))*CF$31))</f>
        <v>0</v>
      </c>
      <c r="CG71" s="241">
        <f>IF(CG$32="",IF(CG$31="",(SUMIF(S!$HC$15:$HL$15,'Ciclo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Semaforico'!CG$30,O!$HC46:$HL46))*CG$31),(SUMIF(S!$HC$15:$HL$15,'Ciclo Semaforico'!CG$32,S!$HC46:$HL46)+SUMIF(N!$HC$15:$HL$15,'Ciclo Semaforico'!CG$32,N!$HC46:$HL46)+SUMIF(E!$HC$15:$HL$15,'Ciclo Semaforico'!CG$32,E!$HC46:$HL46)+SUMIF(O!$HC$15:$HL$15,'Ciclo Semaforico'!CG$32,O!$HC46:$HL46))-IF(CG$31="",(SUMIF(S!$HC$15:$HL$15,'Ciclo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Semaforico'!CG$30,O!$HC46:$HL46))*CG$31))</f>
        <v>0</v>
      </c>
      <c r="CH71" s="242">
        <f>IF(CH$32="",IF(CH$31="",(SUMIF(S!$HC$15:$HL$15,'Ciclo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Semaforico'!CH$30,O!$HC46:$HL46))*CH$31),(SUMIF(S!$HC$15:$HL$15,'Ciclo Semaforico'!CH$32,S!$HC46:$HL46)+SUMIF(N!$HC$15:$HL$15,'Ciclo Semaforico'!CH$32,N!$HC46:$HL46)+SUMIF(E!$HC$15:$HL$15,'Ciclo Semaforico'!CH$32,E!$HC46:$HL46)+SUMIF(O!$HC$15:$HL$15,'Ciclo Semaforico'!CH$32,O!$HC46:$HL46))-IF(CH$31="",(SUMIF(S!$HC$15:$HL$15,'Ciclo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Semaforico'!CH$30,O!$HC46:$HL46))*CH$31))</f>
        <v>0</v>
      </c>
      <c r="CI71" s="240" t="e">
        <f t="shared" si="52"/>
        <v>#REF!</v>
      </c>
      <c r="CJ71" s="241" t="e">
        <f t="shared" si="53"/>
        <v>#REF!</v>
      </c>
      <c r="CK71" s="241" t="e">
        <f t="shared" si="54"/>
        <v>#REF!</v>
      </c>
      <c r="CL71" s="241" t="e">
        <f t="shared" si="55"/>
        <v>#REF!</v>
      </c>
      <c r="CM71" s="241" t="e">
        <f t="shared" si="56"/>
        <v>#REF!</v>
      </c>
      <c r="CN71" s="241" t="e">
        <f t="shared" si="57"/>
        <v>#REF!</v>
      </c>
      <c r="CO71" s="241" t="e">
        <f t="shared" si="58"/>
        <v>#REF!</v>
      </c>
      <c r="CP71" s="241" t="e">
        <f t="shared" si="59"/>
        <v>#REF!</v>
      </c>
      <c r="CQ71" s="241" t="e">
        <f t="shared" si="60"/>
        <v>#REF!</v>
      </c>
      <c r="CR71" s="241" t="e">
        <f t="shared" si="61"/>
        <v>#REF!</v>
      </c>
      <c r="CS71" s="241" t="e">
        <f t="shared" si="62"/>
        <v>#REF!</v>
      </c>
      <c r="CT71" s="242">
        <f t="shared" si="63"/>
        <v>0</v>
      </c>
      <c r="CU71" s="240" t="e">
        <f t="shared" si="64"/>
        <v>#REF!</v>
      </c>
      <c r="CV71" s="241" t="e">
        <f t="shared" si="65"/>
        <v>#REF!</v>
      </c>
      <c r="CW71" s="241" t="e">
        <f t="shared" si="66"/>
        <v>#REF!</v>
      </c>
      <c r="CX71" s="241">
        <f t="shared" si="67"/>
        <v>0</v>
      </c>
      <c r="CY71" s="241">
        <f t="shared" si="68"/>
        <v>0</v>
      </c>
      <c r="CZ71" s="241">
        <f t="shared" si="69"/>
        <v>0</v>
      </c>
      <c r="DA71" s="241">
        <f t="shared" si="70"/>
        <v>0</v>
      </c>
      <c r="DB71" s="241">
        <f t="shared" si="71"/>
        <v>0</v>
      </c>
      <c r="DC71" s="241">
        <f t="shared" si="72"/>
        <v>0</v>
      </c>
      <c r="DD71" s="241">
        <f t="shared" si="73"/>
        <v>0</v>
      </c>
      <c r="DE71" s="241">
        <f t="shared" si="74"/>
        <v>0</v>
      </c>
      <c r="DF71" s="242">
        <f t="shared" si="75"/>
        <v>0</v>
      </c>
      <c r="DG71" s="240">
        <f t="shared" si="76"/>
        <v>0</v>
      </c>
      <c r="DH71" s="241">
        <f t="shared" si="77"/>
        <v>0</v>
      </c>
      <c r="DI71" s="241">
        <f t="shared" si="78"/>
        <v>0</v>
      </c>
      <c r="DJ71" s="241">
        <f t="shared" si="79"/>
        <v>0</v>
      </c>
      <c r="DK71" s="241">
        <f t="shared" si="80"/>
        <v>0</v>
      </c>
      <c r="DL71" s="241">
        <f t="shared" si="81"/>
        <v>0</v>
      </c>
      <c r="DM71" s="241">
        <f t="shared" si="82"/>
        <v>0</v>
      </c>
      <c r="DN71" s="241">
        <f t="shared" si="83"/>
        <v>0</v>
      </c>
      <c r="DO71" s="241">
        <f t="shared" si="84"/>
        <v>0</v>
      </c>
      <c r="DP71" s="241">
        <f t="shared" si="85"/>
        <v>0</v>
      </c>
      <c r="DQ71" s="241">
        <f t="shared" si="86"/>
        <v>0</v>
      </c>
      <c r="DR71" s="242">
        <f t="shared" si="87"/>
        <v>0</v>
      </c>
      <c r="DS71" s="240">
        <f t="shared" si="88"/>
        <v>0</v>
      </c>
      <c r="DT71" s="241">
        <f t="shared" si="89"/>
        <v>0</v>
      </c>
      <c r="DU71" s="241">
        <f t="shared" si="90"/>
        <v>0</v>
      </c>
      <c r="DV71" s="241">
        <f t="shared" si="91"/>
        <v>0</v>
      </c>
      <c r="DW71" s="241">
        <f t="shared" si="92"/>
        <v>0</v>
      </c>
      <c r="DX71" s="241">
        <f t="shared" si="93"/>
        <v>0</v>
      </c>
      <c r="DY71" s="241">
        <f t="shared" si="94"/>
        <v>0</v>
      </c>
      <c r="DZ71" s="241">
        <f t="shared" si="95"/>
        <v>0</v>
      </c>
      <c r="EA71" s="241">
        <f t="shared" si="96"/>
        <v>0</v>
      </c>
      <c r="EB71" s="241">
        <f t="shared" si="97"/>
        <v>0</v>
      </c>
      <c r="EC71" s="241">
        <f t="shared" si="98"/>
        <v>0</v>
      </c>
      <c r="ED71" s="242">
        <f t="shared" si="99"/>
        <v>0</v>
      </c>
      <c r="EE71" s="240">
        <f t="shared" si="100"/>
        <v>0</v>
      </c>
      <c r="EF71" s="241">
        <f t="shared" si="101"/>
        <v>0</v>
      </c>
      <c r="EG71" s="241">
        <f t="shared" si="102"/>
        <v>0</v>
      </c>
      <c r="EH71" s="241">
        <f t="shared" si="103"/>
        <v>0</v>
      </c>
      <c r="EI71" s="241">
        <f t="shared" si="104"/>
        <v>0</v>
      </c>
      <c r="EJ71" s="241">
        <f t="shared" si="105"/>
        <v>0</v>
      </c>
      <c r="EK71" s="241">
        <f t="shared" si="106"/>
        <v>0</v>
      </c>
      <c r="EL71" s="241">
        <f t="shared" si="107"/>
        <v>0</v>
      </c>
      <c r="EM71" s="241">
        <f t="shared" si="108"/>
        <v>0</v>
      </c>
      <c r="EN71" s="241">
        <f t="shared" si="109"/>
        <v>0</v>
      </c>
      <c r="EO71" s="241">
        <f t="shared" si="110"/>
        <v>0</v>
      </c>
      <c r="EP71" s="242">
        <f t="shared" si="111"/>
        <v>0</v>
      </c>
      <c r="EQ71" s="251" t="e">
        <f t="shared" si="112"/>
        <v>#REF!</v>
      </c>
      <c r="ER71" s="252" t="e">
        <f t="shared" si="113"/>
        <v>#REF!</v>
      </c>
      <c r="ES71" s="252" t="e">
        <f t="shared" si="114"/>
        <v>#REF!</v>
      </c>
      <c r="ET71" s="252" t="e">
        <f t="shared" si="115"/>
        <v>#REF!</v>
      </c>
      <c r="EU71" s="252" t="e">
        <f t="shared" si="116"/>
        <v>#REF!</v>
      </c>
      <c r="EV71" s="252" t="e">
        <f t="shared" si="117"/>
        <v>#REF!</v>
      </c>
      <c r="EW71" s="252" t="e">
        <f t="shared" si="118"/>
        <v>#REF!</v>
      </c>
      <c r="EX71" s="252" t="e">
        <f t="shared" si="119"/>
        <v>#REF!</v>
      </c>
      <c r="EY71" s="252" t="e">
        <f t="shared" si="120"/>
        <v>#REF!</v>
      </c>
      <c r="EZ71" s="252" t="e">
        <f t="shared" si="121"/>
        <v>#REF!</v>
      </c>
      <c r="FA71" s="252" t="e">
        <f t="shared" si="122"/>
        <v>#REF!</v>
      </c>
      <c r="FB71" s="253" t="str">
        <f t="shared" si="123"/>
        <v/>
      </c>
      <c r="FC71" s="251" t="e">
        <f t="shared" si="124"/>
        <v>#REF!</v>
      </c>
      <c r="FD71" s="252" t="e">
        <f t="shared" si="125"/>
        <v>#REF!</v>
      </c>
      <c r="FE71" s="252" t="e">
        <f t="shared" si="126"/>
        <v>#REF!</v>
      </c>
      <c r="FF71" s="252" t="str">
        <f t="shared" si="127"/>
        <v/>
      </c>
      <c r="FG71" s="252" t="str">
        <f t="shared" si="128"/>
        <v/>
      </c>
      <c r="FH71" s="252" t="str">
        <f t="shared" si="129"/>
        <v/>
      </c>
      <c r="FI71" s="252" t="str">
        <f t="shared" si="130"/>
        <v/>
      </c>
      <c r="FJ71" s="252" t="str">
        <f t="shared" si="131"/>
        <v/>
      </c>
      <c r="FK71" s="252" t="str">
        <f t="shared" si="132"/>
        <v/>
      </c>
      <c r="FL71" s="252" t="str">
        <f t="shared" si="133"/>
        <v/>
      </c>
      <c r="FM71" s="252" t="str">
        <f t="shared" si="134"/>
        <v/>
      </c>
      <c r="FN71" s="253" t="str">
        <f t="shared" si="135"/>
        <v/>
      </c>
      <c r="FO71" s="251" t="str">
        <f t="shared" si="136"/>
        <v/>
      </c>
      <c r="FP71" s="252" t="str">
        <f t="shared" si="137"/>
        <v/>
      </c>
      <c r="FQ71" s="252" t="str">
        <f t="shared" si="138"/>
        <v/>
      </c>
      <c r="FR71" s="252" t="str">
        <f t="shared" si="139"/>
        <v/>
      </c>
      <c r="FS71" s="252" t="str">
        <f t="shared" si="140"/>
        <v/>
      </c>
      <c r="FT71" s="252" t="str">
        <f t="shared" si="141"/>
        <v/>
      </c>
      <c r="FU71" s="252" t="str">
        <f t="shared" si="142"/>
        <v/>
      </c>
      <c r="FV71" s="252" t="str">
        <f t="shared" si="143"/>
        <v/>
      </c>
      <c r="FW71" s="252" t="str">
        <f t="shared" si="144"/>
        <v/>
      </c>
      <c r="FX71" s="252" t="str">
        <f t="shared" si="145"/>
        <v/>
      </c>
      <c r="FY71" s="252" t="str">
        <f t="shared" si="146"/>
        <v/>
      </c>
      <c r="FZ71" s="253" t="str">
        <f t="shared" si="147"/>
        <v/>
      </c>
      <c r="GA71" s="251" t="str">
        <f t="shared" si="148"/>
        <v/>
      </c>
      <c r="GB71" s="252" t="str">
        <f t="shared" si="149"/>
        <v/>
      </c>
      <c r="GC71" s="252" t="str">
        <f t="shared" si="150"/>
        <v/>
      </c>
      <c r="GD71" s="252" t="str">
        <f t="shared" si="151"/>
        <v/>
      </c>
      <c r="GE71" s="252" t="str">
        <f t="shared" si="152"/>
        <v/>
      </c>
      <c r="GF71" s="252" t="str">
        <f t="shared" si="153"/>
        <v/>
      </c>
      <c r="GG71" s="252" t="str">
        <f t="shared" si="154"/>
        <v/>
      </c>
      <c r="GH71" s="252" t="str">
        <f t="shared" si="155"/>
        <v/>
      </c>
      <c r="GI71" s="252" t="str">
        <f t="shared" si="156"/>
        <v/>
      </c>
      <c r="GJ71" s="252" t="str">
        <f t="shared" si="157"/>
        <v/>
      </c>
      <c r="GK71" s="252" t="str">
        <f t="shared" si="158"/>
        <v/>
      </c>
      <c r="GL71" s="253" t="str">
        <f t="shared" si="159"/>
        <v/>
      </c>
      <c r="GM71" s="251" t="str">
        <f t="shared" si="160"/>
        <v/>
      </c>
      <c r="GN71" s="252" t="str">
        <f t="shared" si="161"/>
        <v/>
      </c>
      <c r="GO71" s="252" t="str">
        <f t="shared" si="162"/>
        <v/>
      </c>
      <c r="GP71" s="252" t="str">
        <f t="shared" si="163"/>
        <v/>
      </c>
      <c r="GQ71" s="252" t="str">
        <f t="shared" si="164"/>
        <v/>
      </c>
      <c r="GR71" s="252" t="str">
        <f t="shared" si="165"/>
        <v/>
      </c>
      <c r="GS71" s="252" t="str">
        <f t="shared" si="166"/>
        <v/>
      </c>
      <c r="GT71" s="252" t="str">
        <f t="shared" si="167"/>
        <v/>
      </c>
      <c r="GU71" s="252" t="str">
        <f t="shared" si="168"/>
        <v/>
      </c>
      <c r="GV71" s="252" t="str">
        <f t="shared" si="169"/>
        <v/>
      </c>
      <c r="GW71" s="252" t="str">
        <f t="shared" si="170"/>
        <v/>
      </c>
      <c r="GX71" s="253" t="str">
        <f t="shared" si="171"/>
        <v/>
      </c>
      <c r="GY71" s="248" t="e">
        <f t="shared" si="185"/>
        <v>#REF!</v>
      </c>
      <c r="GZ71" s="249" t="e">
        <f t="shared" si="185"/>
        <v>#REF!</v>
      </c>
      <c r="HA71" s="249">
        <f t="shared" si="185"/>
        <v>0</v>
      </c>
      <c r="HB71" s="249">
        <f t="shared" si="185"/>
        <v>0</v>
      </c>
      <c r="HC71" s="249">
        <f t="shared" si="185"/>
        <v>0</v>
      </c>
      <c r="HD71" s="249">
        <f t="shared" si="185"/>
        <v>0</v>
      </c>
      <c r="HE71" s="249">
        <f t="shared" si="185"/>
        <v>0</v>
      </c>
      <c r="HF71" s="250">
        <f t="shared" si="185"/>
        <v>0</v>
      </c>
      <c r="HG71" s="248" t="e">
        <f t="shared" si="187"/>
        <v>#REF!</v>
      </c>
      <c r="HH71" s="249" t="e">
        <f t="shared" si="187"/>
        <v>#REF!</v>
      </c>
      <c r="HI71" s="249">
        <f t="shared" si="187"/>
        <v>0</v>
      </c>
      <c r="HJ71" s="249">
        <f t="shared" si="187"/>
        <v>0</v>
      </c>
      <c r="HK71" s="249">
        <f t="shared" si="187"/>
        <v>0</v>
      </c>
      <c r="HL71" s="249">
        <f t="shared" si="187"/>
        <v>0</v>
      </c>
      <c r="HM71" s="249">
        <f t="shared" si="187"/>
        <v>0</v>
      </c>
      <c r="HN71" s="250">
        <f t="shared" si="187"/>
        <v>0</v>
      </c>
      <c r="HO71" s="248">
        <f t="shared" si="189"/>
        <v>0</v>
      </c>
      <c r="HP71" s="249">
        <f t="shared" si="189"/>
        <v>0</v>
      </c>
      <c r="HQ71" s="249">
        <f t="shared" si="189"/>
        <v>0</v>
      </c>
      <c r="HR71" s="249">
        <f t="shared" si="189"/>
        <v>0</v>
      </c>
      <c r="HS71" s="249">
        <f t="shared" si="189"/>
        <v>0</v>
      </c>
      <c r="HT71" s="249">
        <f t="shared" si="189"/>
        <v>0</v>
      </c>
      <c r="HU71" s="249">
        <f t="shared" si="189"/>
        <v>0</v>
      </c>
      <c r="HV71" s="250">
        <f t="shared" si="189"/>
        <v>0</v>
      </c>
      <c r="HW71" s="248">
        <f t="shared" si="191"/>
        <v>0</v>
      </c>
      <c r="HX71" s="249">
        <f t="shared" si="191"/>
        <v>0</v>
      </c>
      <c r="HY71" s="249">
        <f t="shared" si="191"/>
        <v>0</v>
      </c>
      <c r="HZ71" s="249">
        <f t="shared" si="191"/>
        <v>0</v>
      </c>
      <c r="IA71" s="249">
        <f t="shared" si="191"/>
        <v>0</v>
      </c>
      <c r="IB71" s="249">
        <f t="shared" si="191"/>
        <v>0</v>
      </c>
      <c r="IC71" s="249">
        <f t="shared" si="191"/>
        <v>0</v>
      </c>
      <c r="ID71" s="250">
        <f t="shared" si="191"/>
        <v>0</v>
      </c>
      <c r="IE71" s="248">
        <f t="shared" si="193"/>
        <v>0</v>
      </c>
      <c r="IF71" s="249">
        <f t="shared" si="193"/>
        <v>0</v>
      </c>
      <c r="IG71" s="249">
        <f t="shared" si="193"/>
        <v>0</v>
      </c>
      <c r="IH71" s="249">
        <f t="shared" si="193"/>
        <v>0</v>
      </c>
      <c r="II71" s="249">
        <f t="shared" si="193"/>
        <v>0</v>
      </c>
      <c r="IJ71" s="249">
        <f t="shared" si="193"/>
        <v>0</v>
      </c>
      <c r="IK71" s="249">
        <f t="shared" si="193"/>
        <v>0</v>
      </c>
      <c r="IL71" s="250">
        <f t="shared" si="193"/>
        <v>0</v>
      </c>
      <c r="IM71" s="251" t="e">
        <f t="shared" si="178"/>
        <v>#REF!</v>
      </c>
      <c r="IN71" s="252" t="e">
        <f t="shared" si="179"/>
        <v>#REF!</v>
      </c>
      <c r="IO71" s="252">
        <f t="shared" si="180"/>
        <v>0</v>
      </c>
      <c r="IP71" s="252">
        <f t="shared" si="181"/>
        <v>0</v>
      </c>
      <c r="IQ71" s="253">
        <f t="shared" si="182"/>
        <v>0</v>
      </c>
      <c r="IR71" s="405" t="e">
        <f t="shared" si="195"/>
        <v>#REF!</v>
      </c>
      <c r="IS71" s="246">
        <f t="shared" si="202"/>
        <v>13</v>
      </c>
      <c r="IT71" s="254" t="e">
        <f t="shared" si="183"/>
        <v>#REF!</v>
      </c>
      <c r="IU71" s="682">
        <v>2600</v>
      </c>
      <c r="IV71" s="410">
        <v>2</v>
      </c>
      <c r="IW71" s="666" t="s">
        <v>208</v>
      </c>
      <c r="IX71" s="667" t="e">
        <f t="shared" si="196"/>
        <v>#REF!</v>
      </c>
      <c r="IY71" s="668" t="e">
        <f t="shared" si="198"/>
        <v>#REF!</v>
      </c>
      <c r="IZ71" s="669">
        <v>3</v>
      </c>
      <c r="JA71" s="670">
        <v>2</v>
      </c>
      <c r="JB71" s="668" t="e">
        <f t="shared" si="199"/>
        <v>#REF!</v>
      </c>
      <c r="JC71" s="669">
        <v>3</v>
      </c>
      <c r="JD71" s="670">
        <v>2</v>
      </c>
      <c r="JE71" s="671" t="e">
        <f t="shared" si="200"/>
        <v>#REF!</v>
      </c>
      <c r="JF71" s="672">
        <v>3</v>
      </c>
      <c r="JG71" s="673">
        <v>0</v>
      </c>
      <c r="JH71" s="671"/>
      <c r="JI71" s="672"/>
      <c r="JJ71" s="673"/>
      <c r="JK71" s="419"/>
      <c r="JL71" s="420"/>
      <c r="JM71" s="421"/>
      <c r="JN71" s="680">
        <v>1.6</v>
      </c>
      <c r="JO71" s="680">
        <v>1.7</v>
      </c>
      <c r="JP71" s="680">
        <v>1</v>
      </c>
      <c r="JQ71" s="680">
        <v>1</v>
      </c>
      <c r="JR71" s="681">
        <v>1</v>
      </c>
      <c r="JS71" s="676" t="e">
        <f t="shared" si="201"/>
        <v>#REF!</v>
      </c>
    </row>
    <row r="72" spans="25:279" ht="20.100000000000001" customHeight="1">
      <c r="Y72" s="381" t="e">
        <f>N!IK47</f>
        <v>#REF!</v>
      </c>
      <c r="Z72" s="378" t="s">
        <v>29</v>
      </c>
      <c r="AA72" s="240" t="e">
        <f>IF(AA$32="",IF(AA$31="",(SUMIF(S!$HC$15:$HL$15,'Ciclo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Semaforico'!AA$30,O!$HC47:$HL47))*AA$31),(SUMIF(S!$HC$15:$HL$15,'Ciclo Semaforico'!AA$32,S!$HC47:$HL47)+SUMIF(N!$HC$15:$HL$15,'Ciclo Semaforico'!AA$32,N!$HC47:$HL47)+SUMIF(E!$HC$15:$HL$15,'Ciclo Semaforico'!AA$32,E!$HC47:$HL47)+SUMIF(O!$HC$15:$HL$15,'Ciclo Semaforico'!AA$32,O!$HC47:$HL47))-IF(AA$31="",(SUMIF(S!$HC$15:$HL$15,'Ciclo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Semaforico'!AA$30,O!$HC47:$HL47))*AA$31))</f>
        <v>#REF!</v>
      </c>
      <c r="AB72" s="241" t="e">
        <f>IF(AB$32="",IF(AB$31="",(SUMIF(S!$HC$15:$HL$15,'Ciclo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Semaforico'!AB$30,O!$HC47:$HL47))*AB$31),(SUMIF(S!$HC$15:$HL$15,'Ciclo Semaforico'!AB$32,S!$HC47:$HL47)+SUMIF(N!$HC$15:$HL$15,'Ciclo Semaforico'!AB$32,N!$HC47:$HL47)+SUMIF(E!$HC$15:$HL$15,'Ciclo Semaforico'!AB$32,E!$HC47:$HL47)+SUMIF(O!$HC$15:$HL$15,'Ciclo Semaforico'!AB$32,O!$HC47:$HL47))-IF(AB$31="",(SUMIF(S!$HC$15:$HL$15,'Ciclo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Semaforico'!AB$30,O!$HC47:$HL47))*AB$31))</f>
        <v>#REF!</v>
      </c>
      <c r="AC72" s="241" t="e">
        <f>IF(AC$32="",IF(AC$31="",(SUMIF(S!$HC$15:$HL$15,'Ciclo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Semaforico'!AC$30,O!$HC47:$HL47))*AC$31),(SUMIF(S!$HC$15:$HL$15,'Ciclo Semaforico'!AC$32,S!$HC47:$HL47)+SUMIF(N!$HC$15:$HL$15,'Ciclo Semaforico'!AC$32,N!$HC47:$HL47)+SUMIF(E!$HC$15:$HL$15,'Ciclo Semaforico'!AC$32,E!$HC47:$HL47)+SUMIF(O!$HC$15:$HL$15,'Ciclo Semaforico'!AC$32,O!$HC47:$HL47))-IF(AC$31="",(SUMIF(S!$HC$15:$HL$15,'Ciclo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Semaforico'!AC$30,O!$HC47:$HL47))*AC$31))</f>
        <v>#REF!</v>
      </c>
      <c r="AD72" s="241" t="e">
        <f>IF(AD$32="",IF(AD$31="",(SUMIF(S!$HC$15:$HL$15,'Ciclo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Semaforico'!AD$30,O!$HC47:$HL47))*AD$31),(SUMIF(S!$HC$15:$HL$15,'Ciclo Semaforico'!AD$32,S!$HC47:$HL47)+SUMIF(N!$HC$15:$HL$15,'Ciclo Semaforico'!AD$32,N!$HC47:$HL47)+SUMIF(E!$HC$15:$HL$15,'Ciclo Semaforico'!AD$32,E!$HC47:$HL47)+SUMIF(O!$HC$15:$HL$15,'Ciclo Semaforico'!AD$32,O!$HC47:$HL47))-IF(AD$31="",(SUMIF(S!$HC$15:$HL$15,'Ciclo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Semaforico'!AD$30,O!$HC47:$HL47))*AD$31))</f>
        <v>#REF!</v>
      </c>
      <c r="AE72" s="241" t="e">
        <f>IF(AE$32="",IF(AE$31="",(SUMIF(S!$HC$15:$HL$15,'Ciclo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Semaforico'!AE$30,O!$HC47:$HL47))*AE$31),(SUMIF(S!$HC$15:$HL$15,'Ciclo Semaforico'!AE$32,S!$HC47:$HL47)+SUMIF(N!$HC$15:$HL$15,'Ciclo Semaforico'!AE$32,N!$HC47:$HL47)+SUMIF(E!$HC$15:$HL$15,'Ciclo Semaforico'!AE$32,E!$HC47:$HL47)+SUMIF(O!$HC$15:$HL$15,'Ciclo Semaforico'!AE$32,O!$HC47:$HL47))-IF(AE$31="",(SUMIF(S!$HC$15:$HL$15,'Ciclo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Semaforico'!AE$30,O!$HC47:$HL47))*AE$31))</f>
        <v>#REF!</v>
      </c>
      <c r="AF72" s="241" t="e">
        <f>IF(AF$32="",IF(AF$31="",(SUMIF(S!$HC$15:$HL$15,'Ciclo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Semaforico'!AF$30,O!$HC47:$HL47))*AF$31),(SUMIF(S!$HC$15:$HL$15,'Ciclo Semaforico'!AF$32,S!$HC47:$HL47)+SUMIF(N!$HC$15:$HL$15,'Ciclo Semaforico'!AF$32,N!$HC47:$HL47)+SUMIF(E!$HC$15:$HL$15,'Ciclo Semaforico'!AF$32,E!$HC47:$HL47)+SUMIF(O!$HC$15:$HL$15,'Ciclo Semaforico'!AF$32,O!$HC47:$HL47))-IF(AF$31="",(SUMIF(S!$HC$15:$HL$15,'Ciclo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Semaforico'!AF$30,O!$HC47:$HL47))*AF$31))</f>
        <v>#REF!</v>
      </c>
      <c r="AG72" s="241" t="e">
        <f>IF(AG$32="",IF(AG$31="",(SUMIF(S!$HC$15:$HL$15,'Ciclo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Semaforico'!AG$30,O!$HC47:$HL47))*AG$31),(SUMIF(S!$HC$15:$HL$15,'Ciclo Semaforico'!AG$32,S!$HC47:$HL47)+SUMIF(N!$HC$15:$HL$15,'Ciclo Semaforico'!AG$32,N!$HC47:$HL47)+SUMIF(E!$HC$15:$HL$15,'Ciclo Semaforico'!AG$32,E!$HC47:$HL47)+SUMIF(O!$HC$15:$HL$15,'Ciclo Semaforico'!AG$32,O!$HC47:$HL47))-IF(AG$31="",(SUMIF(S!$HC$15:$HL$15,'Ciclo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Semaforico'!AG$30,O!$HC47:$HL47))*AG$31))</f>
        <v>#REF!</v>
      </c>
      <c r="AH72" s="241" t="e">
        <f>IF(AH$32="",IF(AH$31="",(SUMIF(S!$HC$15:$HL$15,'Ciclo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Semaforico'!AH$30,O!$HC47:$HL47))*AH$31),(SUMIF(S!$HC$15:$HL$15,'Ciclo Semaforico'!AH$32,S!$HC47:$HL47)+SUMIF(N!$HC$15:$HL$15,'Ciclo Semaforico'!AH$32,N!$HC47:$HL47)+SUMIF(E!$HC$15:$HL$15,'Ciclo Semaforico'!AH$32,E!$HC47:$HL47)+SUMIF(O!$HC$15:$HL$15,'Ciclo Semaforico'!AH$32,O!$HC47:$HL47))-IF(AH$31="",(SUMIF(S!$HC$15:$HL$15,'Ciclo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Semaforico'!AH$30,O!$HC47:$HL47))*AH$31))</f>
        <v>#REF!</v>
      </c>
      <c r="AI72" s="241" t="e">
        <f>IF(AI$32="",IF(AI$31="",(SUMIF(S!$HC$15:$HL$15,'Ciclo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Semaforico'!AI$30,O!$HC47:$HL47))*AI$31),(SUMIF(S!$HC$15:$HL$15,'Ciclo Semaforico'!AI$32,S!$HC47:$HL47)+SUMIF(N!$HC$15:$HL$15,'Ciclo Semaforico'!AI$32,N!$HC47:$HL47)+SUMIF(E!$HC$15:$HL$15,'Ciclo Semaforico'!AI$32,E!$HC47:$HL47)+SUMIF(O!$HC$15:$HL$15,'Ciclo Semaforico'!AI$32,O!$HC47:$HL47))-IF(AI$31="",(SUMIF(S!$HC$15:$HL$15,'Ciclo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Semaforico'!AI$30,O!$HC47:$HL47))*AI$31))</f>
        <v>#REF!</v>
      </c>
      <c r="AJ72" s="241" t="e">
        <f>IF(AJ$32="",IF(AJ$31="",(SUMIF(S!$HC$15:$HL$15,'Ciclo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Semaforico'!AJ$30,O!$HC47:$HL47))*AJ$31),(SUMIF(S!$HC$15:$HL$15,'Ciclo Semaforico'!AJ$32,S!$HC47:$HL47)+SUMIF(N!$HC$15:$HL$15,'Ciclo Semaforico'!AJ$32,N!$HC47:$HL47)+SUMIF(E!$HC$15:$HL$15,'Ciclo Semaforico'!AJ$32,E!$HC47:$HL47)+SUMIF(O!$HC$15:$HL$15,'Ciclo Semaforico'!AJ$32,O!$HC47:$HL47))-IF(AJ$31="",(SUMIF(S!$HC$15:$HL$15,'Ciclo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Semaforico'!AJ$30,O!$HC47:$HL47))*AJ$31))</f>
        <v>#REF!</v>
      </c>
      <c r="AK72" s="241" t="e">
        <f>IF(AK$32="",IF(AK$31="",(SUMIF(S!$HC$15:$HL$15,'Ciclo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Semaforico'!AK$30,O!$HC47:$HL47))*AK$31),(SUMIF(S!$HC$15:$HL$15,'Ciclo Semaforico'!AK$32,S!$HC47:$HL47)+SUMIF(N!$HC$15:$HL$15,'Ciclo Semaforico'!AK$32,N!$HC47:$HL47)+SUMIF(E!$HC$15:$HL$15,'Ciclo Semaforico'!AK$32,E!$HC47:$HL47)+SUMIF(O!$HC$15:$HL$15,'Ciclo Semaforico'!AK$32,O!$HC47:$HL47))-IF(AK$31="",(SUMIF(S!$HC$15:$HL$15,'Ciclo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Semaforico'!AK$30,O!$HC47:$HL47))*AK$31))</f>
        <v>#REF!</v>
      </c>
      <c r="AL72" s="242">
        <f>IF(AL$32="",IF(AL$31="",(SUMIF(S!$HC$15:$HL$15,'Ciclo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Semaforico'!AL$30,O!$HC47:$HL47))*AL$31),(SUMIF(S!$HC$15:$HL$15,'Ciclo Semaforico'!AL$32,S!$HC47:$HL47)+SUMIF(N!$HC$15:$HL$15,'Ciclo Semaforico'!AL$32,N!$HC47:$HL47)+SUMIF(E!$HC$15:$HL$15,'Ciclo Semaforico'!AL$32,E!$HC47:$HL47)+SUMIF(O!$HC$15:$HL$15,'Ciclo Semaforico'!AL$32,O!$HC47:$HL47))-IF(AL$31="",(SUMIF(S!$HC$15:$HL$15,'Ciclo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Semaforico'!AL$30,O!$HC47:$HL47))*AL$31))</f>
        <v>0</v>
      </c>
      <c r="AM72" s="240" t="e">
        <f>IF(AM$32="",IF(AM$31="",(SUMIF(S!$HC$15:$HL$15,'Ciclo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Semaforico'!AM$30,O!$HC47:$HL47))*AM$31),(SUMIF(S!$HC$15:$HL$15,'Ciclo Semaforico'!AM$32,S!$HC47:$HL47)+SUMIF(N!$HC$15:$HL$15,'Ciclo Semaforico'!AM$32,N!$HC47:$HL47)+SUMIF(E!$HC$15:$HL$15,'Ciclo Semaforico'!AM$32,E!$HC47:$HL47)+SUMIF(O!$HC$15:$HL$15,'Ciclo Semaforico'!AM$32,O!$HC47:$HL47))-IF(AM$31="",(SUMIF(S!$HC$15:$HL$15,'Ciclo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Semaforico'!AM$30,O!$HC47:$HL47))*AM$31))</f>
        <v>#REF!</v>
      </c>
      <c r="AN72" s="241" t="e">
        <f>IF(AN$32="",IF(AN$31="",(SUMIF(S!$HC$15:$HL$15,'Ciclo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Semaforico'!AN$30,O!$HC47:$HL47))*AN$31),(SUMIF(S!$HC$15:$HL$15,'Ciclo Semaforico'!AN$32,S!$HC47:$HL47)+SUMIF(N!$HC$15:$HL$15,'Ciclo Semaforico'!AN$32,N!$HC47:$HL47)+SUMIF(E!$HC$15:$HL$15,'Ciclo Semaforico'!AN$32,E!$HC47:$HL47)+SUMIF(O!$HC$15:$HL$15,'Ciclo Semaforico'!AN$32,O!$HC47:$HL47))-IF(AN$31="",(SUMIF(S!$HC$15:$HL$15,'Ciclo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Semaforico'!AN$30,O!$HC47:$HL47))*AN$31))</f>
        <v>#REF!</v>
      </c>
      <c r="AO72" s="241" t="e">
        <f>IF(AO$32="",IF(AO$31="",(SUMIF(S!$HC$15:$HL$15,'Ciclo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Semaforico'!AO$30,O!$HC47:$HL47))*AO$31),(SUMIF(S!$HC$15:$HL$15,'Ciclo Semaforico'!AO$32,S!$HC47:$HL47)+SUMIF(N!$HC$15:$HL$15,'Ciclo Semaforico'!AO$32,N!$HC47:$HL47)+SUMIF(E!$HC$15:$HL$15,'Ciclo Semaforico'!AO$32,E!$HC47:$HL47)+SUMIF(O!$HC$15:$HL$15,'Ciclo Semaforico'!AO$32,O!$HC47:$HL47))-IF(AO$31="",(SUMIF(S!$HC$15:$HL$15,'Ciclo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Semaforico'!AO$30,O!$HC47:$HL47))*AO$31))</f>
        <v>#REF!</v>
      </c>
      <c r="AP72" s="241">
        <f>IF(AP$32="",IF(AP$31="",(SUMIF(S!$HC$15:$HL$15,'Ciclo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Semaforico'!AP$30,O!$HC47:$HL47))*AP$31),(SUMIF(S!$HC$15:$HL$15,'Ciclo Semaforico'!AP$32,S!$HC47:$HL47)+SUMIF(N!$HC$15:$HL$15,'Ciclo Semaforico'!AP$32,N!$HC47:$HL47)+SUMIF(E!$HC$15:$HL$15,'Ciclo Semaforico'!AP$32,E!$HC47:$HL47)+SUMIF(O!$HC$15:$HL$15,'Ciclo Semaforico'!AP$32,O!$HC47:$HL47))-IF(AP$31="",(SUMIF(S!$HC$15:$HL$15,'Ciclo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Semaforico'!AP$30,O!$HC47:$HL47))*AP$31))</f>
        <v>0</v>
      </c>
      <c r="AQ72" s="241">
        <f>IF(AQ$32="",IF(AQ$31="",(SUMIF(S!$HC$15:$HL$15,'Ciclo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Semaforico'!AQ$30,O!$HC47:$HL47))*AQ$31),(SUMIF(S!$HC$15:$HL$15,'Ciclo Semaforico'!AQ$32,S!$HC47:$HL47)+SUMIF(N!$HC$15:$HL$15,'Ciclo Semaforico'!AQ$32,N!$HC47:$HL47)+SUMIF(E!$HC$15:$HL$15,'Ciclo Semaforico'!AQ$32,E!$HC47:$HL47)+SUMIF(O!$HC$15:$HL$15,'Ciclo Semaforico'!AQ$32,O!$HC47:$HL47))-IF(AQ$31="",(SUMIF(S!$HC$15:$HL$15,'Ciclo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Semaforico'!AQ$30,O!$HC47:$HL47))*AQ$31))</f>
        <v>0</v>
      </c>
      <c r="AR72" s="241">
        <f>IF(AR$32="",IF(AR$31="",(SUMIF(S!$HC$15:$HL$15,'Ciclo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Semaforico'!AR$30,O!$HC47:$HL47))*AR$31),(SUMIF(S!$HC$15:$HL$15,'Ciclo Semaforico'!AR$32,S!$HC47:$HL47)+SUMIF(N!$HC$15:$HL$15,'Ciclo Semaforico'!AR$32,N!$HC47:$HL47)+SUMIF(E!$HC$15:$HL$15,'Ciclo Semaforico'!AR$32,E!$HC47:$HL47)+SUMIF(O!$HC$15:$HL$15,'Ciclo Semaforico'!AR$32,O!$HC47:$HL47))-IF(AR$31="",(SUMIF(S!$HC$15:$HL$15,'Ciclo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Semaforico'!AR$30,O!$HC47:$HL47))*AR$31))</f>
        <v>0</v>
      </c>
      <c r="AS72" s="241">
        <f>IF(AS$32="",IF(AS$31="",(SUMIF(S!$HC$15:$HL$15,'Ciclo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Semaforico'!AS$30,O!$HC47:$HL47))*AS$31),(SUMIF(S!$HC$15:$HL$15,'Ciclo Semaforico'!AS$32,S!$HC47:$HL47)+SUMIF(N!$HC$15:$HL$15,'Ciclo Semaforico'!AS$32,N!$HC47:$HL47)+SUMIF(E!$HC$15:$HL$15,'Ciclo Semaforico'!AS$32,E!$HC47:$HL47)+SUMIF(O!$HC$15:$HL$15,'Ciclo Semaforico'!AS$32,O!$HC47:$HL47))-IF(AS$31="",(SUMIF(S!$HC$15:$HL$15,'Ciclo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Semaforico'!AS$30,O!$HC47:$HL47))*AS$31))</f>
        <v>0</v>
      </c>
      <c r="AT72" s="241">
        <f>IF(AT$32="",IF(AT$31="",(SUMIF(S!$HC$15:$HL$15,'Ciclo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Semaforico'!AT$30,O!$HC47:$HL47))*AT$31),(SUMIF(S!$HC$15:$HL$15,'Ciclo Semaforico'!AT$32,S!$HC47:$HL47)+SUMIF(N!$HC$15:$HL$15,'Ciclo Semaforico'!AT$32,N!$HC47:$HL47)+SUMIF(E!$HC$15:$HL$15,'Ciclo Semaforico'!AT$32,E!$HC47:$HL47)+SUMIF(O!$HC$15:$HL$15,'Ciclo Semaforico'!AT$32,O!$HC47:$HL47))-IF(AT$31="",(SUMIF(S!$HC$15:$HL$15,'Ciclo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Semaforico'!AT$30,O!$HC47:$HL47))*AT$31))</f>
        <v>0</v>
      </c>
      <c r="AU72" s="241">
        <f>IF(AU$32="",IF(AU$31="",(SUMIF(S!$HC$15:$HL$15,'Ciclo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Semaforico'!AU$30,O!$HC47:$HL47))*AU$31),(SUMIF(S!$HC$15:$HL$15,'Ciclo Semaforico'!AU$32,S!$HC47:$HL47)+SUMIF(N!$HC$15:$HL$15,'Ciclo Semaforico'!AU$32,N!$HC47:$HL47)+SUMIF(E!$HC$15:$HL$15,'Ciclo Semaforico'!AU$32,E!$HC47:$HL47)+SUMIF(O!$HC$15:$HL$15,'Ciclo Semaforico'!AU$32,O!$HC47:$HL47))-IF(AU$31="",(SUMIF(S!$HC$15:$HL$15,'Ciclo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Semaforico'!AU$30,O!$HC47:$HL47))*AU$31))</f>
        <v>0</v>
      </c>
      <c r="AV72" s="241">
        <f>IF(AV$32="",IF(AV$31="",(SUMIF(S!$HC$15:$HL$15,'Ciclo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Semaforico'!AV$30,O!$HC47:$HL47))*AV$31),(SUMIF(S!$HC$15:$HL$15,'Ciclo Semaforico'!AV$32,S!$HC47:$HL47)+SUMIF(N!$HC$15:$HL$15,'Ciclo Semaforico'!AV$32,N!$HC47:$HL47)+SUMIF(E!$HC$15:$HL$15,'Ciclo Semaforico'!AV$32,E!$HC47:$HL47)+SUMIF(O!$HC$15:$HL$15,'Ciclo Semaforico'!AV$32,O!$HC47:$HL47))-IF(AV$31="",(SUMIF(S!$HC$15:$HL$15,'Ciclo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Semaforico'!AV$30,O!$HC47:$HL47))*AV$31))</f>
        <v>0</v>
      </c>
      <c r="AW72" s="241">
        <f>IF(AW$32="",IF(AW$31="",(SUMIF(S!$HC$15:$HL$15,'Ciclo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Semaforico'!AW$30,O!$HC47:$HL47))*AW$31),(SUMIF(S!$HC$15:$HL$15,'Ciclo Semaforico'!AW$32,S!$HC47:$HL47)+SUMIF(N!$HC$15:$HL$15,'Ciclo Semaforico'!AW$32,N!$HC47:$HL47)+SUMIF(E!$HC$15:$HL$15,'Ciclo Semaforico'!AW$32,E!$HC47:$HL47)+SUMIF(O!$HC$15:$HL$15,'Ciclo Semaforico'!AW$32,O!$HC47:$HL47))-IF(AW$31="",(SUMIF(S!$HC$15:$HL$15,'Ciclo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Semaforico'!AW$30,O!$HC47:$HL47))*AW$31))</f>
        <v>0</v>
      </c>
      <c r="AX72" s="242">
        <f>IF(AX$32="",IF(AX$31="",(SUMIF(S!$HC$15:$HL$15,'Ciclo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Semaforico'!AX$30,O!$HC47:$HL47))*AX$31),(SUMIF(S!$HC$15:$HL$15,'Ciclo Semaforico'!AX$32,S!$HC47:$HL47)+SUMIF(N!$HC$15:$HL$15,'Ciclo Semaforico'!AX$32,N!$HC47:$HL47)+SUMIF(E!$HC$15:$HL$15,'Ciclo Semaforico'!AX$32,E!$HC47:$HL47)+SUMIF(O!$HC$15:$HL$15,'Ciclo Semaforico'!AX$32,O!$HC47:$HL47))-IF(AX$31="",(SUMIF(S!$HC$15:$HL$15,'Ciclo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Semaforico'!AX$30,O!$HC47:$HL47))*AX$31))</f>
        <v>0</v>
      </c>
      <c r="AY72" s="240">
        <f>IF(AY$32="",IF(AY$31="",(SUMIF(S!$HC$15:$HL$15,'Ciclo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Semaforico'!AY$30,O!$HC47:$HL47))*AY$31),(SUMIF(S!$HC$15:$HL$15,'Ciclo Semaforico'!AY$32,S!$HC47:$HL47)+SUMIF(N!$HC$15:$HL$15,'Ciclo Semaforico'!AY$32,N!$HC47:$HL47)+SUMIF(E!$HC$15:$HL$15,'Ciclo Semaforico'!AY$32,E!$HC47:$HL47)+SUMIF(O!$HC$15:$HL$15,'Ciclo Semaforico'!AY$32,O!$HC47:$HL47))-IF(AY$31="",(SUMIF(S!$HC$15:$HL$15,'Ciclo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Semaforico'!AY$30,O!$HC47:$HL47))*AY$31))</f>
        <v>0</v>
      </c>
      <c r="AZ72" s="241">
        <f>IF(AZ$32="",IF(AZ$31="",(SUMIF(S!$HC$15:$HL$15,'Ciclo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Semaforico'!AZ$30,O!$HC47:$HL47))*AZ$31),(SUMIF(S!$HC$15:$HL$15,'Ciclo Semaforico'!AZ$32,S!$HC47:$HL47)+SUMIF(N!$HC$15:$HL$15,'Ciclo Semaforico'!AZ$32,N!$HC47:$HL47)+SUMIF(E!$HC$15:$HL$15,'Ciclo Semaforico'!AZ$32,E!$HC47:$HL47)+SUMIF(O!$HC$15:$HL$15,'Ciclo Semaforico'!AZ$32,O!$HC47:$HL47))-IF(AZ$31="",(SUMIF(S!$HC$15:$HL$15,'Ciclo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Semaforico'!AZ$30,O!$HC47:$HL47))*AZ$31))</f>
        <v>0</v>
      </c>
      <c r="BA72" s="241">
        <f>IF(BA$32="",IF(BA$31="",(SUMIF(S!$HC$15:$HL$15,'Ciclo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Semaforico'!BA$30,O!$HC47:$HL47))*BA$31),(SUMIF(S!$HC$15:$HL$15,'Ciclo Semaforico'!BA$32,S!$HC47:$HL47)+SUMIF(N!$HC$15:$HL$15,'Ciclo Semaforico'!BA$32,N!$HC47:$HL47)+SUMIF(E!$HC$15:$HL$15,'Ciclo Semaforico'!BA$32,E!$HC47:$HL47)+SUMIF(O!$HC$15:$HL$15,'Ciclo Semaforico'!BA$32,O!$HC47:$HL47))-IF(BA$31="",(SUMIF(S!$HC$15:$HL$15,'Ciclo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Semaforico'!BA$30,O!$HC47:$HL47))*BA$31))</f>
        <v>0</v>
      </c>
      <c r="BB72" s="241">
        <f>IF(BB$32="",IF(BB$31="",(SUMIF(S!$HC$15:$HL$15,'Ciclo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Semaforico'!BB$30,O!$HC47:$HL47))*BB$31),(SUMIF(S!$HC$15:$HL$15,'Ciclo Semaforico'!BB$32,S!$HC47:$HL47)+SUMIF(N!$HC$15:$HL$15,'Ciclo Semaforico'!BB$32,N!$HC47:$HL47)+SUMIF(E!$HC$15:$HL$15,'Ciclo Semaforico'!BB$32,E!$HC47:$HL47)+SUMIF(O!$HC$15:$HL$15,'Ciclo Semaforico'!BB$32,O!$HC47:$HL47))-IF(BB$31="",(SUMIF(S!$HC$15:$HL$15,'Ciclo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Semaforico'!BB$30,O!$HC47:$HL47))*BB$31))</f>
        <v>0</v>
      </c>
      <c r="BC72" s="241">
        <f>IF(BC$32="",IF(BC$31="",(SUMIF(S!$HC$15:$HL$15,'Ciclo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Semaforico'!BC$30,O!$HC47:$HL47))*BC$31),(SUMIF(S!$HC$15:$HL$15,'Ciclo Semaforico'!BC$32,S!$HC47:$HL47)+SUMIF(N!$HC$15:$HL$15,'Ciclo Semaforico'!BC$32,N!$HC47:$HL47)+SUMIF(E!$HC$15:$HL$15,'Ciclo Semaforico'!BC$32,E!$HC47:$HL47)+SUMIF(O!$HC$15:$HL$15,'Ciclo Semaforico'!BC$32,O!$HC47:$HL47))-IF(BC$31="",(SUMIF(S!$HC$15:$HL$15,'Ciclo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Semaforico'!BC$30,O!$HC47:$HL47))*BC$31))</f>
        <v>0</v>
      </c>
      <c r="BD72" s="241">
        <f>IF(BD$32="",IF(BD$31="",(SUMIF(S!$HC$15:$HL$15,'Ciclo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Semaforico'!BD$30,O!$HC47:$HL47))*BD$31),(SUMIF(S!$HC$15:$HL$15,'Ciclo Semaforico'!BD$32,S!$HC47:$HL47)+SUMIF(N!$HC$15:$HL$15,'Ciclo Semaforico'!BD$32,N!$HC47:$HL47)+SUMIF(E!$HC$15:$HL$15,'Ciclo Semaforico'!BD$32,E!$HC47:$HL47)+SUMIF(O!$HC$15:$HL$15,'Ciclo Semaforico'!BD$32,O!$HC47:$HL47))-IF(BD$31="",(SUMIF(S!$HC$15:$HL$15,'Ciclo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Semaforico'!BD$30,O!$HC47:$HL47))*BD$31))</f>
        <v>0</v>
      </c>
      <c r="BE72" s="241">
        <f>IF(BE$32="",IF(BE$31="",(SUMIF(S!$HC$15:$HL$15,'Ciclo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Semaforico'!BE$30,O!$HC47:$HL47))*BE$31),(SUMIF(S!$HC$15:$HL$15,'Ciclo Semaforico'!BE$32,S!$HC47:$HL47)+SUMIF(N!$HC$15:$HL$15,'Ciclo Semaforico'!BE$32,N!$HC47:$HL47)+SUMIF(E!$HC$15:$HL$15,'Ciclo Semaforico'!BE$32,E!$HC47:$HL47)+SUMIF(O!$HC$15:$HL$15,'Ciclo Semaforico'!BE$32,O!$HC47:$HL47))-IF(BE$31="",(SUMIF(S!$HC$15:$HL$15,'Ciclo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Semaforico'!BE$30,O!$HC47:$HL47))*BE$31))</f>
        <v>0</v>
      </c>
      <c r="BF72" s="241">
        <f>IF(BF$32="",IF(BF$31="",(SUMIF(S!$HC$15:$HL$15,'Ciclo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Semaforico'!BF$30,O!$HC47:$HL47))*BF$31),(SUMIF(S!$HC$15:$HL$15,'Ciclo Semaforico'!BF$32,S!$HC47:$HL47)+SUMIF(N!$HC$15:$HL$15,'Ciclo Semaforico'!BF$32,N!$HC47:$HL47)+SUMIF(E!$HC$15:$HL$15,'Ciclo Semaforico'!BF$32,E!$HC47:$HL47)+SUMIF(O!$HC$15:$HL$15,'Ciclo Semaforico'!BF$32,O!$HC47:$HL47))-IF(BF$31="",(SUMIF(S!$HC$15:$HL$15,'Ciclo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Semaforico'!BF$30,O!$HC47:$HL47))*BF$31))</f>
        <v>0</v>
      </c>
      <c r="BG72" s="241">
        <f>IF(BG$32="",IF(BG$31="",(SUMIF(S!$HC$15:$HL$15,'Ciclo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Semaforico'!BG$30,O!$HC47:$HL47))*BG$31),(SUMIF(S!$HC$15:$HL$15,'Ciclo Semaforico'!BG$32,S!$HC47:$HL47)+SUMIF(N!$HC$15:$HL$15,'Ciclo Semaforico'!BG$32,N!$HC47:$HL47)+SUMIF(E!$HC$15:$HL$15,'Ciclo Semaforico'!BG$32,E!$HC47:$HL47)+SUMIF(O!$HC$15:$HL$15,'Ciclo Semaforico'!BG$32,O!$HC47:$HL47))-IF(BG$31="",(SUMIF(S!$HC$15:$HL$15,'Ciclo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Semaforico'!BG$30,O!$HC47:$HL47))*BG$31))</f>
        <v>0</v>
      </c>
      <c r="BH72" s="241">
        <f>IF(BH$32="",IF(BH$31="",(SUMIF(S!$HC$15:$HL$15,'Ciclo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Semaforico'!BH$30,O!$HC47:$HL47))*BH$31),(SUMIF(S!$HC$15:$HL$15,'Ciclo Semaforico'!BH$32,S!$HC47:$HL47)+SUMIF(N!$HC$15:$HL$15,'Ciclo Semaforico'!BH$32,N!$HC47:$HL47)+SUMIF(E!$HC$15:$HL$15,'Ciclo Semaforico'!BH$32,E!$HC47:$HL47)+SUMIF(O!$HC$15:$HL$15,'Ciclo Semaforico'!BH$32,O!$HC47:$HL47))-IF(BH$31="",(SUMIF(S!$HC$15:$HL$15,'Ciclo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Semaforico'!BH$30,O!$HC47:$HL47))*BH$31))</f>
        <v>0</v>
      </c>
      <c r="BI72" s="241">
        <f>IF(BI$32="",IF(BI$31="",(SUMIF(S!$HC$15:$HL$15,'Ciclo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Semaforico'!BI$30,O!$HC47:$HL47))*BI$31),(SUMIF(S!$HC$15:$HL$15,'Ciclo Semaforico'!BI$32,S!$HC47:$HL47)+SUMIF(N!$HC$15:$HL$15,'Ciclo Semaforico'!BI$32,N!$HC47:$HL47)+SUMIF(E!$HC$15:$HL$15,'Ciclo Semaforico'!BI$32,E!$HC47:$HL47)+SUMIF(O!$HC$15:$HL$15,'Ciclo Semaforico'!BI$32,O!$HC47:$HL47))-IF(BI$31="",(SUMIF(S!$HC$15:$HL$15,'Ciclo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Semaforico'!BI$30,O!$HC47:$HL47))*BI$31))</f>
        <v>0</v>
      </c>
      <c r="BJ72" s="242">
        <f>IF(BJ$32="",IF(BJ$31="",(SUMIF(S!$HC$15:$HL$15,'Ciclo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Semaforico'!BJ$30,O!$HC47:$HL47))*BJ$31),(SUMIF(S!$HC$15:$HL$15,'Ciclo Semaforico'!BJ$32,S!$HC47:$HL47)+SUMIF(N!$HC$15:$HL$15,'Ciclo Semaforico'!BJ$32,N!$HC47:$HL47)+SUMIF(E!$HC$15:$HL$15,'Ciclo Semaforico'!BJ$32,E!$HC47:$HL47)+SUMIF(O!$HC$15:$HL$15,'Ciclo Semaforico'!BJ$32,O!$HC47:$HL47))-IF(BJ$31="",(SUMIF(S!$HC$15:$HL$15,'Ciclo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Semaforico'!BJ$30,O!$HC47:$HL47))*BJ$31))</f>
        <v>0</v>
      </c>
      <c r="BK72" s="240">
        <f>IF(BK$32="",IF(BK$31="",(SUMIF(S!$HC$15:$HL$15,'Ciclo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Semaforico'!BK$30,O!$HC47:$HL47))*BK$31),(SUMIF(S!$HC$15:$HL$15,'Ciclo Semaforico'!BK$32,S!$HC47:$HL47)+SUMIF(N!$HC$15:$HL$15,'Ciclo Semaforico'!BK$32,N!$HC47:$HL47)+SUMIF(E!$HC$15:$HL$15,'Ciclo Semaforico'!BK$32,E!$HC47:$HL47)+SUMIF(O!$HC$15:$HL$15,'Ciclo Semaforico'!BK$32,O!$HC47:$HL47))-IF(BK$31="",(SUMIF(S!$HC$15:$HL$15,'Ciclo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Semaforico'!BK$30,O!$HC47:$HL47))*BK$31))</f>
        <v>0</v>
      </c>
      <c r="BL72" s="241">
        <f>IF(BL$32="",IF(BL$31="",(SUMIF(S!$HC$15:$HL$15,'Ciclo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Semaforico'!BL$30,O!$HC47:$HL47))*BL$31),(SUMIF(S!$HC$15:$HL$15,'Ciclo Semaforico'!BL$32,S!$HC47:$HL47)+SUMIF(N!$HC$15:$HL$15,'Ciclo Semaforico'!BL$32,N!$HC47:$HL47)+SUMIF(E!$HC$15:$HL$15,'Ciclo Semaforico'!BL$32,E!$HC47:$HL47)+SUMIF(O!$HC$15:$HL$15,'Ciclo Semaforico'!BL$32,O!$HC47:$HL47))-IF(BL$31="",(SUMIF(S!$HC$15:$HL$15,'Ciclo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Semaforico'!BL$30,O!$HC47:$HL47))*BL$31))</f>
        <v>0</v>
      </c>
      <c r="BM72" s="241">
        <f>IF(BM$32="",IF(BM$31="",(SUMIF(S!$HC$15:$HL$15,'Ciclo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Semaforico'!BM$30,O!$HC47:$HL47))*BM$31),(SUMIF(S!$HC$15:$HL$15,'Ciclo Semaforico'!BM$32,S!$HC47:$HL47)+SUMIF(N!$HC$15:$HL$15,'Ciclo Semaforico'!BM$32,N!$HC47:$HL47)+SUMIF(E!$HC$15:$HL$15,'Ciclo Semaforico'!BM$32,E!$HC47:$HL47)+SUMIF(O!$HC$15:$HL$15,'Ciclo Semaforico'!BM$32,O!$HC47:$HL47))-IF(BM$31="",(SUMIF(S!$HC$15:$HL$15,'Ciclo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Semaforico'!BM$30,O!$HC47:$HL47))*BM$31))</f>
        <v>0</v>
      </c>
      <c r="BN72" s="241">
        <f>IF(BN$32="",IF(BN$31="",(SUMIF(S!$HC$15:$HL$15,'Ciclo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Semaforico'!BN$30,O!$HC47:$HL47))*BN$31),(SUMIF(S!$HC$15:$HL$15,'Ciclo Semaforico'!BN$32,S!$HC47:$HL47)+SUMIF(N!$HC$15:$HL$15,'Ciclo Semaforico'!BN$32,N!$HC47:$HL47)+SUMIF(E!$HC$15:$HL$15,'Ciclo Semaforico'!BN$32,E!$HC47:$HL47)+SUMIF(O!$HC$15:$HL$15,'Ciclo Semaforico'!BN$32,O!$HC47:$HL47))-IF(BN$31="",(SUMIF(S!$HC$15:$HL$15,'Ciclo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Semaforico'!BN$30,O!$HC47:$HL47))*BN$31))</f>
        <v>0</v>
      </c>
      <c r="BO72" s="241">
        <f>IF(BO$32="",IF(BO$31="",(SUMIF(S!$HC$15:$HL$15,'Ciclo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Semaforico'!BO$30,O!$HC47:$HL47))*BO$31),(SUMIF(S!$HC$15:$HL$15,'Ciclo Semaforico'!BO$32,S!$HC47:$HL47)+SUMIF(N!$HC$15:$HL$15,'Ciclo Semaforico'!BO$32,N!$HC47:$HL47)+SUMIF(E!$HC$15:$HL$15,'Ciclo Semaforico'!BO$32,E!$HC47:$HL47)+SUMIF(O!$HC$15:$HL$15,'Ciclo Semaforico'!BO$32,O!$HC47:$HL47))-IF(BO$31="",(SUMIF(S!$HC$15:$HL$15,'Ciclo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Semaforico'!BO$30,O!$HC47:$HL47))*BO$31))</f>
        <v>0</v>
      </c>
      <c r="BP72" s="241">
        <f>IF(BP$32="",IF(BP$31="",(SUMIF(S!$HC$15:$HL$15,'Ciclo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Semaforico'!BP$30,O!$HC47:$HL47))*BP$31),(SUMIF(S!$HC$15:$HL$15,'Ciclo Semaforico'!BP$32,S!$HC47:$HL47)+SUMIF(N!$HC$15:$HL$15,'Ciclo Semaforico'!BP$32,N!$HC47:$HL47)+SUMIF(E!$HC$15:$HL$15,'Ciclo Semaforico'!BP$32,E!$HC47:$HL47)+SUMIF(O!$HC$15:$HL$15,'Ciclo Semaforico'!BP$32,O!$HC47:$HL47))-IF(BP$31="",(SUMIF(S!$HC$15:$HL$15,'Ciclo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Semaforico'!BP$30,O!$HC47:$HL47))*BP$31))</f>
        <v>0</v>
      </c>
      <c r="BQ72" s="241">
        <f>IF(BQ$32="",IF(BQ$31="",(SUMIF(S!$HC$15:$HL$15,'Ciclo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Semaforico'!BQ$30,O!$HC47:$HL47))*BQ$31),(SUMIF(S!$HC$15:$HL$15,'Ciclo Semaforico'!BQ$32,S!$HC47:$HL47)+SUMIF(N!$HC$15:$HL$15,'Ciclo Semaforico'!BQ$32,N!$HC47:$HL47)+SUMIF(E!$HC$15:$HL$15,'Ciclo Semaforico'!BQ$32,E!$HC47:$HL47)+SUMIF(O!$HC$15:$HL$15,'Ciclo Semaforico'!BQ$32,O!$HC47:$HL47))-IF(BQ$31="",(SUMIF(S!$HC$15:$HL$15,'Ciclo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Semaforico'!BQ$30,O!$HC47:$HL47))*BQ$31))</f>
        <v>0</v>
      </c>
      <c r="BR72" s="241">
        <f>IF(BR$32="",IF(BR$31="",(SUMIF(S!$HC$15:$HL$15,'Ciclo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Semaforico'!BR$30,O!$HC47:$HL47))*BR$31),(SUMIF(S!$HC$15:$HL$15,'Ciclo Semaforico'!BR$32,S!$HC47:$HL47)+SUMIF(N!$HC$15:$HL$15,'Ciclo Semaforico'!BR$32,N!$HC47:$HL47)+SUMIF(E!$HC$15:$HL$15,'Ciclo Semaforico'!BR$32,E!$HC47:$HL47)+SUMIF(O!$HC$15:$HL$15,'Ciclo Semaforico'!BR$32,O!$HC47:$HL47))-IF(BR$31="",(SUMIF(S!$HC$15:$HL$15,'Ciclo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Semaforico'!BR$30,O!$HC47:$HL47))*BR$31))</f>
        <v>0</v>
      </c>
      <c r="BS72" s="241">
        <f>IF(BS$32="",IF(BS$31="",(SUMIF(S!$HC$15:$HL$15,'Ciclo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Semaforico'!BS$30,O!$HC47:$HL47))*BS$31),(SUMIF(S!$HC$15:$HL$15,'Ciclo Semaforico'!BS$32,S!$HC47:$HL47)+SUMIF(N!$HC$15:$HL$15,'Ciclo Semaforico'!BS$32,N!$HC47:$HL47)+SUMIF(E!$HC$15:$HL$15,'Ciclo Semaforico'!BS$32,E!$HC47:$HL47)+SUMIF(O!$HC$15:$HL$15,'Ciclo Semaforico'!BS$32,O!$HC47:$HL47))-IF(BS$31="",(SUMIF(S!$HC$15:$HL$15,'Ciclo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Semaforico'!BS$30,O!$HC47:$HL47))*BS$31))</f>
        <v>0</v>
      </c>
      <c r="BT72" s="241">
        <f>IF(BT$32="",IF(BT$31="",(SUMIF(S!$HC$15:$HL$15,'Ciclo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Semaforico'!BT$30,O!$HC47:$HL47))*BT$31),(SUMIF(S!$HC$15:$HL$15,'Ciclo Semaforico'!BT$32,S!$HC47:$HL47)+SUMIF(N!$HC$15:$HL$15,'Ciclo Semaforico'!BT$32,N!$HC47:$HL47)+SUMIF(E!$HC$15:$HL$15,'Ciclo Semaforico'!BT$32,E!$HC47:$HL47)+SUMIF(O!$HC$15:$HL$15,'Ciclo Semaforico'!BT$32,O!$HC47:$HL47))-IF(BT$31="",(SUMIF(S!$HC$15:$HL$15,'Ciclo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Semaforico'!BT$30,O!$HC47:$HL47))*BT$31))</f>
        <v>0</v>
      </c>
      <c r="BU72" s="241">
        <f>IF(BU$32="",IF(BU$31="",(SUMIF(S!$HC$15:$HL$15,'Ciclo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Semaforico'!BU$30,O!$HC47:$HL47))*BU$31),(SUMIF(S!$HC$15:$HL$15,'Ciclo Semaforico'!BU$32,S!$HC47:$HL47)+SUMIF(N!$HC$15:$HL$15,'Ciclo Semaforico'!BU$32,N!$HC47:$HL47)+SUMIF(E!$HC$15:$HL$15,'Ciclo Semaforico'!BU$32,E!$HC47:$HL47)+SUMIF(O!$HC$15:$HL$15,'Ciclo Semaforico'!BU$32,O!$HC47:$HL47))-IF(BU$31="",(SUMIF(S!$HC$15:$HL$15,'Ciclo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Semaforico'!BU$30,O!$HC47:$HL47))*BU$31))</f>
        <v>0</v>
      </c>
      <c r="BV72" s="242">
        <f>IF(BV$32="",IF(BV$31="",(SUMIF(S!$HC$15:$HL$15,'Ciclo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Semaforico'!BV$30,O!$HC47:$HL47))*BV$31),(SUMIF(S!$HC$15:$HL$15,'Ciclo Semaforico'!BV$32,S!$HC47:$HL47)+SUMIF(N!$HC$15:$HL$15,'Ciclo Semaforico'!BV$32,N!$HC47:$HL47)+SUMIF(E!$HC$15:$HL$15,'Ciclo Semaforico'!BV$32,E!$HC47:$HL47)+SUMIF(O!$HC$15:$HL$15,'Ciclo Semaforico'!BV$32,O!$HC47:$HL47))-IF(BV$31="",(SUMIF(S!$HC$15:$HL$15,'Ciclo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Semaforico'!BV$30,O!$HC47:$HL47))*BV$31))</f>
        <v>0</v>
      </c>
      <c r="BW72" s="240">
        <f>IF(BW$32="",IF(BW$31="",(SUMIF(S!$HC$15:$HL$15,'Ciclo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Semaforico'!BW$30,O!$HC47:$HL47))*BW$31),(SUMIF(S!$HC$15:$HL$15,'Ciclo Semaforico'!BW$32,S!$HC47:$HL47)+SUMIF(N!$HC$15:$HL$15,'Ciclo Semaforico'!BW$32,N!$HC47:$HL47)+SUMIF(E!$HC$15:$HL$15,'Ciclo Semaforico'!BW$32,E!$HC47:$HL47)+SUMIF(O!$HC$15:$HL$15,'Ciclo Semaforico'!BW$32,O!$HC47:$HL47))-IF(BW$31="",(SUMIF(S!$HC$15:$HL$15,'Ciclo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Semaforico'!BW$30,O!$HC47:$HL47))*BW$31))</f>
        <v>0</v>
      </c>
      <c r="BX72" s="241">
        <f>IF(BX$32="",IF(BX$31="",(SUMIF(S!$HC$15:$HL$15,'Ciclo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Semaforico'!BX$30,O!$HC47:$HL47))*BX$31),(SUMIF(S!$HC$15:$HL$15,'Ciclo Semaforico'!BX$32,S!$HC47:$HL47)+SUMIF(N!$HC$15:$HL$15,'Ciclo Semaforico'!BX$32,N!$HC47:$HL47)+SUMIF(E!$HC$15:$HL$15,'Ciclo Semaforico'!BX$32,E!$HC47:$HL47)+SUMIF(O!$HC$15:$HL$15,'Ciclo Semaforico'!BX$32,O!$HC47:$HL47))-IF(BX$31="",(SUMIF(S!$HC$15:$HL$15,'Ciclo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Semaforico'!BX$30,O!$HC47:$HL47))*BX$31))</f>
        <v>0</v>
      </c>
      <c r="BY72" s="241">
        <f>IF(BY$32="",IF(BY$31="",(SUMIF(S!$HC$15:$HL$15,'Ciclo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Semaforico'!BY$30,O!$HC47:$HL47))*BY$31),(SUMIF(S!$HC$15:$HL$15,'Ciclo Semaforico'!BY$32,S!$HC47:$HL47)+SUMIF(N!$HC$15:$HL$15,'Ciclo Semaforico'!BY$32,N!$HC47:$HL47)+SUMIF(E!$HC$15:$HL$15,'Ciclo Semaforico'!BY$32,E!$HC47:$HL47)+SUMIF(O!$HC$15:$HL$15,'Ciclo Semaforico'!BY$32,O!$HC47:$HL47))-IF(BY$31="",(SUMIF(S!$HC$15:$HL$15,'Ciclo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Semaforico'!BY$30,O!$HC47:$HL47))*BY$31))</f>
        <v>0</v>
      </c>
      <c r="BZ72" s="241">
        <f>IF(BZ$32="",IF(BZ$31="",(SUMIF(S!$HC$15:$HL$15,'Ciclo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Semaforico'!BZ$30,O!$HC47:$HL47))*BZ$31),(SUMIF(S!$HC$15:$HL$15,'Ciclo Semaforico'!BZ$32,S!$HC47:$HL47)+SUMIF(N!$HC$15:$HL$15,'Ciclo Semaforico'!BZ$32,N!$HC47:$HL47)+SUMIF(E!$HC$15:$HL$15,'Ciclo Semaforico'!BZ$32,E!$HC47:$HL47)+SUMIF(O!$HC$15:$HL$15,'Ciclo Semaforico'!BZ$32,O!$HC47:$HL47))-IF(BZ$31="",(SUMIF(S!$HC$15:$HL$15,'Ciclo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Semaforico'!BZ$30,O!$HC47:$HL47))*BZ$31))</f>
        <v>0</v>
      </c>
      <c r="CA72" s="241">
        <f>IF(CA$32="",IF(CA$31="",(SUMIF(S!$HC$15:$HL$15,'Ciclo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Semaforico'!CA$30,O!$HC47:$HL47))*CA$31),(SUMIF(S!$HC$15:$HL$15,'Ciclo Semaforico'!CA$32,S!$HC47:$HL47)+SUMIF(N!$HC$15:$HL$15,'Ciclo Semaforico'!CA$32,N!$HC47:$HL47)+SUMIF(E!$HC$15:$HL$15,'Ciclo Semaforico'!CA$32,E!$HC47:$HL47)+SUMIF(O!$HC$15:$HL$15,'Ciclo Semaforico'!CA$32,O!$HC47:$HL47))-IF(CA$31="",(SUMIF(S!$HC$15:$HL$15,'Ciclo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Semaforico'!CA$30,O!$HC47:$HL47))*CA$31))</f>
        <v>0</v>
      </c>
      <c r="CB72" s="241">
        <f>IF(CB$32="",IF(CB$31="",(SUMIF(S!$HC$15:$HL$15,'Ciclo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Semaforico'!CB$30,O!$HC47:$HL47))*CB$31),(SUMIF(S!$HC$15:$HL$15,'Ciclo Semaforico'!CB$32,S!$HC47:$HL47)+SUMIF(N!$HC$15:$HL$15,'Ciclo Semaforico'!CB$32,N!$HC47:$HL47)+SUMIF(E!$HC$15:$HL$15,'Ciclo Semaforico'!CB$32,E!$HC47:$HL47)+SUMIF(O!$HC$15:$HL$15,'Ciclo Semaforico'!CB$32,O!$HC47:$HL47))-IF(CB$31="",(SUMIF(S!$HC$15:$HL$15,'Ciclo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Semaforico'!CB$30,O!$HC47:$HL47))*CB$31))</f>
        <v>0</v>
      </c>
      <c r="CC72" s="241">
        <f>IF(CC$32="",IF(CC$31="",(SUMIF(S!$HC$15:$HL$15,'Ciclo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Semaforico'!CC$30,O!$HC47:$HL47))*CC$31),(SUMIF(S!$HC$15:$HL$15,'Ciclo Semaforico'!CC$32,S!$HC47:$HL47)+SUMIF(N!$HC$15:$HL$15,'Ciclo Semaforico'!CC$32,N!$HC47:$HL47)+SUMIF(E!$HC$15:$HL$15,'Ciclo Semaforico'!CC$32,E!$HC47:$HL47)+SUMIF(O!$HC$15:$HL$15,'Ciclo Semaforico'!CC$32,O!$HC47:$HL47))-IF(CC$31="",(SUMIF(S!$HC$15:$HL$15,'Ciclo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Semaforico'!CC$30,O!$HC47:$HL47))*CC$31))</f>
        <v>0</v>
      </c>
      <c r="CD72" s="241">
        <f>IF(CD$32="",IF(CD$31="",(SUMIF(S!$HC$15:$HL$15,'Ciclo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Semaforico'!CD$30,O!$HC47:$HL47))*CD$31),(SUMIF(S!$HC$15:$HL$15,'Ciclo Semaforico'!CD$32,S!$HC47:$HL47)+SUMIF(N!$HC$15:$HL$15,'Ciclo Semaforico'!CD$32,N!$HC47:$HL47)+SUMIF(E!$HC$15:$HL$15,'Ciclo Semaforico'!CD$32,E!$HC47:$HL47)+SUMIF(O!$HC$15:$HL$15,'Ciclo Semaforico'!CD$32,O!$HC47:$HL47))-IF(CD$31="",(SUMIF(S!$HC$15:$HL$15,'Ciclo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Semaforico'!CD$30,O!$HC47:$HL47))*CD$31))</f>
        <v>0</v>
      </c>
      <c r="CE72" s="241">
        <f>IF(CE$32="",IF(CE$31="",(SUMIF(S!$HC$15:$HL$15,'Ciclo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Semaforico'!CE$30,O!$HC47:$HL47))*CE$31),(SUMIF(S!$HC$15:$HL$15,'Ciclo Semaforico'!CE$32,S!$HC47:$HL47)+SUMIF(N!$HC$15:$HL$15,'Ciclo Semaforico'!CE$32,N!$HC47:$HL47)+SUMIF(E!$HC$15:$HL$15,'Ciclo Semaforico'!CE$32,E!$HC47:$HL47)+SUMIF(O!$HC$15:$HL$15,'Ciclo Semaforico'!CE$32,O!$HC47:$HL47))-IF(CE$31="",(SUMIF(S!$HC$15:$HL$15,'Ciclo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Semaforico'!CE$30,O!$HC47:$HL47))*CE$31))</f>
        <v>0</v>
      </c>
      <c r="CF72" s="241">
        <f>IF(CF$32="",IF(CF$31="",(SUMIF(S!$HC$15:$HL$15,'Ciclo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Semaforico'!CF$30,O!$HC47:$HL47))*CF$31),(SUMIF(S!$HC$15:$HL$15,'Ciclo Semaforico'!CF$32,S!$HC47:$HL47)+SUMIF(N!$HC$15:$HL$15,'Ciclo Semaforico'!CF$32,N!$HC47:$HL47)+SUMIF(E!$HC$15:$HL$15,'Ciclo Semaforico'!CF$32,E!$HC47:$HL47)+SUMIF(O!$HC$15:$HL$15,'Ciclo Semaforico'!CF$32,O!$HC47:$HL47))-IF(CF$31="",(SUMIF(S!$HC$15:$HL$15,'Ciclo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Semaforico'!CF$30,O!$HC47:$HL47))*CF$31))</f>
        <v>0</v>
      </c>
      <c r="CG72" s="241">
        <f>IF(CG$32="",IF(CG$31="",(SUMIF(S!$HC$15:$HL$15,'Ciclo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Semaforico'!CG$30,O!$HC47:$HL47))*CG$31),(SUMIF(S!$HC$15:$HL$15,'Ciclo Semaforico'!CG$32,S!$HC47:$HL47)+SUMIF(N!$HC$15:$HL$15,'Ciclo Semaforico'!CG$32,N!$HC47:$HL47)+SUMIF(E!$HC$15:$HL$15,'Ciclo Semaforico'!CG$32,E!$HC47:$HL47)+SUMIF(O!$HC$15:$HL$15,'Ciclo Semaforico'!CG$32,O!$HC47:$HL47))-IF(CG$31="",(SUMIF(S!$HC$15:$HL$15,'Ciclo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Semaforico'!CG$30,O!$HC47:$HL47))*CG$31))</f>
        <v>0</v>
      </c>
      <c r="CH72" s="242">
        <f>IF(CH$32="",IF(CH$31="",(SUMIF(S!$HC$15:$HL$15,'Ciclo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Semaforico'!CH$30,O!$HC47:$HL47))*CH$31),(SUMIF(S!$HC$15:$HL$15,'Ciclo Semaforico'!CH$32,S!$HC47:$HL47)+SUMIF(N!$HC$15:$HL$15,'Ciclo Semaforico'!CH$32,N!$HC47:$HL47)+SUMIF(E!$HC$15:$HL$15,'Ciclo Semaforico'!CH$32,E!$HC47:$HL47)+SUMIF(O!$HC$15:$HL$15,'Ciclo Semaforico'!CH$32,O!$HC47:$HL47))-IF(CH$31="",(SUMIF(S!$HC$15:$HL$15,'Ciclo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Semaforico'!CH$30,O!$HC47:$HL47))*CH$31))</f>
        <v>0</v>
      </c>
      <c r="CI72" s="240" t="e">
        <f t="shared" si="52"/>
        <v>#REF!</v>
      </c>
      <c r="CJ72" s="241" t="e">
        <f t="shared" si="53"/>
        <v>#REF!</v>
      </c>
      <c r="CK72" s="241" t="e">
        <f t="shared" si="54"/>
        <v>#REF!</v>
      </c>
      <c r="CL72" s="241" t="e">
        <f t="shared" si="55"/>
        <v>#REF!</v>
      </c>
      <c r="CM72" s="241" t="e">
        <f t="shared" si="56"/>
        <v>#REF!</v>
      </c>
      <c r="CN72" s="241" t="e">
        <f t="shared" si="57"/>
        <v>#REF!</v>
      </c>
      <c r="CO72" s="241" t="e">
        <f t="shared" si="58"/>
        <v>#REF!</v>
      </c>
      <c r="CP72" s="241" t="e">
        <f t="shared" si="59"/>
        <v>#REF!</v>
      </c>
      <c r="CQ72" s="241" t="e">
        <f t="shared" si="60"/>
        <v>#REF!</v>
      </c>
      <c r="CR72" s="241" t="e">
        <f t="shared" si="61"/>
        <v>#REF!</v>
      </c>
      <c r="CS72" s="241" t="e">
        <f t="shared" si="62"/>
        <v>#REF!</v>
      </c>
      <c r="CT72" s="242">
        <f t="shared" si="63"/>
        <v>0</v>
      </c>
      <c r="CU72" s="240" t="e">
        <f t="shared" si="64"/>
        <v>#REF!</v>
      </c>
      <c r="CV72" s="241" t="e">
        <f t="shared" si="65"/>
        <v>#REF!</v>
      </c>
      <c r="CW72" s="241" t="e">
        <f t="shared" si="66"/>
        <v>#REF!</v>
      </c>
      <c r="CX72" s="241">
        <f t="shared" si="67"/>
        <v>0</v>
      </c>
      <c r="CY72" s="241">
        <f t="shared" si="68"/>
        <v>0</v>
      </c>
      <c r="CZ72" s="241">
        <f t="shared" si="69"/>
        <v>0</v>
      </c>
      <c r="DA72" s="241">
        <f t="shared" si="70"/>
        <v>0</v>
      </c>
      <c r="DB72" s="241">
        <f t="shared" si="71"/>
        <v>0</v>
      </c>
      <c r="DC72" s="241">
        <f t="shared" si="72"/>
        <v>0</v>
      </c>
      <c r="DD72" s="241">
        <f t="shared" si="73"/>
        <v>0</v>
      </c>
      <c r="DE72" s="241">
        <f t="shared" si="74"/>
        <v>0</v>
      </c>
      <c r="DF72" s="242">
        <f t="shared" si="75"/>
        <v>0</v>
      </c>
      <c r="DG72" s="240">
        <f t="shared" si="76"/>
        <v>0</v>
      </c>
      <c r="DH72" s="241">
        <f t="shared" si="77"/>
        <v>0</v>
      </c>
      <c r="DI72" s="241">
        <f t="shared" si="78"/>
        <v>0</v>
      </c>
      <c r="DJ72" s="241">
        <f t="shared" si="79"/>
        <v>0</v>
      </c>
      <c r="DK72" s="241">
        <f t="shared" si="80"/>
        <v>0</v>
      </c>
      <c r="DL72" s="241">
        <f t="shared" si="81"/>
        <v>0</v>
      </c>
      <c r="DM72" s="241">
        <f t="shared" si="82"/>
        <v>0</v>
      </c>
      <c r="DN72" s="241">
        <f t="shared" si="83"/>
        <v>0</v>
      </c>
      <c r="DO72" s="241">
        <f t="shared" si="84"/>
        <v>0</v>
      </c>
      <c r="DP72" s="241">
        <f t="shared" si="85"/>
        <v>0</v>
      </c>
      <c r="DQ72" s="241">
        <f t="shared" si="86"/>
        <v>0</v>
      </c>
      <c r="DR72" s="242">
        <f t="shared" si="87"/>
        <v>0</v>
      </c>
      <c r="DS72" s="240">
        <f t="shared" si="88"/>
        <v>0</v>
      </c>
      <c r="DT72" s="241">
        <f t="shared" si="89"/>
        <v>0</v>
      </c>
      <c r="DU72" s="241">
        <f t="shared" si="90"/>
        <v>0</v>
      </c>
      <c r="DV72" s="241">
        <f t="shared" si="91"/>
        <v>0</v>
      </c>
      <c r="DW72" s="241">
        <f t="shared" si="92"/>
        <v>0</v>
      </c>
      <c r="DX72" s="241">
        <f t="shared" si="93"/>
        <v>0</v>
      </c>
      <c r="DY72" s="241">
        <f t="shared" si="94"/>
        <v>0</v>
      </c>
      <c r="DZ72" s="241">
        <f t="shared" si="95"/>
        <v>0</v>
      </c>
      <c r="EA72" s="241">
        <f t="shared" si="96"/>
        <v>0</v>
      </c>
      <c r="EB72" s="241">
        <f t="shared" si="97"/>
        <v>0</v>
      </c>
      <c r="EC72" s="241">
        <f t="shared" si="98"/>
        <v>0</v>
      </c>
      <c r="ED72" s="242">
        <f t="shared" si="99"/>
        <v>0</v>
      </c>
      <c r="EE72" s="240">
        <f t="shared" si="100"/>
        <v>0</v>
      </c>
      <c r="EF72" s="241">
        <f t="shared" si="101"/>
        <v>0</v>
      </c>
      <c r="EG72" s="241">
        <f t="shared" si="102"/>
        <v>0</v>
      </c>
      <c r="EH72" s="241">
        <f t="shared" si="103"/>
        <v>0</v>
      </c>
      <c r="EI72" s="241">
        <f t="shared" si="104"/>
        <v>0</v>
      </c>
      <c r="EJ72" s="241">
        <f t="shared" si="105"/>
        <v>0</v>
      </c>
      <c r="EK72" s="241">
        <f t="shared" si="106"/>
        <v>0</v>
      </c>
      <c r="EL72" s="241">
        <f t="shared" si="107"/>
        <v>0</v>
      </c>
      <c r="EM72" s="241">
        <f t="shared" si="108"/>
        <v>0</v>
      </c>
      <c r="EN72" s="241">
        <f t="shared" si="109"/>
        <v>0</v>
      </c>
      <c r="EO72" s="241">
        <f t="shared" si="110"/>
        <v>0</v>
      </c>
      <c r="EP72" s="242">
        <f t="shared" si="111"/>
        <v>0</v>
      </c>
      <c r="EQ72" s="251" t="e">
        <f t="shared" si="112"/>
        <v>#REF!</v>
      </c>
      <c r="ER72" s="252" t="e">
        <f t="shared" si="113"/>
        <v>#REF!</v>
      </c>
      <c r="ES72" s="252" t="e">
        <f t="shared" si="114"/>
        <v>#REF!</v>
      </c>
      <c r="ET72" s="252" t="e">
        <f t="shared" si="115"/>
        <v>#REF!</v>
      </c>
      <c r="EU72" s="252" t="e">
        <f t="shared" si="116"/>
        <v>#REF!</v>
      </c>
      <c r="EV72" s="252" t="e">
        <f t="shared" si="117"/>
        <v>#REF!</v>
      </c>
      <c r="EW72" s="252" t="e">
        <f t="shared" si="118"/>
        <v>#REF!</v>
      </c>
      <c r="EX72" s="252" t="e">
        <f t="shared" si="119"/>
        <v>#REF!</v>
      </c>
      <c r="EY72" s="252" t="e">
        <f t="shared" si="120"/>
        <v>#REF!</v>
      </c>
      <c r="EZ72" s="252" t="e">
        <f t="shared" si="121"/>
        <v>#REF!</v>
      </c>
      <c r="FA72" s="252" t="e">
        <f t="shared" si="122"/>
        <v>#REF!</v>
      </c>
      <c r="FB72" s="253" t="str">
        <f t="shared" si="123"/>
        <v/>
      </c>
      <c r="FC72" s="251" t="e">
        <f t="shared" si="124"/>
        <v>#REF!</v>
      </c>
      <c r="FD72" s="252" t="e">
        <f t="shared" si="125"/>
        <v>#REF!</v>
      </c>
      <c r="FE72" s="252" t="e">
        <f t="shared" si="126"/>
        <v>#REF!</v>
      </c>
      <c r="FF72" s="252" t="str">
        <f t="shared" si="127"/>
        <v/>
      </c>
      <c r="FG72" s="252" t="str">
        <f t="shared" si="128"/>
        <v/>
      </c>
      <c r="FH72" s="252" t="str">
        <f t="shared" si="129"/>
        <v/>
      </c>
      <c r="FI72" s="252" t="str">
        <f t="shared" si="130"/>
        <v/>
      </c>
      <c r="FJ72" s="252" t="str">
        <f t="shared" si="131"/>
        <v/>
      </c>
      <c r="FK72" s="252" t="str">
        <f t="shared" si="132"/>
        <v/>
      </c>
      <c r="FL72" s="252" t="str">
        <f t="shared" si="133"/>
        <v/>
      </c>
      <c r="FM72" s="252" t="str">
        <f t="shared" si="134"/>
        <v/>
      </c>
      <c r="FN72" s="253" t="str">
        <f t="shared" si="135"/>
        <v/>
      </c>
      <c r="FO72" s="251" t="str">
        <f t="shared" si="136"/>
        <v/>
      </c>
      <c r="FP72" s="252" t="str">
        <f t="shared" si="137"/>
        <v/>
      </c>
      <c r="FQ72" s="252" t="str">
        <f t="shared" si="138"/>
        <v/>
      </c>
      <c r="FR72" s="252" t="str">
        <f t="shared" si="139"/>
        <v/>
      </c>
      <c r="FS72" s="252" t="str">
        <f t="shared" si="140"/>
        <v/>
      </c>
      <c r="FT72" s="252" t="str">
        <f t="shared" si="141"/>
        <v/>
      </c>
      <c r="FU72" s="252" t="str">
        <f t="shared" si="142"/>
        <v/>
      </c>
      <c r="FV72" s="252" t="str">
        <f t="shared" si="143"/>
        <v/>
      </c>
      <c r="FW72" s="252" t="str">
        <f t="shared" si="144"/>
        <v/>
      </c>
      <c r="FX72" s="252" t="str">
        <f t="shared" si="145"/>
        <v/>
      </c>
      <c r="FY72" s="252" t="str">
        <f t="shared" si="146"/>
        <v/>
      </c>
      <c r="FZ72" s="253" t="str">
        <f t="shared" si="147"/>
        <v/>
      </c>
      <c r="GA72" s="251" t="str">
        <f t="shared" si="148"/>
        <v/>
      </c>
      <c r="GB72" s="252" t="str">
        <f t="shared" si="149"/>
        <v/>
      </c>
      <c r="GC72" s="252" t="str">
        <f t="shared" si="150"/>
        <v/>
      </c>
      <c r="GD72" s="252" t="str">
        <f t="shared" si="151"/>
        <v/>
      </c>
      <c r="GE72" s="252" t="str">
        <f t="shared" si="152"/>
        <v/>
      </c>
      <c r="GF72" s="252" t="str">
        <f t="shared" si="153"/>
        <v/>
      </c>
      <c r="GG72" s="252" t="str">
        <f t="shared" si="154"/>
        <v/>
      </c>
      <c r="GH72" s="252" t="str">
        <f t="shared" si="155"/>
        <v/>
      </c>
      <c r="GI72" s="252" t="str">
        <f t="shared" si="156"/>
        <v/>
      </c>
      <c r="GJ72" s="252" t="str">
        <f t="shared" si="157"/>
        <v/>
      </c>
      <c r="GK72" s="252" t="str">
        <f t="shared" si="158"/>
        <v/>
      </c>
      <c r="GL72" s="253" t="str">
        <f t="shared" si="159"/>
        <v/>
      </c>
      <c r="GM72" s="251" t="str">
        <f t="shared" si="160"/>
        <v/>
      </c>
      <c r="GN72" s="252" t="str">
        <f t="shared" si="161"/>
        <v/>
      </c>
      <c r="GO72" s="252" t="str">
        <f t="shared" si="162"/>
        <v/>
      </c>
      <c r="GP72" s="252" t="str">
        <f t="shared" si="163"/>
        <v/>
      </c>
      <c r="GQ72" s="252" t="str">
        <f t="shared" si="164"/>
        <v/>
      </c>
      <c r="GR72" s="252" t="str">
        <f t="shared" si="165"/>
        <v/>
      </c>
      <c r="GS72" s="252" t="str">
        <f t="shared" si="166"/>
        <v/>
      </c>
      <c r="GT72" s="252" t="str">
        <f t="shared" si="167"/>
        <v/>
      </c>
      <c r="GU72" s="252" t="str">
        <f t="shared" si="168"/>
        <v/>
      </c>
      <c r="GV72" s="252" t="str">
        <f t="shared" si="169"/>
        <v/>
      </c>
      <c r="GW72" s="252" t="str">
        <f t="shared" si="170"/>
        <v/>
      </c>
      <c r="GX72" s="253" t="str">
        <f t="shared" si="171"/>
        <v/>
      </c>
      <c r="GY72" s="248" t="e">
        <f t="shared" si="185"/>
        <v>#REF!</v>
      </c>
      <c r="GZ72" s="249" t="e">
        <f t="shared" si="185"/>
        <v>#REF!</v>
      </c>
      <c r="HA72" s="249">
        <f t="shared" si="185"/>
        <v>0</v>
      </c>
      <c r="HB72" s="249">
        <f t="shared" si="185"/>
        <v>0</v>
      </c>
      <c r="HC72" s="249">
        <f t="shared" si="185"/>
        <v>0</v>
      </c>
      <c r="HD72" s="249">
        <f t="shared" si="185"/>
        <v>0</v>
      </c>
      <c r="HE72" s="249">
        <f t="shared" si="185"/>
        <v>0</v>
      </c>
      <c r="HF72" s="250">
        <f t="shared" si="185"/>
        <v>0</v>
      </c>
      <c r="HG72" s="248" t="e">
        <f t="shared" si="187"/>
        <v>#REF!</v>
      </c>
      <c r="HH72" s="249" t="e">
        <f t="shared" si="187"/>
        <v>#REF!</v>
      </c>
      <c r="HI72" s="249">
        <f t="shared" si="187"/>
        <v>0</v>
      </c>
      <c r="HJ72" s="249">
        <f t="shared" si="187"/>
        <v>0</v>
      </c>
      <c r="HK72" s="249">
        <f t="shared" si="187"/>
        <v>0</v>
      </c>
      <c r="HL72" s="249">
        <f t="shared" si="187"/>
        <v>0</v>
      </c>
      <c r="HM72" s="249">
        <f t="shared" si="187"/>
        <v>0</v>
      </c>
      <c r="HN72" s="250">
        <f t="shared" si="187"/>
        <v>0</v>
      </c>
      <c r="HO72" s="248">
        <f t="shared" si="189"/>
        <v>0</v>
      </c>
      <c r="HP72" s="249">
        <f t="shared" si="189"/>
        <v>0</v>
      </c>
      <c r="HQ72" s="249">
        <f t="shared" si="189"/>
        <v>0</v>
      </c>
      <c r="HR72" s="249">
        <f t="shared" si="189"/>
        <v>0</v>
      </c>
      <c r="HS72" s="249">
        <f t="shared" si="189"/>
        <v>0</v>
      </c>
      <c r="HT72" s="249">
        <f t="shared" si="189"/>
        <v>0</v>
      </c>
      <c r="HU72" s="249">
        <f t="shared" si="189"/>
        <v>0</v>
      </c>
      <c r="HV72" s="250">
        <f t="shared" si="189"/>
        <v>0</v>
      </c>
      <c r="HW72" s="248">
        <f t="shared" si="191"/>
        <v>0</v>
      </c>
      <c r="HX72" s="249">
        <f t="shared" si="191"/>
        <v>0</v>
      </c>
      <c r="HY72" s="249">
        <f t="shared" si="191"/>
        <v>0</v>
      </c>
      <c r="HZ72" s="249">
        <f t="shared" si="191"/>
        <v>0</v>
      </c>
      <c r="IA72" s="249">
        <f t="shared" si="191"/>
        <v>0</v>
      </c>
      <c r="IB72" s="249">
        <f t="shared" si="191"/>
        <v>0</v>
      </c>
      <c r="IC72" s="249">
        <f t="shared" si="191"/>
        <v>0</v>
      </c>
      <c r="ID72" s="250">
        <f t="shared" si="191"/>
        <v>0</v>
      </c>
      <c r="IE72" s="248">
        <f t="shared" si="193"/>
        <v>0</v>
      </c>
      <c r="IF72" s="249">
        <f t="shared" si="193"/>
        <v>0</v>
      </c>
      <c r="IG72" s="249">
        <f t="shared" si="193"/>
        <v>0</v>
      </c>
      <c r="IH72" s="249">
        <f t="shared" si="193"/>
        <v>0</v>
      </c>
      <c r="II72" s="249">
        <f t="shared" si="193"/>
        <v>0</v>
      </c>
      <c r="IJ72" s="249">
        <f t="shared" si="193"/>
        <v>0</v>
      </c>
      <c r="IK72" s="249">
        <f t="shared" si="193"/>
        <v>0</v>
      </c>
      <c r="IL72" s="250">
        <f t="shared" si="193"/>
        <v>0</v>
      </c>
      <c r="IM72" s="251" t="e">
        <f t="shared" si="178"/>
        <v>#REF!</v>
      </c>
      <c r="IN72" s="252" t="e">
        <f t="shared" si="179"/>
        <v>#REF!</v>
      </c>
      <c r="IO72" s="252">
        <f t="shared" si="180"/>
        <v>0</v>
      </c>
      <c r="IP72" s="252">
        <f t="shared" si="181"/>
        <v>0</v>
      </c>
      <c r="IQ72" s="253">
        <f t="shared" si="182"/>
        <v>0</v>
      </c>
      <c r="IR72" s="405" t="e">
        <f t="shared" si="195"/>
        <v>#REF!</v>
      </c>
      <c r="IS72" s="246">
        <f t="shared" si="202"/>
        <v>13</v>
      </c>
      <c r="IT72" s="254" t="e">
        <f t="shared" si="183"/>
        <v>#REF!</v>
      </c>
      <c r="IU72" s="682">
        <v>2600</v>
      </c>
      <c r="IV72" s="410">
        <v>2</v>
      </c>
      <c r="IW72" s="666" t="s">
        <v>209</v>
      </c>
      <c r="IX72" s="667" t="e">
        <f t="shared" si="196"/>
        <v>#REF!</v>
      </c>
      <c r="IY72" s="668" t="e">
        <f t="shared" si="198"/>
        <v>#REF!</v>
      </c>
      <c r="IZ72" s="669">
        <v>3</v>
      </c>
      <c r="JA72" s="670">
        <v>2</v>
      </c>
      <c r="JB72" s="668" t="e">
        <f t="shared" si="199"/>
        <v>#REF!</v>
      </c>
      <c r="JC72" s="669">
        <v>3</v>
      </c>
      <c r="JD72" s="670">
        <v>2</v>
      </c>
      <c r="JE72" s="671" t="e">
        <f t="shared" si="200"/>
        <v>#REF!</v>
      </c>
      <c r="JF72" s="672">
        <v>3</v>
      </c>
      <c r="JG72" s="673">
        <v>0</v>
      </c>
      <c r="JH72" s="671"/>
      <c r="JI72" s="672"/>
      <c r="JJ72" s="673"/>
      <c r="JK72" s="419"/>
      <c r="JL72" s="420"/>
      <c r="JM72" s="421"/>
      <c r="JN72" s="680">
        <v>1.6</v>
      </c>
      <c r="JO72" s="680">
        <v>1.7</v>
      </c>
      <c r="JP72" s="680">
        <v>1</v>
      </c>
      <c r="JQ72" s="680">
        <v>1</v>
      </c>
      <c r="JR72" s="681">
        <v>1</v>
      </c>
      <c r="JS72" s="676" t="e">
        <f t="shared" si="201"/>
        <v>#REF!</v>
      </c>
    </row>
    <row r="73" spans="25:279" ht="20.100000000000001" customHeight="1">
      <c r="Y73" s="381" t="e">
        <f>N!IK48</f>
        <v>#REF!</v>
      </c>
      <c r="Z73" s="378" t="s">
        <v>30</v>
      </c>
      <c r="AA73" s="240" t="e">
        <f>IF(AA$32="",IF(AA$31="",(SUMIF(S!$HC$15:$HL$15,'Ciclo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Semaforico'!AA$30,O!$HC48:$HL48))*AA$31),(SUMIF(S!$HC$15:$HL$15,'Ciclo Semaforico'!AA$32,S!$HC48:$HL48)+SUMIF(N!$HC$15:$HL$15,'Ciclo Semaforico'!AA$32,N!$HC48:$HL48)+SUMIF(E!$HC$15:$HL$15,'Ciclo Semaforico'!AA$32,E!$HC48:$HL48)+SUMIF(O!$HC$15:$HL$15,'Ciclo Semaforico'!AA$32,O!$HC48:$HL48))-IF(AA$31="",(SUMIF(S!$HC$15:$HL$15,'Ciclo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Semaforico'!AA$30,O!$HC48:$HL48))*AA$31))</f>
        <v>#REF!</v>
      </c>
      <c r="AB73" s="241" t="e">
        <f>IF(AB$32="",IF(AB$31="",(SUMIF(S!$HC$15:$HL$15,'Ciclo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Semaforico'!AB$30,O!$HC48:$HL48))*AB$31),(SUMIF(S!$HC$15:$HL$15,'Ciclo Semaforico'!AB$32,S!$HC48:$HL48)+SUMIF(N!$HC$15:$HL$15,'Ciclo Semaforico'!AB$32,N!$HC48:$HL48)+SUMIF(E!$HC$15:$HL$15,'Ciclo Semaforico'!AB$32,E!$HC48:$HL48)+SUMIF(O!$HC$15:$HL$15,'Ciclo Semaforico'!AB$32,O!$HC48:$HL48))-IF(AB$31="",(SUMIF(S!$HC$15:$HL$15,'Ciclo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Semaforico'!AB$30,O!$HC48:$HL48))*AB$31))</f>
        <v>#REF!</v>
      </c>
      <c r="AC73" s="241" t="e">
        <f>IF(AC$32="",IF(AC$31="",(SUMIF(S!$HC$15:$HL$15,'Ciclo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Semaforico'!AC$30,O!$HC48:$HL48))*AC$31),(SUMIF(S!$HC$15:$HL$15,'Ciclo Semaforico'!AC$32,S!$HC48:$HL48)+SUMIF(N!$HC$15:$HL$15,'Ciclo Semaforico'!AC$32,N!$HC48:$HL48)+SUMIF(E!$HC$15:$HL$15,'Ciclo Semaforico'!AC$32,E!$HC48:$HL48)+SUMIF(O!$HC$15:$HL$15,'Ciclo Semaforico'!AC$32,O!$HC48:$HL48))-IF(AC$31="",(SUMIF(S!$HC$15:$HL$15,'Ciclo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Semaforico'!AC$30,O!$HC48:$HL48))*AC$31))</f>
        <v>#REF!</v>
      </c>
      <c r="AD73" s="241" t="e">
        <f>IF(AD$32="",IF(AD$31="",(SUMIF(S!$HC$15:$HL$15,'Ciclo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Semaforico'!AD$30,O!$HC48:$HL48))*AD$31),(SUMIF(S!$HC$15:$HL$15,'Ciclo Semaforico'!AD$32,S!$HC48:$HL48)+SUMIF(N!$HC$15:$HL$15,'Ciclo Semaforico'!AD$32,N!$HC48:$HL48)+SUMIF(E!$HC$15:$HL$15,'Ciclo Semaforico'!AD$32,E!$HC48:$HL48)+SUMIF(O!$HC$15:$HL$15,'Ciclo Semaforico'!AD$32,O!$HC48:$HL48))-IF(AD$31="",(SUMIF(S!$HC$15:$HL$15,'Ciclo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Semaforico'!AD$30,O!$HC48:$HL48))*AD$31))</f>
        <v>#REF!</v>
      </c>
      <c r="AE73" s="241" t="e">
        <f>IF(AE$32="",IF(AE$31="",(SUMIF(S!$HC$15:$HL$15,'Ciclo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Semaforico'!AE$30,O!$HC48:$HL48))*AE$31),(SUMIF(S!$HC$15:$HL$15,'Ciclo Semaforico'!AE$32,S!$HC48:$HL48)+SUMIF(N!$HC$15:$HL$15,'Ciclo Semaforico'!AE$32,N!$HC48:$HL48)+SUMIF(E!$HC$15:$HL$15,'Ciclo Semaforico'!AE$32,E!$HC48:$HL48)+SUMIF(O!$HC$15:$HL$15,'Ciclo Semaforico'!AE$32,O!$HC48:$HL48))-IF(AE$31="",(SUMIF(S!$HC$15:$HL$15,'Ciclo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Semaforico'!AE$30,O!$HC48:$HL48))*AE$31))</f>
        <v>#REF!</v>
      </c>
      <c r="AF73" s="241" t="e">
        <f>IF(AF$32="",IF(AF$31="",(SUMIF(S!$HC$15:$HL$15,'Ciclo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Semaforico'!AF$30,O!$HC48:$HL48))*AF$31),(SUMIF(S!$HC$15:$HL$15,'Ciclo Semaforico'!AF$32,S!$HC48:$HL48)+SUMIF(N!$HC$15:$HL$15,'Ciclo Semaforico'!AF$32,N!$HC48:$HL48)+SUMIF(E!$HC$15:$HL$15,'Ciclo Semaforico'!AF$32,E!$HC48:$HL48)+SUMIF(O!$HC$15:$HL$15,'Ciclo Semaforico'!AF$32,O!$HC48:$HL48))-IF(AF$31="",(SUMIF(S!$HC$15:$HL$15,'Ciclo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Semaforico'!AF$30,O!$HC48:$HL48))*AF$31))</f>
        <v>#REF!</v>
      </c>
      <c r="AG73" s="241" t="e">
        <f>IF(AG$32="",IF(AG$31="",(SUMIF(S!$HC$15:$HL$15,'Ciclo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Semaforico'!AG$30,O!$HC48:$HL48))*AG$31),(SUMIF(S!$HC$15:$HL$15,'Ciclo Semaforico'!AG$32,S!$HC48:$HL48)+SUMIF(N!$HC$15:$HL$15,'Ciclo Semaforico'!AG$32,N!$HC48:$HL48)+SUMIF(E!$HC$15:$HL$15,'Ciclo Semaforico'!AG$32,E!$HC48:$HL48)+SUMIF(O!$HC$15:$HL$15,'Ciclo Semaforico'!AG$32,O!$HC48:$HL48))-IF(AG$31="",(SUMIF(S!$HC$15:$HL$15,'Ciclo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Semaforico'!AG$30,O!$HC48:$HL48))*AG$31))</f>
        <v>#REF!</v>
      </c>
      <c r="AH73" s="241" t="e">
        <f>IF(AH$32="",IF(AH$31="",(SUMIF(S!$HC$15:$HL$15,'Ciclo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Semaforico'!AH$30,O!$HC48:$HL48))*AH$31),(SUMIF(S!$HC$15:$HL$15,'Ciclo Semaforico'!AH$32,S!$HC48:$HL48)+SUMIF(N!$HC$15:$HL$15,'Ciclo Semaforico'!AH$32,N!$HC48:$HL48)+SUMIF(E!$HC$15:$HL$15,'Ciclo Semaforico'!AH$32,E!$HC48:$HL48)+SUMIF(O!$HC$15:$HL$15,'Ciclo Semaforico'!AH$32,O!$HC48:$HL48))-IF(AH$31="",(SUMIF(S!$HC$15:$HL$15,'Ciclo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Semaforico'!AH$30,O!$HC48:$HL48))*AH$31))</f>
        <v>#REF!</v>
      </c>
      <c r="AI73" s="241" t="e">
        <f>IF(AI$32="",IF(AI$31="",(SUMIF(S!$HC$15:$HL$15,'Ciclo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Semaforico'!AI$30,O!$HC48:$HL48))*AI$31),(SUMIF(S!$HC$15:$HL$15,'Ciclo Semaforico'!AI$32,S!$HC48:$HL48)+SUMIF(N!$HC$15:$HL$15,'Ciclo Semaforico'!AI$32,N!$HC48:$HL48)+SUMIF(E!$HC$15:$HL$15,'Ciclo Semaforico'!AI$32,E!$HC48:$HL48)+SUMIF(O!$HC$15:$HL$15,'Ciclo Semaforico'!AI$32,O!$HC48:$HL48))-IF(AI$31="",(SUMIF(S!$HC$15:$HL$15,'Ciclo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Semaforico'!AI$30,O!$HC48:$HL48))*AI$31))</f>
        <v>#REF!</v>
      </c>
      <c r="AJ73" s="241" t="e">
        <f>IF(AJ$32="",IF(AJ$31="",(SUMIF(S!$HC$15:$HL$15,'Ciclo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Semaforico'!AJ$30,O!$HC48:$HL48))*AJ$31),(SUMIF(S!$HC$15:$HL$15,'Ciclo Semaforico'!AJ$32,S!$HC48:$HL48)+SUMIF(N!$HC$15:$HL$15,'Ciclo Semaforico'!AJ$32,N!$HC48:$HL48)+SUMIF(E!$HC$15:$HL$15,'Ciclo Semaforico'!AJ$32,E!$HC48:$HL48)+SUMIF(O!$HC$15:$HL$15,'Ciclo Semaforico'!AJ$32,O!$HC48:$HL48))-IF(AJ$31="",(SUMIF(S!$HC$15:$HL$15,'Ciclo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Semaforico'!AJ$30,O!$HC48:$HL48))*AJ$31))</f>
        <v>#REF!</v>
      </c>
      <c r="AK73" s="241" t="e">
        <f>IF(AK$32="",IF(AK$31="",(SUMIF(S!$HC$15:$HL$15,'Ciclo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Semaforico'!AK$30,O!$HC48:$HL48))*AK$31),(SUMIF(S!$HC$15:$HL$15,'Ciclo Semaforico'!AK$32,S!$HC48:$HL48)+SUMIF(N!$HC$15:$HL$15,'Ciclo Semaforico'!AK$32,N!$HC48:$HL48)+SUMIF(E!$HC$15:$HL$15,'Ciclo Semaforico'!AK$32,E!$HC48:$HL48)+SUMIF(O!$HC$15:$HL$15,'Ciclo Semaforico'!AK$32,O!$HC48:$HL48))-IF(AK$31="",(SUMIF(S!$HC$15:$HL$15,'Ciclo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Semaforico'!AK$30,O!$HC48:$HL48))*AK$31))</f>
        <v>#REF!</v>
      </c>
      <c r="AL73" s="242">
        <f>IF(AL$32="",IF(AL$31="",(SUMIF(S!$HC$15:$HL$15,'Ciclo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Semaforico'!AL$30,O!$HC48:$HL48))*AL$31),(SUMIF(S!$HC$15:$HL$15,'Ciclo Semaforico'!AL$32,S!$HC48:$HL48)+SUMIF(N!$HC$15:$HL$15,'Ciclo Semaforico'!AL$32,N!$HC48:$HL48)+SUMIF(E!$HC$15:$HL$15,'Ciclo Semaforico'!AL$32,E!$HC48:$HL48)+SUMIF(O!$HC$15:$HL$15,'Ciclo Semaforico'!AL$32,O!$HC48:$HL48))-IF(AL$31="",(SUMIF(S!$HC$15:$HL$15,'Ciclo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Semaforico'!AL$30,O!$HC48:$HL48))*AL$31))</f>
        <v>0</v>
      </c>
      <c r="AM73" s="240" t="e">
        <f>IF(AM$32="",IF(AM$31="",(SUMIF(S!$HC$15:$HL$15,'Ciclo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Semaforico'!AM$30,O!$HC48:$HL48))*AM$31),(SUMIF(S!$HC$15:$HL$15,'Ciclo Semaforico'!AM$32,S!$HC48:$HL48)+SUMIF(N!$HC$15:$HL$15,'Ciclo Semaforico'!AM$32,N!$HC48:$HL48)+SUMIF(E!$HC$15:$HL$15,'Ciclo Semaforico'!AM$32,E!$HC48:$HL48)+SUMIF(O!$HC$15:$HL$15,'Ciclo Semaforico'!AM$32,O!$HC48:$HL48))-IF(AM$31="",(SUMIF(S!$HC$15:$HL$15,'Ciclo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Semaforico'!AM$30,O!$HC48:$HL48))*AM$31))</f>
        <v>#REF!</v>
      </c>
      <c r="AN73" s="241" t="e">
        <f>IF(AN$32="",IF(AN$31="",(SUMIF(S!$HC$15:$HL$15,'Ciclo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Semaforico'!AN$30,O!$HC48:$HL48))*AN$31),(SUMIF(S!$HC$15:$HL$15,'Ciclo Semaforico'!AN$32,S!$HC48:$HL48)+SUMIF(N!$HC$15:$HL$15,'Ciclo Semaforico'!AN$32,N!$HC48:$HL48)+SUMIF(E!$HC$15:$HL$15,'Ciclo Semaforico'!AN$32,E!$HC48:$HL48)+SUMIF(O!$HC$15:$HL$15,'Ciclo Semaforico'!AN$32,O!$HC48:$HL48))-IF(AN$31="",(SUMIF(S!$HC$15:$HL$15,'Ciclo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Semaforico'!AN$30,O!$HC48:$HL48))*AN$31))</f>
        <v>#REF!</v>
      </c>
      <c r="AO73" s="241" t="e">
        <f>IF(AO$32="",IF(AO$31="",(SUMIF(S!$HC$15:$HL$15,'Ciclo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Semaforico'!AO$30,O!$HC48:$HL48))*AO$31),(SUMIF(S!$HC$15:$HL$15,'Ciclo Semaforico'!AO$32,S!$HC48:$HL48)+SUMIF(N!$HC$15:$HL$15,'Ciclo Semaforico'!AO$32,N!$HC48:$HL48)+SUMIF(E!$HC$15:$HL$15,'Ciclo Semaforico'!AO$32,E!$HC48:$HL48)+SUMIF(O!$HC$15:$HL$15,'Ciclo Semaforico'!AO$32,O!$HC48:$HL48))-IF(AO$31="",(SUMIF(S!$HC$15:$HL$15,'Ciclo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Semaforico'!AO$30,O!$HC48:$HL48))*AO$31))</f>
        <v>#REF!</v>
      </c>
      <c r="AP73" s="241">
        <f>IF(AP$32="",IF(AP$31="",(SUMIF(S!$HC$15:$HL$15,'Ciclo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Semaforico'!AP$30,O!$HC48:$HL48))*AP$31),(SUMIF(S!$HC$15:$HL$15,'Ciclo Semaforico'!AP$32,S!$HC48:$HL48)+SUMIF(N!$HC$15:$HL$15,'Ciclo Semaforico'!AP$32,N!$HC48:$HL48)+SUMIF(E!$HC$15:$HL$15,'Ciclo Semaforico'!AP$32,E!$HC48:$HL48)+SUMIF(O!$HC$15:$HL$15,'Ciclo Semaforico'!AP$32,O!$HC48:$HL48))-IF(AP$31="",(SUMIF(S!$HC$15:$HL$15,'Ciclo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Semaforico'!AP$30,O!$HC48:$HL48))*AP$31))</f>
        <v>0</v>
      </c>
      <c r="AQ73" s="241">
        <f>IF(AQ$32="",IF(AQ$31="",(SUMIF(S!$HC$15:$HL$15,'Ciclo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Semaforico'!AQ$30,O!$HC48:$HL48))*AQ$31),(SUMIF(S!$HC$15:$HL$15,'Ciclo Semaforico'!AQ$32,S!$HC48:$HL48)+SUMIF(N!$HC$15:$HL$15,'Ciclo Semaforico'!AQ$32,N!$HC48:$HL48)+SUMIF(E!$HC$15:$HL$15,'Ciclo Semaforico'!AQ$32,E!$HC48:$HL48)+SUMIF(O!$HC$15:$HL$15,'Ciclo Semaforico'!AQ$32,O!$HC48:$HL48))-IF(AQ$31="",(SUMIF(S!$HC$15:$HL$15,'Ciclo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Semaforico'!AQ$30,O!$HC48:$HL48))*AQ$31))</f>
        <v>0</v>
      </c>
      <c r="AR73" s="241">
        <f>IF(AR$32="",IF(AR$31="",(SUMIF(S!$HC$15:$HL$15,'Ciclo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Semaforico'!AR$30,O!$HC48:$HL48))*AR$31),(SUMIF(S!$HC$15:$HL$15,'Ciclo Semaforico'!AR$32,S!$HC48:$HL48)+SUMIF(N!$HC$15:$HL$15,'Ciclo Semaforico'!AR$32,N!$HC48:$HL48)+SUMIF(E!$HC$15:$HL$15,'Ciclo Semaforico'!AR$32,E!$HC48:$HL48)+SUMIF(O!$HC$15:$HL$15,'Ciclo Semaforico'!AR$32,O!$HC48:$HL48))-IF(AR$31="",(SUMIF(S!$HC$15:$HL$15,'Ciclo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Semaforico'!AR$30,O!$HC48:$HL48))*AR$31))</f>
        <v>0</v>
      </c>
      <c r="AS73" s="241">
        <f>IF(AS$32="",IF(AS$31="",(SUMIF(S!$HC$15:$HL$15,'Ciclo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Semaforico'!AS$30,O!$HC48:$HL48))*AS$31),(SUMIF(S!$HC$15:$HL$15,'Ciclo Semaforico'!AS$32,S!$HC48:$HL48)+SUMIF(N!$HC$15:$HL$15,'Ciclo Semaforico'!AS$32,N!$HC48:$HL48)+SUMIF(E!$HC$15:$HL$15,'Ciclo Semaforico'!AS$32,E!$HC48:$HL48)+SUMIF(O!$HC$15:$HL$15,'Ciclo Semaforico'!AS$32,O!$HC48:$HL48))-IF(AS$31="",(SUMIF(S!$HC$15:$HL$15,'Ciclo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Semaforico'!AS$30,O!$HC48:$HL48))*AS$31))</f>
        <v>0</v>
      </c>
      <c r="AT73" s="241">
        <f>IF(AT$32="",IF(AT$31="",(SUMIF(S!$HC$15:$HL$15,'Ciclo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Semaforico'!AT$30,O!$HC48:$HL48))*AT$31),(SUMIF(S!$HC$15:$HL$15,'Ciclo Semaforico'!AT$32,S!$HC48:$HL48)+SUMIF(N!$HC$15:$HL$15,'Ciclo Semaforico'!AT$32,N!$HC48:$HL48)+SUMIF(E!$HC$15:$HL$15,'Ciclo Semaforico'!AT$32,E!$HC48:$HL48)+SUMIF(O!$HC$15:$HL$15,'Ciclo Semaforico'!AT$32,O!$HC48:$HL48))-IF(AT$31="",(SUMIF(S!$HC$15:$HL$15,'Ciclo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Semaforico'!AT$30,O!$HC48:$HL48))*AT$31))</f>
        <v>0</v>
      </c>
      <c r="AU73" s="241">
        <f>IF(AU$32="",IF(AU$31="",(SUMIF(S!$HC$15:$HL$15,'Ciclo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Semaforico'!AU$30,O!$HC48:$HL48))*AU$31),(SUMIF(S!$HC$15:$HL$15,'Ciclo Semaforico'!AU$32,S!$HC48:$HL48)+SUMIF(N!$HC$15:$HL$15,'Ciclo Semaforico'!AU$32,N!$HC48:$HL48)+SUMIF(E!$HC$15:$HL$15,'Ciclo Semaforico'!AU$32,E!$HC48:$HL48)+SUMIF(O!$HC$15:$HL$15,'Ciclo Semaforico'!AU$32,O!$HC48:$HL48))-IF(AU$31="",(SUMIF(S!$HC$15:$HL$15,'Ciclo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Semaforico'!AU$30,O!$HC48:$HL48))*AU$31))</f>
        <v>0</v>
      </c>
      <c r="AV73" s="241">
        <f>IF(AV$32="",IF(AV$31="",(SUMIF(S!$HC$15:$HL$15,'Ciclo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Semaforico'!AV$30,O!$HC48:$HL48))*AV$31),(SUMIF(S!$HC$15:$HL$15,'Ciclo Semaforico'!AV$32,S!$HC48:$HL48)+SUMIF(N!$HC$15:$HL$15,'Ciclo Semaforico'!AV$32,N!$HC48:$HL48)+SUMIF(E!$HC$15:$HL$15,'Ciclo Semaforico'!AV$32,E!$HC48:$HL48)+SUMIF(O!$HC$15:$HL$15,'Ciclo Semaforico'!AV$32,O!$HC48:$HL48))-IF(AV$31="",(SUMIF(S!$HC$15:$HL$15,'Ciclo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Semaforico'!AV$30,O!$HC48:$HL48))*AV$31))</f>
        <v>0</v>
      </c>
      <c r="AW73" s="241">
        <f>IF(AW$32="",IF(AW$31="",(SUMIF(S!$HC$15:$HL$15,'Ciclo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Semaforico'!AW$30,O!$HC48:$HL48))*AW$31),(SUMIF(S!$HC$15:$HL$15,'Ciclo Semaforico'!AW$32,S!$HC48:$HL48)+SUMIF(N!$HC$15:$HL$15,'Ciclo Semaforico'!AW$32,N!$HC48:$HL48)+SUMIF(E!$HC$15:$HL$15,'Ciclo Semaforico'!AW$32,E!$HC48:$HL48)+SUMIF(O!$HC$15:$HL$15,'Ciclo Semaforico'!AW$32,O!$HC48:$HL48))-IF(AW$31="",(SUMIF(S!$HC$15:$HL$15,'Ciclo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Semaforico'!AW$30,O!$HC48:$HL48))*AW$31))</f>
        <v>0</v>
      </c>
      <c r="AX73" s="242">
        <f>IF(AX$32="",IF(AX$31="",(SUMIF(S!$HC$15:$HL$15,'Ciclo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Semaforico'!AX$30,O!$HC48:$HL48))*AX$31),(SUMIF(S!$HC$15:$HL$15,'Ciclo Semaforico'!AX$32,S!$HC48:$HL48)+SUMIF(N!$HC$15:$HL$15,'Ciclo Semaforico'!AX$32,N!$HC48:$HL48)+SUMIF(E!$HC$15:$HL$15,'Ciclo Semaforico'!AX$32,E!$HC48:$HL48)+SUMIF(O!$HC$15:$HL$15,'Ciclo Semaforico'!AX$32,O!$HC48:$HL48))-IF(AX$31="",(SUMIF(S!$HC$15:$HL$15,'Ciclo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Semaforico'!AX$30,O!$HC48:$HL48))*AX$31))</f>
        <v>0</v>
      </c>
      <c r="AY73" s="240">
        <f>IF(AY$32="",IF(AY$31="",(SUMIF(S!$HC$15:$HL$15,'Ciclo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Semaforico'!AY$30,O!$HC48:$HL48))*AY$31),(SUMIF(S!$HC$15:$HL$15,'Ciclo Semaforico'!AY$32,S!$HC48:$HL48)+SUMIF(N!$HC$15:$HL$15,'Ciclo Semaforico'!AY$32,N!$HC48:$HL48)+SUMIF(E!$HC$15:$HL$15,'Ciclo Semaforico'!AY$32,E!$HC48:$HL48)+SUMIF(O!$HC$15:$HL$15,'Ciclo Semaforico'!AY$32,O!$HC48:$HL48))-IF(AY$31="",(SUMIF(S!$HC$15:$HL$15,'Ciclo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Semaforico'!AY$30,O!$HC48:$HL48))*AY$31))</f>
        <v>0</v>
      </c>
      <c r="AZ73" s="241">
        <f>IF(AZ$32="",IF(AZ$31="",(SUMIF(S!$HC$15:$HL$15,'Ciclo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Semaforico'!AZ$30,O!$HC48:$HL48))*AZ$31),(SUMIF(S!$HC$15:$HL$15,'Ciclo Semaforico'!AZ$32,S!$HC48:$HL48)+SUMIF(N!$HC$15:$HL$15,'Ciclo Semaforico'!AZ$32,N!$HC48:$HL48)+SUMIF(E!$HC$15:$HL$15,'Ciclo Semaforico'!AZ$32,E!$HC48:$HL48)+SUMIF(O!$HC$15:$HL$15,'Ciclo Semaforico'!AZ$32,O!$HC48:$HL48))-IF(AZ$31="",(SUMIF(S!$HC$15:$HL$15,'Ciclo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Semaforico'!AZ$30,O!$HC48:$HL48))*AZ$31))</f>
        <v>0</v>
      </c>
      <c r="BA73" s="241">
        <f>IF(BA$32="",IF(BA$31="",(SUMIF(S!$HC$15:$HL$15,'Ciclo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Semaforico'!BA$30,O!$HC48:$HL48))*BA$31),(SUMIF(S!$HC$15:$HL$15,'Ciclo Semaforico'!BA$32,S!$HC48:$HL48)+SUMIF(N!$HC$15:$HL$15,'Ciclo Semaforico'!BA$32,N!$HC48:$HL48)+SUMIF(E!$HC$15:$HL$15,'Ciclo Semaforico'!BA$32,E!$HC48:$HL48)+SUMIF(O!$HC$15:$HL$15,'Ciclo Semaforico'!BA$32,O!$HC48:$HL48))-IF(BA$31="",(SUMIF(S!$HC$15:$HL$15,'Ciclo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Semaforico'!BA$30,O!$HC48:$HL48))*BA$31))</f>
        <v>0</v>
      </c>
      <c r="BB73" s="241">
        <f>IF(BB$32="",IF(BB$31="",(SUMIF(S!$HC$15:$HL$15,'Ciclo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Semaforico'!BB$30,O!$HC48:$HL48))*BB$31),(SUMIF(S!$HC$15:$HL$15,'Ciclo Semaforico'!BB$32,S!$HC48:$HL48)+SUMIF(N!$HC$15:$HL$15,'Ciclo Semaforico'!BB$32,N!$HC48:$HL48)+SUMIF(E!$HC$15:$HL$15,'Ciclo Semaforico'!BB$32,E!$HC48:$HL48)+SUMIF(O!$HC$15:$HL$15,'Ciclo Semaforico'!BB$32,O!$HC48:$HL48))-IF(BB$31="",(SUMIF(S!$HC$15:$HL$15,'Ciclo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Semaforico'!BB$30,O!$HC48:$HL48))*BB$31))</f>
        <v>0</v>
      </c>
      <c r="BC73" s="241">
        <f>IF(BC$32="",IF(BC$31="",(SUMIF(S!$HC$15:$HL$15,'Ciclo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Semaforico'!BC$30,O!$HC48:$HL48))*BC$31),(SUMIF(S!$HC$15:$HL$15,'Ciclo Semaforico'!BC$32,S!$HC48:$HL48)+SUMIF(N!$HC$15:$HL$15,'Ciclo Semaforico'!BC$32,N!$HC48:$HL48)+SUMIF(E!$HC$15:$HL$15,'Ciclo Semaforico'!BC$32,E!$HC48:$HL48)+SUMIF(O!$HC$15:$HL$15,'Ciclo Semaforico'!BC$32,O!$HC48:$HL48))-IF(BC$31="",(SUMIF(S!$HC$15:$HL$15,'Ciclo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Semaforico'!BC$30,O!$HC48:$HL48))*BC$31))</f>
        <v>0</v>
      </c>
      <c r="BD73" s="241">
        <f>IF(BD$32="",IF(BD$31="",(SUMIF(S!$HC$15:$HL$15,'Ciclo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Semaforico'!BD$30,O!$HC48:$HL48))*BD$31),(SUMIF(S!$HC$15:$HL$15,'Ciclo Semaforico'!BD$32,S!$HC48:$HL48)+SUMIF(N!$HC$15:$HL$15,'Ciclo Semaforico'!BD$32,N!$HC48:$HL48)+SUMIF(E!$HC$15:$HL$15,'Ciclo Semaforico'!BD$32,E!$HC48:$HL48)+SUMIF(O!$HC$15:$HL$15,'Ciclo Semaforico'!BD$32,O!$HC48:$HL48))-IF(BD$31="",(SUMIF(S!$HC$15:$HL$15,'Ciclo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Semaforico'!BD$30,O!$HC48:$HL48))*BD$31))</f>
        <v>0</v>
      </c>
      <c r="BE73" s="241">
        <f>IF(BE$32="",IF(BE$31="",(SUMIF(S!$HC$15:$HL$15,'Ciclo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Semaforico'!BE$30,O!$HC48:$HL48))*BE$31),(SUMIF(S!$HC$15:$HL$15,'Ciclo Semaforico'!BE$32,S!$HC48:$HL48)+SUMIF(N!$HC$15:$HL$15,'Ciclo Semaforico'!BE$32,N!$HC48:$HL48)+SUMIF(E!$HC$15:$HL$15,'Ciclo Semaforico'!BE$32,E!$HC48:$HL48)+SUMIF(O!$HC$15:$HL$15,'Ciclo Semaforico'!BE$32,O!$HC48:$HL48))-IF(BE$31="",(SUMIF(S!$HC$15:$HL$15,'Ciclo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Semaforico'!BE$30,O!$HC48:$HL48))*BE$31))</f>
        <v>0</v>
      </c>
      <c r="BF73" s="241">
        <f>IF(BF$32="",IF(BF$31="",(SUMIF(S!$HC$15:$HL$15,'Ciclo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Semaforico'!BF$30,O!$HC48:$HL48))*BF$31),(SUMIF(S!$HC$15:$HL$15,'Ciclo Semaforico'!BF$32,S!$HC48:$HL48)+SUMIF(N!$HC$15:$HL$15,'Ciclo Semaforico'!BF$32,N!$HC48:$HL48)+SUMIF(E!$HC$15:$HL$15,'Ciclo Semaforico'!BF$32,E!$HC48:$HL48)+SUMIF(O!$HC$15:$HL$15,'Ciclo Semaforico'!BF$32,O!$HC48:$HL48))-IF(BF$31="",(SUMIF(S!$HC$15:$HL$15,'Ciclo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Semaforico'!BF$30,O!$HC48:$HL48))*BF$31))</f>
        <v>0</v>
      </c>
      <c r="BG73" s="241">
        <f>IF(BG$32="",IF(BG$31="",(SUMIF(S!$HC$15:$HL$15,'Ciclo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Semaforico'!BG$30,O!$HC48:$HL48))*BG$31),(SUMIF(S!$HC$15:$HL$15,'Ciclo Semaforico'!BG$32,S!$HC48:$HL48)+SUMIF(N!$HC$15:$HL$15,'Ciclo Semaforico'!BG$32,N!$HC48:$HL48)+SUMIF(E!$HC$15:$HL$15,'Ciclo Semaforico'!BG$32,E!$HC48:$HL48)+SUMIF(O!$HC$15:$HL$15,'Ciclo Semaforico'!BG$32,O!$HC48:$HL48))-IF(BG$31="",(SUMIF(S!$HC$15:$HL$15,'Ciclo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Semaforico'!BG$30,O!$HC48:$HL48))*BG$31))</f>
        <v>0</v>
      </c>
      <c r="BH73" s="241">
        <f>IF(BH$32="",IF(BH$31="",(SUMIF(S!$HC$15:$HL$15,'Ciclo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Semaforico'!BH$30,O!$HC48:$HL48))*BH$31),(SUMIF(S!$HC$15:$HL$15,'Ciclo Semaforico'!BH$32,S!$HC48:$HL48)+SUMIF(N!$HC$15:$HL$15,'Ciclo Semaforico'!BH$32,N!$HC48:$HL48)+SUMIF(E!$HC$15:$HL$15,'Ciclo Semaforico'!BH$32,E!$HC48:$HL48)+SUMIF(O!$HC$15:$HL$15,'Ciclo Semaforico'!BH$32,O!$HC48:$HL48))-IF(BH$31="",(SUMIF(S!$HC$15:$HL$15,'Ciclo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Semaforico'!BH$30,O!$HC48:$HL48))*BH$31))</f>
        <v>0</v>
      </c>
      <c r="BI73" s="241">
        <f>IF(BI$32="",IF(BI$31="",(SUMIF(S!$HC$15:$HL$15,'Ciclo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Semaforico'!BI$30,O!$HC48:$HL48))*BI$31),(SUMIF(S!$HC$15:$HL$15,'Ciclo Semaforico'!BI$32,S!$HC48:$HL48)+SUMIF(N!$HC$15:$HL$15,'Ciclo Semaforico'!BI$32,N!$HC48:$HL48)+SUMIF(E!$HC$15:$HL$15,'Ciclo Semaforico'!BI$32,E!$HC48:$HL48)+SUMIF(O!$HC$15:$HL$15,'Ciclo Semaforico'!BI$32,O!$HC48:$HL48))-IF(BI$31="",(SUMIF(S!$HC$15:$HL$15,'Ciclo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Semaforico'!BI$30,O!$HC48:$HL48))*BI$31))</f>
        <v>0</v>
      </c>
      <c r="BJ73" s="242">
        <f>IF(BJ$32="",IF(BJ$31="",(SUMIF(S!$HC$15:$HL$15,'Ciclo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Semaforico'!BJ$30,O!$HC48:$HL48))*BJ$31),(SUMIF(S!$HC$15:$HL$15,'Ciclo Semaforico'!BJ$32,S!$HC48:$HL48)+SUMIF(N!$HC$15:$HL$15,'Ciclo Semaforico'!BJ$32,N!$HC48:$HL48)+SUMIF(E!$HC$15:$HL$15,'Ciclo Semaforico'!BJ$32,E!$HC48:$HL48)+SUMIF(O!$HC$15:$HL$15,'Ciclo Semaforico'!BJ$32,O!$HC48:$HL48))-IF(BJ$31="",(SUMIF(S!$HC$15:$HL$15,'Ciclo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Semaforico'!BJ$30,O!$HC48:$HL48))*BJ$31))</f>
        <v>0</v>
      </c>
      <c r="BK73" s="240">
        <f>IF(BK$32="",IF(BK$31="",(SUMIF(S!$HC$15:$HL$15,'Ciclo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Semaforico'!BK$30,O!$HC48:$HL48))*BK$31),(SUMIF(S!$HC$15:$HL$15,'Ciclo Semaforico'!BK$32,S!$HC48:$HL48)+SUMIF(N!$HC$15:$HL$15,'Ciclo Semaforico'!BK$32,N!$HC48:$HL48)+SUMIF(E!$HC$15:$HL$15,'Ciclo Semaforico'!BK$32,E!$HC48:$HL48)+SUMIF(O!$HC$15:$HL$15,'Ciclo Semaforico'!BK$32,O!$HC48:$HL48))-IF(BK$31="",(SUMIF(S!$HC$15:$HL$15,'Ciclo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Semaforico'!BK$30,O!$HC48:$HL48))*BK$31))</f>
        <v>0</v>
      </c>
      <c r="BL73" s="241">
        <f>IF(BL$32="",IF(BL$31="",(SUMIF(S!$HC$15:$HL$15,'Ciclo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Semaforico'!BL$30,O!$HC48:$HL48))*BL$31),(SUMIF(S!$HC$15:$HL$15,'Ciclo Semaforico'!BL$32,S!$HC48:$HL48)+SUMIF(N!$HC$15:$HL$15,'Ciclo Semaforico'!BL$32,N!$HC48:$HL48)+SUMIF(E!$HC$15:$HL$15,'Ciclo Semaforico'!BL$32,E!$HC48:$HL48)+SUMIF(O!$HC$15:$HL$15,'Ciclo Semaforico'!BL$32,O!$HC48:$HL48))-IF(BL$31="",(SUMIF(S!$HC$15:$HL$15,'Ciclo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Semaforico'!BL$30,O!$HC48:$HL48))*BL$31))</f>
        <v>0</v>
      </c>
      <c r="BM73" s="241">
        <f>IF(BM$32="",IF(BM$31="",(SUMIF(S!$HC$15:$HL$15,'Ciclo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Semaforico'!BM$30,O!$HC48:$HL48))*BM$31),(SUMIF(S!$HC$15:$HL$15,'Ciclo Semaforico'!BM$32,S!$HC48:$HL48)+SUMIF(N!$HC$15:$HL$15,'Ciclo Semaforico'!BM$32,N!$HC48:$HL48)+SUMIF(E!$HC$15:$HL$15,'Ciclo Semaforico'!BM$32,E!$HC48:$HL48)+SUMIF(O!$HC$15:$HL$15,'Ciclo Semaforico'!BM$32,O!$HC48:$HL48))-IF(BM$31="",(SUMIF(S!$HC$15:$HL$15,'Ciclo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Semaforico'!BM$30,O!$HC48:$HL48))*BM$31))</f>
        <v>0</v>
      </c>
      <c r="BN73" s="241">
        <f>IF(BN$32="",IF(BN$31="",(SUMIF(S!$HC$15:$HL$15,'Ciclo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Semaforico'!BN$30,O!$HC48:$HL48))*BN$31),(SUMIF(S!$HC$15:$HL$15,'Ciclo Semaforico'!BN$32,S!$HC48:$HL48)+SUMIF(N!$HC$15:$HL$15,'Ciclo Semaforico'!BN$32,N!$HC48:$HL48)+SUMIF(E!$HC$15:$HL$15,'Ciclo Semaforico'!BN$32,E!$HC48:$HL48)+SUMIF(O!$HC$15:$HL$15,'Ciclo Semaforico'!BN$32,O!$HC48:$HL48))-IF(BN$31="",(SUMIF(S!$HC$15:$HL$15,'Ciclo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Semaforico'!BN$30,O!$HC48:$HL48))*BN$31))</f>
        <v>0</v>
      </c>
      <c r="BO73" s="241">
        <f>IF(BO$32="",IF(BO$31="",(SUMIF(S!$HC$15:$HL$15,'Ciclo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Semaforico'!BO$30,O!$HC48:$HL48))*BO$31),(SUMIF(S!$HC$15:$HL$15,'Ciclo Semaforico'!BO$32,S!$HC48:$HL48)+SUMIF(N!$HC$15:$HL$15,'Ciclo Semaforico'!BO$32,N!$HC48:$HL48)+SUMIF(E!$HC$15:$HL$15,'Ciclo Semaforico'!BO$32,E!$HC48:$HL48)+SUMIF(O!$HC$15:$HL$15,'Ciclo Semaforico'!BO$32,O!$HC48:$HL48))-IF(BO$31="",(SUMIF(S!$HC$15:$HL$15,'Ciclo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Semaforico'!BO$30,O!$HC48:$HL48))*BO$31))</f>
        <v>0</v>
      </c>
      <c r="BP73" s="241">
        <f>IF(BP$32="",IF(BP$31="",(SUMIF(S!$HC$15:$HL$15,'Ciclo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Semaforico'!BP$30,O!$HC48:$HL48))*BP$31),(SUMIF(S!$HC$15:$HL$15,'Ciclo Semaforico'!BP$32,S!$HC48:$HL48)+SUMIF(N!$HC$15:$HL$15,'Ciclo Semaforico'!BP$32,N!$HC48:$HL48)+SUMIF(E!$HC$15:$HL$15,'Ciclo Semaforico'!BP$32,E!$HC48:$HL48)+SUMIF(O!$HC$15:$HL$15,'Ciclo Semaforico'!BP$32,O!$HC48:$HL48))-IF(BP$31="",(SUMIF(S!$HC$15:$HL$15,'Ciclo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Semaforico'!BP$30,O!$HC48:$HL48))*BP$31))</f>
        <v>0</v>
      </c>
      <c r="BQ73" s="241">
        <f>IF(BQ$32="",IF(BQ$31="",(SUMIF(S!$HC$15:$HL$15,'Ciclo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Semaforico'!BQ$30,O!$HC48:$HL48))*BQ$31),(SUMIF(S!$HC$15:$HL$15,'Ciclo Semaforico'!BQ$32,S!$HC48:$HL48)+SUMIF(N!$HC$15:$HL$15,'Ciclo Semaforico'!BQ$32,N!$HC48:$HL48)+SUMIF(E!$HC$15:$HL$15,'Ciclo Semaforico'!BQ$32,E!$HC48:$HL48)+SUMIF(O!$HC$15:$HL$15,'Ciclo Semaforico'!BQ$32,O!$HC48:$HL48))-IF(BQ$31="",(SUMIF(S!$HC$15:$HL$15,'Ciclo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Semaforico'!BQ$30,O!$HC48:$HL48))*BQ$31))</f>
        <v>0</v>
      </c>
      <c r="BR73" s="241">
        <f>IF(BR$32="",IF(BR$31="",(SUMIF(S!$HC$15:$HL$15,'Ciclo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Semaforico'!BR$30,O!$HC48:$HL48))*BR$31),(SUMIF(S!$HC$15:$HL$15,'Ciclo Semaforico'!BR$32,S!$HC48:$HL48)+SUMIF(N!$HC$15:$HL$15,'Ciclo Semaforico'!BR$32,N!$HC48:$HL48)+SUMIF(E!$HC$15:$HL$15,'Ciclo Semaforico'!BR$32,E!$HC48:$HL48)+SUMIF(O!$HC$15:$HL$15,'Ciclo Semaforico'!BR$32,O!$HC48:$HL48))-IF(BR$31="",(SUMIF(S!$HC$15:$HL$15,'Ciclo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Semaforico'!BR$30,O!$HC48:$HL48))*BR$31))</f>
        <v>0</v>
      </c>
      <c r="BS73" s="241">
        <f>IF(BS$32="",IF(BS$31="",(SUMIF(S!$HC$15:$HL$15,'Ciclo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Semaforico'!BS$30,O!$HC48:$HL48))*BS$31),(SUMIF(S!$HC$15:$HL$15,'Ciclo Semaforico'!BS$32,S!$HC48:$HL48)+SUMIF(N!$HC$15:$HL$15,'Ciclo Semaforico'!BS$32,N!$HC48:$HL48)+SUMIF(E!$HC$15:$HL$15,'Ciclo Semaforico'!BS$32,E!$HC48:$HL48)+SUMIF(O!$HC$15:$HL$15,'Ciclo Semaforico'!BS$32,O!$HC48:$HL48))-IF(BS$31="",(SUMIF(S!$HC$15:$HL$15,'Ciclo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Semaforico'!BS$30,O!$HC48:$HL48))*BS$31))</f>
        <v>0</v>
      </c>
      <c r="BT73" s="241">
        <f>IF(BT$32="",IF(BT$31="",(SUMIF(S!$HC$15:$HL$15,'Ciclo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Semaforico'!BT$30,O!$HC48:$HL48))*BT$31),(SUMIF(S!$HC$15:$HL$15,'Ciclo Semaforico'!BT$32,S!$HC48:$HL48)+SUMIF(N!$HC$15:$HL$15,'Ciclo Semaforico'!BT$32,N!$HC48:$HL48)+SUMIF(E!$HC$15:$HL$15,'Ciclo Semaforico'!BT$32,E!$HC48:$HL48)+SUMIF(O!$HC$15:$HL$15,'Ciclo Semaforico'!BT$32,O!$HC48:$HL48))-IF(BT$31="",(SUMIF(S!$HC$15:$HL$15,'Ciclo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Semaforico'!BT$30,O!$HC48:$HL48))*BT$31))</f>
        <v>0</v>
      </c>
      <c r="BU73" s="241">
        <f>IF(BU$32="",IF(BU$31="",(SUMIF(S!$HC$15:$HL$15,'Ciclo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Semaforico'!BU$30,O!$HC48:$HL48))*BU$31),(SUMIF(S!$HC$15:$HL$15,'Ciclo Semaforico'!BU$32,S!$HC48:$HL48)+SUMIF(N!$HC$15:$HL$15,'Ciclo Semaforico'!BU$32,N!$HC48:$HL48)+SUMIF(E!$HC$15:$HL$15,'Ciclo Semaforico'!BU$32,E!$HC48:$HL48)+SUMIF(O!$HC$15:$HL$15,'Ciclo Semaforico'!BU$32,O!$HC48:$HL48))-IF(BU$31="",(SUMIF(S!$HC$15:$HL$15,'Ciclo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Semaforico'!BU$30,O!$HC48:$HL48))*BU$31))</f>
        <v>0</v>
      </c>
      <c r="BV73" s="242">
        <f>IF(BV$32="",IF(BV$31="",(SUMIF(S!$HC$15:$HL$15,'Ciclo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Semaforico'!BV$30,O!$HC48:$HL48))*BV$31),(SUMIF(S!$HC$15:$HL$15,'Ciclo Semaforico'!BV$32,S!$HC48:$HL48)+SUMIF(N!$HC$15:$HL$15,'Ciclo Semaforico'!BV$32,N!$HC48:$HL48)+SUMIF(E!$HC$15:$HL$15,'Ciclo Semaforico'!BV$32,E!$HC48:$HL48)+SUMIF(O!$HC$15:$HL$15,'Ciclo Semaforico'!BV$32,O!$HC48:$HL48))-IF(BV$31="",(SUMIF(S!$HC$15:$HL$15,'Ciclo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Semaforico'!BV$30,O!$HC48:$HL48))*BV$31))</f>
        <v>0</v>
      </c>
      <c r="BW73" s="240">
        <f>IF(BW$32="",IF(BW$31="",(SUMIF(S!$HC$15:$HL$15,'Ciclo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Semaforico'!BW$30,O!$HC48:$HL48))*BW$31),(SUMIF(S!$HC$15:$HL$15,'Ciclo Semaforico'!BW$32,S!$HC48:$HL48)+SUMIF(N!$HC$15:$HL$15,'Ciclo Semaforico'!BW$32,N!$HC48:$HL48)+SUMIF(E!$HC$15:$HL$15,'Ciclo Semaforico'!BW$32,E!$HC48:$HL48)+SUMIF(O!$HC$15:$HL$15,'Ciclo Semaforico'!BW$32,O!$HC48:$HL48))-IF(BW$31="",(SUMIF(S!$HC$15:$HL$15,'Ciclo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Semaforico'!BW$30,O!$HC48:$HL48))*BW$31))</f>
        <v>0</v>
      </c>
      <c r="BX73" s="241">
        <f>IF(BX$32="",IF(BX$31="",(SUMIF(S!$HC$15:$HL$15,'Ciclo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Semaforico'!BX$30,O!$HC48:$HL48))*BX$31),(SUMIF(S!$HC$15:$HL$15,'Ciclo Semaforico'!BX$32,S!$HC48:$HL48)+SUMIF(N!$HC$15:$HL$15,'Ciclo Semaforico'!BX$32,N!$HC48:$HL48)+SUMIF(E!$HC$15:$HL$15,'Ciclo Semaforico'!BX$32,E!$HC48:$HL48)+SUMIF(O!$HC$15:$HL$15,'Ciclo Semaforico'!BX$32,O!$HC48:$HL48))-IF(BX$31="",(SUMIF(S!$HC$15:$HL$15,'Ciclo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Semaforico'!BX$30,O!$HC48:$HL48))*BX$31))</f>
        <v>0</v>
      </c>
      <c r="BY73" s="241">
        <f>IF(BY$32="",IF(BY$31="",(SUMIF(S!$HC$15:$HL$15,'Ciclo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Semaforico'!BY$30,O!$HC48:$HL48))*BY$31),(SUMIF(S!$HC$15:$HL$15,'Ciclo Semaforico'!BY$32,S!$HC48:$HL48)+SUMIF(N!$HC$15:$HL$15,'Ciclo Semaforico'!BY$32,N!$HC48:$HL48)+SUMIF(E!$HC$15:$HL$15,'Ciclo Semaforico'!BY$32,E!$HC48:$HL48)+SUMIF(O!$HC$15:$HL$15,'Ciclo Semaforico'!BY$32,O!$HC48:$HL48))-IF(BY$31="",(SUMIF(S!$HC$15:$HL$15,'Ciclo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Semaforico'!BY$30,O!$HC48:$HL48))*BY$31))</f>
        <v>0</v>
      </c>
      <c r="BZ73" s="241">
        <f>IF(BZ$32="",IF(BZ$31="",(SUMIF(S!$HC$15:$HL$15,'Ciclo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Semaforico'!BZ$30,O!$HC48:$HL48))*BZ$31),(SUMIF(S!$HC$15:$HL$15,'Ciclo Semaforico'!BZ$32,S!$HC48:$HL48)+SUMIF(N!$HC$15:$HL$15,'Ciclo Semaforico'!BZ$32,N!$HC48:$HL48)+SUMIF(E!$HC$15:$HL$15,'Ciclo Semaforico'!BZ$32,E!$HC48:$HL48)+SUMIF(O!$HC$15:$HL$15,'Ciclo Semaforico'!BZ$32,O!$HC48:$HL48))-IF(BZ$31="",(SUMIF(S!$HC$15:$HL$15,'Ciclo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Semaforico'!BZ$30,O!$HC48:$HL48))*BZ$31))</f>
        <v>0</v>
      </c>
      <c r="CA73" s="241">
        <f>IF(CA$32="",IF(CA$31="",(SUMIF(S!$HC$15:$HL$15,'Ciclo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Semaforico'!CA$30,O!$HC48:$HL48))*CA$31),(SUMIF(S!$HC$15:$HL$15,'Ciclo Semaforico'!CA$32,S!$HC48:$HL48)+SUMIF(N!$HC$15:$HL$15,'Ciclo Semaforico'!CA$32,N!$HC48:$HL48)+SUMIF(E!$HC$15:$HL$15,'Ciclo Semaforico'!CA$32,E!$HC48:$HL48)+SUMIF(O!$HC$15:$HL$15,'Ciclo Semaforico'!CA$32,O!$HC48:$HL48))-IF(CA$31="",(SUMIF(S!$HC$15:$HL$15,'Ciclo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Semaforico'!CA$30,O!$HC48:$HL48))*CA$31))</f>
        <v>0</v>
      </c>
      <c r="CB73" s="241">
        <f>IF(CB$32="",IF(CB$31="",(SUMIF(S!$HC$15:$HL$15,'Ciclo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Semaforico'!CB$30,O!$HC48:$HL48))*CB$31),(SUMIF(S!$HC$15:$HL$15,'Ciclo Semaforico'!CB$32,S!$HC48:$HL48)+SUMIF(N!$HC$15:$HL$15,'Ciclo Semaforico'!CB$32,N!$HC48:$HL48)+SUMIF(E!$HC$15:$HL$15,'Ciclo Semaforico'!CB$32,E!$HC48:$HL48)+SUMIF(O!$HC$15:$HL$15,'Ciclo Semaforico'!CB$32,O!$HC48:$HL48))-IF(CB$31="",(SUMIF(S!$HC$15:$HL$15,'Ciclo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Semaforico'!CB$30,O!$HC48:$HL48))*CB$31))</f>
        <v>0</v>
      </c>
      <c r="CC73" s="241">
        <f>IF(CC$32="",IF(CC$31="",(SUMIF(S!$HC$15:$HL$15,'Ciclo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Semaforico'!CC$30,O!$HC48:$HL48))*CC$31),(SUMIF(S!$HC$15:$HL$15,'Ciclo Semaforico'!CC$32,S!$HC48:$HL48)+SUMIF(N!$HC$15:$HL$15,'Ciclo Semaforico'!CC$32,N!$HC48:$HL48)+SUMIF(E!$HC$15:$HL$15,'Ciclo Semaforico'!CC$32,E!$HC48:$HL48)+SUMIF(O!$HC$15:$HL$15,'Ciclo Semaforico'!CC$32,O!$HC48:$HL48))-IF(CC$31="",(SUMIF(S!$HC$15:$HL$15,'Ciclo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Semaforico'!CC$30,O!$HC48:$HL48))*CC$31))</f>
        <v>0</v>
      </c>
      <c r="CD73" s="241">
        <f>IF(CD$32="",IF(CD$31="",(SUMIF(S!$HC$15:$HL$15,'Ciclo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Semaforico'!CD$30,O!$HC48:$HL48))*CD$31),(SUMIF(S!$HC$15:$HL$15,'Ciclo Semaforico'!CD$32,S!$HC48:$HL48)+SUMIF(N!$HC$15:$HL$15,'Ciclo Semaforico'!CD$32,N!$HC48:$HL48)+SUMIF(E!$HC$15:$HL$15,'Ciclo Semaforico'!CD$32,E!$HC48:$HL48)+SUMIF(O!$HC$15:$HL$15,'Ciclo Semaforico'!CD$32,O!$HC48:$HL48))-IF(CD$31="",(SUMIF(S!$HC$15:$HL$15,'Ciclo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Semaforico'!CD$30,O!$HC48:$HL48))*CD$31))</f>
        <v>0</v>
      </c>
      <c r="CE73" s="241">
        <f>IF(CE$32="",IF(CE$31="",(SUMIF(S!$HC$15:$HL$15,'Ciclo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Semaforico'!CE$30,O!$HC48:$HL48))*CE$31),(SUMIF(S!$HC$15:$HL$15,'Ciclo Semaforico'!CE$32,S!$HC48:$HL48)+SUMIF(N!$HC$15:$HL$15,'Ciclo Semaforico'!CE$32,N!$HC48:$HL48)+SUMIF(E!$HC$15:$HL$15,'Ciclo Semaforico'!CE$32,E!$HC48:$HL48)+SUMIF(O!$HC$15:$HL$15,'Ciclo Semaforico'!CE$32,O!$HC48:$HL48))-IF(CE$31="",(SUMIF(S!$HC$15:$HL$15,'Ciclo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Semaforico'!CE$30,O!$HC48:$HL48))*CE$31))</f>
        <v>0</v>
      </c>
      <c r="CF73" s="241">
        <f>IF(CF$32="",IF(CF$31="",(SUMIF(S!$HC$15:$HL$15,'Ciclo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Semaforico'!CF$30,O!$HC48:$HL48))*CF$31),(SUMIF(S!$HC$15:$HL$15,'Ciclo Semaforico'!CF$32,S!$HC48:$HL48)+SUMIF(N!$HC$15:$HL$15,'Ciclo Semaforico'!CF$32,N!$HC48:$HL48)+SUMIF(E!$HC$15:$HL$15,'Ciclo Semaforico'!CF$32,E!$HC48:$HL48)+SUMIF(O!$HC$15:$HL$15,'Ciclo Semaforico'!CF$32,O!$HC48:$HL48))-IF(CF$31="",(SUMIF(S!$HC$15:$HL$15,'Ciclo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Semaforico'!CF$30,O!$HC48:$HL48))*CF$31))</f>
        <v>0</v>
      </c>
      <c r="CG73" s="241">
        <f>IF(CG$32="",IF(CG$31="",(SUMIF(S!$HC$15:$HL$15,'Ciclo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Semaforico'!CG$30,O!$HC48:$HL48))*CG$31),(SUMIF(S!$HC$15:$HL$15,'Ciclo Semaforico'!CG$32,S!$HC48:$HL48)+SUMIF(N!$HC$15:$HL$15,'Ciclo Semaforico'!CG$32,N!$HC48:$HL48)+SUMIF(E!$HC$15:$HL$15,'Ciclo Semaforico'!CG$32,E!$HC48:$HL48)+SUMIF(O!$HC$15:$HL$15,'Ciclo Semaforico'!CG$32,O!$HC48:$HL48))-IF(CG$31="",(SUMIF(S!$HC$15:$HL$15,'Ciclo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Semaforico'!CG$30,O!$HC48:$HL48))*CG$31))</f>
        <v>0</v>
      </c>
      <c r="CH73" s="242">
        <f>IF(CH$32="",IF(CH$31="",(SUMIF(S!$HC$15:$HL$15,'Ciclo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Semaforico'!CH$30,O!$HC48:$HL48))*CH$31),(SUMIF(S!$HC$15:$HL$15,'Ciclo Semaforico'!CH$32,S!$HC48:$HL48)+SUMIF(N!$HC$15:$HL$15,'Ciclo Semaforico'!CH$32,N!$HC48:$HL48)+SUMIF(E!$HC$15:$HL$15,'Ciclo Semaforico'!CH$32,E!$HC48:$HL48)+SUMIF(O!$HC$15:$HL$15,'Ciclo Semaforico'!CH$32,O!$HC48:$HL48))-IF(CH$31="",(SUMIF(S!$HC$15:$HL$15,'Ciclo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Semaforico'!CH$30,O!$HC48:$HL48))*CH$31))</f>
        <v>0</v>
      </c>
      <c r="CI73" s="240" t="e">
        <f t="shared" si="52"/>
        <v>#REF!</v>
      </c>
      <c r="CJ73" s="241" t="e">
        <f t="shared" si="53"/>
        <v>#REF!</v>
      </c>
      <c r="CK73" s="241" t="e">
        <f t="shared" si="54"/>
        <v>#REF!</v>
      </c>
      <c r="CL73" s="241" t="e">
        <f t="shared" si="55"/>
        <v>#REF!</v>
      </c>
      <c r="CM73" s="241" t="e">
        <f t="shared" si="56"/>
        <v>#REF!</v>
      </c>
      <c r="CN73" s="241" t="e">
        <f t="shared" si="57"/>
        <v>#REF!</v>
      </c>
      <c r="CO73" s="241" t="e">
        <f t="shared" si="58"/>
        <v>#REF!</v>
      </c>
      <c r="CP73" s="660" t="e">
        <f t="shared" si="59"/>
        <v>#REF!</v>
      </c>
      <c r="CQ73" s="241" t="e">
        <f t="shared" si="60"/>
        <v>#REF!</v>
      </c>
      <c r="CR73" s="241" t="e">
        <f t="shared" si="61"/>
        <v>#REF!</v>
      </c>
      <c r="CS73" s="241" t="e">
        <f t="shared" si="62"/>
        <v>#REF!</v>
      </c>
      <c r="CT73" s="242">
        <f t="shared" si="63"/>
        <v>0</v>
      </c>
      <c r="CU73" s="240" t="e">
        <f t="shared" si="64"/>
        <v>#REF!</v>
      </c>
      <c r="CV73" s="241" t="e">
        <f t="shared" si="65"/>
        <v>#REF!</v>
      </c>
      <c r="CW73" s="241" t="e">
        <f t="shared" si="66"/>
        <v>#REF!</v>
      </c>
      <c r="CX73" s="241">
        <f t="shared" si="67"/>
        <v>0</v>
      </c>
      <c r="CY73" s="241">
        <f t="shared" si="68"/>
        <v>0</v>
      </c>
      <c r="CZ73" s="241">
        <f t="shared" si="69"/>
        <v>0</v>
      </c>
      <c r="DA73" s="241">
        <f t="shared" si="70"/>
        <v>0</v>
      </c>
      <c r="DB73" s="241">
        <f t="shared" si="71"/>
        <v>0</v>
      </c>
      <c r="DC73" s="241">
        <f t="shared" si="72"/>
        <v>0</v>
      </c>
      <c r="DD73" s="241">
        <f t="shared" si="73"/>
        <v>0</v>
      </c>
      <c r="DE73" s="241">
        <f t="shared" si="74"/>
        <v>0</v>
      </c>
      <c r="DF73" s="242">
        <f t="shared" si="75"/>
        <v>0</v>
      </c>
      <c r="DG73" s="240">
        <f t="shared" si="76"/>
        <v>0</v>
      </c>
      <c r="DH73" s="241">
        <f t="shared" si="77"/>
        <v>0</v>
      </c>
      <c r="DI73" s="241">
        <f t="shared" si="78"/>
        <v>0</v>
      </c>
      <c r="DJ73" s="660">
        <f t="shared" si="79"/>
        <v>0</v>
      </c>
      <c r="DK73" s="660">
        <f t="shared" si="80"/>
        <v>0</v>
      </c>
      <c r="DL73" s="660">
        <f t="shared" si="81"/>
        <v>0</v>
      </c>
      <c r="DM73" s="241">
        <f t="shared" si="82"/>
        <v>0</v>
      </c>
      <c r="DN73" s="241">
        <f t="shared" si="83"/>
        <v>0</v>
      </c>
      <c r="DO73" s="241">
        <f t="shared" si="84"/>
        <v>0</v>
      </c>
      <c r="DP73" s="241">
        <f t="shared" si="85"/>
        <v>0</v>
      </c>
      <c r="DQ73" s="241">
        <f t="shared" si="86"/>
        <v>0</v>
      </c>
      <c r="DR73" s="242">
        <f t="shared" si="87"/>
        <v>0</v>
      </c>
      <c r="DS73" s="240">
        <f t="shared" si="88"/>
        <v>0</v>
      </c>
      <c r="DT73" s="241">
        <f t="shared" si="89"/>
        <v>0</v>
      </c>
      <c r="DU73" s="241">
        <f t="shared" si="90"/>
        <v>0</v>
      </c>
      <c r="DV73" s="241">
        <f t="shared" si="91"/>
        <v>0</v>
      </c>
      <c r="DW73" s="241">
        <f t="shared" si="92"/>
        <v>0</v>
      </c>
      <c r="DX73" s="241">
        <f t="shared" si="93"/>
        <v>0</v>
      </c>
      <c r="DY73" s="241">
        <f t="shared" si="94"/>
        <v>0</v>
      </c>
      <c r="DZ73" s="241">
        <f t="shared" si="95"/>
        <v>0</v>
      </c>
      <c r="EA73" s="241">
        <f t="shared" si="96"/>
        <v>0</v>
      </c>
      <c r="EB73" s="241">
        <f t="shared" si="97"/>
        <v>0</v>
      </c>
      <c r="EC73" s="241">
        <f t="shared" si="98"/>
        <v>0</v>
      </c>
      <c r="ED73" s="242">
        <f t="shared" si="99"/>
        <v>0</v>
      </c>
      <c r="EE73" s="240">
        <f t="shared" si="100"/>
        <v>0</v>
      </c>
      <c r="EF73" s="241">
        <f t="shared" si="101"/>
        <v>0</v>
      </c>
      <c r="EG73" s="241">
        <f t="shared" si="102"/>
        <v>0</v>
      </c>
      <c r="EH73" s="241">
        <f t="shared" si="103"/>
        <v>0</v>
      </c>
      <c r="EI73" s="241">
        <f t="shared" si="104"/>
        <v>0</v>
      </c>
      <c r="EJ73" s="241">
        <f t="shared" si="105"/>
        <v>0</v>
      </c>
      <c r="EK73" s="241">
        <f t="shared" si="106"/>
        <v>0</v>
      </c>
      <c r="EL73" s="241">
        <f t="shared" si="107"/>
        <v>0</v>
      </c>
      <c r="EM73" s="241">
        <f t="shared" si="108"/>
        <v>0</v>
      </c>
      <c r="EN73" s="241">
        <f t="shared" si="109"/>
        <v>0</v>
      </c>
      <c r="EO73" s="241">
        <f t="shared" si="110"/>
        <v>0</v>
      </c>
      <c r="EP73" s="242">
        <f t="shared" si="111"/>
        <v>0</v>
      </c>
      <c r="EQ73" s="251" t="e">
        <f t="shared" si="112"/>
        <v>#REF!</v>
      </c>
      <c r="ER73" s="252" t="e">
        <f t="shared" si="113"/>
        <v>#REF!</v>
      </c>
      <c r="ES73" s="252" t="e">
        <f t="shared" si="114"/>
        <v>#REF!</v>
      </c>
      <c r="ET73" s="252" t="e">
        <f t="shared" si="115"/>
        <v>#REF!</v>
      </c>
      <c r="EU73" s="252" t="e">
        <f t="shared" si="116"/>
        <v>#REF!</v>
      </c>
      <c r="EV73" s="252" t="e">
        <f t="shared" si="117"/>
        <v>#REF!</v>
      </c>
      <c r="EW73" s="252" t="e">
        <f t="shared" si="118"/>
        <v>#REF!</v>
      </c>
      <c r="EX73" s="661" t="e">
        <f t="shared" si="119"/>
        <v>#REF!</v>
      </c>
      <c r="EY73" s="252" t="e">
        <f t="shared" si="120"/>
        <v>#REF!</v>
      </c>
      <c r="EZ73" s="252" t="e">
        <f t="shared" si="121"/>
        <v>#REF!</v>
      </c>
      <c r="FA73" s="252" t="e">
        <f t="shared" si="122"/>
        <v>#REF!</v>
      </c>
      <c r="FB73" s="253" t="str">
        <f t="shared" si="123"/>
        <v/>
      </c>
      <c r="FC73" s="251" t="e">
        <f t="shared" si="124"/>
        <v>#REF!</v>
      </c>
      <c r="FD73" s="661" t="e">
        <f t="shared" si="125"/>
        <v>#REF!</v>
      </c>
      <c r="FE73" s="252" t="e">
        <f t="shared" si="126"/>
        <v>#REF!</v>
      </c>
      <c r="FF73" s="252" t="str">
        <f t="shared" si="127"/>
        <v/>
      </c>
      <c r="FG73" s="252" t="str">
        <f t="shared" si="128"/>
        <v/>
      </c>
      <c r="FH73" s="252" t="str">
        <f t="shared" si="129"/>
        <v/>
      </c>
      <c r="FI73" s="252" t="str">
        <f t="shared" si="130"/>
        <v/>
      </c>
      <c r="FJ73" s="252" t="str">
        <f t="shared" si="131"/>
        <v/>
      </c>
      <c r="FK73" s="252" t="str">
        <f t="shared" si="132"/>
        <v/>
      </c>
      <c r="FL73" s="252" t="str">
        <f t="shared" si="133"/>
        <v/>
      </c>
      <c r="FM73" s="252" t="str">
        <f t="shared" si="134"/>
        <v/>
      </c>
      <c r="FN73" s="253" t="str">
        <f t="shared" si="135"/>
        <v/>
      </c>
      <c r="FO73" s="251" t="str">
        <f t="shared" si="136"/>
        <v/>
      </c>
      <c r="FP73" s="252" t="str">
        <f t="shared" si="137"/>
        <v/>
      </c>
      <c r="FQ73" s="252" t="str">
        <f t="shared" si="138"/>
        <v/>
      </c>
      <c r="FR73" s="661" t="str">
        <f>+IF(FR$30="","",ROUND(((DJ73*FR$32)/FR$31)/$IU73,2))</f>
        <v/>
      </c>
      <c r="FS73" s="661" t="str">
        <f t="shared" si="140"/>
        <v/>
      </c>
      <c r="FT73" s="661" t="str">
        <f t="shared" si="141"/>
        <v/>
      </c>
      <c r="FU73" s="252" t="str">
        <f t="shared" si="142"/>
        <v/>
      </c>
      <c r="FV73" s="252" t="str">
        <f t="shared" si="143"/>
        <v/>
      </c>
      <c r="FW73" s="252" t="str">
        <f t="shared" si="144"/>
        <v/>
      </c>
      <c r="FX73" s="252" t="str">
        <f t="shared" si="145"/>
        <v/>
      </c>
      <c r="FY73" s="252" t="str">
        <f t="shared" si="146"/>
        <v/>
      </c>
      <c r="FZ73" s="253" t="str">
        <f t="shared" si="147"/>
        <v/>
      </c>
      <c r="GA73" s="251" t="str">
        <f t="shared" si="148"/>
        <v/>
      </c>
      <c r="GB73" s="252" t="str">
        <f>+IF(GB$30="","",ROUND(((DT73*GB$32)/GB$31)/$IU73,2))</f>
        <v/>
      </c>
      <c r="GC73" s="252" t="str">
        <f t="shared" si="150"/>
        <v/>
      </c>
      <c r="GD73" s="252" t="str">
        <f>+IF(GD$30="","",ROUND(((DV73*GD$32)/GD$31)/$IU73,2))</f>
        <v/>
      </c>
      <c r="GE73" s="252" t="str">
        <f t="shared" si="152"/>
        <v/>
      </c>
      <c r="GF73" s="252" t="str">
        <f t="shared" si="153"/>
        <v/>
      </c>
      <c r="GG73" s="252" t="str">
        <f t="shared" si="154"/>
        <v/>
      </c>
      <c r="GH73" s="252" t="str">
        <f t="shared" si="155"/>
        <v/>
      </c>
      <c r="GI73" s="252" t="str">
        <f t="shared" si="156"/>
        <v/>
      </c>
      <c r="GJ73" s="252" t="str">
        <f t="shared" si="157"/>
        <v/>
      </c>
      <c r="GK73" s="252" t="str">
        <f t="shared" si="158"/>
        <v/>
      </c>
      <c r="GL73" s="253" t="str">
        <f t="shared" si="159"/>
        <v/>
      </c>
      <c r="GM73" s="251" t="str">
        <f t="shared" si="160"/>
        <v/>
      </c>
      <c r="GN73" s="252" t="str">
        <f t="shared" si="161"/>
        <v/>
      </c>
      <c r="GO73" s="252" t="str">
        <f t="shared" si="162"/>
        <v/>
      </c>
      <c r="GP73" s="252" t="str">
        <f t="shared" si="163"/>
        <v/>
      </c>
      <c r="GQ73" s="252" t="str">
        <f t="shared" si="164"/>
        <v/>
      </c>
      <c r="GR73" s="252" t="str">
        <f t="shared" si="165"/>
        <v/>
      </c>
      <c r="GS73" s="252" t="str">
        <f t="shared" si="166"/>
        <v/>
      </c>
      <c r="GT73" s="252" t="str">
        <f t="shared" si="167"/>
        <v/>
      </c>
      <c r="GU73" s="252" t="str">
        <f t="shared" si="168"/>
        <v/>
      </c>
      <c r="GV73" s="252" t="str">
        <f t="shared" si="169"/>
        <v/>
      </c>
      <c r="GW73" s="252" t="str">
        <f t="shared" si="170"/>
        <v/>
      </c>
      <c r="GX73" s="253" t="str">
        <f t="shared" si="171"/>
        <v/>
      </c>
      <c r="GY73" s="248" t="e">
        <f>+SUMIF($EQ$30:$FB$30,GY$29,$EQ73:$FB73)+SUMIF($EQ$30:$FB$30,GY$30,$EQ73:$FB73)+SUMIF($EQ$30:$FB$30,GY$31,$EQ73:$FB73)+SUMIF($EQ$30:$FB$30,GY$32,$EQ73:$FB73)+SUMIF($EQ$30:$FB$30,GY$33,$EQ73:$FB73)+SUMIF($EQ$30:$FB$30,GY$34,$EQ73:$FB73)+SUMIF($EQ$30:$FB$30,GY$35,$EQ73:$FB73)+SUMIF($EQ$30:$FB$30,GY$36,$EQ73:$FB73)+SUMIF($EQ$30:$FB$30,GY$37,$EQ73:$FB73)+SUMIF($EQ$30:$FB$30,GY$38,$EQ73:$FB73)+SUMIF($EQ$30:$FB$30,GY$39,$EQ73:$FB73)+SUMIF($EQ$30:$FB$30,GY$40,$EQ73:$FB73)</f>
        <v>#REF!</v>
      </c>
      <c r="GZ73" s="249" t="e">
        <f t="shared" si="185"/>
        <v>#REF!</v>
      </c>
      <c r="HA73" s="249">
        <f t="shared" si="185"/>
        <v>0</v>
      </c>
      <c r="HB73" s="249">
        <f t="shared" si="185"/>
        <v>0</v>
      </c>
      <c r="HC73" s="249">
        <f t="shared" si="185"/>
        <v>0</v>
      </c>
      <c r="HD73" s="249">
        <f t="shared" si="185"/>
        <v>0</v>
      </c>
      <c r="HE73" s="249">
        <f t="shared" si="185"/>
        <v>0</v>
      </c>
      <c r="HF73" s="250">
        <f t="shared" si="185"/>
        <v>0</v>
      </c>
      <c r="HG73" s="248" t="e">
        <f t="shared" si="187"/>
        <v>#REF!</v>
      </c>
      <c r="HH73" s="249" t="e">
        <f t="shared" si="187"/>
        <v>#REF!</v>
      </c>
      <c r="HI73" s="249">
        <f t="shared" si="187"/>
        <v>0</v>
      </c>
      <c r="HJ73" s="249">
        <f t="shared" si="187"/>
        <v>0</v>
      </c>
      <c r="HK73" s="249">
        <f t="shared" si="187"/>
        <v>0</v>
      </c>
      <c r="HL73" s="249">
        <f t="shared" si="187"/>
        <v>0</v>
      </c>
      <c r="HM73" s="249">
        <f t="shared" si="187"/>
        <v>0</v>
      </c>
      <c r="HN73" s="250">
        <f t="shared" si="187"/>
        <v>0</v>
      </c>
      <c r="HO73" s="248">
        <f t="shared" si="189"/>
        <v>0</v>
      </c>
      <c r="HP73" s="249">
        <f t="shared" si="189"/>
        <v>0</v>
      </c>
      <c r="HQ73" s="249">
        <f t="shared" si="189"/>
        <v>0</v>
      </c>
      <c r="HR73" s="249">
        <f t="shared" si="189"/>
        <v>0</v>
      </c>
      <c r="HS73" s="249">
        <f t="shared" si="189"/>
        <v>0</v>
      </c>
      <c r="HT73" s="249">
        <f t="shared" si="189"/>
        <v>0</v>
      </c>
      <c r="HU73" s="249">
        <f t="shared" si="189"/>
        <v>0</v>
      </c>
      <c r="HV73" s="250">
        <f t="shared" si="189"/>
        <v>0</v>
      </c>
      <c r="HW73" s="248">
        <f t="shared" si="191"/>
        <v>0</v>
      </c>
      <c r="HX73" s="249">
        <f t="shared" si="191"/>
        <v>0</v>
      </c>
      <c r="HY73" s="249">
        <f t="shared" si="191"/>
        <v>0</v>
      </c>
      <c r="HZ73" s="249">
        <f t="shared" si="191"/>
        <v>0</v>
      </c>
      <c r="IA73" s="249">
        <f t="shared" si="191"/>
        <v>0</v>
      </c>
      <c r="IB73" s="249">
        <f t="shared" si="191"/>
        <v>0</v>
      </c>
      <c r="IC73" s="249">
        <f t="shared" si="191"/>
        <v>0</v>
      </c>
      <c r="ID73" s="250">
        <f t="shared" si="191"/>
        <v>0</v>
      </c>
      <c r="IE73" s="248">
        <f t="shared" si="193"/>
        <v>0</v>
      </c>
      <c r="IF73" s="249">
        <f t="shared" si="193"/>
        <v>0</v>
      </c>
      <c r="IG73" s="249">
        <f t="shared" si="193"/>
        <v>0</v>
      </c>
      <c r="IH73" s="249">
        <f t="shared" si="193"/>
        <v>0</v>
      </c>
      <c r="II73" s="249">
        <f t="shared" si="193"/>
        <v>0</v>
      </c>
      <c r="IJ73" s="249">
        <f t="shared" si="193"/>
        <v>0</v>
      </c>
      <c r="IK73" s="249">
        <f t="shared" si="193"/>
        <v>0</v>
      </c>
      <c r="IL73" s="250">
        <f t="shared" si="193"/>
        <v>0</v>
      </c>
      <c r="IM73" s="251" t="e">
        <f>+MAX(GY73:HF73)*JN73</f>
        <v>#REF!</v>
      </c>
      <c r="IN73" s="252" t="e">
        <f>+MAX(HG73:HN73)*JO73</f>
        <v>#REF!</v>
      </c>
      <c r="IO73" s="252">
        <f>+MAX(HO73:HV73)*JP73</f>
        <v>0</v>
      </c>
      <c r="IP73" s="252">
        <f>+MAX(HW73:ID73)*JQ73</f>
        <v>0</v>
      </c>
      <c r="IQ73" s="253">
        <f>+MAX(IE73:IL73)*JR73</f>
        <v>0</v>
      </c>
      <c r="IR73" s="405" t="e">
        <f t="shared" si="195"/>
        <v>#REF!</v>
      </c>
      <c r="IS73" s="246">
        <f t="shared" si="202"/>
        <v>13</v>
      </c>
      <c r="IT73" s="254" t="e">
        <f t="shared" si="183"/>
        <v>#REF!</v>
      </c>
      <c r="IU73" s="682">
        <v>2600</v>
      </c>
      <c r="IV73" s="410">
        <v>2</v>
      </c>
      <c r="IW73" s="666" t="s">
        <v>210</v>
      </c>
      <c r="IX73" s="667" t="e">
        <f t="shared" si="196"/>
        <v>#REF!</v>
      </c>
      <c r="IY73" s="668" t="e">
        <f t="shared" si="198"/>
        <v>#REF!</v>
      </c>
      <c r="IZ73" s="669">
        <v>3</v>
      </c>
      <c r="JA73" s="670">
        <v>2</v>
      </c>
      <c r="JB73" s="668" t="e">
        <f t="shared" si="199"/>
        <v>#REF!</v>
      </c>
      <c r="JC73" s="669">
        <v>3</v>
      </c>
      <c r="JD73" s="670">
        <v>2</v>
      </c>
      <c r="JE73" s="671" t="e">
        <f t="shared" si="200"/>
        <v>#REF!</v>
      </c>
      <c r="JF73" s="672">
        <v>3</v>
      </c>
      <c r="JG73" s="673">
        <v>0</v>
      </c>
      <c r="JH73" s="671"/>
      <c r="JI73" s="672"/>
      <c r="JJ73" s="673"/>
      <c r="JK73" s="419"/>
      <c r="JL73" s="420"/>
      <c r="JM73" s="421"/>
      <c r="JN73" s="680">
        <v>1.6</v>
      </c>
      <c r="JO73" s="680">
        <v>1.7</v>
      </c>
      <c r="JP73" s="680">
        <v>1</v>
      </c>
      <c r="JQ73" s="680">
        <v>1</v>
      </c>
      <c r="JR73" s="681">
        <v>1</v>
      </c>
      <c r="JS73" s="676" t="e">
        <f t="shared" si="201"/>
        <v>#REF!</v>
      </c>
    </row>
    <row r="74" spans="25:279" ht="20.100000000000001" customHeight="1">
      <c r="Y74" s="381" t="e">
        <f>N!IK49</f>
        <v>#REF!</v>
      </c>
      <c r="Z74" s="378" t="s">
        <v>31</v>
      </c>
      <c r="AA74" s="240" t="e">
        <f>IF(AA$32="",IF(AA$31="",(SUMIF(S!$HC$15:$HL$15,'Ciclo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Semaforico'!AA$30,O!$HC49:$HL49))*AA$31),(SUMIF(S!$HC$15:$HL$15,'Ciclo Semaforico'!AA$32,S!$HC49:$HL49)+SUMIF(N!$HC$15:$HL$15,'Ciclo Semaforico'!AA$32,N!$HC49:$HL49)+SUMIF(E!$HC$15:$HL$15,'Ciclo Semaforico'!AA$32,E!$HC49:$HL49)+SUMIF(O!$HC$15:$HL$15,'Ciclo Semaforico'!AA$32,O!$HC49:$HL49))-IF(AA$31="",(SUMIF(S!$HC$15:$HL$15,'Ciclo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Semaforico'!AA$30,O!$HC49:$HL49))*AA$31))</f>
        <v>#REF!</v>
      </c>
      <c r="AB74" s="241" t="e">
        <f>IF(AB$32="",IF(AB$31="",(SUMIF(S!$HC$15:$HL$15,'Ciclo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Semaforico'!AB$30,O!$HC49:$HL49))*AB$31),(SUMIF(S!$HC$15:$HL$15,'Ciclo Semaforico'!AB$32,S!$HC49:$HL49)+SUMIF(N!$HC$15:$HL$15,'Ciclo Semaforico'!AB$32,N!$HC49:$HL49)+SUMIF(E!$HC$15:$HL$15,'Ciclo Semaforico'!AB$32,E!$HC49:$HL49)+SUMIF(O!$HC$15:$HL$15,'Ciclo Semaforico'!AB$32,O!$HC49:$HL49))-IF(AB$31="",(SUMIF(S!$HC$15:$HL$15,'Ciclo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Semaforico'!AB$30,O!$HC49:$HL49))*AB$31))</f>
        <v>#REF!</v>
      </c>
      <c r="AC74" s="241" t="e">
        <f>IF(AC$32="",IF(AC$31="",(SUMIF(S!$HC$15:$HL$15,'Ciclo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Semaforico'!AC$30,O!$HC49:$HL49))*AC$31),(SUMIF(S!$HC$15:$HL$15,'Ciclo Semaforico'!AC$32,S!$HC49:$HL49)+SUMIF(N!$HC$15:$HL$15,'Ciclo Semaforico'!AC$32,N!$HC49:$HL49)+SUMIF(E!$HC$15:$HL$15,'Ciclo Semaforico'!AC$32,E!$HC49:$HL49)+SUMIF(O!$HC$15:$HL$15,'Ciclo Semaforico'!AC$32,O!$HC49:$HL49))-IF(AC$31="",(SUMIF(S!$HC$15:$HL$15,'Ciclo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Semaforico'!AC$30,O!$HC49:$HL49))*AC$31))</f>
        <v>#REF!</v>
      </c>
      <c r="AD74" s="241" t="e">
        <f>IF(AD$32="",IF(AD$31="",(SUMIF(S!$HC$15:$HL$15,'Ciclo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Semaforico'!AD$30,O!$HC49:$HL49))*AD$31),(SUMIF(S!$HC$15:$HL$15,'Ciclo Semaforico'!AD$32,S!$HC49:$HL49)+SUMIF(N!$HC$15:$HL$15,'Ciclo Semaforico'!AD$32,N!$HC49:$HL49)+SUMIF(E!$HC$15:$HL$15,'Ciclo Semaforico'!AD$32,E!$HC49:$HL49)+SUMIF(O!$HC$15:$HL$15,'Ciclo Semaforico'!AD$32,O!$HC49:$HL49))-IF(AD$31="",(SUMIF(S!$HC$15:$HL$15,'Ciclo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Semaforico'!AD$30,O!$HC49:$HL49))*AD$31))</f>
        <v>#REF!</v>
      </c>
      <c r="AE74" s="241" t="e">
        <f>IF(AE$32="",IF(AE$31="",(SUMIF(S!$HC$15:$HL$15,'Ciclo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Semaforico'!AE$30,O!$HC49:$HL49))*AE$31),(SUMIF(S!$HC$15:$HL$15,'Ciclo Semaforico'!AE$32,S!$HC49:$HL49)+SUMIF(N!$HC$15:$HL$15,'Ciclo Semaforico'!AE$32,N!$HC49:$HL49)+SUMIF(E!$HC$15:$HL$15,'Ciclo Semaforico'!AE$32,E!$HC49:$HL49)+SUMIF(O!$HC$15:$HL$15,'Ciclo Semaforico'!AE$32,O!$HC49:$HL49))-IF(AE$31="",(SUMIF(S!$HC$15:$HL$15,'Ciclo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Semaforico'!AE$30,O!$HC49:$HL49))*AE$31))</f>
        <v>#REF!</v>
      </c>
      <c r="AF74" s="241" t="e">
        <f>IF(AF$32="",IF(AF$31="",(SUMIF(S!$HC$15:$HL$15,'Ciclo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Semaforico'!AF$30,O!$HC49:$HL49))*AF$31),(SUMIF(S!$HC$15:$HL$15,'Ciclo Semaforico'!AF$32,S!$HC49:$HL49)+SUMIF(N!$HC$15:$HL$15,'Ciclo Semaforico'!AF$32,N!$HC49:$HL49)+SUMIF(E!$HC$15:$HL$15,'Ciclo Semaforico'!AF$32,E!$HC49:$HL49)+SUMIF(O!$HC$15:$HL$15,'Ciclo Semaforico'!AF$32,O!$HC49:$HL49))-IF(AF$31="",(SUMIF(S!$HC$15:$HL$15,'Ciclo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Semaforico'!AF$30,O!$HC49:$HL49))*AF$31))</f>
        <v>#REF!</v>
      </c>
      <c r="AG74" s="241" t="e">
        <f>IF(AG$32="",IF(AG$31="",(SUMIF(S!$HC$15:$HL$15,'Ciclo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Semaforico'!AG$30,O!$HC49:$HL49))*AG$31),(SUMIF(S!$HC$15:$HL$15,'Ciclo Semaforico'!AG$32,S!$HC49:$HL49)+SUMIF(N!$HC$15:$HL$15,'Ciclo Semaforico'!AG$32,N!$HC49:$HL49)+SUMIF(E!$HC$15:$HL$15,'Ciclo Semaforico'!AG$32,E!$HC49:$HL49)+SUMIF(O!$HC$15:$HL$15,'Ciclo Semaforico'!AG$32,O!$HC49:$HL49))-IF(AG$31="",(SUMIF(S!$HC$15:$HL$15,'Ciclo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Semaforico'!AG$30,O!$HC49:$HL49))*AG$31))</f>
        <v>#REF!</v>
      </c>
      <c r="AH74" s="241" t="e">
        <f>IF(AH$32="",IF(AH$31="",(SUMIF(S!$HC$15:$HL$15,'Ciclo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Semaforico'!AH$30,O!$HC49:$HL49))*AH$31),(SUMIF(S!$HC$15:$HL$15,'Ciclo Semaforico'!AH$32,S!$HC49:$HL49)+SUMIF(N!$HC$15:$HL$15,'Ciclo Semaforico'!AH$32,N!$HC49:$HL49)+SUMIF(E!$HC$15:$HL$15,'Ciclo Semaforico'!AH$32,E!$HC49:$HL49)+SUMIF(O!$HC$15:$HL$15,'Ciclo Semaforico'!AH$32,O!$HC49:$HL49))-IF(AH$31="",(SUMIF(S!$HC$15:$HL$15,'Ciclo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Semaforico'!AH$30,O!$HC49:$HL49))*AH$31))</f>
        <v>#REF!</v>
      </c>
      <c r="AI74" s="241" t="e">
        <f>IF(AI$32="",IF(AI$31="",(SUMIF(S!$HC$15:$HL$15,'Ciclo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Semaforico'!AI$30,O!$HC49:$HL49))*AI$31),(SUMIF(S!$HC$15:$HL$15,'Ciclo Semaforico'!AI$32,S!$HC49:$HL49)+SUMIF(N!$HC$15:$HL$15,'Ciclo Semaforico'!AI$32,N!$HC49:$HL49)+SUMIF(E!$HC$15:$HL$15,'Ciclo Semaforico'!AI$32,E!$HC49:$HL49)+SUMIF(O!$HC$15:$HL$15,'Ciclo Semaforico'!AI$32,O!$HC49:$HL49))-IF(AI$31="",(SUMIF(S!$HC$15:$HL$15,'Ciclo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Semaforico'!AI$30,O!$HC49:$HL49))*AI$31))</f>
        <v>#REF!</v>
      </c>
      <c r="AJ74" s="241" t="e">
        <f>IF(AJ$32="",IF(AJ$31="",(SUMIF(S!$HC$15:$HL$15,'Ciclo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Semaforico'!AJ$30,O!$HC49:$HL49))*AJ$31),(SUMIF(S!$HC$15:$HL$15,'Ciclo Semaforico'!AJ$32,S!$HC49:$HL49)+SUMIF(N!$HC$15:$HL$15,'Ciclo Semaforico'!AJ$32,N!$HC49:$HL49)+SUMIF(E!$HC$15:$HL$15,'Ciclo Semaforico'!AJ$32,E!$HC49:$HL49)+SUMIF(O!$HC$15:$HL$15,'Ciclo Semaforico'!AJ$32,O!$HC49:$HL49))-IF(AJ$31="",(SUMIF(S!$HC$15:$HL$15,'Ciclo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Semaforico'!AJ$30,O!$HC49:$HL49))*AJ$31))</f>
        <v>#REF!</v>
      </c>
      <c r="AK74" s="241" t="e">
        <f>IF(AK$32="",IF(AK$31="",(SUMIF(S!$HC$15:$HL$15,'Ciclo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Semaforico'!AK$30,O!$HC49:$HL49))*AK$31),(SUMIF(S!$HC$15:$HL$15,'Ciclo Semaforico'!AK$32,S!$HC49:$HL49)+SUMIF(N!$HC$15:$HL$15,'Ciclo Semaforico'!AK$32,N!$HC49:$HL49)+SUMIF(E!$HC$15:$HL$15,'Ciclo Semaforico'!AK$32,E!$HC49:$HL49)+SUMIF(O!$HC$15:$HL$15,'Ciclo Semaforico'!AK$32,O!$HC49:$HL49))-IF(AK$31="",(SUMIF(S!$HC$15:$HL$15,'Ciclo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Semaforico'!AK$30,O!$HC49:$HL49))*AK$31))</f>
        <v>#REF!</v>
      </c>
      <c r="AL74" s="242">
        <f>IF(AL$32="",IF(AL$31="",(SUMIF(S!$HC$15:$HL$15,'Ciclo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Semaforico'!AL$30,O!$HC49:$HL49))*AL$31),(SUMIF(S!$HC$15:$HL$15,'Ciclo Semaforico'!AL$32,S!$HC49:$HL49)+SUMIF(N!$HC$15:$HL$15,'Ciclo Semaforico'!AL$32,N!$HC49:$HL49)+SUMIF(E!$HC$15:$HL$15,'Ciclo Semaforico'!AL$32,E!$HC49:$HL49)+SUMIF(O!$HC$15:$HL$15,'Ciclo Semaforico'!AL$32,O!$HC49:$HL49))-IF(AL$31="",(SUMIF(S!$HC$15:$HL$15,'Ciclo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Semaforico'!AL$30,O!$HC49:$HL49))*AL$31))</f>
        <v>0</v>
      </c>
      <c r="AM74" s="240" t="e">
        <f>IF(AM$32="",IF(AM$31="",(SUMIF(S!$HC$15:$HL$15,'Ciclo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Semaforico'!AM$30,O!$HC49:$HL49))*AM$31),(SUMIF(S!$HC$15:$HL$15,'Ciclo Semaforico'!AM$32,S!$HC49:$HL49)+SUMIF(N!$HC$15:$HL$15,'Ciclo Semaforico'!AM$32,N!$HC49:$HL49)+SUMIF(E!$HC$15:$HL$15,'Ciclo Semaforico'!AM$32,E!$HC49:$HL49)+SUMIF(O!$HC$15:$HL$15,'Ciclo Semaforico'!AM$32,O!$HC49:$HL49))-IF(AM$31="",(SUMIF(S!$HC$15:$HL$15,'Ciclo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Semaforico'!AM$30,O!$HC49:$HL49))*AM$31))</f>
        <v>#REF!</v>
      </c>
      <c r="AN74" s="241" t="e">
        <f>IF(AN$32="",IF(AN$31="",(SUMIF(S!$HC$15:$HL$15,'Ciclo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Semaforico'!AN$30,O!$HC49:$HL49))*AN$31),(SUMIF(S!$HC$15:$HL$15,'Ciclo Semaforico'!AN$32,S!$HC49:$HL49)+SUMIF(N!$HC$15:$HL$15,'Ciclo Semaforico'!AN$32,N!$HC49:$HL49)+SUMIF(E!$HC$15:$HL$15,'Ciclo Semaforico'!AN$32,E!$HC49:$HL49)+SUMIF(O!$HC$15:$HL$15,'Ciclo Semaforico'!AN$32,O!$HC49:$HL49))-IF(AN$31="",(SUMIF(S!$HC$15:$HL$15,'Ciclo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Semaforico'!AN$30,O!$HC49:$HL49))*AN$31))</f>
        <v>#REF!</v>
      </c>
      <c r="AO74" s="241" t="e">
        <f>IF(AO$32="",IF(AO$31="",(SUMIF(S!$HC$15:$HL$15,'Ciclo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Semaforico'!AO$30,O!$HC49:$HL49))*AO$31),(SUMIF(S!$HC$15:$HL$15,'Ciclo Semaforico'!AO$32,S!$HC49:$HL49)+SUMIF(N!$HC$15:$HL$15,'Ciclo Semaforico'!AO$32,N!$HC49:$HL49)+SUMIF(E!$HC$15:$HL$15,'Ciclo Semaforico'!AO$32,E!$HC49:$HL49)+SUMIF(O!$HC$15:$HL$15,'Ciclo Semaforico'!AO$32,O!$HC49:$HL49))-IF(AO$31="",(SUMIF(S!$HC$15:$HL$15,'Ciclo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Semaforico'!AO$30,O!$HC49:$HL49))*AO$31))</f>
        <v>#REF!</v>
      </c>
      <c r="AP74" s="241">
        <f>IF(AP$32="",IF(AP$31="",(SUMIF(S!$HC$15:$HL$15,'Ciclo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Semaforico'!AP$30,O!$HC49:$HL49))*AP$31),(SUMIF(S!$HC$15:$HL$15,'Ciclo Semaforico'!AP$32,S!$HC49:$HL49)+SUMIF(N!$HC$15:$HL$15,'Ciclo Semaforico'!AP$32,N!$HC49:$HL49)+SUMIF(E!$HC$15:$HL$15,'Ciclo Semaforico'!AP$32,E!$HC49:$HL49)+SUMIF(O!$HC$15:$HL$15,'Ciclo Semaforico'!AP$32,O!$HC49:$HL49))-IF(AP$31="",(SUMIF(S!$HC$15:$HL$15,'Ciclo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Semaforico'!AP$30,O!$HC49:$HL49))*AP$31))</f>
        <v>0</v>
      </c>
      <c r="AQ74" s="241">
        <f>IF(AQ$32="",IF(AQ$31="",(SUMIF(S!$HC$15:$HL$15,'Ciclo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Semaforico'!AQ$30,O!$HC49:$HL49))*AQ$31),(SUMIF(S!$HC$15:$HL$15,'Ciclo Semaforico'!AQ$32,S!$HC49:$HL49)+SUMIF(N!$HC$15:$HL$15,'Ciclo Semaforico'!AQ$32,N!$HC49:$HL49)+SUMIF(E!$HC$15:$HL$15,'Ciclo Semaforico'!AQ$32,E!$HC49:$HL49)+SUMIF(O!$HC$15:$HL$15,'Ciclo Semaforico'!AQ$32,O!$HC49:$HL49))-IF(AQ$31="",(SUMIF(S!$HC$15:$HL$15,'Ciclo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Semaforico'!AQ$30,O!$HC49:$HL49))*AQ$31))</f>
        <v>0</v>
      </c>
      <c r="AR74" s="241">
        <f>IF(AR$32="",IF(AR$31="",(SUMIF(S!$HC$15:$HL$15,'Ciclo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Semaforico'!AR$30,O!$HC49:$HL49))*AR$31),(SUMIF(S!$HC$15:$HL$15,'Ciclo Semaforico'!AR$32,S!$HC49:$HL49)+SUMIF(N!$HC$15:$HL$15,'Ciclo Semaforico'!AR$32,N!$HC49:$HL49)+SUMIF(E!$HC$15:$HL$15,'Ciclo Semaforico'!AR$32,E!$HC49:$HL49)+SUMIF(O!$HC$15:$HL$15,'Ciclo Semaforico'!AR$32,O!$HC49:$HL49))-IF(AR$31="",(SUMIF(S!$HC$15:$HL$15,'Ciclo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Semaforico'!AR$30,O!$HC49:$HL49))*AR$31))</f>
        <v>0</v>
      </c>
      <c r="AS74" s="241">
        <f>IF(AS$32="",IF(AS$31="",(SUMIF(S!$HC$15:$HL$15,'Ciclo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Semaforico'!AS$30,O!$HC49:$HL49))*AS$31),(SUMIF(S!$HC$15:$HL$15,'Ciclo Semaforico'!AS$32,S!$HC49:$HL49)+SUMIF(N!$HC$15:$HL$15,'Ciclo Semaforico'!AS$32,N!$HC49:$HL49)+SUMIF(E!$HC$15:$HL$15,'Ciclo Semaforico'!AS$32,E!$HC49:$HL49)+SUMIF(O!$HC$15:$HL$15,'Ciclo Semaforico'!AS$32,O!$HC49:$HL49))-IF(AS$31="",(SUMIF(S!$HC$15:$HL$15,'Ciclo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Semaforico'!AS$30,O!$HC49:$HL49))*AS$31))</f>
        <v>0</v>
      </c>
      <c r="AT74" s="241">
        <f>IF(AT$32="",IF(AT$31="",(SUMIF(S!$HC$15:$HL$15,'Ciclo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Semaforico'!AT$30,O!$HC49:$HL49))*AT$31),(SUMIF(S!$HC$15:$HL$15,'Ciclo Semaforico'!AT$32,S!$HC49:$HL49)+SUMIF(N!$HC$15:$HL$15,'Ciclo Semaforico'!AT$32,N!$HC49:$HL49)+SUMIF(E!$HC$15:$HL$15,'Ciclo Semaforico'!AT$32,E!$HC49:$HL49)+SUMIF(O!$HC$15:$HL$15,'Ciclo Semaforico'!AT$32,O!$HC49:$HL49))-IF(AT$31="",(SUMIF(S!$HC$15:$HL$15,'Ciclo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Semaforico'!AT$30,O!$HC49:$HL49))*AT$31))</f>
        <v>0</v>
      </c>
      <c r="AU74" s="241">
        <f>IF(AU$32="",IF(AU$31="",(SUMIF(S!$HC$15:$HL$15,'Ciclo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Semaforico'!AU$30,O!$HC49:$HL49))*AU$31),(SUMIF(S!$HC$15:$HL$15,'Ciclo Semaforico'!AU$32,S!$HC49:$HL49)+SUMIF(N!$HC$15:$HL$15,'Ciclo Semaforico'!AU$32,N!$HC49:$HL49)+SUMIF(E!$HC$15:$HL$15,'Ciclo Semaforico'!AU$32,E!$HC49:$HL49)+SUMIF(O!$HC$15:$HL$15,'Ciclo Semaforico'!AU$32,O!$HC49:$HL49))-IF(AU$31="",(SUMIF(S!$HC$15:$HL$15,'Ciclo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Semaforico'!AU$30,O!$HC49:$HL49))*AU$31))</f>
        <v>0</v>
      </c>
      <c r="AV74" s="241">
        <f>IF(AV$32="",IF(AV$31="",(SUMIF(S!$HC$15:$HL$15,'Ciclo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Semaforico'!AV$30,O!$HC49:$HL49))*AV$31),(SUMIF(S!$HC$15:$HL$15,'Ciclo Semaforico'!AV$32,S!$HC49:$HL49)+SUMIF(N!$HC$15:$HL$15,'Ciclo Semaforico'!AV$32,N!$HC49:$HL49)+SUMIF(E!$HC$15:$HL$15,'Ciclo Semaforico'!AV$32,E!$HC49:$HL49)+SUMIF(O!$HC$15:$HL$15,'Ciclo Semaforico'!AV$32,O!$HC49:$HL49))-IF(AV$31="",(SUMIF(S!$HC$15:$HL$15,'Ciclo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Semaforico'!AV$30,O!$HC49:$HL49))*AV$31))</f>
        <v>0</v>
      </c>
      <c r="AW74" s="241">
        <f>IF(AW$32="",IF(AW$31="",(SUMIF(S!$HC$15:$HL$15,'Ciclo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Semaforico'!AW$30,O!$HC49:$HL49))*AW$31),(SUMIF(S!$HC$15:$HL$15,'Ciclo Semaforico'!AW$32,S!$HC49:$HL49)+SUMIF(N!$HC$15:$HL$15,'Ciclo Semaforico'!AW$32,N!$HC49:$HL49)+SUMIF(E!$HC$15:$HL$15,'Ciclo Semaforico'!AW$32,E!$HC49:$HL49)+SUMIF(O!$HC$15:$HL$15,'Ciclo Semaforico'!AW$32,O!$HC49:$HL49))-IF(AW$31="",(SUMIF(S!$HC$15:$HL$15,'Ciclo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Semaforico'!AW$30,O!$HC49:$HL49))*AW$31))</f>
        <v>0</v>
      </c>
      <c r="AX74" s="242">
        <f>IF(AX$32="",IF(AX$31="",(SUMIF(S!$HC$15:$HL$15,'Ciclo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Semaforico'!AX$30,O!$HC49:$HL49))*AX$31),(SUMIF(S!$HC$15:$HL$15,'Ciclo Semaforico'!AX$32,S!$HC49:$HL49)+SUMIF(N!$HC$15:$HL$15,'Ciclo Semaforico'!AX$32,N!$HC49:$HL49)+SUMIF(E!$HC$15:$HL$15,'Ciclo Semaforico'!AX$32,E!$HC49:$HL49)+SUMIF(O!$HC$15:$HL$15,'Ciclo Semaforico'!AX$32,O!$HC49:$HL49))-IF(AX$31="",(SUMIF(S!$HC$15:$HL$15,'Ciclo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Semaforico'!AX$30,O!$HC49:$HL49))*AX$31))</f>
        <v>0</v>
      </c>
      <c r="AY74" s="240">
        <f>IF(AY$32="",IF(AY$31="",(SUMIF(S!$HC$15:$HL$15,'Ciclo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Semaforico'!AY$30,O!$HC49:$HL49))*AY$31),(SUMIF(S!$HC$15:$HL$15,'Ciclo Semaforico'!AY$32,S!$HC49:$HL49)+SUMIF(N!$HC$15:$HL$15,'Ciclo Semaforico'!AY$32,N!$HC49:$HL49)+SUMIF(E!$HC$15:$HL$15,'Ciclo Semaforico'!AY$32,E!$HC49:$HL49)+SUMIF(O!$HC$15:$HL$15,'Ciclo Semaforico'!AY$32,O!$HC49:$HL49))-IF(AY$31="",(SUMIF(S!$HC$15:$HL$15,'Ciclo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Semaforico'!AY$30,O!$HC49:$HL49))*AY$31))</f>
        <v>0</v>
      </c>
      <c r="AZ74" s="241">
        <f>IF(AZ$32="",IF(AZ$31="",(SUMIF(S!$HC$15:$HL$15,'Ciclo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Semaforico'!AZ$30,O!$HC49:$HL49))*AZ$31),(SUMIF(S!$HC$15:$HL$15,'Ciclo Semaforico'!AZ$32,S!$HC49:$HL49)+SUMIF(N!$HC$15:$HL$15,'Ciclo Semaforico'!AZ$32,N!$HC49:$HL49)+SUMIF(E!$HC$15:$HL$15,'Ciclo Semaforico'!AZ$32,E!$HC49:$HL49)+SUMIF(O!$HC$15:$HL$15,'Ciclo Semaforico'!AZ$32,O!$HC49:$HL49))-IF(AZ$31="",(SUMIF(S!$HC$15:$HL$15,'Ciclo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Semaforico'!AZ$30,O!$HC49:$HL49))*AZ$31))</f>
        <v>0</v>
      </c>
      <c r="BA74" s="241">
        <f>IF(BA$32="",IF(BA$31="",(SUMIF(S!$HC$15:$HL$15,'Ciclo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Semaforico'!BA$30,O!$HC49:$HL49))*BA$31),(SUMIF(S!$HC$15:$HL$15,'Ciclo Semaforico'!BA$32,S!$HC49:$HL49)+SUMIF(N!$HC$15:$HL$15,'Ciclo Semaforico'!BA$32,N!$HC49:$HL49)+SUMIF(E!$HC$15:$HL$15,'Ciclo Semaforico'!BA$32,E!$HC49:$HL49)+SUMIF(O!$HC$15:$HL$15,'Ciclo Semaforico'!BA$32,O!$HC49:$HL49))-IF(BA$31="",(SUMIF(S!$HC$15:$HL$15,'Ciclo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Semaforico'!BA$30,O!$HC49:$HL49))*BA$31))</f>
        <v>0</v>
      </c>
      <c r="BB74" s="241">
        <f>IF(BB$32="",IF(BB$31="",(SUMIF(S!$HC$15:$HL$15,'Ciclo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Semaforico'!BB$30,O!$HC49:$HL49))*BB$31),(SUMIF(S!$HC$15:$HL$15,'Ciclo Semaforico'!BB$32,S!$HC49:$HL49)+SUMIF(N!$HC$15:$HL$15,'Ciclo Semaforico'!BB$32,N!$HC49:$HL49)+SUMIF(E!$HC$15:$HL$15,'Ciclo Semaforico'!BB$32,E!$HC49:$HL49)+SUMIF(O!$HC$15:$HL$15,'Ciclo Semaforico'!BB$32,O!$HC49:$HL49))-IF(BB$31="",(SUMIF(S!$HC$15:$HL$15,'Ciclo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Semaforico'!BB$30,O!$HC49:$HL49))*BB$31))</f>
        <v>0</v>
      </c>
      <c r="BC74" s="241">
        <f>IF(BC$32="",IF(BC$31="",(SUMIF(S!$HC$15:$HL$15,'Ciclo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Semaforico'!BC$30,O!$HC49:$HL49))*BC$31),(SUMIF(S!$HC$15:$HL$15,'Ciclo Semaforico'!BC$32,S!$HC49:$HL49)+SUMIF(N!$HC$15:$HL$15,'Ciclo Semaforico'!BC$32,N!$HC49:$HL49)+SUMIF(E!$HC$15:$HL$15,'Ciclo Semaforico'!BC$32,E!$HC49:$HL49)+SUMIF(O!$HC$15:$HL$15,'Ciclo Semaforico'!BC$32,O!$HC49:$HL49))-IF(BC$31="",(SUMIF(S!$HC$15:$HL$15,'Ciclo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Semaforico'!BC$30,O!$HC49:$HL49))*BC$31))</f>
        <v>0</v>
      </c>
      <c r="BD74" s="241">
        <f>IF(BD$32="",IF(BD$31="",(SUMIF(S!$HC$15:$HL$15,'Ciclo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Semaforico'!BD$30,O!$HC49:$HL49))*BD$31),(SUMIF(S!$HC$15:$HL$15,'Ciclo Semaforico'!BD$32,S!$HC49:$HL49)+SUMIF(N!$HC$15:$HL$15,'Ciclo Semaforico'!BD$32,N!$HC49:$HL49)+SUMIF(E!$HC$15:$HL$15,'Ciclo Semaforico'!BD$32,E!$HC49:$HL49)+SUMIF(O!$HC$15:$HL$15,'Ciclo Semaforico'!BD$32,O!$HC49:$HL49))-IF(BD$31="",(SUMIF(S!$HC$15:$HL$15,'Ciclo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Semaforico'!BD$30,O!$HC49:$HL49))*BD$31))</f>
        <v>0</v>
      </c>
      <c r="BE74" s="241">
        <f>IF(BE$32="",IF(BE$31="",(SUMIF(S!$HC$15:$HL$15,'Ciclo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Semaforico'!BE$30,O!$HC49:$HL49))*BE$31),(SUMIF(S!$HC$15:$HL$15,'Ciclo Semaforico'!BE$32,S!$HC49:$HL49)+SUMIF(N!$HC$15:$HL$15,'Ciclo Semaforico'!BE$32,N!$HC49:$HL49)+SUMIF(E!$HC$15:$HL$15,'Ciclo Semaforico'!BE$32,E!$HC49:$HL49)+SUMIF(O!$HC$15:$HL$15,'Ciclo Semaforico'!BE$32,O!$HC49:$HL49))-IF(BE$31="",(SUMIF(S!$HC$15:$HL$15,'Ciclo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Semaforico'!BE$30,O!$HC49:$HL49))*BE$31))</f>
        <v>0</v>
      </c>
      <c r="BF74" s="241">
        <f>IF(BF$32="",IF(BF$31="",(SUMIF(S!$HC$15:$HL$15,'Ciclo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Semaforico'!BF$30,O!$HC49:$HL49))*BF$31),(SUMIF(S!$HC$15:$HL$15,'Ciclo Semaforico'!BF$32,S!$HC49:$HL49)+SUMIF(N!$HC$15:$HL$15,'Ciclo Semaforico'!BF$32,N!$HC49:$HL49)+SUMIF(E!$HC$15:$HL$15,'Ciclo Semaforico'!BF$32,E!$HC49:$HL49)+SUMIF(O!$HC$15:$HL$15,'Ciclo Semaforico'!BF$32,O!$HC49:$HL49))-IF(BF$31="",(SUMIF(S!$HC$15:$HL$15,'Ciclo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Semaforico'!BF$30,O!$HC49:$HL49))*BF$31))</f>
        <v>0</v>
      </c>
      <c r="BG74" s="241">
        <f>IF(BG$32="",IF(BG$31="",(SUMIF(S!$HC$15:$HL$15,'Ciclo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Semaforico'!BG$30,O!$HC49:$HL49))*BG$31),(SUMIF(S!$HC$15:$HL$15,'Ciclo Semaforico'!BG$32,S!$HC49:$HL49)+SUMIF(N!$HC$15:$HL$15,'Ciclo Semaforico'!BG$32,N!$HC49:$HL49)+SUMIF(E!$HC$15:$HL$15,'Ciclo Semaforico'!BG$32,E!$HC49:$HL49)+SUMIF(O!$HC$15:$HL$15,'Ciclo Semaforico'!BG$32,O!$HC49:$HL49))-IF(BG$31="",(SUMIF(S!$HC$15:$HL$15,'Ciclo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Semaforico'!BG$30,O!$HC49:$HL49))*BG$31))</f>
        <v>0</v>
      </c>
      <c r="BH74" s="241">
        <f>IF(BH$32="",IF(BH$31="",(SUMIF(S!$HC$15:$HL$15,'Ciclo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Semaforico'!BH$30,O!$HC49:$HL49))*BH$31),(SUMIF(S!$HC$15:$HL$15,'Ciclo Semaforico'!BH$32,S!$HC49:$HL49)+SUMIF(N!$HC$15:$HL$15,'Ciclo Semaforico'!BH$32,N!$HC49:$HL49)+SUMIF(E!$HC$15:$HL$15,'Ciclo Semaforico'!BH$32,E!$HC49:$HL49)+SUMIF(O!$HC$15:$HL$15,'Ciclo Semaforico'!BH$32,O!$HC49:$HL49))-IF(BH$31="",(SUMIF(S!$HC$15:$HL$15,'Ciclo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Semaforico'!BH$30,O!$HC49:$HL49))*BH$31))</f>
        <v>0</v>
      </c>
      <c r="BI74" s="241">
        <f>IF(BI$32="",IF(BI$31="",(SUMIF(S!$HC$15:$HL$15,'Ciclo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Semaforico'!BI$30,O!$HC49:$HL49))*BI$31),(SUMIF(S!$HC$15:$HL$15,'Ciclo Semaforico'!BI$32,S!$HC49:$HL49)+SUMIF(N!$HC$15:$HL$15,'Ciclo Semaforico'!BI$32,N!$HC49:$HL49)+SUMIF(E!$HC$15:$HL$15,'Ciclo Semaforico'!BI$32,E!$HC49:$HL49)+SUMIF(O!$HC$15:$HL$15,'Ciclo Semaforico'!BI$32,O!$HC49:$HL49))-IF(BI$31="",(SUMIF(S!$HC$15:$HL$15,'Ciclo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Semaforico'!BI$30,O!$HC49:$HL49))*BI$31))</f>
        <v>0</v>
      </c>
      <c r="BJ74" s="242">
        <f>IF(BJ$32="",IF(BJ$31="",(SUMIF(S!$HC$15:$HL$15,'Ciclo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Semaforico'!BJ$30,O!$HC49:$HL49))*BJ$31),(SUMIF(S!$HC$15:$HL$15,'Ciclo Semaforico'!BJ$32,S!$HC49:$HL49)+SUMIF(N!$HC$15:$HL$15,'Ciclo Semaforico'!BJ$32,N!$HC49:$HL49)+SUMIF(E!$HC$15:$HL$15,'Ciclo Semaforico'!BJ$32,E!$HC49:$HL49)+SUMIF(O!$HC$15:$HL$15,'Ciclo Semaforico'!BJ$32,O!$HC49:$HL49))-IF(BJ$31="",(SUMIF(S!$HC$15:$HL$15,'Ciclo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Semaforico'!BJ$30,O!$HC49:$HL49))*BJ$31))</f>
        <v>0</v>
      </c>
      <c r="BK74" s="240">
        <f>IF(BK$32="",IF(BK$31="",(SUMIF(S!$HC$15:$HL$15,'Ciclo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Semaforico'!BK$30,O!$HC49:$HL49))*BK$31),(SUMIF(S!$HC$15:$HL$15,'Ciclo Semaforico'!BK$32,S!$HC49:$HL49)+SUMIF(N!$HC$15:$HL$15,'Ciclo Semaforico'!BK$32,N!$HC49:$HL49)+SUMIF(E!$HC$15:$HL$15,'Ciclo Semaforico'!BK$32,E!$HC49:$HL49)+SUMIF(O!$HC$15:$HL$15,'Ciclo Semaforico'!BK$32,O!$HC49:$HL49))-IF(BK$31="",(SUMIF(S!$HC$15:$HL$15,'Ciclo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Semaforico'!BK$30,O!$HC49:$HL49))*BK$31))</f>
        <v>0</v>
      </c>
      <c r="BL74" s="241">
        <f>IF(BL$32="",IF(BL$31="",(SUMIF(S!$HC$15:$HL$15,'Ciclo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Semaforico'!BL$30,O!$HC49:$HL49))*BL$31),(SUMIF(S!$HC$15:$HL$15,'Ciclo Semaforico'!BL$32,S!$HC49:$HL49)+SUMIF(N!$HC$15:$HL$15,'Ciclo Semaforico'!BL$32,N!$HC49:$HL49)+SUMIF(E!$HC$15:$HL$15,'Ciclo Semaforico'!BL$32,E!$HC49:$HL49)+SUMIF(O!$HC$15:$HL$15,'Ciclo Semaforico'!BL$32,O!$HC49:$HL49))-IF(BL$31="",(SUMIF(S!$HC$15:$HL$15,'Ciclo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Semaforico'!BL$30,O!$HC49:$HL49))*BL$31))</f>
        <v>0</v>
      </c>
      <c r="BM74" s="241">
        <f>IF(BM$32="",IF(BM$31="",(SUMIF(S!$HC$15:$HL$15,'Ciclo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Semaforico'!BM$30,O!$HC49:$HL49))*BM$31),(SUMIF(S!$HC$15:$HL$15,'Ciclo Semaforico'!BM$32,S!$HC49:$HL49)+SUMIF(N!$HC$15:$HL$15,'Ciclo Semaforico'!BM$32,N!$HC49:$HL49)+SUMIF(E!$HC$15:$HL$15,'Ciclo Semaforico'!BM$32,E!$HC49:$HL49)+SUMIF(O!$HC$15:$HL$15,'Ciclo Semaforico'!BM$32,O!$HC49:$HL49))-IF(BM$31="",(SUMIF(S!$HC$15:$HL$15,'Ciclo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Semaforico'!BM$30,O!$HC49:$HL49))*BM$31))</f>
        <v>0</v>
      </c>
      <c r="BN74" s="241">
        <f>IF(BN$32="",IF(BN$31="",(SUMIF(S!$HC$15:$HL$15,'Ciclo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Semaforico'!BN$30,O!$HC49:$HL49))*BN$31),(SUMIF(S!$HC$15:$HL$15,'Ciclo Semaforico'!BN$32,S!$HC49:$HL49)+SUMIF(N!$HC$15:$HL$15,'Ciclo Semaforico'!BN$32,N!$HC49:$HL49)+SUMIF(E!$HC$15:$HL$15,'Ciclo Semaforico'!BN$32,E!$HC49:$HL49)+SUMIF(O!$HC$15:$HL$15,'Ciclo Semaforico'!BN$32,O!$HC49:$HL49))-IF(BN$31="",(SUMIF(S!$HC$15:$HL$15,'Ciclo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Semaforico'!BN$30,O!$HC49:$HL49))*BN$31))</f>
        <v>0</v>
      </c>
      <c r="BO74" s="241">
        <f>IF(BO$32="",IF(BO$31="",(SUMIF(S!$HC$15:$HL$15,'Ciclo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Semaforico'!BO$30,O!$HC49:$HL49))*BO$31),(SUMIF(S!$HC$15:$HL$15,'Ciclo Semaforico'!BO$32,S!$HC49:$HL49)+SUMIF(N!$HC$15:$HL$15,'Ciclo Semaforico'!BO$32,N!$HC49:$HL49)+SUMIF(E!$HC$15:$HL$15,'Ciclo Semaforico'!BO$32,E!$HC49:$HL49)+SUMIF(O!$HC$15:$HL$15,'Ciclo Semaforico'!BO$32,O!$HC49:$HL49))-IF(BO$31="",(SUMIF(S!$HC$15:$HL$15,'Ciclo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Semaforico'!BO$30,O!$HC49:$HL49))*BO$31))</f>
        <v>0</v>
      </c>
      <c r="BP74" s="241">
        <f>IF(BP$32="",IF(BP$31="",(SUMIF(S!$HC$15:$HL$15,'Ciclo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Semaforico'!BP$30,O!$HC49:$HL49))*BP$31),(SUMIF(S!$HC$15:$HL$15,'Ciclo Semaforico'!BP$32,S!$HC49:$HL49)+SUMIF(N!$HC$15:$HL$15,'Ciclo Semaforico'!BP$32,N!$HC49:$HL49)+SUMIF(E!$HC$15:$HL$15,'Ciclo Semaforico'!BP$32,E!$HC49:$HL49)+SUMIF(O!$HC$15:$HL$15,'Ciclo Semaforico'!BP$32,O!$HC49:$HL49))-IF(BP$31="",(SUMIF(S!$HC$15:$HL$15,'Ciclo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Semaforico'!BP$30,O!$HC49:$HL49))*BP$31))</f>
        <v>0</v>
      </c>
      <c r="BQ74" s="241">
        <f>IF(BQ$32="",IF(BQ$31="",(SUMIF(S!$HC$15:$HL$15,'Ciclo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Semaforico'!BQ$30,O!$HC49:$HL49))*BQ$31),(SUMIF(S!$HC$15:$HL$15,'Ciclo Semaforico'!BQ$32,S!$HC49:$HL49)+SUMIF(N!$HC$15:$HL$15,'Ciclo Semaforico'!BQ$32,N!$HC49:$HL49)+SUMIF(E!$HC$15:$HL$15,'Ciclo Semaforico'!BQ$32,E!$HC49:$HL49)+SUMIF(O!$HC$15:$HL$15,'Ciclo Semaforico'!BQ$32,O!$HC49:$HL49))-IF(BQ$31="",(SUMIF(S!$HC$15:$HL$15,'Ciclo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Semaforico'!BQ$30,O!$HC49:$HL49))*BQ$31))</f>
        <v>0</v>
      </c>
      <c r="BR74" s="241">
        <f>IF(BR$32="",IF(BR$31="",(SUMIF(S!$HC$15:$HL$15,'Ciclo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Semaforico'!BR$30,O!$HC49:$HL49))*BR$31),(SUMIF(S!$HC$15:$HL$15,'Ciclo Semaforico'!BR$32,S!$HC49:$HL49)+SUMIF(N!$HC$15:$HL$15,'Ciclo Semaforico'!BR$32,N!$HC49:$HL49)+SUMIF(E!$HC$15:$HL$15,'Ciclo Semaforico'!BR$32,E!$HC49:$HL49)+SUMIF(O!$HC$15:$HL$15,'Ciclo Semaforico'!BR$32,O!$HC49:$HL49))-IF(BR$31="",(SUMIF(S!$HC$15:$HL$15,'Ciclo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Semaforico'!BR$30,O!$HC49:$HL49))*BR$31))</f>
        <v>0</v>
      </c>
      <c r="BS74" s="241">
        <f>IF(BS$32="",IF(BS$31="",(SUMIF(S!$HC$15:$HL$15,'Ciclo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Semaforico'!BS$30,O!$HC49:$HL49))*BS$31),(SUMIF(S!$HC$15:$HL$15,'Ciclo Semaforico'!BS$32,S!$HC49:$HL49)+SUMIF(N!$HC$15:$HL$15,'Ciclo Semaforico'!BS$32,N!$HC49:$HL49)+SUMIF(E!$HC$15:$HL$15,'Ciclo Semaforico'!BS$32,E!$HC49:$HL49)+SUMIF(O!$HC$15:$HL$15,'Ciclo Semaforico'!BS$32,O!$HC49:$HL49))-IF(BS$31="",(SUMIF(S!$HC$15:$HL$15,'Ciclo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Semaforico'!BS$30,O!$HC49:$HL49))*BS$31))</f>
        <v>0</v>
      </c>
      <c r="BT74" s="241">
        <f>IF(BT$32="",IF(BT$31="",(SUMIF(S!$HC$15:$HL$15,'Ciclo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Semaforico'!BT$30,O!$HC49:$HL49))*BT$31),(SUMIF(S!$HC$15:$HL$15,'Ciclo Semaforico'!BT$32,S!$HC49:$HL49)+SUMIF(N!$HC$15:$HL$15,'Ciclo Semaforico'!BT$32,N!$HC49:$HL49)+SUMIF(E!$HC$15:$HL$15,'Ciclo Semaforico'!BT$32,E!$HC49:$HL49)+SUMIF(O!$HC$15:$HL$15,'Ciclo Semaforico'!BT$32,O!$HC49:$HL49))-IF(BT$31="",(SUMIF(S!$HC$15:$HL$15,'Ciclo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Semaforico'!BT$30,O!$HC49:$HL49))*BT$31))</f>
        <v>0</v>
      </c>
      <c r="BU74" s="241">
        <f>IF(BU$32="",IF(BU$31="",(SUMIF(S!$HC$15:$HL$15,'Ciclo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Semaforico'!BU$30,O!$HC49:$HL49))*BU$31),(SUMIF(S!$HC$15:$HL$15,'Ciclo Semaforico'!BU$32,S!$HC49:$HL49)+SUMIF(N!$HC$15:$HL$15,'Ciclo Semaforico'!BU$32,N!$HC49:$HL49)+SUMIF(E!$HC$15:$HL$15,'Ciclo Semaforico'!BU$32,E!$HC49:$HL49)+SUMIF(O!$HC$15:$HL$15,'Ciclo Semaforico'!BU$32,O!$HC49:$HL49))-IF(BU$31="",(SUMIF(S!$HC$15:$HL$15,'Ciclo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Semaforico'!BU$30,O!$HC49:$HL49))*BU$31))</f>
        <v>0</v>
      </c>
      <c r="BV74" s="242">
        <f>IF(BV$32="",IF(BV$31="",(SUMIF(S!$HC$15:$HL$15,'Ciclo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Semaforico'!BV$30,O!$HC49:$HL49))*BV$31),(SUMIF(S!$HC$15:$HL$15,'Ciclo Semaforico'!BV$32,S!$HC49:$HL49)+SUMIF(N!$HC$15:$HL$15,'Ciclo Semaforico'!BV$32,N!$HC49:$HL49)+SUMIF(E!$HC$15:$HL$15,'Ciclo Semaforico'!BV$32,E!$HC49:$HL49)+SUMIF(O!$HC$15:$HL$15,'Ciclo Semaforico'!BV$32,O!$HC49:$HL49))-IF(BV$31="",(SUMIF(S!$HC$15:$HL$15,'Ciclo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Semaforico'!BV$30,O!$HC49:$HL49))*BV$31))</f>
        <v>0</v>
      </c>
      <c r="BW74" s="240">
        <f>IF(BW$32="",IF(BW$31="",(SUMIF(S!$HC$15:$HL$15,'Ciclo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Semaforico'!BW$30,O!$HC49:$HL49))*BW$31),(SUMIF(S!$HC$15:$HL$15,'Ciclo Semaforico'!BW$32,S!$HC49:$HL49)+SUMIF(N!$HC$15:$HL$15,'Ciclo Semaforico'!BW$32,N!$HC49:$HL49)+SUMIF(E!$HC$15:$HL$15,'Ciclo Semaforico'!BW$32,E!$HC49:$HL49)+SUMIF(O!$HC$15:$HL$15,'Ciclo Semaforico'!BW$32,O!$HC49:$HL49))-IF(BW$31="",(SUMIF(S!$HC$15:$HL$15,'Ciclo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Semaforico'!BW$30,O!$HC49:$HL49))*BW$31))</f>
        <v>0</v>
      </c>
      <c r="BX74" s="241">
        <f>IF(BX$32="",IF(BX$31="",(SUMIF(S!$HC$15:$HL$15,'Ciclo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Semaforico'!BX$30,O!$HC49:$HL49))*BX$31),(SUMIF(S!$HC$15:$HL$15,'Ciclo Semaforico'!BX$32,S!$HC49:$HL49)+SUMIF(N!$HC$15:$HL$15,'Ciclo Semaforico'!BX$32,N!$HC49:$HL49)+SUMIF(E!$HC$15:$HL$15,'Ciclo Semaforico'!BX$32,E!$HC49:$HL49)+SUMIF(O!$HC$15:$HL$15,'Ciclo Semaforico'!BX$32,O!$HC49:$HL49))-IF(BX$31="",(SUMIF(S!$HC$15:$HL$15,'Ciclo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Semaforico'!BX$30,O!$HC49:$HL49))*BX$31))</f>
        <v>0</v>
      </c>
      <c r="BY74" s="241">
        <f>IF(BY$32="",IF(BY$31="",(SUMIF(S!$HC$15:$HL$15,'Ciclo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Semaforico'!BY$30,O!$HC49:$HL49))*BY$31),(SUMIF(S!$HC$15:$HL$15,'Ciclo Semaforico'!BY$32,S!$HC49:$HL49)+SUMIF(N!$HC$15:$HL$15,'Ciclo Semaforico'!BY$32,N!$HC49:$HL49)+SUMIF(E!$HC$15:$HL$15,'Ciclo Semaforico'!BY$32,E!$HC49:$HL49)+SUMIF(O!$HC$15:$HL$15,'Ciclo Semaforico'!BY$32,O!$HC49:$HL49))-IF(BY$31="",(SUMIF(S!$HC$15:$HL$15,'Ciclo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Semaforico'!BY$30,O!$HC49:$HL49))*BY$31))</f>
        <v>0</v>
      </c>
      <c r="BZ74" s="241">
        <f>IF(BZ$32="",IF(BZ$31="",(SUMIF(S!$HC$15:$HL$15,'Ciclo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Semaforico'!BZ$30,O!$HC49:$HL49))*BZ$31),(SUMIF(S!$HC$15:$HL$15,'Ciclo Semaforico'!BZ$32,S!$HC49:$HL49)+SUMIF(N!$HC$15:$HL$15,'Ciclo Semaforico'!BZ$32,N!$HC49:$HL49)+SUMIF(E!$HC$15:$HL$15,'Ciclo Semaforico'!BZ$32,E!$HC49:$HL49)+SUMIF(O!$HC$15:$HL$15,'Ciclo Semaforico'!BZ$32,O!$HC49:$HL49))-IF(BZ$31="",(SUMIF(S!$HC$15:$HL$15,'Ciclo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Semaforico'!BZ$30,O!$HC49:$HL49))*BZ$31))</f>
        <v>0</v>
      </c>
      <c r="CA74" s="241">
        <f>IF(CA$32="",IF(CA$31="",(SUMIF(S!$HC$15:$HL$15,'Ciclo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Semaforico'!CA$30,O!$HC49:$HL49))*CA$31),(SUMIF(S!$HC$15:$HL$15,'Ciclo Semaforico'!CA$32,S!$HC49:$HL49)+SUMIF(N!$HC$15:$HL$15,'Ciclo Semaforico'!CA$32,N!$HC49:$HL49)+SUMIF(E!$HC$15:$HL$15,'Ciclo Semaforico'!CA$32,E!$HC49:$HL49)+SUMIF(O!$HC$15:$HL$15,'Ciclo Semaforico'!CA$32,O!$HC49:$HL49))-IF(CA$31="",(SUMIF(S!$HC$15:$HL$15,'Ciclo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Semaforico'!CA$30,O!$HC49:$HL49))*CA$31))</f>
        <v>0</v>
      </c>
      <c r="CB74" s="241">
        <f>IF(CB$32="",IF(CB$31="",(SUMIF(S!$HC$15:$HL$15,'Ciclo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Semaforico'!CB$30,O!$HC49:$HL49))*CB$31),(SUMIF(S!$HC$15:$HL$15,'Ciclo Semaforico'!CB$32,S!$HC49:$HL49)+SUMIF(N!$HC$15:$HL$15,'Ciclo Semaforico'!CB$32,N!$HC49:$HL49)+SUMIF(E!$HC$15:$HL$15,'Ciclo Semaforico'!CB$32,E!$HC49:$HL49)+SUMIF(O!$HC$15:$HL$15,'Ciclo Semaforico'!CB$32,O!$HC49:$HL49))-IF(CB$31="",(SUMIF(S!$HC$15:$HL$15,'Ciclo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Semaforico'!CB$30,O!$HC49:$HL49))*CB$31))</f>
        <v>0</v>
      </c>
      <c r="CC74" s="241">
        <f>IF(CC$32="",IF(CC$31="",(SUMIF(S!$HC$15:$HL$15,'Ciclo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Semaforico'!CC$30,O!$HC49:$HL49))*CC$31),(SUMIF(S!$HC$15:$HL$15,'Ciclo Semaforico'!CC$32,S!$HC49:$HL49)+SUMIF(N!$HC$15:$HL$15,'Ciclo Semaforico'!CC$32,N!$HC49:$HL49)+SUMIF(E!$HC$15:$HL$15,'Ciclo Semaforico'!CC$32,E!$HC49:$HL49)+SUMIF(O!$HC$15:$HL$15,'Ciclo Semaforico'!CC$32,O!$HC49:$HL49))-IF(CC$31="",(SUMIF(S!$HC$15:$HL$15,'Ciclo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Semaforico'!CC$30,O!$HC49:$HL49))*CC$31))</f>
        <v>0</v>
      </c>
      <c r="CD74" s="241">
        <f>IF(CD$32="",IF(CD$31="",(SUMIF(S!$HC$15:$HL$15,'Ciclo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Semaforico'!CD$30,O!$HC49:$HL49))*CD$31),(SUMIF(S!$HC$15:$HL$15,'Ciclo Semaforico'!CD$32,S!$HC49:$HL49)+SUMIF(N!$HC$15:$HL$15,'Ciclo Semaforico'!CD$32,N!$HC49:$HL49)+SUMIF(E!$HC$15:$HL$15,'Ciclo Semaforico'!CD$32,E!$HC49:$HL49)+SUMIF(O!$HC$15:$HL$15,'Ciclo Semaforico'!CD$32,O!$HC49:$HL49))-IF(CD$31="",(SUMIF(S!$HC$15:$HL$15,'Ciclo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Semaforico'!CD$30,O!$HC49:$HL49))*CD$31))</f>
        <v>0</v>
      </c>
      <c r="CE74" s="241">
        <f>IF(CE$32="",IF(CE$31="",(SUMIF(S!$HC$15:$HL$15,'Ciclo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Semaforico'!CE$30,O!$HC49:$HL49))*CE$31),(SUMIF(S!$HC$15:$HL$15,'Ciclo Semaforico'!CE$32,S!$HC49:$HL49)+SUMIF(N!$HC$15:$HL$15,'Ciclo Semaforico'!CE$32,N!$HC49:$HL49)+SUMIF(E!$HC$15:$HL$15,'Ciclo Semaforico'!CE$32,E!$HC49:$HL49)+SUMIF(O!$HC$15:$HL$15,'Ciclo Semaforico'!CE$32,O!$HC49:$HL49))-IF(CE$31="",(SUMIF(S!$HC$15:$HL$15,'Ciclo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Semaforico'!CE$30,O!$HC49:$HL49))*CE$31))</f>
        <v>0</v>
      </c>
      <c r="CF74" s="241">
        <f>IF(CF$32="",IF(CF$31="",(SUMIF(S!$HC$15:$HL$15,'Ciclo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Semaforico'!CF$30,O!$HC49:$HL49))*CF$31),(SUMIF(S!$HC$15:$HL$15,'Ciclo Semaforico'!CF$32,S!$HC49:$HL49)+SUMIF(N!$HC$15:$HL$15,'Ciclo Semaforico'!CF$32,N!$HC49:$HL49)+SUMIF(E!$HC$15:$HL$15,'Ciclo Semaforico'!CF$32,E!$HC49:$HL49)+SUMIF(O!$HC$15:$HL$15,'Ciclo Semaforico'!CF$32,O!$HC49:$HL49))-IF(CF$31="",(SUMIF(S!$HC$15:$HL$15,'Ciclo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Semaforico'!CF$30,O!$HC49:$HL49))*CF$31))</f>
        <v>0</v>
      </c>
      <c r="CG74" s="241">
        <f>IF(CG$32="",IF(CG$31="",(SUMIF(S!$HC$15:$HL$15,'Ciclo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Semaforico'!CG$30,O!$HC49:$HL49))*CG$31),(SUMIF(S!$HC$15:$HL$15,'Ciclo Semaforico'!CG$32,S!$HC49:$HL49)+SUMIF(N!$HC$15:$HL$15,'Ciclo Semaforico'!CG$32,N!$HC49:$HL49)+SUMIF(E!$HC$15:$HL$15,'Ciclo Semaforico'!CG$32,E!$HC49:$HL49)+SUMIF(O!$HC$15:$HL$15,'Ciclo Semaforico'!CG$32,O!$HC49:$HL49))-IF(CG$31="",(SUMIF(S!$HC$15:$HL$15,'Ciclo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Semaforico'!CG$30,O!$HC49:$HL49))*CG$31))</f>
        <v>0</v>
      </c>
      <c r="CH74" s="242">
        <f>IF(CH$32="",IF(CH$31="",(SUMIF(S!$HC$15:$HL$15,'Ciclo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Semaforico'!CH$30,O!$HC49:$HL49))*CH$31),(SUMIF(S!$HC$15:$HL$15,'Ciclo Semaforico'!CH$32,S!$HC49:$HL49)+SUMIF(N!$HC$15:$HL$15,'Ciclo Semaforico'!CH$32,N!$HC49:$HL49)+SUMIF(E!$HC$15:$HL$15,'Ciclo Semaforico'!CH$32,E!$HC49:$HL49)+SUMIF(O!$HC$15:$HL$15,'Ciclo Semaforico'!CH$32,O!$HC49:$HL49))-IF(CH$31="",(SUMIF(S!$HC$15:$HL$15,'Ciclo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Semaforico'!CH$30,O!$HC49:$HL49))*CH$31))</f>
        <v>0</v>
      </c>
      <c r="CI74" s="240" t="e">
        <f t="shared" si="52"/>
        <v>#REF!</v>
      </c>
      <c r="CJ74" s="241" t="e">
        <f t="shared" si="53"/>
        <v>#REF!</v>
      </c>
      <c r="CK74" s="241" t="e">
        <f t="shared" si="54"/>
        <v>#REF!</v>
      </c>
      <c r="CL74" s="241" t="e">
        <f t="shared" si="55"/>
        <v>#REF!</v>
      </c>
      <c r="CM74" s="241" t="e">
        <f t="shared" si="56"/>
        <v>#REF!</v>
      </c>
      <c r="CN74" s="241" t="e">
        <f t="shared" si="57"/>
        <v>#REF!</v>
      </c>
      <c r="CO74" s="241" t="e">
        <f t="shared" si="58"/>
        <v>#REF!</v>
      </c>
      <c r="CP74" s="241" t="e">
        <f t="shared" si="59"/>
        <v>#REF!</v>
      </c>
      <c r="CQ74" s="241" t="e">
        <f t="shared" si="60"/>
        <v>#REF!</v>
      </c>
      <c r="CR74" s="241" t="e">
        <f t="shared" si="61"/>
        <v>#REF!</v>
      </c>
      <c r="CS74" s="241" t="e">
        <f t="shared" si="62"/>
        <v>#REF!</v>
      </c>
      <c r="CT74" s="242">
        <f t="shared" si="63"/>
        <v>0</v>
      </c>
      <c r="CU74" s="240" t="e">
        <f t="shared" si="64"/>
        <v>#REF!</v>
      </c>
      <c r="CV74" s="241" t="e">
        <f t="shared" si="65"/>
        <v>#REF!</v>
      </c>
      <c r="CW74" s="241" t="e">
        <f t="shared" si="66"/>
        <v>#REF!</v>
      </c>
      <c r="CX74" s="241">
        <f t="shared" si="67"/>
        <v>0</v>
      </c>
      <c r="CY74" s="241">
        <f t="shared" si="68"/>
        <v>0</v>
      </c>
      <c r="CZ74" s="241">
        <f t="shared" si="69"/>
        <v>0</v>
      </c>
      <c r="DA74" s="241">
        <f t="shared" si="70"/>
        <v>0</v>
      </c>
      <c r="DB74" s="241">
        <f t="shared" si="71"/>
        <v>0</v>
      </c>
      <c r="DC74" s="241">
        <f t="shared" si="72"/>
        <v>0</v>
      </c>
      <c r="DD74" s="241">
        <f t="shared" si="73"/>
        <v>0</v>
      </c>
      <c r="DE74" s="241">
        <f t="shared" si="74"/>
        <v>0</v>
      </c>
      <c r="DF74" s="242">
        <f t="shared" si="75"/>
        <v>0</v>
      </c>
      <c r="DG74" s="240">
        <f t="shared" si="76"/>
        <v>0</v>
      </c>
      <c r="DH74" s="241">
        <f t="shared" si="77"/>
        <v>0</v>
      </c>
      <c r="DI74" s="241">
        <f t="shared" si="78"/>
        <v>0</v>
      </c>
      <c r="DJ74" s="241">
        <f t="shared" si="79"/>
        <v>0</v>
      </c>
      <c r="DK74" s="241">
        <f t="shared" si="80"/>
        <v>0</v>
      </c>
      <c r="DL74" s="241">
        <f t="shared" si="81"/>
        <v>0</v>
      </c>
      <c r="DM74" s="241">
        <f t="shared" si="82"/>
        <v>0</v>
      </c>
      <c r="DN74" s="241">
        <f t="shared" si="83"/>
        <v>0</v>
      </c>
      <c r="DO74" s="241">
        <f t="shared" si="84"/>
        <v>0</v>
      </c>
      <c r="DP74" s="241">
        <f t="shared" si="85"/>
        <v>0</v>
      </c>
      <c r="DQ74" s="241">
        <f t="shared" si="86"/>
        <v>0</v>
      </c>
      <c r="DR74" s="242">
        <f t="shared" si="87"/>
        <v>0</v>
      </c>
      <c r="DS74" s="240">
        <f t="shared" si="88"/>
        <v>0</v>
      </c>
      <c r="DT74" s="241">
        <f t="shared" si="89"/>
        <v>0</v>
      </c>
      <c r="DU74" s="241">
        <f t="shared" si="90"/>
        <v>0</v>
      </c>
      <c r="DV74" s="241">
        <f t="shared" si="91"/>
        <v>0</v>
      </c>
      <c r="DW74" s="241">
        <f t="shared" si="92"/>
        <v>0</v>
      </c>
      <c r="DX74" s="241">
        <f t="shared" si="93"/>
        <v>0</v>
      </c>
      <c r="DY74" s="241">
        <f t="shared" si="94"/>
        <v>0</v>
      </c>
      <c r="DZ74" s="241">
        <f t="shared" si="95"/>
        <v>0</v>
      </c>
      <c r="EA74" s="241">
        <f t="shared" si="96"/>
        <v>0</v>
      </c>
      <c r="EB74" s="241">
        <f t="shared" si="97"/>
        <v>0</v>
      </c>
      <c r="EC74" s="241">
        <f t="shared" si="98"/>
        <v>0</v>
      </c>
      <c r="ED74" s="242">
        <f t="shared" si="99"/>
        <v>0</v>
      </c>
      <c r="EE74" s="240">
        <f t="shared" si="100"/>
        <v>0</v>
      </c>
      <c r="EF74" s="241">
        <f t="shared" si="101"/>
        <v>0</v>
      </c>
      <c r="EG74" s="241">
        <f t="shared" si="102"/>
        <v>0</v>
      </c>
      <c r="EH74" s="241">
        <f t="shared" si="103"/>
        <v>0</v>
      </c>
      <c r="EI74" s="241">
        <f t="shared" si="104"/>
        <v>0</v>
      </c>
      <c r="EJ74" s="241">
        <f t="shared" si="105"/>
        <v>0</v>
      </c>
      <c r="EK74" s="241">
        <f t="shared" si="106"/>
        <v>0</v>
      </c>
      <c r="EL74" s="241">
        <f t="shared" si="107"/>
        <v>0</v>
      </c>
      <c r="EM74" s="241">
        <f t="shared" si="108"/>
        <v>0</v>
      </c>
      <c r="EN74" s="241">
        <f t="shared" si="109"/>
        <v>0</v>
      </c>
      <c r="EO74" s="241">
        <f t="shared" si="110"/>
        <v>0</v>
      </c>
      <c r="EP74" s="242">
        <f t="shared" si="111"/>
        <v>0</v>
      </c>
      <c r="EQ74" s="251" t="e">
        <f t="shared" si="112"/>
        <v>#REF!</v>
      </c>
      <c r="ER74" s="252" t="e">
        <f t="shared" si="113"/>
        <v>#REF!</v>
      </c>
      <c r="ES74" s="252" t="e">
        <f t="shared" si="114"/>
        <v>#REF!</v>
      </c>
      <c r="ET74" s="252" t="e">
        <f t="shared" si="115"/>
        <v>#REF!</v>
      </c>
      <c r="EU74" s="252" t="e">
        <f t="shared" si="116"/>
        <v>#REF!</v>
      </c>
      <c r="EV74" s="252" t="e">
        <f t="shared" si="117"/>
        <v>#REF!</v>
      </c>
      <c r="EW74" s="252" t="e">
        <f t="shared" si="118"/>
        <v>#REF!</v>
      </c>
      <c r="EX74" s="252" t="e">
        <f t="shared" si="119"/>
        <v>#REF!</v>
      </c>
      <c r="EY74" s="252" t="e">
        <f t="shared" si="120"/>
        <v>#REF!</v>
      </c>
      <c r="EZ74" s="252" t="e">
        <f t="shared" si="121"/>
        <v>#REF!</v>
      </c>
      <c r="FA74" s="252" t="e">
        <f t="shared" si="122"/>
        <v>#REF!</v>
      </c>
      <c r="FB74" s="253" t="str">
        <f t="shared" si="123"/>
        <v/>
      </c>
      <c r="FC74" s="251" t="e">
        <f t="shared" si="124"/>
        <v>#REF!</v>
      </c>
      <c r="FD74" s="252" t="e">
        <f t="shared" si="125"/>
        <v>#REF!</v>
      </c>
      <c r="FE74" s="252" t="e">
        <f t="shared" si="126"/>
        <v>#REF!</v>
      </c>
      <c r="FF74" s="252" t="str">
        <f t="shared" si="127"/>
        <v/>
      </c>
      <c r="FG74" s="252" t="str">
        <f t="shared" si="128"/>
        <v/>
      </c>
      <c r="FH74" s="252" t="str">
        <f t="shared" si="129"/>
        <v/>
      </c>
      <c r="FI74" s="252" t="str">
        <f t="shared" si="130"/>
        <v/>
      </c>
      <c r="FJ74" s="252" t="str">
        <f t="shared" si="131"/>
        <v/>
      </c>
      <c r="FK74" s="252" t="str">
        <f t="shared" si="132"/>
        <v/>
      </c>
      <c r="FL74" s="252" t="str">
        <f t="shared" si="133"/>
        <v/>
      </c>
      <c r="FM74" s="252" t="str">
        <f t="shared" si="134"/>
        <v/>
      </c>
      <c r="FN74" s="253" t="str">
        <f t="shared" si="135"/>
        <v/>
      </c>
      <c r="FO74" s="251" t="str">
        <f t="shared" si="136"/>
        <v/>
      </c>
      <c r="FP74" s="252" t="str">
        <f t="shared" si="137"/>
        <v/>
      </c>
      <c r="FQ74" s="252" t="str">
        <f t="shared" si="138"/>
        <v/>
      </c>
      <c r="FR74" s="252" t="str">
        <f t="shared" si="139"/>
        <v/>
      </c>
      <c r="FS74" s="252" t="str">
        <f t="shared" si="140"/>
        <v/>
      </c>
      <c r="FT74" s="252" t="str">
        <f t="shared" si="141"/>
        <v/>
      </c>
      <c r="FU74" s="252" t="str">
        <f t="shared" si="142"/>
        <v/>
      </c>
      <c r="FV74" s="252" t="str">
        <f t="shared" si="143"/>
        <v/>
      </c>
      <c r="FW74" s="252" t="str">
        <f t="shared" si="144"/>
        <v/>
      </c>
      <c r="FX74" s="252" t="str">
        <f t="shared" si="145"/>
        <v/>
      </c>
      <c r="FY74" s="252" t="str">
        <f t="shared" si="146"/>
        <v/>
      </c>
      <c r="FZ74" s="253" t="str">
        <f t="shared" si="147"/>
        <v/>
      </c>
      <c r="GA74" s="251" t="str">
        <f t="shared" si="148"/>
        <v/>
      </c>
      <c r="GB74" s="252" t="str">
        <f t="shared" si="149"/>
        <v/>
      </c>
      <c r="GC74" s="252" t="str">
        <f t="shared" si="150"/>
        <v/>
      </c>
      <c r="GD74" s="252" t="str">
        <f t="shared" si="151"/>
        <v/>
      </c>
      <c r="GE74" s="252" t="str">
        <f t="shared" si="152"/>
        <v/>
      </c>
      <c r="GF74" s="252" t="str">
        <f t="shared" si="153"/>
        <v/>
      </c>
      <c r="GG74" s="252" t="str">
        <f t="shared" si="154"/>
        <v/>
      </c>
      <c r="GH74" s="252" t="str">
        <f t="shared" si="155"/>
        <v/>
      </c>
      <c r="GI74" s="252" t="str">
        <f t="shared" si="156"/>
        <v/>
      </c>
      <c r="GJ74" s="252" t="str">
        <f t="shared" si="157"/>
        <v/>
      </c>
      <c r="GK74" s="252" t="str">
        <f t="shared" si="158"/>
        <v/>
      </c>
      <c r="GL74" s="253" t="str">
        <f t="shared" si="159"/>
        <v/>
      </c>
      <c r="GM74" s="251" t="str">
        <f t="shared" si="160"/>
        <v/>
      </c>
      <c r="GN74" s="252" t="str">
        <f t="shared" si="161"/>
        <v/>
      </c>
      <c r="GO74" s="252" t="str">
        <f t="shared" si="162"/>
        <v/>
      </c>
      <c r="GP74" s="252" t="str">
        <f t="shared" si="163"/>
        <v/>
      </c>
      <c r="GQ74" s="252" t="str">
        <f t="shared" si="164"/>
        <v/>
      </c>
      <c r="GR74" s="252" t="str">
        <f t="shared" si="165"/>
        <v/>
      </c>
      <c r="GS74" s="252" t="str">
        <f t="shared" si="166"/>
        <v/>
      </c>
      <c r="GT74" s="252" t="str">
        <f t="shared" si="167"/>
        <v/>
      </c>
      <c r="GU74" s="252" t="str">
        <f t="shared" si="168"/>
        <v/>
      </c>
      <c r="GV74" s="252" t="str">
        <f t="shared" si="169"/>
        <v/>
      </c>
      <c r="GW74" s="252" t="str">
        <f t="shared" si="170"/>
        <v/>
      </c>
      <c r="GX74" s="253" t="str">
        <f t="shared" si="171"/>
        <v/>
      </c>
      <c r="GY74" s="248" t="e">
        <f t="shared" si="185"/>
        <v>#REF!</v>
      </c>
      <c r="GZ74" s="249" t="e">
        <f t="shared" si="185"/>
        <v>#REF!</v>
      </c>
      <c r="HA74" s="249">
        <f t="shared" si="185"/>
        <v>0</v>
      </c>
      <c r="HB74" s="249">
        <f t="shared" si="185"/>
        <v>0</v>
      </c>
      <c r="HC74" s="249">
        <f t="shared" si="185"/>
        <v>0</v>
      </c>
      <c r="HD74" s="249">
        <f t="shared" si="185"/>
        <v>0</v>
      </c>
      <c r="HE74" s="249">
        <f t="shared" si="185"/>
        <v>0</v>
      </c>
      <c r="HF74" s="250">
        <f t="shared" si="185"/>
        <v>0</v>
      </c>
      <c r="HG74" s="248" t="e">
        <f t="shared" si="187"/>
        <v>#REF!</v>
      </c>
      <c r="HH74" s="249" t="e">
        <f t="shared" si="187"/>
        <v>#REF!</v>
      </c>
      <c r="HI74" s="249">
        <f t="shared" si="187"/>
        <v>0</v>
      </c>
      <c r="HJ74" s="249">
        <f t="shared" si="187"/>
        <v>0</v>
      </c>
      <c r="HK74" s="249">
        <f t="shared" si="187"/>
        <v>0</v>
      </c>
      <c r="HL74" s="249">
        <f t="shared" si="187"/>
        <v>0</v>
      </c>
      <c r="HM74" s="249">
        <f t="shared" si="187"/>
        <v>0</v>
      </c>
      <c r="HN74" s="250">
        <f t="shared" si="187"/>
        <v>0</v>
      </c>
      <c r="HO74" s="248">
        <f t="shared" si="189"/>
        <v>0</v>
      </c>
      <c r="HP74" s="249">
        <f t="shared" si="189"/>
        <v>0</v>
      </c>
      <c r="HQ74" s="249">
        <f t="shared" si="189"/>
        <v>0</v>
      </c>
      <c r="HR74" s="249">
        <f t="shared" si="189"/>
        <v>0</v>
      </c>
      <c r="HS74" s="249">
        <f t="shared" si="189"/>
        <v>0</v>
      </c>
      <c r="HT74" s="249">
        <f t="shared" si="189"/>
        <v>0</v>
      </c>
      <c r="HU74" s="249">
        <f t="shared" si="189"/>
        <v>0</v>
      </c>
      <c r="HV74" s="250">
        <f t="shared" si="189"/>
        <v>0</v>
      </c>
      <c r="HW74" s="248">
        <f t="shared" si="191"/>
        <v>0</v>
      </c>
      <c r="HX74" s="249">
        <f t="shared" si="191"/>
        <v>0</v>
      </c>
      <c r="HY74" s="249">
        <f t="shared" si="191"/>
        <v>0</v>
      </c>
      <c r="HZ74" s="249">
        <f t="shared" si="191"/>
        <v>0</v>
      </c>
      <c r="IA74" s="249">
        <f t="shared" si="191"/>
        <v>0</v>
      </c>
      <c r="IB74" s="249">
        <f t="shared" si="191"/>
        <v>0</v>
      </c>
      <c r="IC74" s="249">
        <f t="shared" si="191"/>
        <v>0</v>
      </c>
      <c r="ID74" s="250">
        <f t="shared" si="191"/>
        <v>0</v>
      </c>
      <c r="IE74" s="248">
        <f t="shared" si="193"/>
        <v>0</v>
      </c>
      <c r="IF74" s="249">
        <f t="shared" si="193"/>
        <v>0</v>
      </c>
      <c r="IG74" s="249">
        <f t="shared" si="193"/>
        <v>0</v>
      </c>
      <c r="IH74" s="249">
        <f t="shared" si="193"/>
        <v>0</v>
      </c>
      <c r="II74" s="249">
        <f t="shared" si="193"/>
        <v>0</v>
      </c>
      <c r="IJ74" s="249">
        <f t="shared" si="193"/>
        <v>0</v>
      </c>
      <c r="IK74" s="249">
        <f t="shared" si="193"/>
        <v>0</v>
      </c>
      <c r="IL74" s="250">
        <f t="shared" si="193"/>
        <v>0</v>
      </c>
      <c r="IM74" s="251" t="e">
        <f t="shared" ref="IM74:IM136" si="203">+MAX(GY74:HF74)*JN74</f>
        <v>#REF!</v>
      </c>
      <c r="IN74" s="252" t="e">
        <f t="shared" ref="IN74:IN136" si="204">+MAX(HG74:HN74)*JO74</f>
        <v>#REF!</v>
      </c>
      <c r="IO74" s="252">
        <f t="shared" ref="IO74:IO136" si="205">+MAX(HO74:HV74)*JP74</f>
        <v>0</v>
      </c>
      <c r="IP74" s="252">
        <f t="shared" ref="IP74:IP136" si="206">+MAX(HW74:ID74)*JQ74</f>
        <v>0</v>
      </c>
      <c r="IQ74" s="253">
        <f t="shared" ref="IQ74:IQ136" si="207">+MAX(IE74:IL74)*JR74</f>
        <v>0</v>
      </c>
      <c r="IR74" s="405" t="e">
        <f t="shared" si="195"/>
        <v>#REF!</v>
      </c>
      <c r="IS74" s="246">
        <f t="shared" si="202"/>
        <v>13</v>
      </c>
      <c r="IT74" s="254" t="e">
        <f t="shared" si="183"/>
        <v>#REF!</v>
      </c>
      <c r="IU74" s="682">
        <v>2600</v>
      </c>
      <c r="IV74" s="410">
        <v>2</v>
      </c>
      <c r="IW74" s="666" t="s">
        <v>211</v>
      </c>
      <c r="IX74" s="667" t="e">
        <f t="shared" si="196"/>
        <v>#REF!</v>
      </c>
      <c r="IY74" s="668" t="e">
        <f t="shared" si="198"/>
        <v>#REF!</v>
      </c>
      <c r="IZ74" s="669">
        <v>3</v>
      </c>
      <c r="JA74" s="670">
        <v>2</v>
      </c>
      <c r="JB74" s="668" t="e">
        <f t="shared" si="199"/>
        <v>#REF!</v>
      </c>
      <c r="JC74" s="669">
        <v>3</v>
      </c>
      <c r="JD74" s="670">
        <v>2</v>
      </c>
      <c r="JE74" s="671" t="e">
        <f t="shared" si="200"/>
        <v>#REF!</v>
      </c>
      <c r="JF74" s="672">
        <v>3</v>
      </c>
      <c r="JG74" s="673">
        <v>0</v>
      </c>
      <c r="JH74" s="671"/>
      <c r="JI74" s="672"/>
      <c r="JJ74" s="673"/>
      <c r="JK74" s="419"/>
      <c r="JL74" s="420"/>
      <c r="JM74" s="421"/>
      <c r="JN74" s="680">
        <v>1.6</v>
      </c>
      <c r="JO74" s="680">
        <v>1.7</v>
      </c>
      <c r="JP74" s="680">
        <v>1</v>
      </c>
      <c r="JQ74" s="680">
        <v>1</v>
      </c>
      <c r="JR74" s="681">
        <v>1</v>
      </c>
      <c r="JS74" s="676" t="e">
        <f t="shared" si="201"/>
        <v>#REF!</v>
      </c>
    </row>
    <row r="75" spans="25:279" ht="20.100000000000001" customHeight="1">
      <c r="Y75" s="381" t="e">
        <f>N!IK50</f>
        <v>#REF!</v>
      </c>
      <c r="Z75" s="378" t="s">
        <v>32</v>
      </c>
      <c r="AA75" s="240" t="e">
        <f>IF(AA$32="",IF(AA$31="",(SUMIF(S!$HC$15:$HL$15,'Ciclo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Semaforico'!AA$30,O!$HC50:$HL50))*AA$31),(SUMIF(S!$HC$15:$HL$15,'Ciclo Semaforico'!AA$32,S!$HC50:$HL50)+SUMIF(N!$HC$15:$HL$15,'Ciclo Semaforico'!AA$32,N!$HC50:$HL50)+SUMIF(E!$HC$15:$HL$15,'Ciclo Semaforico'!AA$32,E!$HC50:$HL50)+SUMIF(O!$HC$15:$HL$15,'Ciclo Semaforico'!AA$32,O!$HC50:$HL50))-IF(AA$31="",(SUMIF(S!$HC$15:$HL$15,'Ciclo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Semaforico'!AA$30,O!$HC50:$HL50))*AA$31))</f>
        <v>#REF!</v>
      </c>
      <c r="AB75" s="241" t="e">
        <f>IF(AB$32="",IF(AB$31="",(SUMIF(S!$HC$15:$HL$15,'Ciclo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Semaforico'!AB$30,O!$HC50:$HL50))*AB$31),(SUMIF(S!$HC$15:$HL$15,'Ciclo Semaforico'!AB$32,S!$HC50:$HL50)+SUMIF(N!$HC$15:$HL$15,'Ciclo Semaforico'!AB$32,N!$HC50:$HL50)+SUMIF(E!$HC$15:$HL$15,'Ciclo Semaforico'!AB$32,E!$HC50:$HL50)+SUMIF(O!$HC$15:$HL$15,'Ciclo Semaforico'!AB$32,O!$HC50:$HL50))-IF(AB$31="",(SUMIF(S!$HC$15:$HL$15,'Ciclo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Semaforico'!AB$30,O!$HC50:$HL50))*AB$31))</f>
        <v>#REF!</v>
      </c>
      <c r="AC75" s="241" t="e">
        <f>IF(AC$32="",IF(AC$31="",(SUMIF(S!$HC$15:$HL$15,'Ciclo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Semaforico'!AC$30,O!$HC50:$HL50))*AC$31),(SUMIF(S!$HC$15:$HL$15,'Ciclo Semaforico'!AC$32,S!$HC50:$HL50)+SUMIF(N!$HC$15:$HL$15,'Ciclo Semaforico'!AC$32,N!$HC50:$HL50)+SUMIF(E!$HC$15:$HL$15,'Ciclo Semaforico'!AC$32,E!$HC50:$HL50)+SUMIF(O!$HC$15:$HL$15,'Ciclo Semaforico'!AC$32,O!$HC50:$HL50))-IF(AC$31="",(SUMIF(S!$HC$15:$HL$15,'Ciclo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Semaforico'!AC$30,O!$HC50:$HL50))*AC$31))</f>
        <v>#REF!</v>
      </c>
      <c r="AD75" s="241" t="e">
        <f>IF(AD$32="",IF(AD$31="",(SUMIF(S!$HC$15:$HL$15,'Ciclo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Semaforico'!AD$30,O!$HC50:$HL50))*AD$31),(SUMIF(S!$HC$15:$HL$15,'Ciclo Semaforico'!AD$32,S!$HC50:$HL50)+SUMIF(N!$HC$15:$HL$15,'Ciclo Semaforico'!AD$32,N!$HC50:$HL50)+SUMIF(E!$HC$15:$HL$15,'Ciclo Semaforico'!AD$32,E!$HC50:$HL50)+SUMIF(O!$HC$15:$HL$15,'Ciclo Semaforico'!AD$32,O!$HC50:$HL50))-IF(AD$31="",(SUMIF(S!$HC$15:$HL$15,'Ciclo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Semaforico'!AD$30,O!$HC50:$HL50))*AD$31))</f>
        <v>#REF!</v>
      </c>
      <c r="AE75" s="241" t="e">
        <f>IF(AE$32="",IF(AE$31="",(SUMIF(S!$HC$15:$HL$15,'Ciclo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Semaforico'!AE$30,O!$HC50:$HL50))*AE$31),(SUMIF(S!$HC$15:$HL$15,'Ciclo Semaforico'!AE$32,S!$HC50:$HL50)+SUMIF(N!$HC$15:$HL$15,'Ciclo Semaforico'!AE$32,N!$HC50:$HL50)+SUMIF(E!$HC$15:$HL$15,'Ciclo Semaforico'!AE$32,E!$HC50:$HL50)+SUMIF(O!$HC$15:$HL$15,'Ciclo Semaforico'!AE$32,O!$HC50:$HL50))-IF(AE$31="",(SUMIF(S!$HC$15:$HL$15,'Ciclo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Semaforico'!AE$30,O!$HC50:$HL50))*AE$31))</f>
        <v>#REF!</v>
      </c>
      <c r="AF75" s="241" t="e">
        <f>IF(AF$32="",IF(AF$31="",(SUMIF(S!$HC$15:$HL$15,'Ciclo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Semaforico'!AF$30,O!$HC50:$HL50))*AF$31),(SUMIF(S!$HC$15:$HL$15,'Ciclo Semaforico'!AF$32,S!$HC50:$HL50)+SUMIF(N!$HC$15:$HL$15,'Ciclo Semaforico'!AF$32,N!$HC50:$HL50)+SUMIF(E!$HC$15:$HL$15,'Ciclo Semaforico'!AF$32,E!$HC50:$HL50)+SUMIF(O!$HC$15:$HL$15,'Ciclo Semaforico'!AF$32,O!$HC50:$HL50))-IF(AF$31="",(SUMIF(S!$HC$15:$HL$15,'Ciclo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Semaforico'!AF$30,O!$HC50:$HL50))*AF$31))</f>
        <v>#REF!</v>
      </c>
      <c r="AG75" s="241" t="e">
        <f>IF(AG$32="",IF(AG$31="",(SUMIF(S!$HC$15:$HL$15,'Ciclo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Semaforico'!AG$30,O!$HC50:$HL50))*AG$31),(SUMIF(S!$HC$15:$HL$15,'Ciclo Semaforico'!AG$32,S!$HC50:$HL50)+SUMIF(N!$HC$15:$HL$15,'Ciclo Semaforico'!AG$32,N!$HC50:$HL50)+SUMIF(E!$HC$15:$HL$15,'Ciclo Semaforico'!AG$32,E!$HC50:$HL50)+SUMIF(O!$HC$15:$HL$15,'Ciclo Semaforico'!AG$32,O!$HC50:$HL50))-IF(AG$31="",(SUMIF(S!$HC$15:$HL$15,'Ciclo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Semaforico'!AG$30,O!$HC50:$HL50))*AG$31))</f>
        <v>#REF!</v>
      </c>
      <c r="AH75" s="241" t="e">
        <f>IF(AH$32="",IF(AH$31="",(SUMIF(S!$HC$15:$HL$15,'Ciclo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Semaforico'!AH$30,O!$HC50:$HL50))*AH$31),(SUMIF(S!$HC$15:$HL$15,'Ciclo Semaforico'!AH$32,S!$HC50:$HL50)+SUMIF(N!$HC$15:$HL$15,'Ciclo Semaforico'!AH$32,N!$HC50:$HL50)+SUMIF(E!$HC$15:$HL$15,'Ciclo Semaforico'!AH$32,E!$HC50:$HL50)+SUMIF(O!$HC$15:$HL$15,'Ciclo Semaforico'!AH$32,O!$HC50:$HL50))-IF(AH$31="",(SUMIF(S!$HC$15:$HL$15,'Ciclo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Semaforico'!AH$30,O!$HC50:$HL50))*AH$31))</f>
        <v>#REF!</v>
      </c>
      <c r="AI75" s="241" t="e">
        <f>IF(AI$32="",IF(AI$31="",(SUMIF(S!$HC$15:$HL$15,'Ciclo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Semaforico'!AI$30,O!$HC50:$HL50))*AI$31),(SUMIF(S!$HC$15:$HL$15,'Ciclo Semaforico'!AI$32,S!$HC50:$HL50)+SUMIF(N!$HC$15:$HL$15,'Ciclo Semaforico'!AI$32,N!$HC50:$HL50)+SUMIF(E!$HC$15:$HL$15,'Ciclo Semaforico'!AI$32,E!$HC50:$HL50)+SUMIF(O!$HC$15:$HL$15,'Ciclo Semaforico'!AI$32,O!$HC50:$HL50))-IF(AI$31="",(SUMIF(S!$HC$15:$HL$15,'Ciclo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Semaforico'!AI$30,O!$HC50:$HL50))*AI$31))</f>
        <v>#REF!</v>
      </c>
      <c r="AJ75" s="241" t="e">
        <f>IF(AJ$32="",IF(AJ$31="",(SUMIF(S!$HC$15:$HL$15,'Ciclo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Semaforico'!AJ$30,O!$HC50:$HL50))*AJ$31),(SUMIF(S!$HC$15:$HL$15,'Ciclo Semaforico'!AJ$32,S!$HC50:$HL50)+SUMIF(N!$HC$15:$HL$15,'Ciclo Semaforico'!AJ$32,N!$HC50:$HL50)+SUMIF(E!$HC$15:$HL$15,'Ciclo Semaforico'!AJ$32,E!$HC50:$HL50)+SUMIF(O!$HC$15:$HL$15,'Ciclo Semaforico'!AJ$32,O!$HC50:$HL50))-IF(AJ$31="",(SUMIF(S!$HC$15:$HL$15,'Ciclo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Semaforico'!AJ$30,O!$HC50:$HL50))*AJ$31))</f>
        <v>#REF!</v>
      </c>
      <c r="AK75" s="241" t="e">
        <f>IF(AK$32="",IF(AK$31="",(SUMIF(S!$HC$15:$HL$15,'Ciclo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Semaforico'!AK$30,O!$HC50:$HL50))*AK$31),(SUMIF(S!$HC$15:$HL$15,'Ciclo Semaforico'!AK$32,S!$HC50:$HL50)+SUMIF(N!$HC$15:$HL$15,'Ciclo Semaforico'!AK$32,N!$HC50:$HL50)+SUMIF(E!$HC$15:$HL$15,'Ciclo Semaforico'!AK$32,E!$HC50:$HL50)+SUMIF(O!$HC$15:$HL$15,'Ciclo Semaforico'!AK$32,O!$HC50:$HL50))-IF(AK$31="",(SUMIF(S!$HC$15:$HL$15,'Ciclo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Semaforico'!AK$30,O!$HC50:$HL50))*AK$31))</f>
        <v>#REF!</v>
      </c>
      <c r="AL75" s="242">
        <f>IF(AL$32="",IF(AL$31="",(SUMIF(S!$HC$15:$HL$15,'Ciclo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Semaforico'!AL$30,O!$HC50:$HL50))*AL$31),(SUMIF(S!$HC$15:$HL$15,'Ciclo Semaforico'!AL$32,S!$HC50:$HL50)+SUMIF(N!$HC$15:$HL$15,'Ciclo Semaforico'!AL$32,N!$HC50:$HL50)+SUMIF(E!$HC$15:$HL$15,'Ciclo Semaforico'!AL$32,E!$HC50:$HL50)+SUMIF(O!$HC$15:$HL$15,'Ciclo Semaforico'!AL$32,O!$HC50:$HL50))-IF(AL$31="",(SUMIF(S!$HC$15:$HL$15,'Ciclo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Semaforico'!AL$30,O!$HC50:$HL50))*AL$31))</f>
        <v>0</v>
      </c>
      <c r="AM75" s="240" t="e">
        <f>IF(AM$32="",IF(AM$31="",(SUMIF(S!$HC$15:$HL$15,'Ciclo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Semaforico'!AM$30,O!$HC50:$HL50))*AM$31),(SUMIF(S!$HC$15:$HL$15,'Ciclo Semaforico'!AM$32,S!$HC50:$HL50)+SUMIF(N!$HC$15:$HL$15,'Ciclo Semaforico'!AM$32,N!$HC50:$HL50)+SUMIF(E!$HC$15:$HL$15,'Ciclo Semaforico'!AM$32,E!$HC50:$HL50)+SUMIF(O!$HC$15:$HL$15,'Ciclo Semaforico'!AM$32,O!$HC50:$HL50))-IF(AM$31="",(SUMIF(S!$HC$15:$HL$15,'Ciclo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Semaforico'!AM$30,O!$HC50:$HL50))*AM$31))</f>
        <v>#REF!</v>
      </c>
      <c r="AN75" s="241" t="e">
        <f>IF(AN$32="",IF(AN$31="",(SUMIF(S!$HC$15:$HL$15,'Ciclo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Semaforico'!AN$30,O!$HC50:$HL50))*AN$31),(SUMIF(S!$HC$15:$HL$15,'Ciclo Semaforico'!AN$32,S!$HC50:$HL50)+SUMIF(N!$HC$15:$HL$15,'Ciclo Semaforico'!AN$32,N!$HC50:$HL50)+SUMIF(E!$HC$15:$HL$15,'Ciclo Semaforico'!AN$32,E!$HC50:$HL50)+SUMIF(O!$HC$15:$HL$15,'Ciclo Semaforico'!AN$32,O!$HC50:$HL50))-IF(AN$31="",(SUMIF(S!$HC$15:$HL$15,'Ciclo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Semaforico'!AN$30,O!$HC50:$HL50))*AN$31))</f>
        <v>#REF!</v>
      </c>
      <c r="AO75" s="241" t="e">
        <f>IF(AO$32="",IF(AO$31="",(SUMIF(S!$HC$15:$HL$15,'Ciclo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Semaforico'!AO$30,O!$HC50:$HL50))*AO$31),(SUMIF(S!$HC$15:$HL$15,'Ciclo Semaforico'!AO$32,S!$HC50:$HL50)+SUMIF(N!$HC$15:$HL$15,'Ciclo Semaforico'!AO$32,N!$HC50:$HL50)+SUMIF(E!$HC$15:$HL$15,'Ciclo Semaforico'!AO$32,E!$HC50:$HL50)+SUMIF(O!$HC$15:$HL$15,'Ciclo Semaforico'!AO$32,O!$HC50:$HL50))-IF(AO$31="",(SUMIF(S!$HC$15:$HL$15,'Ciclo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Semaforico'!AO$30,O!$HC50:$HL50))*AO$31))</f>
        <v>#REF!</v>
      </c>
      <c r="AP75" s="241">
        <f>IF(AP$32="",IF(AP$31="",(SUMIF(S!$HC$15:$HL$15,'Ciclo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Semaforico'!AP$30,O!$HC50:$HL50))*AP$31),(SUMIF(S!$HC$15:$HL$15,'Ciclo Semaforico'!AP$32,S!$HC50:$HL50)+SUMIF(N!$HC$15:$HL$15,'Ciclo Semaforico'!AP$32,N!$HC50:$HL50)+SUMIF(E!$HC$15:$HL$15,'Ciclo Semaforico'!AP$32,E!$HC50:$HL50)+SUMIF(O!$HC$15:$HL$15,'Ciclo Semaforico'!AP$32,O!$HC50:$HL50))-IF(AP$31="",(SUMIF(S!$HC$15:$HL$15,'Ciclo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Semaforico'!AP$30,O!$HC50:$HL50))*AP$31))</f>
        <v>0</v>
      </c>
      <c r="AQ75" s="241">
        <f>IF(AQ$32="",IF(AQ$31="",(SUMIF(S!$HC$15:$HL$15,'Ciclo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Semaforico'!AQ$30,O!$HC50:$HL50))*AQ$31),(SUMIF(S!$HC$15:$HL$15,'Ciclo Semaforico'!AQ$32,S!$HC50:$HL50)+SUMIF(N!$HC$15:$HL$15,'Ciclo Semaforico'!AQ$32,N!$HC50:$HL50)+SUMIF(E!$HC$15:$HL$15,'Ciclo Semaforico'!AQ$32,E!$HC50:$HL50)+SUMIF(O!$HC$15:$HL$15,'Ciclo Semaforico'!AQ$32,O!$HC50:$HL50))-IF(AQ$31="",(SUMIF(S!$HC$15:$HL$15,'Ciclo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Semaforico'!AQ$30,O!$HC50:$HL50))*AQ$31))</f>
        <v>0</v>
      </c>
      <c r="AR75" s="241">
        <f>IF(AR$32="",IF(AR$31="",(SUMIF(S!$HC$15:$HL$15,'Ciclo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Semaforico'!AR$30,O!$HC50:$HL50))*AR$31),(SUMIF(S!$HC$15:$HL$15,'Ciclo Semaforico'!AR$32,S!$HC50:$HL50)+SUMIF(N!$HC$15:$HL$15,'Ciclo Semaforico'!AR$32,N!$HC50:$HL50)+SUMIF(E!$HC$15:$HL$15,'Ciclo Semaforico'!AR$32,E!$HC50:$HL50)+SUMIF(O!$HC$15:$HL$15,'Ciclo Semaforico'!AR$32,O!$HC50:$HL50))-IF(AR$31="",(SUMIF(S!$HC$15:$HL$15,'Ciclo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Semaforico'!AR$30,O!$HC50:$HL50))*AR$31))</f>
        <v>0</v>
      </c>
      <c r="AS75" s="241">
        <f>IF(AS$32="",IF(AS$31="",(SUMIF(S!$HC$15:$HL$15,'Ciclo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Semaforico'!AS$30,O!$HC50:$HL50))*AS$31),(SUMIF(S!$HC$15:$HL$15,'Ciclo Semaforico'!AS$32,S!$HC50:$HL50)+SUMIF(N!$HC$15:$HL$15,'Ciclo Semaforico'!AS$32,N!$HC50:$HL50)+SUMIF(E!$HC$15:$HL$15,'Ciclo Semaforico'!AS$32,E!$HC50:$HL50)+SUMIF(O!$HC$15:$HL$15,'Ciclo Semaforico'!AS$32,O!$HC50:$HL50))-IF(AS$31="",(SUMIF(S!$HC$15:$HL$15,'Ciclo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Semaforico'!AS$30,O!$HC50:$HL50))*AS$31))</f>
        <v>0</v>
      </c>
      <c r="AT75" s="241">
        <f>IF(AT$32="",IF(AT$31="",(SUMIF(S!$HC$15:$HL$15,'Ciclo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Semaforico'!AT$30,O!$HC50:$HL50))*AT$31),(SUMIF(S!$HC$15:$HL$15,'Ciclo Semaforico'!AT$32,S!$HC50:$HL50)+SUMIF(N!$HC$15:$HL$15,'Ciclo Semaforico'!AT$32,N!$HC50:$HL50)+SUMIF(E!$HC$15:$HL$15,'Ciclo Semaforico'!AT$32,E!$HC50:$HL50)+SUMIF(O!$HC$15:$HL$15,'Ciclo Semaforico'!AT$32,O!$HC50:$HL50))-IF(AT$31="",(SUMIF(S!$HC$15:$HL$15,'Ciclo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Semaforico'!AT$30,O!$HC50:$HL50))*AT$31))</f>
        <v>0</v>
      </c>
      <c r="AU75" s="241">
        <f>IF(AU$32="",IF(AU$31="",(SUMIF(S!$HC$15:$HL$15,'Ciclo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Semaforico'!AU$30,O!$HC50:$HL50))*AU$31),(SUMIF(S!$HC$15:$HL$15,'Ciclo Semaforico'!AU$32,S!$HC50:$HL50)+SUMIF(N!$HC$15:$HL$15,'Ciclo Semaforico'!AU$32,N!$HC50:$HL50)+SUMIF(E!$HC$15:$HL$15,'Ciclo Semaforico'!AU$32,E!$HC50:$HL50)+SUMIF(O!$HC$15:$HL$15,'Ciclo Semaforico'!AU$32,O!$HC50:$HL50))-IF(AU$31="",(SUMIF(S!$HC$15:$HL$15,'Ciclo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Semaforico'!AU$30,O!$HC50:$HL50))*AU$31))</f>
        <v>0</v>
      </c>
      <c r="AV75" s="241">
        <f>IF(AV$32="",IF(AV$31="",(SUMIF(S!$HC$15:$HL$15,'Ciclo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Semaforico'!AV$30,O!$HC50:$HL50))*AV$31),(SUMIF(S!$HC$15:$HL$15,'Ciclo Semaforico'!AV$32,S!$HC50:$HL50)+SUMIF(N!$HC$15:$HL$15,'Ciclo Semaforico'!AV$32,N!$HC50:$HL50)+SUMIF(E!$HC$15:$HL$15,'Ciclo Semaforico'!AV$32,E!$HC50:$HL50)+SUMIF(O!$HC$15:$HL$15,'Ciclo Semaforico'!AV$32,O!$HC50:$HL50))-IF(AV$31="",(SUMIF(S!$HC$15:$HL$15,'Ciclo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Semaforico'!AV$30,O!$HC50:$HL50))*AV$31))</f>
        <v>0</v>
      </c>
      <c r="AW75" s="241">
        <f>IF(AW$32="",IF(AW$31="",(SUMIF(S!$HC$15:$HL$15,'Ciclo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Semaforico'!AW$30,O!$HC50:$HL50))*AW$31),(SUMIF(S!$HC$15:$HL$15,'Ciclo Semaforico'!AW$32,S!$HC50:$HL50)+SUMIF(N!$HC$15:$HL$15,'Ciclo Semaforico'!AW$32,N!$HC50:$HL50)+SUMIF(E!$HC$15:$HL$15,'Ciclo Semaforico'!AW$32,E!$HC50:$HL50)+SUMIF(O!$HC$15:$HL$15,'Ciclo Semaforico'!AW$32,O!$HC50:$HL50))-IF(AW$31="",(SUMIF(S!$HC$15:$HL$15,'Ciclo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Semaforico'!AW$30,O!$HC50:$HL50))*AW$31))</f>
        <v>0</v>
      </c>
      <c r="AX75" s="242">
        <f>IF(AX$32="",IF(AX$31="",(SUMIF(S!$HC$15:$HL$15,'Ciclo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Semaforico'!AX$30,O!$HC50:$HL50))*AX$31),(SUMIF(S!$HC$15:$HL$15,'Ciclo Semaforico'!AX$32,S!$HC50:$HL50)+SUMIF(N!$HC$15:$HL$15,'Ciclo Semaforico'!AX$32,N!$HC50:$HL50)+SUMIF(E!$HC$15:$HL$15,'Ciclo Semaforico'!AX$32,E!$HC50:$HL50)+SUMIF(O!$HC$15:$HL$15,'Ciclo Semaforico'!AX$32,O!$HC50:$HL50))-IF(AX$31="",(SUMIF(S!$HC$15:$HL$15,'Ciclo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Semaforico'!AX$30,O!$HC50:$HL50))*AX$31))</f>
        <v>0</v>
      </c>
      <c r="AY75" s="240">
        <f>IF(AY$32="",IF(AY$31="",(SUMIF(S!$HC$15:$HL$15,'Ciclo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Semaforico'!AY$30,O!$HC50:$HL50))*AY$31),(SUMIF(S!$HC$15:$HL$15,'Ciclo Semaforico'!AY$32,S!$HC50:$HL50)+SUMIF(N!$HC$15:$HL$15,'Ciclo Semaforico'!AY$32,N!$HC50:$HL50)+SUMIF(E!$HC$15:$HL$15,'Ciclo Semaforico'!AY$32,E!$HC50:$HL50)+SUMIF(O!$HC$15:$HL$15,'Ciclo Semaforico'!AY$32,O!$HC50:$HL50))-IF(AY$31="",(SUMIF(S!$HC$15:$HL$15,'Ciclo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Semaforico'!AY$30,O!$HC50:$HL50))*AY$31))</f>
        <v>0</v>
      </c>
      <c r="AZ75" s="241">
        <f>IF(AZ$32="",IF(AZ$31="",(SUMIF(S!$HC$15:$HL$15,'Ciclo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Semaforico'!AZ$30,O!$HC50:$HL50))*AZ$31),(SUMIF(S!$HC$15:$HL$15,'Ciclo Semaforico'!AZ$32,S!$HC50:$HL50)+SUMIF(N!$HC$15:$HL$15,'Ciclo Semaforico'!AZ$32,N!$HC50:$HL50)+SUMIF(E!$HC$15:$HL$15,'Ciclo Semaforico'!AZ$32,E!$HC50:$HL50)+SUMIF(O!$HC$15:$HL$15,'Ciclo Semaforico'!AZ$32,O!$HC50:$HL50))-IF(AZ$31="",(SUMIF(S!$HC$15:$HL$15,'Ciclo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Semaforico'!AZ$30,O!$HC50:$HL50))*AZ$31))</f>
        <v>0</v>
      </c>
      <c r="BA75" s="241">
        <f>IF(BA$32="",IF(BA$31="",(SUMIF(S!$HC$15:$HL$15,'Ciclo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Semaforico'!BA$30,O!$HC50:$HL50))*BA$31),(SUMIF(S!$HC$15:$HL$15,'Ciclo Semaforico'!BA$32,S!$HC50:$HL50)+SUMIF(N!$HC$15:$HL$15,'Ciclo Semaforico'!BA$32,N!$HC50:$HL50)+SUMIF(E!$HC$15:$HL$15,'Ciclo Semaforico'!BA$32,E!$HC50:$HL50)+SUMIF(O!$HC$15:$HL$15,'Ciclo Semaforico'!BA$32,O!$HC50:$HL50))-IF(BA$31="",(SUMIF(S!$HC$15:$HL$15,'Ciclo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Semaforico'!BA$30,O!$HC50:$HL50))*BA$31))</f>
        <v>0</v>
      </c>
      <c r="BB75" s="241">
        <f>IF(BB$32="",IF(BB$31="",(SUMIF(S!$HC$15:$HL$15,'Ciclo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Semaforico'!BB$30,O!$HC50:$HL50))*BB$31),(SUMIF(S!$HC$15:$HL$15,'Ciclo Semaforico'!BB$32,S!$HC50:$HL50)+SUMIF(N!$HC$15:$HL$15,'Ciclo Semaforico'!BB$32,N!$HC50:$HL50)+SUMIF(E!$HC$15:$HL$15,'Ciclo Semaforico'!BB$32,E!$HC50:$HL50)+SUMIF(O!$HC$15:$HL$15,'Ciclo Semaforico'!BB$32,O!$HC50:$HL50))-IF(BB$31="",(SUMIF(S!$HC$15:$HL$15,'Ciclo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Semaforico'!BB$30,O!$HC50:$HL50))*BB$31))</f>
        <v>0</v>
      </c>
      <c r="BC75" s="241">
        <f>IF(BC$32="",IF(BC$31="",(SUMIF(S!$HC$15:$HL$15,'Ciclo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Semaforico'!BC$30,O!$HC50:$HL50))*BC$31),(SUMIF(S!$HC$15:$HL$15,'Ciclo Semaforico'!BC$32,S!$HC50:$HL50)+SUMIF(N!$HC$15:$HL$15,'Ciclo Semaforico'!BC$32,N!$HC50:$HL50)+SUMIF(E!$HC$15:$HL$15,'Ciclo Semaforico'!BC$32,E!$HC50:$HL50)+SUMIF(O!$HC$15:$HL$15,'Ciclo Semaforico'!BC$32,O!$HC50:$HL50))-IF(BC$31="",(SUMIF(S!$HC$15:$HL$15,'Ciclo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Semaforico'!BC$30,O!$HC50:$HL50))*BC$31))</f>
        <v>0</v>
      </c>
      <c r="BD75" s="241">
        <f>IF(BD$32="",IF(BD$31="",(SUMIF(S!$HC$15:$HL$15,'Ciclo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Semaforico'!BD$30,O!$HC50:$HL50))*BD$31),(SUMIF(S!$HC$15:$HL$15,'Ciclo Semaforico'!BD$32,S!$HC50:$HL50)+SUMIF(N!$HC$15:$HL$15,'Ciclo Semaforico'!BD$32,N!$HC50:$HL50)+SUMIF(E!$HC$15:$HL$15,'Ciclo Semaforico'!BD$32,E!$HC50:$HL50)+SUMIF(O!$HC$15:$HL$15,'Ciclo Semaforico'!BD$32,O!$HC50:$HL50))-IF(BD$31="",(SUMIF(S!$HC$15:$HL$15,'Ciclo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Semaforico'!BD$30,O!$HC50:$HL50))*BD$31))</f>
        <v>0</v>
      </c>
      <c r="BE75" s="241">
        <f>IF(BE$32="",IF(BE$31="",(SUMIF(S!$HC$15:$HL$15,'Ciclo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Semaforico'!BE$30,O!$HC50:$HL50))*BE$31),(SUMIF(S!$HC$15:$HL$15,'Ciclo Semaforico'!BE$32,S!$HC50:$HL50)+SUMIF(N!$HC$15:$HL$15,'Ciclo Semaforico'!BE$32,N!$HC50:$HL50)+SUMIF(E!$HC$15:$HL$15,'Ciclo Semaforico'!BE$32,E!$HC50:$HL50)+SUMIF(O!$HC$15:$HL$15,'Ciclo Semaforico'!BE$32,O!$HC50:$HL50))-IF(BE$31="",(SUMIF(S!$HC$15:$HL$15,'Ciclo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Semaforico'!BE$30,O!$HC50:$HL50))*BE$31))</f>
        <v>0</v>
      </c>
      <c r="BF75" s="241">
        <f>IF(BF$32="",IF(BF$31="",(SUMIF(S!$HC$15:$HL$15,'Ciclo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Semaforico'!BF$30,O!$HC50:$HL50))*BF$31),(SUMIF(S!$HC$15:$HL$15,'Ciclo Semaforico'!BF$32,S!$HC50:$HL50)+SUMIF(N!$HC$15:$HL$15,'Ciclo Semaforico'!BF$32,N!$HC50:$HL50)+SUMIF(E!$HC$15:$HL$15,'Ciclo Semaforico'!BF$32,E!$HC50:$HL50)+SUMIF(O!$HC$15:$HL$15,'Ciclo Semaforico'!BF$32,O!$HC50:$HL50))-IF(BF$31="",(SUMIF(S!$HC$15:$HL$15,'Ciclo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Semaforico'!BF$30,O!$HC50:$HL50))*BF$31))</f>
        <v>0</v>
      </c>
      <c r="BG75" s="241">
        <f>IF(BG$32="",IF(BG$31="",(SUMIF(S!$HC$15:$HL$15,'Ciclo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Semaforico'!BG$30,O!$HC50:$HL50))*BG$31),(SUMIF(S!$HC$15:$HL$15,'Ciclo Semaforico'!BG$32,S!$HC50:$HL50)+SUMIF(N!$HC$15:$HL$15,'Ciclo Semaforico'!BG$32,N!$HC50:$HL50)+SUMIF(E!$HC$15:$HL$15,'Ciclo Semaforico'!BG$32,E!$HC50:$HL50)+SUMIF(O!$HC$15:$HL$15,'Ciclo Semaforico'!BG$32,O!$HC50:$HL50))-IF(BG$31="",(SUMIF(S!$HC$15:$HL$15,'Ciclo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Semaforico'!BG$30,O!$HC50:$HL50))*BG$31))</f>
        <v>0</v>
      </c>
      <c r="BH75" s="241">
        <f>IF(BH$32="",IF(BH$31="",(SUMIF(S!$HC$15:$HL$15,'Ciclo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Semaforico'!BH$30,O!$HC50:$HL50))*BH$31),(SUMIF(S!$HC$15:$HL$15,'Ciclo Semaforico'!BH$32,S!$HC50:$HL50)+SUMIF(N!$HC$15:$HL$15,'Ciclo Semaforico'!BH$32,N!$HC50:$HL50)+SUMIF(E!$HC$15:$HL$15,'Ciclo Semaforico'!BH$32,E!$HC50:$HL50)+SUMIF(O!$HC$15:$HL$15,'Ciclo Semaforico'!BH$32,O!$HC50:$HL50))-IF(BH$31="",(SUMIF(S!$HC$15:$HL$15,'Ciclo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Semaforico'!BH$30,O!$HC50:$HL50))*BH$31))</f>
        <v>0</v>
      </c>
      <c r="BI75" s="241">
        <f>IF(BI$32="",IF(BI$31="",(SUMIF(S!$HC$15:$HL$15,'Ciclo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Semaforico'!BI$30,O!$HC50:$HL50))*BI$31),(SUMIF(S!$HC$15:$HL$15,'Ciclo Semaforico'!BI$32,S!$HC50:$HL50)+SUMIF(N!$HC$15:$HL$15,'Ciclo Semaforico'!BI$32,N!$HC50:$HL50)+SUMIF(E!$HC$15:$HL$15,'Ciclo Semaforico'!BI$32,E!$HC50:$HL50)+SUMIF(O!$HC$15:$HL$15,'Ciclo Semaforico'!BI$32,O!$HC50:$HL50))-IF(BI$31="",(SUMIF(S!$HC$15:$HL$15,'Ciclo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Semaforico'!BI$30,O!$HC50:$HL50))*BI$31))</f>
        <v>0</v>
      </c>
      <c r="BJ75" s="242">
        <f>IF(BJ$32="",IF(BJ$31="",(SUMIF(S!$HC$15:$HL$15,'Ciclo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Semaforico'!BJ$30,O!$HC50:$HL50))*BJ$31),(SUMIF(S!$HC$15:$HL$15,'Ciclo Semaforico'!BJ$32,S!$HC50:$HL50)+SUMIF(N!$HC$15:$HL$15,'Ciclo Semaforico'!BJ$32,N!$HC50:$HL50)+SUMIF(E!$HC$15:$HL$15,'Ciclo Semaforico'!BJ$32,E!$HC50:$HL50)+SUMIF(O!$HC$15:$HL$15,'Ciclo Semaforico'!BJ$32,O!$HC50:$HL50))-IF(BJ$31="",(SUMIF(S!$HC$15:$HL$15,'Ciclo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Semaforico'!BJ$30,O!$HC50:$HL50))*BJ$31))</f>
        <v>0</v>
      </c>
      <c r="BK75" s="240">
        <f>IF(BK$32="",IF(BK$31="",(SUMIF(S!$HC$15:$HL$15,'Ciclo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Semaforico'!BK$30,O!$HC50:$HL50))*BK$31),(SUMIF(S!$HC$15:$HL$15,'Ciclo Semaforico'!BK$32,S!$HC50:$HL50)+SUMIF(N!$HC$15:$HL$15,'Ciclo Semaforico'!BK$32,N!$HC50:$HL50)+SUMIF(E!$HC$15:$HL$15,'Ciclo Semaforico'!BK$32,E!$HC50:$HL50)+SUMIF(O!$HC$15:$HL$15,'Ciclo Semaforico'!BK$32,O!$HC50:$HL50))-IF(BK$31="",(SUMIF(S!$HC$15:$HL$15,'Ciclo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Semaforico'!BK$30,O!$HC50:$HL50))*BK$31))</f>
        <v>0</v>
      </c>
      <c r="BL75" s="241">
        <f>IF(BL$32="",IF(BL$31="",(SUMIF(S!$HC$15:$HL$15,'Ciclo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Semaforico'!BL$30,O!$HC50:$HL50))*BL$31),(SUMIF(S!$HC$15:$HL$15,'Ciclo Semaforico'!BL$32,S!$HC50:$HL50)+SUMIF(N!$HC$15:$HL$15,'Ciclo Semaforico'!BL$32,N!$HC50:$HL50)+SUMIF(E!$HC$15:$HL$15,'Ciclo Semaforico'!BL$32,E!$HC50:$HL50)+SUMIF(O!$HC$15:$HL$15,'Ciclo Semaforico'!BL$32,O!$HC50:$HL50))-IF(BL$31="",(SUMIF(S!$HC$15:$HL$15,'Ciclo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Semaforico'!BL$30,O!$HC50:$HL50))*BL$31))</f>
        <v>0</v>
      </c>
      <c r="BM75" s="241">
        <f>IF(BM$32="",IF(BM$31="",(SUMIF(S!$HC$15:$HL$15,'Ciclo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Semaforico'!BM$30,O!$HC50:$HL50))*BM$31),(SUMIF(S!$HC$15:$HL$15,'Ciclo Semaforico'!BM$32,S!$HC50:$HL50)+SUMIF(N!$HC$15:$HL$15,'Ciclo Semaforico'!BM$32,N!$HC50:$HL50)+SUMIF(E!$HC$15:$HL$15,'Ciclo Semaforico'!BM$32,E!$HC50:$HL50)+SUMIF(O!$HC$15:$HL$15,'Ciclo Semaforico'!BM$32,O!$HC50:$HL50))-IF(BM$31="",(SUMIF(S!$HC$15:$HL$15,'Ciclo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Semaforico'!BM$30,O!$HC50:$HL50))*BM$31))</f>
        <v>0</v>
      </c>
      <c r="BN75" s="241">
        <f>IF(BN$32="",IF(BN$31="",(SUMIF(S!$HC$15:$HL$15,'Ciclo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Semaforico'!BN$30,O!$HC50:$HL50))*BN$31),(SUMIF(S!$HC$15:$HL$15,'Ciclo Semaforico'!BN$32,S!$HC50:$HL50)+SUMIF(N!$HC$15:$HL$15,'Ciclo Semaforico'!BN$32,N!$HC50:$HL50)+SUMIF(E!$HC$15:$HL$15,'Ciclo Semaforico'!BN$32,E!$HC50:$HL50)+SUMIF(O!$HC$15:$HL$15,'Ciclo Semaforico'!BN$32,O!$HC50:$HL50))-IF(BN$31="",(SUMIF(S!$HC$15:$HL$15,'Ciclo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Semaforico'!BN$30,O!$HC50:$HL50))*BN$31))</f>
        <v>0</v>
      </c>
      <c r="BO75" s="241">
        <f>IF(BO$32="",IF(BO$31="",(SUMIF(S!$HC$15:$HL$15,'Ciclo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Semaforico'!BO$30,O!$HC50:$HL50))*BO$31),(SUMIF(S!$HC$15:$HL$15,'Ciclo Semaforico'!BO$32,S!$HC50:$HL50)+SUMIF(N!$HC$15:$HL$15,'Ciclo Semaforico'!BO$32,N!$HC50:$HL50)+SUMIF(E!$HC$15:$HL$15,'Ciclo Semaforico'!BO$32,E!$HC50:$HL50)+SUMIF(O!$HC$15:$HL$15,'Ciclo Semaforico'!BO$32,O!$HC50:$HL50))-IF(BO$31="",(SUMIF(S!$HC$15:$HL$15,'Ciclo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Semaforico'!BO$30,O!$HC50:$HL50))*BO$31))</f>
        <v>0</v>
      </c>
      <c r="BP75" s="241">
        <f>IF(BP$32="",IF(BP$31="",(SUMIF(S!$HC$15:$HL$15,'Ciclo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Semaforico'!BP$30,O!$HC50:$HL50))*BP$31),(SUMIF(S!$HC$15:$HL$15,'Ciclo Semaforico'!BP$32,S!$HC50:$HL50)+SUMIF(N!$HC$15:$HL$15,'Ciclo Semaforico'!BP$32,N!$HC50:$HL50)+SUMIF(E!$HC$15:$HL$15,'Ciclo Semaforico'!BP$32,E!$HC50:$HL50)+SUMIF(O!$HC$15:$HL$15,'Ciclo Semaforico'!BP$32,O!$HC50:$HL50))-IF(BP$31="",(SUMIF(S!$HC$15:$HL$15,'Ciclo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Semaforico'!BP$30,O!$HC50:$HL50))*BP$31))</f>
        <v>0</v>
      </c>
      <c r="BQ75" s="241">
        <f>IF(BQ$32="",IF(BQ$31="",(SUMIF(S!$HC$15:$HL$15,'Ciclo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Semaforico'!BQ$30,O!$HC50:$HL50))*BQ$31),(SUMIF(S!$HC$15:$HL$15,'Ciclo Semaforico'!BQ$32,S!$HC50:$HL50)+SUMIF(N!$HC$15:$HL$15,'Ciclo Semaforico'!BQ$32,N!$HC50:$HL50)+SUMIF(E!$HC$15:$HL$15,'Ciclo Semaforico'!BQ$32,E!$HC50:$HL50)+SUMIF(O!$HC$15:$HL$15,'Ciclo Semaforico'!BQ$32,O!$HC50:$HL50))-IF(BQ$31="",(SUMIF(S!$HC$15:$HL$15,'Ciclo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Semaforico'!BQ$30,O!$HC50:$HL50))*BQ$31))</f>
        <v>0</v>
      </c>
      <c r="BR75" s="241">
        <f>IF(BR$32="",IF(BR$31="",(SUMIF(S!$HC$15:$HL$15,'Ciclo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Semaforico'!BR$30,O!$HC50:$HL50))*BR$31),(SUMIF(S!$HC$15:$HL$15,'Ciclo Semaforico'!BR$32,S!$HC50:$HL50)+SUMIF(N!$HC$15:$HL$15,'Ciclo Semaforico'!BR$32,N!$HC50:$HL50)+SUMIF(E!$HC$15:$HL$15,'Ciclo Semaforico'!BR$32,E!$HC50:$HL50)+SUMIF(O!$HC$15:$HL$15,'Ciclo Semaforico'!BR$32,O!$HC50:$HL50))-IF(BR$31="",(SUMIF(S!$HC$15:$HL$15,'Ciclo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Semaforico'!BR$30,O!$HC50:$HL50))*BR$31))</f>
        <v>0</v>
      </c>
      <c r="BS75" s="241">
        <f>IF(BS$32="",IF(BS$31="",(SUMIF(S!$HC$15:$HL$15,'Ciclo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Semaforico'!BS$30,O!$HC50:$HL50))*BS$31),(SUMIF(S!$HC$15:$HL$15,'Ciclo Semaforico'!BS$32,S!$HC50:$HL50)+SUMIF(N!$HC$15:$HL$15,'Ciclo Semaforico'!BS$32,N!$HC50:$HL50)+SUMIF(E!$HC$15:$HL$15,'Ciclo Semaforico'!BS$32,E!$HC50:$HL50)+SUMIF(O!$HC$15:$HL$15,'Ciclo Semaforico'!BS$32,O!$HC50:$HL50))-IF(BS$31="",(SUMIF(S!$HC$15:$HL$15,'Ciclo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Semaforico'!BS$30,O!$HC50:$HL50))*BS$31))</f>
        <v>0</v>
      </c>
      <c r="BT75" s="241">
        <f>IF(BT$32="",IF(BT$31="",(SUMIF(S!$HC$15:$HL$15,'Ciclo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Semaforico'!BT$30,O!$HC50:$HL50))*BT$31),(SUMIF(S!$HC$15:$HL$15,'Ciclo Semaforico'!BT$32,S!$HC50:$HL50)+SUMIF(N!$HC$15:$HL$15,'Ciclo Semaforico'!BT$32,N!$HC50:$HL50)+SUMIF(E!$HC$15:$HL$15,'Ciclo Semaforico'!BT$32,E!$HC50:$HL50)+SUMIF(O!$HC$15:$HL$15,'Ciclo Semaforico'!BT$32,O!$HC50:$HL50))-IF(BT$31="",(SUMIF(S!$HC$15:$HL$15,'Ciclo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Semaforico'!BT$30,O!$HC50:$HL50))*BT$31))</f>
        <v>0</v>
      </c>
      <c r="BU75" s="241">
        <f>IF(BU$32="",IF(BU$31="",(SUMIF(S!$HC$15:$HL$15,'Ciclo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Semaforico'!BU$30,O!$HC50:$HL50))*BU$31),(SUMIF(S!$HC$15:$HL$15,'Ciclo Semaforico'!BU$32,S!$HC50:$HL50)+SUMIF(N!$HC$15:$HL$15,'Ciclo Semaforico'!BU$32,N!$HC50:$HL50)+SUMIF(E!$HC$15:$HL$15,'Ciclo Semaforico'!BU$32,E!$HC50:$HL50)+SUMIF(O!$HC$15:$HL$15,'Ciclo Semaforico'!BU$32,O!$HC50:$HL50))-IF(BU$31="",(SUMIF(S!$HC$15:$HL$15,'Ciclo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Semaforico'!BU$30,O!$HC50:$HL50))*BU$31))</f>
        <v>0</v>
      </c>
      <c r="BV75" s="242">
        <f>IF(BV$32="",IF(BV$31="",(SUMIF(S!$HC$15:$HL$15,'Ciclo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Semaforico'!BV$30,O!$HC50:$HL50))*BV$31),(SUMIF(S!$HC$15:$HL$15,'Ciclo Semaforico'!BV$32,S!$HC50:$HL50)+SUMIF(N!$HC$15:$HL$15,'Ciclo Semaforico'!BV$32,N!$HC50:$HL50)+SUMIF(E!$HC$15:$HL$15,'Ciclo Semaforico'!BV$32,E!$HC50:$HL50)+SUMIF(O!$HC$15:$HL$15,'Ciclo Semaforico'!BV$32,O!$HC50:$HL50))-IF(BV$31="",(SUMIF(S!$HC$15:$HL$15,'Ciclo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Semaforico'!BV$30,O!$HC50:$HL50))*BV$31))</f>
        <v>0</v>
      </c>
      <c r="BW75" s="240">
        <f>IF(BW$32="",IF(BW$31="",(SUMIF(S!$HC$15:$HL$15,'Ciclo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Semaforico'!BW$30,O!$HC50:$HL50))*BW$31),(SUMIF(S!$HC$15:$HL$15,'Ciclo Semaforico'!BW$32,S!$HC50:$HL50)+SUMIF(N!$HC$15:$HL$15,'Ciclo Semaforico'!BW$32,N!$HC50:$HL50)+SUMIF(E!$HC$15:$HL$15,'Ciclo Semaforico'!BW$32,E!$HC50:$HL50)+SUMIF(O!$HC$15:$HL$15,'Ciclo Semaforico'!BW$32,O!$HC50:$HL50))-IF(BW$31="",(SUMIF(S!$HC$15:$HL$15,'Ciclo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Semaforico'!BW$30,O!$HC50:$HL50))*BW$31))</f>
        <v>0</v>
      </c>
      <c r="BX75" s="241">
        <f>IF(BX$32="",IF(BX$31="",(SUMIF(S!$HC$15:$HL$15,'Ciclo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Semaforico'!BX$30,O!$HC50:$HL50))*BX$31),(SUMIF(S!$HC$15:$HL$15,'Ciclo Semaforico'!BX$32,S!$HC50:$HL50)+SUMIF(N!$HC$15:$HL$15,'Ciclo Semaforico'!BX$32,N!$HC50:$HL50)+SUMIF(E!$HC$15:$HL$15,'Ciclo Semaforico'!BX$32,E!$HC50:$HL50)+SUMIF(O!$HC$15:$HL$15,'Ciclo Semaforico'!BX$32,O!$HC50:$HL50))-IF(BX$31="",(SUMIF(S!$HC$15:$HL$15,'Ciclo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Semaforico'!BX$30,O!$HC50:$HL50))*BX$31))</f>
        <v>0</v>
      </c>
      <c r="BY75" s="241">
        <f>IF(BY$32="",IF(BY$31="",(SUMIF(S!$HC$15:$HL$15,'Ciclo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Semaforico'!BY$30,O!$HC50:$HL50))*BY$31),(SUMIF(S!$HC$15:$HL$15,'Ciclo Semaforico'!BY$32,S!$HC50:$HL50)+SUMIF(N!$HC$15:$HL$15,'Ciclo Semaforico'!BY$32,N!$HC50:$HL50)+SUMIF(E!$HC$15:$HL$15,'Ciclo Semaforico'!BY$32,E!$HC50:$HL50)+SUMIF(O!$HC$15:$HL$15,'Ciclo Semaforico'!BY$32,O!$HC50:$HL50))-IF(BY$31="",(SUMIF(S!$HC$15:$HL$15,'Ciclo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Semaforico'!BY$30,O!$HC50:$HL50))*BY$31))</f>
        <v>0</v>
      </c>
      <c r="BZ75" s="241">
        <f>IF(BZ$32="",IF(BZ$31="",(SUMIF(S!$HC$15:$HL$15,'Ciclo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Semaforico'!BZ$30,O!$HC50:$HL50))*BZ$31),(SUMIF(S!$HC$15:$HL$15,'Ciclo Semaforico'!BZ$32,S!$HC50:$HL50)+SUMIF(N!$HC$15:$HL$15,'Ciclo Semaforico'!BZ$32,N!$HC50:$HL50)+SUMIF(E!$HC$15:$HL$15,'Ciclo Semaforico'!BZ$32,E!$HC50:$HL50)+SUMIF(O!$HC$15:$HL$15,'Ciclo Semaforico'!BZ$32,O!$HC50:$HL50))-IF(BZ$31="",(SUMIF(S!$HC$15:$HL$15,'Ciclo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Semaforico'!BZ$30,O!$HC50:$HL50))*BZ$31))</f>
        <v>0</v>
      </c>
      <c r="CA75" s="241">
        <f>IF(CA$32="",IF(CA$31="",(SUMIF(S!$HC$15:$HL$15,'Ciclo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Semaforico'!CA$30,O!$HC50:$HL50))*CA$31),(SUMIF(S!$HC$15:$HL$15,'Ciclo Semaforico'!CA$32,S!$HC50:$HL50)+SUMIF(N!$HC$15:$HL$15,'Ciclo Semaforico'!CA$32,N!$HC50:$HL50)+SUMIF(E!$HC$15:$HL$15,'Ciclo Semaforico'!CA$32,E!$HC50:$HL50)+SUMIF(O!$HC$15:$HL$15,'Ciclo Semaforico'!CA$32,O!$HC50:$HL50))-IF(CA$31="",(SUMIF(S!$HC$15:$HL$15,'Ciclo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Semaforico'!CA$30,O!$HC50:$HL50))*CA$31))</f>
        <v>0</v>
      </c>
      <c r="CB75" s="241">
        <f>IF(CB$32="",IF(CB$31="",(SUMIF(S!$HC$15:$HL$15,'Ciclo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Semaforico'!CB$30,O!$HC50:$HL50))*CB$31),(SUMIF(S!$HC$15:$HL$15,'Ciclo Semaforico'!CB$32,S!$HC50:$HL50)+SUMIF(N!$HC$15:$HL$15,'Ciclo Semaforico'!CB$32,N!$HC50:$HL50)+SUMIF(E!$HC$15:$HL$15,'Ciclo Semaforico'!CB$32,E!$HC50:$HL50)+SUMIF(O!$HC$15:$HL$15,'Ciclo Semaforico'!CB$32,O!$HC50:$HL50))-IF(CB$31="",(SUMIF(S!$HC$15:$HL$15,'Ciclo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Semaforico'!CB$30,O!$HC50:$HL50))*CB$31))</f>
        <v>0</v>
      </c>
      <c r="CC75" s="241">
        <f>IF(CC$32="",IF(CC$31="",(SUMIF(S!$HC$15:$HL$15,'Ciclo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Semaforico'!CC$30,O!$HC50:$HL50))*CC$31),(SUMIF(S!$HC$15:$HL$15,'Ciclo Semaforico'!CC$32,S!$HC50:$HL50)+SUMIF(N!$HC$15:$HL$15,'Ciclo Semaforico'!CC$32,N!$HC50:$HL50)+SUMIF(E!$HC$15:$HL$15,'Ciclo Semaforico'!CC$32,E!$HC50:$HL50)+SUMIF(O!$HC$15:$HL$15,'Ciclo Semaforico'!CC$32,O!$HC50:$HL50))-IF(CC$31="",(SUMIF(S!$HC$15:$HL$15,'Ciclo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Semaforico'!CC$30,O!$HC50:$HL50))*CC$31))</f>
        <v>0</v>
      </c>
      <c r="CD75" s="241">
        <f>IF(CD$32="",IF(CD$31="",(SUMIF(S!$HC$15:$HL$15,'Ciclo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Semaforico'!CD$30,O!$HC50:$HL50))*CD$31),(SUMIF(S!$HC$15:$HL$15,'Ciclo Semaforico'!CD$32,S!$HC50:$HL50)+SUMIF(N!$HC$15:$HL$15,'Ciclo Semaforico'!CD$32,N!$HC50:$HL50)+SUMIF(E!$HC$15:$HL$15,'Ciclo Semaforico'!CD$32,E!$HC50:$HL50)+SUMIF(O!$HC$15:$HL$15,'Ciclo Semaforico'!CD$32,O!$HC50:$HL50))-IF(CD$31="",(SUMIF(S!$HC$15:$HL$15,'Ciclo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Semaforico'!CD$30,O!$HC50:$HL50))*CD$31))</f>
        <v>0</v>
      </c>
      <c r="CE75" s="241">
        <f>IF(CE$32="",IF(CE$31="",(SUMIF(S!$HC$15:$HL$15,'Ciclo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Semaforico'!CE$30,O!$HC50:$HL50))*CE$31),(SUMIF(S!$HC$15:$HL$15,'Ciclo Semaforico'!CE$32,S!$HC50:$HL50)+SUMIF(N!$HC$15:$HL$15,'Ciclo Semaforico'!CE$32,N!$HC50:$HL50)+SUMIF(E!$HC$15:$HL$15,'Ciclo Semaforico'!CE$32,E!$HC50:$HL50)+SUMIF(O!$HC$15:$HL$15,'Ciclo Semaforico'!CE$32,O!$HC50:$HL50))-IF(CE$31="",(SUMIF(S!$HC$15:$HL$15,'Ciclo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Semaforico'!CE$30,O!$HC50:$HL50))*CE$31))</f>
        <v>0</v>
      </c>
      <c r="CF75" s="241">
        <f>IF(CF$32="",IF(CF$31="",(SUMIF(S!$HC$15:$HL$15,'Ciclo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Semaforico'!CF$30,O!$HC50:$HL50))*CF$31),(SUMIF(S!$HC$15:$HL$15,'Ciclo Semaforico'!CF$32,S!$HC50:$HL50)+SUMIF(N!$HC$15:$HL$15,'Ciclo Semaforico'!CF$32,N!$HC50:$HL50)+SUMIF(E!$HC$15:$HL$15,'Ciclo Semaforico'!CF$32,E!$HC50:$HL50)+SUMIF(O!$HC$15:$HL$15,'Ciclo Semaforico'!CF$32,O!$HC50:$HL50))-IF(CF$31="",(SUMIF(S!$HC$15:$HL$15,'Ciclo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Semaforico'!CF$30,O!$HC50:$HL50))*CF$31))</f>
        <v>0</v>
      </c>
      <c r="CG75" s="241">
        <f>IF(CG$32="",IF(CG$31="",(SUMIF(S!$HC$15:$HL$15,'Ciclo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Semaforico'!CG$30,O!$HC50:$HL50))*CG$31),(SUMIF(S!$HC$15:$HL$15,'Ciclo Semaforico'!CG$32,S!$HC50:$HL50)+SUMIF(N!$HC$15:$HL$15,'Ciclo Semaforico'!CG$32,N!$HC50:$HL50)+SUMIF(E!$HC$15:$HL$15,'Ciclo Semaforico'!CG$32,E!$HC50:$HL50)+SUMIF(O!$HC$15:$HL$15,'Ciclo Semaforico'!CG$32,O!$HC50:$HL50))-IF(CG$31="",(SUMIF(S!$HC$15:$HL$15,'Ciclo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Semaforico'!CG$30,O!$HC50:$HL50))*CG$31))</f>
        <v>0</v>
      </c>
      <c r="CH75" s="242">
        <f>IF(CH$32="",IF(CH$31="",(SUMIF(S!$HC$15:$HL$15,'Ciclo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Semaforico'!CH$30,O!$HC50:$HL50))*CH$31),(SUMIF(S!$HC$15:$HL$15,'Ciclo Semaforico'!CH$32,S!$HC50:$HL50)+SUMIF(N!$HC$15:$HL$15,'Ciclo Semaforico'!CH$32,N!$HC50:$HL50)+SUMIF(E!$HC$15:$HL$15,'Ciclo Semaforico'!CH$32,E!$HC50:$HL50)+SUMIF(O!$HC$15:$HL$15,'Ciclo Semaforico'!CH$32,O!$HC50:$HL50))-IF(CH$31="",(SUMIF(S!$HC$15:$HL$15,'Ciclo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Semaforico'!CH$30,O!$HC50:$HL50))*CH$31))</f>
        <v>0</v>
      </c>
      <c r="CI75" s="240" t="e">
        <f t="shared" si="52"/>
        <v>#REF!</v>
      </c>
      <c r="CJ75" s="241" t="e">
        <f t="shared" si="53"/>
        <v>#REF!</v>
      </c>
      <c r="CK75" s="241" t="e">
        <f t="shared" si="54"/>
        <v>#REF!</v>
      </c>
      <c r="CL75" s="241" t="e">
        <f t="shared" si="55"/>
        <v>#REF!</v>
      </c>
      <c r="CM75" s="241" t="e">
        <f t="shared" si="56"/>
        <v>#REF!</v>
      </c>
      <c r="CN75" s="241" t="e">
        <f t="shared" si="57"/>
        <v>#REF!</v>
      </c>
      <c r="CO75" s="241" t="e">
        <f t="shared" si="58"/>
        <v>#REF!</v>
      </c>
      <c r="CP75" s="241" t="e">
        <f t="shared" si="59"/>
        <v>#REF!</v>
      </c>
      <c r="CQ75" s="241" t="e">
        <f t="shared" si="60"/>
        <v>#REF!</v>
      </c>
      <c r="CR75" s="241" t="e">
        <f t="shared" si="61"/>
        <v>#REF!</v>
      </c>
      <c r="CS75" s="241" t="e">
        <f t="shared" si="62"/>
        <v>#REF!</v>
      </c>
      <c r="CT75" s="242">
        <f t="shared" si="63"/>
        <v>0</v>
      </c>
      <c r="CU75" s="240" t="e">
        <f t="shared" si="64"/>
        <v>#REF!</v>
      </c>
      <c r="CV75" s="241" t="e">
        <f t="shared" si="65"/>
        <v>#REF!</v>
      </c>
      <c r="CW75" s="241" t="e">
        <f t="shared" si="66"/>
        <v>#REF!</v>
      </c>
      <c r="CX75" s="241">
        <f t="shared" si="67"/>
        <v>0</v>
      </c>
      <c r="CY75" s="241">
        <f t="shared" si="68"/>
        <v>0</v>
      </c>
      <c r="CZ75" s="241">
        <f t="shared" si="69"/>
        <v>0</v>
      </c>
      <c r="DA75" s="241">
        <f t="shared" si="70"/>
        <v>0</v>
      </c>
      <c r="DB75" s="241">
        <f t="shared" si="71"/>
        <v>0</v>
      </c>
      <c r="DC75" s="241">
        <f t="shared" si="72"/>
        <v>0</v>
      </c>
      <c r="DD75" s="241">
        <f t="shared" si="73"/>
        <v>0</v>
      </c>
      <c r="DE75" s="241">
        <f t="shared" si="74"/>
        <v>0</v>
      </c>
      <c r="DF75" s="242">
        <f t="shared" si="75"/>
        <v>0</v>
      </c>
      <c r="DG75" s="240">
        <f t="shared" si="76"/>
        <v>0</v>
      </c>
      <c r="DH75" s="241">
        <f t="shared" si="77"/>
        <v>0</v>
      </c>
      <c r="DI75" s="241">
        <f t="shared" si="78"/>
        <v>0</v>
      </c>
      <c r="DJ75" s="241">
        <f t="shared" si="79"/>
        <v>0</v>
      </c>
      <c r="DK75" s="241">
        <f t="shared" si="80"/>
        <v>0</v>
      </c>
      <c r="DL75" s="241">
        <f t="shared" si="81"/>
        <v>0</v>
      </c>
      <c r="DM75" s="241">
        <f t="shared" si="82"/>
        <v>0</v>
      </c>
      <c r="DN75" s="241">
        <f t="shared" si="83"/>
        <v>0</v>
      </c>
      <c r="DO75" s="241">
        <f t="shared" si="84"/>
        <v>0</v>
      </c>
      <c r="DP75" s="241">
        <f t="shared" si="85"/>
        <v>0</v>
      </c>
      <c r="DQ75" s="241">
        <f t="shared" si="86"/>
        <v>0</v>
      </c>
      <c r="DR75" s="242">
        <f t="shared" si="87"/>
        <v>0</v>
      </c>
      <c r="DS75" s="240">
        <f t="shared" si="88"/>
        <v>0</v>
      </c>
      <c r="DT75" s="241">
        <f t="shared" si="89"/>
        <v>0</v>
      </c>
      <c r="DU75" s="241">
        <f t="shared" si="90"/>
        <v>0</v>
      </c>
      <c r="DV75" s="241">
        <f t="shared" si="91"/>
        <v>0</v>
      </c>
      <c r="DW75" s="241">
        <f t="shared" si="92"/>
        <v>0</v>
      </c>
      <c r="DX75" s="241">
        <f t="shared" si="93"/>
        <v>0</v>
      </c>
      <c r="DY75" s="241">
        <f t="shared" si="94"/>
        <v>0</v>
      </c>
      <c r="DZ75" s="241">
        <f t="shared" si="95"/>
        <v>0</v>
      </c>
      <c r="EA75" s="241">
        <f t="shared" si="96"/>
        <v>0</v>
      </c>
      <c r="EB75" s="241">
        <f t="shared" si="97"/>
        <v>0</v>
      </c>
      <c r="EC75" s="241">
        <f t="shared" si="98"/>
        <v>0</v>
      </c>
      <c r="ED75" s="242">
        <f t="shared" si="99"/>
        <v>0</v>
      </c>
      <c r="EE75" s="240">
        <f t="shared" si="100"/>
        <v>0</v>
      </c>
      <c r="EF75" s="241">
        <f t="shared" si="101"/>
        <v>0</v>
      </c>
      <c r="EG75" s="241">
        <f t="shared" si="102"/>
        <v>0</v>
      </c>
      <c r="EH75" s="241">
        <f t="shared" si="103"/>
        <v>0</v>
      </c>
      <c r="EI75" s="241">
        <f t="shared" si="104"/>
        <v>0</v>
      </c>
      <c r="EJ75" s="241">
        <f t="shared" si="105"/>
        <v>0</v>
      </c>
      <c r="EK75" s="241">
        <f t="shared" si="106"/>
        <v>0</v>
      </c>
      <c r="EL75" s="241">
        <f t="shared" si="107"/>
        <v>0</v>
      </c>
      <c r="EM75" s="241">
        <f t="shared" si="108"/>
        <v>0</v>
      </c>
      <c r="EN75" s="241">
        <f t="shared" si="109"/>
        <v>0</v>
      </c>
      <c r="EO75" s="241">
        <f t="shared" si="110"/>
        <v>0</v>
      </c>
      <c r="EP75" s="242">
        <f t="shared" si="111"/>
        <v>0</v>
      </c>
      <c r="EQ75" s="251" t="e">
        <f t="shared" si="112"/>
        <v>#REF!</v>
      </c>
      <c r="ER75" s="252" t="e">
        <f t="shared" si="113"/>
        <v>#REF!</v>
      </c>
      <c r="ES75" s="252" t="e">
        <f t="shared" si="114"/>
        <v>#REF!</v>
      </c>
      <c r="ET75" s="252" t="e">
        <f t="shared" si="115"/>
        <v>#REF!</v>
      </c>
      <c r="EU75" s="252" t="e">
        <f t="shared" si="116"/>
        <v>#REF!</v>
      </c>
      <c r="EV75" s="252" t="e">
        <f t="shared" si="117"/>
        <v>#REF!</v>
      </c>
      <c r="EW75" s="252" t="e">
        <f t="shared" si="118"/>
        <v>#REF!</v>
      </c>
      <c r="EX75" s="252" t="e">
        <f t="shared" si="119"/>
        <v>#REF!</v>
      </c>
      <c r="EY75" s="252" t="e">
        <f t="shared" si="120"/>
        <v>#REF!</v>
      </c>
      <c r="EZ75" s="252" t="e">
        <f t="shared" si="121"/>
        <v>#REF!</v>
      </c>
      <c r="FA75" s="252" t="e">
        <f t="shared" si="122"/>
        <v>#REF!</v>
      </c>
      <c r="FB75" s="253" t="str">
        <f t="shared" si="123"/>
        <v/>
      </c>
      <c r="FC75" s="251" t="e">
        <f t="shared" si="124"/>
        <v>#REF!</v>
      </c>
      <c r="FD75" s="252" t="e">
        <f t="shared" si="125"/>
        <v>#REF!</v>
      </c>
      <c r="FE75" s="252" t="e">
        <f t="shared" si="126"/>
        <v>#REF!</v>
      </c>
      <c r="FF75" s="252" t="str">
        <f t="shared" si="127"/>
        <v/>
      </c>
      <c r="FG75" s="252" t="str">
        <f t="shared" si="128"/>
        <v/>
      </c>
      <c r="FH75" s="252" t="str">
        <f t="shared" si="129"/>
        <v/>
      </c>
      <c r="FI75" s="252" t="str">
        <f t="shared" si="130"/>
        <v/>
      </c>
      <c r="FJ75" s="252" t="str">
        <f t="shared" si="131"/>
        <v/>
      </c>
      <c r="FK75" s="252" t="str">
        <f t="shared" si="132"/>
        <v/>
      </c>
      <c r="FL75" s="252" t="str">
        <f t="shared" si="133"/>
        <v/>
      </c>
      <c r="FM75" s="252" t="str">
        <f t="shared" si="134"/>
        <v/>
      </c>
      <c r="FN75" s="253" t="str">
        <f t="shared" si="135"/>
        <v/>
      </c>
      <c r="FO75" s="251" t="str">
        <f t="shared" si="136"/>
        <v/>
      </c>
      <c r="FP75" s="252" t="str">
        <f t="shared" si="137"/>
        <v/>
      </c>
      <c r="FQ75" s="252" t="str">
        <f t="shared" si="138"/>
        <v/>
      </c>
      <c r="FR75" s="252" t="str">
        <f t="shared" si="139"/>
        <v/>
      </c>
      <c r="FS75" s="252" t="str">
        <f t="shared" si="140"/>
        <v/>
      </c>
      <c r="FT75" s="252" t="str">
        <f t="shared" si="141"/>
        <v/>
      </c>
      <c r="FU75" s="252" t="str">
        <f t="shared" si="142"/>
        <v/>
      </c>
      <c r="FV75" s="252" t="str">
        <f t="shared" si="143"/>
        <v/>
      </c>
      <c r="FW75" s="252" t="str">
        <f t="shared" si="144"/>
        <v/>
      </c>
      <c r="FX75" s="252" t="str">
        <f t="shared" si="145"/>
        <v/>
      </c>
      <c r="FY75" s="252" t="str">
        <f t="shared" si="146"/>
        <v/>
      </c>
      <c r="FZ75" s="253" t="str">
        <f t="shared" si="147"/>
        <v/>
      </c>
      <c r="GA75" s="251" t="str">
        <f t="shared" si="148"/>
        <v/>
      </c>
      <c r="GB75" s="252" t="str">
        <f t="shared" si="149"/>
        <v/>
      </c>
      <c r="GC75" s="252" t="str">
        <f t="shared" si="150"/>
        <v/>
      </c>
      <c r="GD75" s="252" t="str">
        <f t="shared" si="151"/>
        <v/>
      </c>
      <c r="GE75" s="252" t="str">
        <f t="shared" si="152"/>
        <v/>
      </c>
      <c r="GF75" s="252" t="str">
        <f t="shared" si="153"/>
        <v/>
      </c>
      <c r="GG75" s="252" t="str">
        <f t="shared" si="154"/>
        <v/>
      </c>
      <c r="GH75" s="252" t="str">
        <f t="shared" si="155"/>
        <v/>
      </c>
      <c r="GI75" s="252" t="str">
        <f t="shared" si="156"/>
        <v/>
      </c>
      <c r="GJ75" s="252" t="str">
        <f t="shared" si="157"/>
        <v/>
      </c>
      <c r="GK75" s="252" t="str">
        <f t="shared" si="158"/>
        <v/>
      </c>
      <c r="GL75" s="253" t="str">
        <f t="shared" si="159"/>
        <v/>
      </c>
      <c r="GM75" s="251" t="str">
        <f t="shared" si="160"/>
        <v/>
      </c>
      <c r="GN75" s="252" t="str">
        <f t="shared" si="161"/>
        <v/>
      </c>
      <c r="GO75" s="252" t="str">
        <f t="shared" si="162"/>
        <v/>
      </c>
      <c r="GP75" s="252" t="str">
        <f t="shared" si="163"/>
        <v/>
      </c>
      <c r="GQ75" s="252" t="str">
        <f t="shared" si="164"/>
        <v/>
      </c>
      <c r="GR75" s="252" t="str">
        <f t="shared" si="165"/>
        <v/>
      </c>
      <c r="GS75" s="252" t="str">
        <f t="shared" si="166"/>
        <v/>
      </c>
      <c r="GT75" s="252" t="str">
        <f t="shared" si="167"/>
        <v/>
      </c>
      <c r="GU75" s="252" t="str">
        <f t="shared" si="168"/>
        <v/>
      </c>
      <c r="GV75" s="252" t="str">
        <f t="shared" si="169"/>
        <v/>
      </c>
      <c r="GW75" s="252" t="str">
        <f t="shared" si="170"/>
        <v/>
      </c>
      <c r="GX75" s="253" t="str">
        <f t="shared" si="171"/>
        <v/>
      </c>
      <c r="GY75" s="248" t="e">
        <f t="shared" si="185"/>
        <v>#REF!</v>
      </c>
      <c r="GZ75" s="249" t="e">
        <f t="shared" si="185"/>
        <v>#REF!</v>
      </c>
      <c r="HA75" s="249">
        <f t="shared" si="185"/>
        <v>0</v>
      </c>
      <c r="HB75" s="249">
        <f t="shared" si="185"/>
        <v>0</v>
      </c>
      <c r="HC75" s="249">
        <f t="shared" si="185"/>
        <v>0</v>
      </c>
      <c r="HD75" s="249">
        <f t="shared" si="185"/>
        <v>0</v>
      </c>
      <c r="HE75" s="249">
        <f t="shared" si="185"/>
        <v>0</v>
      </c>
      <c r="HF75" s="250">
        <f t="shared" si="185"/>
        <v>0</v>
      </c>
      <c r="HG75" s="248" t="e">
        <f t="shared" si="187"/>
        <v>#REF!</v>
      </c>
      <c r="HH75" s="249" t="e">
        <f t="shared" si="187"/>
        <v>#REF!</v>
      </c>
      <c r="HI75" s="249">
        <f t="shared" si="187"/>
        <v>0</v>
      </c>
      <c r="HJ75" s="249">
        <f t="shared" si="187"/>
        <v>0</v>
      </c>
      <c r="HK75" s="249">
        <f t="shared" si="187"/>
        <v>0</v>
      </c>
      <c r="HL75" s="249">
        <f t="shared" si="187"/>
        <v>0</v>
      </c>
      <c r="HM75" s="249">
        <f t="shared" si="187"/>
        <v>0</v>
      </c>
      <c r="HN75" s="250">
        <f t="shared" si="187"/>
        <v>0</v>
      </c>
      <c r="HO75" s="248">
        <f t="shared" si="189"/>
        <v>0</v>
      </c>
      <c r="HP75" s="249">
        <f t="shared" si="189"/>
        <v>0</v>
      </c>
      <c r="HQ75" s="249">
        <f t="shared" si="189"/>
        <v>0</v>
      </c>
      <c r="HR75" s="249">
        <f t="shared" si="189"/>
        <v>0</v>
      </c>
      <c r="HS75" s="249">
        <f t="shared" si="189"/>
        <v>0</v>
      </c>
      <c r="HT75" s="249">
        <f t="shared" si="189"/>
        <v>0</v>
      </c>
      <c r="HU75" s="249">
        <f t="shared" si="189"/>
        <v>0</v>
      </c>
      <c r="HV75" s="250">
        <f t="shared" si="189"/>
        <v>0</v>
      </c>
      <c r="HW75" s="248">
        <f t="shared" si="191"/>
        <v>0</v>
      </c>
      <c r="HX75" s="249">
        <f t="shared" si="191"/>
        <v>0</v>
      </c>
      <c r="HY75" s="249">
        <f t="shared" si="191"/>
        <v>0</v>
      </c>
      <c r="HZ75" s="249">
        <f t="shared" si="191"/>
        <v>0</v>
      </c>
      <c r="IA75" s="249">
        <f t="shared" si="191"/>
        <v>0</v>
      </c>
      <c r="IB75" s="249">
        <f t="shared" si="191"/>
        <v>0</v>
      </c>
      <c r="IC75" s="249">
        <f t="shared" si="191"/>
        <v>0</v>
      </c>
      <c r="ID75" s="250">
        <f t="shared" si="191"/>
        <v>0</v>
      </c>
      <c r="IE75" s="248">
        <f t="shared" si="193"/>
        <v>0</v>
      </c>
      <c r="IF75" s="249">
        <f t="shared" si="193"/>
        <v>0</v>
      </c>
      <c r="IG75" s="249">
        <f t="shared" si="193"/>
        <v>0</v>
      </c>
      <c r="IH75" s="249">
        <f t="shared" si="193"/>
        <v>0</v>
      </c>
      <c r="II75" s="249">
        <f t="shared" si="193"/>
        <v>0</v>
      </c>
      <c r="IJ75" s="249">
        <f t="shared" si="193"/>
        <v>0</v>
      </c>
      <c r="IK75" s="249">
        <f t="shared" si="193"/>
        <v>0</v>
      </c>
      <c r="IL75" s="250">
        <f t="shared" si="193"/>
        <v>0</v>
      </c>
      <c r="IM75" s="251" t="e">
        <f t="shared" si="203"/>
        <v>#REF!</v>
      </c>
      <c r="IN75" s="252" t="e">
        <f t="shared" si="204"/>
        <v>#REF!</v>
      </c>
      <c r="IO75" s="252">
        <f t="shared" si="205"/>
        <v>0</v>
      </c>
      <c r="IP75" s="252">
        <f t="shared" si="206"/>
        <v>0</v>
      </c>
      <c r="IQ75" s="253">
        <f t="shared" si="207"/>
        <v>0</v>
      </c>
      <c r="IR75" s="405" t="e">
        <f t="shared" si="195"/>
        <v>#REF!</v>
      </c>
      <c r="IS75" s="246">
        <f t="shared" si="202"/>
        <v>13</v>
      </c>
      <c r="IT75" s="254" t="e">
        <f t="shared" si="183"/>
        <v>#REF!</v>
      </c>
      <c r="IU75" s="682">
        <v>2600</v>
      </c>
      <c r="IV75" s="410">
        <v>2</v>
      </c>
      <c r="IW75" s="666" t="s">
        <v>212</v>
      </c>
      <c r="IX75" s="667" t="e">
        <f t="shared" si="196"/>
        <v>#REF!</v>
      </c>
      <c r="IY75" s="668" t="e">
        <f t="shared" si="198"/>
        <v>#REF!</v>
      </c>
      <c r="IZ75" s="669">
        <v>3</v>
      </c>
      <c r="JA75" s="670">
        <v>2</v>
      </c>
      <c r="JB75" s="668" t="e">
        <f t="shared" si="199"/>
        <v>#REF!</v>
      </c>
      <c r="JC75" s="669">
        <f>+JC74</f>
        <v>3</v>
      </c>
      <c r="JD75" s="670">
        <v>2</v>
      </c>
      <c r="JE75" s="671" t="e">
        <f t="shared" si="200"/>
        <v>#REF!</v>
      </c>
      <c r="JF75" s="672">
        <v>3</v>
      </c>
      <c r="JG75" s="673">
        <v>0</v>
      </c>
      <c r="JH75" s="671"/>
      <c r="JI75" s="672"/>
      <c r="JJ75" s="673"/>
      <c r="JK75" s="419"/>
      <c r="JL75" s="420"/>
      <c r="JM75" s="421"/>
      <c r="JN75" s="680">
        <v>1.6</v>
      </c>
      <c r="JO75" s="680">
        <v>1.7</v>
      </c>
      <c r="JP75" s="680">
        <v>1</v>
      </c>
      <c r="JQ75" s="680">
        <v>1</v>
      </c>
      <c r="JR75" s="681">
        <v>1</v>
      </c>
      <c r="JS75" s="676" t="e">
        <f t="shared" si="201"/>
        <v>#REF!</v>
      </c>
    </row>
    <row r="76" spans="25:279" ht="20.100000000000001" customHeight="1">
      <c r="Y76" s="381" t="e">
        <f>N!IK51</f>
        <v>#REF!</v>
      </c>
      <c r="Z76" s="378" t="s">
        <v>33</v>
      </c>
      <c r="AA76" s="240" t="e">
        <f>IF(AA$32="",IF(AA$31="",(SUMIF(S!$HC$15:$HL$15,'Ciclo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Semaforico'!AA$30,O!$HC51:$HL51))*AA$31),(SUMIF(S!$HC$15:$HL$15,'Ciclo Semaforico'!AA$32,S!$HC51:$HL51)+SUMIF(N!$HC$15:$HL$15,'Ciclo Semaforico'!AA$32,N!$HC51:$HL51)+SUMIF(E!$HC$15:$HL$15,'Ciclo Semaforico'!AA$32,E!$HC51:$HL51)+SUMIF(O!$HC$15:$HL$15,'Ciclo Semaforico'!AA$32,O!$HC51:$HL51))-IF(AA$31="",(SUMIF(S!$HC$15:$HL$15,'Ciclo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Semaforico'!AA$30,O!$HC51:$HL51))*AA$31))</f>
        <v>#REF!</v>
      </c>
      <c r="AB76" s="241" t="e">
        <f>IF(AB$32="",IF(AB$31="",(SUMIF(S!$HC$15:$HL$15,'Ciclo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Semaforico'!AB$30,O!$HC51:$HL51))*AB$31),(SUMIF(S!$HC$15:$HL$15,'Ciclo Semaforico'!AB$32,S!$HC51:$HL51)+SUMIF(N!$HC$15:$HL$15,'Ciclo Semaforico'!AB$32,N!$HC51:$HL51)+SUMIF(E!$HC$15:$HL$15,'Ciclo Semaforico'!AB$32,E!$HC51:$HL51)+SUMIF(O!$HC$15:$HL$15,'Ciclo Semaforico'!AB$32,O!$HC51:$HL51))-IF(AB$31="",(SUMIF(S!$HC$15:$HL$15,'Ciclo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Semaforico'!AB$30,O!$HC51:$HL51))*AB$31))</f>
        <v>#REF!</v>
      </c>
      <c r="AC76" s="241" t="e">
        <f>IF(AC$32="",IF(AC$31="",(SUMIF(S!$HC$15:$HL$15,'Ciclo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Semaforico'!AC$30,O!$HC51:$HL51))*AC$31),(SUMIF(S!$HC$15:$HL$15,'Ciclo Semaforico'!AC$32,S!$HC51:$HL51)+SUMIF(N!$HC$15:$HL$15,'Ciclo Semaforico'!AC$32,N!$HC51:$HL51)+SUMIF(E!$HC$15:$HL$15,'Ciclo Semaforico'!AC$32,E!$HC51:$HL51)+SUMIF(O!$HC$15:$HL$15,'Ciclo Semaforico'!AC$32,O!$HC51:$HL51))-IF(AC$31="",(SUMIF(S!$HC$15:$HL$15,'Ciclo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Semaforico'!AC$30,O!$HC51:$HL51))*AC$31))</f>
        <v>#REF!</v>
      </c>
      <c r="AD76" s="241" t="e">
        <f>IF(AD$32="",IF(AD$31="",(SUMIF(S!$HC$15:$HL$15,'Ciclo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Semaforico'!AD$30,O!$HC51:$HL51))*AD$31),(SUMIF(S!$HC$15:$HL$15,'Ciclo Semaforico'!AD$32,S!$HC51:$HL51)+SUMIF(N!$HC$15:$HL$15,'Ciclo Semaforico'!AD$32,N!$HC51:$HL51)+SUMIF(E!$HC$15:$HL$15,'Ciclo Semaforico'!AD$32,E!$HC51:$HL51)+SUMIF(O!$HC$15:$HL$15,'Ciclo Semaforico'!AD$32,O!$HC51:$HL51))-IF(AD$31="",(SUMIF(S!$HC$15:$HL$15,'Ciclo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Semaforico'!AD$30,O!$HC51:$HL51))*AD$31))</f>
        <v>#REF!</v>
      </c>
      <c r="AE76" s="241" t="e">
        <f>IF(AE$32="",IF(AE$31="",(SUMIF(S!$HC$15:$HL$15,'Ciclo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Semaforico'!AE$30,O!$HC51:$HL51))*AE$31),(SUMIF(S!$HC$15:$HL$15,'Ciclo Semaforico'!AE$32,S!$HC51:$HL51)+SUMIF(N!$HC$15:$HL$15,'Ciclo Semaforico'!AE$32,N!$HC51:$HL51)+SUMIF(E!$HC$15:$HL$15,'Ciclo Semaforico'!AE$32,E!$HC51:$HL51)+SUMIF(O!$HC$15:$HL$15,'Ciclo Semaforico'!AE$32,O!$HC51:$HL51))-IF(AE$31="",(SUMIF(S!$HC$15:$HL$15,'Ciclo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Semaforico'!AE$30,O!$HC51:$HL51))*AE$31))</f>
        <v>#REF!</v>
      </c>
      <c r="AF76" s="241" t="e">
        <f>IF(AF$32="",IF(AF$31="",(SUMIF(S!$HC$15:$HL$15,'Ciclo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Semaforico'!AF$30,O!$HC51:$HL51))*AF$31),(SUMIF(S!$HC$15:$HL$15,'Ciclo Semaforico'!AF$32,S!$HC51:$HL51)+SUMIF(N!$HC$15:$HL$15,'Ciclo Semaforico'!AF$32,N!$HC51:$HL51)+SUMIF(E!$HC$15:$HL$15,'Ciclo Semaforico'!AF$32,E!$HC51:$HL51)+SUMIF(O!$HC$15:$HL$15,'Ciclo Semaforico'!AF$32,O!$HC51:$HL51))-IF(AF$31="",(SUMIF(S!$HC$15:$HL$15,'Ciclo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Semaforico'!AF$30,O!$HC51:$HL51))*AF$31))</f>
        <v>#REF!</v>
      </c>
      <c r="AG76" s="241" t="e">
        <f>IF(AG$32="",IF(AG$31="",(SUMIF(S!$HC$15:$HL$15,'Ciclo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Semaforico'!AG$30,O!$HC51:$HL51))*AG$31),(SUMIF(S!$HC$15:$HL$15,'Ciclo Semaforico'!AG$32,S!$HC51:$HL51)+SUMIF(N!$HC$15:$HL$15,'Ciclo Semaforico'!AG$32,N!$HC51:$HL51)+SUMIF(E!$HC$15:$HL$15,'Ciclo Semaforico'!AG$32,E!$HC51:$HL51)+SUMIF(O!$HC$15:$HL$15,'Ciclo Semaforico'!AG$32,O!$HC51:$HL51))-IF(AG$31="",(SUMIF(S!$HC$15:$HL$15,'Ciclo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Semaforico'!AG$30,O!$HC51:$HL51))*AG$31))</f>
        <v>#REF!</v>
      </c>
      <c r="AH76" s="241" t="e">
        <f>IF(AH$32="",IF(AH$31="",(SUMIF(S!$HC$15:$HL$15,'Ciclo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Semaforico'!AH$30,O!$HC51:$HL51))*AH$31),(SUMIF(S!$HC$15:$HL$15,'Ciclo Semaforico'!AH$32,S!$HC51:$HL51)+SUMIF(N!$HC$15:$HL$15,'Ciclo Semaforico'!AH$32,N!$HC51:$HL51)+SUMIF(E!$HC$15:$HL$15,'Ciclo Semaforico'!AH$32,E!$HC51:$HL51)+SUMIF(O!$HC$15:$HL$15,'Ciclo Semaforico'!AH$32,O!$HC51:$HL51))-IF(AH$31="",(SUMIF(S!$HC$15:$HL$15,'Ciclo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Semaforico'!AH$30,O!$HC51:$HL51))*AH$31))</f>
        <v>#REF!</v>
      </c>
      <c r="AI76" s="241" t="e">
        <f>IF(AI$32="",IF(AI$31="",(SUMIF(S!$HC$15:$HL$15,'Ciclo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Semaforico'!AI$30,O!$HC51:$HL51))*AI$31),(SUMIF(S!$HC$15:$HL$15,'Ciclo Semaforico'!AI$32,S!$HC51:$HL51)+SUMIF(N!$HC$15:$HL$15,'Ciclo Semaforico'!AI$32,N!$HC51:$HL51)+SUMIF(E!$HC$15:$HL$15,'Ciclo Semaforico'!AI$32,E!$HC51:$HL51)+SUMIF(O!$HC$15:$HL$15,'Ciclo Semaforico'!AI$32,O!$HC51:$HL51))-IF(AI$31="",(SUMIF(S!$HC$15:$HL$15,'Ciclo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Semaforico'!AI$30,O!$HC51:$HL51))*AI$31))</f>
        <v>#REF!</v>
      </c>
      <c r="AJ76" s="241" t="e">
        <f>IF(AJ$32="",IF(AJ$31="",(SUMIF(S!$HC$15:$HL$15,'Ciclo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Semaforico'!AJ$30,O!$HC51:$HL51))*AJ$31),(SUMIF(S!$HC$15:$HL$15,'Ciclo Semaforico'!AJ$32,S!$HC51:$HL51)+SUMIF(N!$HC$15:$HL$15,'Ciclo Semaforico'!AJ$32,N!$HC51:$HL51)+SUMIF(E!$HC$15:$HL$15,'Ciclo Semaforico'!AJ$32,E!$HC51:$HL51)+SUMIF(O!$HC$15:$HL$15,'Ciclo Semaforico'!AJ$32,O!$HC51:$HL51))-IF(AJ$31="",(SUMIF(S!$HC$15:$HL$15,'Ciclo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Semaforico'!AJ$30,O!$HC51:$HL51))*AJ$31))</f>
        <v>#REF!</v>
      </c>
      <c r="AK76" s="241" t="e">
        <f>IF(AK$32="",IF(AK$31="",(SUMIF(S!$HC$15:$HL$15,'Ciclo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Semaforico'!AK$30,O!$HC51:$HL51))*AK$31),(SUMIF(S!$HC$15:$HL$15,'Ciclo Semaforico'!AK$32,S!$HC51:$HL51)+SUMIF(N!$HC$15:$HL$15,'Ciclo Semaforico'!AK$32,N!$HC51:$HL51)+SUMIF(E!$HC$15:$HL$15,'Ciclo Semaforico'!AK$32,E!$HC51:$HL51)+SUMIF(O!$HC$15:$HL$15,'Ciclo Semaforico'!AK$32,O!$HC51:$HL51))-IF(AK$31="",(SUMIF(S!$HC$15:$HL$15,'Ciclo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Semaforico'!AK$30,O!$HC51:$HL51))*AK$31))</f>
        <v>#REF!</v>
      </c>
      <c r="AL76" s="242">
        <f>IF(AL$32="",IF(AL$31="",(SUMIF(S!$HC$15:$HL$15,'Ciclo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Semaforico'!AL$30,O!$HC51:$HL51))*AL$31),(SUMIF(S!$HC$15:$HL$15,'Ciclo Semaforico'!AL$32,S!$HC51:$HL51)+SUMIF(N!$HC$15:$HL$15,'Ciclo Semaforico'!AL$32,N!$HC51:$HL51)+SUMIF(E!$HC$15:$HL$15,'Ciclo Semaforico'!AL$32,E!$HC51:$HL51)+SUMIF(O!$HC$15:$HL$15,'Ciclo Semaforico'!AL$32,O!$HC51:$HL51))-IF(AL$31="",(SUMIF(S!$HC$15:$HL$15,'Ciclo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Semaforico'!AL$30,O!$HC51:$HL51))*AL$31))</f>
        <v>0</v>
      </c>
      <c r="AM76" s="240" t="e">
        <f>IF(AM$32="",IF(AM$31="",(SUMIF(S!$HC$15:$HL$15,'Ciclo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Semaforico'!AM$30,O!$HC51:$HL51))*AM$31),(SUMIF(S!$HC$15:$HL$15,'Ciclo Semaforico'!AM$32,S!$HC51:$HL51)+SUMIF(N!$HC$15:$HL$15,'Ciclo Semaforico'!AM$32,N!$HC51:$HL51)+SUMIF(E!$HC$15:$HL$15,'Ciclo Semaforico'!AM$32,E!$HC51:$HL51)+SUMIF(O!$HC$15:$HL$15,'Ciclo Semaforico'!AM$32,O!$HC51:$HL51))-IF(AM$31="",(SUMIF(S!$HC$15:$HL$15,'Ciclo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Semaforico'!AM$30,O!$HC51:$HL51))*AM$31))</f>
        <v>#REF!</v>
      </c>
      <c r="AN76" s="241" t="e">
        <f>IF(AN$32="",IF(AN$31="",(SUMIF(S!$HC$15:$HL$15,'Ciclo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Semaforico'!AN$30,O!$HC51:$HL51))*AN$31),(SUMIF(S!$HC$15:$HL$15,'Ciclo Semaforico'!AN$32,S!$HC51:$HL51)+SUMIF(N!$HC$15:$HL$15,'Ciclo Semaforico'!AN$32,N!$HC51:$HL51)+SUMIF(E!$HC$15:$HL$15,'Ciclo Semaforico'!AN$32,E!$HC51:$HL51)+SUMIF(O!$HC$15:$HL$15,'Ciclo Semaforico'!AN$32,O!$HC51:$HL51))-IF(AN$31="",(SUMIF(S!$HC$15:$HL$15,'Ciclo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Semaforico'!AN$30,O!$HC51:$HL51))*AN$31))</f>
        <v>#REF!</v>
      </c>
      <c r="AO76" s="241" t="e">
        <f>IF(AO$32="",IF(AO$31="",(SUMIF(S!$HC$15:$HL$15,'Ciclo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Semaforico'!AO$30,O!$HC51:$HL51))*AO$31),(SUMIF(S!$HC$15:$HL$15,'Ciclo Semaforico'!AO$32,S!$HC51:$HL51)+SUMIF(N!$HC$15:$HL$15,'Ciclo Semaforico'!AO$32,N!$HC51:$HL51)+SUMIF(E!$HC$15:$HL$15,'Ciclo Semaforico'!AO$32,E!$HC51:$HL51)+SUMIF(O!$HC$15:$HL$15,'Ciclo Semaforico'!AO$32,O!$HC51:$HL51))-IF(AO$31="",(SUMIF(S!$HC$15:$HL$15,'Ciclo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Semaforico'!AO$30,O!$HC51:$HL51))*AO$31))</f>
        <v>#REF!</v>
      </c>
      <c r="AP76" s="241">
        <f>IF(AP$32="",IF(AP$31="",(SUMIF(S!$HC$15:$HL$15,'Ciclo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Semaforico'!AP$30,O!$HC51:$HL51))*AP$31),(SUMIF(S!$HC$15:$HL$15,'Ciclo Semaforico'!AP$32,S!$HC51:$HL51)+SUMIF(N!$HC$15:$HL$15,'Ciclo Semaforico'!AP$32,N!$HC51:$HL51)+SUMIF(E!$HC$15:$HL$15,'Ciclo Semaforico'!AP$32,E!$HC51:$HL51)+SUMIF(O!$HC$15:$HL$15,'Ciclo Semaforico'!AP$32,O!$HC51:$HL51))-IF(AP$31="",(SUMIF(S!$HC$15:$HL$15,'Ciclo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Semaforico'!AP$30,O!$HC51:$HL51))*AP$31))</f>
        <v>0</v>
      </c>
      <c r="AQ76" s="241">
        <f>IF(AQ$32="",IF(AQ$31="",(SUMIF(S!$HC$15:$HL$15,'Ciclo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Semaforico'!AQ$30,O!$HC51:$HL51))*AQ$31),(SUMIF(S!$HC$15:$HL$15,'Ciclo Semaforico'!AQ$32,S!$HC51:$HL51)+SUMIF(N!$HC$15:$HL$15,'Ciclo Semaforico'!AQ$32,N!$HC51:$HL51)+SUMIF(E!$HC$15:$HL$15,'Ciclo Semaforico'!AQ$32,E!$HC51:$HL51)+SUMIF(O!$HC$15:$HL$15,'Ciclo Semaforico'!AQ$32,O!$HC51:$HL51))-IF(AQ$31="",(SUMIF(S!$HC$15:$HL$15,'Ciclo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Semaforico'!AQ$30,O!$HC51:$HL51))*AQ$31))</f>
        <v>0</v>
      </c>
      <c r="AR76" s="241">
        <f>IF(AR$32="",IF(AR$31="",(SUMIF(S!$HC$15:$HL$15,'Ciclo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Semaforico'!AR$30,O!$HC51:$HL51))*AR$31),(SUMIF(S!$HC$15:$HL$15,'Ciclo Semaforico'!AR$32,S!$HC51:$HL51)+SUMIF(N!$HC$15:$HL$15,'Ciclo Semaforico'!AR$32,N!$HC51:$HL51)+SUMIF(E!$HC$15:$HL$15,'Ciclo Semaforico'!AR$32,E!$HC51:$HL51)+SUMIF(O!$HC$15:$HL$15,'Ciclo Semaforico'!AR$32,O!$HC51:$HL51))-IF(AR$31="",(SUMIF(S!$HC$15:$HL$15,'Ciclo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Semaforico'!AR$30,O!$HC51:$HL51))*AR$31))</f>
        <v>0</v>
      </c>
      <c r="AS76" s="241">
        <f>IF(AS$32="",IF(AS$31="",(SUMIF(S!$HC$15:$HL$15,'Ciclo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Semaforico'!AS$30,O!$HC51:$HL51))*AS$31),(SUMIF(S!$HC$15:$HL$15,'Ciclo Semaforico'!AS$32,S!$HC51:$HL51)+SUMIF(N!$HC$15:$HL$15,'Ciclo Semaforico'!AS$32,N!$HC51:$HL51)+SUMIF(E!$HC$15:$HL$15,'Ciclo Semaforico'!AS$32,E!$HC51:$HL51)+SUMIF(O!$HC$15:$HL$15,'Ciclo Semaforico'!AS$32,O!$HC51:$HL51))-IF(AS$31="",(SUMIF(S!$HC$15:$HL$15,'Ciclo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Semaforico'!AS$30,O!$HC51:$HL51))*AS$31))</f>
        <v>0</v>
      </c>
      <c r="AT76" s="241">
        <f>IF(AT$32="",IF(AT$31="",(SUMIF(S!$HC$15:$HL$15,'Ciclo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Semaforico'!AT$30,O!$HC51:$HL51))*AT$31),(SUMIF(S!$HC$15:$HL$15,'Ciclo Semaforico'!AT$32,S!$HC51:$HL51)+SUMIF(N!$HC$15:$HL$15,'Ciclo Semaforico'!AT$32,N!$HC51:$HL51)+SUMIF(E!$HC$15:$HL$15,'Ciclo Semaforico'!AT$32,E!$HC51:$HL51)+SUMIF(O!$HC$15:$HL$15,'Ciclo Semaforico'!AT$32,O!$HC51:$HL51))-IF(AT$31="",(SUMIF(S!$HC$15:$HL$15,'Ciclo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Semaforico'!AT$30,O!$HC51:$HL51))*AT$31))</f>
        <v>0</v>
      </c>
      <c r="AU76" s="241">
        <f>IF(AU$32="",IF(AU$31="",(SUMIF(S!$HC$15:$HL$15,'Ciclo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Semaforico'!AU$30,O!$HC51:$HL51))*AU$31),(SUMIF(S!$HC$15:$HL$15,'Ciclo Semaforico'!AU$32,S!$HC51:$HL51)+SUMIF(N!$HC$15:$HL$15,'Ciclo Semaforico'!AU$32,N!$HC51:$HL51)+SUMIF(E!$HC$15:$HL$15,'Ciclo Semaforico'!AU$32,E!$HC51:$HL51)+SUMIF(O!$HC$15:$HL$15,'Ciclo Semaforico'!AU$32,O!$HC51:$HL51))-IF(AU$31="",(SUMIF(S!$HC$15:$HL$15,'Ciclo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Semaforico'!AU$30,O!$HC51:$HL51))*AU$31))</f>
        <v>0</v>
      </c>
      <c r="AV76" s="241">
        <f>IF(AV$32="",IF(AV$31="",(SUMIF(S!$HC$15:$HL$15,'Ciclo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Semaforico'!AV$30,O!$HC51:$HL51))*AV$31),(SUMIF(S!$HC$15:$HL$15,'Ciclo Semaforico'!AV$32,S!$HC51:$HL51)+SUMIF(N!$HC$15:$HL$15,'Ciclo Semaforico'!AV$32,N!$HC51:$HL51)+SUMIF(E!$HC$15:$HL$15,'Ciclo Semaforico'!AV$32,E!$HC51:$HL51)+SUMIF(O!$HC$15:$HL$15,'Ciclo Semaforico'!AV$32,O!$HC51:$HL51))-IF(AV$31="",(SUMIF(S!$HC$15:$HL$15,'Ciclo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Semaforico'!AV$30,O!$HC51:$HL51))*AV$31))</f>
        <v>0</v>
      </c>
      <c r="AW76" s="241">
        <f>IF(AW$32="",IF(AW$31="",(SUMIF(S!$HC$15:$HL$15,'Ciclo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Semaforico'!AW$30,O!$HC51:$HL51))*AW$31),(SUMIF(S!$HC$15:$HL$15,'Ciclo Semaforico'!AW$32,S!$HC51:$HL51)+SUMIF(N!$HC$15:$HL$15,'Ciclo Semaforico'!AW$32,N!$HC51:$HL51)+SUMIF(E!$HC$15:$HL$15,'Ciclo Semaforico'!AW$32,E!$HC51:$HL51)+SUMIF(O!$HC$15:$HL$15,'Ciclo Semaforico'!AW$32,O!$HC51:$HL51))-IF(AW$31="",(SUMIF(S!$HC$15:$HL$15,'Ciclo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Semaforico'!AW$30,O!$HC51:$HL51))*AW$31))</f>
        <v>0</v>
      </c>
      <c r="AX76" s="242">
        <f>IF(AX$32="",IF(AX$31="",(SUMIF(S!$HC$15:$HL$15,'Ciclo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Semaforico'!AX$30,O!$HC51:$HL51))*AX$31),(SUMIF(S!$HC$15:$HL$15,'Ciclo Semaforico'!AX$32,S!$HC51:$HL51)+SUMIF(N!$HC$15:$HL$15,'Ciclo Semaforico'!AX$32,N!$HC51:$HL51)+SUMIF(E!$HC$15:$HL$15,'Ciclo Semaforico'!AX$32,E!$HC51:$HL51)+SUMIF(O!$HC$15:$HL$15,'Ciclo Semaforico'!AX$32,O!$HC51:$HL51))-IF(AX$31="",(SUMIF(S!$HC$15:$HL$15,'Ciclo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Semaforico'!AX$30,O!$HC51:$HL51))*AX$31))</f>
        <v>0</v>
      </c>
      <c r="AY76" s="240">
        <f>IF(AY$32="",IF(AY$31="",(SUMIF(S!$HC$15:$HL$15,'Ciclo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Semaforico'!AY$30,O!$HC51:$HL51))*AY$31),(SUMIF(S!$HC$15:$HL$15,'Ciclo Semaforico'!AY$32,S!$HC51:$HL51)+SUMIF(N!$HC$15:$HL$15,'Ciclo Semaforico'!AY$32,N!$HC51:$HL51)+SUMIF(E!$HC$15:$HL$15,'Ciclo Semaforico'!AY$32,E!$HC51:$HL51)+SUMIF(O!$HC$15:$HL$15,'Ciclo Semaforico'!AY$32,O!$HC51:$HL51))-IF(AY$31="",(SUMIF(S!$HC$15:$HL$15,'Ciclo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Semaforico'!AY$30,O!$HC51:$HL51))*AY$31))</f>
        <v>0</v>
      </c>
      <c r="AZ76" s="241">
        <f>IF(AZ$32="",IF(AZ$31="",(SUMIF(S!$HC$15:$HL$15,'Ciclo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Semaforico'!AZ$30,O!$HC51:$HL51))*AZ$31),(SUMIF(S!$HC$15:$HL$15,'Ciclo Semaforico'!AZ$32,S!$HC51:$HL51)+SUMIF(N!$HC$15:$HL$15,'Ciclo Semaforico'!AZ$32,N!$HC51:$HL51)+SUMIF(E!$HC$15:$HL$15,'Ciclo Semaforico'!AZ$32,E!$HC51:$HL51)+SUMIF(O!$HC$15:$HL$15,'Ciclo Semaforico'!AZ$32,O!$HC51:$HL51))-IF(AZ$31="",(SUMIF(S!$HC$15:$HL$15,'Ciclo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Semaforico'!AZ$30,O!$HC51:$HL51))*AZ$31))</f>
        <v>0</v>
      </c>
      <c r="BA76" s="241">
        <f>IF(BA$32="",IF(BA$31="",(SUMIF(S!$HC$15:$HL$15,'Ciclo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Semaforico'!BA$30,O!$HC51:$HL51))*BA$31),(SUMIF(S!$HC$15:$HL$15,'Ciclo Semaforico'!BA$32,S!$HC51:$HL51)+SUMIF(N!$HC$15:$HL$15,'Ciclo Semaforico'!BA$32,N!$HC51:$HL51)+SUMIF(E!$HC$15:$HL$15,'Ciclo Semaforico'!BA$32,E!$HC51:$HL51)+SUMIF(O!$HC$15:$HL$15,'Ciclo Semaforico'!BA$32,O!$HC51:$HL51))-IF(BA$31="",(SUMIF(S!$HC$15:$HL$15,'Ciclo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Semaforico'!BA$30,O!$HC51:$HL51))*BA$31))</f>
        <v>0</v>
      </c>
      <c r="BB76" s="241">
        <f>IF(BB$32="",IF(BB$31="",(SUMIF(S!$HC$15:$HL$15,'Ciclo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Semaforico'!BB$30,O!$HC51:$HL51))*BB$31),(SUMIF(S!$HC$15:$HL$15,'Ciclo Semaforico'!BB$32,S!$HC51:$HL51)+SUMIF(N!$HC$15:$HL$15,'Ciclo Semaforico'!BB$32,N!$HC51:$HL51)+SUMIF(E!$HC$15:$HL$15,'Ciclo Semaforico'!BB$32,E!$HC51:$HL51)+SUMIF(O!$HC$15:$HL$15,'Ciclo Semaforico'!BB$32,O!$HC51:$HL51))-IF(BB$31="",(SUMIF(S!$HC$15:$HL$15,'Ciclo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Semaforico'!BB$30,O!$HC51:$HL51))*BB$31))</f>
        <v>0</v>
      </c>
      <c r="BC76" s="241">
        <f>IF(BC$32="",IF(BC$31="",(SUMIF(S!$HC$15:$HL$15,'Ciclo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Semaforico'!BC$30,O!$HC51:$HL51))*BC$31),(SUMIF(S!$HC$15:$HL$15,'Ciclo Semaforico'!BC$32,S!$HC51:$HL51)+SUMIF(N!$HC$15:$HL$15,'Ciclo Semaforico'!BC$32,N!$HC51:$HL51)+SUMIF(E!$HC$15:$HL$15,'Ciclo Semaforico'!BC$32,E!$HC51:$HL51)+SUMIF(O!$HC$15:$HL$15,'Ciclo Semaforico'!BC$32,O!$HC51:$HL51))-IF(BC$31="",(SUMIF(S!$HC$15:$HL$15,'Ciclo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Semaforico'!BC$30,O!$HC51:$HL51))*BC$31))</f>
        <v>0</v>
      </c>
      <c r="BD76" s="241">
        <f>IF(BD$32="",IF(BD$31="",(SUMIF(S!$HC$15:$HL$15,'Ciclo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Semaforico'!BD$30,O!$HC51:$HL51))*BD$31),(SUMIF(S!$HC$15:$HL$15,'Ciclo Semaforico'!BD$32,S!$HC51:$HL51)+SUMIF(N!$HC$15:$HL$15,'Ciclo Semaforico'!BD$32,N!$HC51:$HL51)+SUMIF(E!$HC$15:$HL$15,'Ciclo Semaforico'!BD$32,E!$HC51:$HL51)+SUMIF(O!$HC$15:$HL$15,'Ciclo Semaforico'!BD$32,O!$HC51:$HL51))-IF(BD$31="",(SUMIF(S!$HC$15:$HL$15,'Ciclo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Semaforico'!BD$30,O!$HC51:$HL51))*BD$31))</f>
        <v>0</v>
      </c>
      <c r="BE76" s="241">
        <f>IF(BE$32="",IF(BE$31="",(SUMIF(S!$HC$15:$HL$15,'Ciclo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Semaforico'!BE$30,O!$HC51:$HL51))*BE$31),(SUMIF(S!$HC$15:$HL$15,'Ciclo Semaforico'!BE$32,S!$HC51:$HL51)+SUMIF(N!$HC$15:$HL$15,'Ciclo Semaforico'!BE$32,N!$HC51:$HL51)+SUMIF(E!$HC$15:$HL$15,'Ciclo Semaforico'!BE$32,E!$HC51:$HL51)+SUMIF(O!$HC$15:$HL$15,'Ciclo Semaforico'!BE$32,O!$HC51:$HL51))-IF(BE$31="",(SUMIF(S!$HC$15:$HL$15,'Ciclo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Semaforico'!BE$30,O!$HC51:$HL51))*BE$31))</f>
        <v>0</v>
      </c>
      <c r="BF76" s="241">
        <f>IF(BF$32="",IF(BF$31="",(SUMIF(S!$HC$15:$HL$15,'Ciclo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Semaforico'!BF$30,O!$HC51:$HL51))*BF$31),(SUMIF(S!$HC$15:$HL$15,'Ciclo Semaforico'!BF$32,S!$HC51:$HL51)+SUMIF(N!$HC$15:$HL$15,'Ciclo Semaforico'!BF$32,N!$HC51:$HL51)+SUMIF(E!$HC$15:$HL$15,'Ciclo Semaforico'!BF$32,E!$HC51:$HL51)+SUMIF(O!$HC$15:$HL$15,'Ciclo Semaforico'!BF$32,O!$HC51:$HL51))-IF(BF$31="",(SUMIF(S!$HC$15:$HL$15,'Ciclo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Semaforico'!BF$30,O!$HC51:$HL51))*BF$31))</f>
        <v>0</v>
      </c>
      <c r="BG76" s="241">
        <f>IF(BG$32="",IF(BG$31="",(SUMIF(S!$HC$15:$HL$15,'Ciclo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Semaforico'!BG$30,O!$HC51:$HL51))*BG$31),(SUMIF(S!$HC$15:$HL$15,'Ciclo Semaforico'!BG$32,S!$HC51:$HL51)+SUMIF(N!$HC$15:$HL$15,'Ciclo Semaforico'!BG$32,N!$HC51:$HL51)+SUMIF(E!$HC$15:$HL$15,'Ciclo Semaforico'!BG$32,E!$HC51:$HL51)+SUMIF(O!$HC$15:$HL$15,'Ciclo Semaforico'!BG$32,O!$HC51:$HL51))-IF(BG$31="",(SUMIF(S!$HC$15:$HL$15,'Ciclo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Semaforico'!BG$30,O!$HC51:$HL51))*BG$31))</f>
        <v>0</v>
      </c>
      <c r="BH76" s="241">
        <f>IF(BH$32="",IF(BH$31="",(SUMIF(S!$HC$15:$HL$15,'Ciclo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Semaforico'!BH$30,O!$HC51:$HL51))*BH$31),(SUMIF(S!$HC$15:$HL$15,'Ciclo Semaforico'!BH$32,S!$HC51:$HL51)+SUMIF(N!$HC$15:$HL$15,'Ciclo Semaforico'!BH$32,N!$HC51:$HL51)+SUMIF(E!$HC$15:$HL$15,'Ciclo Semaforico'!BH$32,E!$HC51:$HL51)+SUMIF(O!$HC$15:$HL$15,'Ciclo Semaforico'!BH$32,O!$HC51:$HL51))-IF(BH$31="",(SUMIF(S!$HC$15:$HL$15,'Ciclo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Semaforico'!BH$30,O!$HC51:$HL51))*BH$31))</f>
        <v>0</v>
      </c>
      <c r="BI76" s="241">
        <f>IF(BI$32="",IF(BI$31="",(SUMIF(S!$HC$15:$HL$15,'Ciclo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Semaforico'!BI$30,O!$HC51:$HL51))*BI$31),(SUMIF(S!$HC$15:$HL$15,'Ciclo Semaforico'!BI$32,S!$HC51:$HL51)+SUMIF(N!$HC$15:$HL$15,'Ciclo Semaforico'!BI$32,N!$HC51:$HL51)+SUMIF(E!$HC$15:$HL$15,'Ciclo Semaforico'!BI$32,E!$HC51:$HL51)+SUMIF(O!$HC$15:$HL$15,'Ciclo Semaforico'!BI$32,O!$HC51:$HL51))-IF(BI$31="",(SUMIF(S!$HC$15:$HL$15,'Ciclo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Semaforico'!BI$30,O!$HC51:$HL51))*BI$31))</f>
        <v>0</v>
      </c>
      <c r="BJ76" s="242">
        <f>IF(BJ$32="",IF(BJ$31="",(SUMIF(S!$HC$15:$HL$15,'Ciclo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Semaforico'!BJ$30,O!$HC51:$HL51))*BJ$31),(SUMIF(S!$HC$15:$HL$15,'Ciclo Semaforico'!BJ$32,S!$HC51:$HL51)+SUMIF(N!$HC$15:$HL$15,'Ciclo Semaforico'!BJ$32,N!$HC51:$HL51)+SUMIF(E!$HC$15:$HL$15,'Ciclo Semaforico'!BJ$32,E!$HC51:$HL51)+SUMIF(O!$HC$15:$HL$15,'Ciclo Semaforico'!BJ$32,O!$HC51:$HL51))-IF(BJ$31="",(SUMIF(S!$HC$15:$HL$15,'Ciclo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Semaforico'!BJ$30,O!$HC51:$HL51))*BJ$31))</f>
        <v>0</v>
      </c>
      <c r="BK76" s="240">
        <f>IF(BK$32="",IF(BK$31="",(SUMIF(S!$HC$15:$HL$15,'Ciclo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Semaforico'!BK$30,O!$HC51:$HL51))*BK$31),(SUMIF(S!$HC$15:$HL$15,'Ciclo Semaforico'!BK$32,S!$HC51:$HL51)+SUMIF(N!$HC$15:$HL$15,'Ciclo Semaforico'!BK$32,N!$HC51:$HL51)+SUMIF(E!$HC$15:$HL$15,'Ciclo Semaforico'!BK$32,E!$HC51:$HL51)+SUMIF(O!$HC$15:$HL$15,'Ciclo Semaforico'!BK$32,O!$HC51:$HL51))-IF(BK$31="",(SUMIF(S!$HC$15:$HL$15,'Ciclo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Semaforico'!BK$30,O!$HC51:$HL51))*BK$31))</f>
        <v>0</v>
      </c>
      <c r="BL76" s="241">
        <f>IF(BL$32="",IF(BL$31="",(SUMIF(S!$HC$15:$HL$15,'Ciclo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Semaforico'!BL$30,O!$HC51:$HL51))*BL$31),(SUMIF(S!$HC$15:$HL$15,'Ciclo Semaforico'!BL$32,S!$HC51:$HL51)+SUMIF(N!$HC$15:$HL$15,'Ciclo Semaforico'!BL$32,N!$HC51:$HL51)+SUMIF(E!$HC$15:$HL$15,'Ciclo Semaforico'!BL$32,E!$HC51:$HL51)+SUMIF(O!$HC$15:$HL$15,'Ciclo Semaforico'!BL$32,O!$HC51:$HL51))-IF(BL$31="",(SUMIF(S!$HC$15:$HL$15,'Ciclo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Semaforico'!BL$30,O!$HC51:$HL51))*BL$31))</f>
        <v>0</v>
      </c>
      <c r="BM76" s="241">
        <f>IF(BM$32="",IF(BM$31="",(SUMIF(S!$HC$15:$HL$15,'Ciclo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Semaforico'!BM$30,O!$HC51:$HL51))*BM$31),(SUMIF(S!$HC$15:$HL$15,'Ciclo Semaforico'!BM$32,S!$HC51:$HL51)+SUMIF(N!$HC$15:$HL$15,'Ciclo Semaforico'!BM$32,N!$HC51:$HL51)+SUMIF(E!$HC$15:$HL$15,'Ciclo Semaforico'!BM$32,E!$HC51:$HL51)+SUMIF(O!$HC$15:$HL$15,'Ciclo Semaforico'!BM$32,O!$HC51:$HL51))-IF(BM$31="",(SUMIF(S!$HC$15:$HL$15,'Ciclo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Semaforico'!BM$30,O!$HC51:$HL51))*BM$31))</f>
        <v>0</v>
      </c>
      <c r="BN76" s="241">
        <f>IF(BN$32="",IF(BN$31="",(SUMIF(S!$HC$15:$HL$15,'Ciclo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Semaforico'!BN$30,O!$HC51:$HL51))*BN$31),(SUMIF(S!$HC$15:$HL$15,'Ciclo Semaforico'!BN$32,S!$HC51:$HL51)+SUMIF(N!$HC$15:$HL$15,'Ciclo Semaforico'!BN$32,N!$HC51:$HL51)+SUMIF(E!$HC$15:$HL$15,'Ciclo Semaforico'!BN$32,E!$HC51:$HL51)+SUMIF(O!$HC$15:$HL$15,'Ciclo Semaforico'!BN$32,O!$HC51:$HL51))-IF(BN$31="",(SUMIF(S!$HC$15:$HL$15,'Ciclo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Semaforico'!BN$30,O!$HC51:$HL51))*BN$31))</f>
        <v>0</v>
      </c>
      <c r="BO76" s="241">
        <f>IF(BO$32="",IF(BO$31="",(SUMIF(S!$HC$15:$HL$15,'Ciclo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Semaforico'!BO$30,O!$HC51:$HL51))*BO$31),(SUMIF(S!$HC$15:$HL$15,'Ciclo Semaforico'!BO$32,S!$HC51:$HL51)+SUMIF(N!$HC$15:$HL$15,'Ciclo Semaforico'!BO$32,N!$HC51:$HL51)+SUMIF(E!$HC$15:$HL$15,'Ciclo Semaforico'!BO$32,E!$HC51:$HL51)+SUMIF(O!$HC$15:$HL$15,'Ciclo Semaforico'!BO$32,O!$HC51:$HL51))-IF(BO$31="",(SUMIF(S!$HC$15:$HL$15,'Ciclo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Semaforico'!BO$30,O!$HC51:$HL51))*BO$31))</f>
        <v>0</v>
      </c>
      <c r="BP76" s="241">
        <f>IF(BP$32="",IF(BP$31="",(SUMIF(S!$HC$15:$HL$15,'Ciclo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Semaforico'!BP$30,O!$HC51:$HL51))*BP$31),(SUMIF(S!$HC$15:$HL$15,'Ciclo Semaforico'!BP$32,S!$HC51:$HL51)+SUMIF(N!$HC$15:$HL$15,'Ciclo Semaforico'!BP$32,N!$HC51:$HL51)+SUMIF(E!$HC$15:$HL$15,'Ciclo Semaforico'!BP$32,E!$HC51:$HL51)+SUMIF(O!$HC$15:$HL$15,'Ciclo Semaforico'!BP$32,O!$HC51:$HL51))-IF(BP$31="",(SUMIF(S!$HC$15:$HL$15,'Ciclo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Semaforico'!BP$30,O!$HC51:$HL51))*BP$31))</f>
        <v>0</v>
      </c>
      <c r="BQ76" s="241">
        <f>IF(BQ$32="",IF(BQ$31="",(SUMIF(S!$HC$15:$HL$15,'Ciclo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Semaforico'!BQ$30,O!$HC51:$HL51))*BQ$31),(SUMIF(S!$HC$15:$HL$15,'Ciclo Semaforico'!BQ$32,S!$HC51:$HL51)+SUMIF(N!$HC$15:$HL$15,'Ciclo Semaforico'!BQ$32,N!$HC51:$HL51)+SUMIF(E!$HC$15:$HL$15,'Ciclo Semaforico'!BQ$32,E!$HC51:$HL51)+SUMIF(O!$HC$15:$HL$15,'Ciclo Semaforico'!BQ$32,O!$HC51:$HL51))-IF(BQ$31="",(SUMIF(S!$HC$15:$HL$15,'Ciclo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Semaforico'!BQ$30,O!$HC51:$HL51))*BQ$31))</f>
        <v>0</v>
      </c>
      <c r="BR76" s="241">
        <f>IF(BR$32="",IF(BR$31="",(SUMIF(S!$HC$15:$HL$15,'Ciclo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Semaforico'!BR$30,O!$HC51:$HL51))*BR$31),(SUMIF(S!$HC$15:$HL$15,'Ciclo Semaforico'!BR$32,S!$HC51:$HL51)+SUMIF(N!$HC$15:$HL$15,'Ciclo Semaforico'!BR$32,N!$HC51:$HL51)+SUMIF(E!$HC$15:$HL$15,'Ciclo Semaforico'!BR$32,E!$HC51:$HL51)+SUMIF(O!$HC$15:$HL$15,'Ciclo Semaforico'!BR$32,O!$HC51:$HL51))-IF(BR$31="",(SUMIF(S!$HC$15:$HL$15,'Ciclo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Semaforico'!BR$30,O!$HC51:$HL51))*BR$31))</f>
        <v>0</v>
      </c>
      <c r="BS76" s="241">
        <f>IF(BS$32="",IF(BS$31="",(SUMIF(S!$HC$15:$HL$15,'Ciclo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Semaforico'!BS$30,O!$HC51:$HL51))*BS$31),(SUMIF(S!$HC$15:$HL$15,'Ciclo Semaforico'!BS$32,S!$HC51:$HL51)+SUMIF(N!$HC$15:$HL$15,'Ciclo Semaforico'!BS$32,N!$HC51:$HL51)+SUMIF(E!$HC$15:$HL$15,'Ciclo Semaforico'!BS$32,E!$HC51:$HL51)+SUMIF(O!$HC$15:$HL$15,'Ciclo Semaforico'!BS$32,O!$HC51:$HL51))-IF(BS$31="",(SUMIF(S!$HC$15:$HL$15,'Ciclo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Semaforico'!BS$30,O!$HC51:$HL51))*BS$31))</f>
        <v>0</v>
      </c>
      <c r="BT76" s="241">
        <f>IF(BT$32="",IF(BT$31="",(SUMIF(S!$HC$15:$HL$15,'Ciclo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Semaforico'!BT$30,O!$HC51:$HL51))*BT$31),(SUMIF(S!$HC$15:$HL$15,'Ciclo Semaforico'!BT$32,S!$HC51:$HL51)+SUMIF(N!$HC$15:$HL$15,'Ciclo Semaforico'!BT$32,N!$HC51:$HL51)+SUMIF(E!$HC$15:$HL$15,'Ciclo Semaforico'!BT$32,E!$HC51:$HL51)+SUMIF(O!$HC$15:$HL$15,'Ciclo Semaforico'!BT$32,O!$HC51:$HL51))-IF(BT$31="",(SUMIF(S!$HC$15:$HL$15,'Ciclo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Semaforico'!BT$30,O!$HC51:$HL51))*BT$31))</f>
        <v>0</v>
      </c>
      <c r="BU76" s="241">
        <f>IF(BU$32="",IF(BU$31="",(SUMIF(S!$HC$15:$HL$15,'Ciclo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Semaforico'!BU$30,O!$HC51:$HL51))*BU$31),(SUMIF(S!$HC$15:$HL$15,'Ciclo Semaforico'!BU$32,S!$HC51:$HL51)+SUMIF(N!$HC$15:$HL$15,'Ciclo Semaforico'!BU$32,N!$HC51:$HL51)+SUMIF(E!$HC$15:$HL$15,'Ciclo Semaforico'!BU$32,E!$HC51:$HL51)+SUMIF(O!$HC$15:$HL$15,'Ciclo Semaforico'!BU$32,O!$HC51:$HL51))-IF(BU$31="",(SUMIF(S!$HC$15:$HL$15,'Ciclo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Semaforico'!BU$30,O!$HC51:$HL51))*BU$31))</f>
        <v>0</v>
      </c>
      <c r="BV76" s="242">
        <f>IF(BV$32="",IF(BV$31="",(SUMIF(S!$HC$15:$HL$15,'Ciclo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Semaforico'!BV$30,O!$HC51:$HL51))*BV$31),(SUMIF(S!$HC$15:$HL$15,'Ciclo Semaforico'!BV$32,S!$HC51:$HL51)+SUMIF(N!$HC$15:$HL$15,'Ciclo Semaforico'!BV$32,N!$HC51:$HL51)+SUMIF(E!$HC$15:$HL$15,'Ciclo Semaforico'!BV$32,E!$HC51:$HL51)+SUMIF(O!$HC$15:$HL$15,'Ciclo Semaforico'!BV$32,O!$HC51:$HL51))-IF(BV$31="",(SUMIF(S!$HC$15:$HL$15,'Ciclo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Semaforico'!BV$30,O!$HC51:$HL51))*BV$31))</f>
        <v>0</v>
      </c>
      <c r="BW76" s="240">
        <f>IF(BW$32="",IF(BW$31="",(SUMIF(S!$HC$15:$HL$15,'Ciclo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Semaforico'!BW$30,O!$HC51:$HL51))*BW$31),(SUMIF(S!$HC$15:$HL$15,'Ciclo Semaforico'!BW$32,S!$HC51:$HL51)+SUMIF(N!$HC$15:$HL$15,'Ciclo Semaforico'!BW$32,N!$HC51:$HL51)+SUMIF(E!$HC$15:$HL$15,'Ciclo Semaforico'!BW$32,E!$HC51:$HL51)+SUMIF(O!$HC$15:$HL$15,'Ciclo Semaforico'!BW$32,O!$HC51:$HL51))-IF(BW$31="",(SUMIF(S!$HC$15:$HL$15,'Ciclo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Semaforico'!BW$30,O!$HC51:$HL51))*BW$31))</f>
        <v>0</v>
      </c>
      <c r="BX76" s="241">
        <f>IF(BX$32="",IF(BX$31="",(SUMIF(S!$HC$15:$HL$15,'Ciclo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Semaforico'!BX$30,O!$HC51:$HL51))*BX$31),(SUMIF(S!$HC$15:$HL$15,'Ciclo Semaforico'!BX$32,S!$HC51:$HL51)+SUMIF(N!$HC$15:$HL$15,'Ciclo Semaforico'!BX$32,N!$HC51:$HL51)+SUMIF(E!$HC$15:$HL$15,'Ciclo Semaforico'!BX$32,E!$HC51:$HL51)+SUMIF(O!$HC$15:$HL$15,'Ciclo Semaforico'!BX$32,O!$HC51:$HL51))-IF(BX$31="",(SUMIF(S!$HC$15:$HL$15,'Ciclo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Semaforico'!BX$30,O!$HC51:$HL51))*BX$31))</f>
        <v>0</v>
      </c>
      <c r="BY76" s="241">
        <f>IF(BY$32="",IF(BY$31="",(SUMIF(S!$HC$15:$HL$15,'Ciclo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Semaforico'!BY$30,O!$HC51:$HL51))*BY$31),(SUMIF(S!$HC$15:$HL$15,'Ciclo Semaforico'!BY$32,S!$HC51:$HL51)+SUMIF(N!$HC$15:$HL$15,'Ciclo Semaforico'!BY$32,N!$HC51:$HL51)+SUMIF(E!$HC$15:$HL$15,'Ciclo Semaforico'!BY$32,E!$HC51:$HL51)+SUMIF(O!$HC$15:$HL$15,'Ciclo Semaforico'!BY$32,O!$HC51:$HL51))-IF(BY$31="",(SUMIF(S!$HC$15:$HL$15,'Ciclo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Semaforico'!BY$30,O!$HC51:$HL51))*BY$31))</f>
        <v>0</v>
      </c>
      <c r="BZ76" s="241">
        <f>IF(BZ$32="",IF(BZ$31="",(SUMIF(S!$HC$15:$HL$15,'Ciclo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Semaforico'!BZ$30,O!$HC51:$HL51))*BZ$31),(SUMIF(S!$HC$15:$HL$15,'Ciclo Semaforico'!BZ$32,S!$HC51:$HL51)+SUMIF(N!$HC$15:$HL$15,'Ciclo Semaforico'!BZ$32,N!$HC51:$HL51)+SUMIF(E!$HC$15:$HL$15,'Ciclo Semaforico'!BZ$32,E!$HC51:$HL51)+SUMIF(O!$HC$15:$HL$15,'Ciclo Semaforico'!BZ$32,O!$HC51:$HL51))-IF(BZ$31="",(SUMIF(S!$HC$15:$HL$15,'Ciclo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Semaforico'!BZ$30,O!$HC51:$HL51))*BZ$31))</f>
        <v>0</v>
      </c>
      <c r="CA76" s="241">
        <f>IF(CA$32="",IF(CA$31="",(SUMIF(S!$HC$15:$HL$15,'Ciclo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Semaforico'!CA$30,O!$HC51:$HL51))*CA$31),(SUMIF(S!$HC$15:$HL$15,'Ciclo Semaforico'!CA$32,S!$HC51:$HL51)+SUMIF(N!$HC$15:$HL$15,'Ciclo Semaforico'!CA$32,N!$HC51:$HL51)+SUMIF(E!$HC$15:$HL$15,'Ciclo Semaforico'!CA$32,E!$HC51:$HL51)+SUMIF(O!$HC$15:$HL$15,'Ciclo Semaforico'!CA$32,O!$HC51:$HL51))-IF(CA$31="",(SUMIF(S!$HC$15:$HL$15,'Ciclo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Semaforico'!CA$30,O!$HC51:$HL51))*CA$31))</f>
        <v>0</v>
      </c>
      <c r="CB76" s="241">
        <f>IF(CB$32="",IF(CB$31="",(SUMIF(S!$HC$15:$HL$15,'Ciclo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Semaforico'!CB$30,O!$HC51:$HL51))*CB$31),(SUMIF(S!$HC$15:$HL$15,'Ciclo Semaforico'!CB$32,S!$HC51:$HL51)+SUMIF(N!$HC$15:$HL$15,'Ciclo Semaforico'!CB$32,N!$HC51:$HL51)+SUMIF(E!$HC$15:$HL$15,'Ciclo Semaforico'!CB$32,E!$HC51:$HL51)+SUMIF(O!$HC$15:$HL$15,'Ciclo Semaforico'!CB$32,O!$HC51:$HL51))-IF(CB$31="",(SUMIF(S!$HC$15:$HL$15,'Ciclo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Semaforico'!CB$30,O!$HC51:$HL51))*CB$31))</f>
        <v>0</v>
      </c>
      <c r="CC76" s="241">
        <f>IF(CC$32="",IF(CC$31="",(SUMIF(S!$HC$15:$HL$15,'Ciclo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Semaforico'!CC$30,O!$HC51:$HL51))*CC$31),(SUMIF(S!$HC$15:$HL$15,'Ciclo Semaforico'!CC$32,S!$HC51:$HL51)+SUMIF(N!$HC$15:$HL$15,'Ciclo Semaforico'!CC$32,N!$HC51:$HL51)+SUMIF(E!$HC$15:$HL$15,'Ciclo Semaforico'!CC$32,E!$HC51:$HL51)+SUMIF(O!$HC$15:$HL$15,'Ciclo Semaforico'!CC$32,O!$HC51:$HL51))-IF(CC$31="",(SUMIF(S!$HC$15:$HL$15,'Ciclo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Semaforico'!CC$30,O!$HC51:$HL51))*CC$31))</f>
        <v>0</v>
      </c>
      <c r="CD76" s="241">
        <f>IF(CD$32="",IF(CD$31="",(SUMIF(S!$HC$15:$HL$15,'Ciclo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Semaforico'!CD$30,O!$HC51:$HL51))*CD$31),(SUMIF(S!$HC$15:$HL$15,'Ciclo Semaforico'!CD$32,S!$HC51:$HL51)+SUMIF(N!$HC$15:$HL$15,'Ciclo Semaforico'!CD$32,N!$HC51:$HL51)+SUMIF(E!$HC$15:$HL$15,'Ciclo Semaforico'!CD$32,E!$HC51:$HL51)+SUMIF(O!$HC$15:$HL$15,'Ciclo Semaforico'!CD$32,O!$HC51:$HL51))-IF(CD$31="",(SUMIF(S!$HC$15:$HL$15,'Ciclo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Semaforico'!CD$30,O!$HC51:$HL51))*CD$31))</f>
        <v>0</v>
      </c>
      <c r="CE76" s="241">
        <f>IF(CE$32="",IF(CE$31="",(SUMIF(S!$HC$15:$HL$15,'Ciclo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Semaforico'!CE$30,O!$HC51:$HL51))*CE$31),(SUMIF(S!$HC$15:$HL$15,'Ciclo Semaforico'!CE$32,S!$HC51:$HL51)+SUMIF(N!$HC$15:$HL$15,'Ciclo Semaforico'!CE$32,N!$HC51:$HL51)+SUMIF(E!$HC$15:$HL$15,'Ciclo Semaforico'!CE$32,E!$HC51:$HL51)+SUMIF(O!$HC$15:$HL$15,'Ciclo Semaforico'!CE$32,O!$HC51:$HL51))-IF(CE$31="",(SUMIF(S!$HC$15:$HL$15,'Ciclo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Semaforico'!CE$30,O!$HC51:$HL51))*CE$31))</f>
        <v>0</v>
      </c>
      <c r="CF76" s="241">
        <f>IF(CF$32="",IF(CF$31="",(SUMIF(S!$HC$15:$HL$15,'Ciclo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Semaforico'!CF$30,O!$HC51:$HL51))*CF$31),(SUMIF(S!$HC$15:$HL$15,'Ciclo Semaforico'!CF$32,S!$HC51:$HL51)+SUMIF(N!$HC$15:$HL$15,'Ciclo Semaforico'!CF$32,N!$HC51:$HL51)+SUMIF(E!$HC$15:$HL$15,'Ciclo Semaforico'!CF$32,E!$HC51:$HL51)+SUMIF(O!$HC$15:$HL$15,'Ciclo Semaforico'!CF$32,O!$HC51:$HL51))-IF(CF$31="",(SUMIF(S!$HC$15:$HL$15,'Ciclo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Semaforico'!CF$30,O!$HC51:$HL51))*CF$31))</f>
        <v>0</v>
      </c>
      <c r="CG76" s="241">
        <f>IF(CG$32="",IF(CG$31="",(SUMIF(S!$HC$15:$HL$15,'Ciclo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Semaforico'!CG$30,O!$HC51:$HL51))*CG$31),(SUMIF(S!$HC$15:$HL$15,'Ciclo Semaforico'!CG$32,S!$HC51:$HL51)+SUMIF(N!$HC$15:$HL$15,'Ciclo Semaforico'!CG$32,N!$HC51:$HL51)+SUMIF(E!$HC$15:$HL$15,'Ciclo Semaforico'!CG$32,E!$HC51:$HL51)+SUMIF(O!$HC$15:$HL$15,'Ciclo Semaforico'!CG$32,O!$HC51:$HL51))-IF(CG$31="",(SUMIF(S!$HC$15:$HL$15,'Ciclo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Semaforico'!CG$30,O!$HC51:$HL51))*CG$31))</f>
        <v>0</v>
      </c>
      <c r="CH76" s="242">
        <f>IF(CH$32="",IF(CH$31="",(SUMIF(S!$HC$15:$HL$15,'Ciclo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Semaforico'!CH$30,O!$HC51:$HL51))*CH$31),(SUMIF(S!$HC$15:$HL$15,'Ciclo Semaforico'!CH$32,S!$HC51:$HL51)+SUMIF(N!$HC$15:$HL$15,'Ciclo Semaforico'!CH$32,N!$HC51:$HL51)+SUMIF(E!$HC$15:$HL$15,'Ciclo Semaforico'!CH$32,E!$HC51:$HL51)+SUMIF(O!$HC$15:$HL$15,'Ciclo Semaforico'!CH$32,O!$HC51:$HL51))-IF(CH$31="",(SUMIF(S!$HC$15:$HL$15,'Ciclo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Semaforico'!CH$30,O!$HC51:$HL51))*CH$31))</f>
        <v>0</v>
      </c>
      <c r="CI76" s="240" t="e">
        <f t="shared" ref="CI76:CI107" si="208">+SUM(AA73:AA76)</f>
        <v>#REF!</v>
      </c>
      <c r="CJ76" s="241" t="e">
        <f t="shared" ref="CJ76:CJ107" si="209">+SUM(AB73:AB76)</f>
        <v>#REF!</v>
      </c>
      <c r="CK76" s="241" t="e">
        <f t="shared" ref="CK76:CK107" si="210">+SUM(AC73:AC76)</f>
        <v>#REF!</v>
      </c>
      <c r="CL76" s="241" t="e">
        <f t="shared" ref="CL76:CL107" si="211">+SUM(AD73:AD76)</f>
        <v>#REF!</v>
      </c>
      <c r="CM76" s="241" t="e">
        <f t="shared" ref="CM76:CM107" si="212">+SUM(AE73:AE76)</f>
        <v>#REF!</v>
      </c>
      <c r="CN76" s="241" t="e">
        <f t="shared" ref="CN76:CN107" si="213">+SUM(AF73:AF76)</f>
        <v>#REF!</v>
      </c>
      <c r="CO76" s="241" t="e">
        <f t="shared" ref="CO76:CO107" si="214">+SUM(AG73:AG76)</f>
        <v>#REF!</v>
      </c>
      <c r="CP76" s="241" t="e">
        <f t="shared" ref="CP76:CP107" si="215">+SUM(AH73:AH76)</f>
        <v>#REF!</v>
      </c>
      <c r="CQ76" s="241" t="e">
        <f t="shared" ref="CQ76:CQ107" si="216">+SUM(AI73:AI76)</f>
        <v>#REF!</v>
      </c>
      <c r="CR76" s="241" t="e">
        <f t="shared" ref="CR76:CR107" si="217">+SUM(AJ73:AJ76)</f>
        <v>#REF!</v>
      </c>
      <c r="CS76" s="241" t="e">
        <f t="shared" ref="CS76:CS107" si="218">+SUM(AK73:AK76)</f>
        <v>#REF!</v>
      </c>
      <c r="CT76" s="242">
        <f t="shared" ref="CT76:CT107" si="219">+SUM(AL73:AL76)</f>
        <v>0</v>
      </c>
      <c r="CU76" s="240" t="e">
        <f t="shared" ref="CU76:CU107" si="220">+SUM(AM73:AM76)</f>
        <v>#REF!</v>
      </c>
      <c r="CV76" s="241" t="e">
        <f t="shared" ref="CV76:CV107" si="221">+SUM(AN73:AN76)</f>
        <v>#REF!</v>
      </c>
      <c r="CW76" s="241" t="e">
        <f t="shared" ref="CW76:CW107" si="222">+SUM(AO73:AO76)</f>
        <v>#REF!</v>
      </c>
      <c r="CX76" s="241">
        <f t="shared" ref="CX76:CX107" si="223">+SUM(AP73:AP76)</f>
        <v>0</v>
      </c>
      <c r="CY76" s="241">
        <f t="shared" ref="CY76:CY107" si="224">+SUM(AQ73:AQ76)</f>
        <v>0</v>
      </c>
      <c r="CZ76" s="241">
        <f t="shared" ref="CZ76:CZ107" si="225">+SUM(AR73:AR76)</f>
        <v>0</v>
      </c>
      <c r="DA76" s="241">
        <f t="shared" ref="DA76:DA107" si="226">+SUM(AS73:AS76)</f>
        <v>0</v>
      </c>
      <c r="DB76" s="241">
        <f t="shared" ref="DB76:DB107" si="227">+SUM(AT73:AT76)</f>
        <v>0</v>
      </c>
      <c r="DC76" s="241">
        <f t="shared" ref="DC76:DC107" si="228">+SUM(AU73:AU76)</f>
        <v>0</v>
      </c>
      <c r="DD76" s="241">
        <f t="shared" ref="DD76:DD107" si="229">+SUM(AV73:AV76)</f>
        <v>0</v>
      </c>
      <c r="DE76" s="241">
        <f t="shared" ref="DE76:DE107" si="230">+SUM(AW73:AW76)</f>
        <v>0</v>
      </c>
      <c r="DF76" s="242">
        <f t="shared" ref="DF76:DF107" si="231">+SUM(AX73:AX76)</f>
        <v>0</v>
      </c>
      <c r="DG76" s="240">
        <f t="shared" ref="DG76:DG107" si="232">+SUM(AY73:AY76)</f>
        <v>0</v>
      </c>
      <c r="DH76" s="241">
        <f t="shared" ref="DH76:DH107" si="233">+SUM(AZ73:AZ76)</f>
        <v>0</v>
      </c>
      <c r="DI76" s="241">
        <f t="shared" ref="DI76:DI107" si="234">+SUM(BA73:BA76)</f>
        <v>0</v>
      </c>
      <c r="DJ76" s="241">
        <f t="shared" ref="DJ76:DJ107" si="235">+SUM(BB73:BB76)</f>
        <v>0</v>
      </c>
      <c r="DK76" s="241">
        <f t="shared" ref="DK76:DK107" si="236">+SUM(BC73:BC76)</f>
        <v>0</v>
      </c>
      <c r="DL76" s="241">
        <f t="shared" ref="DL76:DL107" si="237">+SUM(BD73:BD76)</f>
        <v>0</v>
      </c>
      <c r="DM76" s="241">
        <f t="shared" ref="DM76:DM107" si="238">+SUM(BE73:BE76)</f>
        <v>0</v>
      </c>
      <c r="DN76" s="241">
        <f t="shared" ref="DN76:DN107" si="239">+SUM(BF73:BF76)</f>
        <v>0</v>
      </c>
      <c r="DO76" s="241">
        <f t="shared" ref="DO76:DO107" si="240">+SUM(BG73:BG76)</f>
        <v>0</v>
      </c>
      <c r="DP76" s="241">
        <f t="shared" ref="DP76:DP107" si="241">+SUM(BH73:BH76)</f>
        <v>0</v>
      </c>
      <c r="DQ76" s="241">
        <f t="shared" ref="DQ76:DQ107" si="242">+SUM(BI73:BI76)</f>
        <v>0</v>
      </c>
      <c r="DR76" s="242">
        <f t="shared" ref="DR76:DR107" si="243">+SUM(BJ73:BJ76)</f>
        <v>0</v>
      </c>
      <c r="DS76" s="240">
        <f t="shared" ref="DS76:DS107" si="244">+SUM(BK73:BK76)</f>
        <v>0</v>
      </c>
      <c r="DT76" s="241">
        <f t="shared" ref="DT76:DT107" si="245">+SUM(BL73:BL76)</f>
        <v>0</v>
      </c>
      <c r="DU76" s="241">
        <f t="shared" ref="DU76:DU107" si="246">+SUM(BM73:BM76)</f>
        <v>0</v>
      </c>
      <c r="DV76" s="241">
        <f t="shared" ref="DV76:DV107" si="247">+SUM(BN73:BN76)</f>
        <v>0</v>
      </c>
      <c r="DW76" s="241">
        <f t="shared" ref="DW76:DW107" si="248">+SUM(BO73:BO76)</f>
        <v>0</v>
      </c>
      <c r="DX76" s="241">
        <f t="shared" ref="DX76:DX107" si="249">+SUM(BP73:BP76)</f>
        <v>0</v>
      </c>
      <c r="DY76" s="241">
        <f t="shared" ref="DY76:DY107" si="250">+SUM(BQ73:BQ76)</f>
        <v>0</v>
      </c>
      <c r="DZ76" s="241">
        <f t="shared" ref="DZ76:DZ107" si="251">+SUM(BR73:BR76)</f>
        <v>0</v>
      </c>
      <c r="EA76" s="241">
        <f t="shared" ref="EA76:EA107" si="252">+SUM(BS73:BS76)</f>
        <v>0</v>
      </c>
      <c r="EB76" s="241">
        <f t="shared" ref="EB76:EB107" si="253">+SUM(BT73:BT76)</f>
        <v>0</v>
      </c>
      <c r="EC76" s="241">
        <f t="shared" ref="EC76:EC107" si="254">+SUM(BU73:BU76)</f>
        <v>0</v>
      </c>
      <c r="ED76" s="242">
        <f t="shared" ref="ED76:ED107" si="255">+SUM(BV73:BV76)</f>
        <v>0</v>
      </c>
      <c r="EE76" s="240">
        <f t="shared" ref="EE76:EE107" si="256">+SUM(BW73:BW76)</f>
        <v>0</v>
      </c>
      <c r="EF76" s="241">
        <f t="shared" ref="EF76:EF107" si="257">+SUM(BX73:BX76)</f>
        <v>0</v>
      </c>
      <c r="EG76" s="241">
        <f t="shared" ref="EG76:EG107" si="258">+SUM(BY73:BY76)</f>
        <v>0</v>
      </c>
      <c r="EH76" s="241">
        <f t="shared" ref="EH76:EH107" si="259">+SUM(BZ73:BZ76)</f>
        <v>0</v>
      </c>
      <c r="EI76" s="241">
        <f t="shared" ref="EI76:EI107" si="260">+SUM(CA73:CA76)</f>
        <v>0</v>
      </c>
      <c r="EJ76" s="241">
        <f t="shared" ref="EJ76:EJ107" si="261">+SUM(CB73:CB76)</f>
        <v>0</v>
      </c>
      <c r="EK76" s="241">
        <f t="shared" ref="EK76:EK107" si="262">+SUM(CC73:CC76)</f>
        <v>0</v>
      </c>
      <c r="EL76" s="241">
        <f t="shared" ref="EL76:EL107" si="263">+SUM(CD73:CD76)</f>
        <v>0</v>
      </c>
      <c r="EM76" s="241">
        <f t="shared" ref="EM76:EM107" si="264">+SUM(CE73:CE76)</f>
        <v>0</v>
      </c>
      <c r="EN76" s="241">
        <f t="shared" ref="EN76:EN107" si="265">+SUM(CF73:CF76)</f>
        <v>0</v>
      </c>
      <c r="EO76" s="241">
        <f t="shared" ref="EO76:EO107" si="266">+SUM(CG73:CG76)</f>
        <v>0</v>
      </c>
      <c r="EP76" s="242">
        <f t="shared" ref="EP76:EP107" si="267">+SUM(CH73:CH76)</f>
        <v>0</v>
      </c>
      <c r="EQ76" s="251" t="e">
        <f t="shared" ref="EQ76:EQ107" si="268">+IF(EQ$30="","",ROUND(((CI76*EQ$32)/EQ$31)/$IU76,2))</f>
        <v>#REF!</v>
      </c>
      <c r="ER76" s="252" t="e">
        <f t="shared" ref="ER76:ER107" si="269">+IF(ER$30="","",ROUND(((CJ76*ER$32)/ER$31)/$IU76,2))</f>
        <v>#REF!</v>
      </c>
      <c r="ES76" s="252" t="e">
        <f t="shared" ref="ES76:ES107" si="270">+IF(ES$30="","",ROUND(((CK76*ES$32)/ES$31)/$IU76,2))</f>
        <v>#REF!</v>
      </c>
      <c r="ET76" s="252" t="e">
        <f t="shared" ref="ET76:ET107" si="271">+IF(ET$30="","",ROUND(((CL76*ET$32)/ET$31)/$IU76,2))</f>
        <v>#REF!</v>
      </c>
      <c r="EU76" s="252" t="e">
        <f t="shared" ref="EU76:EU107" si="272">+IF(EU$30="","",ROUND(((CM76*EU$32)/EU$31)/$IU76,2))</f>
        <v>#REF!</v>
      </c>
      <c r="EV76" s="252" t="e">
        <f t="shared" ref="EV76:EV107" si="273">+IF(EV$30="","",ROUND(((CN76*EV$32)/EV$31)/$IU76,2))</f>
        <v>#REF!</v>
      </c>
      <c r="EW76" s="252" t="e">
        <f t="shared" ref="EW76:EW107" si="274">+IF(EW$30="","",ROUND(((CO76*EW$32)/EW$31)/$IU76,2))</f>
        <v>#REF!</v>
      </c>
      <c r="EX76" s="252" t="e">
        <f t="shared" ref="EX76:EX107" si="275">+IF(EX$30="","",ROUND(((CP76*EX$32)/EX$31)/$IU76,2))</f>
        <v>#REF!</v>
      </c>
      <c r="EY76" s="252" t="e">
        <f t="shared" ref="EY76:EY107" si="276">+IF(EY$30="","",ROUND(((CQ76*EY$32)/EY$31)/$IU76,2))</f>
        <v>#REF!</v>
      </c>
      <c r="EZ76" s="252" t="e">
        <f t="shared" ref="EZ76:EZ107" si="277">+IF(EZ$30="","",ROUND(((CR76*EZ$32)/EZ$31)/$IU76,2))</f>
        <v>#REF!</v>
      </c>
      <c r="FA76" s="252" t="e">
        <f t="shared" ref="FA76:FA107" si="278">+IF(FA$30="","",ROUND(((CS76*FA$32)/FA$31)/$IU76,2))</f>
        <v>#REF!</v>
      </c>
      <c r="FB76" s="253" t="str">
        <f t="shared" ref="FB76:FB107" si="279">+IF(FB$30="","",ROUND(((CT76*FB$32)/FB$31)/$IU76,2))</f>
        <v/>
      </c>
      <c r="FC76" s="251" t="e">
        <f t="shared" ref="FC76:FC107" si="280">+IF(FC$30="","",ROUND(((CU76*FC$32)/FC$31)/$IU76,2))</f>
        <v>#REF!</v>
      </c>
      <c r="FD76" s="252" t="e">
        <f t="shared" ref="FD76:FD107" si="281">+IF(FD$30="","",ROUND(((CV76*FD$32)/FD$31)/$IU76,2))</f>
        <v>#REF!</v>
      </c>
      <c r="FE76" s="252" t="e">
        <f t="shared" ref="FE76:FE107" si="282">+IF(FE$30="","",ROUND(((CW76*FE$32)/FE$31)/$IU76,2))</f>
        <v>#REF!</v>
      </c>
      <c r="FF76" s="252" t="str">
        <f t="shared" ref="FF76:FF107" si="283">+IF(FF$30="","",ROUND(((CX76*FF$32)/FF$31)/$IU76,2))</f>
        <v/>
      </c>
      <c r="FG76" s="252" t="str">
        <f t="shared" ref="FG76:FG107" si="284">+IF(FG$30="","",ROUND(((CY76*FG$32)/FG$31)/$IU76,2))</f>
        <v/>
      </c>
      <c r="FH76" s="252" t="str">
        <f t="shared" ref="FH76:FH107" si="285">+IF(FH$30="","",ROUND(((CZ76*FH$32)/FH$31)/$IU76,2))</f>
        <v/>
      </c>
      <c r="FI76" s="252" t="str">
        <f t="shared" ref="FI76:FI107" si="286">+IF(FI$30="","",ROUND(((DA76*FI$32)/FI$31)/$IU76,2))</f>
        <v/>
      </c>
      <c r="FJ76" s="252" t="str">
        <f t="shared" ref="FJ76:FJ107" si="287">+IF(FJ$30="","",ROUND(((DB76*FJ$32)/FJ$31)/$IU76,2))</f>
        <v/>
      </c>
      <c r="FK76" s="252" t="str">
        <f t="shared" ref="FK76:FK107" si="288">+IF(FK$30="","",ROUND(((DC76*FK$32)/FK$31)/$IU76,2))</f>
        <v/>
      </c>
      <c r="FL76" s="252" t="str">
        <f t="shared" ref="FL76:FL107" si="289">+IF(FL$30="","",ROUND(((DD76*FL$32)/FL$31)/$IU76,2))</f>
        <v/>
      </c>
      <c r="FM76" s="252" t="str">
        <f t="shared" ref="FM76:FM107" si="290">+IF(FM$30="","",ROUND(((DE76*FM$32)/FM$31)/$IU76,2))</f>
        <v/>
      </c>
      <c r="FN76" s="253" t="str">
        <f t="shared" ref="FN76:FN107" si="291">+IF(FN$30="","",ROUND(((DF76*FN$32)/FN$31)/$IU76,2))</f>
        <v/>
      </c>
      <c r="FO76" s="251" t="str">
        <f t="shared" ref="FO76:FO107" si="292">+IF(FO$30="","",ROUND(((DG76*FO$32)/FO$31)/$IU76,2))</f>
        <v/>
      </c>
      <c r="FP76" s="252" t="str">
        <f t="shared" ref="FP76:FP107" si="293">+IF(FP$30="","",ROUND(((DH76*FP$32)/FP$31)/$IU76,2))</f>
        <v/>
      </c>
      <c r="FQ76" s="252" t="str">
        <f t="shared" ref="FQ76:FQ107" si="294">+IF(FQ$30="","",ROUND(((DI76*FQ$32)/FQ$31)/$IU76,2))</f>
        <v/>
      </c>
      <c r="FR76" s="252" t="str">
        <f t="shared" ref="FR76:FR107" si="295">+IF(FR$30="","",ROUND(((DJ76*FR$32)/FR$31)/$IU76,2))</f>
        <v/>
      </c>
      <c r="FS76" s="252" t="str">
        <f t="shared" ref="FS76:FS107" si="296">+IF(FS$30="","",ROUND(((DK76*FS$32)/FS$31)/$IU76,2))</f>
        <v/>
      </c>
      <c r="FT76" s="252" t="str">
        <f t="shared" ref="FT76:FT107" si="297">+IF(FT$30="","",ROUND(((DL76*FT$32)/FT$31)/$IU76,2))</f>
        <v/>
      </c>
      <c r="FU76" s="252" t="str">
        <f t="shared" ref="FU76:FU107" si="298">+IF(FU$30="","",ROUND(((DM76*FU$32)/FU$31)/$IU76,2))</f>
        <v/>
      </c>
      <c r="FV76" s="252" t="str">
        <f t="shared" ref="FV76:FV107" si="299">+IF(FV$30="","",ROUND(((DN76*FV$32)/FV$31)/$IU76,2))</f>
        <v/>
      </c>
      <c r="FW76" s="252" t="str">
        <f t="shared" ref="FW76:FW107" si="300">+IF(FW$30="","",ROUND(((DO76*FW$32)/FW$31)/$IU76,2))</f>
        <v/>
      </c>
      <c r="FX76" s="252" t="str">
        <f t="shared" ref="FX76:FX107" si="301">+IF(FX$30="","",ROUND(((DP76*FX$32)/FX$31)/$IU76,2))</f>
        <v/>
      </c>
      <c r="FY76" s="252" t="str">
        <f t="shared" ref="FY76:FY107" si="302">+IF(FY$30="","",ROUND(((DQ76*FY$32)/FY$31)/$IU76,2))</f>
        <v/>
      </c>
      <c r="FZ76" s="253" t="str">
        <f t="shared" ref="FZ76:FZ107" si="303">+IF(FZ$30="","",ROUND(((DR76*FZ$32)/FZ$31)/$IU76,2))</f>
        <v/>
      </c>
      <c r="GA76" s="251" t="str">
        <f t="shared" ref="GA76:GA107" si="304">+IF(GA$30="","",ROUND(((DS76*GA$32)/GA$31)/$IU76,2))</f>
        <v/>
      </c>
      <c r="GB76" s="252" t="str">
        <f t="shared" ref="GB76:GB107" si="305">+IF(GB$30="","",ROUND(((DT76*GB$32)/GB$31)/$IU76,2))</f>
        <v/>
      </c>
      <c r="GC76" s="252" t="str">
        <f t="shared" ref="GC76:GC107" si="306">+IF(GC$30="","",ROUND(((DU76*GC$32)/GC$31)/$IU76,2))</f>
        <v/>
      </c>
      <c r="GD76" s="252" t="str">
        <f t="shared" ref="GD76:GD107" si="307">+IF(GD$30="","",ROUND(((DV76*GD$32)/GD$31)/$IU76,2))</f>
        <v/>
      </c>
      <c r="GE76" s="252" t="str">
        <f t="shared" ref="GE76:GE107" si="308">+IF(GE$30="","",ROUND(((DW76*GE$32)/GE$31)/$IU76,2))</f>
        <v/>
      </c>
      <c r="GF76" s="252" t="str">
        <f t="shared" ref="GF76:GF107" si="309">+IF(GF$30="","",ROUND(((DX76*GF$32)/GF$31)/$IU76,2))</f>
        <v/>
      </c>
      <c r="GG76" s="252" t="str">
        <f t="shared" ref="GG76:GG107" si="310">+IF(GG$30="","",ROUND(((DY76*GG$32)/GG$31)/$IU76,2))</f>
        <v/>
      </c>
      <c r="GH76" s="252" t="str">
        <f t="shared" ref="GH76:GH107" si="311">+IF(GH$30="","",ROUND(((DZ76*GH$32)/GH$31)/$IU76,2))</f>
        <v/>
      </c>
      <c r="GI76" s="252" t="str">
        <f t="shared" ref="GI76:GI107" si="312">+IF(GI$30="","",ROUND(((EA76*GI$32)/GI$31)/$IU76,2))</f>
        <v/>
      </c>
      <c r="GJ76" s="252" t="str">
        <f t="shared" ref="GJ76:GJ107" si="313">+IF(GJ$30="","",ROUND(((EB76*GJ$32)/GJ$31)/$IU76,2))</f>
        <v/>
      </c>
      <c r="GK76" s="252" t="str">
        <f t="shared" ref="GK76:GK107" si="314">+IF(GK$30="","",ROUND(((EC76*GK$32)/GK$31)/$IU76,2))</f>
        <v/>
      </c>
      <c r="GL76" s="253" t="str">
        <f t="shared" ref="GL76:GL107" si="315">+IF(GL$30="","",ROUND(((ED76*GL$32)/GL$31)/$IU76,2))</f>
        <v/>
      </c>
      <c r="GM76" s="251" t="str">
        <f t="shared" ref="GM76:GM107" si="316">+IF(GM$30="","",ROUND(((EE76*GM$32)/GM$31)/$IU76,2))</f>
        <v/>
      </c>
      <c r="GN76" s="252" t="str">
        <f t="shared" ref="GN76:GN107" si="317">+IF(GN$30="","",ROUND(((EF76*GN$32)/GN$31)/$IU76,2))</f>
        <v/>
      </c>
      <c r="GO76" s="252" t="str">
        <f t="shared" ref="GO76:GO107" si="318">+IF(GO$30="","",ROUND(((EG76*GO$32)/GO$31)/$IU76,2))</f>
        <v/>
      </c>
      <c r="GP76" s="252" t="str">
        <f t="shared" ref="GP76:GP107" si="319">+IF(GP$30="","",ROUND(((EH76*GP$32)/GP$31)/$IU76,2))</f>
        <v/>
      </c>
      <c r="GQ76" s="252" t="str">
        <f t="shared" ref="GQ76:GQ107" si="320">+IF(GQ$30="","",ROUND(((EI76*GQ$32)/GQ$31)/$IU76,2))</f>
        <v/>
      </c>
      <c r="GR76" s="252" t="str">
        <f t="shared" ref="GR76:GR107" si="321">+IF(GR$30="","",ROUND(((EJ76*GR$32)/GR$31)/$IU76,2))</f>
        <v/>
      </c>
      <c r="GS76" s="252" t="str">
        <f t="shared" ref="GS76:GS107" si="322">+IF(GS$30="","",ROUND(((EK76*GS$32)/GS$31)/$IU76,2))</f>
        <v/>
      </c>
      <c r="GT76" s="252" t="str">
        <f t="shared" ref="GT76:GT107" si="323">+IF(GT$30="","",ROUND(((EL76*GT$32)/GT$31)/$IU76,2))</f>
        <v/>
      </c>
      <c r="GU76" s="252" t="str">
        <f t="shared" ref="GU76:GU107" si="324">+IF(GU$30="","",ROUND(((EM76*GU$32)/GU$31)/$IU76,2))</f>
        <v/>
      </c>
      <c r="GV76" s="252" t="str">
        <f t="shared" ref="GV76:GV107" si="325">+IF(GV$30="","",ROUND(((EN76*GV$32)/GV$31)/$IU76,2))</f>
        <v/>
      </c>
      <c r="GW76" s="252" t="str">
        <f t="shared" ref="GW76:GW107" si="326">+IF(GW$30="","",ROUND(((EO76*GW$32)/GW$31)/$IU76,2))</f>
        <v/>
      </c>
      <c r="GX76" s="253" t="str">
        <f t="shared" ref="GX76:GX107" si="327">+IF(GX$30="","",ROUND(((EP76*GX$32)/GX$31)/$IU76,2))</f>
        <v/>
      </c>
      <c r="GY76" s="248" t="e">
        <f t="shared" si="185"/>
        <v>#REF!</v>
      </c>
      <c r="GZ76" s="249" t="e">
        <f t="shared" si="185"/>
        <v>#REF!</v>
      </c>
      <c r="HA76" s="249">
        <f t="shared" si="185"/>
        <v>0</v>
      </c>
      <c r="HB76" s="249">
        <f t="shared" si="185"/>
        <v>0</v>
      </c>
      <c r="HC76" s="249">
        <f t="shared" si="185"/>
        <v>0</v>
      </c>
      <c r="HD76" s="249">
        <f t="shared" si="185"/>
        <v>0</v>
      </c>
      <c r="HE76" s="249">
        <f t="shared" si="185"/>
        <v>0</v>
      </c>
      <c r="HF76" s="250">
        <f t="shared" si="185"/>
        <v>0</v>
      </c>
      <c r="HG76" s="248" t="e">
        <f t="shared" si="187"/>
        <v>#REF!</v>
      </c>
      <c r="HH76" s="249" t="e">
        <f t="shared" si="187"/>
        <v>#REF!</v>
      </c>
      <c r="HI76" s="249">
        <f t="shared" si="187"/>
        <v>0</v>
      </c>
      <c r="HJ76" s="249">
        <f t="shared" si="187"/>
        <v>0</v>
      </c>
      <c r="HK76" s="249">
        <f t="shared" si="187"/>
        <v>0</v>
      </c>
      <c r="HL76" s="249">
        <f t="shared" si="187"/>
        <v>0</v>
      </c>
      <c r="HM76" s="249">
        <f t="shared" si="187"/>
        <v>0</v>
      </c>
      <c r="HN76" s="250">
        <f t="shared" si="187"/>
        <v>0</v>
      </c>
      <c r="HO76" s="248">
        <f t="shared" si="189"/>
        <v>0</v>
      </c>
      <c r="HP76" s="249">
        <f t="shared" si="189"/>
        <v>0</v>
      </c>
      <c r="HQ76" s="249">
        <f t="shared" si="189"/>
        <v>0</v>
      </c>
      <c r="HR76" s="249">
        <f t="shared" si="189"/>
        <v>0</v>
      </c>
      <c r="HS76" s="249">
        <f t="shared" si="189"/>
        <v>0</v>
      </c>
      <c r="HT76" s="249">
        <f t="shared" si="189"/>
        <v>0</v>
      </c>
      <c r="HU76" s="249">
        <f t="shared" si="189"/>
        <v>0</v>
      </c>
      <c r="HV76" s="250">
        <f t="shared" si="189"/>
        <v>0</v>
      </c>
      <c r="HW76" s="248">
        <f t="shared" si="191"/>
        <v>0</v>
      </c>
      <c r="HX76" s="249">
        <f t="shared" si="191"/>
        <v>0</v>
      </c>
      <c r="HY76" s="249">
        <f t="shared" si="191"/>
        <v>0</v>
      </c>
      <c r="HZ76" s="249">
        <f t="shared" si="191"/>
        <v>0</v>
      </c>
      <c r="IA76" s="249">
        <f t="shared" si="191"/>
        <v>0</v>
      </c>
      <c r="IB76" s="249">
        <f t="shared" si="191"/>
        <v>0</v>
      </c>
      <c r="IC76" s="249">
        <f t="shared" si="191"/>
        <v>0</v>
      </c>
      <c r="ID76" s="250">
        <f t="shared" si="191"/>
        <v>0</v>
      </c>
      <c r="IE76" s="248">
        <f t="shared" si="193"/>
        <v>0</v>
      </c>
      <c r="IF76" s="249">
        <f t="shared" si="193"/>
        <v>0</v>
      </c>
      <c r="IG76" s="249">
        <f t="shared" si="193"/>
        <v>0</v>
      </c>
      <c r="IH76" s="249">
        <f t="shared" si="193"/>
        <v>0</v>
      </c>
      <c r="II76" s="249">
        <f t="shared" si="193"/>
        <v>0</v>
      </c>
      <c r="IJ76" s="249">
        <f t="shared" si="193"/>
        <v>0</v>
      </c>
      <c r="IK76" s="249">
        <f t="shared" si="193"/>
        <v>0</v>
      </c>
      <c r="IL76" s="250">
        <f t="shared" si="193"/>
        <v>0</v>
      </c>
      <c r="IM76" s="251" t="e">
        <f t="shared" si="203"/>
        <v>#REF!</v>
      </c>
      <c r="IN76" s="252" t="e">
        <f t="shared" si="204"/>
        <v>#REF!</v>
      </c>
      <c r="IO76" s="252">
        <f t="shared" si="205"/>
        <v>0</v>
      </c>
      <c r="IP76" s="252">
        <f t="shared" si="206"/>
        <v>0</v>
      </c>
      <c r="IQ76" s="253">
        <f t="shared" si="207"/>
        <v>0</v>
      </c>
      <c r="IR76" s="405" t="e">
        <f t="shared" si="195"/>
        <v>#REF!</v>
      </c>
      <c r="IS76" s="246">
        <f t="shared" si="202"/>
        <v>13</v>
      </c>
      <c r="IT76" s="254" t="e">
        <f t="shared" ref="IT76:IT107" si="328">+IX76-IS76</f>
        <v>#REF!</v>
      </c>
      <c r="IU76" s="682">
        <v>2600</v>
      </c>
      <c r="IV76" s="410">
        <v>2</v>
      </c>
      <c r="IW76" s="708" t="s">
        <v>213</v>
      </c>
      <c r="IX76" s="709" t="e">
        <f t="shared" si="196"/>
        <v>#REF!</v>
      </c>
      <c r="IY76" s="656" t="e">
        <f t="shared" ref="IY76:IY107" si="329">+IF($IR76=0,"",($IM76/$IR76)*IT76)</f>
        <v>#REF!</v>
      </c>
      <c r="IZ76" s="657">
        <v>3</v>
      </c>
      <c r="JA76" s="658">
        <v>2</v>
      </c>
      <c r="JB76" s="656" t="e">
        <f t="shared" ref="JB76:JB107" si="330">+IF($IR76=0,"",($IN76/$IR76)*IT76)</f>
        <v>#REF!</v>
      </c>
      <c r="JC76" s="657">
        <f>+JC75</f>
        <v>3</v>
      </c>
      <c r="JD76" s="658">
        <v>2</v>
      </c>
      <c r="JE76" s="671" t="e">
        <f t="shared" ref="JE76:JE107" si="331">+IF($IR76=0,"",($IO76/$IR76)*IT76)</f>
        <v>#REF!</v>
      </c>
      <c r="JF76" s="672">
        <v>3</v>
      </c>
      <c r="JG76" s="673">
        <v>0</v>
      </c>
      <c r="JH76" s="671"/>
      <c r="JI76" s="672"/>
      <c r="JJ76" s="673"/>
      <c r="JK76" s="419"/>
      <c r="JL76" s="420"/>
      <c r="JM76" s="421"/>
      <c r="JN76" s="680">
        <v>1.6</v>
      </c>
      <c r="JO76" s="680">
        <v>1.7</v>
      </c>
      <c r="JP76" s="680">
        <v>1</v>
      </c>
      <c r="JQ76" s="680">
        <v>1</v>
      </c>
      <c r="JR76" s="681">
        <v>1</v>
      </c>
      <c r="JS76" s="676" t="e">
        <f t="shared" si="201"/>
        <v>#REF!</v>
      </c>
    </row>
    <row r="77" spans="25:279" ht="20.100000000000001" hidden="1" customHeight="1">
      <c r="Y77" s="381" t="e">
        <f>N!IK52</f>
        <v>#REF!</v>
      </c>
      <c r="Z77" s="378" t="s">
        <v>34</v>
      </c>
      <c r="AA77" s="240" t="e">
        <f>IF(AA$32="",IF(AA$31="",(SUMIF(S!$HC$15:$HL$15,'Ciclo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Semaforico'!AA$30,O!$HC52:$HL52))*AA$31),(SUMIF(S!$HC$15:$HL$15,'Ciclo Semaforico'!AA$32,S!$HC52:$HL52)+SUMIF(N!$HC$15:$HL$15,'Ciclo Semaforico'!AA$32,N!$HC52:$HL52)+SUMIF(E!$HC$15:$HL$15,'Ciclo Semaforico'!AA$32,E!$HC52:$HL52)+SUMIF(O!$HC$15:$HL$15,'Ciclo Semaforico'!AA$32,O!$HC52:$HL52))-IF(AA$31="",(SUMIF(S!$HC$15:$HL$15,'Ciclo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Semaforico'!AA$30,O!$HC52:$HL52))*AA$31))</f>
        <v>#REF!</v>
      </c>
      <c r="AB77" s="241" t="e">
        <f>IF(AB$32="",IF(AB$31="",(SUMIF(S!$HC$15:$HL$15,'Ciclo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Semaforico'!AB$30,O!$HC52:$HL52))*AB$31),(SUMIF(S!$HC$15:$HL$15,'Ciclo Semaforico'!AB$32,S!$HC52:$HL52)+SUMIF(N!$HC$15:$HL$15,'Ciclo Semaforico'!AB$32,N!$HC52:$HL52)+SUMIF(E!$HC$15:$HL$15,'Ciclo Semaforico'!AB$32,E!$HC52:$HL52)+SUMIF(O!$HC$15:$HL$15,'Ciclo Semaforico'!AB$32,O!$HC52:$HL52))-IF(AB$31="",(SUMIF(S!$HC$15:$HL$15,'Ciclo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Semaforico'!AB$30,O!$HC52:$HL52))*AB$31))</f>
        <v>#REF!</v>
      </c>
      <c r="AC77" s="241" t="e">
        <f>IF(AC$32="",IF(AC$31="",(SUMIF(S!$HC$15:$HL$15,'Ciclo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Semaforico'!AC$30,O!$HC52:$HL52))*AC$31),(SUMIF(S!$HC$15:$HL$15,'Ciclo Semaforico'!AC$32,S!$HC52:$HL52)+SUMIF(N!$HC$15:$HL$15,'Ciclo Semaforico'!AC$32,N!$HC52:$HL52)+SUMIF(E!$HC$15:$HL$15,'Ciclo Semaforico'!AC$32,E!$HC52:$HL52)+SUMIF(O!$HC$15:$HL$15,'Ciclo Semaforico'!AC$32,O!$HC52:$HL52))-IF(AC$31="",(SUMIF(S!$HC$15:$HL$15,'Ciclo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Semaforico'!AC$30,O!$HC52:$HL52))*AC$31))</f>
        <v>#REF!</v>
      </c>
      <c r="AD77" s="241" t="e">
        <f>IF(AD$32="",IF(AD$31="",(SUMIF(S!$HC$15:$HL$15,'Ciclo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Semaforico'!AD$30,O!$HC52:$HL52))*AD$31),(SUMIF(S!$HC$15:$HL$15,'Ciclo Semaforico'!AD$32,S!$HC52:$HL52)+SUMIF(N!$HC$15:$HL$15,'Ciclo Semaforico'!AD$32,N!$HC52:$HL52)+SUMIF(E!$HC$15:$HL$15,'Ciclo Semaforico'!AD$32,E!$HC52:$HL52)+SUMIF(O!$HC$15:$HL$15,'Ciclo Semaforico'!AD$32,O!$HC52:$HL52))-IF(AD$31="",(SUMIF(S!$HC$15:$HL$15,'Ciclo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Semaforico'!AD$30,O!$HC52:$HL52))*AD$31))</f>
        <v>#REF!</v>
      </c>
      <c r="AE77" s="241" t="e">
        <f>IF(AE$32="",IF(AE$31="",(SUMIF(S!$HC$15:$HL$15,'Ciclo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Semaforico'!AE$30,O!$HC52:$HL52))*AE$31),(SUMIF(S!$HC$15:$HL$15,'Ciclo Semaforico'!AE$32,S!$HC52:$HL52)+SUMIF(N!$HC$15:$HL$15,'Ciclo Semaforico'!AE$32,N!$HC52:$HL52)+SUMIF(E!$HC$15:$HL$15,'Ciclo Semaforico'!AE$32,E!$HC52:$HL52)+SUMIF(O!$HC$15:$HL$15,'Ciclo Semaforico'!AE$32,O!$HC52:$HL52))-IF(AE$31="",(SUMIF(S!$HC$15:$HL$15,'Ciclo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Semaforico'!AE$30,O!$HC52:$HL52))*AE$31))</f>
        <v>#REF!</v>
      </c>
      <c r="AF77" s="241" t="e">
        <f>IF(AF$32="",IF(AF$31="",(SUMIF(S!$HC$15:$HL$15,'Ciclo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Semaforico'!AF$30,O!$HC52:$HL52))*AF$31),(SUMIF(S!$HC$15:$HL$15,'Ciclo Semaforico'!AF$32,S!$HC52:$HL52)+SUMIF(N!$HC$15:$HL$15,'Ciclo Semaforico'!AF$32,N!$HC52:$HL52)+SUMIF(E!$HC$15:$HL$15,'Ciclo Semaforico'!AF$32,E!$HC52:$HL52)+SUMIF(O!$HC$15:$HL$15,'Ciclo Semaforico'!AF$32,O!$HC52:$HL52))-IF(AF$31="",(SUMIF(S!$HC$15:$HL$15,'Ciclo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Semaforico'!AF$30,O!$HC52:$HL52))*AF$31))</f>
        <v>#REF!</v>
      </c>
      <c r="AG77" s="241" t="e">
        <f>IF(AG$32="",IF(AG$31="",(SUMIF(S!$HC$15:$HL$15,'Ciclo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Semaforico'!AG$30,O!$HC52:$HL52))*AG$31),(SUMIF(S!$HC$15:$HL$15,'Ciclo Semaforico'!AG$32,S!$HC52:$HL52)+SUMIF(N!$HC$15:$HL$15,'Ciclo Semaforico'!AG$32,N!$HC52:$HL52)+SUMIF(E!$HC$15:$HL$15,'Ciclo Semaforico'!AG$32,E!$HC52:$HL52)+SUMIF(O!$HC$15:$HL$15,'Ciclo Semaforico'!AG$32,O!$HC52:$HL52))-IF(AG$31="",(SUMIF(S!$HC$15:$HL$15,'Ciclo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Semaforico'!AG$30,O!$HC52:$HL52))*AG$31))</f>
        <v>#REF!</v>
      </c>
      <c r="AH77" s="241" t="e">
        <f>IF(AH$32="",IF(AH$31="",(SUMIF(S!$HC$15:$HL$15,'Ciclo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Semaforico'!AH$30,O!$HC52:$HL52))*AH$31),(SUMIF(S!$HC$15:$HL$15,'Ciclo Semaforico'!AH$32,S!$HC52:$HL52)+SUMIF(N!$HC$15:$HL$15,'Ciclo Semaforico'!AH$32,N!$HC52:$HL52)+SUMIF(E!$HC$15:$HL$15,'Ciclo Semaforico'!AH$32,E!$HC52:$HL52)+SUMIF(O!$HC$15:$HL$15,'Ciclo Semaforico'!AH$32,O!$HC52:$HL52))-IF(AH$31="",(SUMIF(S!$HC$15:$HL$15,'Ciclo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Semaforico'!AH$30,O!$HC52:$HL52))*AH$31))</f>
        <v>#REF!</v>
      </c>
      <c r="AI77" s="241" t="e">
        <f>IF(AI$32="",IF(AI$31="",(SUMIF(S!$HC$15:$HL$15,'Ciclo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Semaforico'!AI$30,O!$HC52:$HL52))*AI$31),(SUMIF(S!$HC$15:$HL$15,'Ciclo Semaforico'!AI$32,S!$HC52:$HL52)+SUMIF(N!$HC$15:$HL$15,'Ciclo Semaforico'!AI$32,N!$HC52:$HL52)+SUMIF(E!$HC$15:$HL$15,'Ciclo Semaforico'!AI$32,E!$HC52:$HL52)+SUMIF(O!$HC$15:$HL$15,'Ciclo Semaforico'!AI$32,O!$HC52:$HL52))-IF(AI$31="",(SUMIF(S!$HC$15:$HL$15,'Ciclo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Semaforico'!AI$30,O!$HC52:$HL52))*AI$31))</f>
        <v>#REF!</v>
      </c>
      <c r="AJ77" s="241" t="e">
        <f>IF(AJ$32="",IF(AJ$31="",(SUMIF(S!$HC$15:$HL$15,'Ciclo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Semaforico'!AJ$30,O!$HC52:$HL52))*AJ$31),(SUMIF(S!$HC$15:$HL$15,'Ciclo Semaforico'!AJ$32,S!$HC52:$HL52)+SUMIF(N!$HC$15:$HL$15,'Ciclo Semaforico'!AJ$32,N!$HC52:$HL52)+SUMIF(E!$HC$15:$HL$15,'Ciclo Semaforico'!AJ$32,E!$HC52:$HL52)+SUMIF(O!$HC$15:$HL$15,'Ciclo Semaforico'!AJ$32,O!$HC52:$HL52))-IF(AJ$31="",(SUMIF(S!$HC$15:$HL$15,'Ciclo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Semaforico'!AJ$30,O!$HC52:$HL52))*AJ$31))</f>
        <v>#REF!</v>
      </c>
      <c r="AK77" s="241" t="e">
        <f>IF(AK$32="",IF(AK$31="",(SUMIF(S!$HC$15:$HL$15,'Ciclo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Semaforico'!AK$30,O!$HC52:$HL52))*AK$31),(SUMIF(S!$HC$15:$HL$15,'Ciclo Semaforico'!AK$32,S!$HC52:$HL52)+SUMIF(N!$HC$15:$HL$15,'Ciclo Semaforico'!AK$32,N!$HC52:$HL52)+SUMIF(E!$HC$15:$HL$15,'Ciclo Semaforico'!AK$32,E!$HC52:$HL52)+SUMIF(O!$HC$15:$HL$15,'Ciclo Semaforico'!AK$32,O!$HC52:$HL52))-IF(AK$31="",(SUMIF(S!$HC$15:$HL$15,'Ciclo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Semaforico'!AK$30,O!$HC52:$HL52))*AK$31))</f>
        <v>#REF!</v>
      </c>
      <c r="AL77" s="242">
        <f>IF(AL$32="",IF(AL$31="",(SUMIF(S!$HC$15:$HL$15,'Ciclo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Semaforico'!AL$30,O!$HC52:$HL52))*AL$31),(SUMIF(S!$HC$15:$HL$15,'Ciclo Semaforico'!AL$32,S!$HC52:$HL52)+SUMIF(N!$HC$15:$HL$15,'Ciclo Semaforico'!AL$32,N!$HC52:$HL52)+SUMIF(E!$HC$15:$HL$15,'Ciclo Semaforico'!AL$32,E!$HC52:$HL52)+SUMIF(O!$HC$15:$HL$15,'Ciclo Semaforico'!AL$32,O!$HC52:$HL52))-IF(AL$31="",(SUMIF(S!$HC$15:$HL$15,'Ciclo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Semaforico'!AL$30,O!$HC52:$HL52))*AL$31))</f>
        <v>0</v>
      </c>
      <c r="AM77" s="240" t="e">
        <f>IF(AM$32="",IF(AM$31="",(SUMIF(S!$HC$15:$HL$15,'Ciclo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Semaforico'!AM$30,O!$HC52:$HL52))*AM$31),(SUMIF(S!$HC$15:$HL$15,'Ciclo Semaforico'!AM$32,S!$HC52:$HL52)+SUMIF(N!$HC$15:$HL$15,'Ciclo Semaforico'!AM$32,N!$HC52:$HL52)+SUMIF(E!$HC$15:$HL$15,'Ciclo Semaforico'!AM$32,E!$HC52:$HL52)+SUMIF(O!$HC$15:$HL$15,'Ciclo Semaforico'!AM$32,O!$HC52:$HL52))-IF(AM$31="",(SUMIF(S!$HC$15:$HL$15,'Ciclo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Semaforico'!AM$30,O!$HC52:$HL52))*AM$31))</f>
        <v>#REF!</v>
      </c>
      <c r="AN77" s="241" t="e">
        <f>IF(AN$32="",IF(AN$31="",(SUMIF(S!$HC$15:$HL$15,'Ciclo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Semaforico'!AN$30,O!$HC52:$HL52))*AN$31),(SUMIF(S!$HC$15:$HL$15,'Ciclo Semaforico'!AN$32,S!$HC52:$HL52)+SUMIF(N!$HC$15:$HL$15,'Ciclo Semaforico'!AN$32,N!$HC52:$HL52)+SUMIF(E!$HC$15:$HL$15,'Ciclo Semaforico'!AN$32,E!$HC52:$HL52)+SUMIF(O!$HC$15:$HL$15,'Ciclo Semaforico'!AN$32,O!$HC52:$HL52))-IF(AN$31="",(SUMIF(S!$HC$15:$HL$15,'Ciclo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Semaforico'!AN$30,O!$HC52:$HL52))*AN$31))</f>
        <v>#REF!</v>
      </c>
      <c r="AO77" s="241" t="e">
        <f>IF(AO$32="",IF(AO$31="",(SUMIF(S!$HC$15:$HL$15,'Ciclo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Semaforico'!AO$30,O!$HC52:$HL52))*AO$31),(SUMIF(S!$HC$15:$HL$15,'Ciclo Semaforico'!AO$32,S!$HC52:$HL52)+SUMIF(N!$HC$15:$HL$15,'Ciclo Semaforico'!AO$32,N!$HC52:$HL52)+SUMIF(E!$HC$15:$HL$15,'Ciclo Semaforico'!AO$32,E!$HC52:$HL52)+SUMIF(O!$HC$15:$HL$15,'Ciclo Semaforico'!AO$32,O!$HC52:$HL52))-IF(AO$31="",(SUMIF(S!$HC$15:$HL$15,'Ciclo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Semaforico'!AO$30,O!$HC52:$HL52))*AO$31))</f>
        <v>#REF!</v>
      </c>
      <c r="AP77" s="241">
        <f>IF(AP$32="",IF(AP$31="",(SUMIF(S!$HC$15:$HL$15,'Ciclo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Semaforico'!AP$30,O!$HC52:$HL52))*AP$31),(SUMIF(S!$HC$15:$HL$15,'Ciclo Semaforico'!AP$32,S!$HC52:$HL52)+SUMIF(N!$HC$15:$HL$15,'Ciclo Semaforico'!AP$32,N!$HC52:$HL52)+SUMIF(E!$HC$15:$HL$15,'Ciclo Semaforico'!AP$32,E!$HC52:$HL52)+SUMIF(O!$HC$15:$HL$15,'Ciclo Semaforico'!AP$32,O!$HC52:$HL52))-IF(AP$31="",(SUMIF(S!$HC$15:$HL$15,'Ciclo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Semaforico'!AP$30,O!$HC52:$HL52))*AP$31))</f>
        <v>0</v>
      </c>
      <c r="AQ77" s="241">
        <f>IF(AQ$32="",IF(AQ$31="",(SUMIF(S!$HC$15:$HL$15,'Ciclo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Semaforico'!AQ$30,O!$HC52:$HL52))*AQ$31),(SUMIF(S!$HC$15:$HL$15,'Ciclo Semaforico'!AQ$32,S!$HC52:$HL52)+SUMIF(N!$HC$15:$HL$15,'Ciclo Semaforico'!AQ$32,N!$HC52:$HL52)+SUMIF(E!$HC$15:$HL$15,'Ciclo Semaforico'!AQ$32,E!$HC52:$HL52)+SUMIF(O!$HC$15:$HL$15,'Ciclo Semaforico'!AQ$32,O!$HC52:$HL52))-IF(AQ$31="",(SUMIF(S!$HC$15:$HL$15,'Ciclo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Semaforico'!AQ$30,O!$HC52:$HL52))*AQ$31))</f>
        <v>0</v>
      </c>
      <c r="AR77" s="241">
        <f>IF(AR$32="",IF(AR$31="",(SUMIF(S!$HC$15:$HL$15,'Ciclo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Semaforico'!AR$30,O!$HC52:$HL52))*AR$31),(SUMIF(S!$HC$15:$HL$15,'Ciclo Semaforico'!AR$32,S!$HC52:$HL52)+SUMIF(N!$HC$15:$HL$15,'Ciclo Semaforico'!AR$32,N!$HC52:$HL52)+SUMIF(E!$HC$15:$HL$15,'Ciclo Semaforico'!AR$32,E!$HC52:$HL52)+SUMIF(O!$HC$15:$HL$15,'Ciclo Semaforico'!AR$32,O!$HC52:$HL52))-IF(AR$31="",(SUMIF(S!$HC$15:$HL$15,'Ciclo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Semaforico'!AR$30,O!$HC52:$HL52))*AR$31))</f>
        <v>0</v>
      </c>
      <c r="AS77" s="241">
        <f>IF(AS$32="",IF(AS$31="",(SUMIF(S!$HC$15:$HL$15,'Ciclo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Semaforico'!AS$30,O!$HC52:$HL52))*AS$31),(SUMIF(S!$HC$15:$HL$15,'Ciclo Semaforico'!AS$32,S!$HC52:$HL52)+SUMIF(N!$HC$15:$HL$15,'Ciclo Semaforico'!AS$32,N!$HC52:$HL52)+SUMIF(E!$HC$15:$HL$15,'Ciclo Semaforico'!AS$32,E!$HC52:$HL52)+SUMIF(O!$HC$15:$HL$15,'Ciclo Semaforico'!AS$32,O!$HC52:$HL52))-IF(AS$31="",(SUMIF(S!$HC$15:$HL$15,'Ciclo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Semaforico'!AS$30,O!$HC52:$HL52))*AS$31))</f>
        <v>0</v>
      </c>
      <c r="AT77" s="241">
        <f>IF(AT$32="",IF(AT$31="",(SUMIF(S!$HC$15:$HL$15,'Ciclo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Semaforico'!AT$30,O!$HC52:$HL52))*AT$31),(SUMIF(S!$HC$15:$HL$15,'Ciclo Semaforico'!AT$32,S!$HC52:$HL52)+SUMIF(N!$HC$15:$HL$15,'Ciclo Semaforico'!AT$32,N!$HC52:$HL52)+SUMIF(E!$HC$15:$HL$15,'Ciclo Semaforico'!AT$32,E!$HC52:$HL52)+SUMIF(O!$HC$15:$HL$15,'Ciclo Semaforico'!AT$32,O!$HC52:$HL52))-IF(AT$31="",(SUMIF(S!$HC$15:$HL$15,'Ciclo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Semaforico'!AT$30,O!$HC52:$HL52))*AT$31))</f>
        <v>0</v>
      </c>
      <c r="AU77" s="241">
        <f>IF(AU$32="",IF(AU$31="",(SUMIF(S!$HC$15:$HL$15,'Ciclo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Semaforico'!AU$30,O!$HC52:$HL52))*AU$31),(SUMIF(S!$HC$15:$HL$15,'Ciclo Semaforico'!AU$32,S!$HC52:$HL52)+SUMIF(N!$HC$15:$HL$15,'Ciclo Semaforico'!AU$32,N!$HC52:$HL52)+SUMIF(E!$HC$15:$HL$15,'Ciclo Semaforico'!AU$32,E!$HC52:$HL52)+SUMIF(O!$HC$15:$HL$15,'Ciclo Semaforico'!AU$32,O!$HC52:$HL52))-IF(AU$31="",(SUMIF(S!$HC$15:$HL$15,'Ciclo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Semaforico'!AU$30,O!$HC52:$HL52))*AU$31))</f>
        <v>0</v>
      </c>
      <c r="AV77" s="241">
        <f>IF(AV$32="",IF(AV$31="",(SUMIF(S!$HC$15:$HL$15,'Ciclo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Semaforico'!AV$30,O!$HC52:$HL52))*AV$31),(SUMIF(S!$HC$15:$HL$15,'Ciclo Semaforico'!AV$32,S!$HC52:$HL52)+SUMIF(N!$HC$15:$HL$15,'Ciclo Semaforico'!AV$32,N!$HC52:$HL52)+SUMIF(E!$HC$15:$HL$15,'Ciclo Semaforico'!AV$32,E!$HC52:$HL52)+SUMIF(O!$HC$15:$HL$15,'Ciclo Semaforico'!AV$32,O!$HC52:$HL52))-IF(AV$31="",(SUMIF(S!$HC$15:$HL$15,'Ciclo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Semaforico'!AV$30,O!$HC52:$HL52))*AV$31))</f>
        <v>0</v>
      </c>
      <c r="AW77" s="241">
        <f>IF(AW$32="",IF(AW$31="",(SUMIF(S!$HC$15:$HL$15,'Ciclo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Semaforico'!AW$30,O!$HC52:$HL52))*AW$31),(SUMIF(S!$HC$15:$HL$15,'Ciclo Semaforico'!AW$32,S!$HC52:$HL52)+SUMIF(N!$HC$15:$HL$15,'Ciclo Semaforico'!AW$32,N!$HC52:$HL52)+SUMIF(E!$HC$15:$HL$15,'Ciclo Semaforico'!AW$32,E!$HC52:$HL52)+SUMIF(O!$HC$15:$HL$15,'Ciclo Semaforico'!AW$32,O!$HC52:$HL52))-IF(AW$31="",(SUMIF(S!$HC$15:$HL$15,'Ciclo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Semaforico'!AW$30,O!$HC52:$HL52))*AW$31))</f>
        <v>0</v>
      </c>
      <c r="AX77" s="242">
        <f>IF(AX$32="",IF(AX$31="",(SUMIF(S!$HC$15:$HL$15,'Ciclo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Semaforico'!AX$30,O!$HC52:$HL52))*AX$31),(SUMIF(S!$HC$15:$HL$15,'Ciclo Semaforico'!AX$32,S!$HC52:$HL52)+SUMIF(N!$HC$15:$HL$15,'Ciclo Semaforico'!AX$32,N!$HC52:$HL52)+SUMIF(E!$HC$15:$HL$15,'Ciclo Semaforico'!AX$32,E!$HC52:$HL52)+SUMIF(O!$HC$15:$HL$15,'Ciclo Semaforico'!AX$32,O!$HC52:$HL52))-IF(AX$31="",(SUMIF(S!$HC$15:$HL$15,'Ciclo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Semaforico'!AX$30,O!$HC52:$HL52))*AX$31))</f>
        <v>0</v>
      </c>
      <c r="AY77" s="240">
        <f>IF(AY$32="",IF(AY$31="",(SUMIF(S!$HC$15:$HL$15,'Ciclo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Semaforico'!AY$30,O!$HC52:$HL52))*AY$31),(SUMIF(S!$HC$15:$HL$15,'Ciclo Semaforico'!AY$32,S!$HC52:$HL52)+SUMIF(N!$HC$15:$HL$15,'Ciclo Semaforico'!AY$32,N!$HC52:$HL52)+SUMIF(E!$HC$15:$HL$15,'Ciclo Semaforico'!AY$32,E!$HC52:$HL52)+SUMIF(O!$HC$15:$HL$15,'Ciclo Semaforico'!AY$32,O!$HC52:$HL52))-IF(AY$31="",(SUMIF(S!$HC$15:$HL$15,'Ciclo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Semaforico'!AY$30,O!$HC52:$HL52))*AY$31))</f>
        <v>0</v>
      </c>
      <c r="AZ77" s="241">
        <f>IF(AZ$32="",IF(AZ$31="",(SUMIF(S!$HC$15:$HL$15,'Ciclo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Semaforico'!AZ$30,O!$HC52:$HL52))*AZ$31),(SUMIF(S!$HC$15:$HL$15,'Ciclo Semaforico'!AZ$32,S!$HC52:$HL52)+SUMIF(N!$HC$15:$HL$15,'Ciclo Semaforico'!AZ$32,N!$HC52:$HL52)+SUMIF(E!$HC$15:$HL$15,'Ciclo Semaforico'!AZ$32,E!$HC52:$HL52)+SUMIF(O!$HC$15:$HL$15,'Ciclo Semaforico'!AZ$32,O!$HC52:$HL52))-IF(AZ$31="",(SUMIF(S!$HC$15:$HL$15,'Ciclo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Semaforico'!AZ$30,O!$HC52:$HL52))*AZ$31))</f>
        <v>0</v>
      </c>
      <c r="BA77" s="241">
        <f>IF(BA$32="",IF(BA$31="",(SUMIF(S!$HC$15:$HL$15,'Ciclo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Semaforico'!BA$30,O!$HC52:$HL52))*BA$31),(SUMIF(S!$HC$15:$HL$15,'Ciclo Semaforico'!BA$32,S!$HC52:$HL52)+SUMIF(N!$HC$15:$HL$15,'Ciclo Semaforico'!BA$32,N!$HC52:$HL52)+SUMIF(E!$HC$15:$HL$15,'Ciclo Semaforico'!BA$32,E!$HC52:$HL52)+SUMIF(O!$HC$15:$HL$15,'Ciclo Semaforico'!BA$32,O!$HC52:$HL52))-IF(BA$31="",(SUMIF(S!$HC$15:$HL$15,'Ciclo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Semaforico'!BA$30,O!$HC52:$HL52))*BA$31))</f>
        <v>0</v>
      </c>
      <c r="BB77" s="241">
        <f>IF(BB$32="",IF(BB$31="",(SUMIF(S!$HC$15:$HL$15,'Ciclo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Semaforico'!BB$30,O!$HC52:$HL52))*BB$31),(SUMIF(S!$HC$15:$HL$15,'Ciclo Semaforico'!BB$32,S!$HC52:$HL52)+SUMIF(N!$HC$15:$HL$15,'Ciclo Semaforico'!BB$32,N!$HC52:$HL52)+SUMIF(E!$HC$15:$HL$15,'Ciclo Semaforico'!BB$32,E!$HC52:$HL52)+SUMIF(O!$HC$15:$HL$15,'Ciclo Semaforico'!BB$32,O!$HC52:$HL52))-IF(BB$31="",(SUMIF(S!$HC$15:$HL$15,'Ciclo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Semaforico'!BB$30,O!$HC52:$HL52))*BB$31))</f>
        <v>0</v>
      </c>
      <c r="BC77" s="241">
        <f>IF(BC$32="",IF(BC$31="",(SUMIF(S!$HC$15:$HL$15,'Ciclo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Semaforico'!BC$30,O!$HC52:$HL52))*BC$31),(SUMIF(S!$HC$15:$HL$15,'Ciclo Semaforico'!BC$32,S!$HC52:$HL52)+SUMIF(N!$HC$15:$HL$15,'Ciclo Semaforico'!BC$32,N!$HC52:$HL52)+SUMIF(E!$HC$15:$HL$15,'Ciclo Semaforico'!BC$32,E!$HC52:$HL52)+SUMIF(O!$HC$15:$HL$15,'Ciclo Semaforico'!BC$32,O!$HC52:$HL52))-IF(BC$31="",(SUMIF(S!$HC$15:$HL$15,'Ciclo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Semaforico'!BC$30,O!$HC52:$HL52))*BC$31))</f>
        <v>0</v>
      </c>
      <c r="BD77" s="241">
        <f>IF(BD$32="",IF(BD$31="",(SUMIF(S!$HC$15:$HL$15,'Ciclo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Semaforico'!BD$30,O!$HC52:$HL52))*BD$31),(SUMIF(S!$HC$15:$HL$15,'Ciclo Semaforico'!BD$32,S!$HC52:$HL52)+SUMIF(N!$HC$15:$HL$15,'Ciclo Semaforico'!BD$32,N!$HC52:$HL52)+SUMIF(E!$HC$15:$HL$15,'Ciclo Semaforico'!BD$32,E!$HC52:$HL52)+SUMIF(O!$HC$15:$HL$15,'Ciclo Semaforico'!BD$32,O!$HC52:$HL52))-IF(BD$31="",(SUMIF(S!$HC$15:$HL$15,'Ciclo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Semaforico'!BD$30,O!$HC52:$HL52))*BD$31))</f>
        <v>0</v>
      </c>
      <c r="BE77" s="241">
        <f>IF(BE$32="",IF(BE$31="",(SUMIF(S!$HC$15:$HL$15,'Ciclo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Semaforico'!BE$30,O!$HC52:$HL52))*BE$31),(SUMIF(S!$HC$15:$HL$15,'Ciclo Semaforico'!BE$32,S!$HC52:$HL52)+SUMIF(N!$HC$15:$HL$15,'Ciclo Semaforico'!BE$32,N!$HC52:$HL52)+SUMIF(E!$HC$15:$HL$15,'Ciclo Semaforico'!BE$32,E!$HC52:$HL52)+SUMIF(O!$HC$15:$HL$15,'Ciclo Semaforico'!BE$32,O!$HC52:$HL52))-IF(BE$31="",(SUMIF(S!$HC$15:$HL$15,'Ciclo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Semaforico'!BE$30,O!$HC52:$HL52))*BE$31))</f>
        <v>0</v>
      </c>
      <c r="BF77" s="241">
        <f>IF(BF$32="",IF(BF$31="",(SUMIF(S!$HC$15:$HL$15,'Ciclo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Semaforico'!BF$30,O!$HC52:$HL52))*BF$31),(SUMIF(S!$HC$15:$HL$15,'Ciclo Semaforico'!BF$32,S!$HC52:$HL52)+SUMIF(N!$HC$15:$HL$15,'Ciclo Semaforico'!BF$32,N!$HC52:$HL52)+SUMIF(E!$HC$15:$HL$15,'Ciclo Semaforico'!BF$32,E!$HC52:$HL52)+SUMIF(O!$HC$15:$HL$15,'Ciclo Semaforico'!BF$32,O!$HC52:$HL52))-IF(BF$31="",(SUMIF(S!$HC$15:$HL$15,'Ciclo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Semaforico'!BF$30,O!$HC52:$HL52))*BF$31))</f>
        <v>0</v>
      </c>
      <c r="BG77" s="241">
        <f>IF(BG$32="",IF(BG$31="",(SUMIF(S!$HC$15:$HL$15,'Ciclo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Semaforico'!BG$30,O!$HC52:$HL52))*BG$31),(SUMIF(S!$HC$15:$HL$15,'Ciclo Semaforico'!BG$32,S!$HC52:$HL52)+SUMIF(N!$HC$15:$HL$15,'Ciclo Semaforico'!BG$32,N!$HC52:$HL52)+SUMIF(E!$HC$15:$HL$15,'Ciclo Semaforico'!BG$32,E!$HC52:$HL52)+SUMIF(O!$HC$15:$HL$15,'Ciclo Semaforico'!BG$32,O!$HC52:$HL52))-IF(BG$31="",(SUMIF(S!$HC$15:$HL$15,'Ciclo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Semaforico'!BG$30,O!$HC52:$HL52))*BG$31))</f>
        <v>0</v>
      </c>
      <c r="BH77" s="241">
        <f>IF(BH$32="",IF(BH$31="",(SUMIF(S!$HC$15:$HL$15,'Ciclo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Semaforico'!BH$30,O!$HC52:$HL52))*BH$31),(SUMIF(S!$HC$15:$HL$15,'Ciclo Semaforico'!BH$32,S!$HC52:$HL52)+SUMIF(N!$HC$15:$HL$15,'Ciclo Semaforico'!BH$32,N!$HC52:$HL52)+SUMIF(E!$HC$15:$HL$15,'Ciclo Semaforico'!BH$32,E!$HC52:$HL52)+SUMIF(O!$HC$15:$HL$15,'Ciclo Semaforico'!BH$32,O!$HC52:$HL52))-IF(BH$31="",(SUMIF(S!$HC$15:$HL$15,'Ciclo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Semaforico'!BH$30,O!$HC52:$HL52))*BH$31))</f>
        <v>0</v>
      </c>
      <c r="BI77" s="241">
        <f>IF(BI$32="",IF(BI$31="",(SUMIF(S!$HC$15:$HL$15,'Ciclo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Semaforico'!BI$30,O!$HC52:$HL52))*BI$31),(SUMIF(S!$HC$15:$HL$15,'Ciclo Semaforico'!BI$32,S!$HC52:$HL52)+SUMIF(N!$HC$15:$HL$15,'Ciclo Semaforico'!BI$32,N!$HC52:$HL52)+SUMIF(E!$HC$15:$HL$15,'Ciclo Semaforico'!BI$32,E!$HC52:$HL52)+SUMIF(O!$HC$15:$HL$15,'Ciclo Semaforico'!BI$32,O!$HC52:$HL52))-IF(BI$31="",(SUMIF(S!$HC$15:$HL$15,'Ciclo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Semaforico'!BI$30,O!$HC52:$HL52))*BI$31))</f>
        <v>0</v>
      </c>
      <c r="BJ77" s="242">
        <f>IF(BJ$32="",IF(BJ$31="",(SUMIF(S!$HC$15:$HL$15,'Ciclo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Semaforico'!BJ$30,O!$HC52:$HL52))*BJ$31),(SUMIF(S!$HC$15:$HL$15,'Ciclo Semaforico'!BJ$32,S!$HC52:$HL52)+SUMIF(N!$HC$15:$HL$15,'Ciclo Semaforico'!BJ$32,N!$HC52:$HL52)+SUMIF(E!$HC$15:$HL$15,'Ciclo Semaforico'!BJ$32,E!$HC52:$HL52)+SUMIF(O!$HC$15:$HL$15,'Ciclo Semaforico'!BJ$32,O!$HC52:$HL52))-IF(BJ$31="",(SUMIF(S!$HC$15:$HL$15,'Ciclo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Semaforico'!BJ$30,O!$HC52:$HL52))*BJ$31))</f>
        <v>0</v>
      </c>
      <c r="BK77" s="240">
        <f>IF(BK$32="",IF(BK$31="",(SUMIF(S!$HC$15:$HL$15,'Ciclo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Semaforico'!BK$30,O!$HC52:$HL52))*BK$31),(SUMIF(S!$HC$15:$HL$15,'Ciclo Semaforico'!BK$32,S!$HC52:$HL52)+SUMIF(N!$HC$15:$HL$15,'Ciclo Semaforico'!BK$32,N!$HC52:$HL52)+SUMIF(E!$HC$15:$HL$15,'Ciclo Semaforico'!BK$32,E!$HC52:$HL52)+SUMIF(O!$HC$15:$HL$15,'Ciclo Semaforico'!BK$32,O!$HC52:$HL52))-IF(BK$31="",(SUMIF(S!$HC$15:$HL$15,'Ciclo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Semaforico'!BK$30,O!$HC52:$HL52))*BK$31))</f>
        <v>0</v>
      </c>
      <c r="BL77" s="241">
        <f>IF(BL$32="",IF(BL$31="",(SUMIF(S!$HC$15:$HL$15,'Ciclo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Semaforico'!BL$30,O!$HC52:$HL52))*BL$31),(SUMIF(S!$HC$15:$HL$15,'Ciclo Semaforico'!BL$32,S!$HC52:$HL52)+SUMIF(N!$HC$15:$HL$15,'Ciclo Semaforico'!BL$32,N!$HC52:$HL52)+SUMIF(E!$HC$15:$HL$15,'Ciclo Semaforico'!BL$32,E!$HC52:$HL52)+SUMIF(O!$HC$15:$HL$15,'Ciclo Semaforico'!BL$32,O!$HC52:$HL52))-IF(BL$31="",(SUMIF(S!$HC$15:$HL$15,'Ciclo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Semaforico'!BL$30,O!$HC52:$HL52))*BL$31))</f>
        <v>0</v>
      </c>
      <c r="BM77" s="241">
        <f>IF(BM$32="",IF(BM$31="",(SUMIF(S!$HC$15:$HL$15,'Ciclo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Semaforico'!BM$30,O!$HC52:$HL52))*BM$31),(SUMIF(S!$HC$15:$HL$15,'Ciclo Semaforico'!BM$32,S!$HC52:$HL52)+SUMIF(N!$HC$15:$HL$15,'Ciclo Semaforico'!BM$32,N!$HC52:$HL52)+SUMIF(E!$HC$15:$HL$15,'Ciclo Semaforico'!BM$32,E!$HC52:$HL52)+SUMIF(O!$HC$15:$HL$15,'Ciclo Semaforico'!BM$32,O!$HC52:$HL52))-IF(BM$31="",(SUMIF(S!$HC$15:$HL$15,'Ciclo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Semaforico'!BM$30,O!$HC52:$HL52))*BM$31))</f>
        <v>0</v>
      </c>
      <c r="BN77" s="241">
        <f>IF(BN$32="",IF(BN$31="",(SUMIF(S!$HC$15:$HL$15,'Ciclo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Semaforico'!BN$30,O!$HC52:$HL52))*BN$31),(SUMIF(S!$HC$15:$HL$15,'Ciclo Semaforico'!BN$32,S!$HC52:$HL52)+SUMIF(N!$HC$15:$HL$15,'Ciclo Semaforico'!BN$32,N!$HC52:$HL52)+SUMIF(E!$HC$15:$HL$15,'Ciclo Semaforico'!BN$32,E!$HC52:$HL52)+SUMIF(O!$HC$15:$HL$15,'Ciclo Semaforico'!BN$32,O!$HC52:$HL52))-IF(BN$31="",(SUMIF(S!$HC$15:$HL$15,'Ciclo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Semaforico'!BN$30,O!$HC52:$HL52))*BN$31))</f>
        <v>0</v>
      </c>
      <c r="BO77" s="241">
        <f>IF(BO$32="",IF(BO$31="",(SUMIF(S!$HC$15:$HL$15,'Ciclo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Semaforico'!BO$30,O!$HC52:$HL52))*BO$31),(SUMIF(S!$HC$15:$HL$15,'Ciclo Semaforico'!BO$32,S!$HC52:$HL52)+SUMIF(N!$HC$15:$HL$15,'Ciclo Semaforico'!BO$32,N!$HC52:$HL52)+SUMIF(E!$HC$15:$HL$15,'Ciclo Semaforico'!BO$32,E!$HC52:$HL52)+SUMIF(O!$HC$15:$HL$15,'Ciclo Semaforico'!BO$32,O!$HC52:$HL52))-IF(BO$31="",(SUMIF(S!$HC$15:$HL$15,'Ciclo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Semaforico'!BO$30,O!$HC52:$HL52))*BO$31))</f>
        <v>0</v>
      </c>
      <c r="BP77" s="241">
        <f>IF(BP$32="",IF(BP$31="",(SUMIF(S!$HC$15:$HL$15,'Ciclo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Semaforico'!BP$30,O!$HC52:$HL52))*BP$31),(SUMIF(S!$HC$15:$HL$15,'Ciclo Semaforico'!BP$32,S!$HC52:$HL52)+SUMIF(N!$HC$15:$HL$15,'Ciclo Semaforico'!BP$32,N!$HC52:$HL52)+SUMIF(E!$HC$15:$HL$15,'Ciclo Semaforico'!BP$32,E!$HC52:$HL52)+SUMIF(O!$HC$15:$HL$15,'Ciclo Semaforico'!BP$32,O!$HC52:$HL52))-IF(BP$31="",(SUMIF(S!$HC$15:$HL$15,'Ciclo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Semaforico'!BP$30,O!$HC52:$HL52))*BP$31))</f>
        <v>0</v>
      </c>
      <c r="BQ77" s="241">
        <f>IF(BQ$32="",IF(BQ$31="",(SUMIF(S!$HC$15:$HL$15,'Ciclo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Semaforico'!BQ$30,O!$HC52:$HL52))*BQ$31),(SUMIF(S!$HC$15:$HL$15,'Ciclo Semaforico'!BQ$32,S!$HC52:$HL52)+SUMIF(N!$HC$15:$HL$15,'Ciclo Semaforico'!BQ$32,N!$HC52:$HL52)+SUMIF(E!$HC$15:$HL$15,'Ciclo Semaforico'!BQ$32,E!$HC52:$HL52)+SUMIF(O!$HC$15:$HL$15,'Ciclo Semaforico'!BQ$32,O!$HC52:$HL52))-IF(BQ$31="",(SUMIF(S!$HC$15:$HL$15,'Ciclo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Semaforico'!BQ$30,O!$HC52:$HL52))*BQ$31))</f>
        <v>0</v>
      </c>
      <c r="BR77" s="241">
        <f>IF(BR$32="",IF(BR$31="",(SUMIF(S!$HC$15:$HL$15,'Ciclo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Semaforico'!BR$30,O!$HC52:$HL52))*BR$31),(SUMIF(S!$HC$15:$HL$15,'Ciclo Semaforico'!BR$32,S!$HC52:$HL52)+SUMIF(N!$HC$15:$HL$15,'Ciclo Semaforico'!BR$32,N!$HC52:$HL52)+SUMIF(E!$HC$15:$HL$15,'Ciclo Semaforico'!BR$32,E!$HC52:$HL52)+SUMIF(O!$HC$15:$HL$15,'Ciclo Semaforico'!BR$32,O!$HC52:$HL52))-IF(BR$31="",(SUMIF(S!$HC$15:$HL$15,'Ciclo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Semaforico'!BR$30,O!$HC52:$HL52))*BR$31))</f>
        <v>0</v>
      </c>
      <c r="BS77" s="241">
        <f>IF(BS$32="",IF(BS$31="",(SUMIF(S!$HC$15:$HL$15,'Ciclo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Semaforico'!BS$30,O!$HC52:$HL52))*BS$31),(SUMIF(S!$HC$15:$HL$15,'Ciclo Semaforico'!BS$32,S!$HC52:$HL52)+SUMIF(N!$HC$15:$HL$15,'Ciclo Semaforico'!BS$32,N!$HC52:$HL52)+SUMIF(E!$HC$15:$HL$15,'Ciclo Semaforico'!BS$32,E!$HC52:$HL52)+SUMIF(O!$HC$15:$HL$15,'Ciclo Semaforico'!BS$32,O!$HC52:$HL52))-IF(BS$31="",(SUMIF(S!$HC$15:$HL$15,'Ciclo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Semaforico'!BS$30,O!$HC52:$HL52))*BS$31))</f>
        <v>0</v>
      </c>
      <c r="BT77" s="241">
        <f>IF(BT$32="",IF(BT$31="",(SUMIF(S!$HC$15:$HL$15,'Ciclo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Semaforico'!BT$30,O!$HC52:$HL52))*BT$31),(SUMIF(S!$HC$15:$HL$15,'Ciclo Semaforico'!BT$32,S!$HC52:$HL52)+SUMIF(N!$HC$15:$HL$15,'Ciclo Semaforico'!BT$32,N!$HC52:$HL52)+SUMIF(E!$HC$15:$HL$15,'Ciclo Semaforico'!BT$32,E!$HC52:$HL52)+SUMIF(O!$HC$15:$HL$15,'Ciclo Semaforico'!BT$32,O!$HC52:$HL52))-IF(BT$31="",(SUMIF(S!$HC$15:$HL$15,'Ciclo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Semaforico'!BT$30,O!$HC52:$HL52))*BT$31))</f>
        <v>0</v>
      </c>
      <c r="BU77" s="241">
        <f>IF(BU$32="",IF(BU$31="",(SUMIF(S!$HC$15:$HL$15,'Ciclo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Semaforico'!BU$30,O!$HC52:$HL52))*BU$31),(SUMIF(S!$HC$15:$HL$15,'Ciclo Semaforico'!BU$32,S!$HC52:$HL52)+SUMIF(N!$HC$15:$HL$15,'Ciclo Semaforico'!BU$32,N!$HC52:$HL52)+SUMIF(E!$HC$15:$HL$15,'Ciclo Semaforico'!BU$32,E!$HC52:$HL52)+SUMIF(O!$HC$15:$HL$15,'Ciclo Semaforico'!BU$32,O!$HC52:$HL52))-IF(BU$31="",(SUMIF(S!$HC$15:$HL$15,'Ciclo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Semaforico'!BU$30,O!$HC52:$HL52))*BU$31))</f>
        <v>0</v>
      </c>
      <c r="BV77" s="242">
        <f>IF(BV$32="",IF(BV$31="",(SUMIF(S!$HC$15:$HL$15,'Ciclo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Semaforico'!BV$30,O!$HC52:$HL52))*BV$31),(SUMIF(S!$HC$15:$HL$15,'Ciclo Semaforico'!BV$32,S!$HC52:$HL52)+SUMIF(N!$HC$15:$HL$15,'Ciclo Semaforico'!BV$32,N!$HC52:$HL52)+SUMIF(E!$HC$15:$HL$15,'Ciclo Semaforico'!BV$32,E!$HC52:$HL52)+SUMIF(O!$HC$15:$HL$15,'Ciclo Semaforico'!BV$32,O!$HC52:$HL52))-IF(BV$31="",(SUMIF(S!$HC$15:$HL$15,'Ciclo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Semaforico'!BV$30,O!$HC52:$HL52))*BV$31))</f>
        <v>0</v>
      </c>
      <c r="BW77" s="240">
        <f>IF(BW$32="",IF(BW$31="",(SUMIF(S!$HC$15:$HL$15,'Ciclo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Semaforico'!BW$30,O!$HC52:$HL52))*BW$31),(SUMIF(S!$HC$15:$HL$15,'Ciclo Semaforico'!BW$32,S!$HC52:$HL52)+SUMIF(N!$HC$15:$HL$15,'Ciclo Semaforico'!BW$32,N!$HC52:$HL52)+SUMIF(E!$HC$15:$HL$15,'Ciclo Semaforico'!BW$32,E!$HC52:$HL52)+SUMIF(O!$HC$15:$HL$15,'Ciclo Semaforico'!BW$32,O!$HC52:$HL52))-IF(BW$31="",(SUMIF(S!$HC$15:$HL$15,'Ciclo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Semaforico'!BW$30,O!$HC52:$HL52))*BW$31))</f>
        <v>0</v>
      </c>
      <c r="BX77" s="241">
        <f>IF(BX$32="",IF(BX$31="",(SUMIF(S!$HC$15:$HL$15,'Ciclo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Semaforico'!BX$30,O!$HC52:$HL52))*BX$31),(SUMIF(S!$HC$15:$HL$15,'Ciclo Semaforico'!BX$32,S!$HC52:$HL52)+SUMIF(N!$HC$15:$HL$15,'Ciclo Semaforico'!BX$32,N!$HC52:$HL52)+SUMIF(E!$HC$15:$HL$15,'Ciclo Semaforico'!BX$32,E!$HC52:$HL52)+SUMIF(O!$HC$15:$HL$15,'Ciclo Semaforico'!BX$32,O!$HC52:$HL52))-IF(BX$31="",(SUMIF(S!$HC$15:$HL$15,'Ciclo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Semaforico'!BX$30,O!$HC52:$HL52))*BX$31))</f>
        <v>0</v>
      </c>
      <c r="BY77" s="241">
        <f>IF(BY$32="",IF(BY$31="",(SUMIF(S!$HC$15:$HL$15,'Ciclo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Semaforico'!BY$30,O!$HC52:$HL52))*BY$31),(SUMIF(S!$HC$15:$HL$15,'Ciclo Semaforico'!BY$32,S!$HC52:$HL52)+SUMIF(N!$HC$15:$HL$15,'Ciclo Semaforico'!BY$32,N!$HC52:$HL52)+SUMIF(E!$HC$15:$HL$15,'Ciclo Semaforico'!BY$32,E!$HC52:$HL52)+SUMIF(O!$HC$15:$HL$15,'Ciclo Semaforico'!BY$32,O!$HC52:$HL52))-IF(BY$31="",(SUMIF(S!$HC$15:$HL$15,'Ciclo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Semaforico'!BY$30,O!$HC52:$HL52))*BY$31))</f>
        <v>0</v>
      </c>
      <c r="BZ77" s="241">
        <f>IF(BZ$32="",IF(BZ$31="",(SUMIF(S!$HC$15:$HL$15,'Ciclo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Semaforico'!BZ$30,O!$HC52:$HL52))*BZ$31),(SUMIF(S!$HC$15:$HL$15,'Ciclo Semaforico'!BZ$32,S!$HC52:$HL52)+SUMIF(N!$HC$15:$HL$15,'Ciclo Semaforico'!BZ$32,N!$HC52:$HL52)+SUMIF(E!$HC$15:$HL$15,'Ciclo Semaforico'!BZ$32,E!$HC52:$HL52)+SUMIF(O!$HC$15:$HL$15,'Ciclo Semaforico'!BZ$32,O!$HC52:$HL52))-IF(BZ$31="",(SUMIF(S!$HC$15:$HL$15,'Ciclo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Semaforico'!BZ$30,O!$HC52:$HL52))*BZ$31))</f>
        <v>0</v>
      </c>
      <c r="CA77" s="241">
        <f>IF(CA$32="",IF(CA$31="",(SUMIF(S!$HC$15:$HL$15,'Ciclo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Semaforico'!CA$30,O!$HC52:$HL52))*CA$31),(SUMIF(S!$HC$15:$HL$15,'Ciclo Semaforico'!CA$32,S!$HC52:$HL52)+SUMIF(N!$HC$15:$HL$15,'Ciclo Semaforico'!CA$32,N!$HC52:$HL52)+SUMIF(E!$HC$15:$HL$15,'Ciclo Semaforico'!CA$32,E!$HC52:$HL52)+SUMIF(O!$HC$15:$HL$15,'Ciclo Semaforico'!CA$32,O!$HC52:$HL52))-IF(CA$31="",(SUMIF(S!$HC$15:$HL$15,'Ciclo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Semaforico'!CA$30,O!$HC52:$HL52))*CA$31))</f>
        <v>0</v>
      </c>
      <c r="CB77" s="241">
        <f>IF(CB$32="",IF(CB$31="",(SUMIF(S!$HC$15:$HL$15,'Ciclo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Semaforico'!CB$30,O!$HC52:$HL52))*CB$31),(SUMIF(S!$HC$15:$HL$15,'Ciclo Semaforico'!CB$32,S!$HC52:$HL52)+SUMIF(N!$HC$15:$HL$15,'Ciclo Semaforico'!CB$32,N!$HC52:$HL52)+SUMIF(E!$HC$15:$HL$15,'Ciclo Semaforico'!CB$32,E!$HC52:$HL52)+SUMIF(O!$HC$15:$HL$15,'Ciclo Semaforico'!CB$32,O!$HC52:$HL52))-IF(CB$31="",(SUMIF(S!$HC$15:$HL$15,'Ciclo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Semaforico'!CB$30,O!$HC52:$HL52))*CB$31))</f>
        <v>0</v>
      </c>
      <c r="CC77" s="241">
        <f>IF(CC$32="",IF(CC$31="",(SUMIF(S!$HC$15:$HL$15,'Ciclo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Semaforico'!CC$30,O!$HC52:$HL52))*CC$31),(SUMIF(S!$HC$15:$HL$15,'Ciclo Semaforico'!CC$32,S!$HC52:$HL52)+SUMIF(N!$HC$15:$HL$15,'Ciclo Semaforico'!CC$32,N!$HC52:$HL52)+SUMIF(E!$HC$15:$HL$15,'Ciclo Semaforico'!CC$32,E!$HC52:$HL52)+SUMIF(O!$HC$15:$HL$15,'Ciclo Semaforico'!CC$32,O!$HC52:$HL52))-IF(CC$31="",(SUMIF(S!$HC$15:$HL$15,'Ciclo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Semaforico'!CC$30,O!$HC52:$HL52))*CC$31))</f>
        <v>0</v>
      </c>
      <c r="CD77" s="241">
        <f>IF(CD$32="",IF(CD$31="",(SUMIF(S!$HC$15:$HL$15,'Ciclo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Semaforico'!CD$30,O!$HC52:$HL52))*CD$31),(SUMIF(S!$HC$15:$HL$15,'Ciclo Semaforico'!CD$32,S!$HC52:$HL52)+SUMIF(N!$HC$15:$HL$15,'Ciclo Semaforico'!CD$32,N!$HC52:$HL52)+SUMIF(E!$HC$15:$HL$15,'Ciclo Semaforico'!CD$32,E!$HC52:$HL52)+SUMIF(O!$HC$15:$HL$15,'Ciclo Semaforico'!CD$32,O!$HC52:$HL52))-IF(CD$31="",(SUMIF(S!$HC$15:$HL$15,'Ciclo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Semaforico'!CD$30,O!$HC52:$HL52))*CD$31))</f>
        <v>0</v>
      </c>
      <c r="CE77" s="241">
        <f>IF(CE$32="",IF(CE$31="",(SUMIF(S!$HC$15:$HL$15,'Ciclo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Semaforico'!CE$30,O!$HC52:$HL52))*CE$31),(SUMIF(S!$HC$15:$HL$15,'Ciclo Semaforico'!CE$32,S!$HC52:$HL52)+SUMIF(N!$HC$15:$HL$15,'Ciclo Semaforico'!CE$32,N!$HC52:$HL52)+SUMIF(E!$HC$15:$HL$15,'Ciclo Semaforico'!CE$32,E!$HC52:$HL52)+SUMIF(O!$HC$15:$HL$15,'Ciclo Semaforico'!CE$32,O!$HC52:$HL52))-IF(CE$31="",(SUMIF(S!$HC$15:$HL$15,'Ciclo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Semaforico'!CE$30,O!$HC52:$HL52))*CE$31))</f>
        <v>0</v>
      </c>
      <c r="CF77" s="241">
        <f>IF(CF$32="",IF(CF$31="",(SUMIF(S!$HC$15:$HL$15,'Ciclo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Semaforico'!CF$30,O!$HC52:$HL52))*CF$31),(SUMIF(S!$HC$15:$HL$15,'Ciclo Semaforico'!CF$32,S!$HC52:$HL52)+SUMIF(N!$HC$15:$HL$15,'Ciclo Semaforico'!CF$32,N!$HC52:$HL52)+SUMIF(E!$HC$15:$HL$15,'Ciclo Semaforico'!CF$32,E!$HC52:$HL52)+SUMIF(O!$HC$15:$HL$15,'Ciclo Semaforico'!CF$32,O!$HC52:$HL52))-IF(CF$31="",(SUMIF(S!$HC$15:$HL$15,'Ciclo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Semaforico'!CF$30,O!$HC52:$HL52))*CF$31))</f>
        <v>0</v>
      </c>
      <c r="CG77" s="241">
        <f>IF(CG$32="",IF(CG$31="",(SUMIF(S!$HC$15:$HL$15,'Ciclo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Semaforico'!CG$30,O!$HC52:$HL52))*CG$31),(SUMIF(S!$HC$15:$HL$15,'Ciclo Semaforico'!CG$32,S!$HC52:$HL52)+SUMIF(N!$HC$15:$HL$15,'Ciclo Semaforico'!CG$32,N!$HC52:$HL52)+SUMIF(E!$HC$15:$HL$15,'Ciclo Semaforico'!CG$32,E!$HC52:$HL52)+SUMIF(O!$HC$15:$HL$15,'Ciclo Semaforico'!CG$32,O!$HC52:$HL52))-IF(CG$31="",(SUMIF(S!$HC$15:$HL$15,'Ciclo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Semaforico'!CG$30,O!$HC52:$HL52))*CG$31))</f>
        <v>0</v>
      </c>
      <c r="CH77" s="242">
        <f>IF(CH$32="",IF(CH$31="",(SUMIF(S!$HC$15:$HL$15,'Ciclo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Semaforico'!CH$30,O!$HC52:$HL52))*CH$31),(SUMIF(S!$HC$15:$HL$15,'Ciclo Semaforico'!CH$32,S!$HC52:$HL52)+SUMIF(N!$HC$15:$HL$15,'Ciclo Semaforico'!CH$32,N!$HC52:$HL52)+SUMIF(E!$HC$15:$HL$15,'Ciclo Semaforico'!CH$32,E!$HC52:$HL52)+SUMIF(O!$HC$15:$HL$15,'Ciclo Semaforico'!CH$32,O!$HC52:$HL52))-IF(CH$31="",(SUMIF(S!$HC$15:$HL$15,'Ciclo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Semaforico'!CH$30,O!$HC52:$HL52))*CH$31))</f>
        <v>0</v>
      </c>
      <c r="CI77" s="240" t="e">
        <f t="shared" si="208"/>
        <v>#REF!</v>
      </c>
      <c r="CJ77" s="241" t="e">
        <f t="shared" si="209"/>
        <v>#REF!</v>
      </c>
      <c r="CK77" s="241" t="e">
        <f t="shared" si="210"/>
        <v>#REF!</v>
      </c>
      <c r="CL77" s="241" t="e">
        <f t="shared" si="211"/>
        <v>#REF!</v>
      </c>
      <c r="CM77" s="241" t="e">
        <f t="shared" si="212"/>
        <v>#REF!</v>
      </c>
      <c r="CN77" s="241" t="e">
        <f t="shared" si="213"/>
        <v>#REF!</v>
      </c>
      <c r="CO77" s="241" t="e">
        <f t="shared" si="214"/>
        <v>#REF!</v>
      </c>
      <c r="CP77" s="241" t="e">
        <f t="shared" si="215"/>
        <v>#REF!</v>
      </c>
      <c r="CQ77" s="241" t="e">
        <f t="shared" si="216"/>
        <v>#REF!</v>
      </c>
      <c r="CR77" s="241" t="e">
        <f t="shared" si="217"/>
        <v>#REF!</v>
      </c>
      <c r="CS77" s="241" t="e">
        <f t="shared" si="218"/>
        <v>#REF!</v>
      </c>
      <c r="CT77" s="242">
        <f t="shared" si="219"/>
        <v>0</v>
      </c>
      <c r="CU77" s="240" t="e">
        <f t="shared" si="220"/>
        <v>#REF!</v>
      </c>
      <c r="CV77" s="241" t="e">
        <f t="shared" si="221"/>
        <v>#REF!</v>
      </c>
      <c r="CW77" s="241" t="e">
        <f t="shared" si="222"/>
        <v>#REF!</v>
      </c>
      <c r="CX77" s="241">
        <f t="shared" si="223"/>
        <v>0</v>
      </c>
      <c r="CY77" s="241">
        <f t="shared" si="224"/>
        <v>0</v>
      </c>
      <c r="CZ77" s="241">
        <f t="shared" si="225"/>
        <v>0</v>
      </c>
      <c r="DA77" s="241">
        <f t="shared" si="226"/>
        <v>0</v>
      </c>
      <c r="DB77" s="241">
        <f t="shared" si="227"/>
        <v>0</v>
      </c>
      <c r="DC77" s="241">
        <f t="shared" si="228"/>
        <v>0</v>
      </c>
      <c r="DD77" s="241">
        <f t="shared" si="229"/>
        <v>0</v>
      </c>
      <c r="DE77" s="241">
        <f t="shared" si="230"/>
        <v>0</v>
      </c>
      <c r="DF77" s="242">
        <f t="shared" si="231"/>
        <v>0</v>
      </c>
      <c r="DG77" s="240">
        <f t="shared" si="232"/>
        <v>0</v>
      </c>
      <c r="DH77" s="241">
        <f t="shared" si="233"/>
        <v>0</v>
      </c>
      <c r="DI77" s="241">
        <f t="shared" si="234"/>
        <v>0</v>
      </c>
      <c r="DJ77" s="241">
        <f t="shared" si="235"/>
        <v>0</v>
      </c>
      <c r="DK77" s="241">
        <f t="shared" si="236"/>
        <v>0</v>
      </c>
      <c r="DL77" s="241">
        <f t="shared" si="237"/>
        <v>0</v>
      </c>
      <c r="DM77" s="241">
        <f t="shared" si="238"/>
        <v>0</v>
      </c>
      <c r="DN77" s="241">
        <f t="shared" si="239"/>
        <v>0</v>
      </c>
      <c r="DO77" s="241">
        <f t="shared" si="240"/>
        <v>0</v>
      </c>
      <c r="DP77" s="241">
        <f t="shared" si="241"/>
        <v>0</v>
      </c>
      <c r="DQ77" s="241">
        <f t="shared" si="242"/>
        <v>0</v>
      </c>
      <c r="DR77" s="242">
        <f t="shared" si="243"/>
        <v>0</v>
      </c>
      <c r="DS77" s="240">
        <f t="shared" si="244"/>
        <v>0</v>
      </c>
      <c r="DT77" s="241">
        <f t="shared" si="245"/>
        <v>0</v>
      </c>
      <c r="DU77" s="241">
        <f t="shared" si="246"/>
        <v>0</v>
      </c>
      <c r="DV77" s="241">
        <f t="shared" si="247"/>
        <v>0</v>
      </c>
      <c r="DW77" s="241">
        <f t="shared" si="248"/>
        <v>0</v>
      </c>
      <c r="DX77" s="241">
        <f t="shared" si="249"/>
        <v>0</v>
      </c>
      <c r="DY77" s="241">
        <f t="shared" si="250"/>
        <v>0</v>
      </c>
      <c r="DZ77" s="241">
        <f t="shared" si="251"/>
        <v>0</v>
      </c>
      <c r="EA77" s="241">
        <f t="shared" si="252"/>
        <v>0</v>
      </c>
      <c r="EB77" s="241">
        <f t="shared" si="253"/>
        <v>0</v>
      </c>
      <c r="EC77" s="241">
        <f t="shared" si="254"/>
        <v>0</v>
      </c>
      <c r="ED77" s="242">
        <f t="shared" si="255"/>
        <v>0</v>
      </c>
      <c r="EE77" s="240">
        <f t="shared" si="256"/>
        <v>0</v>
      </c>
      <c r="EF77" s="241">
        <f t="shared" si="257"/>
        <v>0</v>
      </c>
      <c r="EG77" s="241">
        <f t="shared" si="258"/>
        <v>0</v>
      </c>
      <c r="EH77" s="241">
        <f t="shared" si="259"/>
        <v>0</v>
      </c>
      <c r="EI77" s="241">
        <f t="shared" si="260"/>
        <v>0</v>
      </c>
      <c r="EJ77" s="241">
        <f t="shared" si="261"/>
        <v>0</v>
      </c>
      <c r="EK77" s="241">
        <f t="shared" si="262"/>
        <v>0</v>
      </c>
      <c r="EL77" s="241">
        <f t="shared" si="263"/>
        <v>0</v>
      </c>
      <c r="EM77" s="241">
        <f t="shared" si="264"/>
        <v>0</v>
      </c>
      <c r="EN77" s="241">
        <f t="shared" si="265"/>
        <v>0</v>
      </c>
      <c r="EO77" s="241">
        <f t="shared" si="266"/>
        <v>0</v>
      </c>
      <c r="EP77" s="242">
        <f t="shared" si="267"/>
        <v>0</v>
      </c>
      <c r="EQ77" s="251" t="e">
        <f t="shared" si="268"/>
        <v>#REF!</v>
      </c>
      <c r="ER77" s="252" t="e">
        <f t="shared" si="269"/>
        <v>#REF!</v>
      </c>
      <c r="ES77" s="252" t="e">
        <f t="shared" si="270"/>
        <v>#REF!</v>
      </c>
      <c r="ET77" s="252" t="e">
        <f t="shared" si="271"/>
        <v>#REF!</v>
      </c>
      <c r="EU77" s="252" t="e">
        <f t="shared" si="272"/>
        <v>#REF!</v>
      </c>
      <c r="EV77" s="252" t="e">
        <f t="shared" si="273"/>
        <v>#REF!</v>
      </c>
      <c r="EW77" s="252" t="e">
        <f t="shared" si="274"/>
        <v>#REF!</v>
      </c>
      <c r="EX77" s="252" t="e">
        <f t="shared" si="275"/>
        <v>#REF!</v>
      </c>
      <c r="EY77" s="252" t="e">
        <f t="shared" si="276"/>
        <v>#REF!</v>
      </c>
      <c r="EZ77" s="252" t="e">
        <f t="shared" si="277"/>
        <v>#REF!</v>
      </c>
      <c r="FA77" s="252" t="e">
        <f t="shared" si="278"/>
        <v>#REF!</v>
      </c>
      <c r="FB77" s="253" t="str">
        <f t="shared" si="279"/>
        <v/>
      </c>
      <c r="FC77" s="251" t="e">
        <f t="shared" si="280"/>
        <v>#REF!</v>
      </c>
      <c r="FD77" s="252" t="e">
        <f t="shared" si="281"/>
        <v>#REF!</v>
      </c>
      <c r="FE77" s="252" t="e">
        <f t="shared" si="282"/>
        <v>#REF!</v>
      </c>
      <c r="FF77" s="252" t="str">
        <f t="shared" si="283"/>
        <v/>
      </c>
      <c r="FG77" s="252" t="str">
        <f t="shared" si="284"/>
        <v/>
      </c>
      <c r="FH77" s="252" t="str">
        <f t="shared" si="285"/>
        <v/>
      </c>
      <c r="FI77" s="252" t="str">
        <f t="shared" si="286"/>
        <v/>
      </c>
      <c r="FJ77" s="252" t="str">
        <f t="shared" si="287"/>
        <v/>
      </c>
      <c r="FK77" s="252" t="str">
        <f t="shared" si="288"/>
        <v/>
      </c>
      <c r="FL77" s="252" t="str">
        <f t="shared" si="289"/>
        <v/>
      </c>
      <c r="FM77" s="252" t="str">
        <f t="shared" si="290"/>
        <v/>
      </c>
      <c r="FN77" s="253" t="str">
        <f t="shared" si="291"/>
        <v/>
      </c>
      <c r="FO77" s="251" t="str">
        <f t="shared" si="292"/>
        <v/>
      </c>
      <c r="FP77" s="252" t="str">
        <f t="shared" si="293"/>
        <v/>
      </c>
      <c r="FQ77" s="252" t="str">
        <f t="shared" si="294"/>
        <v/>
      </c>
      <c r="FR77" s="252" t="str">
        <f t="shared" si="295"/>
        <v/>
      </c>
      <c r="FS77" s="252" t="str">
        <f t="shared" si="296"/>
        <v/>
      </c>
      <c r="FT77" s="252" t="str">
        <f t="shared" si="297"/>
        <v/>
      </c>
      <c r="FU77" s="252" t="str">
        <f t="shared" si="298"/>
        <v/>
      </c>
      <c r="FV77" s="252" t="str">
        <f t="shared" si="299"/>
        <v/>
      </c>
      <c r="FW77" s="252" t="str">
        <f t="shared" si="300"/>
        <v/>
      </c>
      <c r="FX77" s="252" t="str">
        <f t="shared" si="301"/>
        <v/>
      </c>
      <c r="FY77" s="252" t="str">
        <f t="shared" si="302"/>
        <v/>
      </c>
      <c r="FZ77" s="253" t="str">
        <f t="shared" si="303"/>
        <v/>
      </c>
      <c r="GA77" s="251" t="str">
        <f t="shared" si="304"/>
        <v/>
      </c>
      <c r="GB77" s="252" t="str">
        <f t="shared" si="305"/>
        <v/>
      </c>
      <c r="GC77" s="252" t="str">
        <f t="shared" si="306"/>
        <v/>
      </c>
      <c r="GD77" s="252" t="str">
        <f t="shared" si="307"/>
        <v/>
      </c>
      <c r="GE77" s="252" t="str">
        <f t="shared" si="308"/>
        <v/>
      </c>
      <c r="GF77" s="252" t="str">
        <f t="shared" si="309"/>
        <v/>
      </c>
      <c r="GG77" s="252" t="str">
        <f t="shared" si="310"/>
        <v/>
      </c>
      <c r="GH77" s="252" t="str">
        <f t="shared" si="311"/>
        <v/>
      </c>
      <c r="GI77" s="252" t="str">
        <f t="shared" si="312"/>
        <v/>
      </c>
      <c r="GJ77" s="252" t="str">
        <f t="shared" si="313"/>
        <v/>
      </c>
      <c r="GK77" s="252" t="str">
        <f t="shared" si="314"/>
        <v/>
      </c>
      <c r="GL77" s="253" t="str">
        <f t="shared" si="315"/>
        <v/>
      </c>
      <c r="GM77" s="251" t="str">
        <f t="shared" si="316"/>
        <v/>
      </c>
      <c r="GN77" s="252" t="str">
        <f t="shared" si="317"/>
        <v/>
      </c>
      <c r="GO77" s="252" t="str">
        <f t="shared" si="318"/>
        <v/>
      </c>
      <c r="GP77" s="252" t="str">
        <f t="shared" si="319"/>
        <v/>
      </c>
      <c r="GQ77" s="252" t="str">
        <f t="shared" si="320"/>
        <v/>
      </c>
      <c r="GR77" s="252" t="str">
        <f t="shared" si="321"/>
        <v/>
      </c>
      <c r="GS77" s="252" t="str">
        <f t="shared" si="322"/>
        <v/>
      </c>
      <c r="GT77" s="252" t="str">
        <f t="shared" si="323"/>
        <v/>
      </c>
      <c r="GU77" s="252" t="str">
        <f t="shared" si="324"/>
        <v/>
      </c>
      <c r="GV77" s="252" t="str">
        <f t="shared" si="325"/>
        <v/>
      </c>
      <c r="GW77" s="252" t="str">
        <f t="shared" si="326"/>
        <v/>
      </c>
      <c r="GX77" s="253" t="str">
        <f t="shared" si="327"/>
        <v/>
      </c>
      <c r="GY77" s="248" t="e">
        <f t="shared" ref="GY77:HF108" si="332">+SUMIF($EQ$30:$FB$30,GY$29,$EQ77:$FB77)+SUMIF($EQ$30:$FB$30,GY$30,$EQ77:$FB77)+SUMIF($EQ$30:$FB$30,GY$31,$EQ77:$FB77)+SUMIF($EQ$30:$FB$30,GY$32,$EQ77:$FB77)+SUMIF($EQ$30:$FB$30,GY$33,$EQ77:$FB77)+SUMIF($EQ$30:$FB$30,GY$34,$EQ77:$FB77)+SUMIF($EQ$30:$FB$30,GY$35,$EQ77:$FB77)+SUMIF($EQ$30:$FB$30,GY$36,$EQ77:$FB77)+SUMIF($EQ$30:$FB$30,GY$37,$EQ77:$FB77)+SUMIF($EQ$30:$FB$30,GY$38,$EQ77:$FB77)+SUMIF($EQ$30:$FB$30,GY$39,$EQ77:$FB77)+SUMIF($EQ$30:$FB$30,GY$40,$EQ77:$FB77)</f>
        <v>#REF!</v>
      </c>
      <c r="GZ77" s="249" t="e">
        <f t="shared" si="332"/>
        <v>#REF!</v>
      </c>
      <c r="HA77" s="249">
        <f t="shared" si="332"/>
        <v>0</v>
      </c>
      <c r="HB77" s="249">
        <f t="shared" si="332"/>
        <v>0</v>
      </c>
      <c r="HC77" s="249">
        <f t="shared" si="332"/>
        <v>0</v>
      </c>
      <c r="HD77" s="249">
        <f t="shared" si="332"/>
        <v>0</v>
      </c>
      <c r="HE77" s="249">
        <f t="shared" si="332"/>
        <v>0</v>
      </c>
      <c r="HF77" s="250">
        <f t="shared" si="332"/>
        <v>0</v>
      </c>
      <c r="HG77" s="248" t="e">
        <f t="shared" ref="HG77:HN108" si="333">+SUMIF($FC$30:$FN$30,HG$29,$FC77:$FN77)+SUMIF($FC$30:$FN$30,HG$30,$FC77:$FN77)+SUMIF($FC$30:$FN$30,HG$31,$FC77:$FN77)+SUMIF($FC$30:$FN$30,HG$32,$FC77:$FN77)+SUMIF($FC$30:$FN$30,HG$33,$FC77:$FN77)+SUMIF($FC$30:$FN$30,HG$34,$FC77:$FN77)+SUMIF($FC$30:$FN$30,HG$35,$FC77:$FN77)+SUMIF($FC$30:$FN$30,HG$36,$FC77:$FN77)+SUMIF($FC$30:$FN$30,HG$37,$FC77:$FN77)+SUMIF($FC$30:$FN$30,HG$38,$FC77:$FN77)+SUMIF($FC$30:$FN$30,HG$39,$FC77:$FN77)+SUMIF($FC$30:$FN$30,HG$40,$FC77:$FN77)</f>
        <v>#REF!</v>
      </c>
      <c r="HH77" s="249" t="e">
        <f t="shared" si="333"/>
        <v>#REF!</v>
      </c>
      <c r="HI77" s="249">
        <f t="shared" si="333"/>
        <v>0</v>
      </c>
      <c r="HJ77" s="249">
        <f t="shared" si="333"/>
        <v>0</v>
      </c>
      <c r="HK77" s="249">
        <f t="shared" si="333"/>
        <v>0</v>
      </c>
      <c r="HL77" s="249">
        <f t="shared" si="333"/>
        <v>0</v>
      </c>
      <c r="HM77" s="249">
        <f t="shared" si="333"/>
        <v>0</v>
      </c>
      <c r="HN77" s="250">
        <f t="shared" si="333"/>
        <v>0</v>
      </c>
      <c r="HO77" s="248">
        <f t="shared" ref="HO77:HV108" si="334">+SUMIF($FO$30:$FZ$30,HO$29,$FO77:$FZ77)+SUMIF($FO$30:$FZ$30,HO$30,$FO77:$FZ77)+SUMIF($FO$30:$FZ$30,HO$31,$FO77:$FZ77)+SUMIF($FO$30:$FZ$30,HO$32,$FO77:$FZ77)+SUMIF($FO$30:$FZ$30,HO$33,$FO77:$FZ77)+SUMIF($FO$30:$FZ$30,HO$34,$FO77:$FZ77)+SUMIF($FO$30:$FZ$30,HO$35,$FO77:$FZ77)+SUMIF($FO$30:$FZ$30,HO$36,$FO77:$FZ77)+SUMIF($FO$30:$FZ$30,HO$37,$FO77:$FZ77)+SUMIF($FO$30:$FZ$30,HO$38,$FO77:$FZ77)+SUMIF($FO$30:$FZ$30,HO$39,$FO77:$FZ77)+SUMIF($FO$30:$FZ$30,HO$40,$FO77:$FZ77)</f>
        <v>0</v>
      </c>
      <c r="HP77" s="249">
        <f t="shared" si="334"/>
        <v>0</v>
      </c>
      <c r="HQ77" s="249">
        <f t="shared" si="334"/>
        <v>0</v>
      </c>
      <c r="HR77" s="249">
        <f t="shared" si="334"/>
        <v>0</v>
      </c>
      <c r="HS77" s="249">
        <f t="shared" si="334"/>
        <v>0</v>
      </c>
      <c r="HT77" s="249">
        <f t="shared" si="334"/>
        <v>0</v>
      </c>
      <c r="HU77" s="249">
        <f t="shared" si="334"/>
        <v>0</v>
      </c>
      <c r="HV77" s="250">
        <f t="shared" si="334"/>
        <v>0</v>
      </c>
      <c r="HW77" s="248">
        <f t="shared" ref="HW77:ID108" si="335">+SUMIF($GA$30:$GL$30,HW$29,$GA77:$GL77)+SUMIF($GA$30:$GL$30,HW$30,$GA77:$GL77)+SUMIF($GA$30:$GL$30,HW$31,$GA77:$GL77)+SUMIF($GA$30:$GL$30,HW$32,$GA77:$GL77)+SUMIF($GA$30:$GL$30,HW$33,$GA77:$GL77)+SUMIF($GA$30:$GL$30,HW$34,$GA77:$GL77)+SUMIF($GA$30:$GL$30,HW$35,$GA77:$GL77)+SUMIF($GA$30:$GL$30,HW$36,$GA77:$GL77)+SUMIF($GA$30:$GL$30,HW$37,$GA77:$GL77)+SUMIF($GA$30:$GL$30,HW$38,$GA77:$GL77)+SUMIF($GA$30:$GL$30,HW$39,$GA77:$GL77)+SUMIF($GA$30:$GL$30,HW$40,$GA77:$GL77)</f>
        <v>0</v>
      </c>
      <c r="HX77" s="249">
        <f t="shared" si="335"/>
        <v>0</v>
      </c>
      <c r="HY77" s="249">
        <f t="shared" si="335"/>
        <v>0</v>
      </c>
      <c r="HZ77" s="249">
        <f t="shared" si="335"/>
        <v>0</v>
      </c>
      <c r="IA77" s="249">
        <f t="shared" si="335"/>
        <v>0</v>
      </c>
      <c r="IB77" s="249">
        <f t="shared" si="335"/>
        <v>0</v>
      </c>
      <c r="IC77" s="249">
        <f t="shared" si="335"/>
        <v>0</v>
      </c>
      <c r="ID77" s="250">
        <f t="shared" si="335"/>
        <v>0</v>
      </c>
      <c r="IE77" s="248">
        <f t="shared" ref="IE77:IL108" si="336">+SUMIF($GM$30:$GX$30,IE$29,$GM77:$GX77)+SUMIF($GM$30:$GX$30,IE$30,$GM77:$GX77)+SUMIF($GM$30:$GX$30,IE$31,$GM77:$GX77)+SUMIF($GM$30:$GX$30,IE$32,$GM77:$GX77)+SUMIF($GM$30:$GX$30,IE$33,$GM77:$GX77)+SUMIF($GM$30:$GX$30,IE$34,$GM77:$GX77)+SUMIF($GM$30:$GX$30,IE$35,$GM77:$GX77)+SUMIF($GM$30:$GX$30,IE$36,$GM77:$GX77)+SUMIF($GM$30:$GX$30,IE$37,$GM77:$GX77)+SUMIF($GM$30:$GX$30,IE$38,$GM77:$GX77)+SUMIF($GM$30:$GX$30,IE$39,$GM77:$GX77)+SUMIF($GM$30:$GX$30,IE$40,$GM77:$GX77)</f>
        <v>0</v>
      </c>
      <c r="IF77" s="249">
        <f t="shared" si="336"/>
        <v>0</v>
      </c>
      <c r="IG77" s="249">
        <f t="shared" si="336"/>
        <v>0</v>
      </c>
      <c r="IH77" s="249">
        <f t="shared" si="336"/>
        <v>0</v>
      </c>
      <c r="II77" s="249">
        <f t="shared" si="336"/>
        <v>0</v>
      </c>
      <c r="IJ77" s="249">
        <f t="shared" si="336"/>
        <v>0</v>
      </c>
      <c r="IK77" s="249">
        <f t="shared" si="336"/>
        <v>0</v>
      </c>
      <c r="IL77" s="250">
        <f t="shared" si="336"/>
        <v>0</v>
      </c>
      <c r="IM77" s="251" t="e">
        <f t="shared" si="203"/>
        <v>#REF!</v>
      </c>
      <c r="IN77" s="252" t="e">
        <f t="shared" si="204"/>
        <v>#REF!</v>
      </c>
      <c r="IO77" s="252">
        <f t="shared" si="205"/>
        <v>0</v>
      </c>
      <c r="IP77" s="252">
        <f t="shared" si="206"/>
        <v>0</v>
      </c>
      <c r="IQ77" s="253">
        <f t="shared" si="207"/>
        <v>0</v>
      </c>
      <c r="IR77" s="405" t="e">
        <f t="shared" si="195"/>
        <v>#REF!</v>
      </c>
      <c r="IS77" s="246">
        <f t="shared" si="202"/>
        <v>13</v>
      </c>
      <c r="IT77" s="254" t="e">
        <f t="shared" si="328"/>
        <v>#REF!</v>
      </c>
      <c r="IU77" s="682">
        <v>2600</v>
      </c>
      <c r="IV77" s="410">
        <v>2.1</v>
      </c>
      <c r="IW77" s="666" t="s">
        <v>214</v>
      </c>
      <c r="IX77" s="667" t="e">
        <f t="shared" si="196"/>
        <v>#REF!</v>
      </c>
      <c r="IY77" s="668" t="e">
        <f t="shared" si="329"/>
        <v>#REF!</v>
      </c>
      <c r="IZ77" s="669">
        <v>3</v>
      </c>
      <c r="JA77" s="670">
        <v>2</v>
      </c>
      <c r="JB77" s="668" t="e">
        <f t="shared" si="330"/>
        <v>#REF!</v>
      </c>
      <c r="JC77" s="669">
        <f>+JC76</f>
        <v>3</v>
      </c>
      <c r="JD77" s="670">
        <f>+JD76</f>
        <v>2</v>
      </c>
      <c r="JE77" s="671" t="e">
        <f t="shared" si="331"/>
        <v>#REF!</v>
      </c>
      <c r="JF77" s="672">
        <v>3</v>
      </c>
      <c r="JG77" s="673">
        <v>0</v>
      </c>
      <c r="JH77" s="671"/>
      <c r="JI77" s="672"/>
      <c r="JJ77" s="673"/>
      <c r="JK77" s="419"/>
      <c r="JL77" s="420"/>
      <c r="JM77" s="421"/>
      <c r="JN77" s="680">
        <v>1</v>
      </c>
      <c r="JO77" s="680">
        <v>1</v>
      </c>
      <c r="JP77" s="680">
        <v>1</v>
      </c>
      <c r="JQ77" s="680">
        <v>1</v>
      </c>
      <c r="JR77" s="681">
        <v>1</v>
      </c>
      <c r="JS77" s="676" t="e">
        <f t="shared" si="201"/>
        <v>#REF!</v>
      </c>
    </row>
    <row r="78" spans="25:279" ht="20.100000000000001" hidden="1" customHeight="1">
      <c r="Y78" s="381" t="e">
        <f>N!IK53</f>
        <v>#REF!</v>
      </c>
      <c r="Z78" s="378" t="s">
        <v>35</v>
      </c>
      <c r="AA78" s="240" t="e">
        <f>IF(AA$32="",IF(AA$31="",(SUMIF(S!$HC$15:$HL$15,'Ciclo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Semaforico'!AA$30,O!$HC53:$HL53))*AA$31),(SUMIF(S!$HC$15:$HL$15,'Ciclo Semaforico'!AA$32,S!$HC53:$HL53)+SUMIF(N!$HC$15:$HL$15,'Ciclo Semaforico'!AA$32,N!$HC53:$HL53)+SUMIF(E!$HC$15:$HL$15,'Ciclo Semaforico'!AA$32,E!$HC53:$HL53)+SUMIF(O!$HC$15:$HL$15,'Ciclo Semaforico'!AA$32,O!$HC53:$HL53))-IF(AA$31="",(SUMIF(S!$HC$15:$HL$15,'Ciclo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Semaforico'!AA$30,O!$HC53:$HL53))*AA$31))</f>
        <v>#REF!</v>
      </c>
      <c r="AB78" s="241" t="e">
        <f>IF(AB$32="",IF(AB$31="",(SUMIF(S!$HC$15:$HL$15,'Ciclo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Semaforico'!AB$30,O!$HC53:$HL53))*AB$31),(SUMIF(S!$HC$15:$HL$15,'Ciclo Semaforico'!AB$32,S!$HC53:$HL53)+SUMIF(N!$HC$15:$HL$15,'Ciclo Semaforico'!AB$32,N!$HC53:$HL53)+SUMIF(E!$HC$15:$HL$15,'Ciclo Semaforico'!AB$32,E!$HC53:$HL53)+SUMIF(O!$HC$15:$HL$15,'Ciclo Semaforico'!AB$32,O!$HC53:$HL53))-IF(AB$31="",(SUMIF(S!$HC$15:$HL$15,'Ciclo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Semaforico'!AB$30,O!$HC53:$HL53))*AB$31))</f>
        <v>#REF!</v>
      </c>
      <c r="AC78" s="241" t="e">
        <f>IF(AC$32="",IF(AC$31="",(SUMIF(S!$HC$15:$HL$15,'Ciclo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Semaforico'!AC$30,O!$HC53:$HL53))*AC$31),(SUMIF(S!$HC$15:$HL$15,'Ciclo Semaforico'!AC$32,S!$HC53:$HL53)+SUMIF(N!$HC$15:$HL$15,'Ciclo Semaforico'!AC$32,N!$HC53:$HL53)+SUMIF(E!$HC$15:$HL$15,'Ciclo Semaforico'!AC$32,E!$HC53:$HL53)+SUMIF(O!$HC$15:$HL$15,'Ciclo Semaforico'!AC$32,O!$HC53:$HL53))-IF(AC$31="",(SUMIF(S!$HC$15:$HL$15,'Ciclo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Semaforico'!AC$30,O!$HC53:$HL53))*AC$31))</f>
        <v>#REF!</v>
      </c>
      <c r="AD78" s="241" t="e">
        <f>IF(AD$32="",IF(AD$31="",(SUMIF(S!$HC$15:$HL$15,'Ciclo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Semaforico'!AD$30,O!$HC53:$HL53))*AD$31),(SUMIF(S!$HC$15:$HL$15,'Ciclo Semaforico'!AD$32,S!$HC53:$HL53)+SUMIF(N!$HC$15:$HL$15,'Ciclo Semaforico'!AD$32,N!$HC53:$HL53)+SUMIF(E!$HC$15:$HL$15,'Ciclo Semaforico'!AD$32,E!$HC53:$HL53)+SUMIF(O!$HC$15:$HL$15,'Ciclo Semaforico'!AD$32,O!$HC53:$HL53))-IF(AD$31="",(SUMIF(S!$HC$15:$HL$15,'Ciclo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Semaforico'!AD$30,O!$HC53:$HL53))*AD$31))</f>
        <v>#REF!</v>
      </c>
      <c r="AE78" s="241" t="e">
        <f>IF(AE$32="",IF(AE$31="",(SUMIF(S!$HC$15:$HL$15,'Ciclo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Semaforico'!AE$30,O!$HC53:$HL53))*AE$31),(SUMIF(S!$HC$15:$HL$15,'Ciclo Semaforico'!AE$32,S!$HC53:$HL53)+SUMIF(N!$HC$15:$HL$15,'Ciclo Semaforico'!AE$32,N!$HC53:$HL53)+SUMIF(E!$HC$15:$HL$15,'Ciclo Semaforico'!AE$32,E!$HC53:$HL53)+SUMIF(O!$HC$15:$HL$15,'Ciclo Semaforico'!AE$32,O!$HC53:$HL53))-IF(AE$31="",(SUMIF(S!$HC$15:$HL$15,'Ciclo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Semaforico'!AE$30,O!$HC53:$HL53))*AE$31))</f>
        <v>#REF!</v>
      </c>
      <c r="AF78" s="241" t="e">
        <f>IF(AF$32="",IF(AF$31="",(SUMIF(S!$HC$15:$HL$15,'Ciclo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Semaforico'!AF$30,O!$HC53:$HL53))*AF$31),(SUMIF(S!$HC$15:$HL$15,'Ciclo Semaforico'!AF$32,S!$HC53:$HL53)+SUMIF(N!$HC$15:$HL$15,'Ciclo Semaforico'!AF$32,N!$HC53:$HL53)+SUMIF(E!$HC$15:$HL$15,'Ciclo Semaforico'!AF$32,E!$HC53:$HL53)+SUMIF(O!$HC$15:$HL$15,'Ciclo Semaforico'!AF$32,O!$HC53:$HL53))-IF(AF$31="",(SUMIF(S!$HC$15:$HL$15,'Ciclo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Semaforico'!AF$30,O!$HC53:$HL53))*AF$31))</f>
        <v>#REF!</v>
      </c>
      <c r="AG78" s="241" t="e">
        <f>IF(AG$32="",IF(AG$31="",(SUMIF(S!$HC$15:$HL$15,'Ciclo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Semaforico'!AG$30,O!$HC53:$HL53))*AG$31),(SUMIF(S!$HC$15:$HL$15,'Ciclo Semaforico'!AG$32,S!$HC53:$HL53)+SUMIF(N!$HC$15:$HL$15,'Ciclo Semaforico'!AG$32,N!$HC53:$HL53)+SUMIF(E!$HC$15:$HL$15,'Ciclo Semaforico'!AG$32,E!$HC53:$HL53)+SUMIF(O!$HC$15:$HL$15,'Ciclo Semaforico'!AG$32,O!$HC53:$HL53))-IF(AG$31="",(SUMIF(S!$HC$15:$HL$15,'Ciclo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Semaforico'!AG$30,O!$HC53:$HL53))*AG$31))</f>
        <v>#REF!</v>
      </c>
      <c r="AH78" s="241" t="e">
        <f>IF(AH$32="",IF(AH$31="",(SUMIF(S!$HC$15:$HL$15,'Ciclo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Semaforico'!AH$30,O!$HC53:$HL53))*AH$31),(SUMIF(S!$HC$15:$HL$15,'Ciclo Semaforico'!AH$32,S!$HC53:$HL53)+SUMIF(N!$HC$15:$HL$15,'Ciclo Semaforico'!AH$32,N!$HC53:$HL53)+SUMIF(E!$HC$15:$HL$15,'Ciclo Semaforico'!AH$32,E!$HC53:$HL53)+SUMIF(O!$HC$15:$HL$15,'Ciclo Semaforico'!AH$32,O!$HC53:$HL53))-IF(AH$31="",(SUMIF(S!$HC$15:$HL$15,'Ciclo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Semaforico'!AH$30,O!$HC53:$HL53))*AH$31))</f>
        <v>#REF!</v>
      </c>
      <c r="AI78" s="241" t="e">
        <f>IF(AI$32="",IF(AI$31="",(SUMIF(S!$HC$15:$HL$15,'Ciclo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Semaforico'!AI$30,O!$HC53:$HL53))*AI$31),(SUMIF(S!$HC$15:$HL$15,'Ciclo Semaforico'!AI$32,S!$HC53:$HL53)+SUMIF(N!$HC$15:$HL$15,'Ciclo Semaforico'!AI$32,N!$HC53:$HL53)+SUMIF(E!$HC$15:$HL$15,'Ciclo Semaforico'!AI$32,E!$HC53:$HL53)+SUMIF(O!$HC$15:$HL$15,'Ciclo Semaforico'!AI$32,O!$HC53:$HL53))-IF(AI$31="",(SUMIF(S!$HC$15:$HL$15,'Ciclo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Semaforico'!AI$30,O!$HC53:$HL53))*AI$31))</f>
        <v>#REF!</v>
      </c>
      <c r="AJ78" s="241" t="e">
        <f>IF(AJ$32="",IF(AJ$31="",(SUMIF(S!$HC$15:$HL$15,'Ciclo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Semaforico'!AJ$30,O!$HC53:$HL53))*AJ$31),(SUMIF(S!$HC$15:$HL$15,'Ciclo Semaforico'!AJ$32,S!$HC53:$HL53)+SUMIF(N!$HC$15:$HL$15,'Ciclo Semaforico'!AJ$32,N!$HC53:$HL53)+SUMIF(E!$HC$15:$HL$15,'Ciclo Semaforico'!AJ$32,E!$HC53:$HL53)+SUMIF(O!$HC$15:$HL$15,'Ciclo Semaforico'!AJ$32,O!$HC53:$HL53))-IF(AJ$31="",(SUMIF(S!$HC$15:$HL$15,'Ciclo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Semaforico'!AJ$30,O!$HC53:$HL53))*AJ$31))</f>
        <v>#REF!</v>
      </c>
      <c r="AK78" s="241" t="e">
        <f>IF(AK$32="",IF(AK$31="",(SUMIF(S!$HC$15:$HL$15,'Ciclo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Semaforico'!AK$30,O!$HC53:$HL53))*AK$31),(SUMIF(S!$HC$15:$HL$15,'Ciclo Semaforico'!AK$32,S!$HC53:$HL53)+SUMIF(N!$HC$15:$HL$15,'Ciclo Semaforico'!AK$32,N!$HC53:$HL53)+SUMIF(E!$HC$15:$HL$15,'Ciclo Semaforico'!AK$32,E!$HC53:$HL53)+SUMIF(O!$HC$15:$HL$15,'Ciclo Semaforico'!AK$32,O!$HC53:$HL53))-IF(AK$31="",(SUMIF(S!$HC$15:$HL$15,'Ciclo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Semaforico'!AK$30,O!$HC53:$HL53))*AK$31))</f>
        <v>#REF!</v>
      </c>
      <c r="AL78" s="242">
        <f>IF(AL$32="",IF(AL$31="",(SUMIF(S!$HC$15:$HL$15,'Ciclo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Semaforico'!AL$30,O!$HC53:$HL53))*AL$31),(SUMIF(S!$HC$15:$HL$15,'Ciclo Semaforico'!AL$32,S!$HC53:$HL53)+SUMIF(N!$HC$15:$HL$15,'Ciclo Semaforico'!AL$32,N!$HC53:$HL53)+SUMIF(E!$HC$15:$HL$15,'Ciclo Semaforico'!AL$32,E!$HC53:$HL53)+SUMIF(O!$HC$15:$HL$15,'Ciclo Semaforico'!AL$32,O!$HC53:$HL53))-IF(AL$31="",(SUMIF(S!$HC$15:$HL$15,'Ciclo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Semaforico'!AL$30,O!$HC53:$HL53))*AL$31))</f>
        <v>0</v>
      </c>
      <c r="AM78" s="240" t="e">
        <f>IF(AM$32="",IF(AM$31="",(SUMIF(S!$HC$15:$HL$15,'Ciclo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Semaforico'!AM$30,O!$HC53:$HL53))*AM$31),(SUMIF(S!$HC$15:$HL$15,'Ciclo Semaforico'!AM$32,S!$HC53:$HL53)+SUMIF(N!$HC$15:$HL$15,'Ciclo Semaforico'!AM$32,N!$HC53:$HL53)+SUMIF(E!$HC$15:$HL$15,'Ciclo Semaforico'!AM$32,E!$HC53:$HL53)+SUMIF(O!$HC$15:$HL$15,'Ciclo Semaforico'!AM$32,O!$HC53:$HL53))-IF(AM$31="",(SUMIF(S!$HC$15:$HL$15,'Ciclo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Semaforico'!AM$30,O!$HC53:$HL53))*AM$31))</f>
        <v>#REF!</v>
      </c>
      <c r="AN78" s="241" t="e">
        <f>IF(AN$32="",IF(AN$31="",(SUMIF(S!$HC$15:$HL$15,'Ciclo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Semaforico'!AN$30,O!$HC53:$HL53))*AN$31),(SUMIF(S!$HC$15:$HL$15,'Ciclo Semaforico'!AN$32,S!$HC53:$HL53)+SUMIF(N!$HC$15:$HL$15,'Ciclo Semaforico'!AN$32,N!$HC53:$HL53)+SUMIF(E!$HC$15:$HL$15,'Ciclo Semaforico'!AN$32,E!$HC53:$HL53)+SUMIF(O!$HC$15:$HL$15,'Ciclo Semaforico'!AN$32,O!$HC53:$HL53))-IF(AN$31="",(SUMIF(S!$HC$15:$HL$15,'Ciclo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Semaforico'!AN$30,O!$HC53:$HL53))*AN$31))</f>
        <v>#REF!</v>
      </c>
      <c r="AO78" s="241" t="e">
        <f>IF(AO$32="",IF(AO$31="",(SUMIF(S!$HC$15:$HL$15,'Ciclo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Semaforico'!AO$30,O!$HC53:$HL53))*AO$31),(SUMIF(S!$HC$15:$HL$15,'Ciclo Semaforico'!AO$32,S!$HC53:$HL53)+SUMIF(N!$HC$15:$HL$15,'Ciclo Semaforico'!AO$32,N!$HC53:$HL53)+SUMIF(E!$HC$15:$HL$15,'Ciclo Semaforico'!AO$32,E!$HC53:$HL53)+SUMIF(O!$HC$15:$HL$15,'Ciclo Semaforico'!AO$32,O!$HC53:$HL53))-IF(AO$31="",(SUMIF(S!$HC$15:$HL$15,'Ciclo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Semaforico'!AO$30,O!$HC53:$HL53))*AO$31))</f>
        <v>#REF!</v>
      </c>
      <c r="AP78" s="241">
        <f>IF(AP$32="",IF(AP$31="",(SUMIF(S!$HC$15:$HL$15,'Ciclo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Semaforico'!AP$30,O!$HC53:$HL53))*AP$31),(SUMIF(S!$HC$15:$HL$15,'Ciclo Semaforico'!AP$32,S!$HC53:$HL53)+SUMIF(N!$HC$15:$HL$15,'Ciclo Semaforico'!AP$32,N!$HC53:$HL53)+SUMIF(E!$HC$15:$HL$15,'Ciclo Semaforico'!AP$32,E!$HC53:$HL53)+SUMIF(O!$HC$15:$HL$15,'Ciclo Semaforico'!AP$32,O!$HC53:$HL53))-IF(AP$31="",(SUMIF(S!$HC$15:$HL$15,'Ciclo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Semaforico'!AP$30,O!$HC53:$HL53))*AP$31))</f>
        <v>0</v>
      </c>
      <c r="AQ78" s="241">
        <f>IF(AQ$32="",IF(AQ$31="",(SUMIF(S!$HC$15:$HL$15,'Ciclo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Semaforico'!AQ$30,O!$HC53:$HL53))*AQ$31),(SUMIF(S!$HC$15:$HL$15,'Ciclo Semaforico'!AQ$32,S!$HC53:$HL53)+SUMIF(N!$HC$15:$HL$15,'Ciclo Semaforico'!AQ$32,N!$HC53:$HL53)+SUMIF(E!$HC$15:$HL$15,'Ciclo Semaforico'!AQ$32,E!$HC53:$HL53)+SUMIF(O!$HC$15:$HL$15,'Ciclo Semaforico'!AQ$32,O!$HC53:$HL53))-IF(AQ$31="",(SUMIF(S!$HC$15:$HL$15,'Ciclo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Semaforico'!AQ$30,O!$HC53:$HL53))*AQ$31))</f>
        <v>0</v>
      </c>
      <c r="AR78" s="241">
        <f>IF(AR$32="",IF(AR$31="",(SUMIF(S!$HC$15:$HL$15,'Ciclo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Semaforico'!AR$30,O!$HC53:$HL53))*AR$31),(SUMIF(S!$HC$15:$HL$15,'Ciclo Semaforico'!AR$32,S!$HC53:$HL53)+SUMIF(N!$HC$15:$HL$15,'Ciclo Semaforico'!AR$32,N!$HC53:$HL53)+SUMIF(E!$HC$15:$HL$15,'Ciclo Semaforico'!AR$32,E!$HC53:$HL53)+SUMIF(O!$HC$15:$HL$15,'Ciclo Semaforico'!AR$32,O!$HC53:$HL53))-IF(AR$31="",(SUMIF(S!$HC$15:$HL$15,'Ciclo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Semaforico'!AR$30,O!$HC53:$HL53))*AR$31))</f>
        <v>0</v>
      </c>
      <c r="AS78" s="241">
        <f>IF(AS$32="",IF(AS$31="",(SUMIF(S!$HC$15:$HL$15,'Ciclo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Semaforico'!AS$30,O!$HC53:$HL53))*AS$31),(SUMIF(S!$HC$15:$HL$15,'Ciclo Semaforico'!AS$32,S!$HC53:$HL53)+SUMIF(N!$HC$15:$HL$15,'Ciclo Semaforico'!AS$32,N!$HC53:$HL53)+SUMIF(E!$HC$15:$HL$15,'Ciclo Semaforico'!AS$32,E!$HC53:$HL53)+SUMIF(O!$HC$15:$HL$15,'Ciclo Semaforico'!AS$32,O!$HC53:$HL53))-IF(AS$31="",(SUMIF(S!$HC$15:$HL$15,'Ciclo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Semaforico'!AS$30,O!$HC53:$HL53))*AS$31))</f>
        <v>0</v>
      </c>
      <c r="AT78" s="241">
        <f>IF(AT$32="",IF(AT$31="",(SUMIF(S!$HC$15:$HL$15,'Ciclo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Semaforico'!AT$30,O!$HC53:$HL53))*AT$31),(SUMIF(S!$HC$15:$HL$15,'Ciclo Semaforico'!AT$32,S!$HC53:$HL53)+SUMIF(N!$HC$15:$HL$15,'Ciclo Semaforico'!AT$32,N!$HC53:$HL53)+SUMIF(E!$HC$15:$HL$15,'Ciclo Semaforico'!AT$32,E!$HC53:$HL53)+SUMIF(O!$HC$15:$HL$15,'Ciclo Semaforico'!AT$32,O!$HC53:$HL53))-IF(AT$31="",(SUMIF(S!$HC$15:$HL$15,'Ciclo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Semaforico'!AT$30,O!$HC53:$HL53))*AT$31))</f>
        <v>0</v>
      </c>
      <c r="AU78" s="241">
        <f>IF(AU$32="",IF(AU$31="",(SUMIF(S!$HC$15:$HL$15,'Ciclo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Semaforico'!AU$30,O!$HC53:$HL53))*AU$31),(SUMIF(S!$HC$15:$HL$15,'Ciclo Semaforico'!AU$32,S!$HC53:$HL53)+SUMIF(N!$HC$15:$HL$15,'Ciclo Semaforico'!AU$32,N!$HC53:$HL53)+SUMIF(E!$HC$15:$HL$15,'Ciclo Semaforico'!AU$32,E!$HC53:$HL53)+SUMIF(O!$HC$15:$HL$15,'Ciclo Semaforico'!AU$32,O!$HC53:$HL53))-IF(AU$31="",(SUMIF(S!$HC$15:$HL$15,'Ciclo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Semaforico'!AU$30,O!$HC53:$HL53))*AU$31))</f>
        <v>0</v>
      </c>
      <c r="AV78" s="241">
        <f>IF(AV$32="",IF(AV$31="",(SUMIF(S!$HC$15:$HL$15,'Ciclo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Semaforico'!AV$30,O!$HC53:$HL53))*AV$31),(SUMIF(S!$HC$15:$HL$15,'Ciclo Semaforico'!AV$32,S!$HC53:$HL53)+SUMIF(N!$HC$15:$HL$15,'Ciclo Semaforico'!AV$32,N!$HC53:$HL53)+SUMIF(E!$HC$15:$HL$15,'Ciclo Semaforico'!AV$32,E!$HC53:$HL53)+SUMIF(O!$HC$15:$HL$15,'Ciclo Semaforico'!AV$32,O!$HC53:$HL53))-IF(AV$31="",(SUMIF(S!$HC$15:$HL$15,'Ciclo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Semaforico'!AV$30,O!$HC53:$HL53))*AV$31))</f>
        <v>0</v>
      </c>
      <c r="AW78" s="241">
        <f>IF(AW$32="",IF(AW$31="",(SUMIF(S!$HC$15:$HL$15,'Ciclo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Semaforico'!AW$30,O!$HC53:$HL53))*AW$31),(SUMIF(S!$HC$15:$HL$15,'Ciclo Semaforico'!AW$32,S!$HC53:$HL53)+SUMIF(N!$HC$15:$HL$15,'Ciclo Semaforico'!AW$32,N!$HC53:$HL53)+SUMIF(E!$HC$15:$HL$15,'Ciclo Semaforico'!AW$32,E!$HC53:$HL53)+SUMIF(O!$HC$15:$HL$15,'Ciclo Semaforico'!AW$32,O!$HC53:$HL53))-IF(AW$31="",(SUMIF(S!$HC$15:$HL$15,'Ciclo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Semaforico'!AW$30,O!$HC53:$HL53))*AW$31))</f>
        <v>0</v>
      </c>
      <c r="AX78" s="242">
        <f>IF(AX$32="",IF(AX$31="",(SUMIF(S!$HC$15:$HL$15,'Ciclo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Semaforico'!AX$30,O!$HC53:$HL53))*AX$31),(SUMIF(S!$HC$15:$HL$15,'Ciclo Semaforico'!AX$32,S!$HC53:$HL53)+SUMIF(N!$HC$15:$HL$15,'Ciclo Semaforico'!AX$32,N!$HC53:$HL53)+SUMIF(E!$HC$15:$HL$15,'Ciclo Semaforico'!AX$32,E!$HC53:$HL53)+SUMIF(O!$HC$15:$HL$15,'Ciclo Semaforico'!AX$32,O!$HC53:$HL53))-IF(AX$31="",(SUMIF(S!$HC$15:$HL$15,'Ciclo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Semaforico'!AX$30,O!$HC53:$HL53))*AX$31))</f>
        <v>0</v>
      </c>
      <c r="AY78" s="240">
        <f>IF(AY$32="",IF(AY$31="",(SUMIF(S!$HC$15:$HL$15,'Ciclo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Semaforico'!AY$30,O!$HC53:$HL53))*AY$31),(SUMIF(S!$HC$15:$HL$15,'Ciclo Semaforico'!AY$32,S!$HC53:$HL53)+SUMIF(N!$HC$15:$HL$15,'Ciclo Semaforico'!AY$32,N!$HC53:$HL53)+SUMIF(E!$HC$15:$HL$15,'Ciclo Semaforico'!AY$32,E!$HC53:$HL53)+SUMIF(O!$HC$15:$HL$15,'Ciclo Semaforico'!AY$32,O!$HC53:$HL53))-IF(AY$31="",(SUMIF(S!$HC$15:$HL$15,'Ciclo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Semaforico'!AY$30,O!$HC53:$HL53))*AY$31))</f>
        <v>0</v>
      </c>
      <c r="AZ78" s="241">
        <f>IF(AZ$32="",IF(AZ$31="",(SUMIF(S!$HC$15:$HL$15,'Ciclo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Semaforico'!AZ$30,O!$HC53:$HL53))*AZ$31),(SUMIF(S!$HC$15:$HL$15,'Ciclo Semaforico'!AZ$32,S!$HC53:$HL53)+SUMIF(N!$HC$15:$HL$15,'Ciclo Semaforico'!AZ$32,N!$HC53:$HL53)+SUMIF(E!$HC$15:$HL$15,'Ciclo Semaforico'!AZ$32,E!$HC53:$HL53)+SUMIF(O!$HC$15:$HL$15,'Ciclo Semaforico'!AZ$32,O!$HC53:$HL53))-IF(AZ$31="",(SUMIF(S!$HC$15:$HL$15,'Ciclo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Semaforico'!AZ$30,O!$HC53:$HL53))*AZ$31))</f>
        <v>0</v>
      </c>
      <c r="BA78" s="241">
        <f>IF(BA$32="",IF(BA$31="",(SUMIF(S!$HC$15:$HL$15,'Ciclo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Semaforico'!BA$30,O!$HC53:$HL53))*BA$31),(SUMIF(S!$HC$15:$HL$15,'Ciclo Semaforico'!BA$32,S!$HC53:$HL53)+SUMIF(N!$HC$15:$HL$15,'Ciclo Semaforico'!BA$32,N!$HC53:$HL53)+SUMIF(E!$HC$15:$HL$15,'Ciclo Semaforico'!BA$32,E!$HC53:$HL53)+SUMIF(O!$HC$15:$HL$15,'Ciclo Semaforico'!BA$32,O!$HC53:$HL53))-IF(BA$31="",(SUMIF(S!$HC$15:$HL$15,'Ciclo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Semaforico'!BA$30,O!$HC53:$HL53))*BA$31))</f>
        <v>0</v>
      </c>
      <c r="BB78" s="241">
        <f>IF(BB$32="",IF(BB$31="",(SUMIF(S!$HC$15:$HL$15,'Ciclo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Semaforico'!BB$30,O!$HC53:$HL53))*BB$31),(SUMIF(S!$HC$15:$HL$15,'Ciclo Semaforico'!BB$32,S!$HC53:$HL53)+SUMIF(N!$HC$15:$HL$15,'Ciclo Semaforico'!BB$32,N!$HC53:$HL53)+SUMIF(E!$HC$15:$HL$15,'Ciclo Semaforico'!BB$32,E!$HC53:$HL53)+SUMIF(O!$HC$15:$HL$15,'Ciclo Semaforico'!BB$32,O!$HC53:$HL53))-IF(BB$31="",(SUMIF(S!$HC$15:$HL$15,'Ciclo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Semaforico'!BB$30,O!$HC53:$HL53))*BB$31))</f>
        <v>0</v>
      </c>
      <c r="BC78" s="241">
        <f>IF(BC$32="",IF(BC$31="",(SUMIF(S!$HC$15:$HL$15,'Ciclo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Semaforico'!BC$30,O!$HC53:$HL53))*BC$31),(SUMIF(S!$HC$15:$HL$15,'Ciclo Semaforico'!BC$32,S!$HC53:$HL53)+SUMIF(N!$HC$15:$HL$15,'Ciclo Semaforico'!BC$32,N!$HC53:$HL53)+SUMIF(E!$HC$15:$HL$15,'Ciclo Semaforico'!BC$32,E!$HC53:$HL53)+SUMIF(O!$HC$15:$HL$15,'Ciclo Semaforico'!BC$32,O!$HC53:$HL53))-IF(BC$31="",(SUMIF(S!$HC$15:$HL$15,'Ciclo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Semaforico'!BC$30,O!$HC53:$HL53))*BC$31))</f>
        <v>0</v>
      </c>
      <c r="BD78" s="241">
        <f>IF(BD$32="",IF(BD$31="",(SUMIF(S!$HC$15:$HL$15,'Ciclo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Semaforico'!BD$30,O!$HC53:$HL53))*BD$31),(SUMIF(S!$HC$15:$HL$15,'Ciclo Semaforico'!BD$32,S!$HC53:$HL53)+SUMIF(N!$HC$15:$HL$15,'Ciclo Semaforico'!BD$32,N!$HC53:$HL53)+SUMIF(E!$HC$15:$HL$15,'Ciclo Semaforico'!BD$32,E!$HC53:$HL53)+SUMIF(O!$HC$15:$HL$15,'Ciclo Semaforico'!BD$32,O!$HC53:$HL53))-IF(BD$31="",(SUMIF(S!$HC$15:$HL$15,'Ciclo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Semaforico'!BD$30,O!$HC53:$HL53))*BD$31))</f>
        <v>0</v>
      </c>
      <c r="BE78" s="241">
        <f>IF(BE$32="",IF(BE$31="",(SUMIF(S!$HC$15:$HL$15,'Ciclo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Semaforico'!BE$30,O!$HC53:$HL53))*BE$31),(SUMIF(S!$HC$15:$HL$15,'Ciclo Semaforico'!BE$32,S!$HC53:$HL53)+SUMIF(N!$HC$15:$HL$15,'Ciclo Semaforico'!BE$32,N!$HC53:$HL53)+SUMIF(E!$HC$15:$HL$15,'Ciclo Semaforico'!BE$32,E!$HC53:$HL53)+SUMIF(O!$HC$15:$HL$15,'Ciclo Semaforico'!BE$32,O!$HC53:$HL53))-IF(BE$31="",(SUMIF(S!$HC$15:$HL$15,'Ciclo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Semaforico'!BE$30,O!$HC53:$HL53))*BE$31))</f>
        <v>0</v>
      </c>
      <c r="BF78" s="241">
        <f>IF(BF$32="",IF(BF$31="",(SUMIF(S!$HC$15:$HL$15,'Ciclo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Semaforico'!BF$30,O!$HC53:$HL53))*BF$31),(SUMIF(S!$HC$15:$HL$15,'Ciclo Semaforico'!BF$32,S!$HC53:$HL53)+SUMIF(N!$HC$15:$HL$15,'Ciclo Semaforico'!BF$32,N!$HC53:$HL53)+SUMIF(E!$HC$15:$HL$15,'Ciclo Semaforico'!BF$32,E!$HC53:$HL53)+SUMIF(O!$HC$15:$HL$15,'Ciclo Semaforico'!BF$32,O!$HC53:$HL53))-IF(BF$31="",(SUMIF(S!$HC$15:$HL$15,'Ciclo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Semaforico'!BF$30,O!$HC53:$HL53))*BF$31))</f>
        <v>0</v>
      </c>
      <c r="BG78" s="241">
        <f>IF(BG$32="",IF(BG$31="",(SUMIF(S!$HC$15:$HL$15,'Ciclo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Semaforico'!BG$30,O!$HC53:$HL53))*BG$31),(SUMIF(S!$HC$15:$HL$15,'Ciclo Semaforico'!BG$32,S!$HC53:$HL53)+SUMIF(N!$HC$15:$HL$15,'Ciclo Semaforico'!BG$32,N!$HC53:$HL53)+SUMIF(E!$HC$15:$HL$15,'Ciclo Semaforico'!BG$32,E!$HC53:$HL53)+SUMIF(O!$HC$15:$HL$15,'Ciclo Semaforico'!BG$32,O!$HC53:$HL53))-IF(BG$31="",(SUMIF(S!$HC$15:$HL$15,'Ciclo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Semaforico'!BG$30,O!$HC53:$HL53))*BG$31))</f>
        <v>0</v>
      </c>
      <c r="BH78" s="241">
        <f>IF(BH$32="",IF(BH$31="",(SUMIF(S!$HC$15:$HL$15,'Ciclo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Semaforico'!BH$30,O!$HC53:$HL53))*BH$31),(SUMIF(S!$HC$15:$HL$15,'Ciclo Semaforico'!BH$32,S!$HC53:$HL53)+SUMIF(N!$HC$15:$HL$15,'Ciclo Semaforico'!BH$32,N!$HC53:$HL53)+SUMIF(E!$HC$15:$HL$15,'Ciclo Semaforico'!BH$32,E!$HC53:$HL53)+SUMIF(O!$HC$15:$HL$15,'Ciclo Semaforico'!BH$32,O!$HC53:$HL53))-IF(BH$31="",(SUMIF(S!$HC$15:$HL$15,'Ciclo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Semaforico'!BH$30,O!$HC53:$HL53))*BH$31))</f>
        <v>0</v>
      </c>
      <c r="BI78" s="241">
        <f>IF(BI$32="",IF(BI$31="",(SUMIF(S!$HC$15:$HL$15,'Ciclo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Semaforico'!BI$30,O!$HC53:$HL53))*BI$31),(SUMIF(S!$HC$15:$HL$15,'Ciclo Semaforico'!BI$32,S!$HC53:$HL53)+SUMIF(N!$HC$15:$HL$15,'Ciclo Semaforico'!BI$32,N!$HC53:$HL53)+SUMIF(E!$HC$15:$HL$15,'Ciclo Semaforico'!BI$32,E!$HC53:$HL53)+SUMIF(O!$HC$15:$HL$15,'Ciclo Semaforico'!BI$32,O!$HC53:$HL53))-IF(BI$31="",(SUMIF(S!$HC$15:$HL$15,'Ciclo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Semaforico'!BI$30,O!$HC53:$HL53))*BI$31))</f>
        <v>0</v>
      </c>
      <c r="BJ78" s="242">
        <f>IF(BJ$32="",IF(BJ$31="",(SUMIF(S!$HC$15:$HL$15,'Ciclo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Semaforico'!BJ$30,O!$HC53:$HL53))*BJ$31),(SUMIF(S!$HC$15:$HL$15,'Ciclo Semaforico'!BJ$32,S!$HC53:$HL53)+SUMIF(N!$HC$15:$HL$15,'Ciclo Semaforico'!BJ$32,N!$HC53:$HL53)+SUMIF(E!$HC$15:$HL$15,'Ciclo Semaforico'!BJ$32,E!$HC53:$HL53)+SUMIF(O!$HC$15:$HL$15,'Ciclo Semaforico'!BJ$32,O!$HC53:$HL53))-IF(BJ$31="",(SUMIF(S!$HC$15:$HL$15,'Ciclo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Semaforico'!BJ$30,O!$HC53:$HL53))*BJ$31))</f>
        <v>0</v>
      </c>
      <c r="BK78" s="240">
        <f>IF(BK$32="",IF(BK$31="",(SUMIF(S!$HC$15:$HL$15,'Ciclo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Semaforico'!BK$30,O!$HC53:$HL53))*BK$31),(SUMIF(S!$HC$15:$HL$15,'Ciclo Semaforico'!BK$32,S!$HC53:$HL53)+SUMIF(N!$HC$15:$HL$15,'Ciclo Semaforico'!BK$32,N!$HC53:$HL53)+SUMIF(E!$HC$15:$HL$15,'Ciclo Semaforico'!BK$32,E!$HC53:$HL53)+SUMIF(O!$HC$15:$HL$15,'Ciclo Semaforico'!BK$32,O!$HC53:$HL53))-IF(BK$31="",(SUMIF(S!$HC$15:$HL$15,'Ciclo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Semaforico'!BK$30,O!$HC53:$HL53))*BK$31))</f>
        <v>0</v>
      </c>
      <c r="BL78" s="241">
        <f>IF(BL$32="",IF(BL$31="",(SUMIF(S!$HC$15:$HL$15,'Ciclo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Semaforico'!BL$30,O!$HC53:$HL53))*BL$31),(SUMIF(S!$HC$15:$HL$15,'Ciclo Semaforico'!BL$32,S!$HC53:$HL53)+SUMIF(N!$HC$15:$HL$15,'Ciclo Semaforico'!BL$32,N!$HC53:$HL53)+SUMIF(E!$HC$15:$HL$15,'Ciclo Semaforico'!BL$32,E!$HC53:$HL53)+SUMIF(O!$HC$15:$HL$15,'Ciclo Semaforico'!BL$32,O!$HC53:$HL53))-IF(BL$31="",(SUMIF(S!$HC$15:$HL$15,'Ciclo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Semaforico'!BL$30,O!$HC53:$HL53))*BL$31))</f>
        <v>0</v>
      </c>
      <c r="BM78" s="241">
        <f>IF(BM$32="",IF(BM$31="",(SUMIF(S!$HC$15:$HL$15,'Ciclo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Semaforico'!BM$30,O!$HC53:$HL53))*BM$31),(SUMIF(S!$HC$15:$HL$15,'Ciclo Semaforico'!BM$32,S!$HC53:$HL53)+SUMIF(N!$HC$15:$HL$15,'Ciclo Semaforico'!BM$32,N!$HC53:$HL53)+SUMIF(E!$HC$15:$HL$15,'Ciclo Semaforico'!BM$32,E!$HC53:$HL53)+SUMIF(O!$HC$15:$HL$15,'Ciclo Semaforico'!BM$32,O!$HC53:$HL53))-IF(BM$31="",(SUMIF(S!$HC$15:$HL$15,'Ciclo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Semaforico'!BM$30,O!$HC53:$HL53))*BM$31))</f>
        <v>0</v>
      </c>
      <c r="BN78" s="241">
        <f>IF(BN$32="",IF(BN$31="",(SUMIF(S!$HC$15:$HL$15,'Ciclo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Semaforico'!BN$30,O!$HC53:$HL53))*BN$31),(SUMIF(S!$HC$15:$HL$15,'Ciclo Semaforico'!BN$32,S!$HC53:$HL53)+SUMIF(N!$HC$15:$HL$15,'Ciclo Semaforico'!BN$32,N!$HC53:$HL53)+SUMIF(E!$HC$15:$HL$15,'Ciclo Semaforico'!BN$32,E!$HC53:$HL53)+SUMIF(O!$HC$15:$HL$15,'Ciclo Semaforico'!BN$32,O!$HC53:$HL53))-IF(BN$31="",(SUMIF(S!$HC$15:$HL$15,'Ciclo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Semaforico'!BN$30,O!$HC53:$HL53))*BN$31))</f>
        <v>0</v>
      </c>
      <c r="BO78" s="241">
        <f>IF(BO$32="",IF(BO$31="",(SUMIF(S!$HC$15:$HL$15,'Ciclo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Semaforico'!BO$30,O!$HC53:$HL53))*BO$31),(SUMIF(S!$HC$15:$HL$15,'Ciclo Semaforico'!BO$32,S!$HC53:$HL53)+SUMIF(N!$HC$15:$HL$15,'Ciclo Semaforico'!BO$32,N!$HC53:$HL53)+SUMIF(E!$HC$15:$HL$15,'Ciclo Semaforico'!BO$32,E!$HC53:$HL53)+SUMIF(O!$HC$15:$HL$15,'Ciclo Semaforico'!BO$32,O!$HC53:$HL53))-IF(BO$31="",(SUMIF(S!$HC$15:$HL$15,'Ciclo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Semaforico'!BO$30,O!$HC53:$HL53))*BO$31))</f>
        <v>0</v>
      </c>
      <c r="BP78" s="241">
        <f>IF(BP$32="",IF(BP$31="",(SUMIF(S!$HC$15:$HL$15,'Ciclo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Semaforico'!BP$30,O!$HC53:$HL53))*BP$31),(SUMIF(S!$HC$15:$HL$15,'Ciclo Semaforico'!BP$32,S!$HC53:$HL53)+SUMIF(N!$HC$15:$HL$15,'Ciclo Semaforico'!BP$32,N!$HC53:$HL53)+SUMIF(E!$HC$15:$HL$15,'Ciclo Semaforico'!BP$32,E!$HC53:$HL53)+SUMIF(O!$HC$15:$HL$15,'Ciclo Semaforico'!BP$32,O!$HC53:$HL53))-IF(BP$31="",(SUMIF(S!$HC$15:$HL$15,'Ciclo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Semaforico'!BP$30,O!$HC53:$HL53))*BP$31))</f>
        <v>0</v>
      </c>
      <c r="BQ78" s="241">
        <f>IF(BQ$32="",IF(BQ$31="",(SUMIF(S!$HC$15:$HL$15,'Ciclo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Semaforico'!BQ$30,O!$HC53:$HL53))*BQ$31),(SUMIF(S!$HC$15:$HL$15,'Ciclo Semaforico'!BQ$32,S!$HC53:$HL53)+SUMIF(N!$HC$15:$HL$15,'Ciclo Semaforico'!BQ$32,N!$HC53:$HL53)+SUMIF(E!$HC$15:$HL$15,'Ciclo Semaforico'!BQ$32,E!$HC53:$HL53)+SUMIF(O!$HC$15:$HL$15,'Ciclo Semaforico'!BQ$32,O!$HC53:$HL53))-IF(BQ$31="",(SUMIF(S!$HC$15:$HL$15,'Ciclo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Semaforico'!BQ$30,O!$HC53:$HL53))*BQ$31))</f>
        <v>0</v>
      </c>
      <c r="BR78" s="241">
        <f>IF(BR$32="",IF(BR$31="",(SUMIF(S!$HC$15:$HL$15,'Ciclo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Semaforico'!BR$30,O!$HC53:$HL53))*BR$31),(SUMIF(S!$HC$15:$HL$15,'Ciclo Semaforico'!BR$32,S!$HC53:$HL53)+SUMIF(N!$HC$15:$HL$15,'Ciclo Semaforico'!BR$32,N!$HC53:$HL53)+SUMIF(E!$HC$15:$HL$15,'Ciclo Semaforico'!BR$32,E!$HC53:$HL53)+SUMIF(O!$HC$15:$HL$15,'Ciclo Semaforico'!BR$32,O!$HC53:$HL53))-IF(BR$31="",(SUMIF(S!$HC$15:$HL$15,'Ciclo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Semaforico'!BR$30,O!$HC53:$HL53))*BR$31))</f>
        <v>0</v>
      </c>
      <c r="BS78" s="241">
        <f>IF(BS$32="",IF(BS$31="",(SUMIF(S!$HC$15:$HL$15,'Ciclo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Semaforico'!BS$30,O!$HC53:$HL53))*BS$31),(SUMIF(S!$HC$15:$HL$15,'Ciclo Semaforico'!BS$32,S!$HC53:$HL53)+SUMIF(N!$HC$15:$HL$15,'Ciclo Semaforico'!BS$32,N!$HC53:$HL53)+SUMIF(E!$HC$15:$HL$15,'Ciclo Semaforico'!BS$32,E!$HC53:$HL53)+SUMIF(O!$HC$15:$HL$15,'Ciclo Semaforico'!BS$32,O!$HC53:$HL53))-IF(BS$31="",(SUMIF(S!$HC$15:$HL$15,'Ciclo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Semaforico'!BS$30,O!$HC53:$HL53))*BS$31))</f>
        <v>0</v>
      </c>
      <c r="BT78" s="241">
        <f>IF(BT$32="",IF(BT$31="",(SUMIF(S!$HC$15:$HL$15,'Ciclo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Semaforico'!BT$30,O!$HC53:$HL53))*BT$31),(SUMIF(S!$HC$15:$HL$15,'Ciclo Semaforico'!BT$32,S!$HC53:$HL53)+SUMIF(N!$HC$15:$HL$15,'Ciclo Semaforico'!BT$32,N!$HC53:$HL53)+SUMIF(E!$HC$15:$HL$15,'Ciclo Semaforico'!BT$32,E!$HC53:$HL53)+SUMIF(O!$HC$15:$HL$15,'Ciclo Semaforico'!BT$32,O!$HC53:$HL53))-IF(BT$31="",(SUMIF(S!$HC$15:$HL$15,'Ciclo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Semaforico'!BT$30,O!$HC53:$HL53))*BT$31))</f>
        <v>0</v>
      </c>
      <c r="BU78" s="241">
        <f>IF(BU$32="",IF(BU$31="",(SUMIF(S!$HC$15:$HL$15,'Ciclo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Semaforico'!BU$30,O!$HC53:$HL53))*BU$31),(SUMIF(S!$HC$15:$HL$15,'Ciclo Semaforico'!BU$32,S!$HC53:$HL53)+SUMIF(N!$HC$15:$HL$15,'Ciclo Semaforico'!BU$32,N!$HC53:$HL53)+SUMIF(E!$HC$15:$HL$15,'Ciclo Semaforico'!BU$32,E!$HC53:$HL53)+SUMIF(O!$HC$15:$HL$15,'Ciclo Semaforico'!BU$32,O!$HC53:$HL53))-IF(BU$31="",(SUMIF(S!$HC$15:$HL$15,'Ciclo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Semaforico'!BU$30,O!$HC53:$HL53))*BU$31))</f>
        <v>0</v>
      </c>
      <c r="BV78" s="242">
        <f>IF(BV$32="",IF(BV$31="",(SUMIF(S!$HC$15:$HL$15,'Ciclo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Semaforico'!BV$30,O!$HC53:$HL53))*BV$31),(SUMIF(S!$HC$15:$HL$15,'Ciclo Semaforico'!BV$32,S!$HC53:$HL53)+SUMIF(N!$HC$15:$HL$15,'Ciclo Semaforico'!BV$32,N!$HC53:$HL53)+SUMIF(E!$HC$15:$HL$15,'Ciclo Semaforico'!BV$32,E!$HC53:$HL53)+SUMIF(O!$HC$15:$HL$15,'Ciclo Semaforico'!BV$32,O!$HC53:$HL53))-IF(BV$31="",(SUMIF(S!$HC$15:$HL$15,'Ciclo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Semaforico'!BV$30,O!$HC53:$HL53))*BV$31))</f>
        <v>0</v>
      </c>
      <c r="BW78" s="240">
        <f>IF(BW$32="",IF(BW$31="",(SUMIF(S!$HC$15:$HL$15,'Ciclo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Semaforico'!BW$30,O!$HC53:$HL53))*BW$31),(SUMIF(S!$HC$15:$HL$15,'Ciclo Semaforico'!BW$32,S!$HC53:$HL53)+SUMIF(N!$HC$15:$HL$15,'Ciclo Semaforico'!BW$32,N!$HC53:$HL53)+SUMIF(E!$HC$15:$HL$15,'Ciclo Semaforico'!BW$32,E!$HC53:$HL53)+SUMIF(O!$HC$15:$HL$15,'Ciclo Semaforico'!BW$32,O!$HC53:$HL53))-IF(BW$31="",(SUMIF(S!$HC$15:$HL$15,'Ciclo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Semaforico'!BW$30,O!$HC53:$HL53))*BW$31))</f>
        <v>0</v>
      </c>
      <c r="BX78" s="241">
        <f>IF(BX$32="",IF(BX$31="",(SUMIF(S!$HC$15:$HL$15,'Ciclo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Semaforico'!BX$30,O!$HC53:$HL53))*BX$31),(SUMIF(S!$HC$15:$HL$15,'Ciclo Semaforico'!BX$32,S!$HC53:$HL53)+SUMIF(N!$HC$15:$HL$15,'Ciclo Semaforico'!BX$32,N!$HC53:$HL53)+SUMIF(E!$HC$15:$HL$15,'Ciclo Semaforico'!BX$32,E!$HC53:$HL53)+SUMIF(O!$HC$15:$HL$15,'Ciclo Semaforico'!BX$32,O!$HC53:$HL53))-IF(BX$31="",(SUMIF(S!$HC$15:$HL$15,'Ciclo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Semaforico'!BX$30,O!$HC53:$HL53))*BX$31))</f>
        <v>0</v>
      </c>
      <c r="BY78" s="241">
        <f>IF(BY$32="",IF(BY$31="",(SUMIF(S!$HC$15:$HL$15,'Ciclo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Semaforico'!BY$30,O!$HC53:$HL53))*BY$31),(SUMIF(S!$HC$15:$HL$15,'Ciclo Semaforico'!BY$32,S!$HC53:$HL53)+SUMIF(N!$HC$15:$HL$15,'Ciclo Semaforico'!BY$32,N!$HC53:$HL53)+SUMIF(E!$HC$15:$HL$15,'Ciclo Semaforico'!BY$32,E!$HC53:$HL53)+SUMIF(O!$HC$15:$HL$15,'Ciclo Semaforico'!BY$32,O!$HC53:$HL53))-IF(BY$31="",(SUMIF(S!$HC$15:$HL$15,'Ciclo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Semaforico'!BY$30,O!$HC53:$HL53))*BY$31))</f>
        <v>0</v>
      </c>
      <c r="BZ78" s="241">
        <f>IF(BZ$32="",IF(BZ$31="",(SUMIF(S!$HC$15:$HL$15,'Ciclo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Semaforico'!BZ$30,O!$HC53:$HL53))*BZ$31),(SUMIF(S!$HC$15:$HL$15,'Ciclo Semaforico'!BZ$32,S!$HC53:$HL53)+SUMIF(N!$HC$15:$HL$15,'Ciclo Semaforico'!BZ$32,N!$HC53:$HL53)+SUMIF(E!$HC$15:$HL$15,'Ciclo Semaforico'!BZ$32,E!$HC53:$HL53)+SUMIF(O!$HC$15:$HL$15,'Ciclo Semaforico'!BZ$32,O!$HC53:$HL53))-IF(BZ$31="",(SUMIF(S!$HC$15:$HL$15,'Ciclo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Semaforico'!BZ$30,O!$HC53:$HL53))*BZ$31))</f>
        <v>0</v>
      </c>
      <c r="CA78" s="241">
        <f>IF(CA$32="",IF(CA$31="",(SUMIF(S!$HC$15:$HL$15,'Ciclo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Semaforico'!CA$30,O!$HC53:$HL53))*CA$31),(SUMIF(S!$HC$15:$HL$15,'Ciclo Semaforico'!CA$32,S!$HC53:$HL53)+SUMIF(N!$HC$15:$HL$15,'Ciclo Semaforico'!CA$32,N!$HC53:$HL53)+SUMIF(E!$HC$15:$HL$15,'Ciclo Semaforico'!CA$32,E!$HC53:$HL53)+SUMIF(O!$HC$15:$HL$15,'Ciclo Semaforico'!CA$32,O!$HC53:$HL53))-IF(CA$31="",(SUMIF(S!$HC$15:$HL$15,'Ciclo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Semaforico'!CA$30,O!$HC53:$HL53))*CA$31))</f>
        <v>0</v>
      </c>
      <c r="CB78" s="241">
        <f>IF(CB$32="",IF(CB$31="",(SUMIF(S!$HC$15:$HL$15,'Ciclo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Semaforico'!CB$30,O!$HC53:$HL53))*CB$31),(SUMIF(S!$HC$15:$HL$15,'Ciclo Semaforico'!CB$32,S!$HC53:$HL53)+SUMIF(N!$HC$15:$HL$15,'Ciclo Semaforico'!CB$32,N!$HC53:$HL53)+SUMIF(E!$HC$15:$HL$15,'Ciclo Semaforico'!CB$32,E!$HC53:$HL53)+SUMIF(O!$HC$15:$HL$15,'Ciclo Semaforico'!CB$32,O!$HC53:$HL53))-IF(CB$31="",(SUMIF(S!$HC$15:$HL$15,'Ciclo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Semaforico'!CB$30,O!$HC53:$HL53))*CB$31))</f>
        <v>0</v>
      </c>
      <c r="CC78" s="241">
        <f>IF(CC$32="",IF(CC$31="",(SUMIF(S!$HC$15:$HL$15,'Ciclo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Semaforico'!CC$30,O!$HC53:$HL53))*CC$31),(SUMIF(S!$HC$15:$HL$15,'Ciclo Semaforico'!CC$32,S!$HC53:$HL53)+SUMIF(N!$HC$15:$HL$15,'Ciclo Semaforico'!CC$32,N!$HC53:$HL53)+SUMIF(E!$HC$15:$HL$15,'Ciclo Semaforico'!CC$32,E!$HC53:$HL53)+SUMIF(O!$HC$15:$HL$15,'Ciclo Semaforico'!CC$32,O!$HC53:$HL53))-IF(CC$31="",(SUMIF(S!$HC$15:$HL$15,'Ciclo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Semaforico'!CC$30,O!$HC53:$HL53))*CC$31))</f>
        <v>0</v>
      </c>
      <c r="CD78" s="241">
        <f>IF(CD$32="",IF(CD$31="",(SUMIF(S!$HC$15:$HL$15,'Ciclo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Semaforico'!CD$30,O!$HC53:$HL53))*CD$31),(SUMIF(S!$HC$15:$HL$15,'Ciclo Semaforico'!CD$32,S!$HC53:$HL53)+SUMIF(N!$HC$15:$HL$15,'Ciclo Semaforico'!CD$32,N!$HC53:$HL53)+SUMIF(E!$HC$15:$HL$15,'Ciclo Semaforico'!CD$32,E!$HC53:$HL53)+SUMIF(O!$HC$15:$HL$15,'Ciclo Semaforico'!CD$32,O!$HC53:$HL53))-IF(CD$31="",(SUMIF(S!$HC$15:$HL$15,'Ciclo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Semaforico'!CD$30,O!$HC53:$HL53))*CD$31))</f>
        <v>0</v>
      </c>
      <c r="CE78" s="241">
        <f>IF(CE$32="",IF(CE$31="",(SUMIF(S!$HC$15:$HL$15,'Ciclo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Semaforico'!CE$30,O!$HC53:$HL53))*CE$31),(SUMIF(S!$HC$15:$HL$15,'Ciclo Semaforico'!CE$32,S!$HC53:$HL53)+SUMIF(N!$HC$15:$HL$15,'Ciclo Semaforico'!CE$32,N!$HC53:$HL53)+SUMIF(E!$HC$15:$HL$15,'Ciclo Semaforico'!CE$32,E!$HC53:$HL53)+SUMIF(O!$HC$15:$HL$15,'Ciclo Semaforico'!CE$32,O!$HC53:$HL53))-IF(CE$31="",(SUMIF(S!$HC$15:$HL$15,'Ciclo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Semaforico'!CE$30,O!$HC53:$HL53))*CE$31))</f>
        <v>0</v>
      </c>
      <c r="CF78" s="241">
        <f>IF(CF$32="",IF(CF$31="",(SUMIF(S!$HC$15:$HL$15,'Ciclo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Semaforico'!CF$30,O!$HC53:$HL53))*CF$31),(SUMIF(S!$HC$15:$HL$15,'Ciclo Semaforico'!CF$32,S!$HC53:$HL53)+SUMIF(N!$HC$15:$HL$15,'Ciclo Semaforico'!CF$32,N!$HC53:$HL53)+SUMIF(E!$HC$15:$HL$15,'Ciclo Semaforico'!CF$32,E!$HC53:$HL53)+SUMIF(O!$HC$15:$HL$15,'Ciclo Semaforico'!CF$32,O!$HC53:$HL53))-IF(CF$31="",(SUMIF(S!$HC$15:$HL$15,'Ciclo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Semaforico'!CF$30,O!$HC53:$HL53))*CF$31))</f>
        <v>0</v>
      </c>
      <c r="CG78" s="241">
        <f>IF(CG$32="",IF(CG$31="",(SUMIF(S!$HC$15:$HL$15,'Ciclo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Semaforico'!CG$30,O!$HC53:$HL53))*CG$31),(SUMIF(S!$HC$15:$HL$15,'Ciclo Semaforico'!CG$32,S!$HC53:$HL53)+SUMIF(N!$HC$15:$HL$15,'Ciclo Semaforico'!CG$32,N!$HC53:$HL53)+SUMIF(E!$HC$15:$HL$15,'Ciclo Semaforico'!CG$32,E!$HC53:$HL53)+SUMIF(O!$HC$15:$HL$15,'Ciclo Semaforico'!CG$32,O!$HC53:$HL53))-IF(CG$31="",(SUMIF(S!$HC$15:$HL$15,'Ciclo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Semaforico'!CG$30,O!$HC53:$HL53))*CG$31))</f>
        <v>0</v>
      </c>
      <c r="CH78" s="242">
        <f>IF(CH$32="",IF(CH$31="",(SUMIF(S!$HC$15:$HL$15,'Ciclo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Semaforico'!CH$30,O!$HC53:$HL53))*CH$31),(SUMIF(S!$HC$15:$HL$15,'Ciclo Semaforico'!CH$32,S!$HC53:$HL53)+SUMIF(N!$HC$15:$HL$15,'Ciclo Semaforico'!CH$32,N!$HC53:$HL53)+SUMIF(E!$HC$15:$HL$15,'Ciclo Semaforico'!CH$32,E!$HC53:$HL53)+SUMIF(O!$HC$15:$HL$15,'Ciclo Semaforico'!CH$32,O!$HC53:$HL53))-IF(CH$31="",(SUMIF(S!$HC$15:$HL$15,'Ciclo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Semaforico'!CH$30,O!$HC53:$HL53))*CH$31))</f>
        <v>0</v>
      </c>
      <c r="CI78" s="240" t="e">
        <f t="shared" si="208"/>
        <v>#REF!</v>
      </c>
      <c r="CJ78" s="241" t="e">
        <f t="shared" si="209"/>
        <v>#REF!</v>
      </c>
      <c r="CK78" s="241" t="e">
        <f t="shared" si="210"/>
        <v>#REF!</v>
      </c>
      <c r="CL78" s="241" t="e">
        <f t="shared" si="211"/>
        <v>#REF!</v>
      </c>
      <c r="CM78" s="241" t="e">
        <f t="shared" si="212"/>
        <v>#REF!</v>
      </c>
      <c r="CN78" s="241" t="e">
        <f t="shared" si="213"/>
        <v>#REF!</v>
      </c>
      <c r="CO78" s="241" t="e">
        <f t="shared" si="214"/>
        <v>#REF!</v>
      </c>
      <c r="CP78" s="241" t="e">
        <f t="shared" si="215"/>
        <v>#REF!</v>
      </c>
      <c r="CQ78" s="241" t="e">
        <f t="shared" si="216"/>
        <v>#REF!</v>
      </c>
      <c r="CR78" s="241" t="e">
        <f t="shared" si="217"/>
        <v>#REF!</v>
      </c>
      <c r="CS78" s="241" t="e">
        <f t="shared" si="218"/>
        <v>#REF!</v>
      </c>
      <c r="CT78" s="242">
        <f t="shared" si="219"/>
        <v>0</v>
      </c>
      <c r="CU78" s="240" t="e">
        <f t="shared" si="220"/>
        <v>#REF!</v>
      </c>
      <c r="CV78" s="241" t="e">
        <f t="shared" si="221"/>
        <v>#REF!</v>
      </c>
      <c r="CW78" s="241" t="e">
        <f t="shared" si="222"/>
        <v>#REF!</v>
      </c>
      <c r="CX78" s="241">
        <f t="shared" si="223"/>
        <v>0</v>
      </c>
      <c r="CY78" s="241">
        <f t="shared" si="224"/>
        <v>0</v>
      </c>
      <c r="CZ78" s="241">
        <f t="shared" si="225"/>
        <v>0</v>
      </c>
      <c r="DA78" s="241">
        <f t="shared" si="226"/>
        <v>0</v>
      </c>
      <c r="DB78" s="241">
        <f t="shared" si="227"/>
        <v>0</v>
      </c>
      <c r="DC78" s="241">
        <f t="shared" si="228"/>
        <v>0</v>
      </c>
      <c r="DD78" s="241">
        <f t="shared" si="229"/>
        <v>0</v>
      </c>
      <c r="DE78" s="241">
        <f t="shared" si="230"/>
        <v>0</v>
      </c>
      <c r="DF78" s="242">
        <f t="shared" si="231"/>
        <v>0</v>
      </c>
      <c r="DG78" s="240">
        <f t="shared" si="232"/>
        <v>0</v>
      </c>
      <c r="DH78" s="241">
        <f t="shared" si="233"/>
        <v>0</v>
      </c>
      <c r="DI78" s="241">
        <f t="shared" si="234"/>
        <v>0</v>
      </c>
      <c r="DJ78" s="241">
        <f t="shared" si="235"/>
        <v>0</v>
      </c>
      <c r="DK78" s="241">
        <f t="shared" si="236"/>
        <v>0</v>
      </c>
      <c r="DL78" s="241">
        <f t="shared" si="237"/>
        <v>0</v>
      </c>
      <c r="DM78" s="241">
        <f t="shared" si="238"/>
        <v>0</v>
      </c>
      <c r="DN78" s="241">
        <f t="shared" si="239"/>
        <v>0</v>
      </c>
      <c r="DO78" s="241">
        <f t="shared" si="240"/>
        <v>0</v>
      </c>
      <c r="DP78" s="241">
        <f t="shared" si="241"/>
        <v>0</v>
      </c>
      <c r="DQ78" s="241">
        <f t="shared" si="242"/>
        <v>0</v>
      </c>
      <c r="DR78" s="242">
        <f t="shared" si="243"/>
        <v>0</v>
      </c>
      <c r="DS78" s="240">
        <f t="shared" si="244"/>
        <v>0</v>
      </c>
      <c r="DT78" s="241">
        <f t="shared" si="245"/>
        <v>0</v>
      </c>
      <c r="DU78" s="241">
        <f t="shared" si="246"/>
        <v>0</v>
      </c>
      <c r="DV78" s="241">
        <f t="shared" si="247"/>
        <v>0</v>
      </c>
      <c r="DW78" s="241">
        <f t="shared" si="248"/>
        <v>0</v>
      </c>
      <c r="DX78" s="241">
        <f t="shared" si="249"/>
        <v>0</v>
      </c>
      <c r="DY78" s="241">
        <f t="shared" si="250"/>
        <v>0</v>
      </c>
      <c r="DZ78" s="241">
        <f t="shared" si="251"/>
        <v>0</v>
      </c>
      <c r="EA78" s="241">
        <f t="shared" si="252"/>
        <v>0</v>
      </c>
      <c r="EB78" s="241">
        <f t="shared" si="253"/>
        <v>0</v>
      </c>
      <c r="EC78" s="241">
        <f t="shared" si="254"/>
        <v>0</v>
      </c>
      <c r="ED78" s="242">
        <f t="shared" si="255"/>
        <v>0</v>
      </c>
      <c r="EE78" s="240">
        <f t="shared" si="256"/>
        <v>0</v>
      </c>
      <c r="EF78" s="241">
        <f t="shared" si="257"/>
        <v>0</v>
      </c>
      <c r="EG78" s="241">
        <f t="shared" si="258"/>
        <v>0</v>
      </c>
      <c r="EH78" s="241">
        <f t="shared" si="259"/>
        <v>0</v>
      </c>
      <c r="EI78" s="241">
        <f t="shared" si="260"/>
        <v>0</v>
      </c>
      <c r="EJ78" s="241">
        <f t="shared" si="261"/>
        <v>0</v>
      </c>
      <c r="EK78" s="241">
        <f t="shared" si="262"/>
        <v>0</v>
      </c>
      <c r="EL78" s="241">
        <f t="shared" si="263"/>
        <v>0</v>
      </c>
      <c r="EM78" s="241">
        <f t="shared" si="264"/>
        <v>0</v>
      </c>
      <c r="EN78" s="241">
        <f t="shared" si="265"/>
        <v>0</v>
      </c>
      <c r="EO78" s="241">
        <f t="shared" si="266"/>
        <v>0</v>
      </c>
      <c r="EP78" s="242">
        <f t="shared" si="267"/>
        <v>0</v>
      </c>
      <c r="EQ78" s="251" t="e">
        <f t="shared" si="268"/>
        <v>#REF!</v>
      </c>
      <c r="ER78" s="252" t="e">
        <f t="shared" si="269"/>
        <v>#REF!</v>
      </c>
      <c r="ES78" s="252" t="e">
        <f t="shared" si="270"/>
        <v>#REF!</v>
      </c>
      <c r="ET78" s="252" t="e">
        <f t="shared" si="271"/>
        <v>#REF!</v>
      </c>
      <c r="EU78" s="252" t="e">
        <f t="shared" si="272"/>
        <v>#REF!</v>
      </c>
      <c r="EV78" s="252" t="e">
        <f t="shared" si="273"/>
        <v>#REF!</v>
      </c>
      <c r="EW78" s="252" t="e">
        <f t="shared" si="274"/>
        <v>#REF!</v>
      </c>
      <c r="EX78" s="252" t="e">
        <f t="shared" si="275"/>
        <v>#REF!</v>
      </c>
      <c r="EY78" s="252" t="e">
        <f t="shared" si="276"/>
        <v>#REF!</v>
      </c>
      <c r="EZ78" s="252" t="e">
        <f t="shared" si="277"/>
        <v>#REF!</v>
      </c>
      <c r="FA78" s="252" t="e">
        <f t="shared" si="278"/>
        <v>#REF!</v>
      </c>
      <c r="FB78" s="253" t="str">
        <f t="shared" si="279"/>
        <v/>
      </c>
      <c r="FC78" s="251" t="e">
        <f t="shared" si="280"/>
        <v>#REF!</v>
      </c>
      <c r="FD78" s="252" t="e">
        <f t="shared" si="281"/>
        <v>#REF!</v>
      </c>
      <c r="FE78" s="252" t="e">
        <f t="shared" si="282"/>
        <v>#REF!</v>
      </c>
      <c r="FF78" s="252" t="str">
        <f t="shared" si="283"/>
        <v/>
      </c>
      <c r="FG78" s="252" t="str">
        <f t="shared" si="284"/>
        <v/>
      </c>
      <c r="FH78" s="252" t="str">
        <f t="shared" si="285"/>
        <v/>
      </c>
      <c r="FI78" s="252" t="str">
        <f t="shared" si="286"/>
        <v/>
      </c>
      <c r="FJ78" s="252" t="str">
        <f t="shared" si="287"/>
        <v/>
      </c>
      <c r="FK78" s="252" t="str">
        <f t="shared" si="288"/>
        <v/>
      </c>
      <c r="FL78" s="252" t="str">
        <f t="shared" si="289"/>
        <v/>
      </c>
      <c r="FM78" s="252" t="str">
        <f t="shared" si="290"/>
        <v/>
      </c>
      <c r="FN78" s="253" t="str">
        <f t="shared" si="291"/>
        <v/>
      </c>
      <c r="FO78" s="251" t="str">
        <f t="shared" si="292"/>
        <v/>
      </c>
      <c r="FP78" s="252" t="str">
        <f t="shared" si="293"/>
        <v/>
      </c>
      <c r="FQ78" s="252" t="str">
        <f t="shared" si="294"/>
        <v/>
      </c>
      <c r="FR78" s="252" t="str">
        <f t="shared" si="295"/>
        <v/>
      </c>
      <c r="FS78" s="252" t="str">
        <f t="shared" si="296"/>
        <v/>
      </c>
      <c r="FT78" s="252" t="str">
        <f t="shared" si="297"/>
        <v/>
      </c>
      <c r="FU78" s="252" t="str">
        <f t="shared" si="298"/>
        <v/>
      </c>
      <c r="FV78" s="252" t="str">
        <f t="shared" si="299"/>
        <v/>
      </c>
      <c r="FW78" s="252" t="str">
        <f t="shared" si="300"/>
        <v/>
      </c>
      <c r="FX78" s="252" t="str">
        <f t="shared" si="301"/>
        <v/>
      </c>
      <c r="FY78" s="252" t="str">
        <f t="shared" si="302"/>
        <v/>
      </c>
      <c r="FZ78" s="253" t="str">
        <f t="shared" si="303"/>
        <v/>
      </c>
      <c r="GA78" s="251" t="str">
        <f t="shared" si="304"/>
        <v/>
      </c>
      <c r="GB78" s="252" t="str">
        <f t="shared" si="305"/>
        <v/>
      </c>
      <c r="GC78" s="252" t="str">
        <f t="shared" si="306"/>
        <v/>
      </c>
      <c r="GD78" s="252" t="str">
        <f t="shared" si="307"/>
        <v/>
      </c>
      <c r="GE78" s="252" t="str">
        <f t="shared" si="308"/>
        <v/>
      </c>
      <c r="GF78" s="252" t="str">
        <f t="shared" si="309"/>
        <v/>
      </c>
      <c r="GG78" s="252" t="str">
        <f t="shared" si="310"/>
        <v/>
      </c>
      <c r="GH78" s="252" t="str">
        <f t="shared" si="311"/>
        <v/>
      </c>
      <c r="GI78" s="252" t="str">
        <f t="shared" si="312"/>
        <v/>
      </c>
      <c r="GJ78" s="252" t="str">
        <f t="shared" si="313"/>
        <v/>
      </c>
      <c r="GK78" s="252" t="str">
        <f t="shared" si="314"/>
        <v/>
      </c>
      <c r="GL78" s="253" t="str">
        <f t="shared" si="315"/>
        <v/>
      </c>
      <c r="GM78" s="251" t="str">
        <f t="shared" si="316"/>
        <v/>
      </c>
      <c r="GN78" s="252" t="str">
        <f t="shared" si="317"/>
        <v/>
      </c>
      <c r="GO78" s="252" t="str">
        <f t="shared" si="318"/>
        <v/>
      </c>
      <c r="GP78" s="252" t="str">
        <f t="shared" si="319"/>
        <v/>
      </c>
      <c r="GQ78" s="252" t="str">
        <f t="shared" si="320"/>
        <v/>
      </c>
      <c r="GR78" s="252" t="str">
        <f t="shared" si="321"/>
        <v/>
      </c>
      <c r="GS78" s="252" t="str">
        <f t="shared" si="322"/>
        <v/>
      </c>
      <c r="GT78" s="252" t="str">
        <f t="shared" si="323"/>
        <v/>
      </c>
      <c r="GU78" s="252" t="str">
        <f t="shared" si="324"/>
        <v/>
      </c>
      <c r="GV78" s="252" t="str">
        <f t="shared" si="325"/>
        <v/>
      </c>
      <c r="GW78" s="252" t="str">
        <f t="shared" si="326"/>
        <v/>
      </c>
      <c r="GX78" s="253" t="str">
        <f t="shared" si="327"/>
        <v/>
      </c>
      <c r="GY78" s="248" t="e">
        <f t="shared" si="332"/>
        <v>#REF!</v>
      </c>
      <c r="GZ78" s="249" t="e">
        <f t="shared" si="332"/>
        <v>#REF!</v>
      </c>
      <c r="HA78" s="249">
        <f t="shared" si="332"/>
        <v>0</v>
      </c>
      <c r="HB78" s="249">
        <f t="shared" si="332"/>
        <v>0</v>
      </c>
      <c r="HC78" s="249">
        <f t="shared" si="332"/>
        <v>0</v>
      </c>
      <c r="HD78" s="249">
        <f t="shared" si="332"/>
        <v>0</v>
      </c>
      <c r="HE78" s="249">
        <f t="shared" si="332"/>
        <v>0</v>
      </c>
      <c r="HF78" s="250">
        <f t="shared" si="332"/>
        <v>0</v>
      </c>
      <c r="HG78" s="248" t="e">
        <f t="shared" si="333"/>
        <v>#REF!</v>
      </c>
      <c r="HH78" s="249" t="e">
        <f t="shared" si="333"/>
        <v>#REF!</v>
      </c>
      <c r="HI78" s="249">
        <f t="shared" si="333"/>
        <v>0</v>
      </c>
      <c r="HJ78" s="249">
        <f t="shared" si="333"/>
        <v>0</v>
      </c>
      <c r="HK78" s="249">
        <f t="shared" si="333"/>
        <v>0</v>
      </c>
      <c r="HL78" s="249">
        <f t="shared" si="333"/>
        <v>0</v>
      </c>
      <c r="HM78" s="249">
        <f t="shared" si="333"/>
        <v>0</v>
      </c>
      <c r="HN78" s="250">
        <f t="shared" si="333"/>
        <v>0</v>
      </c>
      <c r="HO78" s="248">
        <f t="shared" si="334"/>
        <v>0</v>
      </c>
      <c r="HP78" s="249">
        <f t="shared" si="334"/>
        <v>0</v>
      </c>
      <c r="HQ78" s="249">
        <f t="shared" si="334"/>
        <v>0</v>
      </c>
      <c r="HR78" s="249">
        <f t="shared" si="334"/>
        <v>0</v>
      </c>
      <c r="HS78" s="249">
        <f t="shared" si="334"/>
        <v>0</v>
      </c>
      <c r="HT78" s="249">
        <f t="shared" si="334"/>
        <v>0</v>
      </c>
      <c r="HU78" s="249">
        <f t="shared" si="334"/>
        <v>0</v>
      </c>
      <c r="HV78" s="250">
        <f t="shared" si="334"/>
        <v>0</v>
      </c>
      <c r="HW78" s="248">
        <f t="shared" si="335"/>
        <v>0</v>
      </c>
      <c r="HX78" s="249">
        <f t="shared" si="335"/>
        <v>0</v>
      </c>
      <c r="HY78" s="249">
        <f t="shared" si="335"/>
        <v>0</v>
      </c>
      <c r="HZ78" s="249">
        <f t="shared" si="335"/>
        <v>0</v>
      </c>
      <c r="IA78" s="249">
        <f t="shared" si="335"/>
        <v>0</v>
      </c>
      <c r="IB78" s="249">
        <f t="shared" si="335"/>
        <v>0</v>
      </c>
      <c r="IC78" s="249">
        <f t="shared" si="335"/>
        <v>0</v>
      </c>
      <c r="ID78" s="250">
        <f t="shared" si="335"/>
        <v>0</v>
      </c>
      <c r="IE78" s="248">
        <f t="shared" si="336"/>
        <v>0</v>
      </c>
      <c r="IF78" s="249">
        <f t="shared" si="336"/>
        <v>0</v>
      </c>
      <c r="IG78" s="249">
        <f t="shared" si="336"/>
        <v>0</v>
      </c>
      <c r="IH78" s="249">
        <f t="shared" si="336"/>
        <v>0</v>
      </c>
      <c r="II78" s="249">
        <f t="shared" si="336"/>
        <v>0</v>
      </c>
      <c r="IJ78" s="249">
        <f t="shared" si="336"/>
        <v>0</v>
      </c>
      <c r="IK78" s="249">
        <f t="shared" si="336"/>
        <v>0</v>
      </c>
      <c r="IL78" s="250">
        <f t="shared" si="336"/>
        <v>0</v>
      </c>
      <c r="IM78" s="251" t="e">
        <f t="shared" si="203"/>
        <v>#REF!</v>
      </c>
      <c r="IN78" s="252" t="e">
        <f t="shared" si="204"/>
        <v>#REF!</v>
      </c>
      <c r="IO78" s="252">
        <f t="shared" si="205"/>
        <v>0</v>
      </c>
      <c r="IP78" s="252">
        <f t="shared" si="206"/>
        <v>0</v>
      </c>
      <c r="IQ78" s="253">
        <f t="shared" si="207"/>
        <v>0</v>
      </c>
      <c r="IR78" s="405" t="e">
        <f t="shared" si="195"/>
        <v>#REF!</v>
      </c>
      <c r="IS78" s="246">
        <f t="shared" si="202"/>
        <v>13</v>
      </c>
      <c r="IT78" s="254" t="e">
        <f t="shared" si="328"/>
        <v>#REF!</v>
      </c>
      <c r="IU78" s="682">
        <v>2600</v>
      </c>
      <c r="IV78" s="410">
        <v>2.1</v>
      </c>
      <c r="IW78" s="666" t="s">
        <v>215</v>
      </c>
      <c r="IX78" s="667" t="e">
        <f t="shared" si="196"/>
        <v>#REF!</v>
      </c>
      <c r="IY78" s="668" t="e">
        <f t="shared" si="329"/>
        <v>#REF!</v>
      </c>
      <c r="IZ78" s="669">
        <v>3</v>
      </c>
      <c r="JA78" s="670">
        <v>2</v>
      </c>
      <c r="JB78" s="668" t="e">
        <f t="shared" si="330"/>
        <v>#REF!</v>
      </c>
      <c r="JC78" s="669">
        <f t="shared" ref="JC78:JD93" si="337">+JC77</f>
        <v>3</v>
      </c>
      <c r="JD78" s="670">
        <f t="shared" si="337"/>
        <v>2</v>
      </c>
      <c r="JE78" s="671" t="e">
        <f t="shared" si="331"/>
        <v>#REF!</v>
      </c>
      <c r="JF78" s="672">
        <v>3</v>
      </c>
      <c r="JG78" s="673">
        <v>0</v>
      </c>
      <c r="JH78" s="671"/>
      <c r="JI78" s="672"/>
      <c r="JJ78" s="673"/>
      <c r="JK78" s="419"/>
      <c r="JL78" s="420"/>
      <c r="JM78" s="421"/>
      <c r="JN78" s="680">
        <v>1</v>
      </c>
      <c r="JO78" s="680">
        <v>1</v>
      </c>
      <c r="JP78" s="680">
        <v>1</v>
      </c>
      <c r="JQ78" s="680">
        <v>1</v>
      </c>
      <c r="JR78" s="681">
        <v>1</v>
      </c>
      <c r="JS78" s="676" t="e">
        <f t="shared" si="201"/>
        <v>#REF!</v>
      </c>
    </row>
    <row r="79" spans="25:279" ht="20.100000000000001" hidden="1" customHeight="1">
      <c r="Y79" s="381" t="e">
        <f>N!IK54</f>
        <v>#REF!</v>
      </c>
      <c r="Z79" s="378" t="s">
        <v>36</v>
      </c>
      <c r="AA79" s="240" t="e">
        <f>IF(AA$32="",IF(AA$31="",(SUMIF(S!$HC$15:$HL$15,'Ciclo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Semaforico'!AA$30,O!$HC54:$HL54))*AA$31),(SUMIF(S!$HC$15:$HL$15,'Ciclo Semaforico'!AA$32,S!$HC54:$HL54)+SUMIF(N!$HC$15:$HL$15,'Ciclo Semaforico'!AA$32,N!$HC54:$HL54)+SUMIF(E!$HC$15:$HL$15,'Ciclo Semaforico'!AA$32,E!$HC54:$HL54)+SUMIF(O!$HC$15:$HL$15,'Ciclo Semaforico'!AA$32,O!$HC54:$HL54))-IF(AA$31="",(SUMIF(S!$HC$15:$HL$15,'Ciclo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Semaforico'!AA$30,O!$HC54:$HL54))*AA$31))</f>
        <v>#REF!</v>
      </c>
      <c r="AB79" s="241" t="e">
        <f>IF(AB$32="",IF(AB$31="",(SUMIF(S!$HC$15:$HL$15,'Ciclo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Semaforico'!AB$30,O!$HC54:$HL54))*AB$31),(SUMIF(S!$HC$15:$HL$15,'Ciclo Semaforico'!AB$32,S!$HC54:$HL54)+SUMIF(N!$HC$15:$HL$15,'Ciclo Semaforico'!AB$32,N!$HC54:$HL54)+SUMIF(E!$HC$15:$HL$15,'Ciclo Semaforico'!AB$32,E!$HC54:$HL54)+SUMIF(O!$HC$15:$HL$15,'Ciclo Semaforico'!AB$32,O!$HC54:$HL54))-IF(AB$31="",(SUMIF(S!$HC$15:$HL$15,'Ciclo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Semaforico'!AB$30,O!$HC54:$HL54))*AB$31))</f>
        <v>#REF!</v>
      </c>
      <c r="AC79" s="241" t="e">
        <f>IF(AC$32="",IF(AC$31="",(SUMIF(S!$HC$15:$HL$15,'Ciclo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Semaforico'!AC$30,O!$HC54:$HL54))*AC$31),(SUMIF(S!$HC$15:$HL$15,'Ciclo Semaforico'!AC$32,S!$HC54:$HL54)+SUMIF(N!$HC$15:$HL$15,'Ciclo Semaforico'!AC$32,N!$HC54:$HL54)+SUMIF(E!$HC$15:$HL$15,'Ciclo Semaforico'!AC$32,E!$HC54:$HL54)+SUMIF(O!$HC$15:$HL$15,'Ciclo Semaforico'!AC$32,O!$HC54:$HL54))-IF(AC$31="",(SUMIF(S!$HC$15:$HL$15,'Ciclo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Semaforico'!AC$30,O!$HC54:$HL54))*AC$31))</f>
        <v>#REF!</v>
      </c>
      <c r="AD79" s="241" t="e">
        <f>IF(AD$32="",IF(AD$31="",(SUMIF(S!$HC$15:$HL$15,'Ciclo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Semaforico'!AD$30,O!$HC54:$HL54))*AD$31),(SUMIF(S!$HC$15:$HL$15,'Ciclo Semaforico'!AD$32,S!$HC54:$HL54)+SUMIF(N!$HC$15:$HL$15,'Ciclo Semaforico'!AD$32,N!$HC54:$HL54)+SUMIF(E!$HC$15:$HL$15,'Ciclo Semaforico'!AD$32,E!$HC54:$HL54)+SUMIF(O!$HC$15:$HL$15,'Ciclo Semaforico'!AD$32,O!$HC54:$HL54))-IF(AD$31="",(SUMIF(S!$HC$15:$HL$15,'Ciclo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Semaforico'!AD$30,O!$HC54:$HL54))*AD$31))</f>
        <v>#REF!</v>
      </c>
      <c r="AE79" s="241" t="e">
        <f>IF(AE$32="",IF(AE$31="",(SUMIF(S!$HC$15:$HL$15,'Ciclo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Semaforico'!AE$30,O!$HC54:$HL54))*AE$31),(SUMIF(S!$HC$15:$HL$15,'Ciclo Semaforico'!AE$32,S!$HC54:$HL54)+SUMIF(N!$HC$15:$HL$15,'Ciclo Semaforico'!AE$32,N!$HC54:$HL54)+SUMIF(E!$HC$15:$HL$15,'Ciclo Semaforico'!AE$32,E!$HC54:$HL54)+SUMIF(O!$HC$15:$HL$15,'Ciclo Semaforico'!AE$32,O!$HC54:$HL54))-IF(AE$31="",(SUMIF(S!$HC$15:$HL$15,'Ciclo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Semaforico'!AE$30,O!$HC54:$HL54))*AE$31))</f>
        <v>#REF!</v>
      </c>
      <c r="AF79" s="241" t="e">
        <f>IF(AF$32="",IF(AF$31="",(SUMIF(S!$HC$15:$HL$15,'Ciclo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Semaforico'!AF$30,O!$HC54:$HL54))*AF$31),(SUMIF(S!$HC$15:$HL$15,'Ciclo Semaforico'!AF$32,S!$HC54:$HL54)+SUMIF(N!$HC$15:$HL$15,'Ciclo Semaforico'!AF$32,N!$HC54:$HL54)+SUMIF(E!$HC$15:$HL$15,'Ciclo Semaforico'!AF$32,E!$HC54:$HL54)+SUMIF(O!$HC$15:$HL$15,'Ciclo Semaforico'!AF$32,O!$HC54:$HL54))-IF(AF$31="",(SUMIF(S!$HC$15:$HL$15,'Ciclo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Semaforico'!AF$30,O!$HC54:$HL54))*AF$31))</f>
        <v>#REF!</v>
      </c>
      <c r="AG79" s="241" t="e">
        <f>IF(AG$32="",IF(AG$31="",(SUMIF(S!$HC$15:$HL$15,'Ciclo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Semaforico'!AG$30,O!$HC54:$HL54))*AG$31),(SUMIF(S!$HC$15:$HL$15,'Ciclo Semaforico'!AG$32,S!$HC54:$HL54)+SUMIF(N!$HC$15:$HL$15,'Ciclo Semaforico'!AG$32,N!$HC54:$HL54)+SUMIF(E!$HC$15:$HL$15,'Ciclo Semaforico'!AG$32,E!$HC54:$HL54)+SUMIF(O!$HC$15:$HL$15,'Ciclo Semaforico'!AG$32,O!$HC54:$HL54))-IF(AG$31="",(SUMIF(S!$HC$15:$HL$15,'Ciclo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Semaforico'!AG$30,O!$HC54:$HL54))*AG$31))</f>
        <v>#REF!</v>
      </c>
      <c r="AH79" s="241" t="e">
        <f>IF(AH$32="",IF(AH$31="",(SUMIF(S!$HC$15:$HL$15,'Ciclo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Semaforico'!AH$30,O!$HC54:$HL54))*AH$31),(SUMIF(S!$HC$15:$HL$15,'Ciclo Semaforico'!AH$32,S!$HC54:$HL54)+SUMIF(N!$HC$15:$HL$15,'Ciclo Semaforico'!AH$32,N!$HC54:$HL54)+SUMIF(E!$HC$15:$HL$15,'Ciclo Semaforico'!AH$32,E!$HC54:$HL54)+SUMIF(O!$HC$15:$HL$15,'Ciclo Semaforico'!AH$32,O!$HC54:$HL54))-IF(AH$31="",(SUMIF(S!$HC$15:$HL$15,'Ciclo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Semaforico'!AH$30,O!$HC54:$HL54))*AH$31))</f>
        <v>#REF!</v>
      </c>
      <c r="AI79" s="241" t="e">
        <f>IF(AI$32="",IF(AI$31="",(SUMIF(S!$HC$15:$HL$15,'Ciclo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Semaforico'!AI$30,O!$HC54:$HL54))*AI$31),(SUMIF(S!$HC$15:$HL$15,'Ciclo Semaforico'!AI$32,S!$HC54:$HL54)+SUMIF(N!$HC$15:$HL$15,'Ciclo Semaforico'!AI$32,N!$HC54:$HL54)+SUMIF(E!$HC$15:$HL$15,'Ciclo Semaforico'!AI$32,E!$HC54:$HL54)+SUMIF(O!$HC$15:$HL$15,'Ciclo Semaforico'!AI$32,O!$HC54:$HL54))-IF(AI$31="",(SUMIF(S!$HC$15:$HL$15,'Ciclo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Semaforico'!AI$30,O!$HC54:$HL54))*AI$31))</f>
        <v>#REF!</v>
      </c>
      <c r="AJ79" s="241" t="e">
        <f>IF(AJ$32="",IF(AJ$31="",(SUMIF(S!$HC$15:$HL$15,'Ciclo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Semaforico'!AJ$30,O!$HC54:$HL54))*AJ$31),(SUMIF(S!$HC$15:$HL$15,'Ciclo Semaforico'!AJ$32,S!$HC54:$HL54)+SUMIF(N!$HC$15:$HL$15,'Ciclo Semaforico'!AJ$32,N!$HC54:$HL54)+SUMIF(E!$HC$15:$HL$15,'Ciclo Semaforico'!AJ$32,E!$HC54:$HL54)+SUMIF(O!$HC$15:$HL$15,'Ciclo Semaforico'!AJ$32,O!$HC54:$HL54))-IF(AJ$31="",(SUMIF(S!$HC$15:$HL$15,'Ciclo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Semaforico'!AJ$30,O!$HC54:$HL54))*AJ$31))</f>
        <v>#REF!</v>
      </c>
      <c r="AK79" s="241" t="e">
        <f>IF(AK$32="",IF(AK$31="",(SUMIF(S!$HC$15:$HL$15,'Ciclo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Semaforico'!AK$30,O!$HC54:$HL54))*AK$31),(SUMIF(S!$HC$15:$HL$15,'Ciclo Semaforico'!AK$32,S!$HC54:$HL54)+SUMIF(N!$HC$15:$HL$15,'Ciclo Semaforico'!AK$32,N!$HC54:$HL54)+SUMIF(E!$HC$15:$HL$15,'Ciclo Semaforico'!AK$32,E!$HC54:$HL54)+SUMIF(O!$HC$15:$HL$15,'Ciclo Semaforico'!AK$32,O!$HC54:$HL54))-IF(AK$31="",(SUMIF(S!$HC$15:$HL$15,'Ciclo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Semaforico'!AK$30,O!$HC54:$HL54))*AK$31))</f>
        <v>#REF!</v>
      </c>
      <c r="AL79" s="242">
        <f>IF(AL$32="",IF(AL$31="",(SUMIF(S!$HC$15:$HL$15,'Ciclo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Semaforico'!AL$30,O!$HC54:$HL54))*AL$31),(SUMIF(S!$HC$15:$HL$15,'Ciclo Semaforico'!AL$32,S!$HC54:$HL54)+SUMIF(N!$HC$15:$HL$15,'Ciclo Semaforico'!AL$32,N!$HC54:$HL54)+SUMIF(E!$HC$15:$HL$15,'Ciclo Semaforico'!AL$32,E!$HC54:$HL54)+SUMIF(O!$HC$15:$HL$15,'Ciclo Semaforico'!AL$32,O!$HC54:$HL54))-IF(AL$31="",(SUMIF(S!$HC$15:$HL$15,'Ciclo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Semaforico'!AL$30,O!$HC54:$HL54))*AL$31))</f>
        <v>0</v>
      </c>
      <c r="AM79" s="240" t="e">
        <f>IF(AM$32="",IF(AM$31="",(SUMIF(S!$HC$15:$HL$15,'Ciclo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Semaforico'!AM$30,O!$HC54:$HL54))*AM$31),(SUMIF(S!$HC$15:$HL$15,'Ciclo Semaforico'!AM$32,S!$HC54:$HL54)+SUMIF(N!$HC$15:$HL$15,'Ciclo Semaforico'!AM$32,N!$HC54:$HL54)+SUMIF(E!$HC$15:$HL$15,'Ciclo Semaforico'!AM$32,E!$HC54:$HL54)+SUMIF(O!$HC$15:$HL$15,'Ciclo Semaforico'!AM$32,O!$HC54:$HL54))-IF(AM$31="",(SUMIF(S!$HC$15:$HL$15,'Ciclo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Semaforico'!AM$30,O!$HC54:$HL54))*AM$31))</f>
        <v>#REF!</v>
      </c>
      <c r="AN79" s="241" t="e">
        <f>IF(AN$32="",IF(AN$31="",(SUMIF(S!$HC$15:$HL$15,'Ciclo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Semaforico'!AN$30,O!$HC54:$HL54))*AN$31),(SUMIF(S!$HC$15:$HL$15,'Ciclo Semaforico'!AN$32,S!$HC54:$HL54)+SUMIF(N!$HC$15:$HL$15,'Ciclo Semaforico'!AN$32,N!$HC54:$HL54)+SUMIF(E!$HC$15:$HL$15,'Ciclo Semaforico'!AN$32,E!$HC54:$HL54)+SUMIF(O!$HC$15:$HL$15,'Ciclo Semaforico'!AN$32,O!$HC54:$HL54))-IF(AN$31="",(SUMIF(S!$HC$15:$HL$15,'Ciclo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Semaforico'!AN$30,O!$HC54:$HL54))*AN$31))</f>
        <v>#REF!</v>
      </c>
      <c r="AO79" s="241" t="e">
        <f>IF(AO$32="",IF(AO$31="",(SUMIF(S!$HC$15:$HL$15,'Ciclo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Semaforico'!AO$30,O!$HC54:$HL54))*AO$31),(SUMIF(S!$HC$15:$HL$15,'Ciclo Semaforico'!AO$32,S!$HC54:$HL54)+SUMIF(N!$HC$15:$HL$15,'Ciclo Semaforico'!AO$32,N!$HC54:$HL54)+SUMIF(E!$HC$15:$HL$15,'Ciclo Semaforico'!AO$32,E!$HC54:$HL54)+SUMIF(O!$HC$15:$HL$15,'Ciclo Semaforico'!AO$32,O!$HC54:$HL54))-IF(AO$31="",(SUMIF(S!$HC$15:$HL$15,'Ciclo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Semaforico'!AO$30,O!$HC54:$HL54))*AO$31))</f>
        <v>#REF!</v>
      </c>
      <c r="AP79" s="241">
        <f>IF(AP$32="",IF(AP$31="",(SUMIF(S!$HC$15:$HL$15,'Ciclo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Semaforico'!AP$30,O!$HC54:$HL54))*AP$31),(SUMIF(S!$HC$15:$HL$15,'Ciclo Semaforico'!AP$32,S!$HC54:$HL54)+SUMIF(N!$HC$15:$HL$15,'Ciclo Semaforico'!AP$32,N!$HC54:$HL54)+SUMIF(E!$HC$15:$HL$15,'Ciclo Semaforico'!AP$32,E!$HC54:$HL54)+SUMIF(O!$HC$15:$HL$15,'Ciclo Semaforico'!AP$32,O!$HC54:$HL54))-IF(AP$31="",(SUMIF(S!$HC$15:$HL$15,'Ciclo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Semaforico'!AP$30,O!$HC54:$HL54))*AP$31))</f>
        <v>0</v>
      </c>
      <c r="AQ79" s="241">
        <f>IF(AQ$32="",IF(AQ$31="",(SUMIF(S!$HC$15:$HL$15,'Ciclo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Semaforico'!AQ$30,O!$HC54:$HL54))*AQ$31),(SUMIF(S!$HC$15:$HL$15,'Ciclo Semaforico'!AQ$32,S!$HC54:$HL54)+SUMIF(N!$HC$15:$HL$15,'Ciclo Semaforico'!AQ$32,N!$HC54:$HL54)+SUMIF(E!$HC$15:$HL$15,'Ciclo Semaforico'!AQ$32,E!$HC54:$HL54)+SUMIF(O!$HC$15:$HL$15,'Ciclo Semaforico'!AQ$32,O!$HC54:$HL54))-IF(AQ$31="",(SUMIF(S!$HC$15:$HL$15,'Ciclo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Semaforico'!AQ$30,O!$HC54:$HL54))*AQ$31))</f>
        <v>0</v>
      </c>
      <c r="AR79" s="241">
        <f>IF(AR$32="",IF(AR$31="",(SUMIF(S!$HC$15:$HL$15,'Ciclo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Semaforico'!AR$30,O!$HC54:$HL54))*AR$31),(SUMIF(S!$HC$15:$HL$15,'Ciclo Semaforico'!AR$32,S!$HC54:$HL54)+SUMIF(N!$HC$15:$HL$15,'Ciclo Semaforico'!AR$32,N!$HC54:$HL54)+SUMIF(E!$HC$15:$HL$15,'Ciclo Semaforico'!AR$32,E!$HC54:$HL54)+SUMIF(O!$HC$15:$HL$15,'Ciclo Semaforico'!AR$32,O!$HC54:$HL54))-IF(AR$31="",(SUMIF(S!$HC$15:$HL$15,'Ciclo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Semaforico'!AR$30,O!$HC54:$HL54))*AR$31))</f>
        <v>0</v>
      </c>
      <c r="AS79" s="241">
        <f>IF(AS$32="",IF(AS$31="",(SUMIF(S!$HC$15:$HL$15,'Ciclo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Semaforico'!AS$30,O!$HC54:$HL54))*AS$31),(SUMIF(S!$HC$15:$HL$15,'Ciclo Semaforico'!AS$32,S!$HC54:$HL54)+SUMIF(N!$HC$15:$HL$15,'Ciclo Semaforico'!AS$32,N!$HC54:$HL54)+SUMIF(E!$HC$15:$HL$15,'Ciclo Semaforico'!AS$32,E!$HC54:$HL54)+SUMIF(O!$HC$15:$HL$15,'Ciclo Semaforico'!AS$32,O!$HC54:$HL54))-IF(AS$31="",(SUMIF(S!$HC$15:$HL$15,'Ciclo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Semaforico'!AS$30,O!$HC54:$HL54))*AS$31))</f>
        <v>0</v>
      </c>
      <c r="AT79" s="241">
        <f>IF(AT$32="",IF(AT$31="",(SUMIF(S!$HC$15:$HL$15,'Ciclo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Semaforico'!AT$30,O!$HC54:$HL54))*AT$31),(SUMIF(S!$HC$15:$HL$15,'Ciclo Semaforico'!AT$32,S!$HC54:$HL54)+SUMIF(N!$HC$15:$HL$15,'Ciclo Semaforico'!AT$32,N!$HC54:$HL54)+SUMIF(E!$HC$15:$HL$15,'Ciclo Semaforico'!AT$32,E!$HC54:$HL54)+SUMIF(O!$HC$15:$HL$15,'Ciclo Semaforico'!AT$32,O!$HC54:$HL54))-IF(AT$31="",(SUMIF(S!$HC$15:$HL$15,'Ciclo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Semaforico'!AT$30,O!$HC54:$HL54))*AT$31))</f>
        <v>0</v>
      </c>
      <c r="AU79" s="241">
        <f>IF(AU$32="",IF(AU$31="",(SUMIF(S!$HC$15:$HL$15,'Ciclo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Semaforico'!AU$30,O!$HC54:$HL54))*AU$31),(SUMIF(S!$HC$15:$HL$15,'Ciclo Semaforico'!AU$32,S!$HC54:$HL54)+SUMIF(N!$HC$15:$HL$15,'Ciclo Semaforico'!AU$32,N!$HC54:$HL54)+SUMIF(E!$HC$15:$HL$15,'Ciclo Semaforico'!AU$32,E!$HC54:$HL54)+SUMIF(O!$HC$15:$HL$15,'Ciclo Semaforico'!AU$32,O!$HC54:$HL54))-IF(AU$31="",(SUMIF(S!$HC$15:$HL$15,'Ciclo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Semaforico'!AU$30,O!$HC54:$HL54))*AU$31))</f>
        <v>0</v>
      </c>
      <c r="AV79" s="241">
        <f>IF(AV$32="",IF(AV$31="",(SUMIF(S!$HC$15:$HL$15,'Ciclo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Semaforico'!AV$30,O!$HC54:$HL54))*AV$31),(SUMIF(S!$HC$15:$HL$15,'Ciclo Semaforico'!AV$32,S!$HC54:$HL54)+SUMIF(N!$HC$15:$HL$15,'Ciclo Semaforico'!AV$32,N!$HC54:$HL54)+SUMIF(E!$HC$15:$HL$15,'Ciclo Semaforico'!AV$32,E!$HC54:$HL54)+SUMIF(O!$HC$15:$HL$15,'Ciclo Semaforico'!AV$32,O!$HC54:$HL54))-IF(AV$31="",(SUMIF(S!$HC$15:$HL$15,'Ciclo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Semaforico'!AV$30,O!$HC54:$HL54))*AV$31))</f>
        <v>0</v>
      </c>
      <c r="AW79" s="241">
        <f>IF(AW$32="",IF(AW$31="",(SUMIF(S!$HC$15:$HL$15,'Ciclo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Semaforico'!AW$30,O!$HC54:$HL54))*AW$31),(SUMIF(S!$HC$15:$HL$15,'Ciclo Semaforico'!AW$32,S!$HC54:$HL54)+SUMIF(N!$HC$15:$HL$15,'Ciclo Semaforico'!AW$32,N!$HC54:$HL54)+SUMIF(E!$HC$15:$HL$15,'Ciclo Semaforico'!AW$32,E!$HC54:$HL54)+SUMIF(O!$HC$15:$HL$15,'Ciclo Semaforico'!AW$32,O!$HC54:$HL54))-IF(AW$31="",(SUMIF(S!$HC$15:$HL$15,'Ciclo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Semaforico'!AW$30,O!$HC54:$HL54))*AW$31))</f>
        <v>0</v>
      </c>
      <c r="AX79" s="242">
        <f>IF(AX$32="",IF(AX$31="",(SUMIF(S!$HC$15:$HL$15,'Ciclo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Semaforico'!AX$30,O!$HC54:$HL54))*AX$31),(SUMIF(S!$HC$15:$HL$15,'Ciclo Semaforico'!AX$32,S!$HC54:$HL54)+SUMIF(N!$HC$15:$HL$15,'Ciclo Semaforico'!AX$32,N!$HC54:$HL54)+SUMIF(E!$HC$15:$HL$15,'Ciclo Semaforico'!AX$32,E!$HC54:$HL54)+SUMIF(O!$HC$15:$HL$15,'Ciclo Semaforico'!AX$32,O!$HC54:$HL54))-IF(AX$31="",(SUMIF(S!$HC$15:$HL$15,'Ciclo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Semaforico'!AX$30,O!$HC54:$HL54))*AX$31))</f>
        <v>0</v>
      </c>
      <c r="AY79" s="240">
        <f>IF(AY$32="",IF(AY$31="",(SUMIF(S!$HC$15:$HL$15,'Ciclo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Semaforico'!AY$30,O!$HC54:$HL54))*AY$31),(SUMIF(S!$HC$15:$HL$15,'Ciclo Semaforico'!AY$32,S!$HC54:$HL54)+SUMIF(N!$HC$15:$HL$15,'Ciclo Semaforico'!AY$32,N!$HC54:$HL54)+SUMIF(E!$HC$15:$HL$15,'Ciclo Semaforico'!AY$32,E!$HC54:$HL54)+SUMIF(O!$HC$15:$HL$15,'Ciclo Semaforico'!AY$32,O!$HC54:$HL54))-IF(AY$31="",(SUMIF(S!$HC$15:$HL$15,'Ciclo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Semaforico'!AY$30,O!$HC54:$HL54))*AY$31))</f>
        <v>0</v>
      </c>
      <c r="AZ79" s="241">
        <f>IF(AZ$32="",IF(AZ$31="",(SUMIF(S!$HC$15:$HL$15,'Ciclo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Semaforico'!AZ$30,O!$HC54:$HL54))*AZ$31),(SUMIF(S!$HC$15:$HL$15,'Ciclo Semaforico'!AZ$32,S!$HC54:$HL54)+SUMIF(N!$HC$15:$HL$15,'Ciclo Semaforico'!AZ$32,N!$HC54:$HL54)+SUMIF(E!$HC$15:$HL$15,'Ciclo Semaforico'!AZ$32,E!$HC54:$HL54)+SUMIF(O!$HC$15:$HL$15,'Ciclo Semaforico'!AZ$32,O!$HC54:$HL54))-IF(AZ$31="",(SUMIF(S!$HC$15:$HL$15,'Ciclo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Semaforico'!AZ$30,O!$HC54:$HL54))*AZ$31))</f>
        <v>0</v>
      </c>
      <c r="BA79" s="241">
        <f>IF(BA$32="",IF(BA$31="",(SUMIF(S!$HC$15:$HL$15,'Ciclo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Semaforico'!BA$30,O!$HC54:$HL54))*BA$31),(SUMIF(S!$HC$15:$HL$15,'Ciclo Semaforico'!BA$32,S!$HC54:$HL54)+SUMIF(N!$HC$15:$HL$15,'Ciclo Semaforico'!BA$32,N!$HC54:$HL54)+SUMIF(E!$HC$15:$HL$15,'Ciclo Semaforico'!BA$32,E!$HC54:$HL54)+SUMIF(O!$HC$15:$HL$15,'Ciclo Semaforico'!BA$32,O!$HC54:$HL54))-IF(BA$31="",(SUMIF(S!$HC$15:$HL$15,'Ciclo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Semaforico'!BA$30,O!$HC54:$HL54))*BA$31))</f>
        <v>0</v>
      </c>
      <c r="BB79" s="241">
        <f>IF(BB$32="",IF(BB$31="",(SUMIF(S!$HC$15:$HL$15,'Ciclo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Semaforico'!BB$30,O!$HC54:$HL54))*BB$31),(SUMIF(S!$HC$15:$HL$15,'Ciclo Semaforico'!BB$32,S!$HC54:$HL54)+SUMIF(N!$HC$15:$HL$15,'Ciclo Semaforico'!BB$32,N!$HC54:$HL54)+SUMIF(E!$HC$15:$HL$15,'Ciclo Semaforico'!BB$32,E!$HC54:$HL54)+SUMIF(O!$HC$15:$HL$15,'Ciclo Semaforico'!BB$32,O!$HC54:$HL54))-IF(BB$31="",(SUMIF(S!$HC$15:$HL$15,'Ciclo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Semaforico'!BB$30,O!$HC54:$HL54))*BB$31))</f>
        <v>0</v>
      </c>
      <c r="BC79" s="241">
        <f>IF(BC$32="",IF(BC$31="",(SUMIF(S!$HC$15:$HL$15,'Ciclo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Semaforico'!BC$30,O!$HC54:$HL54))*BC$31),(SUMIF(S!$HC$15:$HL$15,'Ciclo Semaforico'!BC$32,S!$HC54:$HL54)+SUMIF(N!$HC$15:$HL$15,'Ciclo Semaforico'!BC$32,N!$HC54:$HL54)+SUMIF(E!$HC$15:$HL$15,'Ciclo Semaforico'!BC$32,E!$HC54:$HL54)+SUMIF(O!$HC$15:$HL$15,'Ciclo Semaforico'!BC$32,O!$HC54:$HL54))-IF(BC$31="",(SUMIF(S!$HC$15:$HL$15,'Ciclo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Semaforico'!BC$30,O!$HC54:$HL54))*BC$31))</f>
        <v>0</v>
      </c>
      <c r="BD79" s="241">
        <f>IF(BD$32="",IF(BD$31="",(SUMIF(S!$HC$15:$HL$15,'Ciclo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Semaforico'!BD$30,O!$HC54:$HL54))*BD$31),(SUMIF(S!$HC$15:$HL$15,'Ciclo Semaforico'!BD$32,S!$HC54:$HL54)+SUMIF(N!$HC$15:$HL$15,'Ciclo Semaforico'!BD$32,N!$HC54:$HL54)+SUMIF(E!$HC$15:$HL$15,'Ciclo Semaforico'!BD$32,E!$HC54:$HL54)+SUMIF(O!$HC$15:$HL$15,'Ciclo Semaforico'!BD$32,O!$HC54:$HL54))-IF(BD$31="",(SUMIF(S!$HC$15:$HL$15,'Ciclo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Semaforico'!BD$30,O!$HC54:$HL54))*BD$31))</f>
        <v>0</v>
      </c>
      <c r="BE79" s="241">
        <f>IF(BE$32="",IF(BE$31="",(SUMIF(S!$HC$15:$HL$15,'Ciclo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Semaforico'!BE$30,O!$HC54:$HL54))*BE$31),(SUMIF(S!$HC$15:$HL$15,'Ciclo Semaforico'!BE$32,S!$HC54:$HL54)+SUMIF(N!$HC$15:$HL$15,'Ciclo Semaforico'!BE$32,N!$HC54:$HL54)+SUMIF(E!$HC$15:$HL$15,'Ciclo Semaforico'!BE$32,E!$HC54:$HL54)+SUMIF(O!$HC$15:$HL$15,'Ciclo Semaforico'!BE$32,O!$HC54:$HL54))-IF(BE$31="",(SUMIF(S!$HC$15:$HL$15,'Ciclo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Semaforico'!BE$30,O!$HC54:$HL54))*BE$31))</f>
        <v>0</v>
      </c>
      <c r="BF79" s="241">
        <f>IF(BF$32="",IF(BF$31="",(SUMIF(S!$HC$15:$HL$15,'Ciclo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Semaforico'!BF$30,O!$HC54:$HL54))*BF$31),(SUMIF(S!$HC$15:$HL$15,'Ciclo Semaforico'!BF$32,S!$HC54:$HL54)+SUMIF(N!$HC$15:$HL$15,'Ciclo Semaforico'!BF$32,N!$HC54:$HL54)+SUMIF(E!$HC$15:$HL$15,'Ciclo Semaforico'!BF$32,E!$HC54:$HL54)+SUMIF(O!$HC$15:$HL$15,'Ciclo Semaforico'!BF$32,O!$HC54:$HL54))-IF(BF$31="",(SUMIF(S!$HC$15:$HL$15,'Ciclo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Semaforico'!BF$30,O!$HC54:$HL54))*BF$31))</f>
        <v>0</v>
      </c>
      <c r="BG79" s="241">
        <f>IF(BG$32="",IF(BG$31="",(SUMIF(S!$HC$15:$HL$15,'Ciclo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Semaforico'!BG$30,O!$HC54:$HL54))*BG$31),(SUMIF(S!$HC$15:$HL$15,'Ciclo Semaforico'!BG$32,S!$HC54:$HL54)+SUMIF(N!$HC$15:$HL$15,'Ciclo Semaforico'!BG$32,N!$HC54:$HL54)+SUMIF(E!$HC$15:$HL$15,'Ciclo Semaforico'!BG$32,E!$HC54:$HL54)+SUMIF(O!$HC$15:$HL$15,'Ciclo Semaforico'!BG$32,O!$HC54:$HL54))-IF(BG$31="",(SUMIF(S!$HC$15:$HL$15,'Ciclo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Semaforico'!BG$30,O!$HC54:$HL54))*BG$31))</f>
        <v>0</v>
      </c>
      <c r="BH79" s="241">
        <f>IF(BH$32="",IF(BH$31="",(SUMIF(S!$HC$15:$HL$15,'Ciclo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Semaforico'!BH$30,O!$HC54:$HL54))*BH$31),(SUMIF(S!$HC$15:$HL$15,'Ciclo Semaforico'!BH$32,S!$HC54:$HL54)+SUMIF(N!$HC$15:$HL$15,'Ciclo Semaforico'!BH$32,N!$HC54:$HL54)+SUMIF(E!$HC$15:$HL$15,'Ciclo Semaforico'!BH$32,E!$HC54:$HL54)+SUMIF(O!$HC$15:$HL$15,'Ciclo Semaforico'!BH$32,O!$HC54:$HL54))-IF(BH$31="",(SUMIF(S!$HC$15:$HL$15,'Ciclo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Semaforico'!BH$30,O!$HC54:$HL54))*BH$31))</f>
        <v>0</v>
      </c>
      <c r="BI79" s="241">
        <f>IF(BI$32="",IF(BI$31="",(SUMIF(S!$HC$15:$HL$15,'Ciclo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Semaforico'!BI$30,O!$HC54:$HL54))*BI$31),(SUMIF(S!$HC$15:$HL$15,'Ciclo Semaforico'!BI$32,S!$HC54:$HL54)+SUMIF(N!$HC$15:$HL$15,'Ciclo Semaforico'!BI$32,N!$HC54:$HL54)+SUMIF(E!$HC$15:$HL$15,'Ciclo Semaforico'!BI$32,E!$HC54:$HL54)+SUMIF(O!$HC$15:$HL$15,'Ciclo Semaforico'!BI$32,O!$HC54:$HL54))-IF(BI$31="",(SUMIF(S!$HC$15:$HL$15,'Ciclo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Semaforico'!BI$30,O!$HC54:$HL54))*BI$31))</f>
        <v>0</v>
      </c>
      <c r="BJ79" s="242">
        <f>IF(BJ$32="",IF(BJ$31="",(SUMIF(S!$HC$15:$HL$15,'Ciclo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Semaforico'!BJ$30,O!$HC54:$HL54))*BJ$31),(SUMIF(S!$HC$15:$HL$15,'Ciclo Semaforico'!BJ$32,S!$HC54:$HL54)+SUMIF(N!$HC$15:$HL$15,'Ciclo Semaforico'!BJ$32,N!$HC54:$HL54)+SUMIF(E!$HC$15:$HL$15,'Ciclo Semaforico'!BJ$32,E!$HC54:$HL54)+SUMIF(O!$HC$15:$HL$15,'Ciclo Semaforico'!BJ$32,O!$HC54:$HL54))-IF(BJ$31="",(SUMIF(S!$HC$15:$HL$15,'Ciclo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Semaforico'!BJ$30,O!$HC54:$HL54))*BJ$31))</f>
        <v>0</v>
      </c>
      <c r="BK79" s="240">
        <f>IF(BK$32="",IF(BK$31="",(SUMIF(S!$HC$15:$HL$15,'Ciclo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Semaforico'!BK$30,O!$HC54:$HL54))*BK$31),(SUMIF(S!$HC$15:$HL$15,'Ciclo Semaforico'!BK$32,S!$HC54:$HL54)+SUMIF(N!$HC$15:$HL$15,'Ciclo Semaforico'!BK$32,N!$HC54:$HL54)+SUMIF(E!$HC$15:$HL$15,'Ciclo Semaforico'!BK$32,E!$HC54:$HL54)+SUMIF(O!$HC$15:$HL$15,'Ciclo Semaforico'!BK$32,O!$HC54:$HL54))-IF(BK$31="",(SUMIF(S!$HC$15:$HL$15,'Ciclo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Semaforico'!BK$30,O!$HC54:$HL54))*BK$31))</f>
        <v>0</v>
      </c>
      <c r="BL79" s="241">
        <f>IF(BL$32="",IF(BL$31="",(SUMIF(S!$HC$15:$HL$15,'Ciclo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Semaforico'!BL$30,O!$HC54:$HL54))*BL$31),(SUMIF(S!$HC$15:$HL$15,'Ciclo Semaforico'!BL$32,S!$HC54:$HL54)+SUMIF(N!$HC$15:$HL$15,'Ciclo Semaforico'!BL$32,N!$HC54:$HL54)+SUMIF(E!$HC$15:$HL$15,'Ciclo Semaforico'!BL$32,E!$HC54:$HL54)+SUMIF(O!$HC$15:$HL$15,'Ciclo Semaforico'!BL$32,O!$HC54:$HL54))-IF(BL$31="",(SUMIF(S!$HC$15:$HL$15,'Ciclo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Semaforico'!BL$30,O!$HC54:$HL54))*BL$31))</f>
        <v>0</v>
      </c>
      <c r="BM79" s="241">
        <f>IF(BM$32="",IF(BM$31="",(SUMIF(S!$HC$15:$HL$15,'Ciclo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Semaforico'!BM$30,O!$HC54:$HL54))*BM$31),(SUMIF(S!$HC$15:$HL$15,'Ciclo Semaforico'!BM$32,S!$HC54:$HL54)+SUMIF(N!$HC$15:$HL$15,'Ciclo Semaforico'!BM$32,N!$HC54:$HL54)+SUMIF(E!$HC$15:$HL$15,'Ciclo Semaforico'!BM$32,E!$HC54:$HL54)+SUMIF(O!$HC$15:$HL$15,'Ciclo Semaforico'!BM$32,O!$HC54:$HL54))-IF(BM$31="",(SUMIF(S!$HC$15:$HL$15,'Ciclo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Semaforico'!BM$30,O!$HC54:$HL54))*BM$31))</f>
        <v>0</v>
      </c>
      <c r="BN79" s="241">
        <f>IF(BN$32="",IF(BN$31="",(SUMIF(S!$HC$15:$HL$15,'Ciclo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Semaforico'!BN$30,O!$HC54:$HL54))*BN$31),(SUMIF(S!$HC$15:$HL$15,'Ciclo Semaforico'!BN$32,S!$HC54:$HL54)+SUMIF(N!$HC$15:$HL$15,'Ciclo Semaforico'!BN$32,N!$HC54:$HL54)+SUMIF(E!$HC$15:$HL$15,'Ciclo Semaforico'!BN$32,E!$HC54:$HL54)+SUMIF(O!$HC$15:$HL$15,'Ciclo Semaforico'!BN$32,O!$HC54:$HL54))-IF(BN$31="",(SUMIF(S!$HC$15:$HL$15,'Ciclo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Semaforico'!BN$30,O!$HC54:$HL54))*BN$31))</f>
        <v>0</v>
      </c>
      <c r="BO79" s="241">
        <f>IF(BO$32="",IF(BO$31="",(SUMIF(S!$HC$15:$HL$15,'Ciclo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Semaforico'!BO$30,O!$HC54:$HL54))*BO$31),(SUMIF(S!$HC$15:$HL$15,'Ciclo Semaforico'!BO$32,S!$HC54:$HL54)+SUMIF(N!$HC$15:$HL$15,'Ciclo Semaforico'!BO$32,N!$HC54:$HL54)+SUMIF(E!$HC$15:$HL$15,'Ciclo Semaforico'!BO$32,E!$HC54:$HL54)+SUMIF(O!$HC$15:$HL$15,'Ciclo Semaforico'!BO$32,O!$HC54:$HL54))-IF(BO$31="",(SUMIF(S!$HC$15:$HL$15,'Ciclo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Semaforico'!BO$30,O!$HC54:$HL54))*BO$31))</f>
        <v>0</v>
      </c>
      <c r="BP79" s="241">
        <f>IF(BP$32="",IF(BP$31="",(SUMIF(S!$HC$15:$HL$15,'Ciclo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Semaforico'!BP$30,O!$HC54:$HL54))*BP$31),(SUMIF(S!$HC$15:$HL$15,'Ciclo Semaforico'!BP$32,S!$HC54:$HL54)+SUMIF(N!$HC$15:$HL$15,'Ciclo Semaforico'!BP$32,N!$HC54:$HL54)+SUMIF(E!$HC$15:$HL$15,'Ciclo Semaforico'!BP$32,E!$HC54:$HL54)+SUMIF(O!$HC$15:$HL$15,'Ciclo Semaforico'!BP$32,O!$HC54:$HL54))-IF(BP$31="",(SUMIF(S!$HC$15:$HL$15,'Ciclo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Semaforico'!BP$30,O!$HC54:$HL54))*BP$31))</f>
        <v>0</v>
      </c>
      <c r="BQ79" s="241">
        <f>IF(BQ$32="",IF(BQ$31="",(SUMIF(S!$HC$15:$HL$15,'Ciclo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Semaforico'!BQ$30,O!$HC54:$HL54))*BQ$31),(SUMIF(S!$HC$15:$HL$15,'Ciclo Semaforico'!BQ$32,S!$HC54:$HL54)+SUMIF(N!$HC$15:$HL$15,'Ciclo Semaforico'!BQ$32,N!$HC54:$HL54)+SUMIF(E!$HC$15:$HL$15,'Ciclo Semaforico'!BQ$32,E!$HC54:$HL54)+SUMIF(O!$HC$15:$HL$15,'Ciclo Semaforico'!BQ$32,O!$HC54:$HL54))-IF(BQ$31="",(SUMIF(S!$HC$15:$HL$15,'Ciclo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Semaforico'!BQ$30,O!$HC54:$HL54))*BQ$31))</f>
        <v>0</v>
      </c>
      <c r="BR79" s="241">
        <f>IF(BR$32="",IF(BR$31="",(SUMIF(S!$HC$15:$HL$15,'Ciclo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Semaforico'!BR$30,O!$HC54:$HL54))*BR$31),(SUMIF(S!$HC$15:$HL$15,'Ciclo Semaforico'!BR$32,S!$HC54:$HL54)+SUMIF(N!$HC$15:$HL$15,'Ciclo Semaforico'!BR$32,N!$HC54:$HL54)+SUMIF(E!$HC$15:$HL$15,'Ciclo Semaforico'!BR$32,E!$HC54:$HL54)+SUMIF(O!$HC$15:$HL$15,'Ciclo Semaforico'!BR$32,O!$HC54:$HL54))-IF(BR$31="",(SUMIF(S!$HC$15:$HL$15,'Ciclo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Semaforico'!BR$30,O!$HC54:$HL54))*BR$31))</f>
        <v>0</v>
      </c>
      <c r="BS79" s="241">
        <f>IF(BS$32="",IF(BS$31="",(SUMIF(S!$HC$15:$HL$15,'Ciclo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Semaforico'!BS$30,O!$HC54:$HL54))*BS$31),(SUMIF(S!$HC$15:$HL$15,'Ciclo Semaforico'!BS$32,S!$HC54:$HL54)+SUMIF(N!$HC$15:$HL$15,'Ciclo Semaforico'!BS$32,N!$HC54:$HL54)+SUMIF(E!$HC$15:$HL$15,'Ciclo Semaforico'!BS$32,E!$HC54:$HL54)+SUMIF(O!$HC$15:$HL$15,'Ciclo Semaforico'!BS$32,O!$HC54:$HL54))-IF(BS$31="",(SUMIF(S!$HC$15:$HL$15,'Ciclo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Semaforico'!BS$30,O!$HC54:$HL54))*BS$31))</f>
        <v>0</v>
      </c>
      <c r="BT79" s="241">
        <f>IF(BT$32="",IF(BT$31="",(SUMIF(S!$HC$15:$HL$15,'Ciclo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Semaforico'!BT$30,O!$HC54:$HL54))*BT$31),(SUMIF(S!$HC$15:$HL$15,'Ciclo Semaforico'!BT$32,S!$HC54:$HL54)+SUMIF(N!$HC$15:$HL$15,'Ciclo Semaforico'!BT$32,N!$HC54:$HL54)+SUMIF(E!$HC$15:$HL$15,'Ciclo Semaforico'!BT$32,E!$HC54:$HL54)+SUMIF(O!$HC$15:$HL$15,'Ciclo Semaforico'!BT$32,O!$HC54:$HL54))-IF(BT$31="",(SUMIF(S!$HC$15:$HL$15,'Ciclo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Semaforico'!BT$30,O!$HC54:$HL54))*BT$31))</f>
        <v>0</v>
      </c>
      <c r="BU79" s="241">
        <f>IF(BU$32="",IF(BU$31="",(SUMIF(S!$HC$15:$HL$15,'Ciclo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Semaforico'!BU$30,O!$HC54:$HL54))*BU$31),(SUMIF(S!$HC$15:$HL$15,'Ciclo Semaforico'!BU$32,S!$HC54:$HL54)+SUMIF(N!$HC$15:$HL$15,'Ciclo Semaforico'!BU$32,N!$HC54:$HL54)+SUMIF(E!$HC$15:$HL$15,'Ciclo Semaforico'!BU$32,E!$HC54:$HL54)+SUMIF(O!$HC$15:$HL$15,'Ciclo Semaforico'!BU$32,O!$HC54:$HL54))-IF(BU$31="",(SUMIF(S!$HC$15:$HL$15,'Ciclo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Semaforico'!BU$30,O!$HC54:$HL54))*BU$31))</f>
        <v>0</v>
      </c>
      <c r="BV79" s="242">
        <f>IF(BV$32="",IF(BV$31="",(SUMIF(S!$HC$15:$HL$15,'Ciclo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Semaforico'!BV$30,O!$HC54:$HL54))*BV$31),(SUMIF(S!$HC$15:$HL$15,'Ciclo Semaforico'!BV$32,S!$HC54:$HL54)+SUMIF(N!$HC$15:$HL$15,'Ciclo Semaforico'!BV$32,N!$HC54:$HL54)+SUMIF(E!$HC$15:$HL$15,'Ciclo Semaforico'!BV$32,E!$HC54:$HL54)+SUMIF(O!$HC$15:$HL$15,'Ciclo Semaforico'!BV$32,O!$HC54:$HL54))-IF(BV$31="",(SUMIF(S!$HC$15:$HL$15,'Ciclo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Semaforico'!BV$30,O!$HC54:$HL54))*BV$31))</f>
        <v>0</v>
      </c>
      <c r="BW79" s="240">
        <f>IF(BW$32="",IF(BW$31="",(SUMIF(S!$HC$15:$HL$15,'Ciclo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Semaforico'!BW$30,O!$HC54:$HL54))*BW$31),(SUMIF(S!$HC$15:$HL$15,'Ciclo Semaforico'!BW$32,S!$HC54:$HL54)+SUMIF(N!$HC$15:$HL$15,'Ciclo Semaforico'!BW$32,N!$HC54:$HL54)+SUMIF(E!$HC$15:$HL$15,'Ciclo Semaforico'!BW$32,E!$HC54:$HL54)+SUMIF(O!$HC$15:$HL$15,'Ciclo Semaforico'!BW$32,O!$HC54:$HL54))-IF(BW$31="",(SUMIF(S!$HC$15:$HL$15,'Ciclo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Semaforico'!BW$30,O!$HC54:$HL54))*BW$31))</f>
        <v>0</v>
      </c>
      <c r="BX79" s="241">
        <f>IF(BX$32="",IF(BX$31="",(SUMIF(S!$HC$15:$HL$15,'Ciclo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Semaforico'!BX$30,O!$HC54:$HL54))*BX$31),(SUMIF(S!$HC$15:$HL$15,'Ciclo Semaforico'!BX$32,S!$HC54:$HL54)+SUMIF(N!$HC$15:$HL$15,'Ciclo Semaforico'!BX$32,N!$HC54:$HL54)+SUMIF(E!$HC$15:$HL$15,'Ciclo Semaforico'!BX$32,E!$HC54:$HL54)+SUMIF(O!$HC$15:$HL$15,'Ciclo Semaforico'!BX$32,O!$HC54:$HL54))-IF(BX$31="",(SUMIF(S!$HC$15:$HL$15,'Ciclo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Semaforico'!BX$30,O!$HC54:$HL54))*BX$31))</f>
        <v>0</v>
      </c>
      <c r="BY79" s="241">
        <f>IF(BY$32="",IF(BY$31="",(SUMIF(S!$HC$15:$HL$15,'Ciclo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Semaforico'!BY$30,O!$HC54:$HL54))*BY$31),(SUMIF(S!$HC$15:$HL$15,'Ciclo Semaforico'!BY$32,S!$HC54:$HL54)+SUMIF(N!$HC$15:$HL$15,'Ciclo Semaforico'!BY$32,N!$HC54:$HL54)+SUMIF(E!$HC$15:$HL$15,'Ciclo Semaforico'!BY$32,E!$HC54:$HL54)+SUMIF(O!$HC$15:$HL$15,'Ciclo Semaforico'!BY$32,O!$HC54:$HL54))-IF(BY$31="",(SUMIF(S!$HC$15:$HL$15,'Ciclo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Semaforico'!BY$30,O!$HC54:$HL54))*BY$31))</f>
        <v>0</v>
      </c>
      <c r="BZ79" s="241">
        <f>IF(BZ$32="",IF(BZ$31="",(SUMIF(S!$HC$15:$HL$15,'Ciclo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Semaforico'!BZ$30,O!$HC54:$HL54))*BZ$31),(SUMIF(S!$HC$15:$HL$15,'Ciclo Semaforico'!BZ$32,S!$HC54:$HL54)+SUMIF(N!$HC$15:$HL$15,'Ciclo Semaforico'!BZ$32,N!$HC54:$HL54)+SUMIF(E!$HC$15:$HL$15,'Ciclo Semaforico'!BZ$32,E!$HC54:$HL54)+SUMIF(O!$HC$15:$HL$15,'Ciclo Semaforico'!BZ$32,O!$HC54:$HL54))-IF(BZ$31="",(SUMIF(S!$HC$15:$HL$15,'Ciclo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Semaforico'!BZ$30,O!$HC54:$HL54))*BZ$31))</f>
        <v>0</v>
      </c>
      <c r="CA79" s="241">
        <f>IF(CA$32="",IF(CA$31="",(SUMIF(S!$HC$15:$HL$15,'Ciclo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Semaforico'!CA$30,O!$HC54:$HL54))*CA$31),(SUMIF(S!$HC$15:$HL$15,'Ciclo Semaforico'!CA$32,S!$HC54:$HL54)+SUMIF(N!$HC$15:$HL$15,'Ciclo Semaforico'!CA$32,N!$HC54:$HL54)+SUMIF(E!$HC$15:$HL$15,'Ciclo Semaforico'!CA$32,E!$HC54:$HL54)+SUMIF(O!$HC$15:$HL$15,'Ciclo Semaforico'!CA$32,O!$HC54:$HL54))-IF(CA$31="",(SUMIF(S!$HC$15:$HL$15,'Ciclo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Semaforico'!CA$30,O!$HC54:$HL54))*CA$31))</f>
        <v>0</v>
      </c>
      <c r="CB79" s="241">
        <f>IF(CB$32="",IF(CB$31="",(SUMIF(S!$HC$15:$HL$15,'Ciclo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Semaforico'!CB$30,O!$HC54:$HL54))*CB$31),(SUMIF(S!$HC$15:$HL$15,'Ciclo Semaforico'!CB$32,S!$HC54:$HL54)+SUMIF(N!$HC$15:$HL$15,'Ciclo Semaforico'!CB$32,N!$HC54:$HL54)+SUMIF(E!$HC$15:$HL$15,'Ciclo Semaforico'!CB$32,E!$HC54:$HL54)+SUMIF(O!$HC$15:$HL$15,'Ciclo Semaforico'!CB$32,O!$HC54:$HL54))-IF(CB$31="",(SUMIF(S!$HC$15:$HL$15,'Ciclo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Semaforico'!CB$30,O!$HC54:$HL54))*CB$31))</f>
        <v>0</v>
      </c>
      <c r="CC79" s="241">
        <f>IF(CC$32="",IF(CC$31="",(SUMIF(S!$HC$15:$HL$15,'Ciclo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Semaforico'!CC$30,O!$HC54:$HL54))*CC$31),(SUMIF(S!$HC$15:$HL$15,'Ciclo Semaforico'!CC$32,S!$HC54:$HL54)+SUMIF(N!$HC$15:$HL$15,'Ciclo Semaforico'!CC$32,N!$HC54:$HL54)+SUMIF(E!$HC$15:$HL$15,'Ciclo Semaforico'!CC$32,E!$HC54:$HL54)+SUMIF(O!$HC$15:$HL$15,'Ciclo Semaforico'!CC$32,O!$HC54:$HL54))-IF(CC$31="",(SUMIF(S!$HC$15:$HL$15,'Ciclo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Semaforico'!CC$30,O!$HC54:$HL54))*CC$31))</f>
        <v>0</v>
      </c>
      <c r="CD79" s="241">
        <f>IF(CD$32="",IF(CD$31="",(SUMIF(S!$HC$15:$HL$15,'Ciclo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Semaforico'!CD$30,O!$HC54:$HL54))*CD$31),(SUMIF(S!$HC$15:$HL$15,'Ciclo Semaforico'!CD$32,S!$HC54:$HL54)+SUMIF(N!$HC$15:$HL$15,'Ciclo Semaforico'!CD$32,N!$HC54:$HL54)+SUMIF(E!$HC$15:$HL$15,'Ciclo Semaforico'!CD$32,E!$HC54:$HL54)+SUMIF(O!$HC$15:$HL$15,'Ciclo Semaforico'!CD$32,O!$HC54:$HL54))-IF(CD$31="",(SUMIF(S!$HC$15:$HL$15,'Ciclo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Semaforico'!CD$30,O!$HC54:$HL54))*CD$31))</f>
        <v>0</v>
      </c>
      <c r="CE79" s="241">
        <f>IF(CE$32="",IF(CE$31="",(SUMIF(S!$HC$15:$HL$15,'Ciclo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Semaforico'!CE$30,O!$HC54:$HL54))*CE$31),(SUMIF(S!$HC$15:$HL$15,'Ciclo Semaforico'!CE$32,S!$HC54:$HL54)+SUMIF(N!$HC$15:$HL$15,'Ciclo Semaforico'!CE$32,N!$HC54:$HL54)+SUMIF(E!$HC$15:$HL$15,'Ciclo Semaforico'!CE$32,E!$HC54:$HL54)+SUMIF(O!$HC$15:$HL$15,'Ciclo Semaforico'!CE$32,O!$HC54:$HL54))-IF(CE$31="",(SUMIF(S!$HC$15:$HL$15,'Ciclo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Semaforico'!CE$30,O!$HC54:$HL54))*CE$31))</f>
        <v>0</v>
      </c>
      <c r="CF79" s="241">
        <f>IF(CF$32="",IF(CF$31="",(SUMIF(S!$HC$15:$HL$15,'Ciclo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Semaforico'!CF$30,O!$HC54:$HL54))*CF$31),(SUMIF(S!$HC$15:$HL$15,'Ciclo Semaforico'!CF$32,S!$HC54:$HL54)+SUMIF(N!$HC$15:$HL$15,'Ciclo Semaforico'!CF$32,N!$HC54:$HL54)+SUMIF(E!$HC$15:$HL$15,'Ciclo Semaforico'!CF$32,E!$HC54:$HL54)+SUMIF(O!$HC$15:$HL$15,'Ciclo Semaforico'!CF$32,O!$HC54:$HL54))-IF(CF$31="",(SUMIF(S!$HC$15:$HL$15,'Ciclo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Semaforico'!CF$30,O!$HC54:$HL54))*CF$31))</f>
        <v>0</v>
      </c>
      <c r="CG79" s="241">
        <f>IF(CG$32="",IF(CG$31="",(SUMIF(S!$HC$15:$HL$15,'Ciclo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Semaforico'!CG$30,O!$HC54:$HL54))*CG$31),(SUMIF(S!$HC$15:$HL$15,'Ciclo Semaforico'!CG$32,S!$HC54:$HL54)+SUMIF(N!$HC$15:$HL$15,'Ciclo Semaforico'!CG$32,N!$HC54:$HL54)+SUMIF(E!$HC$15:$HL$15,'Ciclo Semaforico'!CG$32,E!$HC54:$HL54)+SUMIF(O!$HC$15:$HL$15,'Ciclo Semaforico'!CG$32,O!$HC54:$HL54))-IF(CG$31="",(SUMIF(S!$HC$15:$HL$15,'Ciclo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Semaforico'!CG$30,O!$HC54:$HL54))*CG$31))</f>
        <v>0</v>
      </c>
      <c r="CH79" s="242">
        <f>IF(CH$32="",IF(CH$31="",(SUMIF(S!$HC$15:$HL$15,'Ciclo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Semaforico'!CH$30,O!$HC54:$HL54))*CH$31),(SUMIF(S!$HC$15:$HL$15,'Ciclo Semaforico'!CH$32,S!$HC54:$HL54)+SUMIF(N!$HC$15:$HL$15,'Ciclo Semaforico'!CH$32,N!$HC54:$HL54)+SUMIF(E!$HC$15:$HL$15,'Ciclo Semaforico'!CH$32,E!$HC54:$HL54)+SUMIF(O!$HC$15:$HL$15,'Ciclo Semaforico'!CH$32,O!$HC54:$HL54))-IF(CH$31="",(SUMIF(S!$HC$15:$HL$15,'Ciclo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Semaforico'!CH$30,O!$HC54:$HL54))*CH$31))</f>
        <v>0</v>
      </c>
      <c r="CI79" s="240" t="e">
        <f t="shared" si="208"/>
        <v>#REF!</v>
      </c>
      <c r="CJ79" s="241" t="e">
        <f t="shared" si="209"/>
        <v>#REF!</v>
      </c>
      <c r="CK79" s="241" t="e">
        <f t="shared" si="210"/>
        <v>#REF!</v>
      </c>
      <c r="CL79" s="241" t="e">
        <f t="shared" si="211"/>
        <v>#REF!</v>
      </c>
      <c r="CM79" s="241" t="e">
        <f t="shared" si="212"/>
        <v>#REF!</v>
      </c>
      <c r="CN79" s="241" t="e">
        <f t="shared" si="213"/>
        <v>#REF!</v>
      </c>
      <c r="CO79" s="241" t="e">
        <f t="shared" si="214"/>
        <v>#REF!</v>
      </c>
      <c r="CP79" s="241" t="e">
        <f t="shared" si="215"/>
        <v>#REF!</v>
      </c>
      <c r="CQ79" s="241" t="e">
        <f t="shared" si="216"/>
        <v>#REF!</v>
      </c>
      <c r="CR79" s="241" t="e">
        <f t="shared" si="217"/>
        <v>#REF!</v>
      </c>
      <c r="CS79" s="241" t="e">
        <f t="shared" si="218"/>
        <v>#REF!</v>
      </c>
      <c r="CT79" s="242">
        <f t="shared" si="219"/>
        <v>0</v>
      </c>
      <c r="CU79" s="240" t="e">
        <f t="shared" si="220"/>
        <v>#REF!</v>
      </c>
      <c r="CV79" s="241" t="e">
        <f t="shared" si="221"/>
        <v>#REF!</v>
      </c>
      <c r="CW79" s="241" t="e">
        <f t="shared" si="222"/>
        <v>#REF!</v>
      </c>
      <c r="CX79" s="241">
        <f t="shared" si="223"/>
        <v>0</v>
      </c>
      <c r="CY79" s="241">
        <f t="shared" si="224"/>
        <v>0</v>
      </c>
      <c r="CZ79" s="241">
        <f t="shared" si="225"/>
        <v>0</v>
      </c>
      <c r="DA79" s="241">
        <f t="shared" si="226"/>
        <v>0</v>
      </c>
      <c r="DB79" s="241">
        <f t="shared" si="227"/>
        <v>0</v>
      </c>
      <c r="DC79" s="241">
        <f t="shared" si="228"/>
        <v>0</v>
      </c>
      <c r="DD79" s="241">
        <f t="shared" si="229"/>
        <v>0</v>
      </c>
      <c r="DE79" s="241">
        <f t="shared" si="230"/>
        <v>0</v>
      </c>
      <c r="DF79" s="242">
        <f t="shared" si="231"/>
        <v>0</v>
      </c>
      <c r="DG79" s="240">
        <f t="shared" si="232"/>
        <v>0</v>
      </c>
      <c r="DH79" s="241">
        <f t="shared" si="233"/>
        <v>0</v>
      </c>
      <c r="DI79" s="241">
        <f t="shared" si="234"/>
        <v>0</v>
      </c>
      <c r="DJ79" s="241">
        <f t="shared" si="235"/>
        <v>0</v>
      </c>
      <c r="DK79" s="241">
        <f t="shared" si="236"/>
        <v>0</v>
      </c>
      <c r="DL79" s="241">
        <f t="shared" si="237"/>
        <v>0</v>
      </c>
      <c r="DM79" s="241">
        <f t="shared" si="238"/>
        <v>0</v>
      </c>
      <c r="DN79" s="241">
        <f t="shared" si="239"/>
        <v>0</v>
      </c>
      <c r="DO79" s="241">
        <f t="shared" si="240"/>
        <v>0</v>
      </c>
      <c r="DP79" s="241">
        <f t="shared" si="241"/>
        <v>0</v>
      </c>
      <c r="DQ79" s="241">
        <f t="shared" si="242"/>
        <v>0</v>
      </c>
      <c r="DR79" s="242">
        <f t="shared" si="243"/>
        <v>0</v>
      </c>
      <c r="DS79" s="240">
        <f t="shared" si="244"/>
        <v>0</v>
      </c>
      <c r="DT79" s="241">
        <f t="shared" si="245"/>
        <v>0</v>
      </c>
      <c r="DU79" s="241">
        <f t="shared" si="246"/>
        <v>0</v>
      </c>
      <c r="DV79" s="241">
        <f t="shared" si="247"/>
        <v>0</v>
      </c>
      <c r="DW79" s="241">
        <f t="shared" si="248"/>
        <v>0</v>
      </c>
      <c r="DX79" s="241">
        <f t="shared" si="249"/>
        <v>0</v>
      </c>
      <c r="DY79" s="241">
        <f t="shared" si="250"/>
        <v>0</v>
      </c>
      <c r="DZ79" s="241">
        <f t="shared" si="251"/>
        <v>0</v>
      </c>
      <c r="EA79" s="241">
        <f t="shared" si="252"/>
        <v>0</v>
      </c>
      <c r="EB79" s="241">
        <f t="shared" si="253"/>
        <v>0</v>
      </c>
      <c r="EC79" s="241">
        <f t="shared" si="254"/>
        <v>0</v>
      </c>
      <c r="ED79" s="242">
        <f t="shared" si="255"/>
        <v>0</v>
      </c>
      <c r="EE79" s="240">
        <f t="shared" si="256"/>
        <v>0</v>
      </c>
      <c r="EF79" s="241">
        <f t="shared" si="257"/>
        <v>0</v>
      </c>
      <c r="EG79" s="241">
        <f t="shared" si="258"/>
        <v>0</v>
      </c>
      <c r="EH79" s="241">
        <f t="shared" si="259"/>
        <v>0</v>
      </c>
      <c r="EI79" s="241">
        <f t="shared" si="260"/>
        <v>0</v>
      </c>
      <c r="EJ79" s="241">
        <f t="shared" si="261"/>
        <v>0</v>
      </c>
      <c r="EK79" s="241">
        <f t="shared" si="262"/>
        <v>0</v>
      </c>
      <c r="EL79" s="241">
        <f t="shared" si="263"/>
        <v>0</v>
      </c>
      <c r="EM79" s="241">
        <f t="shared" si="264"/>
        <v>0</v>
      </c>
      <c r="EN79" s="241">
        <f t="shared" si="265"/>
        <v>0</v>
      </c>
      <c r="EO79" s="241">
        <f t="shared" si="266"/>
        <v>0</v>
      </c>
      <c r="EP79" s="242">
        <f t="shared" si="267"/>
        <v>0</v>
      </c>
      <c r="EQ79" s="251" t="e">
        <f t="shared" si="268"/>
        <v>#REF!</v>
      </c>
      <c r="ER79" s="252" t="e">
        <f t="shared" si="269"/>
        <v>#REF!</v>
      </c>
      <c r="ES79" s="252" t="e">
        <f t="shared" si="270"/>
        <v>#REF!</v>
      </c>
      <c r="ET79" s="252" t="e">
        <f t="shared" si="271"/>
        <v>#REF!</v>
      </c>
      <c r="EU79" s="252" t="e">
        <f t="shared" si="272"/>
        <v>#REF!</v>
      </c>
      <c r="EV79" s="252" t="e">
        <f t="shared" si="273"/>
        <v>#REF!</v>
      </c>
      <c r="EW79" s="252" t="e">
        <f t="shared" si="274"/>
        <v>#REF!</v>
      </c>
      <c r="EX79" s="252" t="e">
        <f t="shared" si="275"/>
        <v>#REF!</v>
      </c>
      <c r="EY79" s="252" t="e">
        <f t="shared" si="276"/>
        <v>#REF!</v>
      </c>
      <c r="EZ79" s="252" t="e">
        <f t="shared" si="277"/>
        <v>#REF!</v>
      </c>
      <c r="FA79" s="252" t="e">
        <f t="shared" si="278"/>
        <v>#REF!</v>
      </c>
      <c r="FB79" s="253" t="str">
        <f t="shared" si="279"/>
        <v/>
      </c>
      <c r="FC79" s="251" t="e">
        <f t="shared" si="280"/>
        <v>#REF!</v>
      </c>
      <c r="FD79" s="252" t="e">
        <f t="shared" si="281"/>
        <v>#REF!</v>
      </c>
      <c r="FE79" s="252" t="e">
        <f t="shared" si="282"/>
        <v>#REF!</v>
      </c>
      <c r="FF79" s="252" t="str">
        <f t="shared" si="283"/>
        <v/>
      </c>
      <c r="FG79" s="252" t="str">
        <f t="shared" si="284"/>
        <v/>
      </c>
      <c r="FH79" s="252" t="str">
        <f t="shared" si="285"/>
        <v/>
      </c>
      <c r="FI79" s="252" t="str">
        <f t="shared" si="286"/>
        <v/>
      </c>
      <c r="FJ79" s="252" t="str">
        <f t="shared" si="287"/>
        <v/>
      </c>
      <c r="FK79" s="252" t="str">
        <f t="shared" si="288"/>
        <v/>
      </c>
      <c r="FL79" s="252" t="str">
        <f t="shared" si="289"/>
        <v/>
      </c>
      <c r="FM79" s="252" t="str">
        <f t="shared" si="290"/>
        <v/>
      </c>
      <c r="FN79" s="253" t="str">
        <f t="shared" si="291"/>
        <v/>
      </c>
      <c r="FO79" s="251" t="str">
        <f t="shared" si="292"/>
        <v/>
      </c>
      <c r="FP79" s="252" t="str">
        <f t="shared" si="293"/>
        <v/>
      </c>
      <c r="FQ79" s="252" t="str">
        <f t="shared" si="294"/>
        <v/>
      </c>
      <c r="FR79" s="252" t="str">
        <f t="shared" si="295"/>
        <v/>
      </c>
      <c r="FS79" s="252" t="str">
        <f t="shared" si="296"/>
        <v/>
      </c>
      <c r="FT79" s="252" t="str">
        <f t="shared" si="297"/>
        <v/>
      </c>
      <c r="FU79" s="252" t="str">
        <f t="shared" si="298"/>
        <v/>
      </c>
      <c r="FV79" s="252" t="str">
        <f t="shared" si="299"/>
        <v/>
      </c>
      <c r="FW79" s="252" t="str">
        <f t="shared" si="300"/>
        <v/>
      </c>
      <c r="FX79" s="252" t="str">
        <f t="shared" si="301"/>
        <v/>
      </c>
      <c r="FY79" s="252" t="str">
        <f t="shared" si="302"/>
        <v/>
      </c>
      <c r="FZ79" s="253" t="str">
        <f t="shared" si="303"/>
        <v/>
      </c>
      <c r="GA79" s="251" t="str">
        <f t="shared" si="304"/>
        <v/>
      </c>
      <c r="GB79" s="252" t="str">
        <f t="shared" si="305"/>
        <v/>
      </c>
      <c r="GC79" s="252" t="str">
        <f t="shared" si="306"/>
        <v/>
      </c>
      <c r="GD79" s="252" t="str">
        <f t="shared" si="307"/>
        <v/>
      </c>
      <c r="GE79" s="252" t="str">
        <f t="shared" si="308"/>
        <v/>
      </c>
      <c r="GF79" s="252" t="str">
        <f t="shared" si="309"/>
        <v/>
      </c>
      <c r="GG79" s="252" t="str">
        <f t="shared" si="310"/>
        <v/>
      </c>
      <c r="GH79" s="252" t="str">
        <f t="shared" si="311"/>
        <v/>
      </c>
      <c r="GI79" s="252" t="str">
        <f t="shared" si="312"/>
        <v/>
      </c>
      <c r="GJ79" s="252" t="str">
        <f t="shared" si="313"/>
        <v/>
      </c>
      <c r="GK79" s="252" t="str">
        <f t="shared" si="314"/>
        <v/>
      </c>
      <c r="GL79" s="253" t="str">
        <f t="shared" si="315"/>
        <v/>
      </c>
      <c r="GM79" s="251" t="str">
        <f t="shared" si="316"/>
        <v/>
      </c>
      <c r="GN79" s="252" t="str">
        <f t="shared" si="317"/>
        <v/>
      </c>
      <c r="GO79" s="252" t="str">
        <f t="shared" si="318"/>
        <v/>
      </c>
      <c r="GP79" s="252" t="str">
        <f t="shared" si="319"/>
        <v/>
      </c>
      <c r="GQ79" s="252" t="str">
        <f t="shared" si="320"/>
        <v/>
      </c>
      <c r="GR79" s="252" t="str">
        <f t="shared" si="321"/>
        <v/>
      </c>
      <c r="GS79" s="252" t="str">
        <f t="shared" si="322"/>
        <v/>
      </c>
      <c r="GT79" s="252" t="str">
        <f t="shared" si="323"/>
        <v/>
      </c>
      <c r="GU79" s="252" t="str">
        <f t="shared" si="324"/>
        <v/>
      </c>
      <c r="GV79" s="252" t="str">
        <f t="shared" si="325"/>
        <v/>
      </c>
      <c r="GW79" s="252" t="str">
        <f t="shared" si="326"/>
        <v/>
      </c>
      <c r="GX79" s="253" t="str">
        <f t="shared" si="327"/>
        <v/>
      </c>
      <c r="GY79" s="248" t="e">
        <f t="shared" si="332"/>
        <v>#REF!</v>
      </c>
      <c r="GZ79" s="249" t="e">
        <f t="shared" si="332"/>
        <v>#REF!</v>
      </c>
      <c r="HA79" s="249">
        <f t="shared" si="332"/>
        <v>0</v>
      </c>
      <c r="HB79" s="249">
        <f t="shared" si="332"/>
        <v>0</v>
      </c>
      <c r="HC79" s="249">
        <f t="shared" si="332"/>
        <v>0</v>
      </c>
      <c r="HD79" s="249">
        <f t="shared" si="332"/>
        <v>0</v>
      </c>
      <c r="HE79" s="249">
        <f t="shared" si="332"/>
        <v>0</v>
      </c>
      <c r="HF79" s="250">
        <f t="shared" si="332"/>
        <v>0</v>
      </c>
      <c r="HG79" s="248" t="e">
        <f t="shared" si="333"/>
        <v>#REF!</v>
      </c>
      <c r="HH79" s="249" t="e">
        <f t="shared" si="333"/>
        <v>#REF!</v>
      </c>
      <c r="HI79" s="249">
        <f t="shared" si="333"/>
        <v>0</v>
      </c>
      <c r="HJ79" s="249">
        <f t="shared" si="333"/>
        <v>0</v>
      </c>
      <c r="HK79" s="249">
        <f t="shared" si="333"/>
        <v>0</v>
      </c>
      <c r="HL79" s="249">
        <f t="shared" si="333"/>
        <v>0</v>
      </c>
      <c r="HM79" s="249">
        <f t="shared" si="333"/>
        <v>0</v>
      </c>
      <c r="HN79" s="250">
        <f t="shared" si="333"/>
        <v>0</v>
      </c>
      <c r="HO79" s="248">
        <f t="shared" si="334"/>
        <v>0</v>
      </c>
      <c r="HP79" s="249">
        <f t="shared" si="334"/>
        <v>0</v>
      </c>
      <c r="HQ79" s="249">
        <f t="shared" si="334"/>
        <v>0</v>
      </c>
      <c r="HR79" s="249">
        <f t="shared" si="334"/>
        <v>0</v>
      </c>
      <c r="HS79" s="249">
        <f t="shared" si="334"/>
        <v>0</v>
      </c>
      <c r="HT79" s="249">
        <f t="shared" si="334"/>
        <v>0</v>
      </c>
      <c r="HU79" s="249">
        <f t="shared" si="334"/>
        <v>0</v>
      </c>
      <c r="HV79" s="250">
        <f t="shared" si="334"/>
        <v>0</v>
      </c>
      <c r="HW79" s="248">
        <f t="shared" si="335"/>
        <v>0</v>
      </c>
      <c r="HX79" s="249">
        <f t="shared" si="335"/>
        <v>0</v>
      </c>
      <c r="HY79" s="249">
        <f t="shared" si="335"/>
        <v>0</v>
      </c>
      <c r="HZ79" s="249">
        <f t="shared" si="335"/>
        <v>0</v>
      </c>
      <c r="IA79" s="249">
        <f t="shared" si="335"/>
        <v>0</v>
      </c>
      <c r="IB79" s="249">
        <f t="shared" si="335"/>
        <v>0</v>
      </c>
      <c r="IC79" s="249">
        <f t="shared" si="335"/>
        <v>0</v>
      </c>
      <c r="ID79" s="250">
        <f t="shared" si="335"/>
        <v>0</v>
      </c>
      <c r="IE79" s="248">
        <f t="shared" si="336"/>
        <v>0</v>
      </c>
      <c r="IF79" s="249">
        <f t="shared" si="336"/>
        <v>0</v>
      </c>
      <c r="IG79" s="249">
        <f t="shared" si="336"/>
        <v>0</v>
      </c>
      <c r="IH79" s="249">
        <f t="shared" si="336"/>
        <v>0</v>
      </c>
      <c r="II79" s="249">
        <f t="shared" si="336"/>
        <v>0</v>
      </c>
      <c r="IJ79" s="249">
        <f t="shared" si="336"/>
        <v>0</v>
      </c>
      <c r="IK79" s="249">
        <f t="shared" si="336"/>
        <v>0</v>
      </c>
      <c r="IL79" s="250">
        <f t="shared" si="336"/>
        <v>0</v>
      </c>
      <c r="IM79" s="251" t="e">
        <f t="shared" si="203"/>
        <v>#REF!</v>
      </c>
      <c r="IN79" s="252" t="e">
        <f t="shared" si="204"/>
        <v>#REF!</v>
      </c>
      <c r="IO79" s="252">
        <f t="shared" si="205"/>
        <v>0</v>
      </c>
      <c r="IP79" s="252">
        <f t="shared" si="206"/>
        <v>0</v>
      </c>
      <c r="IQ79" s="253">
        <f t="shared" si="207"/>
        <v>0</v>
      </c>
      <c r="IR79" s="405" t="e">
        <f t="shared" si="195"/>
        <v>#REF!</v>
      </c>
      <c r="IS79" s="246">
        <f t="shared" si="202"/>
        <v>13</v>
      </c>
      <c r="IT79" s="254" t="e">
        <f t="shared" si="328"/>
        <v>#REF!</v>
      </c>
      <c r="IU79" s="682">
        <v>2600</v>
      </c>
      <c r="IV79" s="410">
        <v>2.1</v>
      </c>
      <c r="IW79" s="666" t="s">
        <v>216</v>
      </c>
      <c r="IX79" s="667" t="e">
        <f t="shared" si="196"/>
        <v>#REF!</v>
      </c>
      <c r="IY79" s="668" t="e">
        <f t="shared" si="329"/>
        <v>#REF!</v>
      </c>
      <c r="IZ79" s="669">
        <v>3</v>
      </c>
      <c r="JA79" s="670">
        <v>2</v>
      </c>
      <c r="JB79" s="668" t="e">
        <f t="shared" si="330"/>
        <v>#REF!</v>
      </c>
      <c r="JC79" s="669">
        <f t="shared" si="337"/>
        <v>3</v>
      </c>
      <c r="JD79" s="670">
        <f t="shared" si="337"/>
        <v>2</v>
      </c>
      <c r="JE79" s="671" t="e">
        <f t="shared" si="331"/>
        <v>#REF!</v>
      </c>
      <c r="JF79" s="672">
        <v>3</v>
      </c>
      <c r="JG79" s="673">
        <v>0</v>
      </c>
      <c r="JH79" s="671"/>
      <c r="JI79" s="672"/>
      <c r="JJ79" s="673"/>
      <c r="JK79" s="419"/>
      <c r="JL79" s="420"/>
      <c r="JM79" s="421"/>
      <c r="JN79" s="680">
        <v>1</v>
      </c>
      <c r="JO79" s="680">
        <v>1</v>
      </c>
      <c r="JP79" s="680">
        <v>1</v>
      </c>
      <c r="JQ79" s="680">
        <v>1</v>
      </c>
      <c r="JR79" s="681">
        <v>1</v>
      </c>
      <c r="JS79" s="676" t="e">
        <f t="shared" si="201"/>
        <v>#REF!</v>
      </c>
    </row>
    <row r="80" spans="25:279" ht="20.100000000000001" hidden="1" customHeight="1">
      <c r="Y80" s="381" t="e">
        <f>N!IK55</f>
        <v>#REF!</v>
      </c>
      <c r="Z80" s="378" t="s">
        <v>37</v>
      </c>
      <c r="AA80" s="240" t="e">
        <f>IF(AA$32="",IF(AA$31="",(SUMIF(S!$HC$15:$HL$15,'Ciclo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Semaforico'!AA$30,O!$HC55:$HL55))*AA$31),(SUMIF(S!$HC$15:$HL$15,'Ciclo Semaforico'!AA$32,S!$HC55:$HL55)+SUMIF(N!$HC$15:$HL$15,'Ciclo Semaforico'!AA$32,N!$HC55:$HL55)+SUMIF(E!$HC$15:$HL$15,'Ciclo Semaforico'!AA$32,E!$HC55:$HL55)+SUMIF(O!$HC$15:$HL$15,'Ciclo Semaforico'!AA$32,O!$HC55:$HL55))-IF(AA$31="",(SUMIF(S!$HC$15:$HL$15,'Ciclo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Semaforico'!AA$30,O!$HC55:$HL55))*AA$31))</f>
        <v>#REF!</v>
      </c>
      <c r="AB80" s="241" t="e">
        <f>IF(AB$32="",IF(AB$31="",(SUMIF(S!$HC$15:$HL$15,'Ciclo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Semaforico'!AB$30,O!$HC55:$HL55))*AB$31),(SUMIF(S!$HC$15:$HL$15,'Ciclo Semaforico'!AB$32,S!$HC55:$HL55)+SUMIF(N!$HC$15:$HL$15,'Ciclo Semaforico'!AB$32,N!$HC55:$HL55)+SUMIF(E!$HC$15:$HL$15,'Ciclo Semaforico'!AB$32,E!$HC55:$HL55)+SUMIF(O!$HC$15:$HL$15,'Ciclo Semaforico'!AB$32,O!$HC55:$HL55))-IF(AB$31="",(SUMIF(S!$HC$15:$HL$15,'Ciclo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Semaforico'!AB$30,O!$HC55:$HL55))*AB$31))</f>
        <v>#REF!</v>
      </c>
      <c r="AC80" s="241" t="e">
        <f>IF(AC$32="",IF(AC$31="",(SUMIF(S!$HC$15:$HL$15,'Ciclo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Semaforico'!AC$30,O!$HC55:$HL55))*AC$31),(SUMIF(S!$HC$15:$HL$15,'Ciclo Semaforico'!AC$32,S!$HC55:$HL55)+SUMIF(N!$HC$15:$HL$15,'Ciclo Semaforico'!AC$32,N!$HC55:$HL55)+SUMIF(E!$HC$15:$HL$15,'Ciclo Semaforico'!AC$32,E!$HC55:$HL55)+SUMIF(O!$HC$15:$HL$15,'Ciclo Semaforico'!AC$32,O!$HC55:$HL55))-IF(AC$31="",(SUMIF(S!$HC$15:$HL$15,'Ciclo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Semaforico'!AC$30,O!$HC55:$HL55))*AC$31))</f>
        <v>#REF!</v>
      </c>
      <c r="AD80" s="241" t="e">
        <f>IF(AD$32="",IF(AD$31="",(SUMIF(S!$HC$15:$HL$15,'Ciclo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Semaforico'!AD$30,O!$HC55:$HL55))*AD$31),(SUMIF(S!$HC$15:$HL$15,'Ciclo Semaforico'!AD$32,S!$HC55:$HL55)+SUMIF(N!$HC$15:$HL$15,'Ciclo Semaforico'!AD$32,N!$HC55:$HL55)+SUMIF(E!$HC$15:$HL$15,'Ciclo Semaforico'!AD$32,E!$HC55:$HL55)+SUMIF(O!$HC$15:$HL$15,'Ciclo Semaforico'!AD$32,O!$HC55:$HL55))-IF(AD$31="",(SUMIF(S!$HC$15:$HL$15,'Ciclo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Semaforico'!AD$30,O!$HC55:$HL55))*AD$31))</f>
        <v>#REF!</v>
      </c>
      <c r="AE80" s="241" t="e">
        <f>IF(AE$32="",IF(AE$31="",(SUMIF(S!$HC$15:$HL$15,'Ciclo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Semaforico'!AE$30,O!$HC55:$HL55))*AE$31),(SUMIF(S!$HC$15:$HL$15,'Ciclo Semaforico'!AE$32,S!$HC55:$HL55)+SUMIF(N!$HC$15:$HL$15,'Ciclo Semaforico'!AE$32,N!$HC55:$HL55)+SUMIF(E!$HC$15:$HL$15,'Ciclo Semaforico'!AE$32,E!$HC55:$HL55)+SUMIF(O!$HC$15:$HL$15,'Ciclo Semaforico'!AE$32,O!$HC55:$HL55))-IF(AE$31="",(SUMIF(S!$HC$15:$HL$15,'Ciclo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Semaforico'!AE$30,O!$HC55:$HL55))*AE$31))</f>
        <v>#REF!</v>
      </c>
      <c r="AF80" s="241" t="e">
        <f>IF(AF$32="",IF(AF$31="",(SUMIF(S!$HC$15:$HL$15,'Ciclo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Semaforico'!AF$30,O!$HC55:$HL55))*AF$31),(SUMIF(S!$HC$15:$HL$15,'Ciclo Semaforico'!AF$32,S!$HC55:$HL55)+SUMIF(N!$HC$15:$HL$15,'Ciclo Semaforico'!AF$32,N!$HC55:$HL55)+SUMIF(E!$HC$15:$HL$15,'Ciclo Semaforico'!AF$32,E!$HC55:$HL55)+SUMIF(O!$HC$15:$HL$15,'Ciclo Semaforico'!AF$32,O!$HC55:$HL55))-IF(AF$31="",(SUMIF(S!$HC$15:$HL$15,'Ciclo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Semaforico'!AF$30,O!$HC55:$HL55))*AF$31))</f>
        <v>#REF!</v>
      </c>
      <c r="AG80" s="241" t="e">
        <f>IF(AG$32="",IF(AG$31="",(SUMIF(S!$HC$15:$HL$15,'Ciclo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Semaforico'!AG$30,O!$HC55:$HL55))*AG$31),(SUMIF(S!$HC$15:$HL$15,'Ciclo Semaforico'!AG$32,S!$HC55:$HL55)+SUMIF(N!$HC$15:$HL$15,'Ciclo Semaforico'!AG$32,N!$HC55:$HL55)+SUMIF(E!$HC$15:$HL$15,'Ciclo Semaforico'!AG$32,E!$HC55:$HL55)+SUMIF(O!$HC$15:$HL$15,'Ciclo Semaforico'!AG$32,O!$HC55:$HL55))-IF(AG$31="",(SUMIF(S!$HC$15:$HL$15,'Ciclo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Semaforico'!AG$30,O!$HC55:$HL55))*AG$31))</f>
        <v>#REF!</v>
      </c>
      <c r="AH80" s="241" t="e">
        <f>IF(AH$32="",IF(AH$31="",(SUMIF(S!$HC$15:$HL$15,'Ciclo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Semaforico'!AH$30,O!$HC55:$HL55))*AH$31),(SUMIF(S!$HC$15:$HL$15,'Ciclo Semaforico'!AH$32,S!$HC55:$HL55)+SUMIF(N!$HC$15:$HL$15,'Ciclo Semaforico'!AH$32,N!$HC55:$HL55)+SUMIF(E!$HC$15:$HL$15,'Ciclo Semaforico'!AH$32,E!$HC55:$HL55)+SUMIF(O!$HC$15:$HL$15,'Ciclo Semaforico'!AH$32,O!$HC55:$HL55))-IF(AH$31="",(SUMIF(S!$HC$15:$HL$15,'Ciclo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Semaforico'!AH$30,O!$HC55:$HL55))*AH$31))</f>
        <v>#REF!</v>
      </c>
      <c r="AI80" s="241" t="e">
        <f>IF(AI$32="",IF(AI$31="",(SUMIF(S!$HC$15:$HL$15,'Ciclo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Semaforico'!AI$30,O!$HC55:$HL55))*AI$31),(SUMIF(S!$HC$15:$HL$15,'Ciclo Semaforico'!AI$32,S!$HC55:$HL55)+SUMIF(N!$HC$15:$HL$15,'Ciclo Semaforico'!AI$32,N!$HC55:$HL55)+SUMIF(E!$HC$15:$HL$15,'Ciclo Semaforico'!AI$32,E!$HC55:$HL55)+SUMIF(O!$HC$15:$HL$15,'Ciclo Semaforico'!AI$32,O!$HC55:$HL55))-IF(AI$31="",(SUMIF(S!$HC$15:$HL$15,'Ciclo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Semaforico'!AI$30,O!$HC55:$HL55))*AI$31))</f>
        <v>#REF!</v>
      </c>
      <c r="AJ80" s="241" t="e">
        <f>IF(AJ$32="",IF(AJ$31="",(SUMIF(S!$HC$15:$HL$15,'Ciclo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Semaforico'!AJ$30,O!$HC55:$HL55))*AJ$31),(SUMIF(S!$HC$15:$HL$15,'Ciclo Semaforico'!AJ$32,S!$HC55:$HL55)+SUMIF(N!$HC$15:$HL$15,'Ciclo Semaforico'!AJ$32,N!$HC55:$HL55)+SUMIF(E!$HC$15:$HL$15,'Ciclo Semaforico'!AJ$32,E!$HC55:$HL55)+SUMIF(O!$HC$15:$HL$15,'Ciclo Semaforico'!AJ$32,O!$HC55:$HL55))-IF(AJ$31="",(SUMIF(S!$HC$15:$HL$15,'Ciclo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Semaforico'!AJ$30,O!$HC55:$HL55))*AJ$31))</f>
        <v>#REF!</v>
      </c>
      <c r="AK80" s="241" t="e">
        <f>IF(AK$32="",IF(AK$31="",(SUMIF(S!$HC$15:$HL$15,'Ciclo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Semaforico'!AK$30,O!$HC55:$HL55))*AK$31),(SUMIF(S!$HC$15:$HL$15,'Ciclo Semaforico'!AK$32,S!$HC55:$HL55)+SUMIF(N!$HC$15:$HL$15,'Ciclo Semaforico'!AK$32,N!$HC55:$HL55)+SUMIF(E!$HC$15:$HL$15,'Ciclo Semaforico'!AK$32,E!$HC55:$HL55)+SUMIF(O!$HC$15:$HL$15,'Ciclo Semaforico'!AK$32,O!$HC55:$HL55))-IF(AK$31="",(SUMIF(S!$HC$15:$HL$15,'Ciclo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Semaforico'!AK$30,O!$HC55:$HL55))*AK$31))</f>
        <v>#REF!</v>
      </c>
      <c r="AL80" s="242">
        <f>IF(AL$32="",IF(AL$31="",(SUMIF(S!$HC$15:$HL$15,'Ciclo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Semaforico'!AL$30,O!$HC55:$HL55))*AL$31),(SUMIF(S!$HC$15:$HL$15,'Ciclo Semaforico'!AL$32,S!$HC55:$HL55)+SUMIF(N!$HC$15:$HL$15,'Ciclo Semaforico'!AL$32,N!$HC55:$HL55)+SUMIF(E!$HC$15:$HL$15,'Ciclo Semaforico'!AL$32,E!$HC55:$HL55)+SUMIF(O!$HC$15:$HL$15,'Ciclo Semaforico'!AL$32,O!$HC55:$HL55))-IF(AL$31="",(SUMIF(S!$HC$15:$HL$15,'Ciclo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Semaforico'!AL$30,O!$HC55:$HL55))*AL$31))</f>
        <v>0</v>
      </c>
      <c r="AM80" s="240" t="e">
        <f>IF(AM$32="",IF(AM$31="",(SUMIF(S!$HC$15:$HL$15,'Ciclo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Semaforico'!AM$30,O!$HC55:$HL55))*AM$31),(SUMIF(S!$HC$15:$HL$15,'Ciclo Semaforico'!AM$32,S!$HC55:$HL55)+SUMIF(N!$HC$15:$HL$15,'Ciclo Semaforico'!AM$32,N!$HC55:$HL55)+SUMIF(E!$HC$15:$HL$15,'Ciclo Semaforico'!AM$32,E!$HC55:$HL55)+SUMIF(O!$HC$15:$HL$15,'Ciclo Semaforico'!AM$32,O!$HC55:$HL55))-IF(AM$31="",(SUMIF(S!$HC$15:$HL$15,'Ciclo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Semaforico'!AM$30,O!$HC55:$HL55))*AM$31))</f>
        <v>#REF!</v>
      </c>
      <c r="AN80" s="241" t="e">
        <f>IF(AN$32="",IF(AN$31="",(SUMIF(S!$HC$15:$HL$15,'Ciclo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Semaforico'!AN$30,O!$HC55:$HL55))*AN$31),(SUMIF(S!$HC$15:$HL$15,'Ciclo Semaforico'!AN$32,S!$HC55:$HL55)+SUMIF(N!$HC$15:$HL$15,'Ciclo Semaforico'!AN$32,N!$HC55:$HL55)+SUMIF(E!$HC$15:$HL$15,'Ciclo Semaforico'!AN$32,E!$HC55:$HL55)+SUMIF(O!$HC$15:$HL$15,'Ciclo Semaforico'!AN$32,O!$HC55:$HL55))-IF(AN$31="",(SUMIF(S!$HC$15:$HL$15,'Ciclo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Semaforico'!AN$30,O!$HC55:$HL55))*AN$31))</f>
        <v>#REF!</v>
      </c>
      <c r="AO80" s="241" t="e">
        <f>IF(AO$32="",IF(AO$31="",(SUMIF(S!$HC$15:$HL$15,'Ciclo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Semaforico'!AO$30,O!$HC55:$HL55))*AO$31),(SUMIF(S!$HC$15:$HL$15,'Ciclo Semaforico'!AO$32,S!$HC55:$HL55)+SUMIF(N!$HC$15:$HL$15,'Ciclo Semaforico'!AO$32,N!$HC55:$HL55)+SUMIF(E!$HC$15:$HL$15,'Ciclo Semaforico'!AO$32,E!$HC55:$HL55)+SUMIF(O!$HC$15:$HL$15,'Ciclo Semaforico'!AO$32,O!$HC55:$HL55))-IF(AO$31="",(SUMIF(S!$HC$15:$HL$15,'Ciclo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Semaforico'!AO$30,O!$HC55:$HL55))*AO$31))</f>
        <v>#REF!</v>
      </c>
      <c r="AP80" s="241">
        <f>IF(AP$32="",IF(AP$31="",(SUMIF(S!$HC$15:$HL$15,'Ciclo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Semaforico'!AP$30,O!$HC55:$HL55))*AP$31),(SUMIF(S!$HC$15:$HL$15,'Ciclo Semaforico'!AP$32,S!$HC55:$HL55)+SUMIF(N!$HC$15:$HL$15,'Ciclo Semaforico'!AP$32,N!$HC55:$HL55)+SUMIF(E!$HC$15:$HL$15,'Ciclo Semaforico'!AP$32,E!$HC55:$HL55)+SUMIF(O!$HC$15:$HL$15,'Ciclo Semaforico'!AP$32,O!$HC55:$HL55))-IF(AP$31="",(SUMIF(S!$HC$15:$HL$15,'Ciclo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Semaforico'!AP$30,O!$HC55:$HL55))*AP$31))</f>
        <v>0</v>
      </c>
      <c r="AQ80" s="241">
        <f>IF(AQ$32="",IF(AQ$31="",(SUMIF(S!$HC$15:$HL$15,'Ciclo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Semaforico'!AQ$30,O!$HC55:$HL55))*AQ$31),(SUMIF(S!$HC$15:$HL$15,'Ciclo Semaforico'!AQ$32,S!$HC55:$HL55)+SUMIF(N!$HC$15:$HL$15,'Ciclo Semaforico'!AQ$32,N!$HC55:$HL55)+SUMIF(E!$HC$15:$HL$15,'Ciclo Semaforico'!AQ$32,E!$HC55:$HL55)+SUMIF(O!$HC$15:$HL$15,'Ciclo Semaforico'!AQ$32,O!$HC55:$HL55))-IF(AQ$31="",(SUMIF(S!$HC$15:$HL$15,'Ciclo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Semaforico'!AQ$30,O!$HC55:$HL55))*AQ$31))</f>
        <v>0</v>
      </c>
      <c r="AR80" s="241">
        <f>IF(AR$32="",IF(AR$31="",(SUMIF(S!$HC$15:$HL$15,'Ciclo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Semaforico'!AR$30,O!$HC55:$HL55))*AR$31),(SUMIF(S!$HC$15:$HL$15,'Ciclo Semaforico'!AR$32,S!$HC55:$HL55)+SUMIF(N!$HC$15:$HL$15,'Ciclo Semaforico'!AR$32,N!$HC55:$HL55)+SUMIF(E!$HC$15:$HL$15,'Ciclo Semaforico'!AR$32,E!$HC55:$HL55)+SUMIF(O!$HC$15:$HL$15,'Ciclo Semaforico'!AR$32,O!$HC55:$HL55))-IF(AR$31="",(SUMIF(S!$HC$15:$HL$15,'Ciclo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Semaforico'!AR$30,O!$HC55:$HL55))*AR$31))</f>
        <v>0</v>
      </c>
      <c r="AS80" s="241">
        <f>IF(AS$32="",IF(AS$31="",(SUMIF(S!$HC$15:$HL$15,'Ciclo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Semaforico'!AS$30,O!$HC55:$HL55))*AS$31),(SUMIF(S!$HC$15:$HL$15,'Ciclo Semaforico'!AS$32,S!$HC55:$HL55)+SUMIF(N!$HC$15:$HL$15,'Ciclo Semaforico'!AS$32,N!$HC55:$HL55)+SUMIF(E!$HC$15:$HL$15,'Ciclo Semaforico'!AS$32,E!$HC55:$HL55)+SUMIF(O!$HC$15:$HL$15,'Ciclo Semaforico'!AS$32,O!$HC55:$HL55))-IF(AS$31="",(SUMIF(S!$HC$15:$HL$15,'Ciclo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Semaforico'!AS$30,O!$HC55:$HL55))*AS$31))</f>
        <v>0</v>
      </c>
      <c r="AT80" s="241">
        <f>IF(AT$32="",IF(AT$31="",(SUMIF(S!$HC$15:$HL$15,'Ciclo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Semaforico'!AT$30,O!$HC55:$HL55))*AT$31),(SUMIF(S!$HC$15:$HL$15,'Ciclo Semaforico'!AT$32,S!$HC55:$HL55)+SUMIF(N!$HC$15:$HL$15,'Ciclo Semaforico'!AT$32,N!$HC55:$HL55)+SUMIF(E!$HC$15:$HL$15,'Ciclo Semaforico'!AT$32,E!$HC55:$HL55)+SUMIF(O!$HC$15:$HL$15,'Ciclo Semaforico'!AT$32,O!$HC55:$HL55))-IF(AT$31="",(SUMIF(S!$HC$15:$HL$15,'Ciclo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Semaforico'!AT$30,O!$HC55:$HL55))*AT$31))</f>
        <v>0</v>
      </c>
      <c r="AU80" s="241">
        <f>IF(AU$32="",IF(AU$31="",(SUMIF(S!$HC$15:$HL$15,'Ciclo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Semaforico'!AU$30,O!$HC55:$HL55))*AU$31),(SUMIF(S!$HC$15:$HL$15,'Ciclo Semaforico'!AU$32,S!$HC55:$HL55)+SUMIF(N!$HC$15:$HL$15,'Ciclo Semaforico'!AU$32,N!$HC55:$HL55)+SUMIF(E!$HC$15:$HL$15,'Ciclo Semaforico'!AU$32,E!$HC55:$HL55)+SUMIF(O!$HC$15:$HL$15,'Ciclo Semaforico'!AU$32,O!$HC55:$HL55))-IF(AU$31="",(SUMIF(S!$HC$15:$HL$15,'Ciclo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Semaforico'!AU$30,O!$HC55:$HL55))*AU$31))</f>
        <v>0</v>
      </c>
      <c r="AV80" s="241">
        <f>IF(AV$32="",IF(AV$31="",(SUMIF(S!$HC$15:$HL$15,'Ciclo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Semaforico'!AV$30,O!$HC55:$HL55))*AV$31),(SUMIF(S!$HC$15:$HL$15,'Ciclo Semaforico'!AV$32,S!$HC55:$HL55)+SUMIF(N!$HC$15:$HL$15,'Ciclo Semaforico'!AV$32,N!$HC55:$HL55)+SUMIF(E!$HC$15:$HL$15,'Ciclo Semaforico'!AV$32,E!$HC55:$HL55)+SUMIF(O!$HC$15:$HL$15,'Ciclo Semaforico'!AV$32,O!$HC55:$HL55))-IF(AV$31="",(SUMIF(S!$HC$15:$HL$15,'Ciclo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Semaforico'!AV$30,O!$HC55:$HL55))*AV$31))</f>
        <v>0</v>
      </c>
      <c r="AW80" s="241">
        <f>IF(AW$32="",IF(AW$31="",(SUMIF(S!$HC$15:$HL$15,'Ciclo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Semaforico'!AW$30,O!$HC55:$HL55))*AW$31),(SUMIF(S!$HC$15:$HL$15,'Ciclo Semaforico'!AW$32,S!$HC55:$HL55)+SUMIF(N!$HC$15:$HL$15,'Ciclo Semaforico'!AW$32,N!$HC55:$HL55)+SUMIF(E!$HC$15:$HL$15,'Ciclo Semaforico'!AW$32,E!$HC55:$HL55)+SUMIF(O!$HC$15:$HL$15,'Ciclo Semaforico'!AW$32,O!$HC55:$HL55))-IF(AW$31="",(SUMIF(S!$HC$15:$HL$15,'Ciclo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Semaforico'!AW$30,O!$HC55:$HL55))*AW$31))</f>
        <v>0</v>
      </c>
      <c r="AX80" s="242">
        <f>IF(AX$32="",IF(AX$31="",(SUMIF(S!$HC$15:$HL$15,'Ciclo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Semaforico'!AX$30,O!$HC55:$HL55))*AX$31),(SUMIF(S!$HC$15:$HL$15,'Ciclo Semaforico'!AX$32,S!$HC55:$HL55)+SUMIF(N!$HC$15:$HL$15,'Ciclo Semaforico'!AX$32,N!$HC55:$HL55)+SUMIF(E!$HC$15:$HL$15,'Ciclo Semaforico'!AX$32,E!$HC55:$HL55)+SUMIF(O!$HC$15:$HL$15,'Ciclo Semaforico'!AX$32,O!$HC55:$HL55))-IF(AX$31="",(SUMIF(S!$HC$15:$HL$15,'Ciclo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Semaforico'!AX$30,O!$HC55:$HL55))*AX$31))</f>
        <v>0</v>
      </c>
      <c r="AY80" s="240">
        <f>IF(AY$32="",IF(AY$31="",(SUMIF(S!$HC$15:$HL$15,'Ciclo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Semaforico'!AY$30,O!$HC55:$HL55))*AY$31),(SUMIF(S!$HC$15:$HL$15,'Ciclo Semaforico'!AY$32,S!$HC55:$HL55)+SUMIF(N!$HC$15:$HL$15,'Ciclo Semaforico'!AY$32,N!$HC55:$HL55)+SUMIF(E!$HC$15:$HL$15,'Ciclo Semaforico'!AY$32,E!$HC55:$HL55)+SUMIF(O!$HC$15:$HL$15,'Ciclo Semaforico'!AY$32,O!$HC55:$HL55))-IF(AY$31="",(SUMIF(S!$HC$15:$HL$15,'Ciclo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Semaforico'!AY$30,O!$HC55:$HL55))*AY$31))</f>
        <v>0</v>
      </c>
      <c r="AZ80" s="241">
        <f>IF(AZ$32="",IF(AZ$31="",(SUMIF(S!$HC$15:$HL$15,'Ciclo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Semaforico'!AZ$30,O!$HC55:$HL55))*AZ$31),(SUMIF(S!$HC$15:$HL$15,'Ciclo Semaforico'!AZ$32,S!$HC55:$HL55)+SUMIF(N!$HC$15:$HL$15,'Ciclo Semaforico'!AZ$32,N!$HC55:$HL55)+SUMIF(E!$HC$15:$HL$15,'Ciclo Semaforico'!AZ$32,E!$HC55:$HL55)+SUMIF(O!$HC$15:$HL$15,'Ciclo Semaforico'!AZ$32,O!$HC55:$HL55))-IF(AZ$31="",(SUMIF(S!$HC$15:$HL$15,'Ciclo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Semaforico'!AZ$30,O!$HC55:$HL55))*AZ$31))</f>
        <v>0</v>
      </c>
      <c r="BA80" s="241">
        <f>IF(BA$32="",IF(BA$31="",(SUMIF(S!$HC$15:$HL$15,'Ciclo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Semaforico'!BA$30,O!$HC55:$HL55))*BA$31),(SUMIF(S!$HC$15:$HL$15,'Ciclo Semaforico'!BA$32,S!$HC55:$HL55)+SUMIF(N!$HC$15:$HL$15,'Ciclo Semaforico'!BA$32,N!$HC55:$HL55)+SUMIF(E!$HC$15:$HL$15,'Ciclo Semaforico'!BA$32,E!$HC55:$HL55)+SUMIF(O!$HC$15:$HL$15,'Ciclo Semaforico'!BA$32,O!$HC55:$HL55))-IF(BA$31="",(SUMIF(S!$HC$15:$HL$15,'Ciclo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Semaforico'!BA$30,O!$HC55:$HL55))*BA$31))</f>
        <v>0</v>
      </c>
      <c r="BB80" s="241">
        <f>IF(BB$32="",IF(BB$31="",(SUMIF(S!$HC$15:$HL$15,'Ciclo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Semaforico'!BB$30,O!$HC55:$HL55))*BB$31),(SUMIF(S!$HC$15:$HL$15,'Ciclo Semaforico'!BB$32,S!$HC55:$HL55)+SUMIF(N!$HC$15:$HL$15,'Ciclo Semaforico'!BB$32,N!$HC55:$HL55)+SUMIF(E!$HC$15:$HL$15,'Ciclo Semaforico'!BB$32,E!$HC55:$HL55)+SUMIF(O!$HC$15:$HL$15,'Ciclo Semaforico'!BB$32,O!$HC55:$HL55))-IF(BB$31="",(SUMIF(S!$HC$15:$HL$15,'Ciclo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Semaforico'!BB$30,O!$HC55:$HL55))*BB$31))</f>
        <v>0</v>
      </c>
      <c r="BC80" s="241">
        <f>IF(BC$32="",IF(BC$31="",(SUMIF(S!$HC$15:$HL$15,'Ciclo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Semaforico'!BC$30,O!$HC55:$HL55))*BC$31),(SUMIF(S!$HC$15:$HL$15,'Ciclo Semaforico'!BC$32,S!$HC55:$HL55)+SUMIF(N!$HC$15:$HL$15,'Ciclo Semaforico'!BC$32,N!$HC55:$HL55)+SUMIF(E!$HC$15:$HL$15,'Ciclo Semaforico'!BC$32,E!$HC55:$HL55)+SUMIF(O!$HC$15:$HL$15,'Ciclo Semaforico'!BC$32,O!$HC55:$HL55))-IF(BC$31="",(SUMIF(S!$HC$15:$HL$15,'Ciclo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Semaforico'!BC$30,O!$HC55:$HL55))*BC$31))</f>
        <v>0</v>
      </c>
      <c r="BD80" s="241">
        <f>IF(BD$32="",IF(BD$31="",(SUMIF(S!$HC$15:$HL$15,'Ciclo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Semaforico'!BD$30,O!$HC55:$HL55))*BD$31),(SUMIF(S!$HC$15:$HL$15,'Ciclo Semaforico'!BD$32,S!$HC55:$HL55)+SUMIF(N!$HC$15:$HL$15,'Ciclo Semaforico'!BD$32,N!$HC55:$HL55)+SUMIF(E!$HC$15:$HL$15,'Ciclo Semaforico'!BD$32,E!$HC55:$HL55)+SUMIF(O!$HC$15:$HL$15,'Ciclo Semaforico'!BD$32,O!$HC55:$HL55))-IF(BD$31="",(SUMIF(S!$HC$15:$HL$15,'Ciclo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Semaforico'!BD$30,O!$HC55:$HL55))*BD$31))</f>
        <v>0</v>
      </c>
      <c r="BE80" s="241">
        <f>IF(BE$32="",IF(BE$31="",(SUMIF(S!$HC$15:$HL$15,'Ciclo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Semaforico'!BE$30,O!$HC55:$HL55))*BE$31),(SUMIF(S!$HC$15:$HL$15,'Ciclo Semaforico'!BE$32,S!$HC55:$HL55)+SUMIF(N!$HC$15:$HL$15,'Ciclo Semaforico'!BE$32,N!$HC55:$HL55)+SUMIF(E!$HC$15:$HL$15,'Ciclo Semaforico'!BE$32,E!$HC55:$HL55)+SUMIF(O!$HC$15:$HL$15,'Ciclo Semaforico'!BE$32,O!$HC55:$HL55))-IF(BE$31="",(SUMIF(S!$HC$15:$HL$15,'Ciclo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Semaforico'!BE$30,O!$HC55:$HL55))*BE$31))</f>
        <v>0</v>
      </c>
      <c r="BF80" s="241">
        <f>IF(BF$32="",IF(BF$31="",(SUMIF(S!$HC$15:$HL$15,'Ciclo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Semaforico'!BF$30,O!$HC55:$HL55))*BF$31),(SUMIF(S!$HC$15:$HL$15,'Ciclo Semaforico'!BF$32,S!$HC55:$HL55)+SUMIF(N!$HC$15:$HL$15,'Ciclo Semaforico'!BF$32,N!$HC55:$HL55)+SUMIF(E!$HC$15:$HL$15,'Ciclo Semaforico'!BF$32,E!$HC55:$HL55)+SUMIF(O!$HC$15:$HL$15,'Ciclo Semaforico'!BF$32,O!$HC55:$HL55))-IF(BF$31="",(SUMIF(S!$HC$15:$HL$15,'Ciclo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Semaforico'!BF$30,O!$HC55:$HL55))*BF$31))</f>
        <v>0</v>
      </c>
      <c r="BG80" s="241">
        <f>IF(BG$32="",IF(BG$31="",(SUMIF(S!$HC$15:$HL$15,'Ciclo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Semaforico'!BG$30,O!$HC55:$HL55))*BG$31),(SUMIF(S!$HC$15:$HL$15,'Ciclo Semaforico'!BG$32,S!$HC55:$HL55)+SUMIF(N!$HC$15:$HL$15,'Ciclo Semaforico'!BG$32,N!$HC55:$HL55)+SUMIF(E!$HC$15:$HL$15,'Ciclo Semaforico'!BG$32,E!$HC55:$HL55)+SUMIF(O!$HC$15:$HL$15,'Ciclo Semaforico'!BG$32,O!$HC55:$HL55))-IF(BG$31="",(SUMIF(S!$HC$15:$HL$15,'Ciclo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Semaforico'!BG$30,O!$HC55:$HL55))*BG$31))</f>
        <v>0</v>
      </c>
      <c r="BH80" s="241">
        <f>IF(BH$32="",IF(BH$31="",(SUMIF(S!$HC$15:$HL$15,'Ciclo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Semaforico'!BH$30,O!$HC55:$HL55))*BH$31),(SUMIF(S!$HC$15:$HL$15,'Ciclo Semaforico'!BH$32,S!$HC55:$HL55)+SUMIF(N!$HC$15:$HL$15,'Ciclo Semaforico'!BH$32,N!$HC55:$HL55)+SUMIF(E!$HC$15:$HL$15,'Ciclo Semaforico'!BH$32,E!$HC55:$HL55)+SUMIF(O!$HC$15:$HL$15,'Ciclo Semaforico'!BH$32,O!$HC55:$HL55))-IF(BH$31="",(SUMIF(S!$HC$15:$HL$15,'Ciclo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Semaforico'!BH$30,O!$HC55:$HL55))*BH$31))</f>
        <v>0</v>
      </c>
      <c r="BI80" s="241">
        <f>IF(BI$32="",IF(BI$31="",(SUMIF(S!$HC$15:$HL$15,'Ciclo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Semaforico'!BI$30,O!$HC55:$HL55))*BI$31),(SUMIF(S!$HC$15:$HL$15,'Ciclo Semaforico'!BI$32,S!$HC55:$HL55)+SUMIF(N!$HC$15:$HL$15,'Ciclo Semaforico'!BI$32,N!$HC55:$HL55)+SUMIF(E!$HC$15:$HL$15,'Ciclo Semaforico'!BI$32,E!$HC55:$HL55)+SUMIF(O!$HC$15:$HL$15,'Ciclo Semaforico'!BI$32,O!$HC55:$HL55))-IF(BI$31="",(SUMIF(S!$HC$15:$HL$15,'Ciclo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Semaforico'!BI$30,O!$HC55:$HL55))*BI$31))</f>
        <v>0</v>
      </c>
      <c r="BJ80" s="242">
        <f>IF(BJ$32="",IF(BJ$31="",(SUMIF(S!$HC$15:$HL$15,'Ciclo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Semaforico'!BJ$30,O!$HC55:$HL55))*BJ$31),(SUMIF(S!$HC$15:$HL$15,'Ciclo Semaforico'!BJ$32,S!$HC55:$HL55)+SUMIF(N!$HC$15:$HL$15,'Ciclo Semaforico'!BJ$32,N!$HC55:$HL55)+SUMIF(E!$HC$15:$HL$15,'Ciclo Semaforico'!BJ$32,E!$HC55:$HL55)+SUMIF(O!$HC$15:$HL$15,'Ciclo Semaforico'!BJ$32,O!$HC55:$HL55))-IF(BJ$31="",(SUMIF(S!$HC$15:$HL$15,'Ciclo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Semaforico'!BJ$30,O!$HC55:$HL55))*BJ$31))</f>
        <v>0</v>
      </c>
      <c r="BK80" s="240">
        <f>IF(BK$32="",IF(BK$31="",(SUMIF(S!$HC$15:$HL$15,'Ciclo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Semaforico'!BK$30,O!$HC55:$HL55))*BK$31),(SUMIF(S!$HC$15:$HL$15,'Ciclo Semaforico'!BK$32,S!$HC55:$HL55)+SUMIF(N!$HC$15:$HL$15,'Ciclo Semaforico'!BK$32,N!$HC55:$HL55)+SUMIF(E!$HC$15:$HL$15,'Ciclo Semaforico'!BK$32,E!$HC55:$HL55)+SUMIF(O!$HC$15:$HL$15,'Ciclo Semaforico'!BK$32,O!$HC55:$HL55))-IF(BK$31="",(SUMIF(S!$HC$15:$HL$15,'Ciclo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Semaforico'!BK$30,O!$HC55:$HL55))*BK$31))</f>
        <v>0</v>
      </c>
      <c r="BL80" s="241">
        <f>IF(BL$32="",IF(BL$31="",(SUMIF(S!$HC$15:$HL$15,'Ciclo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Semaforico'!BL$30,O!$HC55:$HL55))*BL$31),(SUMIF(S!$HC$15:$HL$15,'Ciclo Semaforico'!BL$32,S!$HC55:$HL55)+SUMIF(N!$HC$15:$HL$15,'Ciclo Semaforico'!BL$32,N!$HC55:$HL55)+SUMIF(E!$HC$15:$HL$15,'Ciclo Semaforico'!BL$32,E!$HC55:$HL55)+SUMIF(O!$HC$15:$HL$15,'Ciclo Semaforico'!BL$32,O!$HC55:$HL55))-IF(BL$31="",(SUMIF(S!$HC$15:$HL$15,'Ciclo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Semaforico'!BL$30,O!$HC55:$HL55))*BL$31))</f>
        <v>0</v>
      </c>
      <c r="BM80" s="241">
        <f>IF(BM$32="",IF(BM$31="",(SUMIF(S!$HC$15:$HL$15,'Ciclo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Semaforico'!BM$30,O!$HC55:$HL55))*BM$31),(SUMIF(S!$HC$15:$HL$15,'Ciclo Semaforico'!BM$32,S!$HC55:$HL55)+SUMIF(N!$HC$15:$HL$15,'Ciclo Semaforico'!BM$32,N!$HC55:$HL55)+SUMIF(E!$HC$15:$HL$15,'Ciclo Semaforico'!BM$32,E!$HC55:$HL55)+SUMIF(O!$HC$15:$HL$15,'Ciclo Semaforico'!BM$32,O!$HC55:$HL55))-IF(BM$31="",(SUMIF(S!$HC$15:$HL$15,'Ciclo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Semaforico'!BM$30,O!$HC55:$HL55))*BM$31))</f>
        <v>0</v>
      </c>
      <c r="BN80" s="241">
        <f>IF(BN$32="",IF(BN$31="",(SUMIF(S!$HC$15:$HL$15,'Ciclo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Semaforico'!BN$30,O!$HC55:$HL55))*BN$31),(SUMIF(S!$HC$15:$HL$15,'Ciclo Semaforico'!BN$32,S!$HC55:$HL55)+SUMIF(N!$HC$15:$HL$15,'Ciclo Semaforico'!BN$32,N!$HC55:$HL55)+SUMIF(E!$HC$15:$HL$15,'Ciclo Semaforico'!BN$32,E!$HC55:$HL55)+SUMIF(O!$HC$15:$HL$15,'Ciclo Semaforico'!BN$32,O!$HC55:$HL55))-IF(BN$31="",(SUMIF(S!$HC$15:$HL$15,'Ciclo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Semaforico'!BN$30,O!$HC55:$HL55))*BN$31))</f>
        <v>0</v>
      </c>
      <c r="BO80" s="241">
        <f>IF(BO$32="",IF(BO$31="",(SUMIF(S!$HC$15:$HL$15,'Ciclo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Semaforico'!BO$30,O!$HC55:$HL55))*BO$31),(SUMIF(S!$HC$15:$HL$15,'Ciclo Semaforico'!BO$32,S!$HC55:$HL55)+SUMIF(N!$HC$15:$HL$15,'Ciclo Semaforico'!BO$32,N!$HC55:$HL55)+SUMIF(E!$HC$15:$HL$15,'Ciclo Semaforico'!BO$32,E!$HC55:$HL55)+SUMIF(O!$HC$15:$HL$15,'Ciclo Semaforico'!BO$32,O!$HC55:$HL55))-IF(BO$31="",(SUMIF(S!$HC$15:$HL$15,'Ciclo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Semaforico'!BO$30,O!$HC55:$HL55))*BO$31))</f>
        <v>0</v>
      </c>
      <c r="BP80" s="241">
        <f>IF(BP$32="",IF(BP$31="",(SUMIF(S!$HC$15:$HL$15,'Ciclo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Semaforico'!BP$30,O!$HC55:$HL55))*BP$31),(SUMIF(S!$HC$15:$HL$15,'Ciclo Semaforico'!BP$32,S!$HC55:$HL55)+SUMIF(N!$HC$15:$HL$15,'Ciclo Semaforico'!BP$32,N!$HC55:$HL55)+SUMIF(E!$HC$15:$HL$15,'Ciclo Semaforico'!BP$32,E!$HC55:$HL55)+SUMIF(O!$HC$15:$HL$15,'Ciclo Semaforico'!BP$32,O!$HC55:$HL55))-IF(BP$31="",(SUMIF(S!$HC$15:$HL$15,'Ciclo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Semaforico'!BP$30,O!$HC55:$HL55))*BP$31))</f>
        <v>0</v>
      </c>
      <c r="BQ80" s="241">
        <f>IF(BQ$32="",IF(BQ$31="",(SUMIF(S!$HC$15:$HL$15,'Ciclo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Semaforico'!BQ$30,O!$HC55:$HL55))*BQ$31),(SUMIF(S!$HC$15:$HL$15,'Ciclo Semaforico'!BQ$32,S!$HC55:$HL55)+SUMIF(N!$HC$15:$HL$15,'Ciclo Semaforico'!BQ$32,N!$HC55:$HL55)+SUMIF(E!$HC$15:$HL$15,'Ciclo Semaforico'!BQ$32,E!$HC55:$HL55)+SUMIF(O!$HC$15:$HL$15,'Ciclo Semaforico'!BQ$32,O!$HC55:$HL55))-IF(BQ$31="",(SUMIF(S!$HC$15:$HL$15,'Ciclo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Semaforico'!BQ$30,O!$HC55:$HL55))*BQ$31))</f>
        <v>0</v>
      </c>
      <c r="BR80" s="241">
        <f>IF(BR$32="",IF(BR$31="",(SUMIF(S!$HC$15:$HL$15,'Ciclo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Semaforico'!BR$30,O!$HC55:$HL55))*BR$31),(SUMIF(S!$HC$15:$HL$15,'Ciclo Semaforico'!BR$32,S!$HC55:$HL55)+SUMIF(N!$HC$15:$HL$15,'Ciclo Semaforico'!BR$32,N!$HC55:$HL55)+SUMIF(E!$HC$15:$HL$15,'Ciclo Semaforico'!BR$32,E!$HC55:$HL55)+SUMIF(O!$HC$15:$HL$15,'Ciclo Semaforico'!BR$32,O!$HC55:$HL55))-IF(BR$31="",(SUMIF(S!$HC$15:$HL$15,'Ciclo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Semaforico'!BR$30,O!$HC55:$HL55))*BR$31))</f>
        <v>0</v>
      </c>
      <c r="BS80" s="241">
        <f>IF(BS$32="",IF(BS$31="",(SUMIF(S!$HC$15:$HL$15,'Ciclo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Semaforico'!BS$30,O!$HC55:$HL55))*BS$31),(SUMIF(S!$HC$15:$HL$15,'Ciclo Semaforico'!BS$32,S!$HC55:$HL55)+SUMIF(N!$HC$15:$HL$15,'Ciclo Semaforico'!BS$32,N!$HC55:$HL55)+SUMIF(E!$HC$15:$HL$15,'Ciclo Semaforico'!BS$32,E!$HC55:$HL55)+SUMIF(O!$HC$15:$HL$15,'Ciclo Semaforico'!BS$32,O!$HC55:$HL55))-IF(BS$31="",(SUMIF(S!$HC$15:$HL$15,'Ciclo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Semaforico'!BS$30,O!$HC55:$HL55))*BS$31))</f>
        <v>0</v>
      </c>
      <c r="BT80" s="241">
        <f>IF(BT$32="",IF(BT$31="",(SUMIF(S!$HC$15:$HL$15,'Ciclo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Semaforico'!BT$30,O!$HC55:$HL55))*BT$31),(SUMIF(S!$HC$15:$HL$15,'Ciclo Semaforico'!BT$32,S!$HC55:$HL55)+SUMIF(N!$HC$15:$HL$15,'Ciclo Semaforico'!BT$32,N!$HC55:$HL55)+SUMIF(E!$HC$15:$HL$15,'Ciclo Semaforico'!BT$32,E!$HC55:$HL55)+SUMIF(O!$HC$15:$HL$15,'Ciclo Semaforico'!BT$32,O!$HC55:$HL55))-IF(BT$31="",(SUMIF(S!$HC$15:$HL$15,'Ciclo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Semaforico'!BT$30,O!$HC55:$HL55))*BT$31))</f>
        <v>0</v>
      </c>
      <c r="BU80" s="241">
        <f>IF(BU$32="",IF(BU$31="",(SUMIF(S!$HC$15:$HL$15,'Ciclo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Semaforico'!BU$30,O!$HC55:$HL55))*BU$31),(SUMIF(S!$HC$15:$HL$15,'Ciclo Semaforico'!BU$32,S!$HC55:$HL55)+SUMIF(N!$HC$15:$HL$15,'Ciclo Semaforico'!BU$32,N!$HC55:$HL55)+SUMIF(E!$HC$15:$HL$15,'Ciclo Semaforico'!BU$32,E!$HC55:$HL55)+SUMIF(O!$HC$15:$HL$15,'Ciclo Semaforico'!BU$32,O!$HC55:$HL55))-IF(BU$31="",(SUMIF(S!$HC$15:$HL$15,'Ciclo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Semaforico'!BU$30,O!$HC55:$HL55))*BU$31))</f>
        <v>0</v>
      </c>
      <c r="BV80" s="242">
        <f>IF(BV$32="",IF(BV$31="",(SUMIF(S!$HC$15:$HL$15,'Ciclo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Semaforico'!BV$30,O!$HC55:$HL55))*BV$31),(SUMIF(S!$HC$15:$HL$15,'Ciclo Semaforico'!BV$32,S!$HC55:$HL55)+SUMIF(N!$HC$15:$HL$15,'Ciclo Semaforico'!BV$32,N!$HC55:$HL55)+SUMIF(E!$HC$15:$HL$15,'Ciclo Semaforico'!BV$32,E!$HC55:$HL55)+SUMIF(O!$HC$15:$HL$15,'Ciclo Semaforico'!BV$32,O!$HC55:$HL55))-IF(BV$31="",(SUMIF(S!$HC$15:$HL$15,'Ciclo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Semaforico'!BV$30,O!$HC55:$HL55))*BV$31))</f>
        <v>0</v>
      </c>
      <c r="BW80" s="240">
        <f>IF(BW$32="",IF(BW$31="",(SUMIF(S!$HC$15:$HL$15,'Ciclo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Semaforico'!BW$30,O!$HC55:$HL55))*BW$31),(SUMIF(S!$HC$15:$HL$15,'Ciclo Semaforico'!BW$32,S!$HC55:$HL55)+SUMIF(N!$HC$15:$HL$15,'Ciclo Semaforico'!BW$32,N!$HC55:$HL55)+SUMIF(E!$HC$15:$HL$15,'Ciclo Semaforico'!BW$32,E!$HC55:$HL55)+SUMIF(O!$HC$15:$HL$15,'Ciclo Semaforico'!BW$32,O!$HC55:$HL55))-IF(BW$31="",(SUMIF(S!$HC$15:$HL$15,'Ciclo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Semaforico'!BW$30,O!$HC55:$HL55))*BW$31))</f>
        <v>0</v>
      </c>
      <c r="BX80" s="241">
        <f>IF(BX$32="",IF(BX$31="",(SUMIF(S!$HC$15:$HL$15,'Ciclo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Semaforico'!BX$30,O!$HC55:$HL55))*BX$31),(SUMIF(S!$HC$15:$HL$15,'Ciclo Semaforico'!BX$32,S!$HC55:$HL55)+SUMIF(N!$HC$15:$HL$15,'Ciclo Semaforico'!BX$32,N!$HC55:$HL55)+SUMIF(E!$HC$15:$HL$15,'Ciclo Semaforico'!BX$32,E!$HC55:$HL55)+SUMIF(O!$HC$15:$HL$15,'Ciclo Semaforico'!BX$32,O!$HC55:$HL55))-IF(BX$31="",(SUMIF(S!$HC$15:$HL$15,'Ciclo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Semaforico'!BX$30,O!$HC55:$HL55))*BX$31))</f>
        <v>0</v>
      </c>
      <c r="BY80" s="241">
        <f>IF(BY$32="",IF(BY$31="",(SUMIF(S!$HC$15:$HL$15,'Ciclo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Semaforico'!BY$30,O!$HC55:$HL55))*BY$31),(SUMIF(S!$HC$15:$HL$15,'Ciclo Semaforico'!BY$32,S!$HC55:$HL55)+SUMIF(N!$HC$15:$HL$15,'Ciclo Semaforico'!BY$32,N!$HC55:$HL55)+SUMIF(E!$HC$15:$HL$15,'Ciclo Semaforico'!BY$32,E!$HC55:$HL55)+SUMIF(O!$HC$15:$HL$15,'Ciclo Semaforico'!BY$32,O!$HC55:$HL55))-IF(BY$31="",(SUMIF(S!$HC$15:$HL$15,'Ciclo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Semaforico'!BY$30,O!$HC55:$HL55))*BY$31))</f>
        <v>0</v>
      </c>
      <c r="BZ80" s="241">
        <f>IF(BZ$32="",IF(BZ$31="",(SUMIF(S!$HC$15:$HL$15,'Ciclo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Semaforico'!BZ$30,O!$HC55:$HL55))*BZ$31),(SUMIF(S!$HC$15:$HL$15,'Ciclo Semaforico'!BZ$32,S!$HC55:$HL55)+SUMIF(N!$HC$15:$HL$15,'Ciclo Semaforico'!BZ$32,N!$HC55:$HL55)+SUMIF(E!$HC$15:$HL$15,'Ciclo Semaforico'!BZ$32,E!$HC55:$HL55)+SUMIF(O!$HC$15:$HL$15,'Ciclo Semaforico'!BZ$32,O!$HC55:$HL55))-IF(BZ$31="",(SUMIF(S!$HC$15:$HL$15,'Ciclo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Semaforico'!BZ$30,O!$HC55:$HL55))*BZ$31))</f>
        <v>0</v>
      </c>
      <c r="CA80" s="241">
        <f>IF(CA$32="",IF(CA$31="",(SUMIF(S!$HC$15:$HL$15,'Ciclo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Semaforico'!CA$30,O!$HC55:$HL55))*CA$31),(SUMIF(S!$HC$15:$HL$15,'Ciclo Semaforico'!CA$32,S!$HC55:$HL55)+SUMIF(N!$HC$15:$HL$15,'Ciclo Semaforico'!CA$32,N!$HC55:$HL55)+SUMIF(E!$HC$15:$HL$15,'Ciclo Semaforico'!CA$32,E!$HC55:$HL55)+SUMIF(O!$HC$15:$HL$15,'Ciclo Semaforico'!CA$32,O!$HC55:$HL55))-IF(CA$31="",(SUMIF(S!$HC$15:$HL$15,'Ciclo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Semaforico'!CA$30,O!$HC55:$HL55))*CA$31))</f>
        <v>0</v>
      </c>
      <c r="CB80" s="241">
        <f>IF(CB$32="",IF(CB$31="",(SUMIF(S!$HC$15:$HL$15,'Ciclo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Semaforico'!CB$30,O!$HC55:$HL55))*CB$31),(SUMIF(S!$HC$15:$HL$15,'Ciclo Semaforico'!CB$32,S!$HC55:$HL55)+SUMIF(N!$HC$15:$HL$15,'Ciclo Semaforico'!CB$32,N!$HC55:$HL55)+SUMIF(E!$HC$15:$HL$15,'Ciclo Semaforico'!CB$32,E!$HC55:$HL55)+SUMIF(O!$HC$15:$HL$15,'Ciclo Semaforico'!CB$32,O!$HC55:$HL55))-IF(CB$31="",(SUMIF(S!$HC$15:$HL$15,'Ciclo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Semaforico'!CB$30,O!$HC55:$HL55))*CB$31))</f>
        <v>0</v>
      </c>
      <c r="CC80" s="241">
        <f>IF(CC$32="",IF(CC$31="",(SUMIF(S!$HC$15:$HL$15,'Ciclo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Semaforico'!CC$30,O!$HC55:$HL55))*CC$31),(SUMIF(S!$HC$15:$HL$15,'Ciclo Semaforico'!CC$32,S!$HC55:$HL55)+SUMIF(N!$HC$15:$HL$15,'Ciclo Semaforico'!CC$32,N!$HC55:$HL55)+SUMIF(E!$HC$15:$HL$15,'Ciclo Semaforico'!CC$32,E!$HC55:$HL55)+SUMIF(O!$HC$15:$HL$15,'Ciclo Semaforico'!CC$32,O!$HC55:$HL55))-IF(CC$31="",(SUMIF(S!$HC$15:$HL$15,'Ciclo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Semaforico'!CC$30,O!$HC55:$HL55))*CC$31))</f>
        <v>0</v>
      </c>
      <c r="CD80" s="241">
        <f>IF(CD$32="",IF(CD$31="",(SUMIF(S!$HC$15:$HL$15,'Ciclo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Semaforico'!CD$30,O!$HC55:$HL55))*CD$31),(SUMIF(S!$HC$15:$HL$15,'Ciclo Semaforico'!CD$32,S!$HC55:$HL55)+SUMIF(N!$HC$15:$HL$15,'Ciclo Semaforico'!CD$32,N!$HC55:$HL55)+SUMIF(E!$HC$15:$HL$15,'Ciclo Semaforico'!CD$32,E!$HC55:$HL55)+SUMIF(O!$HC$15:$HL$15,'Ciclo Semaforico'!CD$32,O!$HC55:$HL55))-IF(CD$31="",(SUMIF(S!$HC$15:$HL$15,'Ciclo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Semaforico'!CD$30,O!$HC55:$HL55))*CD$31))</f>
        <v>0</v>
      </c>
      <c r="CE80" s="241">
        <f>IF(CE$32="",IF(CE$31="",(SUMIF(S!$HC$15:$HL$15,'Ciclo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Semaforico'!CE$30,O!$HC55:$HL55))*CE$31),(SUMIF(S!$HC$15:$HL$15,'Ciclo Semaforico'!CE$32,S!$HC55:$HL55)+SUMIF(N!$HC$15:$HL$15,'Ciclo Semaforico'!CE$32,N!$HC55:$HL55)+SUMIF(E!$HC$15:$HL$15,'Ciclo Semaforico'!CE$32,E!$HC55:$HL55)+SUMIF(O!$HC$15:$HL$15,'Ciclo Semaforico'!CE$32,O!$HC55:$HL55))-IF(CE$31="",(SUMIF(S!$HC$15:$HL$15,'Ciclo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Semaforico'!CE$30,O!$HC55:$HL55))*CE$31))</f>
        <v>0</v>
      </c>
      <c r="CF80" s="241">
        <f>IF(CF$32="",IF(CF$31="",(SUMIF(S!$HC$15:$HL$15,'Ciclo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Semaforico'!CF$30,O!$HC55:$HL55))*CF$31),(SUMIF(S!$HC$15:$HL$15,'Ciclo Semaforico'!CF$32,S!$HC55:$HL55)+SUMIF(N!$HC$15:$HL$15,'Ciclo Semaforico'!CF$32,N!$HC55:$HL55)+SUMIF(E!$HC$15:$HL$15,'Ciclo Semaforico'!CF$32,E!$HC55:$HL55)+SUMIF(O!$HC$15:$HL$15,'Ciclo Semaforico'!CF$32,O!$HC55:$HL55))-IF(CF$31="",(SUMIF(S!$HC$15:$HL$15,'Ciclo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Semaforico'!CF$30,O!$HC55:$HL55))*CF$31))</f>
        <v>0</v>
      </c>
      <c r="CG80" s="241">
        <f>IF(CG$32="",IF(CG$31="",(SUMIF(S!$HC$15:$HL$15,'Ciclo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Semaforico'!CG$30,O!$HC55:$HL55))*CG$31),(SUMIF(S!$HC$15:$HL$15,'Ciclo Semaforico'!CG$32,S!$HC55:$HL55)+SUMIF(N!$HC$15:$HL$15,'Ciclo Semaforico'!CG$32,N!$HC55:$HL55)+SUMIF(E!$HC$15:$HL$15,'Ciclo Semaforico'!CG$32,E!$HC55:$HL55)+SUMIF(O!$HC$15:$HL$15,'Ciclo Semaforico'!CG$32,O!$HC55:$HL55))-IF(CG$31="",(SUMIF(S!$HC$15:$HL$15,'Ciclo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Semaforico'!CG$30,O!$HC55:$HL55))*CG$31))</f>
        <v>0</v>
      </c>
      <c r="CH80" s="242">
        <f>IF(CH$32="",IF(CH$31="",(SUMIF(S!$HC$15:$HL$15,'Ciclo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Semaforico'!CH$30,O!$HC55:$HL55))*CH$31),(SUMIF(S!$HC$15:$HL$15,'Ciclo Semaforico'!CH$32,S!$HC55:$HL55)+SUMIF(N!$HC$15:$HL$15,'Ciclo Semaforico'!CH$32,N!$HC55:$HL55)+SUMIF(E!$HC$15:$HL$15,'Ciclo Semaforico'!CH$32,E!$HC55:$HL55)+SUMIF(O!$HC$15:$HL$15,'Ciclo Semaforico'!CH$32,O!$HC55:$HL55))-IF(CH$31="",(SUMIF(S!$HC$15:$HL$15,'Ciclo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Semaforico'!CH$30,O!$HC55:$HL55))*CH$31))</f>
        <v>0</v>
      </c>
      <c r="CI80" s="240" t="e">
        <f t="shared" si="208"/>
        <v>#REF!</v>
      </c>
      <c r="CJ80" s="241" t="e">
        <f t="shared" si="209"/>
        <v>#REF!</v>
      </c>
      <c r="CK80" s="241" t="e">
        <f t="shared" si="210"/>
        <v>#REF!</v>
      </c>
      <c r="CL80" s="241" t="e">
        <f t="shared" si="211"/>
        <v>#REF!</v>
      </c>
      <c r="CM80" s="241" t="e">
        <f t="shared" si="212"/>
        <v>#REF!</v>
      </c>
      <c r="CN80" s="241" t="e">
        <f t="shared" si="213"/>
        <v>#REF!</v>
      </c>
      <c r="CO80" s="241" t="e">
        <f t="shared" si="214"/>
        <v>#REF!</v>
      </c>
      <c r="CP80" s="241" t="e">
        <f t="shared" si="215"/>
        <v>#REF!</v>
      </c>
      <c r="CQ80" s="241" t="e">
        <f t="shared" si="216"/>
        <v>#REF!</v>
      </c>
      <c r="CR80" s="241" t="e">
        <f t="shared" si="217"/>
        <v>#REF!</v>
      </c>
      <c r="CS80" s="241" t="e">
        <f t="shared" si="218"/>
        <v>#REF!</v>
      </c>
      <c r="CT80" s="242">
        <f t="shared" si="219"/>
        <v>0</v>
      </c>
      <c r="CU80" s="240" t="e">
        <f t="shared" si="220"/>
        <v>#REF!</v>
      </c>
      <c r="CV80" s="241" t="e">
        <f t="shared" si="221"/>
        <v>#REF!</v>
      </c>
      <c r="CW80" s="241" t="e">
        <f t="shared" si="222"/>
        <v>#REF!</v>
      </c>
      <c r="CX80" s="241">
        <f t="shared" si="223"/>
        <v>0</v>
      </c>
      <c r="CY80" s="241">
        <f t="shared" si="224"/>
        <v>0</v>
      </c>
      <c r="CZ80" s="241">
        <f t="shared" si="225"/>
        <v>0</v>
      </c>
      <c r="DA80" s="241">
        <f t="shared" si="226"/>
        <v>0</v>
      </c>
      <c r="DB80" s="241">
        <f t="shared" si="227"/>
        <v>0</v>
      </c>
      <c r="DC80" s="241">
        <f t="shared" si="228"/>
        <v>0</v>
      </c>
      <c r="DD80" s="241">
        <f t="shared" si="229"/>
        <v>0</v>
      </c>
      <c r="DE80" s="241">
        <f t="shared" si="230"/>
        <v>0</v>
      </c>
      <c r="DF80" s="242">
        <f t="shared" si="231"/>
        <v>0</v>
      </c>
      <c r="DG80" s="240">
        <f t="shared" si="232"/>
        <v>0</v>
      </c>
      <c r="DH80" s="241">
        <f t="shared" si="233"/>
        <v>0</v>
      </c>
      <c r="DI80" s="241">
        <f t="shared" si="234"/>
        <v>0</v>
      </c>
      <c r="DJ80" s="241">
        <f t="shared" si="235"/>
        <v>0</v>
      </c>
      <c r="DK80" s="241">
        <f t="shared" si="236"/>
        <v>0</v>
      </c>
      <c r="DL80" s="241">
        <f t="shared" si="237"/>
        <v>0</v>
      </c>
      <c r="DM80" s="241">
        <f t="shared" si="238"/>
        <v>0</v>
      </c>
      <c r="DN80" s="241">
        <f t="shared" si="239"/>
        <v>0</v>
      </c>
      <c r="DO80" s="241">
        <f t="shared" si="240"/>
        <v>0</v>
      </c>
      <c r="DP80" s="241">
        <f t="shared" si="241"/>
        <v>0</v>
      </c>
      <c r="DQ80" s="241">
        <f t="shared" si="242"/>
        <v>0</v>
      </c>
      <c r="DR80" s="242">
        <f t="shared" si="243"/>
        <v>0</v>
      </c>
      <c r="DS80" s="240">
        <f t="shared" si="244"/>
        <v>0</v>
      </c>
      <c r="DT80" s="241">
        <f t="shared" si="245"/>
        <v>0</v>
      </c>
      <c r="DU80" s="241">
        <f t="shared" si="246"/>
        <v>0</v>
      </c>
      <c r="DV80" s="241">
        <f t="shared" si="247"/>
        <v>0</v>
      </c>
      <c r="DW80" s="241">
        <f t="shared" si="248"/>
        <v>0</v>
      </c>
      <c r="DX80" s="241">
        <f t="shared" si="249"/>
        <v>0</v>
      </c>
      <c r="DY80" s="241">
        <f t="shared" si="250"/>
        <v>0</v>
      </c>
      <c r="DZ80" s="241">
        <f t="shared" si="251"/>
        <v>0</v>
      </c>
      <c r="EA80" s="241">
        <f t="shared" si="252"/>
        <v>0</v>
      </c>
      <c r="EB80" s="241">
        <f t="shared" si="253"/>
        <v>0</v>
      </c>
      <c r="EC80" s="241">
        <f t="shared" si="254"/>
        <v>0</v>
      </c>
      <c r="ED80" s="242">
        <f t="shared" si="255"/>
        <v>0</v>
      </c>
      <c r="EE80" s="240">
        <f t="shared" si="256"/>
        <v>0</v>
      </c>
      <c r="EF80" s="241">
        <f t="shared" si="257"/>
        <v>0</v>
      </c>
      <c r="EG80" s="241">
        <f t="shared" si="258"/>
        <v>0</v>
      </c>
      <c r="EH80" s="241">
        <f t="shared" si="259"/>
        <v>0</v>
      </c>
      <c r="EI80" s="241">
        <f t="shared" si="260"/>
        <v>0</v>
      </c>
      <c r="EJ80" s="241">
        <f t="shared" si="261"/>
        <v>0</v>
      </c>
      <c r="EK80" s="241">
        <f t="shared" si="262"/>
        <v>0</v>
      </c>
      <c r="EL80" s="241">
        <f t="shared" si="263"/>
        <v>0</v>
      </c>
      <c r="EM80" s="241">
        <f t="shared" si="264"/>
        <v>0</v>
      </c>
      <c r="EN80" s="241">
        <f t="shared" si="265"/>
        <v>0</v>
      </c>
      <c r="EO80" s="241">
        <f t="shared" si="266"/>
        <v>0</v>
      </c>
      <c r="EP80" s="242">
        <f t="shared" si="267"/>
        <v>0</v>
      </c>
      <c r="EQ80" s="251" t="e">
        <f t="shared" si="268"/>
        <v>#REF!</v>
      </c>
      <c r="ER80" s="252" t="e">
        <f t="shared" si="269"/>
        <v>#REF!</v>
      </c>
      <c r="ES80" s="252" t="e">
        <f t="shared" si="270"/>
        <v>#REF!</v>
      </c>
      <c r="ET80" s="252" t="e">
        <f t="shared" si="271"/>
        <v>#REF!</v>
      </c>
      <c r="EU80" s="252" t="e">
        <f t="shared" si="272"/>
        <v>#REF!</v>
      </c>
      <c r="EV80" s="252" t="e">
        <f t="shared" si="273"/>
        <v>#REF!</v>
      </c>
      <c r="EW80" s="252" t="e">
        <f t="shared" si="274"/>
        <v>#REF!</v>
      </c>
      <c r="EX80" s="252" t="e">
        <f t="shared" si="275"/>
        <v>#REF!</v>
      </c>
      <c r="EY80" s="252" t="e">
        <f t="shared" si="276"/>
        <v>#REF!</v>
      </c>
      <c r="EZ80" s="252" t="e">
        <f t="shared" si="277"/>
        <v>#REF!</v>
      </c>
      <c r="FA80" s="252" t="e">
        <f t="shared" si="278"/>
        <v>#REF!</v>
      </c>
      <c r="FB80" s="253" t="str">
        <f t="shared" si="279"/>
        <v/>
      </c>
      <c r="FC80" s="251" t="e">
        <f t="shared" si="280"/>
        <v>#REF!</v>
      </c>
      <c r="FD80" s="252" t="e">
        <f t="shared" si="281"/>
        <v>#REF!</v>
      </c>
      <c r="FE80" s="252" t="e">
        <f t="shared" si="282"/>
        <v>#REF!</v>
      </c>
      <c r="FF80" s="252" t="str">
        <f t="shared" si="283"/>
        <v/>
      </c>
      <c r="FG80" s="252" t="str">
        <f t="shared" si="284"/>
        <v/>
      </c>
      <c r="FH80" s="252" t="str">
        <f t="shared" si="285"/>
        <v/>
      </c>
      <c r="FI80" s="252" t="str">
        <f t="shared" si="286"/>
        <v/>
      </c>
      <c r="FJ80" s="252" t="str">
        <f t="shared" si="287"/>
        <v/>
      </c>
      <c r="FK80" s="252" t="str">
        <f t="shared" si="288"/>
        <v/>
      </c>
      <c r="FL80" s="252" t="str">
        <f t="shared" si="289"/>
        <v/>
      </c>
      <c r="FM80" s="252" t="str">
        <f t="shared" si="290"/>
        <v/>
      </c>
      <c r="FN80" s="253" t="str">
        <f t="shared" si="291"/>
        <v/>
      </c>
      <c r="FO80" s="251" t="str">
        <f t="shared" si="292"/>
        <v/>
      </c>
      <c r="FP80" s="252" t="str">
        <f t="shared" si="293"/>
        <v/>
      </c>
      <c r="FQ80" s="252" t="str">
        <f t="shared" si="294"/>
        <v/>
      </c>
      <c r="FR80" s="252" t="str">
        <f t="shared" si="295"/>
        <v/>
      </c>
      <c r="FS80" s="252" t="str">
        <f t="shared" si="296"/>
        <v/>
      </c>
      <c r="FT80" s="252" t="str">
        <f t="shared" si="297"/>
        <v/>
      </c>
      <c r="FU80" s="252" t="str">
        <f t="shared" si="298"/>
        <v/>
      </c>
      <c r="FV80" s="252" t="str">
        <f t="shared" si="299"/>
        <v/>
      </c>
      <c r="FW80" s="252" t="str">
        <f t="shared" si="300"/>
        <v/>
      </c>
      <c r="FX80" s="252" t="str">
        <f t="shared" si="301"/>
        <v/>
      </c>
      <c r="FY80" s="252" t="str">
        <f t="shared" si="302"/>
        <v/>
      </c>
      <c r="FZ80" s="253" t="str">
        <f t="shared" si="303"/>
        <v/>
      </c>
      <c r="GA80" s="251" t="str">
        <f t="shared" si="304"/>
        <v/>
      </c>
      <c r="GB80" s="252" t="str">
        <f t="shared" si="305"/>
        <v/>
      </c>
      <c r="GC80" s="252" t="str">
        <f t="shared" si="306"/>
        <v/>
      </c>
      <c r="GD80" s="252" t="str">
        <f t="shared" si="307"/>
        <v/>
      </c>
      <c r="GE80" s="252" t="str">
        <f t="shared" si="308"/>
        <v/>
      </c>
      <c r="GF80" s="252" t="str">
        <f t="shared" si="309"/>
        <v/>
      </c>
      <c r="GG80" s="252" t="str">
        <f t="shared" si="310"/>
        <v/>
      </c>
      <c r="GH80" s="252" t="str">
        <f t="shared" si="311"/>
        <v/>
      </c>
      <c r="GI80" s="252" t="str">
        <f t="shared" si="312"/>
        <v/>
      </c>
      <c r="GJ80" s="252" t="str">
        <f t="shared" si="313"/>
        <v/>
      </c>
      <c r="GK80" s="252" t="str">
        <f t="shared" si="314"/>
        <v/>
      </c>
      <c r="GL80" s="253" t="str">
        <f t="shared" si="315"/>
        <v/>
      </c>
      <c r="GM80" s="251" t="str">
        <f t="shared" si="316"/>
        <v/>
      </c>
      <c r="GN80" s="252" t="str">
        <f t="shared" si="317"/>
        <v/>
      </c>
      <c r="GO80" s="252" t="str">
        <f t="shared" si="318"/>
        <v/>
      </c>
      <c r="GP80" s="252" t="str">
        <f t="shared" si="319"/>
        <v/>
      </c>
      <c r="GQ80" s="252" t="str">
        <f t="shared" si="320"/>
        <v/>
      </c>
      <c r="GR80" s="252" t="str">
        <f t="shared" si="321"/>
        <v/>
      </c>
      <c r="GS80" s="252" t="str">
        <f t="shared" si="322"/>
        <v/>
      </c>
      <c r="GT80" s="252" t="str">
        <f t="shared" si="323"/>
        <v/>
      </c>
      <c r="GU80" s="252" t="str">
        <f t="shared" si="324"/>
        <v/>
      </c>
      <c r="GV80" s="252" t="str">
        <f t="shared" si="325"/>
        <v/>
      </c>
      <c r="GW80" s="252" t="str">
        <f t="shared" si="326"/>
        <v/>
      </c>
      <c r="GX80" s="253" t="str">
        <f t="shared" si="327"/>
        <v/>
      </c>
      <c r="GY80" s="248" t="e">
        <f t="shared" si="332"/>
        <v>#REF!</v>
      </c>
      <c r="GZ80" s="249" t="e">
        <f t="shared" si="332"/>
        <v>#REF!</v>
      </c>
      <c r="HA80" s="249">
        <f t="shared" si="332"/>
        <v>0</v>
      </c>
      <c r="HB80" s="249">
        <f t="shared" si="332"/>
        <v>0</v>
      </c>
      <c r="HC80" s="249">
        <f t="shared" si="332"/>
        <v>0</v>
      </c>
      <c r="HD80" s="249">
        <f t="shared" si="332"/>
        <v>0</v>
      </c>
      <c r="HE80" s="249">
        <f t="shared" si="332"/>
        <v>0</v>
      </c>
      <c r="HF80" s="250">
        <f t="shared" si="332"/>
        <v>0</v>
      </c>
      <c r="HG80" s="248" t="e">
        <f t="shared" si="333"/>
        <v>#REF!</v>
      </c>
      <c r="HH80" s="249" t="e">
        <f t="shared" si="333"/>
        <v>#REF!</v>
      </c>
      <c r="HI80" s="249">
        <f t="shared" si="333"/>
        <v>0</v>
      </c>
      <c r="HJ80" s="249">
        <f t="shared" si="333"/>
        <v>0</v>
      </c>
      <c r="HK80" s="249">
        <f t="shared" si="333"/>
        <v>0</v>
      </c>
      <c r="HL80" s="249">
        <f t="shared" si="333"/>
        <v>0</v>
      </c>
      <c r="HM80" s="249">
        <f t="shared" si="333"/>
        <v>0</v>
      </c>
      <c r="HN80" s="250">
        <f t="shared" si="333"/>
        <v>0</v>
      </c>
      <c r="HO80" s="248">
        <f t="shared" si="334"/>
        <v>0</v>
      </c>
      <c r="HP80" s="249">
        <f t="shared" si="334"/>
        <v>0</v>
      </c>
      <c r="HQ80" s="249">
        <f t="shared" si="334"/>
        <v>0</v>
      </c>
      <c r="HR80" s="249">
        <f t="shared" si="334"/>
        <v>0</v>
      </c>
      <c r="HS80" s="249">
        <f t="shared" si="334"/>
        <v>0</v>
      </c>
      <c r="HT80" s="249">
        <f t="shared" si="334"/>
        <v>0</v>
      </c>
      <c r="HU80" s="249">
        <f t="shared" si="334"/>
        <v>0</v>
      </c>
      <c r="HV80" s="250">
        <f t="shared" si="334"/>
        <v>0</v>
      </c>
      <c r="HW80" s="248">
        <f t="shared" si="335"/>
        <v>0</v>
      </c>
      <c r="HX80" s="249">
        <f t="shared" si="335"/>
        <v>0</v>
      </c>
      <c r="HY80" s="249">
        <f t="shared" si="335"/>
        <v>0</v>
      </c>
      <c r="HZ80" s="249">
        <f t="shared" si="335"/>
        <v>0</v>
      </c>
      <c r="IA80" s="249">
        <f t="shared" si="335"/>
        <v>0</v>
      </c>
      <c r="IB80" s="249">
        <f t="shared" si="335"/>
        <v>0</v>
      </c>
      <c r="IC80" s="249">
        <f t="shared" si="335"/>
        <v>0</v>
      </c>
      <c r="ID80" s="250">
        <f t="shared" si="335"/>
        <v>0</v>
      </c>
      <c r="IE80" s="248">
        <f t="shared" si="336"/>
        <v>0</v>
      </c>
      <c r="IF80" s="249">
        <f t="shared" si="336"/>
        <v>0</v>
      </c>
      <c r="IG80" s="249">
        <f t="shared" si="336"/>
        <v>0</v>
      </c>
      <c r="IH80" s="249">
        <f t="shared" si="336"/>
        <v>0</v>
      </c>
      <c r="II80" s="249">
        <f t="shared" si="336"/>
        <v>0</v>
      </c>
      <c r="IJ80" s="249">
        <f t="shared" si="336"/>
        <v>0</v>
      </c>
      <c r="IK80" s="249">
        <f t="shared" si="336"/>
        <v>0</v>
      </c>
      <c r="IL80" s="250">
        <f t="shared" si="336"/>
        <v>0</v>
      </c>
      <c r="IM80" s="251" t="e">
        <f t="shared" si="203"/>
        <v>#REF!</v>
      </c>
      <c r="IN80" s="252" t="e">
        <f t="shared" si="204"/>
        <v>#REF!</v>
      </c>
      <c r="IO80" s="252">
        <f t="shared" si="205"/>
        <v>0</v>
      </c>
      <c r="IP80" s="252">
        <f t="shared" si="206"/>
        <v>0</v>
      </c>
      <c r="IQ80" s="253">
        <f t="shared" si="207"/>
        <v>0</v>
      </c>
      <c r="IR80" s="405" t="e">
        <f t="shared" si="195"/>
        <v>#REF!</v>
      </c>
      <c r="IS80" s="246">
        <f t="shared" si="202"/>
        <v>13</v>
      </c>
      <c r="IT80" s="254" t="e">
        <f t="shared" si="328"/>
        <v>#REF!</v>
      </c>
      <c r="IU80" s="682">
        <v>2600</v>
      </c>
      <c r="IV80" s="410">
        <v>3</v>
      </c>
      <c r="IW80" s="666" t="s">
        <v>217</v>
      </c>
      <c r="IX80" s="667" t="e">
        <f t="shared" si="196"/>
        <v>#REF!</v>
      </c>
      <c r="IY80" s="668" t="e">
        <f t="shared" si="329"/>
        <v>#REF!</v>
      </c>
      <c r="IZ80" s="669">
        <v>3</v>
      </c>
      <c r="JA80" s="670">
        <v>2</v>
      </c>
      <c r="JB80" s="668" t="e">
        <f t="shared" si="330"/>
        <v>#REF!</v>
      </c>
      <c r="JC80" s="669">
        <f t="shared" si="337"/>
        <v>3</v>
      </c>
      <c r="JD80" s="670">
        <f t="shared" si="337"/>
        <v>2</v>
      </c>
      <c r="JE80" s="671" t="e">
        <f t="shared" si="331"/>
        <v>#REF!</v>
      </c>
      <c r="JF80" s="672">
        <v>3</v>
      </c>
      <c r="JG80" s="673">
        <v>0</v>
      </c>
      <c r="JH80" s="671"/>
      <c r="JI80" s="672"/>
      <c r="JJ80" s="673"/>
      <c r="JK80" s="419"/>
      <c r="JL80" s="420"/>
      <c r="JM80" s="421"/>
      <c r="JN80" s="680">
        <v>1</v>
      </c>
      <c r="JO80" s="680">
        <v>1</v>
      </c>
      <c r="JP80" s="680">
        <v>1</v>
      </c>
      <c r="JQ80" s="680">
        <v>1</v>
      </c>
      <c r="JR80" s="681">
        <v>1</v>
      </c>
      <c r="JS80" s="676" t="e">
        <f t="shared" si="201"/>
        <v>#REF!</v>
      </c>
    </row>
    <row r="81" spans="25:279" ht="20.100000000000001" hidden="1" customHeight="1">
      <c r="Y81" s="381" t="e">
        <f>N!IK56</f>
        <v>#REF!</v>
      </c>
      <c r="Z81" s="378" t="s">
        <v>38</v>
      </c>
      <c r="AA81" s="240" t="e">
        <f>IF(AA$32="",IF(AA$31="",(SUMIF(S!$HC$15:$HL$15,'Ciclo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Semaforico'!AA$30,O!$HC56:$HL56))*AA$31),(SUMIF(S!$HC$15:$HL$15,'Ciclo Semaforico'!AA$32,S!$HC56:$HL56)+SUMIF(N!$HC$15:$HL$15,'Ciclo Semaforico'!AA$32,N!$HC56:$HL56)+SUMIF(E!$HC$15:$HL$15,'Ciclo Semaforico'!AA$32,E!$HC56:$HL56)+SUMIF(O!$HC$15:$HL$15,'Ciclo Semaforico'!AA$32,O!$HC56:$HL56))-IF(AA$31="",(SUMIF(S!$HC$15:$HL$15,'Ciclo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Semaforico'!AA$30,O!$HC56:$HL56))*AA$31))</f>
        <v>#REF!</v>
      </c>
      <c r="AB81" s="241" t="e">
        <f>IF(AB$32="",IF(AB$31="",(SUMIF(S!$HC$15:$HL$15,'Ciclo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Semaforico'!AB$30,O!$HC56:$HL56))*AB$31),(SUMIF(S!$HC$15:$HL$15,'Ciclo Semaforico'!AB$32,S!$HC56:$HL56)+SUMIF(N!$HC$15:$HL$15,'Ciclo Semaforico'!AB$32,N!$HC56:$HL56)+SUMIF(E!$HC$15:$HL$15,'Ciclo Semaforico'!AB$32,E!$HC56:$HL56)+SUMIF(O!$HC$15:$HL$15,'Ciclo Semaforico'!AB$32,O!$HC56:$HL56))-IF(AB$31="",(SUMIF(S!$HC$15:$HL$15,'Ciclo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Semaforico'!AB$30,O!$HC56:$HL56))*AB$31))</f>
        <v>#REF!</v>
      </c>
      <c r="AC81" s="241" t="e">
        <f>IF(AC$32="",IF(AC$31="",(SUMIF(S!$HC$15:$HL$15,'Ciclo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Semaforico'!AC$30,O!$HC56:$HL56))*AC$31),(SUMIF(S!$HC$15:$HL$15,'Ciclo Semaforico'!AC$32,S!$HC56:$HL56)+SUMIF(N!$HC$15:$HL$15,'Ciclo Semaforico'!AC$32,N!$HC56:$HL56)+SUMIF(E!$HC$15:$HL$15,'Ciclo Semaforico'!AC$32,E!$HC56:$HL56)+SUMIF(O!$HC$15:$HL$15,'Ciclo Semaforico'!AC$32,O!$HC56:$HL56))-IF(AC$31="",(SUMIF(S!$HC$15:$HL$15,'Ciclo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Semaforico'!AC$30,O!$HC56:$HL56))*AC$31))</f>
        <v>#REF!</v>
      </c>
      <c r="AD81" s="241" t="e">
        <f>IF(AD$32="",IF(AD$31="",(SUMIF(S!$HC$15:$HL$15,'Ciclo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Semaforico'!AD$30,O!$HC56:$HL56))*AD$31),(SUMIF(S!$HC$15:$HL$15,'Ciclo Semaforico'!AD$32,S!$HC56:$HL56)+SUMIF(N!$HC$15:$HL$15,'Ciclo Semaforico'!AD$32,N!$HC56:$HL56)+SUMIF(E!$HC$15:$HL$15,'Ciclo Semaforico'!AD$32,E!$HC56:$HL56)+SUMIF(O!$HC$15:$HL$15,'Ciclo Semaforico'!AD$32,O!$HC56:$HL56))-IF(AD$31="",(SUMIF(S!$HC$15:$HL$15,'Ciclo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Semaforico'!AD$30,O!$HC56:$HL56))*AD$31))</f>
        <v>#REF!</v>
      </c>
      <c r="AE81" s="241" t="e">
        <f>IF(AE$32="",IF(AE$31="",(SUMIF(S!$HC$15:$HL$15,'Ciclo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Semaforico'!AE$30,O!$HC56:$HL56))*AE$31),(SUMIF(S!$HC$15:$HL$15,'Ciclo Semaforico'!AE$32,S!$HC56:$HL56)+SUMIF(N!$HC$15:$HL$15,'Ciclo Semaforico'!AE$32,N!$HC56:$HL56)+SUMIF(E!$HC$15:$HL$15,'Ciclo Semaforico'!AE$32,E!$HC56:$HL56)+SUMIF(O!$HC$15:$HL$15,'Ciclo Semaforico'!AE$32,O!$HC56:$HL56))-IF(AE$31="",(SUMIF(S!$HC$15:$HL$15,'Ciclo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Semaforico'!AE$30,O!$HC56:$HL56))*AE$31))</f>
        <v>#REF!</v>
      </c>
      <c r="AF81" s="241" t="e">
        <f>IF(AF$32="",IF(AF$31="",(SUMIF(S!$HC$15:$HL$15,'Ciclo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Semaforico'!AF$30,O!$HC56:$HL56))*AF$31),(SUMIF(S!$HC$15:$HL$15,'Ciclo Semaforico'!AF$32,S!$HC56:$HL56)+SUMIF(N!$HC$15:$HL$15,'Ciclo Semaforico'!AF$32,N!$HC56:$HL56)+SUMIF(E!$HC$15:$HL$15,'Ciclo Semaforico'!AF$32,E!$HC56:$HL56)+SUMIF(O!$HC$15:$HL$15,'Ciclo Semaforico'!AF$32,O!$HC56:$HL56))-IF(AF$31="",(SUMIF(S!$HC$15:$HL$15,'Ciclo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Semaforico'!AF$30,O!$HC56:$HL56))*AF$31))</f>
        <v>#REF!</v>
      </c>
      <c r="AG81" s="241" t="e">
        <f>IF(AG$32="",IF(AG$31="",(SUMIF(S!$HC$15:$HL$15,'Ciclo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Semaforico'!AG$30,O!$HC56:$HL56))*AG$31),(SUMIF(S!$HC$15:$HL$15,'Ciclo Semaforico'!AG$32,S!$HC56:$HL56)+SUMIF(N!$HC$15:$HL$15,'Ciclo Semaforico'!AG$32,N!$HC56:$HL56)+SUMIF(E!$HC$15:$HL$15,'Ciclo Semaforico'!AG$32,E!$HC56:$HL56)+SUMIF(O!$HC$15:$HL$15,'Ciclo Semaforico'!AG$32,O!$HC56:$HL56))-IF(AG$31="",(SUMIF(S!$HC$15:$HL$15,'Ciclo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Semaforico'!AG$30,O!$HC56:$HL56))*AG$31))</f>
        <v>#REF!</v>
      </c>
      <c r="AH81" s="241" t="e">
        <f>IF(AH$32="",IF(AH$31="",(SUMIF(S!$HC$15:$HL$15,'Ciclo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Semaforico'!AH$30,O!$HC56:$HL56))*AH$31),(SUMIF(S!$HC$15:$HL$15,'Ciclo Semaforico'!AH$32,S!$HC56:$HL56)+SUMIF(N!$HC$15:$HL$15,'Ciclo Semaforico'!AH$32,N!$HC56:$HL56)+SUMIF(E!$HC$15:$HL$15,'Ciclo Semaforico'!AH$32,E!$HC56:$HL56)+SUMIF(O!$HC$15:$HL$15,'Ciclo Semaforico'!AH$32,O!$HC56:$HL56))-IF(AH$31="",(SUMIF(S!$HC$15:$HL$15,'Ciclo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Semaforico'!AH$30,O!$HC56:$HL56))*AH$31))</f>
        <v>#REF!</v>
      </c>
      <c r="AI81" s="241" t="e">
        <f>IF(AI$32="",IF(AI$31="",(SUMIF(S!$HC$15:$HL$15,'Ciclo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Semaforico'!AI$30,O!$HC56:$HL56))*AI$31),(SUMIF(S!$HC$15:$HL$15,'Ciclo Semaforico'!AI$32,S!$HC56:$HL56)+SUMIF(N!$HC$15:$HL$15,'Ciclo Semaforico'!AI$32,N!$HC56:$HL56)+SUMIF(E!$HC$15:$HL$15,'Ciclo Semaforico'!AI$32,E!$HC56:$HL56)+SUMIF(O!$HC$15:$HL$15,'Ciclo Semaforico'!AI$32,O!$HC56:$HL56))-IF(AI$31="",(SUMIF(S!$HC$15:$HL$15,'Ciclo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Semaforico'!AI$30,O!$HC56:$HL56))*AI$31))</f>
        <v>#REF!</v>
      </c>
      <c r="AJ81" s="241" t="e">
        <f>IF(AJ$32="",IF(AJ$31="",(SUMIF(S!$HC$15:$HL$15,'Ciclo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Semaforico'!AJ$30,O!$HC56:$HL56))*AJ$31),(SUMIF(S!$HC$15:$HL$15,'Ciclo Semaforico'!AJ$32,S!$HC56:$HL56)+SUMIF(N!$HC$15:$HL$15,'Ciclo Semaforico'!AJ$32,N!$HC56:$HL56)+SUMIF(E!$HC$15:$HL$15,'Ciclo Semaforico'!AJ$32,E!$HC56:$HL56)+SUMIF(O!$HC$15:$HL$15,'Ciclo Semaforico'!AJ$32,O!$HC56:$HL56))-IF(AJ$31="",(SUMIF(S!$HC$15:$HL$15,'Ciclo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Semaforico'!AJ$30,O!$HC56:$HL56))*AJ$31))</f>
        <v>#REF!</v>
      </c>
      <c r="AK81" s="241" t="e">
        <f>IF(AK$32="",IF(AK$31="",(SUMIF(S!$HC$15:$HL$15,'Ciclo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Semaforico'!AK$30,O!$HC56:$HL56))*AK$31),(SUMIF(S!$HC$15:$HL$15,'Ciclo Semaforico'!AK$32,S!$HC56:$HL56)+SUMIF(N!$HC$15:$HL$15,'Ciclo Semaforico'!AK$32,N!$HC56:$HL56)+SUMIF(E!$HC$15:$HL$15,'Ciclo Semaforico'!AK$32,E!$HC56:$HL56)+SUMIF(O!$HC$15:$HL$15,'Ciclo Semaforico'!AK$32,O!$HC56:$HL56))-IF(AK$31="",(SUMIF(S!$HC$15:$HL$15,'Ciclo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Semaforico'!AK$30,O!$HC56:$HL56))*AK$31))</f>
        <v>#REF!</v>
      </c>
      <c r="AL81" s="242">
        <f>IF(AL$32="",IF(AL$31="",(SUMIF(S!$HC$15:$HL$15,'Ciclo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Semaforico'!AL$30,O!$HC56:$HL56))*AL$31),(SUMIF(S!$HC$15:$HL$15,'Ciclo Semaforico'!AL$32,S!$HC56:$HL56)+SUMIF(N!$HC$15:$HL$15,'Ciclo Semaforico'!AL$32,N!$HC56:$HL56)+SUMIF(E!$HC$15:$HL$15,'Ciclo Semaforico'!AL$32,E!$HC56:$HL56)+SUMIF(O!$HC$15:$HL$15,'Ciclo Semaforico'!AL$32,O!$HC56:$HL56))-IF(AL$31="",(SUMIF(S!$HC$15:$HL$15,'Ciclo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Semaforico'!AL$30,O!$HC56:$HL56))*AL$31))</f>
        <v>0</v>
      </c>
      <c r="AM81" s="240" t="e">
        <f>IF(AM$32="",IF(AM$31="",(SUMIF(S!$HC$15:$HL$15,'Ciclo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Semaforico'!AM$30,O!$HC56:$HL56))*AM$31),(SUMIF(S!$HC$15:$HL$15,'Ciclo Semaforico'!AM$32,S!$HC56:$HL56)+SUMIF(N!$HC$15:$HL$15,'Ciclo Semaforico'!AM$32,N!$HC56:$HL56)+SUMIF(E!$HC$15:$HL$15,'Ciclo Semaforico'!AM$32,E!$HC56:$HL56)+SUMIF(O!$HC$15:$HL$15,'Ciclo Semaforico'!AM$32,O!$HC56:$HL56))-IF(AM$31="",(SUMIF(S!$HC$15:$HL$15,'Ciclo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Semaforico'!AM$30,O!$HC56:$HL56))*AM$31))</f>
        <v>#REF!</v>
      </c>
      <c r="AN81" s="241" t="e">
        <f>IF(AN$32="",IF(AN$31="",(SUMIF(S!$HC$15:$HL$15,'Ciclo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Semaforico'!AN$30,O!$HC56:$HL56))*AN$31),(SUMIF(S!$HC$15:$HL$15,'Ciclo Semaforico'!AN$32,S!$HC56:$HL56)+SUMIF(N!$HC$15:$HL$15,'Ciclo Semaforico'!AN$32,N!$HC56:$HL56)+SUMIF(E!$HC$15:$HL$15,'Ciclo Semaforico'!AN$32,E!$HC56:$HL56)+SUMIF(O!$HC$15:$HL$15,'Ciclo Semaforico'!AN$32,O!$HC56:$HL56))-IF(AN$31="",(SUMIF(S!$HC$15:$HL$15,'Ciclo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Semaforico'!AN$30,O!$HC56:$HL56))*AN$31))</f>
        <v>#REF!</v>
      </c>
      <c r="AO81" s="241" t="e">
        <f>IF(AO$32="",IF(AO$31="",(SUMIF(S!$HC$15:$HL$15,'Ciclo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Semaforico'!AO$30,O!$HC56:$HL56))*AO$31),(SUMIF(S!$HC$15:$HL$15,'Ciclo Semaforico'!AO$32,S!$HC56:$HL56)+SUMIF(N!$HC$15:$HL$15,'Ciclo Semaforico'!AO$32,N!$HC56:$HL56)+SUMIF(E!$HC$15:$HL$15,'Ciclo Semaforico'!AO$32,E!$HC56:$HL56)+SUMIF(O!$HC$15:$HL$15,'Ciclo Semaforico'!AO$32,O!$HC56:$HL56))-IF(AO$31="",(SUMIF(S!$HC$15:$HL$15,'Ciclo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Semaforico'!AO$30,O!$HC56:$HL56))*AO$31))</f>
        <v>#REF!</v>
      </c>
      <c r="AP81" s="241">
        <f>IF(AP$32="",IF(AP$31="",(SUMIF(S!$HC$15:$HL$15,'Ciclo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Semaforico'!AP$30,O!$HC56:$HL56))*AP$31),(SUMIF(S!$HC$15:$HL$15,'Ciclo Semaforico'!AP$32,S!$HC56:$HL56)+SUMIF(N!$HC$15:$HL$15,'Ciclo Semaforico'!AP$32,N!$HC56:$HL56)+SUMIF(E!$HC$15:$HL$15,'Ciclo Semaforico'!AP$32,E!$HC56:$HL56)+SUMIF(O!$HC$15:$HL$15,'Ciclo Semaforico'!AP$32,O!$HC56:$HL56))-IF(AP$31="",(SUMIF(S!$HC$15:$HL$15,'Ciclo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Semaforico'!AP$30,O!$HC56:$HL56))*AP$31))</f>
        <v>0</v>
      </c>
      <c r="AQ81" s="241">
        <f>IF(AQ$32="",IF(AQ$31="",(SUMIF(S!$HC$15:$HL$15,'Ciclo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Semaforico'!AQ$30,O!$HC56:$HL56))*AQ$31),(SUMIF(S!$HC$15:$HL$15,'Ciclo Semaforico'!AQ$32,S!$HC56:$HL56)+SUMIF(N!$HC$15:$HL$15,'Ciclo Semaforico'!AQ$32,N!$HC56:$HL56)+SUMIF(E!$HC$15:$HL$15,'Ciclo Semaforico'!AQ$32,E!$HC56:$HL56)+SUMIF(O!$HC$15:$HL$15,'Ciclo Semaforico'!AQ$32,O!$HC56:$HL56))-IF(AQ$31="",(SUMIF(S!$HC$15:$HL$15,'Ciclo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Semaforico'!AQ$30,O!$HC56:$HL56))*AQ$31))</f>
        <v>0</v>
      </c>
      <c r="AR81" s="241">
        <f>IF(AR$32="",IF(AR$31="",(SUMIF(S!$HC$15:$HL$15,'Ciclo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Semaforico'!AR$30,O!$HC56:$HL56))*AR$31),(SUMIF(S!$HC$15:$HL$15,'Ciclo Semaforico'!AR$32,S!$HC56:$HL56)+SUMIF(N!$HC$15:$HL$15,'Ciclo Semaforico'!AR$32,N!$HC56:$HL56)+SUMIF(E!$HC$15:$HL$15,'Ciclo Semaforico'!AR$32,E!$HC56:$HL56)+SUMIF(O!$HC$15:$HL$15,'Ciclo Semaforico'!AR$32,O!$HC56:$HL56))-IF(AR$31="",(SUMIF(S!$HC$15:$HL$15,'Ciclo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Semaforico'!AR$30,O!$HC56:$HL56))*AR$31))</f>
        <v>0</v>
      </c>
      <c r="AS81" s="241">
        <f>IF(AS$32="",IF(AS$31="",(SUMIF(S!$HC$15:$HL$15,'Ciclo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Semaforico'!AS$30,O!$HC56:$HL56))*AS$31),(SUMIF(S!$HC$15:$HL$15,'Ciclo Semaforico'!AS$32,S!$HC56:$HL56)+SUMIF(N!$HC$15:$HL$15,'Ciclo Semaforico'!AS$32,N!$HC56:$HL56)+SUMIF(E!$HC$15:$HL$15,'Ciclo Semaforico'!AS$32,E!$HC56:$HL56)+SUMIF(O!$HC$15:$HL$15,'Ciclo Semaforico'!AS$32,O!$HC56:$HL56))-IF(AS$31="",(SUMIF(S!$HC$15:$HL$15,'Ciclo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Semaforico'!AS$30,O!$HC56:$HL56))*AS$31))</f>
        <v>0</v>
      </c>
      <c r="AT81" s="241">
        <f>IF(AT$32="",IF(AT$31="",(SUMIF(S!$HC$15:$HL$15,'Ciclo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Semaforico'!AT$30,O!$HC56:$HL56))*AT$31),(SUMIF(S!$HC$15:$HL$15,'Ciclo Semaforico'!AT$32,S!$HC56:$HL56)+SUMIF(N!$HC$15:$HL$15,'Ciclo Semaforico'!AT$32,N!$HC56:$HL56)+SUMIF(E!$HC$15:$HL$15,'Ciclo Semaforico'!AT$32,E!$HC56:$HL56)+SUMIF(O!$HC$15:$HL$15,'Ciclo Semaforico'!AT$32,O!$HC56:$HL56))-IF(AT$31="",(SUMIF(S!$HC$15:$HL$15,'Ciclo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Semaforico'!AT$30,O!$HC56:$HL56))*AT$31))</f>
        <v>0</v>
      </c>
      <c r="AU81" s="241">
        <f>IF(AU$32="",IF(AU$31="",(SUMIF(S!$HC$15:$HL$15,'Ciclo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Semaforico'!AU$30,O!$HC56:$HL56))*AU$31),(SUMIF(S!$HC$15:$HL$15,'Ciclo Semaforico'!AU$32,S!$HC56:$HL56)+SUMIF(N!$HC$15:$HL$15,'Ciclo Semaforico'!AU$32,N!$HC56:$HL56)+SUMIF(E!$HC$15:$HL$15,'Ciclo Semaforico'!AU$32,E!$HC56:$HL56)+SUMIF(O!$HC$15:$HL$15,'Ciclo Semaforico'!AU$32,O!$HC56:$HL56))-IF(AU$31="",(SUMIF(S!$HC$15:$HL$15,'Ciclo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Semaforico'!AU$30,O!$HC56:$HL56))*AU$31))</f>
        <v>0</v>
      </c>
      <c r="AV81" s="241">
        <f>IF(AV$32="",IF(AV$31="",(SUMIF(S!$HC$15:$HL$15,'Ciclo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Semaforico'!AV$30,O!$HC56:$HL56))*AV$31),(SUMIF(S!$HC$15:$HL$15,'Ciclo Semaforico'!AV$32,S!$HC56:$HL56)+SUMIF(N!$HC$15:$HL$15,'Ciclo Semaforico'!AV$32,N!$HC56:$HL56)+SUMIF(E!$HC$15:$HL$15,'Ciclo Semaforico'!AV$32,E!$HC56:$HL56)+SUMIF(O!$HC$15:$HL$15,'Ciclo Semaforico'!AV$32,O!$HC56:$HL56))-IF(AV$31="",(SUMIF(S!$HC$15:$HL$15,'Ciclo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Semaforico'!AV$30,O!$HC56:$HL56))*AV$31))</f>
        <v>0</v>
      </c>
      <c r="AW81" s="241">
        <f>IF(AW$32="",IF(AW$31="",(SUMIF(S!$HC$15:$HL$15,'Ciclo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Semaforico'!AW$30,O!$HC56:$HL56))*AW$31),(SUMIF(S!$HC$15:$HL$15,'Ciclo Semaforico'!AW$32,S!$HC56:$HL56)+SUMIF(N!$HC$15:$HL$15,'Ciclo Semaforico'!AW$32,N!$HC56:$HL56)+SUMIF(E!$HC$15:$HL$15,'Ciclo Semaforico'!AW$32,E!$HC56:$HL56)+SUMIF(O!$HC$15:$HL$15,'Ciclo Semaforico'!AW$32,O!$HC56:$HL56))-IF(AW$31="",(SUMIF(S!$HC$15:$HL$15,'Ciclo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Semaforico'!AW$30,O!$HC56:$HL56))*AW$31))</f>
        <v>0</v>
      </c>
      <c r="AX81" s="242">
        <f>IF(AX$32="",IF(AX$31="",(SUMIF(S!$HC$15:$HL$15,'Ciclo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Semaforico'!AX$30,O!$HC56:$HL56))*AX$31),(SUMIF(S!$HC$15:$HL$15,'Ciclo Semaforico'!AX$32,S!$HC56:$HL56)+SUMIF(N!$HC$15:$HL$15,'Ciclo Semaforico'!AX$32,N!$HC56:$HL56)+SUMIF(E!$HC$15:$HL$15,'Ciclo Semaforico'!AX$32,E!$HC56:$HL56)+SUMIF(O!$HC$15:$HL$15,'Ciclo Semaforico'!AX$32,O!$HC56:$HL56))-IF(AX$31="",(SUMIF(S!$HC$15:$HL$15,'Ciclo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Semaforico'!AX$30,O!$HC56:$HL56))*AX$31))</f>
        <v>0</v>
      </c>
      <c r="AY81" s="240">
        <f>IF(AY$32="",IF(AY$31="",(SUMIF(S!$HC$15:$HL$15,'Ciclo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Semaforico'!AY$30,O!$HC56:$HL56))*AY$31),(SUMIF(S!$HC$15:$HL$15,'Ciclo Semaforico'!AY$32,S!$HC56:$HL56)+SUMIF(N!$HC$15:$HL$15,'Ciclo Semaforico'!AY$32,N!$HC56:$HL56)+SUMIF(E!$HC$15:$HL$15,'Ciclo Semaforico'!AY$32,E!$HC56:$HL56)+SUMIF(O!$HC$15:$HL$15,'Ciclo Semaforico'!AY$32,O!$HC56:$HL56))-IF(AY$31="",(SUMIF(S!$HC$15:$HL$15,'Ciclo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Semaforico'!AY$30,O!$HC56:$HL56))*AY$31))</f>
        <v>0</v>
      </c>
      <c r="AZ81" s="241">
        <f>IF(AZ$32="",IF(AZ$31="",(SUMIF(S!$HC$15:$HL$15,'Ciclo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Semaforico'!AZ$30,O!$HC56:$HL56))*AZ$31),(SUMIF(S!$HC$15:$HL$15,'Ciclo Semaforico'!AZ$32,S!$HC56:$HL56)+SUMIF(N!$HC$15:$HL$15,'Ciclo Semaforico'!AZ$32,N!$HC56:$HL56)+SUMIF(E!$HC$15:$HL$15,'Ciclo Semaforico'!AZ$32,E!$HC56:$HL56)+SUMIF(O!$HC$15:$HL$15,'Ciclo Semaforico'!AZ$32,O!$HC56:$HL56))-IF(AZ$31="",(SUMIF(S!$HC$15:$HL$15,'Ciclo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Semaforico'!AZ$30,O!$HC56:$HL56))*AZ$31))</f>
        <v>0</v>
      </c>
      <c r="BA81" s="241">
        <f>IF(BA$32="",IF(BA$31="",(SUMIF(S!$HC$15:$HL$15,'Ciclo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Semaforico'!BA$30,O!$HC56:$HL56))*BA$31),(SUMIF(S!$HC$15:$HL$15,'Ciclo Semaforico'!BA$32,S!$HC56:$HL56)+SUMIF(N!$HC$15:$HL$15,'Ciclo Semaforico'!BA$32,N!$HC56:$HL56)+SUMIF(E!$HC$15:$HL$15,'Ciclo Semaforico'!BA$32,E!$HC56:$HL56)+SUMIF(O!$HC$15:$HL$15,'Ciclo Semaforico'!BA$32,O!$HC56:$HL56))-IF(BA$31="",(SUMIF(S!$HC$15:$HL$15,'Ciclo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Semaforico'!BA$30,O!$HC56:$HL56))*BA$31))</f>
        <v>0</v>
      </c>
      <c r="BB81" s="241">
        <f>IF(BB$32="",IF(BB$31="",(SUMIF(S!$HC$15:$HL$15,'Ciclo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Semaforico'!BB$30,O!$HC56:$HL56))*BB$31),(SUMIF(S!$HC$15:$HL$15,'Ciclo Semaforico'!BB$32,S!$HC56:$HL56)+SUMIF(N!$HC$15:$HL$15,'Ciclo Semaforico'!BB$32,N!$HC56:$HL56)+SUMIF(E!$HC$15:$HL$15,'Ciclo Semaforico'!BB$32,E!$HC56:$HL56)+SUMIF(O!$HC$15:$HL$15,'Ciclo Semaforico'!BB$32,O!$HC56:$HL56))-IF(BB$31="",(SUMIF(S!$HC$15:$HL$15,'Ciclo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Semaforico'!BB$30,O!$HC56:$HL56))*BB$31))</f>
        <v>0</v>
      </c>
      <c r="BC81" s="241">
        <f>IF(BC$32="",IF(BC$31="",(SUMIF(S!$HC$15:$HL$15,'Ciclo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Semaforico'!BC$30,O!$HC56:$HL56))*BC$31),(SUMIF(S!$HC$15:$HL$15,'Ciclo Semaforico'!BC$32,S!$HC56:$HL56)+SUMIF(N!$HC$15:$HL$15,'Ciclo Semaforico'!BC$32,N!$HC56:$HL56)+SUMIF(E!$HC$15:$HL$15,'Ciclo Semaforico'!BC$32,E!$HC56:$HL56)+SUMIF(O!$HC$15:$HL$15,'Ciclo Semaforico'!BC$32,O!$HC56:$HL56))-IF(BC$31="",(SUMIF(S!$HC$15:$HL$15,'Ciclo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Semaforico'!BC$30,O!$HC56:$HL56))*BC$31))</f>
        <v>0</v>
      </c>
      <c r="BD81" s="241">
        <f>IF(BD$32="",IF(BD$31="",(SUMIF(S!$HC$15:$HL$15,'Ciclo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Semaforico'!BD$30,O!$HC56:$HL56))*BD$31),(SUMIF(S!$HC$15:$HL$15,'Ciclo Semaforico'!BD$32,S!$HC56:$HL56)+SUMIF(N!$HC$15:$HL$15,'Ciclo Semaforico'!BD$32,N!$HC56:$HL56)+SUMIF(E!$HC$15:$HL$15,'Ciclo Semaforico'!BD$32,E!$HC56:$HL56)+SUMIF(O!$HC$15:$HL$15,'Ciclo Semaforico'!BD$32,O!$HC56:$HL56))-IF(BD$31="",(SUMIF(S!$HC$15:$HL$15,'Ciclo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Semaforico'!BD$30,O!$HC56:$HL56))*BD$31))</f>
        <v>0</v>
      </c>
      <c r="BE81" s="241">
        <f>IF(BE$32="",IF(BE$31="",(SUMIF(S!$HC$15:$HL$15,'Ciclo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Semaforico'!BE$30,O!$HC56:$HL56))*BE$31),(SUMIF(S!$HC$15:$HL$15,'Ciclo Semaforico'!BE$32,S!$HC56:$HL56)+SUMIF(N!$HC$15:$HL$15,'Ciclo Semaforico'!BE$32,N!$HC56:$HL56)+SUMIF(E!$HC$15:$HL$15,'Ciclo Semaforico'!BE$32,E!$HC56:$HL56)+SUMIF(O!$HC$15:$HL$15,'Ciclo Semaforico'!BE$32,O!$HC56:$HL56))-IF(BE$31="",(SUMIF(S!$HC$15:$HL$15,'Ciclo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Semaforico'!BE$30,O!$HC56:$HL56))*BE$31))</f>
        <v>0</v>
      </c>
      <c r="BF81" s="241">
        <f>IF(BF$32="",IF(BF$31="",(SUMIF(S!$HC$15:$HL$15,'Ciclo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Semaforico'!BF$30,O!$HC56:$HL56))*BF$31),(SUMIF(S!$HC$15:$HL$15,'Ciclo Semaforico'!BF$32,S!$HC56:$HL56)+SUMIF(N!$HC$15:$HL$15,'Ciclo Semaforico'!BF$32,N!$HC56:$HL56)+SUMIF(E!$HC$15:$HL$15,'Ciclo Semaforico'!BF$32,E!$HC56:$HL56)+SUMIF(O!$HC$15:$HL$15,'Ciclo Semaforico'!BF$32,O!$HC56:$HL56))-IF(BF$31="",(SUMIF(S!$HC$15:$HL$15,'Ciclo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Semaforico'!BF$30,O!$HC56:$HL56))*BF$31))</f>
        <v>0</v>
      </c>
      <c r="BG81" s="241">
        <f>IF(BG$32="",IF(BG$31="",(SUMIF(S!$HC$15:$HL$15,'Ciclo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Semaforico'!BG$30,O!$HC56:$HL56))*BG$31),(SUMIF(S!$HC$15:$HL$15,'Ciclo Semaforico'!BG$32,S!$HC56:$HL56)+SUMIF(N!$HC$15:$HL$15,'Ciclo Semaforico'!BG$32,N!$HC56:$HL56)+SUMIF(E!$HC$15:$HL$15,'Ciclo Semaforico'!BG$32,E!$HC56:$HL56)+SUMIF(O!$HC$15:$HL$15,'Ciclo Semaforico'!BG$32,O!$HC56:$HL56))-IF(BG$31="",(SUMIF(S!$HC$15:$HL$15,'Ciclo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Semaforico'!BG$30,O!$HC56:$HL56))*BG$31))</f>
        <v>0</v>
      </c>
      <c r="BH81" s="241">
        <f>IF(BH$32="",IF(BH$31="",(SUMIF(S!$HC$15:$HL$15,'Ciclo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Semaforico'!BH$30,O!$HC56:$HL56))*BH$31),(SUMIF(S!$HC$15:$HL$15,'Ciclo Semaforico'!BH$32,S!$HC56:$HL56)+SUMIF(N!$HC$15:$HL$15,'Ciclo Semaforico'!BH$32,N!$HC56:$HL56)+SUMIF(E!$HC$15:$HL$15,'Ciclo Semaforico'!BH$32,E!$HC56:$HL56)+SUMIF(O!$HC$15:$HL$15,'Ciclo Semaforico'!BH$32,O!$HC56:$HL56))-IF(BH$31="",(SUMIF(S!$HC$15:$HL$15,'Ciclo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Semaforico'!BH$30,O!$HC56:$HL56))*BH$31))</f>
        <v>0</v>
      </c>
      <c r="BI81" s="241">
        <f>IF(BI$32="",IF(BI$31="",(SUMIF(S!$HC$15:$HL$15,'Ciclo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Semaforico'!BI$30,O!$HC56:$HL56))*BI$31),(SUMIF(S!$HC$15:$HL$15,'Ciclo Semaforico'!BI$32,S!$HC56:$HL56)+SUMIF(N!$HC$15:$HL$15,'Ciclo Semaforico'!BI$32,N!$HC56:$HL56)+SUMIF(E!$HC$15:$HL$15,'Ciclo Semaforico'!BI$32,E!$HC56:$HL56)+SUMIF(O!$HC$15:$HL$15,'Ciclo Semaforico'!BI$32,O!$HC56:$HL56))-IF(BI$31="",(SUMIF(S!$HC$15:$HL$15,'Ciclo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Semaforico'!BI$30,O!$HC56:$HL56))*BI$31))</f>
        <v>0</v>
      </c>
      <c r="BJ81" s="242">
        <f>IF(BJ$32="",IF(BJ$31="",(SUMIF(S!$HC$15:$HL$15,'Ciclo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Semaforico'!BJ$30,O!$HC56:$HL56))*BJ$31),(SUMIF(S!$HC$15:$HL$15,'Ciclo Semaforico'!BJ$32,S!$HC56:$HL56)+SUMIF(N!$HC$15:$HL$15,'Ciclo Semaforico'!BJ$32,N!$HC56:$HL56)+SUMIF(E!$HC$15:$HL$15,'Ciclo Semaforico'!BJ$32,E!$HC56:$HL56)+SUMIF(O!$HC$15:$HL$15,'Ciclo Semaforico'!BJ$32,O!$HC56:$HL56))-IF(BJ$31="",(SUMIF(S!$HC$15:$HL$15,'Ciclo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Semaforico'!BJ$30,O!$HC56:$HL56))*BJ$31))</f>
        <v>0</v>
      </c>
      <c r="BK81" s="240">
        <f>IF(BK$32="",IF(BK$31="",(SUMIF(S!$HC$15:$HL$15,'Ciclo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Semaforico'!BK$30,O!$HC56:$HL56))*BK$31),(SUMIF(S!$HC$15:$HL$15,'Ciclo Semaforico'!BK$32,S!$HC56:$HL56)+SUMIF(N!$HC$15:$HL$15,'Ciclo Semaforico'!BK$32,N!$HC56:$HL56)+SUMIF(E!$HC$15:$HL$15,'Ciclo Semaforico'!BK$32,E!$HC56:$HL56)+SUMIF(O!$HC$15:$HL$15,'Ciclo Semaforico'!BK$32,O!$HC56:$HL56))-IF(BK$31="",(SUMIF(S!$HC$15:$HL$15,'Ciclo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Semaforico'!BK$30,O!$HC56:$HL56))*BK$31))</f>
        <v>0</v>
      </c>
      <c r="BL81" s="241">
        <f>IF(BL$32="",IF(BL$31="",(SUMIF(S!$HC$15:$HL$15,'Ciclo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Semaforico'!BL$30,O!$HC56:$HL56))*BL$31),(SUMIF(S!$HC$15:$HL$15,'Ciclo Semaforico'!BL$32,S!$HC56:$HL56)+SUMIF(N!$HC$15:$HL$15,'Ciclo Semaforico'!BL$32,N!$HC56:$HL56)+SUMIF(E!$HC$15:$HL$15,'Ciclo Semaforico'!BL$32,E!$HC56:$HL56)+SUMIF(O!$HC$15:$HL$15,'Ciclo Semaforico'!BL$32,O!$HC56:$HL56))-IF(BL$31="",(SUMIF(S!$HC$15:$HL$15,'Ciclo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Semaforico'!BL$30,O!$HC56:$HL56))*BL$31))</f>
        <v>0</v>
      </c>
      <c r="BM81" s="241">
        <f>IF(BM$32="",IF(BM$31="",(SUMIF(S!$HC$15:$HL$15,'Ciclo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Semaforico'!BM$30,O!$HC56:$HL56))*BM$31),(SUMIF(S!$HC$15:$HL$15,'Ciclo Semaforico'!BM$32,S!$HC56:$HL56)+SUMIF(N!$HC$15:$HL$15,'Ciclo Semaforico'!BM$32,N!$HC56:$HL56)+SUMIF(E!$HC$15:$HL$15,'Ciclo Semaforico'!BM$32,E!$HC56:$HL56)+SUMIF(O!$HC$15:$HL$15,'Ciclo Semaforico'!BM$32,O!$HC56:$HL56))-IF(BM$31="",(SUMIF(S!$HC$15:$HL$15,'Ciclo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Semaforico'!BM$30,O!$HC56:$HL56))*BM$31))</f>
        <v>0</v>
      </c>
      <c r="BN81" s="241">
        <f>IF(BN$32="",IF(BN$31="",(SUMIF(S!$HC$15:$HL$15,'Ciclo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Semaforico'!BN$30,O!$HC56:$HL56))*BN$31),(SUMIF(S!$HC$15:$HL$15,'Ciclo Semaforico'!BN$32,S!$HC56:$HL56)+SUMIF(N!$HC$15:$HL$15,'Ciclo Semaforico'!BN$32,N!$HC56:$HL56)+SUMIF(E!$HC$15:$HL$15,'Ciclo Semaforico'!BN$32,E!$HC56:$HL56)+SUMIF(O!$HC$15:$HL$15,'Ciclo Semaforico'!BN$32,O!$HC56:$HL56))-IF(BN$31="",(SUMIF(S!$HC$15:$HL$15,'Ciclo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Semaforico'!BN$30,O!$HC56:$HL56))*BN$31))</f>
        <v>0</v>
      </c>
      <c r="BO81" s="241">
        <f>IF(BO$32="",IF(BO$31="",(SUMIF(S!$HC$15:$HL$15,'Ciclo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Semaforico'!BO$30,O!$HC56:$HL56))*BO$31),(SUMIF(S!$HC$15:$HL$15,'Ciclo Semaforico'!BO$32,S!$HC56:$HL56)+SUMIF(N!$HC$15:$HL$15,'Ciclo Semaforico'!BO$32,N!$HC56:$HL56)+SUMIF(E!$HC$15:$HL$15,'Ciclo Semaforico'!BO$32,E!$HC56:$HL56)+SUMIF(O!$HC$15:$HL$15,'Ciclo Semaforico'!BO$32,O!$HC56:$HL56))-IF(BO$31="",(SUMIF(S!$HC$15:$HL$15,'Ciclo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Semaforico'!BO$30,O!$HC56:$HL56))*BO$31))</f>
        <v>0</v>
      </c>
      <c r="BP81" s="241">
        <f>IF(BP$32="",IF(BP$31="",(SUMIF(S!$HC$15:$HL$15,'Ciclo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Semaforico'!BP$30,O!$HC56:$HL56))*BP$31),(SUMIF(S!$HC$15:$HL$15,'Ciclo Semaforico'!BP$32,S!$HC56:$HL56)+SUMIF(N!$HC$15:$HL$15,'Ciclo Semaforico'!BP$32,N!$HC56:$HL56)+SUMIF(E!$HC$15:$HL$15,'Ciclo Semaforico'!BP$32,E!$HC56:$HL56)+SUMIF(O!$HC$15:$HL$15,'Ciclo Semaforico'!BP$32,O!$HC56:$HL56))-IF(BP$31="",(SUMIF(S!$HC$15:$HL$15,'Ciclo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Semaforico'!BP$30,O!$HC56:$HL56))*BP$31))</f>
        <v>0</v>
      </c>
      <c r="BQ81" s="241">
        <f>IF(BQ$32="",IF(BQ$31="",(SUMIF(S!$HC$15:$HL$15,'Ciclo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Semaforico'!BQ$30,O!$HC56:$HL56))*BQ$31),(SUMIF(S!$HC$15:$HL$15,'Ciclo Semaforico'!BQ$32,S!$HC56:$HL56)+SUMIF(N!$HC$15:$HL$15,'Ciclo Semaforico'!BQ$32,N!$HC56:$HL56)+SUMIF(E!$HC$15:$HL$15,'Ciclo Semaforico'!BQ$32,E!$HC56:$HL56)+SUMIF(O!$HC$15:$HL$15,'Ciclo Semaforico'!BQ$32,O!$HC56:$HL56))-IF(BQ$31="",(SUMIF(S!$HC$15:$HL$15,'Ciclo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Semaforico'!BQ$30,O!$HC56:$HL56))*BQ$31))</f>
        <v>0</v>
      </c>
      <c r="BR81" s="241">
        <f>IF(BR$32="",IF(BR$31="",(SUMIF(S!$HC$15:$HL$15,'Ciclo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Semaforico'!BR$30,O!$HC56:$HL56))*BR$31),(SUMIF(S!$HC$15:$HL$15,'Ciclo Semaforico'!BR$32,S!$HC56:$HL56)+SUMIF(N!$HC$15:$HL$15,'Ciclo Semaforico'!BR$32,N!$HC56:$HL56)+SUMIF(E!$HC$15:$HL$15,'Ciclo Semaforico'!BR$32,E!$HC56:$HL56)+SUMIF(O!$HC$15:$HL$15,'Ciclo Semaforico'!BR$32,O!$HC56:$HL56))-IF(BR$31="",(SUMIF(S!$HC$15:$HL$15,'Ciclo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Semaforico'!BR$30,O!$HC56:$HL56))*BR$31))</f>
        <v>0</v>
      </c>
      <c r="BS81" s="241">
        <f>IF(BS$32="",IF(BS$31="",(SUMIF(S!$HC$15:$HL$15,'Ciclo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Semaforico'!BS$30,O!$HC56:$HL56))*BS$31),(SUMIF(S!$HC$15:$HL$15,'Ciclo Semaforico'!BS$32,S!$HC56:$HL56)+SUMIF(N!$HC$15:$HL$15,'Ciclo Semaforico'!BS$32,N!$HC56:$HL56)+SUMIF(E!$HC$15:$HL$15,'Ciclo Semaforico'!BS$32,E!$HC56:$HL56)+SUMIF(O!$HC$15:$HL$15,'Ciclo Semaforico'!BS$32,O!$HC56:$HL56))-IF(BS$31="",(SUMIF(S!$HC$15:$HL$15,'Ciclo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Semaforico'!BS$30,O!$HC56:$HL56))*BS$31))</f>
        <v>0</v>
      </c>
      <c r="BT81" s="241">
        <f>IF(BT$32="",IF(BT$31="",(SUMIF(S!$HC$15:$HL$15,'Ciclo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Semaforico'!BT$30,O!$HC56:$HL56))*BT$31),(SUMIF(S!$HC$15:$HL$15,'Ciclo Semaforico'!BT$32,S!$HC56:$HL56)+SUMIF(N!$HC$15:$HL$15,'Ciclo Semaforico'!BT$32,N!$HC56:$HL56)+SUMIF(E!$HC$15:$HL$15,'Ciclo Semaforico'!BT$32,E!$HC56:$HL56)+SUMIF(O!$HC$15:$HL$15,'Ciclo Semaforico'!BT$32,O!$HC56:$HL56))-IF(BT$31="",(SUMIF(S!$HC$15:$HL$15,'Ciclo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Semaforico'!BT$30,O!$HC56:$HL56))*BT$31))</f>
        <v>0</v>
      </c>
      <c r="BU81" s="241">
        <f>IF(BU$32="",IF(BU$31="",(SUMIF(S!$HC$15:$HL$15,'Ciclo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Semaforico'!BU$30,O!$HC56:$HL56))*BU$31),(SUMIF(S!$HC$15:$HL$15,'Ciclo Semaforico'!BU$32,S!$HC56:$HL56)+SUMIF(N!$HC$15:$HL$15,'Ciclo Semaforico'!BU$32,N!$HC56:$HL56)+SUMIF(E!$HC$15:$HL$15,'Ciclo Semaforico'!BU$32,E!$HC56:$HL56)+SUMIF(O!$HC$15:$HL$15,'Ciclo Semaforico'!BU$32,O!$HC56:$HL56))-IF(BU$31="",(SUMIF(S!$HC$15:$HL$15,'Ciclo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Semaforico'!BU$30,O!$HC56:$HL56))*BU$31))</f>
        <v>0</v>
      </c>
      <c r="BV81" s="242">
        <f>IF(BV$32="",IF(BV$31="",(SUMIF(S!$HC$15:$HL$15,'Ciclo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Semaforico'!BV$30,O!$HC56:$HL56))*BV$31),(SUMIF(S!$HC$15:$HL$15,'Ciclo Semaforico'!BV$32,S!$HC56:$HL56)+SUMIF(N!$HC$15:$HL$15,'Ciclo Semaforico'!BV$32,N!$HC56:$HL56)+SUMIF(E!$HC$15:$HL$15,'Ciclo Semaforico'!BV$32,E!$HC56:$HL56)+SUMIF(O!$HC$15:$HL$15,'Ciclo Semaforico'!BV$32,O!$HC56:$HL56))-IF(BV$31="",(SUMIF(S!$HC$15:$HL$15,'Ciclo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Semaforico'!BV$30,O!$HC56:$HL56))*BV$31))</f>
        <v>0</v>
      </c>
      <c r="BW81" s="240">
        <f>IF(BW$32="",IF(BW$31="",(SUMIF(S!$HC$15:$HL$15,'Ciclo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Semaforico'!BW$30,O!$HC56:$HL56))*BW$31),(SUMIF(S!$HC$15:$HL$15,'Ciclo Semaforico'!BW$32,S!$HC56:$HL56)+SUMIF(N!$HC$15:$HL$15,'Ciclo Semaforico'!BW$32,N!$HC56:$HL56)+SUMIF(E!$HC$15:$HL$15,'Ciclo Semaforico'!BW$32,E!$HC56:$HL56)+SUMIF(O!$HC$15:$HL$15,'Ciclo Semaforico'!BW$32,O!$HC56:$HL56))-IF(BW$31="",(SUMIF(S!$HC$15:$HL$15,'Ciclo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Semaforico'!BW$30,O!$HC56:$HL56))*BW$31))</f>
        <v>0</v>
      </c>
      <c r="BX81" s="241">
        <f>IF(BX$32="",IF(BX$31="",(SUMIF(S!$HC$15:$HL$15,'Ciclo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Semaforico'!BX$30,O!$HC56:$HL56))*BX$31),(SUMIF(S!$HC$15:$HL$15,'Ciclo Semaforico'!BX$32,S!$HC56:$HL56)+SUMIF(N!$HC$15:$HL$15,'Ciclo Semaforico'!BX$32,N!$HC56:$HL56)+SUMIF(E!$HC$15:$HL$15,'Ciclo Semaforico'!BX$32,E!$HC56:$HL56)+SUMIF(O!$HC$15:$HL$15,'Ciclo Semaforico'!BX$32,O!$HC56:$HL56))-IF(BX$31="",(SUMIF(S!$HC$15:$HL$15,'Ciclo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Semaforico'!BX$30,O!$HC56:$HL56))*BX$31))</f>
        <v>0</v>
      </c>
      <c r="BY81" s="241">
        <f>IF(BY$32="",IF(BY$31="",(SUMIF(S!$HC$15:$HL$15,'Ciclo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Semaforico'!BY$30,O!$HC56:$HL56))*BY$31),(SUMIF(S!$HC$15:$HL$15,'Ciclo Semaforico'!BY$32,S!$HC56:$HL56)+SUMIF(N!$HC$15:$HL$15,'Ciclo Semaforico'!BY$32,N!$HC56:$HL56)+SUMIF(E!$HC$15:$HL$15,'Ciclo Semaforico'!BY$32,E!$HC56:$HL56)+SUMIF(O!$HC$15:$HL$15,'Ciclo Semaforico'!BY$32,O!$HC56:$HL56))-IF(BY$31="",(SUMIF(S!$HC$15:$HL$15,'Ciclo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Semaforico'!BY$30,O!$HC56:$HL56))*BY$31))</f>
        <v>0</v>
      </c>
      <c r="BZ81" s="241">
        <f>IF(BZ$32="",IF(BZ$31="",(SUMIF(S!$HC$15:$HL$15,'Ciclo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Semaforico'!BZ$30,O!$HC56:$HL56))*BZ$31),(SUMIF(S!$HC$15:$HL$15,'Ciclo Semaforico'!BZ$32,S!$HC56:$HL56)+SUMIF(N!$HC$15:$HL$15,'Ciclo Semaforico'!BZ$32,N!$HC56:$HL56)+SUMIF(E!$HC$15:$HL$15,'Ciclo Semaforico'!BZ$32,E!$HC56:$HL56)+SUMIF(O!$HC$15:$HL$15,'Ciclo Semaforico'!BZ$32,O!$HC56:$HL56))-IF(BZ$31="",(SUMIF(S!$HC$15:$HL$15,'Ciclo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Semaforico'!BZ$30,O!$HC56:$HL56))*BZ$31))</f>
        <v>0</v>
      </c>
      <c r="CA81" s="241">
        <f>IF(CA$32="",IF(CA$31="",(SUMIF(S!$HC$15:$HL$15,'Ciclo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Semaforico'!CA$30,O!$HC56:$HL56))*CA$31),(SUMIF(S!$HC$15:$HL$15,'Ciclo Semaforico'!CA$32,S!$HC56:$HL56)+SUMIF(N!$HC$15:$HL$15,'Ciclo Semaforico'!CA$32,N!$HC56:$HL56)+SUMIF(E!$HC$15:$HL$15,'Ciclo Semaforico'!CA$32,E!$HC56:$HL56)+SUMIF(O!$HC$15:$HL$15,'Ciclo Semaforico'!CA$32,O!$HC56:$HL56))-IF(CA$31="",(SUMIF(S!$HC$15:$HL$15,'Ciclo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Semaforico'!CA$30,O!$HC56:$HL56))*CA$31))</f>
        <v>0</v>
      </c>
      <c r="CB81" s="241">
        <f>IF(CB$32="",IF(CB$31="",(SUMIF(S!$HC$15:$HL$15,'Ciclo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Semaforico'!CB$30,O!$HC56:$HL56))*CB$31),(SUMIF(S!$HC$15:$HL$15,'Ciclo Semaforico'!CB$32,S!$HC56:$HL56)+SUMIF(N!$HC$15:$HL$15,'Ciclo Semaforico'!CB$32,N!$HC56:$HL56)+SUMIF(E!$HC$15:$HL$15,'Ciclo Semaforico'!CB$32,E!$HC56:$HL56)+SUMIF(O!$HC$15:$HL$15,'Ciclo Semaforico'!CB$32,O!$HC56:$HL56))-IF(CB$31="",(SUMIF(S!$HC$15:$HL$15,'Ciclo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Semaforico'!CB$30,O!$HC56:$HL56))*CB$31))</f>
        <v>0</v>
      </c>
      <c r="CC81" s="241">
        <f>IF(CC$32="",IF(CC$31="",(SUMIF(S!$HC$15:$HL$15,'Ciclo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Semaforico'!CC$30,O!$HC56:$HL56))*CC$31),(SUMIF(S!$HC$15:$HL$15,'Ciclo Semaforico'!CC$32,S!$HC56:$HL56)+SUMIF(N!$HC$15:$HL$15,'Ciclo Semaforico'!CC$32,N!$HC56:$HL56)+SUMIF(E!$HC$15:$HL$15,'Ciclo Semaforico'!CC$32,E!$HC56:$HL56)+SUMIF(O!$HC$15:$HL$15,'Ciclo Semaforico'!CC$32,O!$HC56:$HL56))-IF(CC$31="",(SUMIF(S!$HC$15:$HL$15,'Ciclo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Semaforico'!CC$30,O!$HC56:$HL56))*CC$31))</f>
        <v>0</v>
      </c>
      <c r="CD81" s="241">
        <f>IF(CD$32="",IF(CD$31="",(SUMIF(S!$HC$15:$HL$15,'Ciclo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Semaforico'!CD$30,O!$HC56:$HL56))*CD$31),(SUMIF(S!$HC$15:$HL$15,'Ciclo Semaforico'!CD$32,S!$HC56:$HL56)+SUMIF(N!$HC$15:$HL$15,'Ciclo Semaforico'!CD$32,N!$HC56:$HL56)+SUMIF(E!$HC$15:$HL$15,'Ciclo Semaforico'!CD$32,E!$HC56:$HL56)+SUMIF(O!$HC$15:$HL$15,'Ciclo Semaforico'!CD$32,O!$HC56:$HL56))-IF(CD$31="",(SUMIF(S!$HC$15:$HL$15,'Ciclo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Semaforico'!CD$30,O!$HC56:$HL56))*CD$31))</f>
        <v>0</v>
      </c>
      <c r="CE81" s="241">
        <f>IF(CE$32="",IF(CE$31="",(SUMIF(S!$HC$15:$HL$15,'Ciclo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Semaforico'!CE$30,O!$HC56:$HL56))*CE$31),(SUMIF(S!$HC$15:$HL$15,'Ciclo Semaforico'!CE$32,S!$HC56:$HL56)+SUMIF(N!$HC$15:$HL$15,'Ciclo Semaforico'!CE$32,N!$HC56:$HL56)+SUMIF(E!$HC$15:$HL$15,'Ciclo Semaforico'!CE$32,E!$HC56:$HL56)+SUMIF(O!$HC$15:$HL$15,'Ciclo Semaforico'!CE$32,O!$HC56:$HL56))-IF(CE$31="",(SUMIF(S!$HC$15:$HL$15,'Ciclo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Semaforico'!CE$30,O!$HC56:$HL56))*CE$31))</f>
        <v>0</v>
      </c>
      <c r="CF81" s="241">
        <f>IF(CF$32="",IF(CF$31="",(SUMIF(S!$HC$15:$HL$15,'Ciclo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Semaforico'!CF$30,O!$HC56:$HL56))*CF$31),(SUMIF(S!$HC$15:$HL$15,'Ciclo Semaforico'!CF$32,S!$HC56:$HL56)+SUMIF(N!$HC$15:$HL$15,'Ciclo Semaforico'!CF$32,N!$HC56:$HL56)+SUMIF(E!$HC$15:$HL$15,'Ciclo Semaforico'!CF$32,E!$HC56:$HL56)+SUMIF(O!$HC$15:$HL$15,'Ciclo Semaforico'!CF$32,O!$HC56:$HL56))-IF(CF$31="",(SUMIF(S!$HC$15:$HL$15,'Ciclo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Semaforico'!CF$30,O!$HC56:$HL56))*CF$31))</f>
        <v>0</v>
      </c>
      <c r="CG81" s="241">
        <f>IF(CG$32="",IF(CG$31="",(SUMIF(S!$HC$15:$HL$15,'Ciclo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Semaforico'!CG$30,O!$HC56:$HL56))*CG$31),(SUMIF(S!$HC$15:$HL$15,'Ciclo Semaforico'!CG$32,S!$HC56:$HL56)+SUMIF(N!$HC$15:$HL$15,'Ciclo Semaforico'!CG$32,N!$HC56:$HL56)+SUMIF(E!$HC$15:$HL$15,'Ciclo Semaforico'!CG$32,E!$HC56:$HL56)+SUMIF(O!$HC$15:$HL$15,'Ciclo Semaforico'!CG$32,O!$HC56:$HL56))-IF(CG$31="",(SUMIF(S!$HC$15:$HL$15,'Ciclo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Semaforico'!CG$30,O!$HC56:$HL56))*CG$31))</f>
        <v>0</v>
      </c>
      <c r="CH81" s="242">
        <f>IF(CH$32="",IF(CH$31="",(SUMIF(S!$HC$15:$HL$15,'Ciclo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Semaforico'!CH$30,O!$HC56:$HL56))*CH$31),(SUMIF(S!$HC$15:$HL$15,'Ciclo Semaforico'!CH$32,S!$HC56:$HL56)+SUMIF(N!$HC$15:$HL$15,'Ciclo Semaforico'!CH$32,N!$HC56:$HL56)+SUMIF(E!$HC$15:$HL$15,'Ciclo Semaforico'!CH$32,E!$HC56:$HL56)+SUMIF(O!$HC$15:$HL$15,'Ciclo Semaforico'!CH$32,O!$HC56:$HL56))-IF(CH$31="",(SUMIF(S!$HC$15:$HL$15,'Ciclo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Semaforico'!CH$30,O!$HC56:$HL56))*CH$31))</f>
        <v>0</v>
      </c>
      <c r="CI81" s="240" t="e">
        <f t="shared" si="208"/>
        <v>#REF!</v>
      </c>
      <c r="CJ81" s="241" t="e">
        <f t="shared" si="209"/>
        <v>#REF!</v>
      </c>
      <c r="CK81" s="241" t="e">
        <f t="shared" si="210"/>
        <v>#REF!</v>
      </c>
      <c r="CL81" s="241" t="e">
        <f t="shared" si="211"/>
        <v>#REF!</v>
      </c>
      <c r="CM81" s="241" t="e">
        <f t="shared" si="212"/>
        <v>#REF!</v>
      </c>
      <c r="CN81" s="241" t="e">
        <f t="shared" si="213"/>
        <v>#REF!</v>
      </c>
      <c r="CO81" s="241" t="e">
        <f t="shared" si="214"/>
        <v>#REF!</v>
      </c>
      <c r="CP81" s="241" t="e">
        <f t="shared" si="215"/>
        <v>#REF!</v>
      </c>
      <c r="CQ81" s="241" t="e">
        <f t="shared" si="216"/>
        <v>#REF!</v>
      </c>
      <c r="CR81" s="241" t="e">
        <f t="shared" si="217"/>
        <v>#REF!</v>
      </c>
      <c r="CS81" s="241" t="e">
        <f t="shared" si="218"/>
        <v>#REF!</v>
      </c>
      <c r="CT81" s="242">
        <f t="shared" si="219"/>
        <v>0</v>
      </c>
      <c r="CU81" s="240" t="e">
        <f t="shared" si="220"/>
        <v>#REF!</v>
      </c>
      <c r="CV81" s="241" t="e">
        <f t="shared" si="221"/>
        <v>#REF!</v>
      </c>
      <c r="CW81" s="241" t="e">
        <f t="shared" si="222"/>
        <v>#REF!</v>
      </c>
      <c r="CX81" s="241">
        <f t="shared" si="223"/>
        <v>0</v>
      </c>
      <c r="CY81" s="241">
        <f t="shared" si="224"/>
        <v>0</v>
      </c>
      <c r="CZ81" s="241">
        <f t="shared" si="225"/>
        <v>0</v>
      </c>
      <c r="DA81" s="241">
        <f t="shared" si="226"/>
        <v>0</v>
      </c>
      <c r="DB81" s="241">
        <f t="shared" si="227"/>
        <v>0</v>
      </c>
      <c r="DC81" s="241">
        <f t="shared" si="228"/>
        <v>0</v>
      </c>
      <c r="DD81" s="241">
        <f t="shared" si="229"/>
        <v>0</v>
      </c>
      <c r="DE81" s="241">
        <f t="shared" si="230"/>
        <v>0</v>
      </c>
      <c r="DF81" s="242">
        <f t="shared" si="231"/>
        <v>0</v>
      </c>
      <c r="DG81" s="240">
        <f t="shared" si="232"/>
        <v>0</v>
      </c>
      <c r="DH81" s="241">
        <f t="shared" si="233"/>
        <v>0</v>
      </c>
      <c r="DI81" s="241">
        <f t="shared" si="234"/>
        <v>0</v>
      </c>
      <c r="DJ81" s="241">
        <f t="shared" si="235"/>
        <v>0</v>
      </c>
      <c r="DK81" s="241">
        <f t="shared" si="236"/>
        <v>0</v>
      </c>
      <c r="DL81" s="241">
        <f t="shared" si="237"/>
        <v>0</v>
      </c>
      <c r="DM81" s="241">
        <f t="shared" si="238"/>
        <v>0</v>
      </c>
      <c r="DN81" s="241">
        <f t="shared" si="239"/>
        <v>0</v>
      </c>
      <c r="DO81" s="241">
        <f t="shared" si="240"/>
        <v>0</v>
      </c>
      <c r="DP81" s="241">
        <f t="shared" si="241"/>
        <v>0</v>
      </c>
      <c r="DQ81" s="241">
        <f t="shared" si="242"/>
        <v>0</v>
      </c>
      <c r="DR81" s="242">
        <f t="shared" si="243"/>
        <v>0</v>
      </c>
      <c r="DS81" s="240">
        <f t="shared" si="244"/>
        <v>0</v>
      </c>
      <c r="DT81" s="241">
        <f t="shared" si="245"/>
        <v>0</v>
      </c>
      <c r="DU81" s="241">
        <f t="shared" si="246"/>
        <v>0</v>
      </c>
      <c r="DV81" s="241">
        <f t="shared" si="247"/>
        <v>0</v>
      </c>
      <c r="DW81" s="241">
        <f t="shared" si="248"/>
        <v>0</v>
      </c>
      <c r="DX81" s="241">
        <f t="shared" si="249"/>
        <v>0</v>
      </c>
      <c r="DY81" s="241">
        <f t="shared" si="250"/>
        <v>0</v>
      </c>
      <c r="DZ81" s="241">
        <f t="shared" si="251"/>
        <v>0</v>
      </c>
      <c r="EA81" s="241">
        <f t="shared" si="252"/>
        <v>0</v>
      </c>
      <c r="EB81" s="241">
        <f t="shared" si="253"/>
        <v>0</v>
      </c>
      <c r="EC81" s="241">
        <f t="shared" si="254"/>
        <v>0</v>
      </c>
      <c r="ED81" s="242">
        <f t="shared" si="255"/>
        <v>0</v>
      </c>
      <c r="EE81" s="240">
        <f t="shared" si="256"/>
        <v>0</v>
      </c>
      <c r="EF81" s="241">
        <f t="shared" si="257"/>
        <v>0</v>
      </c>
      <c r="EG81" s="241">
        <f t="shared" si="258"/>
        <v>0</v>
      </c>
      <c r="EH81" s="241">
        <f t="shared" si="259"/>
        <v>0</v>
      </c>
      <c r="EI81" s="241">
        <f t="shared" si="260"/>
        <v>0</v>
      </c>
      <c r="EJ81" s="241">
        <f t="shared" si="261"/>
        <v>0</v>
      </c>
      <c r="EK81" s="241">
        <f t="shared" si="262"/>
        <v>0</v>
      </c>
      <c r="EL81" s="241">
        <f t="shared" si="263"/>
        <v>0</v>
      </c>
      <c r="EM81" s="241">
        <f t="shared" si="264"/>
        <v>0</v>
      </c>
      <c r="EN81" s="241">
        <f t="shared" si="265"/>
        <v>0</v>
      </c>
      <c r="EO81" s="241">
        <f t="shared" si="266"/>
        <v>0</v>
      </c>
      <c r="EP81" s="242">
        <f t="shared" si="267"/>
        <v>0</v>
      </c>
      <c r="EQ81" s="251" t="e">
        <f t="shared" si="268"/>
        <v>#REF!</v>
      </c>
      <c r="ER81" s="252" t="e">
        <f t="shared" si="269"/>
        <v>#REF!</v>
      </c>
      <c r="ES81" s="252" t="e">
        <f t="shared" si="270"/>
        <v>#REF!</v>
      </c>
      <c r="ET81" s="252" t="e">
        <f t="shared" si="271"/>
        <v>#REF!</v>
      </c>
      <c r="EU81" s="252" t="e">
        <f t="shared" si="272"/>
        <v>#REF!</v>
      </c>
      <c r="EV81" s="252" t="e">
        <f t="shared" si="273"/>
        <v>#REF!</v>
      </c>
      <c r="EW81" s="252" t="e">
        <f t="shared" si="274"/>
        <v>#REF!</v>
      </c>
      <c r="EX81" s="252" t="e">
        <f t="shared" si="275"/>
        <v>#REF!</v>
      </c>
      <c r="EY81" s="252" t="e">
        <f t="shared" si="276"/>
        <v>#REF!</v>
      </c>
      <c r="EZ81" s="252" t="e">
        <f t="shared" si="277"/>
        <v>#REF!</v>
      </c>
      <c r="FA81" s="252" t="e">
        <f t="shared" si="278"/>
        <v>#REF!</v>
      </c>
      <c r="FB81" s="253" t="str">
        <f t="shared" si="279"/>
        <v/>
      </c>
      <c r="FC81" s="251" t="e">
        <f t="shared" si="280"/>
        <v>#REF!</v>
      </c>
      <c r="FD81" s="252" t="e">
        <f t="shared" si="281"/>
        <v>#REF!</v>
      </c>
      <c r="FE81" s="252" t="e">
        <f t="shared" si="282"/>
        <v>#REF!</v>
      </c>
      <c r="FF81" s="252" t="str">
        <f t="shared" si="283"/>
        <v/>
      </c>
      <c r="FG81" s="252" t="str">
        <f t="shared" si="284"/>
        <v/>
      </c>
      <c r="FH81" s="252" t="str">
        <f t="shared" si="285"/>
        <v/>
      </c>
      <c r="FI81" s="252" t="str">
        <f t="shared" si="286"/>
        <v/>
      </c>
      <c r="FJ81" s="252" t="str">
        <f t="shared" si="287"/>
        <v/>
      </c>
      <c r="FK81" s="252" t="str">
        <f t="shared" si="288"/>
        <v/>
      </c>
      <c r="FL81" s="252" t="str">
        <f t="shared" si="289"/>
        <v/>
      </c>
      <c r="FM81" s="252" t="str">
        <f t="shared" si="290"/>
        <v/>
      </c>
      <c r="FN81" s="253" t="str">
        <f t="shared" si="291"/>
        <v/>
      </c>
      <c r="FO81" s="251" t="str">
        <f t="shared" si="292"/>
        <v/>
      </c>
      <c r="FP81" s="252" t="str">
        <f t="shared" si="293"/>
        <v/>
      </c>
      <c r="FQ81" s="252" t="str">
        <f t="shared" si="294"/>
        <v/>
      </c>
      <c r="FR81" s="252" t="str">
        <f t="shared" si="295"/>
        <v/>
      </c>
      <c r="FS81" s="252" t="str">
        <f t="shared" si="296"/>
        <v/>
      </c>
      <c r="FT81" s="252" t="str">
        <f t="shared" si="297"/>
        <v/>
      </c>
      <c r="FU81" s="252" t="str">
        <f t="shared" si="298"/>
        <v/>
      </c>
      <c r="FV81" s="252" t="str">
        <f t="shared" si="299"/>
        <v/>
      </c>
      <c r="FW81" s="252" t="str">
        <f t="shared" si="300"/>
        <v/>
      </c>
      <c r="FX81" s="252" t="str">
        <f t="shared" si="301"/>
        <v/>
      </c>
      <c r="FY81" s="252" t="str">
        <f t="shared" si="302"/>
        <v/>
      </c>
      <c r="FZ81" s="253" t="str">
        <f t="shared" si="303"/>
        <v/>
      </c>
      <c r="GA81" s="251" t="str">
        <f t="shared" si="304"/>
        <v/>
      </c>
      <c r="GB81" s="252" t="str">
        <f t="shared" si="305"/>
        <v/>
      </c>
      <c r="GC81" s="252" t="str">
        <f t="shared" si="306"/>
        <v/>
      </c>
      <c r="GD81" s="252" t="str">
        <f t="shared" si="307"/>
        <v/>
      </c>
      <c r="GE81" s="252" t="str">
        <f t="shared" si="308"/>
        <v/>
      </c>
      <c r="GF81" s="252" t="str">
        <f t="shared" si="309"/>
        <v/>
      </c>
      <c r="GG81" s="252" t="str">
        <f t="shared" si="310"/>
        <v/>
      </c>
      <c r="GH81" s="252" t="str">
        <f t="shared" si="311"/>
        <v/>
      </c>
      <c r="GI81" s="252" t="str">
        <f t="shared" si="312"/>
        <v/>
      </c>
      <c r="GJ81" s="252" t="str">
        <f t="shared" si="313"/>
        <v/>
      </c>
      <c r="GK81" s="252" t="str">
        <f t="shared" si="314"/>
        <v/>
      </c>
      <c r="GL81" s="253" t="str">
        <f t="shared" si="315"/>
        <v/>
      </c>
      <c r="GM81" s="251" t="str">
        <f t="shared" si="316"/>
        <v/>
      </c>
      <c r="GN81" s="252" t="str">
        <f t="shared" si="317"/>
        <v/>
      </c>
      <c r="GO81" s="252" t="str">
        <f t="shared" si="318"/>
        <v/>
      </c>
      <c r="GP81" s="252" t="str">
        <f t="shared" si="319"/>
        <v/>
      </c>
      <c r="GQ81" s="252" t="str">
        <f t="shared" si="320"/>
        <v/>
      </c>
      <c r="GR81" s="252" t="str">
        <f t="shared" si="321"/>
        <v/>
      </c>
      <c r="GS81" s="252" t="str">
        <f t="shared" si="322"/>
        <v/>
      </c>
      <c r="GT81" s="252" t="str">
        <f t="shared" si="323"/>
        <v/>
      </c>
      <c r="GU81" s="252" t="str">
        <f t="shared" si="324"/>
        <v/>
      </c>
      <c r="GV81" s="252" t="str">
        <f t="shared" si="325"/>
        <v/>
      </c>
      <c r="GW81" s="252" t="str">
        <f t="shared" si="326"/>
        <v/>
      </c>
      <c r="GX81" s="253" t="str">
        <f t="shared" si="327"/>
        <v/>
      </c>
      <c r="GY81" s="248" t="e">
        <f t="shared" si="332"/>
        <v>#REF!</v>
      </c>
      <c r="GZ81" s="249" t="e">
        <f t="shared" si="332"/>
        <v>#REF!</v>
      </c>
      <c r="HA81" s="249">
        <f t="shared" si="332"/>
        <v>0</v>
      </c>
      <c r="HB81" s="249">
        <f t="shared" si="332"/>
        <v>0</v>
      </c>
      <c r="HC81" s="249">
        <f t="shared" si="332"/>
        <v>0</v>
      </c>
      <c r="HD81" s="249">
        <f t="shared" si="332"/>
        <v>0</v>
      </c>
      <c r="HE81" s="249">
        <f t="shared" si="332"/>
        <v>0</v>
      </c>
      <c r="HF81" s="250">
        <f t="shared" si="332"/>
        <v>0</v>
      </c>
      <c r="HG81" s="248" t="e">
        <f t="shared" si="333"/>
        <v>#REF!</v>
      </c>
      <c r="HH81" s="249" t="e">
        <f t="shared" si="333"/>
        <v>#REF!</v>
      </c>
      <c r="HI81" s="249">
        <f t="shared" si="333"/>
        <v>0</v>
      </c>
      <c r="HJ81" s="249">
        <f t="shared" si="333"/>
        <v>0</v>
      </c>
      <c r="HK81" s="249">
        <f t="shared" si="333"/>
        <v>0</v>
      </c>
      <c r="HL81" s="249">
        <f t="shared" si="333"/>
        <v>0</v>
      </c>
      <c r="HM81" s="249">
        <f t="shared" si="333"/>
        <v>0</v>
      </c>
      <c r="HN81" s="250">
        <f t="shared" si="333"/>
        <v>0</v>
      </c>
      <c r="HO81" s="248">
        <f t="shared" si="334"/>
        <v>0</v>
      </c>
      <c r="HP81" s="249">
        <f t="shared" si="334"/>
        <v>0</v>
      </c>
      <c r="HQ81" s="249">
        <f t="shared" si="334"/>
        <v>0</v>
      </c>
      <c r="HR81" s="249">
        <f t="shared" si="334"/>
        <v>0</v>
      </c>
      <c r="HS81" s="249">
        <f t="shared" si="334"/>
        <v>0</v>
      </c>
      <c r="HT81" s="249">
        <f t="shared" si="334"/>
        <v>0</v>
      </c>
      <c r="HU81" s="249">
        <f t="shared" si="334"/>
        <v>0</v>
      </c>
      <c r="HV81" s="250">
        <f t="shared" si="334"/>
        <v>0</v>
      </c>
      <c r="HW81" s="248">
        <f t="shared" si="335"/>
        <v>0</v>
      </c>
      <c r="HX81" s="249">
        <f t="shared" si="335"/>
        <v>0</v>
      </c>
      <c r="HY81" s="249">
        <f t="shared" si="335"/>
        <v>0</v>
      </c>
      <c r="HZ81" s="249">
        <f t="shared" si="335"/>
        <v>0</v>
      </c>
      <c r="IA81" s="249">
        <f t="shared" si="335"/>
        <v>0</v>
      </c>
      <c r="IB81" s="249">
        <f t="shared" si="335"/>
        <v>0</v>
      </c>
      <c r="IC81" s="249">
        <f t="shared" si="335"/>
        <v>0</v>
      </c>
      <c r="ID81" s="250">
        <f t="shared" si="335"/>
        <v>0</v>
      </c>
      <c r="IE81" s="248">
        <f t="shared" si="336"/>
        <v>0</v>
      </c>
      <c r="IF81" s="249">
        <f t="shared" si="336"/>
        <v>0</v>
      </c>
      <c r="IG81" s="249">
        <f t="shared" si="336"/>
        <v>0</v>
      </c>
      <c r="IH81" s="249">
        <f t="shared" si="336"/>
        <v>0</v>
      </c>
      <c r="II81" s="249">
        <f t="shared" si="336"/>
        <v>0</v>
      </c>
      <c r="IJ81" s="249">
        <f t="shared" si="336"/>
        <v>0</v>
      </c>
      <c r="IK81" s="249">
        <f t="shared" si="336"/>
        <v>0</v>
      </c>
      <c r="IL81" s="250">
        <f t="shared" si="336"/>
        <v>0</v>
      </c>
      <c r="IM81" s="251" t="e">
        <f t="shared" si="203"/>
        <v>#REF!</v>
      </c>
      <c r="IN81" s="252" t="e">
        <f t="shared" si="204"/>
        <v>#REF!</v>
      </c>
      <c r="IO81" s="252">
        <f t="shared" si="205"/>
        <v>0</v>
      </c>
      <c r="IP81" s="252">
        <f t="shared" si="206"/>
        <v>0</v>
      </c>
      <c r="IQ81" s="253">
        <f t="shared" si="207"/>
        <v>0</v>
      </c>
      <c r="IR81" s="405" t="e">
        <f t="shared" si="195"/>
        <v>#REF!</v>
      </c>
      <c r="IS81" s="246">
        <f t="shared" si="202"/>
        <v>13</v>
      </c>
      <c r="IT81" s="254" t="e">
        <f t="shared" si="328"/>
        <v>#REF!</v>
      </c>
      <c r="IU81" s="682">
        <v>2600</v>
      </c>
      <c r="IV81" s="410">
        <v>3</v>
      </c>
      <c r="IW81" s="666" t="s">
        <v>218</v>
      </c>
      <c r="IX81" s="667" t="e">
        <f t="shared" si="196"/>
        <v>#REF!</v>
      </c>
      <c r="IY81" s="668" t="e">
        <f t="shared" si="329"/>
        <v>#REF!</v>
      </c>
      <c r="IZ81" s="669">
        <v>3</v>
      </c>
      <c r="JA81" s="670">
        <v>2</v>
      </c>
      <c r="JB81" s="668" t="e">
        <f t="shared" si="330"/>
        <v>#REF!</v>
      </c>
      <c r="JC81" s="669">
        <f t="shared" si="337"/>
        <v>3</v>
      </c>
      <c r="JD81" s="670">
        <f t="shared" si="337"/>
        <v>2</v>
      </c>
      <c r="JE81" s="671" t="e">
        <f t="shared" si="331"/>
        <v>#REF!</v>
      </c>
      <c r="JF81" s="672">
        <v>3</v>
      </c>
      <c r="JG81" s="673">
        <v>0</v>
      </c>
      <c r="JH81" s="671"/>
      <c r="JI81" s="672"/>
      <c r="JJ81" s="673"/>
      <c r="JK81" s="419"/>
      <c r="JL81" s="420"/>
      <c r="JM81" s="421"/>
      <c r="JN81" s="680">
        <v>1</v>
      </c>
      <c r="JO81" s="680">
        <v>1</v>
      </c>
      <c r="JP81" s="680">
        <v>1</v>
      </c>
      <c r="JQ81" s="680">
        <v>1</v>
      </c>
      <c r="JR81" s="681">
        <v>1</v>
      </c>
      <c r="JS81" s="676" t="e">
        <f t="shared" si="201"/>
        <v>#REF!</v>
      </c>
    </row>
    <row r="82" spans="25:279" ht="20.100000000000001" hidden="1" customHeight="1">
      <c r="Y82" s="381" t="e">
        <f>N!IK57</f>
        <v>#REF!</v>
      </c>
      <c r="Z82" s="378" t="s">
        <v>39</v>
      </c>
      <c r="AA82" s="240" t="e">
        <f>IF(AA$32="",IF(AA$31="",(SUMIF(S!$HC$15:$HL$15,'Ciclo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Semaforico'!AA$30,O!$HC57:$HL57))*AA$31),(SUMIF(S!$HC$15:$HL$15,'Ciclo Semaforico'!AA$32,S!$HC57:$HL57)+SUMIF(N!$HC$15:$HL$15,'Ciclo Semaforico'!AA$32,N!$HC57:$HL57)+SUMIF(E!$HC$15:$HL$15,'Ciclo Semaforico'!AA$32,E!$HC57:$HL57)+SUMIF(O!$HC$15:$HL$15,'Ciclo Semaforico'!AA$32,O!$HC57:$HL57))-IF(AA$31="",(SUMIF(S!$HC$15:$HL$15,'Ciclo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Semaforico'!AA$30,O!$HC57:$HL57))*AA$31))</f>
        <v>#REF!</v>
      </c>
      <c r="AB82" s="241" t="e">
        <f>IF(AB$32="",IF(AB$31="",(SUMIF(S!$HC$15:$HL$15,'Ciclo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Semaforico'!AB$30,O!$HC57:$HL57))*AB$31),(SUMIF(S!$HC$15:$HL$15,'Ciclo Semaforico'!AB$32,S!$HC57:$HL57)+SUMIF(N!$HC$15:$HL$15,'Ciclo Semaforico'!AB$32,N!$HC57:$HL57)+SUMIF(E!$HC$15:$HL$15,'Ciclo Semaforico'!AB$32,E!$HC57:$HL57)+SUMIF(O!$HC$15:$HL$15,'Ciclo Semaforico'!AB$32,O!$HC57:$HL57))-IF(AB$31="",(SUMIF(S!$HC$15:$HL$15,'Ciclo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Semaforico'!AB$30,O!$HC57:$HL57))*AB$31))</f>
        <v>#REF!</v>
      </c>
      <c r="AC82" s="241" t="e">
        <f>IF(AC$32="",IF(AC$31="",(SUMIF(S!$HC$15:$HL$15,'Ciclo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Semaforico'!AC$30,O!$HC57:$HL57))*AC$31),(SUMIF(S!$HC$15:$HL$15,'Ciclo Semaforico'!AC$32,S!$HC57:$HL57)+SUMIF(N!$HC$15:$HL$15,'Ciclo Semaforico'!AC$32,N!$HC57:$HL57)+SUMIF(E!$HC$15:$HL$15,'Ciclo Semaforico'!AC$32,E!$HC57:$HL57)+SUMIF(O!$HC$15:$HL$15,'Ciclo Semaforico'!AC$32,O!$HC57:$HL57))-IF(AC$31="",(SUMIF(S!$HC$15:$HL$15,'Ciclo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Semaforico'!AC$30,O!$HC57:$HL57))*AC$31))</f>
        <v>#REF!</v>
      </c>
      <c r="AD82" s="241" t="e">
        <f>IF(AD$32="",IF(AD$31="",(SUMIF(S!$HC$15:$HL$15,'Ciclo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Semaforico'!AD$30,O!$HC57:$HL57))*AD$31),(SUMIF(S!$HC$15:$HL$15,'Ciclo Semaforico'!AD$32,S!$HC57:$HL57)+SUMIF(N!$HC$15:$HL$15,'Ciclo Semaforico'!AD$32,N!$HC57:$HL57)+SUMIF(E!$HC$15:$HL$15,'Ciclo Semaforico'!AD$32,E!$HC57:$HL57)+SUMIF(O!$HC$15:$HL$15,'Ciclo Semaforico'!AD$32,O!$HC57:$HL57))-IF(AD$31="",(SUMIF(S!$HC$15:$HL$15,'Ciclo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Semaforico'!AD$30,O!$HC57:$HL57))*AD$31))</f>
        <v>#REF!</v>
      </c>
      <c r="AE82" s="241" t="e">
        <f>IF(AE$32="",IF(AE$31="",(SUMIF(S!$HC$15:$HL$15,'Ciclo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Semaforico'!AE$30,O!$HC57:$HL57))*AE$31),(SUMIF(S!$HC$15:$HL$15,'Ciclo Semaforico'!AE$32,S!$HC57:$HL57)+SUMIF(N!$HC$15:$HL$15,'Ciclo Semaforico'!AE$32,N!$HC57:$HL57)+SUMIF(E!$HC$15:$HL$15,'Ciclo Semaforico'!AE$32,E!$HC57:$HL57)+SUMIF(O!$HC$15:$HL$15,'Ciclo Semaforico'!AE$32,O!$HC57:$HL57))-IF(AE$31="",(SUMIF(S!$HC$15:$HL$15,'Ciclo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Semaforico'!AE$30,O!$HC57:$HL57))*AE$31))</f>
        <v>#REF!</v>
      </c>
      <c r="AF82" s="241" t="e">
        <f>IF(AF$32="",IF(AF$31="",(SUMIF(S!$HC$15:$HL$15,'Ciclo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Semaforico'!AF$30,O!$HC57:$HL57))*AF$31),(SUMIF(S!$HC$15:$HL$15,'Ciclo Semaforico'!AF$32,S!$HC57:$HL57)+SUMIF(N!$HC$15:$HL$15,'Ciclo Semaforico'!AF$32,N!$HC57:$HL57)+SUMIF(E!$HC$15:$HL$15,'Ciclo Semaforico'!AF$32,E!$HC57:$HL57)+SUMIF(O!$HC$15:$HL$15,'Ciclo Semaforico'!AF$32,O!$HC57:$HL57))-IF(AF$31="",(SUMIF(S!$HC$15:$HL$15,'Ciclo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Semaforico'!AF$30,O!$HC57:$HL57))*AF$31))</f>
        <v>#REF!</v>
      </c>
      <c r="AG82" s="241" t="e">
        <f>IF(AG$32="",IF(AG$31="",(SUMIF(S!$HC$15:$HL$15,'Ciclo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Semaforico'!AG$30,O!$HC57:$HL57))*AG$31),(SUMIF(S!$HC$15:$HL$15,'Ciclo Semaforico'!AG$32,S!$HC57:$HL57)+SUMIF(N!$HC$15:$HL$15,'Ciclo Semaforico'!AG$32,N!$HC57:$HL57)+SUMIF(E!$HC$15:$HL$15,'Ciclo Semaforico'!AG$32,E!$HC57:$HL57)+SUMIF(O!$HC$15:$HL$15,'Ciclo Semaforico'!AG$32,O!$HC57:$HL57))-IF(AG$31="",(SUMIF(S!$HC$15:$HL$15,'Ciclo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Semaforico'!AG$30,O!$HC57:$HL57))*AG$31))</f>
        <v>#REF!</v>
      </c>
      <c r="AH82" s="241" t="e">
        <f>IF(AH$32="",IF(AH$31="",(SUMIF(S!$HC$15:$HL$15,'Ciclo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Semaforico'!AH$30,O!$HC57:$HL57))*AH$31),(SUMIF(S!$HC$15:$HL$15,'Ciclo Semaforico'!AH$32,S!$HC57:$HL57)+SUMIF(N!$HC$15:$HL$15,'Ciclo Semaforico'!AH$32,N!$HC57:$HL57)+SUMIF(E!$HC$15:$HL$15,'Ciclo Semaforico'!AH$32,E!$HC57:$HL57)+SUMIF(O!$HC$15:$HL$15,'Ciclo Semaforico'!AH$32,O!$HC57:$HL57))-IF(AH$31="",(SUMIF(S!$HC$15:$HL$15,'Ciclo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Semaforico'!AH$30,O!$HC57:$HL57))*AH$31))</f>
        <v>#REF!</v>
      </c>
      <c r="AI82" s="241" t="e">
        <f>IF(AI$32="",IF(AI$31="",(SUMIF(S!$HC$15:$HL$15,'Ciclo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Semaforico'!AI$30,O!$HC57:$HL57))*AI$31),(SUMIF(S!$HC$15:$HL$15,'Ciclo Semaforico'!AI$32,S!$HC57:$HL57)+SUMIF(N!$HC$15:$HL$15,'Ciclo Semaforico'!AI$32,N!$HC57:$HL57)+SUMIF(E!$HC$15:$HL$15,'Ciclo Semaforico'!AI$32,E!$HC57:$HL57)+SUMIF(O!$HC$15:$HL$15,'Ciclo Semaforico'!AI$32,O!$HC57:$HL57))-IF(AI$31="",(SUMIF(S!$HC$15:$HL$15,'Ciclo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Semaforico'!AI$30,O!$HC57:$HL57))*AI$31))</f>
        <v>#REF!</v>
      </c>
      <c r="AJ82" s="241" t="e">
        <f>IF(AJ$32="",IF(AJ$31="",(SUMIF(S!$HC$15:$HL$15,'Ciclo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Semaforico'!AJ$30,O!$HC57:$HL57))*AJ$31),(SUMIF(S!$HC$15:$HL$15,'Ciclo Semaforico'!AJ$32,S!$HC57:$HL57)+SUMIF(N!$HC$15:$HL$15,'Ciclo Semaforico'!AJ$32,N!$HC57:$HL57)+SUMIF(E!$HC$15:$HL$15,'Ciclo Semaforico'!AJ$32,E!$HC57:$HL57)+SUMIF(O!$HC$15:$HL$15,'Ciclo Semaforico'!AJ$32,O!$HC57:$HL57))-IF(AJ$31="",(SUMIF(S!$HC$15:$HL$15,'Ciclo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Semaforico'!AJ$30,O!$HC57:$HL57))*AJ$31))</f>
        <v>#REF!</v>
      </c>
      <c r="AK82" s="241" t="e">
        <f>IF(AK$32="",IF(AK$31="",(SUMIF(S!$HC$15:$HL$15,'Ciclo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Semaforico'!AK$30,O!$HC57:$HL57))*AK$31),(SUMIF(S!$HC$15:$HL$15,'Ciclo Semaforico'!AK$32,S!$HC57:$HL57)+SUMIF(N!$HC$15:$HL$15,'Ciclo Semaforico'!AK$32,N!$HC57:$HL57)+SUMIF(E!$HC$15:$HL$15,'Ciclo Semaforico'!AK$32,E!$HC57:$HL57)+SUMIF(O!$HC$15:$HL$15,'Ciclo Semaforico'!AK$32,O!$HC57:$HL57))-IF(AK$31="",(SUMIF(S!$HC$15:$HL$15,'Ciclo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Semaforico'!AK$30,O!$HC57:$HL57))*AK$31))</f>
        <v>#REF!</v>
      </c>
      <c r="AL82" s="242">
        <f>IF(AL$32="",IF(AL$31="",(SUMIF(S!$HC$15:$HL$15,'Ciclo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Semaforico'!AL$30,O!$HC57:$HL57))*AL$31),(SUMIF(S!$HC$15:$HL$15,'Ciclo Semaforico'!AL$32,S!$HC57:$HL57)+SUMIF(N!$HC$15:$HL$15,'Ciclo Semaforico'!AL$32,N!$HC57:$HL57)+SUMIF(E!$HC$15:$HL$15,'Ciclo Semaforico'!AL$32,E!$HC57:$HL57)+SUMIF(O!$HC$15:$HL$15,'Ciclo Semaforico'!AL$32,O!$HC57:$HL57))-IF(AL$31="",(SUMIF(S!$HC$15:$HL$15,'Ciclo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Semaforico'!AL$30,O!$HC57:$HL57))*AL$31))</f>
        <v>0</v>
      </c>
      <c r="AM82" s="240" t="e">
        <f>IF(AM$32="",IF(AM$31="",(SUMIF(S!$HC$15:$HL$15,'Ciclo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Semaforico'!AM$30,O!$HC57:$HL57))*AM$31),(SUMIF(S!$HC$15:$HL$15,'Ciclo Semaforico'!AM$32,S!$HC57:$HL57)+SUMIF(N!$HC$15:$HL$15,'Ciclo Semaforico'!AM$32,N!$HC57:$HL57)+SUMIF(E!$HC$15:$HL$15,'Ciclo Semaforico'!AM$32,E!$HC57:$HL57)+SUMIF(O!$HC$15:$HL$15,'Ciclo Semaforico'!AM$32,O!$HC57:$HL57))-IF(AM$31="",(SUMIF(S!$HC$15:$HL$15,'Ciclo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Semaforico'!AM$30,O!$HC57:$HL57))*AM$31))</f>
        <v>#REF!</v>
      </c>
      <c r="AN82" s="241" t="e">
        <f>IF(AN$32="",IF(AN$31="",(SUMIF(S!$HC$15:$HL$15,'Ciclo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Semaforico'!AN$30,O!$HC57:$HL57))*AN$31),(SUMIF(S!$HC$15:$HL$15,'Ciclo Semaforico'!AN$32,S!$HC57:$HL57)+SUMIF(N!$HC$15:$HL$15,'Ciclo Semaforico'!AN$32,N!$HC57:$HL57)+SUMIF(E!$HC$15:$HL$15,'Ciclo Semaforico'!AN$32,E!$HC57:$HL57)+SUMIF(O!$HC$15:$HL$15,'Ciclo Semaforico'!AN$32,O!$HC57:$HL57))-IF(AN$31="",(SUMIF(S!$HC$15:$HL$15,'Ciclo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Semaforico'!AN$30,O!$HC57:$HL57))*AN$31))</f>
        <v>#REF!</v>
      </c>
      <c r="AO82" s="241" t="e">
        <f>IF(AO$32="",IF(AO$31="",(SUMIF(S!$HC$15:$HL$15,'Ciclo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Semaforico'!AO$30,O!$HC57:$HL57))*AO$31),(SUMIF(S!$HC$15:$HL$15,'Ciclo Semaforico'!AO$32,S!$HC57:$HL57)+SUMIF(N!$HC$15:$HL$15,'Ciclo Semaforico'!AO$32,N!$HC57:$HL57)+SUMIF(E!$HC$15:$HL$15,'Ciclo Semaforico'!AO$32,E!$HC57:$HL57)+SUMIF(O!$HC$15:$HL$15,'Ciclo Semaforico'!AO$32,O!$HC57:$HL57))-IF(AO$31="",(SUMIF(S!$HC$15:$HL$15,'Ciclo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Semaforico'!AO$30,O!$HC57:$HL57))*AO$31))</f>
        <v>#REF!</v>
      </c>
      <c r="AP82" s="241">
        <f>IF(AP$32="",IF(AP$31="",(SUMIF(S!$HC$15:$HL$15,'Ciclo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Semaforico'!AP$30,O!$HC57:$HL57))*AP$31),(SUMIF(S!$HC$15:$HL$15,'Ciclo Semaforico'!AP$32,S!$HC57:$HL57)+SUMIF(N!$HC$15:$HL$15,'Ciclo Semaforico'!AP$32,N!$HC57:$HL57)+SUMIF(E!$HC$15:$HL$15,'Ciclo Semaforico'!AP$32,E!$HC57:$HL57)+SUMIF(O!$HC$15:$HL$15,'Ciclo Semaforico'!AP$32,O!$HC57:$HL57))-IF(AP$31="",(SUMIF(S!$HC$15:$HL$15,'Ciclo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Semaforico'!AP$30,O!$HC57:$HL57))*AP$31))</f>
        <v>0</v>
      </c>
      <c r="AQ82" s="241">
        <f>IF(AQ$32="",IF(AQ$31="",(SUMIF(S!$HC$15:$HL$15,'Ciclo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Semaforico'!AQ$30,O!$HC57:$HL57))*AQ$31),(SUMIF(S!$HC$15:$HL$15,'Ciclo Semaforico'!AQ$32,S!$HC57:$HL57)+SUMIF(N!$HC$15:$HL$15,'Ciclo Semaforico'!AQ$32,N!$HC57:$HL57)+SUMIF(E!$HC$15:$HL$15,'Ciclo Semaforico'!AQ$32,E!$HC57:$HL57)+SUMIF(O!$HC$15:$HL$15,'Ciclo Semaforico'!AQ$32,O!$HC57:$HL57))-IF(AQ$31="",(SUMIF(S!$HC$15:$HL$15,'Ciclo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Semaforico'!AQ$30,O!$HC57:$HL57))*AQ$31))</f>
        <v>0</v>
      </c>
      <c r="AR82" s="241">
        <f>IF(AR$32="",IF(AR$31="",(SUMIF(S!$HC$15:$HL$15,'Ciclo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Semaforico'!AR$30,O!$HC57:$HL57))*AR$31),(SUMIF(S!$HC$15:$HL$15,'Ciclo Semaforico'!AR$32,S!$HC57:$HL57)+SUMIF(N!$HC$15:$HL$15,'Ciclo Semaforico'!AR$32,N!$HC57:$HL57)+SUMIF(E!$HC$15:$HL$15,'Ciclo Semaforico'!AR$32,E!$HC57:$HL57)+SUMIF(O!$HC$15:$HL$15,'Ciclo Semaforico'!AR$32,O!$HC57:$HL57))-IF(AR$31="",(SUMIF(S!$HC$15:$HL$15,'Ciclo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Semaforico'!AR$30,O!$HC57:$HL57))*AR$31))</f>
        <v>0</v>
      </c>
      <c r="AS82" s="241">
        <f>IF(AS$32="",IF(AS$31="",(SUMIF(S!$HC$15:$HL$15,'Ciclo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Semaforico'!AS$30,O!$HC57:$HL57))*AS$31),(SUMIF(S!$HC$15:$HL$15,'Ciclo Semaforico'!AS$32,S!$HC57:$HL57)+SUMIF(N!$HC$15:$HL$15,'Ciclo Semaforico'!AS$32,N!$HC57:$HL57)+SUMIF(E!$HC$15:$HL$15,'Ciclo Semaforico'!AS$32,E!$HC57:$HL57)+SUMIF(O!$HC$15:$HL$15,'Ciclo Semaforico'!AS$32,O!$HC57:$HL57))-IF(AS$31="",(SUMIF(S!$HC$15:$HL$15,'Ciclo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Semaforico'!AS$30,O!$HC57:$HL57))*AS$31))</f>
        <v>0</v>
      </c>
      <c r="AT82" s="241">
        <f>IF(AT$32="",IF(AT$31="",(SUMIF(S!$HC$15:$HL$15,'Ciclo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Semaforico'!AT$30,O!$HC57:$HL57))*AT$31),(SUMIF(S!$HC$15:$HL$15,'Ciclo Semaforico'!AT$32,S!$HC57:$HL57)+SUMIF(N!$HC$15:$HL$15,'Ciclo Semaforico'!AT$32,N!$HC57:$HL57)+SUMIF(E!$HC$15:$HL$15,'Ciclo Semaforico'!AT$32,E!$HC57:$HL57)+SUMIF(O!$HC$15:$HL$15,'Ciclo Semaforico'!AT$32,O!$HC57:$HL57))-IF(AT$31="",(SUMIF(S!$HC$15:$HL$15,'Ciclo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Semaforico'!AT$30,O!$HC57:$HL57))*AT$31))</f>
        <v>0</v>
      </c>
      <c r="AU82" s="241">
        <f>IF(AU$32="",IF(AU$31="",(SUMIF(S!$HC$15:$HL$15,'Ciclo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Semaforico'!AU$30,O!$HC57:$HL57))*AU$31),(SUMIF(S!$HC$15:$HL$15,'Ciclo Semaforico'!AU$32,S!$HC57:$HL57)+SUMIF(N!$HC$15:$HL$15,'Ciclo Semaforico'!AU$32,N!$HC57:$HL57)+SUMIF(E!$HC$15:$HL$15,'Ciclo Semaforico'!AU$32,E!$HC57:$HL57)+SUMIF(O!$HC$15:$HL$15,'Ciclo Semaforico'!AU$32,O!$HC57:$HL57))-IF(AU$31="",(SUMIF(S!$HC$15:$HL$15,'Ciclo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Semaforico'!AU$30,O!$HC57:$HL57))*AU$31))</f>
        <v>0</v>
      </c>
      <c r="AV82" s="241">
        <f>IF(AV$32="",IF(AV$31="",(SUMIF(S!$HC$15:$HL$15,'Ciclo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Semaforico'!AV$30,O!$HC57:$HL57))*AV$31),(SUMIF(S!$HC$15:$HL$15,'Ciclo Semaforico'!AV$32,S!$HC57:$HL57)+SUMIF(N!$HC$15:$HL$15,'Ciclo Semaforico'!AV$32,N!$HC57:$HL57)+SUMIF(E!$HC$15:$HL$15,'Ciclo Semaforico'!AV$32,E!$HC57:$HL57)+SUMIF(O!$HC$15:$HL$15,'Ciclo Semaforico'!AV$32,O!$HC57:$HL57))-IF(AV$31="",(SUMIF(S!$HC$15:$HL$15,'Ciclo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Semaforico'!AV$30,O!$HC57:$HL57))*AV$31))</f>
        <v>0</v>
      </c>
      <c r="AW82" s="241">
        <f>IF(AW$32="",IF(AW$31="",(SUMIF(S!$HC$15:$HL$15,'Ciclo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Semaforico'!AW$30,O!$HC57:$HL57))*AW$31),(SUMIF(S!$HC$15:$HL$15,'Ciclo Semaforico'!AW$32,S!$HC57:$HL57)+SUMIF(N!$HC$15:$HL$15,'Ciclo Semaforico'!AW$32,N!$HC57:$HL57)+SUMIF(E!$HC$15:$HL$15,'Ciclo Semaforico'!AW$32,E!$HC57:$HL57)+SUMIF(O!$HC$15:$HL$15,'Ciclo Semaforico'!AW$32,O!$HC57:$HL57))-IF(AW$31="",(SUMIF(S!$HC$15:$HL$15,'Ciclo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Semaforico'!AW$30,O!$HC57:$HL57))*AW$31))</f>
        <v>0</v>
      </c>
      <c r="AX82" s="242">
        <f>IF(AX$32="",IF(AX$31="",(SUMIF(S!$HC$15:$HL$15,'Ciclo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Semaforico'!AX$30,O!$HC57:$HL57))*AX$31),(SUMIF(S!$HC$15:$HL$15,'Ciclo Semaforico'!AX$32,S!$HC57:$HL57)+SUMIF(N!$HC$15:$HL$15,'Ciclo Semaforico'!AX$32,N!$HC57:$HL57)+SUMIF(E!$HC$15:$HL$15,'Ciclo Semaforico'!AX$32,E!$HC57:$HL57)+SUMIF(O!$HC$15:$HL$15,'Ciclo Semaforico'!AX$32,O!$HC57:$HL57))-IF(AX$31="",(SUMIF(S!$HC$15:$HL$15,'Ciclo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Semaforico'!AX$30,O!$HC57:$HL57))*AX$31))</f>
        <v>0</v>
      </c>
      <c r="AY82" s="240">
        <f>IF(AY$32="",IF(AY$31="",(SUMIF(S!$HC$15:$HL$15,'Ciclo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Semaforico'!AY$30,O!$HC57:$HL57))*AY$31),(SUMIF(S!$HC$15:$HL$15,'Ciclo Semaforico'!AY$32,S!$HC57:$HL57)+SUMIF(N!$HC$15:$HL$15,'Ciclo Semaforico'!AY$32,N!$HC57:$HL57)+SUMIF(E!$HC$15:$HL$15,'Ciclo Semaforico'!AY$32,E!$HC57:$HL57)+SUMIF(O!$HC$15:$HL$15,'Ciclo Semaforico'!AY$32,O!$HC57:$HL57))-IF(AY$31="",(SUMIF(S!$HC$15:$HL$15,'Ciclo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Semaforico'!AY$30,O!$HC57:$HL57))*AY$31))</f>
        <v>0</v>
      </c>
      <c r="AZ82" s="241">
        <f>IF(AZ$32="",IF(AZ$31="",(SUMIF(S!$HC$15:$HL$15,'Ciclo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Semaforico'!AZ$30,O!$HC57:$HL57))*AZ$31),(SUMIF(S!$HC$15:$HL$15,'Ciclo Semaforico'!AZ$32,S!$HC57:$HL57)+SUMIF(N!$HC$15:$HL$15,'Ciclo Semaforico'!AZ$32,N!$HC57:$HL57)+SUMIF(E!$HC$15:$HL$15,'Ciclo Semaforico'!AZ$32,E!$HC57:$HL57)+SUMIF(O!$HC$15:$HL$15,'Ciclo Semaforico'!AZ$32,O!$HC57:$HL57))-IF(AZ$31="",(SUMIF(S!$HC$15:$HL$15,'Ciclo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Semaforico'!AZ$30,O!$HC57:$HL57))*AZ$31))</f>
        <v>0</v>
      </c>
      <c r="BA82" s="241">
        <f>IF(BA$32="",IF(BA$31="",(SUMIF(S!$HC$15:$HL$15,'Ciclo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Semaforico'!BA$30,O!$HC57:$HL57))*BA$31),(SUMIF(S!$HC$15:$HL$15,'Ciclo Semaforico'!BA$32,S!$HC57:$HL57)+SUMIF(N!$HC$15:$HL$15,'Ciclo Semaforico'!BA$32,N!$HC57:$HL57)+SUMIF(E!$HC$15:$HL$15,'Ciclo Semaforico'!BA$32,E!$HC57:$HL57)+SUMIF(O!$HC$15:$HL$15,'Ciclo Semaforico'!BA$32,O!$HC57:$HL57))-IF(BA$31="",(SUMIF(S!$HC$15:$HL$15,'Ciclo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Semaforico'!BA$30,O!$HC57:$HL57))*BA$31))</f>
        <v>0</v>
      </c>
      <c r="BB82" s="241">
        <f>IF(BB$32="",IF(BB$31="",(SUMIF(S!$HC$15:$HL$15,'Ciclo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Semaforico'!BB$30,O!$HC57:$HL57))*BB$31),(SUMIF(S!$HC$15:$HL$15,'Ciclo Semaforico'!BB$32,S!$HC57:$HL57)+SUMIF(N!$HC$15:$HL$15,'Ciclo Semaforico'!BB$32,N!$HC57:$HL57)+SUMIF(E!$HC$15:$HL$15,'Ciclo Semaforico'!BB$32,E!$HC57:$HL57)+SUMIF(O!$HC$15:$HL$15,'Ciclo Semaforico'!BB$32,O!$HC57:$HL57))-IF(BB$31="",(SUMIF(S!$HC$15:$HL$15,'Ciclo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Semaforico'!BB$30,O!$HC57:$HL57))*BB$31))</f>
        <v>0</v>
      </c>
      <c r="BC82" s="241">
        <f>IF(BC$32="",IF(BC$31="",(SUMIF(S!$HC$15:$HL$15,'Ciclo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Semaforico'!BC$30,O!$HC57:$HL57))*BC$31),(SUMIF(S!$HC$15:$HL$15,'Ciclo Semaforico'!BC$32,S!$HC57:$HL57)+SUMIF(N!$HC$15:$HL$15,'Ciclo Semaforico'!BC$32,N!$HC57:$HL57)+SUMIF(E!$HC$15:$HL$15,'Ciclo Semaforico'!BC$32,E!$HC57:$HL57)+SUMIF(O!$HC$15:$HL$15,'Ciclo Semaforico'!BC$32,O!$HC57:$HL57))-IF(BC$31="",(SUMIF(S!$HC$15:$HL$15,'Ciclo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Semaforico'!BC$30,O!$HC57:$HL57))*BC$31))</f>
        <v>0</v>
      </c>
      <c r="BD82" s="241">
        <f>IF(BD$32="",IF(BD$31="",(SUMIF(S!$HC$15:$HL$15,'Ciclo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Semaforico'!BD$30,O!$HC57:$HL57))*BD$31),(SUMIF(S!$HC$15:$HL$15,'Ciclo Semaforico'!BD$32,S!$HC57:$HL57)+SUMIF(N!$HC$15:$HL$15,'Ciclo Semaforico'!BD$32,N!$HC57:$HL57)+SUMIF(E!$HC$15:$HL$15,'Ciclo Semaforico'!BD$32,E!$HC57:$HL57)+SUMIF(O!$HC$15:$HL$15,'Ciclo Semaforico'!BD$32,O!$HC57:$HL57))-IF(BD$31="",(SUMIF(S!$HC$15:$HL$15,'Ciclo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Semaforico'!BD$30,O!$HC57:$HL57))*BD$31))</f>
        <v>0</v>
      </c>
      <c r="BE82" s="241">
        <f>IF(BE$32="",IF(BE$31="",(SUMIF(S!$HC$15:$HL$15,'Ciclo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Semaforico'!BE$30,O!$HC57:$HL57))*BE$31),(SUMIF(S!$HC$15:$HL$15,'Ciclo Semaforico'!BE$32,S!$HC57:$HL57)+SUMIF(N!$HC$15:$HL$15,'Ciclo Semaforico'!BE$32,N!$HC57:$HL57)+SUMIF(E!$HC$15:$HL$15,'Ciclo Semaforico'!BE$32,E!$HC57:$HL57)+SUMIF(O!$HC$15:$HL$15,'Ciclo Semaforico'!BE$32,O!$HC57:$HL57))-IF(BE$31="",(SUMIF(S!$HC$15:$HL$15,'Ciclo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Semaforico'!BE$30,O!$HC57:$HL57))*BE$31))</f>
        <v>0</v>
      </c>
      <c r="BF82" s="241">
        <f>IF(BF$32="",IF(BF$31="",(SUMIF(S!$HC$15:$HL$15,'Ciclo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Semaforico'!BF$30,O!$HC57:$HL57))*BF$31),(SUMIF(S!$HC$15:$HL$15,'Ciclo Semaforico'!BF$32,S!$HC57:$HL57)+SUMIF(N!$HC$15:$HL$15,'Ciclo Semaforico'!BF$32,N!$HC57:$HL57)+SUMIF(E!$HC$15:$HL$15,'Ciclo Semaforico'!BF$32,E!$HC57:$HL57)+SUMIF(O!$HC$15:$HL$15,'Ciclo Semaforico'!BF$32,O!$HC57:$HL57))-IF(BF$31="",(SUMIF(S!$HC$15:$HL$15,'Ciclo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Semaforico'!BF$30,O!$HC57:$HL57))*BF$31))</f>
        <v>0</v>
      </c>
      <c r="BG82" s="241">
        <f>IF(BG$32="",IF(BG$31="",(SUMIF(S!$HC$15:$HL$15,'Ciclo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Semaforico'!BG$30,O!$HC57:$HL57))*BG$31),(SUMIF(S!$HC$15:$HL$15,'Ciclo Semaforico'!BG$32,S!$HC57:$HL57)+SUMIF(N!$HC$15:$HL$15,'Ciclo Semaforico'!BG$32,N!$HC57:$HL57)+SUMIF(E!$HC$15:$HL$15,'Ciclo Semaforico'!BG$32,E!$HC57:$HL57)+SUMIF(O!$HC$15:$HL$15,'Ciclo Semaforico'!BG$32,O!$HC57:$HL57))-IF(BG$31="",(SUMIF(S!$HC$15:$HL$15,'Ciclo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Semaforico'!BG$30,O!$HC57:$HL57))*BG$31))</f>
        <v>0</v>
      </c>
      <c r="BH82" s="241">
        <f>IF(BH$32="",IF(BH$31="",(SUMIF(S!$HC$15:$HL$15,'Ciclo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Semaforico'!BH$30,O!$HC57:$HL57))*BH$31),(SUMIF(S!$HC$15:$HL$15,'Ciclo Semaforico'!BH$32,S!$HC57:$HL57)+SUMIF(N!$HC$15:$HL$15,'Ciclo Semaforico'!BH$32,N!$HC57:$HL57)+SUMIF(E!$HC$15:$HL$15,'Ciclo Semaforico'!BH$32,E!$HC57:$HL57)+SUMIF(O!$HC$15:$HL$15,'Ciclo Semaforico'!BH$32,O!$HC57:$HL57))-IF(BH$31="",(SUMIF(S!$HC$15:$HL$15,'Ciclo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Semaforico'!BH$30,O!$HC57:$HL57))*BH$31))</f>
        <v>0</v>
      </c>
      <c r="BI82" s="241">
        <f>IF(BI$32="",IF(BI$31="",(SUMIF(S!$HC$15:$HL$15,'Ciclo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Semaforico'!BI$30,O!$HC57:$HL57))*BI$31),(SUMIF(S!$HC$15:$HL$15,'Ciclo Semaforico'!BI$32,S!$HC57:$HL57)+SUMIF(N!$HC$15:$HL$15,'Ciclo Semaforico'!BI$32,N!$HC57:$HL57)+SUMIF(E!$HC$15:$HL$15,'Ciclo Semaforico'!BI$32,E!$HC57:$HL57)+SUMIF(O!$HC$15:$HL$15,'Ciclo Semaforico'!BI$32,O!$HC57:$HL57))-IF(BI$31="",(SUMIF(S!$HC$15:$HL$15,'Ciclo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Semaforico'!BI$30,O!$HC57:$HL57))*BI$31))</f>
        <v>0</v>
      </c>
      <c r="BJ82" s="242">
        <f>IF(BJ$32="",IF(BJ$31="",(SUMIF(S!$HC$15:$HL$15,'Ciclo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Semaforico'!BJ$30,O!$HC57:$HL57))*BJ$31),(SUMIF(S!$HC$15:$HL$15,'Ciclo Semaforico'!BJ$32,S!$HC57:$HL57)+SUMIF(N!$HC$15:$HL$15,'Ciclo Semaforico'!BJ$32,N!$HC57:$HL57)+SUMIF(E!$HC$15:$HL$15,'Ciclo Semaforico'!BJ$32,E!$HC57:$HL57)+SUMIF(O!$HC$15:$HL$15,'Ciclo Semaforico'!BJ$32,O!$HC57:$HL57))-IF(BJ$31="",(SUMIF(S!$HC$15:$HL$15,'Ciclo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Semaforico'!BJ$30,O!$HC57:$HL57))*BJ$31))</f>
        <v>0</v>
      </c>
      <c r="BK82" s="240">
        <f>IF(BK$32="",IF(BK$31="",(SUMIF(S!$HC$15:$HL$15,'Ciclo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Semaforico'!BK$30,O!$HC57:$HL57))*BK$31),(SUMIF(S!$HC$15:$HL$15,'Ciclo Semaforico'!BK$32,S!$HC57:$HL57)+SUMIF(N!$HC$15:$HL$15,'Ciclo Semaforico'!BK$32,N!$HC57:$HL57)+SUMIF(E!$HC$15:$HL$15,'Ciclo Semaforico'!BK$32,E!$HC57:$HL57)+SUMIF(O!$HC$15:$HL$15,'Ciclo Semaforico'!BK$32,O!$HC57:$HL57))-IF(BK$31="",(SUMIF(S!$HC$15:$HL$15,'Ciclo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Semaforico'!BK$30,O!$HC57:$HL57))*BK$31))</f>
        <v>0</v>
      </c>
      <c r="BL82" s="241">
        <f>IF(BL$32="",IF(BL$31="",(SUMIF(S!$HC$15:$HL$15,'Ciclo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Semaforico'!BL$30,O!$HC57:$HL57))*BL$31),(SUMIF(S!$HC$15:$HL$15,'Ciclo Semaforico'!BL$32,S!$HC57:$HL57)+SUMIF(N!$HC$15:$HL$15,'Ciclo Semaforico'!BL$32,N!$HC57:$HL57)+SUMIF(E!$HC$15:$HL$15,'Ciclo Semaforico'!BL$32,E!$HC57:$HL57)+SUMIF(O!$HC$15:$HL$15,'Ciclo Semaforico'!BL$32,O!$HC57:$HL57))-IF(BL$31="",(SUMIF(S!$HC$15:$HL$15,'Ciclo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Semaforico'!BL$30,O!$HC57:$HL57))*BL$31))</f>
        <v>0</v>
      </c>
      <c r="BM82" s="241">
        <f>IF(BM$32="",IF(BM$31="",(SUMIF(S!$HC$15:$HL$15,'Ciclo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Semaforico'!BM$30,O!$HC57:$HL57))*BM$31),(SUMIF(S!$HC$15:$HL$15,'Ciclo Semaforico'!BM$32,S!$HC57:$HL57)+SUMIF(N!$HC$15:$HL$15,'Ciclo Semaforico'!BM$32,N!$HC57:$HL57)+SUMIF(E!$HC$15:$HL$15,'Ciclo Semaforico'!BM$32,E!$HC57:$HL57)+SUMIF(O!$HC$15:$HL$15,'Ciclo Semaforico'!BM$32,O!$HC57:$HL57))-IF(BM$31="",(SUMIF(S!$HC$15:$HL$15,'Ciclo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Semaforico'!BM$30,O!$HC57:$HL57))*BM$31))</f>
        <v>0</v>
      </c>
      <c r="BN82" s="241">
        <f>IF(BN$32="",IF(BN$31="",(SUMIF(S!$HC$15:$HL$15,'Ciclo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Semaforico'!BN$30,O!$HC57:$HL57))*BN$31),(SUMIF(S!$HC$15:$HL$15,'Ciclo Semaforico'!BN$32,S!$HC57:$HL57)+SUMIF(N!$HC$15:$HL$15,'Ciclo Semaforico'!BN$32,N!$HC57:$HL57)+SUMIF(E!$HC$15:$HL$15,'Ciclo Semaforico'!BN$32,E!$HC57:$HL57)+SUMIF(O!$HC$15:$HL$15,'Ciclo Semaforico'!BN$32,O!$HC57:$HL57))-IF(BN$31="",(SUMIF(S!$HC$15:$HL$15,'Ciclo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Semaforico'!BN$30,O!$HC57:$HL57))*BN$31))</f>
        <v>0</v>
      </c>
      <c r="BO82" s="241">
        <f>IF(BO$32="",IF(BO$31="",(SUMIF(S!$HC$15:$HL$15,'Ciclo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Semaforico'!BO$30,O!$HC57:$HL57))*BO$31),(SUMIF(S!$HC$15:$HL$15,'Ciclo Semaforico'!BO$32,S!$HC57:$HL57)+SUMIF(N!$HC$15:$HL$15,'Ciclo Semaforico'!BO$32,N!$HC57:$HL57)+SUMIF(E!$HC$15:$HL$15,'Ciclo Semaforico'!BO$32,E!$HC57:$HL57)+SUMIF(O!$HC$15:$HL$15,'Ciclo Semaforico'!BO$32,O!$HC57:$HL57))-IF(BO$31="",(SUMIF(S!$HC$15:$HL$15,'Ciclo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Semaforico'!BO$30,O!$HC57:$HL57))*BO$31))</f>
        <v>0</v>
      </c>
      <c r="BP82" s="241">
        <f>IF(BP$32="",IF(BP$31="",(SUMIF(S!$HC$15:$HL$15,'Ciclo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Semaforico'!BP$30,O!$HC57:$HL57))*BP$31),(SUMIF(S!$HC$15:$HL$15,'Ciclo Semaforico'!BP$32,S!$HC57:$HL57)+SUMIF(N!$HC$15:$HL$15,'Ciclo Semaforico'!BP$32,N!$HC57:$HL57)+SUMIF(E!$HC$15:$HL$15,'Ciclo Semaforico'!BP$32,E!$HC57:$HL57)+SUMIF(O!$HC$15:$HL$15,'Ciclo Semaforico'!BP$32,O!$HC57:$HL57))-IF(BP$31="",(SUMIF(S!$HC$15:$HL$15,'Ciclo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Semaforico'!BP$30,O!$HC57:$HL57))*BP$31))</f>
        <v>0</v>
      </c>
      <c r="BQ82" s="241">
        <f>IF(BQ$32="",IF(BQ$31="",(SUMIF(S!$HC$15:$HL$15,'Ciclo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Semaforico'!BQ$30,O!$HC57:$HL57))*BQ$31),(SUMIF(S!$HC$15:$HL$15,'Ciclo Semaforico'!BQ$32,S!$HC57:$HL57)+SUMIF(N!$HC$15:$HL$15,'Ciclo Semaforico'!BQ$32,N!$HC57:$HL57)+SUMIF(E!$HC$15:$HL$15,'Ciclo Semaforico'!BQ$32,E!$HC57:$HL57)+SUMIF(O!$HC$15:$HL$15,'Ciclo Semaforico'!BQ$32,O!$HC57:$HL57))-IF(BQ$31="",(SUMIF(S!$HC$15:$HL$15,'Ciclo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Semaforico'!BQ$30,O!$HC57:$HL57))*BQ$31))</f>
        <v>0</v>
      </c>
      <c r="BR82" s="241">
        <f>IF(BR$32="",IF(BR$31="",(SUMIF(S!$HC$15:$HL$15,'Ciclo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Semaforico'!BR$30,O!$HC57:$HL57))*BR$31),(SUMIF(S!$HC$15:$HL$15,'Ciclo Semaforico'!BR$32,S!$HC57:$HL57)+SUMIF(N!$HC$15:$HL$15,'Ciclo Semaforico'!BR$32,N!$HC57:$HL57)+SUMIF(E!$HC$15:$HL$15,'Ciclo Semaforico'!BR$32,E!$HC57:$HL57)+SUMIF(O!$HC$15:$HL$15,'Ciclo Semaforico'!BR$32,O!$HC57:$HL57))-IF(BR$31="",(SUMIF(S!$HC$15:$HL$15,'Ciclo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Semaforico'!BR$30,O!$HC57:$HL57))*BR$31))</f>
        <v>0</v>
      </c>
      <c r="BS82" s="241">
        <f>IF(BS$32="",IF(BS$31="",(SUMIF(S!$HC$15:$HL$15,'Ciclo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Semaforico'!BS$30,O!$HC57:$HL57))*BS$31),(SUMIF(S!$HC$15:$HL$15,'Ciclo Semaforico'!BS$32,S!$HC57:$HL57)+SUMIF(N!$HC$15:$HL$15,'Ciclo Semaforico'!BS$32,N!$HC57:$HL57)+SUMIF(E!$HC$15:$HL$15,'Ciclo Semaforico'!BS$32,E!$HC57:$HL57)+SUMIF(O!$HC$15:$HL$15,'Ciclo Semaforico'!BS$32,O!$HC57:$HL57))-IF(BS$31="",(SUMIF(S!$HC$15:$HL$15,'Ciclo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Semaforico'!BS$30,O!$HC57:$HL57))*BS$31))</f>
        <v>0</v>
      </c>
      <c r="BT82" s="241">
        <f>IF(BT$32="",IF(BT$31="",(SUMIF(S!$HC$15:$HL$15,'Ciclo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Semaforico'!BT$30,O!$HC57:$HL57))*BT$31),(SUMIF(S!$HC$15:$HL$15,'Ciclo Semaforico'!BT$32,S!$HC57:$HL57)+SUMIF(N!$HC$15:$HL$15,'Ciclo Semaforico'!BT$32,N!$HC57:$HL57)+SUMIF(E!$HC$15:$HL$15,'Ciclo Semaforico'!BT$32,E!$HC57:$HL57)+SUMIF(O!$HC$15:$HL$15,'Ciclo Semaforico'!BT$32,O!$HC57:$HL57))-IF(BT$31="",(SUMIF(S!$HC$15:$HL$15,'Ciclo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Semaforico'!BT$30,O!$HC57:$HL57))*BT$31))</f>
        <v>0</v>
      </c>
      <c r="BU82" s="241">
        <f>IF(BU$32="",IF(BU$31="",(SUMIF(S!$HC$15:$HL$15,'Ciclo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Semaforico'!BU$30,O!$HC57:$HL57))*BU$31),(SUMIF(S!$HC$15:$HL$15,'Ciclo Semaforico'!BU$32,S!$HC57:$HL57)+SUMIF(N!$HC$15:$HL$15,'Ciclo Semaforico'!BU$32,N!$HC57:$HL57)+SUMIF(E!$HC$15:$HL$15,'Ciclo Semaforico'!BU$32,E!$HC57:$HL57)+SUMIF(O!$HC$15:$HL$15,'Ciclo Semaforico'!BU$32,O!$HC57:$HL57))-IF(BU$31="",(SUMIF(S!$HC$15:$HL$15,'Ciclo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Semaforico'!BU$30,O!$HC57:$HL57))*BU$31))</f>
        <v>0</v>
      </c>
      <c r="BV82" s="242">
        <f>IF(BV$32="",IF(BV$31="",(SUMIF(S!$HC$15:$HL$15,'Ciclo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Semaforico'!BV$30,O!$HC57:$HL57))*BV$31),(SUMIF(S!$HC$15:$HL$15,'Ciclo Semaforico'!BV$32,S!$HC57:$HL57)+SUMIF(N!$HC$15:$HL$15,'Ciclo Semaforico'!BV$32,N!$HC57:$HL57)+SUMIF(E!$HC$15:$HL$15,'Ciclo Semaforico'!BV$32,E!$HC57:$HL57)+SUMIF(O!$HC$15:$HL$15,'Ciclo Semaforico'!BV$32,O!$HC57:$HL57))-IF(BV$31="",(SUMIF(S!$HC$15:$HL$15,'Ciclo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Semaforico'!BV$30,O!$HC57:$HL57))*BV$31))</f>
        <v>0</v>
      </c>
      <c r="BW82" s="240">
        <f>IF(BW$32="",IF(BW$31="",(SUMIF(S!$HC$15:$HL$15,'Ciclo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Semaforico'!BW$30,O!$HC57:$HL57))*BW$31),(SUMIF(S!$HC$15:$HL$15,'Ciclo Semaforico'!BW$32,S!$HC57:$HL57)+SUMIF(N!$HC$15:$HL$15,'Ciclo Semaforico'!BW$32,N!$HC57:$HL57)+SUMIF(E!$HC$15:$HL$15,'Ciclo Semaforico'!BW$32,E!$HC57:$HL57)+SUMIF(O!$HC$15:$HL$15,'Ciclo Semaforico'!BW$32,O!$HC57:$HL57))-IF(BW$31="",(SUMIF(S!$HC$15:$HL$15,'Ciclo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Semaforico'!BW$30,O!$HC57:$HL57))*BW$31))</f>
        <v>0</v>
      </c>
      <c r="BX82" s="241">
        <f>IF(BX$32="",IF(BX$31="",(SUMIF(S!$HC$15:$HL$15,'Ciclo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Semaforico'!BX$30,O!$HC57:$HL57))*BX$31),(SUMIF(S!$HC$15:$HL$15,'Ciclo Semaforico'!BX$32,S!$HC57:$HL57)+SUMIF(N!$HC$15:$HL$15,'Ciclo Semaforico'!BX$32,N!$HC57:$HL57)+SUMIF(E!$HC$15:$HL$15,'Ciclo Semaforico'!BX$32,E!$HC57:$HL57)+SUMIF(O!$HC$15:$HL$15,'Ciclo Semaforico'!BX$32,O!$HC57:$HL57))-IF(BX$31="",(SUMIF(S!$HC$15:$HL$15,'Ciclo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Semaforico'!BX$30,O!$HC57:$HL57))*BX$31))</f>
        <v>0</v>
      </c>
      <c r="BY82" s="241">
        <f>IF(BY$32="",IF(BY$31="",(SUMIF(S!$HC$15:$HL$15,'Ciclo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Semaforico'!BY$30,O!$HC57:$HL57))*BY$31),(SUMIF(S!$HC$15:$HL$15,'Ciclo Semaforico'!BY$32,S!$HC57:$HL57)+SUMIF(N!$HC$15:$HL$15,'Ciclo Semaforico'!BY$32,N!$HC57:$HL57)+SUMIF(E!$HC$15:$HL$15,'Ciclo Semaforico'!BY$32,E!$HC57:$HL57)+SUMIF(O!$HC$15:$HL$15,'Ciclo Semaforico'!BY$32,O!$HC57:$HL57))-IF(BY$31="",(SUMIF(S!$HC$15:$HL$15,'Ciclo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Semaforico'!BY$30,O!$HC57:$HL57))*BY$31))</f>
        <v>0</v>
      </c>
      <c r="BZ82" s="241">
        <f>IF(BZ$32="",IF(BZ$31="",(SUMIF(S!$HC$15:$HL$15,'Ciclo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Semaforico'!BZ$30,O!$HC57:$HL57))*BZ$31),(SUMIF(S!$HC$15:$HL$15,'Ciclo Semaforico'!BZ$32,S!$HC57:$HL57)+SUMIF(N!$HC$15:$HL$15,'Ciclo Semaforico'!BZ$32,N!$HC57:$HL57)+SUMIF(E!$HC$15:$HL$15,'Ciclo Semaforico'!BZ$32,E!$HC57:$HL57)+SUMIF(O!$HC$15:$HL$15,'Ciclo Semaforico'!BZ$32,O!$HC57:$HL57))-IF(BZ$31="",(SUMIF(S!$HC$15:$HL$15,'Ciclo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Semaforico'!BZ$30,O!$HC57:$HL57))*BZ$31))</f>
        <v>0</v>
      </c>
      <c r="CA82" s="241">
        <f>IF(CA$32="",IF(CA$31="",(SUMIF(S!$HC$15:$HL$15,'Ciclo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Semaforico'!CA$30,O!$HC57:$HL57))*CA$31),(SUMIF(S!$HC$15:$HL$15,'Ciclo Semaforico'!CA$32,S!$HC57:$HL57)+SUMIF(N!$HC$15:$HL$15,'Ciclo Semaforico'!CA$32,N!$HC57:$HL57)+SUMIF(E!$HC$15:$HL$15,'Ciclo Semaforico'!CA$32,E!$HC57:$HL57)+SUMIF(O!$HC$15:$HL$15,'Ciclo Semaforico'!CA$32,O!$HC57:$HL57))-IF(CA$31="",(SUMIF(S!$HC$15:$HL$15,'Ciclo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Semaforico'!CA$30,O!$HC57:$HL57))*CA$31))</f>
        <v>0</v>
      </c>
      <c r="CB82" s="241">
        <f>IF(CB$32="",IF(CB$31="",(SUMIF(S!$HC$15:$HL$15,'Ciclo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Semaforico'!CB$30,O!$HC57:$HL57))*CB$31),(SUMIF(S!$HC$15:$HL$15,'Ciclo Semaforico'!CB$32,S!$HC57:$HL57)+SUMIF(N!$HC$15:$HL$15,'Ciclo Semaforico'!CB$32,N!$HC57:$HL57)+SUMIF(E!$HC$15:$HL$15,'Ciclo Semaforico'!CB$32,E!$HC57:$HL57)+SUMIF(O!$HC$15:$HL$15,'Ciclo Semaforico'!CB$32,O!$HC57:$HL57))-IF(CB$31="",(SUMIF(S!$HC$15:$HL$15,'Ciclo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Semaforico'!CB$30,O!$HC57:$HL57))*CB$31))</f>
        <v>0</v>
      </c>
      <c r="CC82" s="241">
        <f>IF(CC$32="",IF(CC$31="",(SUMIF(S!$HC$15:$HL$15,'Ciclo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Semaforico'!CC$30,O!$HC57:$HL57))*CC$31),(SUMIF(S!$HC$15:$HL$15,'Ciclo Semaforico'!CC$32,S!$HC57:$HL57)+SUMIF(N!$HC$15:$HL$15,'Ciclo Semaforico'!CC$32,N!$HC57:$HL57)+SUMIF(E!$HC$15:$HL$15,'Ciclo Semaforico'!CC$32,E!$HC57:$HL57)+SUMIF(O!$HC$15:$HL$15,'Ciclo Semaforico'!CC$32,O!$HC57:$HL57))-IF(CC$31="",(SUMIF(S!$HC$15:$HL$15,'Ciclo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Semaforico'!CC$30,O!$HC57:$HL57))*CC$31))</f>
        <v>0</v>
      </c>
      <c r="CD82" s="241">
        <f>IF(CD$32="",IF(CD$31="",(SUMIF(S!$HC$15:$HL$15,'Ciclo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Semaforico'!CD$30,O!$HC57:$HL57))*CD$31),(SUMIF(S!$HC$15:$HL$15,'Ciclo Semaforico'!CD$32,S!$HC57:$HL57)+SUMIF(N!$HC$15:$HL$15,'Ciclo Semaforico'!CD$32,N!$HC57:$HL57)+SUMIF(E!$HC$15:$HL$15,'Ciclo Semaforico'!CD$32,E!$HC57:$HL57)+SUMIF(O!$HC$15:$HL$15,'Ciclo Semaforico'!CD$32,O!$HC57:$HL57))-IF(CD$31="",(SUMIF(S!$HC$15:$HL$15,'Ciclo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Semaforico'!CD$30,O!$HC57:$HL57))*CD$31))</f>
        <v>0</v>
      </c>
      <c r="CE82" s="241">
        <f>IF(CE$32="",IF(CE$31="",(SUMIF(S!$HC$15:$HL$15,'Ciclo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Semaforico'!CE$30,O!$HC57:$HL57))*CE$31),(SUMIF(S!$HC$15:$HL$15,'Ciclo Semaforico'!CE$32,S!$HC57:$HL57)+SUMIF(N!$HC$15:$HL$15,'Ciclo Semaforico'!CE$32,N!$HC57:$HL57)+SUMIF(E!$HC$15:$HL$15,'Ciclo Semaforico'!CE$32,E!$HC57:$HL57)+SUMIF(O!$HC$15:$HL$15,'Ciclo Semaforico'!CE$32,O!$HC57:$HL57))-IF(CE$31="",(SUMIF(S!$HC$15:$HL$15,'Ciclo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Semaforico'!CE$30,O!$HC57:$HL57))*CE$31))</f>
        <v>0</v>
      </c>
      <c r="CF82" s="241">
        <f>IF(CF$32="",IF(CF$31="",(SUMIF(S!$HC$15:$HL$15,'Ciclo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Semaforico'!CF$30,O!$HC57:$HL57))*CF$31),(SUMIF(S!$HC$15:$HL$15,'Ciclo Semaforico'!CF$32,S!$HC57:$HL57)+SUMIF(N!$HC$15:$HL$15,'Ciclo Semaforico'!CF$32,N!$HC57:$HL57)+SUMIF(E!$HC$15:$HL$15,'Ciclo Semaforico'!CF$32,E!$HC57:$HL57)+SUMIF(O!$HC$15:$HL$15,'Ciclo Semaforico'!CF$32,O!$HC57:$HL57))-IF(CF$31="",(SUMIF(S!$HC$15:$HL$15,'Ciclo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Semaforico'!CF$30,O!$HC57:$HL57))*CF$31))</f>
        <v>0</v>
      </c>
      <c r="CG82" s="241">
        <f>IF(CG$32="",IF(CG$31="",(SUMIF(S!$HC$15:$HL$15,'Ciclo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Semaforico'!CG$30,O!$HC57:$HL57))*CG$31),(SUMIF(S!$HC$15:$HL$15,'Ciclo Semaforico'!CG$32,S!$HC57:$HL57)+SUMIF(N!$HC$15:$HL$15,'Ciclo Semaforico'!CG$32,N!$HC57:$HL57)+SUMIF(E!$HC$15:$HL$15,'Ciclo Semaforico'!CG$32,E!$HC57:$HL57)+SUMIF(O!$HC$15:$HL$15,'Ciclo Semaforico'!CG$32,O!$HC57:$HL57))-IF(CG$31="",(SUMIF(S!$HC$15:$HL$15,'Ciclo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Semaforico'!CG$30,O!$HC57:$HL57))*CG$31))</f>
        <v>0</v>
      </c>
      <c r="CH82" s="242">
        <f>IF(CH$32="",IF(CH$31="",(SUMIF(S!$HC$15:$HL$15,'Ciclo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Semaforico'!CH$30,O!$HC57:$HL57))*CH$31),(SUMIF(S!$HC$15:$HL$15,'Ciclo Semaforico'!CH$32,S!$HC57:$HL57)+SUMIF(N!$HC$15:$HL$15,'Ciclo Semaforico'!CH$32,N!$HC57:$HL57)+SUMIF(E!$HC$15:$HL$15,'Ciclo Semaforico'!CH$32,E!$HC57:$HL57)+SUMIF(O!$HC$15:$HL$15,'Ciclo Semaforico'!CH$32,O!$HC57:$HL57))-IF(CH$31="",(SUMIF(S!$HC$15:$HL$15,'Ciclo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Semaforico'!CH$30,O!$HC57:$HL57))*CH$31))</f>
        <v>0</v>
      </c>
      <c r="CI82" s="240" t="e">
        <f t="shared" si="208"/>
        <v>#REF!</v>
      </c>
      <c r="CJ82" s="241" t="e">
        <f t="shared" si="209"/>
        <v>#REF!</v>
      </c>
      <c r="CK82" s="241" t="e">
        <f t="shared" si="210"/>
        <v>#REF!</v>
      </c>
      <c r="CL82" s="241" t="e">
        <f t="shared" si="211"/>
        <v>#REF!</v>
      </c>
      <c r="CM82" s="241" t="e">
        <f t="shared" si="212"/>
        <v>#REF!</v>
      </c>
      <c r="CN82" s="241" t="e">
        <f t="shared" si="213"/>
        <v>#REF!</v>
      </c>
      <c r="CO82" s="241" t="e">
        <f t="shared" si="214"/>
        <v>#REF!</v>
      </c>
      <c r="CP82" s="241" t="e">
        <f t="shared" si="215"/>
        <v>#REF!</v>
      </c>
      <c r="CQ82" s="241" t="e">
        <f t="shared" si="216"/>
        <v>#REF!</v>
      </c>
      <c r="CR82" s="241" t="e">
        <f t="shared" si="217"/>
        <v>#REF!</v>
      </c>
      <c r="CS82" s="241" t="e">
        <f t="shared" si="218"/>
        <v>#REF!</v>
      </c>
      <c r="CT82" s="242">
        <f t="shared" si="219"/>
        <v>0</v>
      </c>
      <c r="CU82" s="240" t="e">
        <f t="shared" si="220"/>
        <v>#REF!</v>
      </c>
      <c r="CV82" s="241" t="e">
        <f t="shared" si="221"/>
        <v>#REF!</v>
      </c>
      <c r="CW82" s="241" t="e">
        <f t="shared" si="222"/>
        <v>#REF!</v>
      </c>
      <c r="CX82" s="241">
        <f t="shared" si="223"/>
        <v>0</v>
      </c>
      <c r="CY82" s="241">
        <f t="shared" si="224"/>
        <v>0</v>
      </c>
      <c r="CZ82" s="241">
        <f t="shared" si="225"/>
        <v>0</v>
      </c>
      <c r="DA82" s="241">
        <f t="shared" si="226"/>
        <v>0</v>
      </c>
      <c r="DB82" s="241">
        <f t="shared" si="227"/>
        <v>0</v>
      </c>
      <c r="DC82" s="241">
        <f t="shared" si="228"/>
        <v>0</v>
      </c>
      <c r="DD82" s="241">
        <f t="shared" si="229"/>
        <v>0</v>
      </c>
      <c r="DE82" s="241">
        <f t="shared" si="230"/>
        <v>0</v>
      </c>
      <c r="DF82" s="242">
        <f t="shared" si="231"/>
        <v>0</v>
      </c>
      <c r="DG82" s="240">
        <f t="shared" si="232"/>
        <v>0</v>
      </c>
      <c r="DH82" s="241">
        <f t="shared" si="233"/>
        <v>0</v>
      </c>
      <c r="DI82" s="241">
        <f t="shared" si="234"/>
        <v>0</v>
      </c>
      <c r="DJ82" s="241">
        <f t="shared" si="235"/>
        <v>0</v>
      </c>
      <c r="DK82" s="241">
        <f t="shared" si="236"/>
        <v>0</v>
      </c>
      <c r="DL82" s="241">
        <f t="shared" si="237"/>
        <v>0</v>
      </c>
      <c r="DM82" s="241">
        <f t="shared" si="238"/>
        <v>0</v>
      </c>
      <c r="DN82" s="241">
        <f t="shared" si="239"/>
        <v>0</v>
      </c>
      <c r="DO82" s="241">
        <f t="shared" si="240"/>
        <v>0</v>
      </c>
      <c r="DP82" s="241">
        <f t="shared" si="241"/>
        <v>0</v>
      </c>
      <c r="DQ82" s="241">
        <f t="shared" si="242"/>
        <v>0</v>
      </c>
      <c r="DR82" s="242">
        <f t="shared" si="243"/>
        <v>0</v>
      </c>
      <c r="DS82" s="240">
        <f t="shared" si="244"/>
        <v>0</v>
      </c>
      <c r="DT82" s="241">
        <f t="shared" si="245"/>
        <v>0</v>
      </c>
      <c r="DU82" s="241">
        <f t="shared" si="246"/>
        <v>0</v>
      </c>
      <c r="DV82" s="241">
        <f t="shared" si="247"/>
        <v>0</v>
      </c>
      <c r="DW82" s="241">
        <f t="shared" si="248"/>
        <v>0</v>
      </c>
      <c r="DX82" s="241">
        <f t="shared" si="249"/>
        <v>0</v>
      </c>
      <c r="DY82" s="241">
        <f t="shared" si="250"/>
        <v>0</v>
      </c>
      <c r="DZ82" s="241">
        <f t="shared" si="251"/>
        <v>0</v>
      </c>
      <c r="EA82" s="241">
        <f t="shared" si="252"/>
        <v>0</v>
      </c>
      <c r="EB82" s="241">
        <f t="shared" si="253"/>
        <v>0</v>
      </c>
      <c r="EC82" s="241">
        <f t="shared" si="254"/>
        <v>0</v>
      </c>
      <c r="ED82" s="242">
        <f t="shared" si="255"/>
        <v>0</v>
      </c>
      <c r="EE82" s="240">
        <f t="shared" si="256"/>
        <v>0</v>
      </c>
      <c r="EF82" s="241">
        <f t="shared" si="257"/>
        <v>0</v>
      </c>
      <c r="EG82" s="241">
        <f t="shared" si="258"/>
        <v>0</v>
      </c>
      <c r="EH82" s="241">
        <f t="shared" si="259"/>
        <v>0</v>
      </c>
      <c r="EI82" s="241">
        <f t="shared" si="260"/>
        <v>0</v>
      </c>
      <c r="EJ82" s="241">
        <f t="shared" si="261"/>
        <v>0</v>
      </c>
      <c r="EK82" s="241">
        <f t="shared" si="262"/>
        <v>0</v>
      </c>
      <c r="EL82" s="241">
        <f t="shared" si="263"/>
        <v>0</v>
      </c>
      <c r="EM82" s="241">
        <f t="shared" si="264"/>
        <v>0</v>
      </c>
      <c r="EN82" s="241">
        <f t="shared" si="265"/>
        <v>0</v>
      </c>
      <c r="EO82" s="241">
        <f t="shared" si="266"/>
        <v>0</v>
      </c>
      <c r="EP82" s="242">
        <f t="shared" si="267"/>
        <v>0</v>
      </c>
      <c r="EQ82" s="251" t="e">
        <f t="shared" si="268"/>
        <v>#REF!</v>
      </c>
      <c r="ER82" s="252" t="e">
        <f t="shared" si="269"/>
        <v>#REF!</v>
      </c>
      <c r="ES82" s="252" t="e">
        <f t="shared" si="270"/>
        <v>#REF!</v>
      </c>
      <c r="ET82" s="252" t="e">
        <f t="shared" si="271"/>
        <v>#REF!</v>
      </c>
      <c r="EU82" s="252" t="e">
        <f t="shared" si="272"/>
        <v>#REF!</v>
      </c>
      <c r="EV82" s="252" t="e">
        <f t="shared" si="273"/>
        <v>#REF!</v>
      </c>
      <c r="EW82" s="252" t="e">
        <f t="shared" si="274"/>
        <v>#REF!</v>
      </c>
      <c r="EX82" s="252" t="e">
        <f t="shared" si="275"/>
        <v>#REF!</v>
      </c>
      <c r="EY82" s="252" t="e">
        <f t="shared" si="276"/>
        <v>#REF!</v>
      </c>
      <c r="EZ82" s="252" t="e">
        <f t="shared" si="277"/>
        <v>#REF!</v>
      </c>
      <c r="FA82" s="252" t="e">
        <f t="shared" si="278"/>
        <v>#REF!</v>
      </c>
      <c r="FB82" s="253" t="str">
        <f t="shared" si="279"/>
        <v/>
      </c>
      <c r="FC82" s="251" t="e">
        <f t="shared" si="280"/>
        <v>#REF!</v>
      </c>
      <c r="FD82" s="252" t="e">
        <f t="shared" si="281"/>
        <v>#REF!</v>
      </c>
      <c r="FE82" s="252" t="e">
        <f t="shared" si="282"/>
        <v>#REF!</v>
      </c>
      <c r="FF82" s="252" t="str">
        <f t="shared" si="283"/>
        <v/>
      </c>
      <c r="FG82" s="252" t="str">
        <f t="shared" si="284"/>
        <v/>
      </c>
      <c r="FH82" s="252" t="str">
        <f t="shared" si="285"/>
        <v/>
      </c>
      <c r="FI82" s="252" t="str">
        <f t="shared" si="286"/>
        <v/>
      </c>
      <c r="FJ82" s="252" t="str">
        <f t="shared" si="287"/>
        <v/>
      </c>
      <c r="FK82" s="252" t="str">
        <f t="shared" si="288"/>
        <v/>
      </c>
      <c r="FL82" s="252" t="str">
        <f t="shared" si="289"/>
        <v/>
      </c>
      <c r="FM82" s="252" t="str">
        <f t="shared" si="290"/>
        <v/>
      </c>
      <c r="FN82" s="253" t="str">
        <f t="shared" si="291"/>
        <v/>
      </c>
      <c r="FO82" s="251" t="str">
        <f t="shared" si="292"/>
        <v/>
      </c>
      <c r="FP82" s="252" t="str">
        <f t="shared" si="293"/>
        <v/>
      </c>
      <c r="FQ82" s="252" t="str">
        <f t="shared" si="294"/>
        <v/>
      </c>
      <c r="FR82" s="252" t="str">
        <f t="shared" si="295"/>
        <v/>
      </c>
      <c r="FS82" s="252" t="str">
        <f t="shared" si="296"/>
        <v/>
      </c>
      <c r="FT82" s="252" t="str">
        <f t="shared" si="297"/>
        <v/>
      </c>
      <c r="FU82" s="252" t="str">
        <f t="shared" si="298"/>
        <v/>
      </c>
      <c r="FV82" s="252" t="str">
        <f t="shared" si="299"/>
        <v/>
      </c>
      <c r="FW82" s="252" t="str">
        <f t="shared" si="300"/>
        <v/>
      </c>
      <c r="FX82" s="252" t="str">
        <f t="shared" si="301"/>
        <v/>
      </c>
      <c r="FY82" s="252" t="str">
        <f t="shared" si="302"/>
        <v/>
      </c>
      <c r="FZ82" s="253" t="str">
        <f t="shared" si="303"/>
        <v/>
      </c>
      <c r="GA82" s="251" t="str">
        <f t="shared" si="304"/>
        <v/>
      </c>
      <c r="GB82" s="252" t="str">
        <f t="shared" si="305"/>
        <v/>
      </c>
      <c r="GC82" s="252" t="str">
        <f t="shared" si="306"/>
        <v/>
      </c>
      <c r="GD82" s="252" t="str">
        <f t="shared" si="307"/>
        <v/>
      </c>
      <c r="GE82" s="252" t="str">
        <f t="shared" si="308"/>
        <v/>
      </c>
      <c r="GF82" s="252" t="str">
        <f t="shared" si="309"/>
        <v/>
      </c>
      <c r="GG82" s="252" t="str">
        <f t="shared" si="310"/>
        <v/>
      </c>
      <c r="GH82" s="252" t="str">
        <f t="shared" si="311"/>
        <v/>
      </c>
      <c r="GI82" s="252" t="str">
        <f t="shared" si="312"/>
        <v/>
      </c>
      <c r="GJ82" s="252" t="str">
        <f t="shared" si="313"/>
        <v/>
      </c>
      <c r="GK82" s="252" t="str">
        <f t="shared" si="314"/>
        <v/>
      </c>
      <c r="GL82" s="253" t="str">
        <f t="shared" si="315"/>
        <v/>
      </c>
      <c r="GM82" s="251" t="str">
        <f t="shared" si="316"/>
        <v/>
      </c>
      <c r="GN82" s="252" t="str">
        <f t="shared" si="317"/>
        <v/>
      </c>
      <c r="GO82" s="252" t="str">
        <f t="shared" si="318"/>
        <v/>
      </c>
      <c r="GP82" s="252" t="str">
        <f t="shared" si="319"/>
        <v/>
      </c>
      <c r="GQ82" s="252" t="str">
        <f t="shared" si="320"/>
        <v/>
      </c>
      <c r="GR82" s="252" t="str">
        <f t="shared" si="321"/>
        <v/>
      </c>
      <c r="GS82" s="252" t="str">
        <f t="shared" si="322"/>
        <v/>
      </c>
      <c r="GT82" s="252" t="str">
        <f t="shared" si="323"/>
        <v/>
      </c>
      <c r="GU82" s="252" t="str">
        <f t="shared" si="324"/>
        <v/>
      </c>
      <c r="GV82" s="252" t="str">
        <f t="shared" si="325"/>
        <v/>
      </c>
      <c r="GW82" s="252" t="str">
        <f t="shared" si="326"/>
        <v/>
      </c>
      <c r="GX82" s="253" t="str">
        <f t="shared" si="327"/>
        <v/>
      </c>
      <c r="GY82" s="248" t="e">
        <f t="shared" si="332"/>
        <v>#REF!</v>
      </c>
      <c r="GZ82" s="249" t="e">
        <f t="shared" si="332"/>
        <v>#REF!</v>
      </c>
      <c r="HA82" s="249">
        <f t="shared" si="332"/>
        <v>0</v>
      </c>
      <c r="HB82" s="249">
        <f t="shared" si="332"/>
        <v>0</v>
      </c>
      <c r="HC82" s="249">
        <f t="shared" si="332"/>
        <v>0</v>
      </c>
      <c r="HD82" s="249">
        <f t="shared" si="332"/>
        <v>0</v>
      </c>
      <c r="HE82" s="249">
        <f t="shared" si="332"/>
        <v>0</v>
      </c>
      <c r="HF82" s="250">
        <f t="shared" si="332"/>
        <v>0</v>
      </c>
      <c r="HG82" s="248" t="e">
        <f t="shared" si="333"/>
        <v>#REF!</v>
      </c>
      <c r="HH82" s="249" t="e">
        <f t="shared" si="333"/>
        <v>#REF!</v>
      </c>
      <c r="HI82" s="249">
        <f t="shared" si="333"/>
        <v>0</v>
      </c>
      <c r="HJ82" s="249">
        <f t="shared" si="333"/>
        <v>0</v>
      </c>
      <c r="HK82" s="249">
        <f t="shared" si="333"/>
        <v>0</v>
      </c>
      <c r="HL82" s="249">
        <f t="shared" si="333"/>
        <v>0</v>
      </c>
      <c r="HM82" s="249">
        <f t="shared" si="333"/>
        <v>0</v>
      </c>
      <c r="HN82" s="250">
        <f t="shared" si="333"/>
        <v>0</v>
      </c>
      <c r="HO82" s="248">
        <f t="shared" si="334"/>
        <v>0</v>
      </c>
      <c r="HP82" s="249">
        <f t="shared" si="334"/>
        <v>0</v>
      </c>
      <c r="HQ82" s="249">
        <f t="shared" si="334"/>
        <v>0</v>
      </c>
      <c r="HR82" s="249">
        <f t="shared" si="334"/>
        <v>0</v>
      </c>
      <c r="HS82" s="249">
        <f t="shared" si="334"/>
        <v>0</v>
      </c>
      <c r="HT82" s="249">
        <f t="shared" si="334"/>
        <v>0</v>
      </c>
      <c r="HU82" s="249">
        <f t="shared" si="334"/>
        <v>0</v>
      </c>
      <c r="HV82" s="250">
        <f t="shared" si="334"/>
        <v>0</v>
      </c>
      <c r="HW82" s="248">
        <f t="shared" si="335"/>
        <v>0</v>
      </c>
      <c r="HX82" s="249">
        <f t="shared" si="335"/>
        <v>0</v>
      </c>
      <c r="HY82" s="249">
        <f t="shared" si="335"/>
        <v>0</v>
      </c>
      <c r="HZ82" s="249">
        <f t="shared" si="335"/>
        <v>0</v>
      </c>
      <c r="IA82" s="249">
        <f t="shared" si="335"/>
        <v>0</v>
      </c>
      <c r="IB82" s="249">
        <f t="shared" si="335"/>
        <v>0</v>
      </c>
      <c r="IC82" s="249">
        <f t="shared" si="335"/>
        <v>0</v>
      </c>
      <c r="ID82" s="250">
        <f t="shared" si="335"/>
        <v>0</v>
      </c>
      <c r="IE82" s="248">
        <f t="shared" si="336"/>
        <v>0</v>
      </c>
      <c r="IF82" s="249">
        <f t="shared" si="336"/>
        <v>0</v>
      </c>
      <c r="IG82" s="249">
        <f t="shared" si="336"/>
        <v>0</v>
      </c>
      <c r="IH82" s="249">
        <f t="shared" si="336"/>
        <v>0</v>
      </c>
      <c r="II82" s="249">
        <f t="shared" si="336"/>
        <v>0</v>
      </c>
      <c r="IJ82" s="249">
        <f t="shared" si="336"/>
        <v>0</v>
      </c>
      <c r="IK82" s="249">
        <f t="shared" si="336"/>
        <v>0</v>
      </c>
      <c r="IL82" s="250">
        <f t="shared" si="336"/>
        <v>0</v>
      </c>
      <c r="IM82" s="251" t="e">
        <f t="shared" si="203"/>
        <v>#REF!</v>
      </c>
      <c r="IN82" s="252" t="e">
        <f t="shared" si="204"/>
        <v>#REF!</v>
      </c>
      <c r="IO82" s="252">
        <f t="shared" si="205"/>
        <v>0</v>
      </c>
      <c r="IP82" s="252">
        <f t="shared" si="206"/>
        <v>0</v>
      </c>
      <c r="IQ82" s="253">
        <f t="shared" si="207"/>
        <v>0</v>
      </c>
      <c r="IR82" s="405" t="e">
        <f t="shared" si="195"/>
        <v>#REF!</v>
      </c>
      <c r="IS82" s="246">
        <f t="shared" si="202"/>
        <v>13</v>
      </c>
      <c r="IT82" s="254" t="e">
        <f t="shared" si="328"/>
        <v>#REF!</v>
      </c>
      <c r="IU82" s="682">
        <v>2600</v>
      </c>
      <c r="IV82" s="410">
        <v>3</v>
      </c>
      <c r="IW82" s="666" t="s">
        <v>219</v>
      </c>
      <c r="IX82" s="667" t="e">
        <f t="shared" si="196"/>
        <v>#REF!</v>
      </c>
      <c r="IY82" s="668" t="e">
        <f t="shared" si="329"/>
        <v>#REF!</v>
      </c>
      <c r="IZ82" s="669">
        <v>3</v>
      </c>
      <c r="JA82" s="670">
        <v>2</v>
      </c>
      <c r="JB82" s="668" t="e">
        <f t="shared" si="330"/>
        <v>#REF!</v>
      </c>
      <c r="JC82" s="669">
        <f t="shared" si="337"/>
        <v>3</v>
      </c>
      <c r="JD82" s="670">
        <f t="shared" si="337"/>
        <v>2</v>
      </c>
      <c r="JE82" s="671" t="e">
        <f t="shared" si="331"/>
        <v>#REF!</v>
      </c>
      <c r="JF82" s="672">
        <v>3</v>
      </c>
      <c r="JG82" s="673">
        <v>0</v>
      </c>
      <c r="JH82" s="671"/>
      <c r="JI82" s="672"/>
      <c r="JJ82" s="673"/>
      <c r="JK82" s="419"/>
      <c r="JL82" s="420"/>
      <c r="JM82" s="421"/>
      <c r="JN82" s="680">
        <v>1</v>
      </c>
      <c r="JO82" s="680">
        <v>1</v>
      </c>
      <c r="JP82" s="680">
        <v>1</v>
      </c>
      <c r="JQ82" s="680">
        <v>1</v>
      </c>
      <c r="JR82" s="681">
        <v>1</v>
      </c>
      <c r="JS82" s="676" t="e">
        <f t="shared" si="201"/>
        <v>#REF!</v>
      </c>
    </row>
    <row r="83" spans="25:279" ht="20.100000000000001" hidden="1" customHeight="1">
      <c r="Y83" s="381" t="e">
        <f>N!IK58</f>
        <v>#REF!</v>
      </c>
      <c r="Z83" s="378" t="s">
        <v>40</v>
      </c>
      <c r="AA83" s="240" t="e">
        <f>IF(AA$32="",IF(AA$31="",(SUMIF(S!$HC$15:$HL$15,'Ciclo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Semaforico'!AA$30,O!$HC58:$HL58))*AA$31),(SUMIF(S!$HC$15:$HL$15,'Ciclo Semaforico'!AA$32,S!$HC58:$HL58)+SUMIF(N!$HC$15:$HL$15,'Ciclo Semaforico'!AA$32,N!$HC58:$HL58)+SUMIF(E!$HC$15:$HL$15,'Ciclo Semaforico'!AA$32,E!$HC58:$HL58)+SUMIF(O!$HC$15:$HL$15,'Ciclo Semaforico'!AA$32,O!$HC58:$HL58))-IF(AA$31="",(SUMIF(S!$HC$15:$HL$15,'Ciclo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Semaforico'!AA$30,O!$HC58:$HL58))*AA$31))</f>
        <v>#REF!</v>
      </c>
      <c r="AB83" s="241" t="e">
        <f>IF(AB$32="",IF(AB$31="",(SUMIF(S!$HC$15:$HL$15,'Ciclo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Semaforico'!AB$30,O!$HC58:$HL58))*AB$31),(SUMIF(S!$HC$15:$HL$15,'Ciclo Semaforico'!AB$32,S!$HC58:$HL58)+SUMIF(N!$HC$15:$HL$15,'Ciclo Semaforico'!AB$32,N!$HC58:$HL58)+SUMIF(E!$HC$15:$HL$15,'Ciclo Semaforico'!AB$32,E!$HC58:$HL58)+SUMIF(O!$HC$15:$HL$15,'Ciclo Semaforico'!AB$32,O!$HC58:$HL58))-IF(AB$31="",(SUMIF(S!$HC$15:$HL$15,'Ciclo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Semaforico'!AB$30,O!$HC58:$HL58))*AB$31))</f>
        <v>#REF!</v>
      </c>
      <c r="AC83" s="241" t="e">
        <f>IF(AC$32="",IF(AC$31="",(SUMIF(S!$HC$15:$HL$15,'Ciclo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Semaforico'!AC$30,O!$HC58:$HL58))*AC$31),(SUMIF(S!$HC$15:$HL$15,'Ciclo Semaforico'!AC$32,S!$HC58:$HL58)+SUMIF(N!$HC$15:$HL$15,'Ciclo Semaforico'!AC$32,N!$HC58:$HL58)+SUMIF(E!$HC$15:$HL$15,'Ciclo Semaforico'!AC$32,E!$HC58:$HL58)+SUMIF(O!$HC$15:$HL$15,'Ciclo Semaforico'!AC$32,O!$HC58:$HL58))-IF(AC$31="",(SUMIF(S!$HC$15:$HL$15,'Ciclo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Semaforico'!AC$30,O!$HC58:$HL58))*AC$31))</f>
        <v>#REF!</v>
      </c>
      <c r="AD83" s="241" t="e">
        <f>IF(AD$32="",IF(AD$31="",(SUMIF(S!$HC$15:$HL$15,'Ciclo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Semaforico'!AD$30,O!$HC58:$HL58))*AD$31),(SUMIF(S!$HC$15:$HL$15,'Ciclo Semaforico'!AD$32,S!$HC58:$HL58)+SUMIF(N!$HC$15:$HL$15,'Ciclo Semaforico'!AD$32,N!$HC58:$HL58)+SUMIF(E!$HC$15:$HL$15,'Ciclo Semaforico'!AD$32,E!$HC58:$HL58)+SUMIF(O!$HC$15:$HL$15,'Ciclo Semaforico'!AD$32,O!$HC58:$HL58))-IF(AD$31="",(SUMIF(S!$HC$15:$HL$15,'Ciclo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Semaforico'!AD$30,O!$HC58:$HL58))*AD$31))</f>
        <v>#REF!</v>
      </c>
      <c r="AE83" s="241" t="e">
        <f>IF(AE$32="",IF(AE$31="",(SUMIF(S!$HC$15:$HL$15,'Ciclo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Semaforico'!AE$30,O!$HC58:$HL58))*AE$31),(SUMIF(S!$HC$15:$HL$15,'Ciclo Semaforico'!AE$32,S!$HC58:$HL58)+SUMIF(N!$HC$15:$HL$15,'Ciclo Semaforico'!AE$32,N!$HC58:$HL58)+SUMIF(E!$HC$15:$HL$15,'Ciclo Semaforico'!AE$32,E!$HC58:$HL58)+SUMIF(O!$HC$15:$HL$15,'Ciclo Semaforico'!AE$32,O!$HC58:$HL58))-IF(AE$31="",(SUMIF(S!$HC$15:$HL$15,'Ciclo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Semaforico'!AE$30,O!$HC58:$HL58))*AE$31))</f>
        <v>#REF!</v>
      </c>
      <c r="AF83" s="241" t="e">
        <f>IF(AF$32="",IF(AF$31="",(SUMIF(S!$HC$15:$HL$15,'Ciclo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Semaforico'!AF$30,O!$HC58:$HL58))*AF$31),(SUMIF(S!$HC$15:$HL$15,'Ciclo Semaforico'!AF$32,S!$HC58:$HL58)+SUMIF(N!$HC$15:$HL$15,'Ciclo Semaforico'!AF$32,N!$HC58:$HL58)+SUMIF(E!$HC$15:$HL$15,'Ciclo Semaforico'!AF$32,E!$HC58:$HL58)+SUMIF(O!$HC$15:$HL$15,'Ciclo Semaforico'!AF$32,O!$HC58:$HL58))-IF(AF$31="",(SUMIF(S!$HC$15:$HL$15,'Ciclo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Semaforico'!AF$30,O!$HC58:$HL58))*AF$31))</f>
        <v>#REF!</v>
      </c>
      <c r="AG83" s="241" t="e">
        <f>IF(AG$32="",IF(AG$31="",(SUMIF(S!$HC$15:$HL$15,'Ciclo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Semaforico'!AG$30,O!$HC58:$HL58))*AG$31),(SUMIF(S!$HC$15:$HL$15,'Ciclo Semaforico'!AG$32,S!$HC58:$HL58)+SUMIF(N!$HC$15:$HL$15,'Ciclo Semaforico'!AG$32,N!$HC58:$HL58)+SUMIF(E!$HC$15:$HL$15,'Ciclo Semaforico'!AG$32,E!$HC58:$HL58)+SUMIF(O!$HC$15:$HL$15,'Ciclo Semaforico'!AG$32,O!$HC58:$HL58))-IF(AG$31="",(SUMIF(S!$HC$15:$HL$15,'Ciclo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Semaforico'!AG$30,O!$HC58:$HL58))*AG$31))</f>
        <v>#REF!</v>
      </c>
      <c r="AH83" s="241" t="e">
        <f>IF(AH$32="",IF(AH$31="",(SUMIF(S!$HC$15:$HL$15,'Ciclo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Semaforico'!AH$30,O!$HC58:$HL58))*AH$31),(SUMIF(S!$HC$15:$HL$15,'Ciclo Semaforico'!AH$32,S!$HC58:$HL58)+SUMIF(N!$HC$15:$HL$15,'Ciclo Semaforico'!AH$32,N!$HC58:$HL58)+SUMIF(E!$HC$15:$HL$15,'Ciclo Semaforico'!AH$32,E!$HC58:$HL58)+SUMIF(O!$HC$15:$HL$15,'Ciclo Semaforico'!AH$32,O!$HC58:$HL58))-IF(AH$31="",(SUMIF(S!$HC$15:$HL$15,'Ciclo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Semaforico'!AH$30,O!$HC58:$HL58))*AH$31))</f>
        <v>#REF!</v>
      </c>
      <c r="AI83" s="241" t="e">
        <f>IF(AI$32="",IF(AI$31="",(SUMIF(S!$HC$15:$HL$15,'Ciclo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Semaforico'!AI$30,O!$HC58:$HL58))*AI$31),(SUMIF(S!$HC$15:$HL$15,'Ciclo Semaforico'!AI$32,S!$HC58:$HL58)+SUMIF(N!$HC$15:$HL$15,'Ciclo Semaforico'!AI$32,N!$HC58:$HL58)+SUMIF(E!$HC$15:$HL$15,'Ciclo Semaforico'!AI$32,E!$HC58:$HL58)+SUMIF(O!$HC$15:$HL$15,'Ciclo Semaforico'!AI$32,O!$HC58:$HL58))-IF(AI$31="",(SUMIF(S!$HC$15:$HL$15,'Ciclo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Semaforico'!AI$30,O!$HC58:$HL58))*AI$31))</f>
        <v>#REF!</v>
      </c>
      <c r="AJ83" s="241" t="e">
        <f>IF(AJ$32="",IF(AJ$31="",(SUMIF(S!$HC$15:$HL$15,'Ciclo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Semaforico'!AJ$30,O!$HC58:$HL58))*AJ$31),(SUMIF(S!$HC$15:$HL$15,'Ciclo Semaforico'!AJ$32,S!$HC58:$HL58)+SUMIF(N!$HC$15:$HL$15,'Ciclo Semaforico'!AJ$32,N!$HC58:$HL58)+SUMIF(E!$HC$15:$HL$15,'Ciclo Semaforico'!AJ$32,E!$HC58:$HL58)+SUMIF(O!$HC$15:$HL$15,'Ciclo Semaforico'!AJ$32,O!$HC58:$HL58))-IF(AJ$31="",(SUMIF(S!$HC$15:$HL$15,'Ciclo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Semaforico'!AJ$30,O!$HC58:$HL58))*AJ$31))</f>
        <v>#REF!</v>
      </c>
      <c r="AK83" s="241" t="e">
        <f>IF(AK$32="",IF(AK$31="",(SUMIF(S!$HC$15:$HL$15,'Ciclo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Semaforico'!AK$30,O!$HC58:$HL58))*AK$31),(SUMIF(S!$HC$15:$HL$15,'Ciclo Semaforico'!AK$32,S!$HC58:$HL58)+SUMIF(N!$HC$15:$HL$15,'Ciclo Semaforico'!AK$32,N!$HC58:$HL58)+SUMIF(E!$HC$15:$HL$15,'Ciclo Semaforico'!AK$32,E!$HC58:$HL58)+SUMIF(O!$HC$15:$HL$15,'Ciclo Semaforico'!AK$32,O!$HC58:$HL58))-IF(AK$31="",(SUMIF(S!$HC$15:$HL$15,'Ciclo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Semaforico'!AK$30,O!$HC58:$HL58))*AK$31))</f>
        <v>#REF!</v>
      </c>
      <c r="AL83" s="242">
        <f>IF(AL$32="",IF(AL$31="",(SUMIF(S!$HC$15:$HL$15,'Ciclo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Semaforico'!AL$30,O!$HC58:$HL58))*AL$31),(SUMIF(S!$HC$15:$HL$15,'Ciclo Semaforico'!AL$32,S!$HC58:$HL58)+SUMIF(N!$HC$15:$HL$15,'Ciclo Semaforico'!AL$32,N!$HC58:$HL58)+SUMIF(E!$HC$15:$HL$15,'Ciclo Semaforico'!AL$32,E!$HC58:$HL58)+SUMIF(O!$HC$15:$HL$15,'Ciclo Semaforico'!AL$32,O!$HC58:$HL58))-IF(AL$31="",(SUMIF(S!$HC$15:$HL$15,'Ciclo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Semaforico'!AL$30,O!$HC58:$HL58))*AL$31))</f>
        <v>0</v>
      </c>
      <c r="AM83" s="240" t="e">
        <f>IF(AM$32="",IF(AM$31="",(SUMIF(S!$HC$15:$HL$15,'Ciclo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Semaforico'!AM$30,O!$HC58:$HL58))*AM$31),(SUMIF(S!$HC$15:$HL$15,'Ciclo Semaforico'!AM$32,S!$HC58:$HL58)+SUMIF(N!$HC$15:$HL$15,'Ciclo Semaforico'!AM$32,N!$HC58:$HL58)+SUMIF(E!$HC$15:$HL$15,'Ciclo Semaforico'!AM$32,E!$HC58:$HL58)+SUMIF(O!$HC$15:$HL$15,'Ciclo Semaforico'!AM$32,O!$HC58:$HL58))-IF(AM$31="",(SUMIF(S!$HC$15:$HL$15,'Ciclo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Semaforico'!AM$30,O!$HC58:$HL58))*AM$31))</f>
        <v>#REF!</v>
      </c>
      <c r="AN83" s="241" t="e">
        <f>IF(AN$32="",IF(AN$31="",(SUMIF(S!$HC$15:$HL$15,'Ciclo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Semaforico'!AN$30,O!$HC58:$HL58))*AN$31),(SUMIF(S!$HC$15:$HL$15,'Ciclo Semaforico'!AN$32,S!$HC58:$HL58)+SUMIF(N!$HC$15:$HL$15,'Ciclo Semaforico'!AN$32,N!$HC58:$HL58)+SUMIF(E!$HC$15:$HL$15,'Ciclo Semaforico'!AN$32,E!$HC58:$HL58)+SUMIF(O!$HC$15:$HL$15,'Ciclo Semaforico'!AN$32,O!$HC58:$HL58))-IF(AN$31="",(SUMIF(S!$HC$15:$HL$15,'Ciclo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Semaforico'!AN$30,O!$HC58:$HL58))*AN$31))</f>
        <v>#REF!</v>
      </c>
      <c r="AO83" s="241" t="e">
        <f>IF(AO$32="",IF(AO$31="",(SUMIF(S!$HC$15:$HL$15,'Ciclo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Semaforico'!AO$30,O!$HC58:$HL58))*AO$31),(SUMIF(S!$HC$15:$HL$15,'Ciclo Semaforico'!AO$32,S!$HC58:$HL58)+SUMIF(N!$HC$15:$HL$15,'Ciclo Semaforico'!AO$32,N!$HC58:$HL58)+SUMIF(E!$HC$15:$HL$15,'Ciclo Semaforico'!AO$32,E!$HC58:$HL58)+SUMIF(O!$HC$15:$HL$15,'Ciclo Semaforico'!AO$32,O!$HC58:$HL58))-IF(AO$31="",(SUMIF(S!$HC$15:$HL$15,'Ciclo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Semaforico'!AO$30,O!$HC58:$HL58))*AO$31))</f>
        <v>#REF!</v>
      </c>
      <c r="AP83" s="241">
        <f>IF(AP$32="",IF(AP$31="",(SUMIF(S!$HC$15:$HL$15,'Ciclo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Semaforico'!AP$30,O!$HC58:$HL58))*AP$31),(SUMIF(S!$HC$15:$HL$15,'Ciclo Semaforico'!AP$32,S!$HC58:$HL58)+SUMIF(N!$HC$15:$HL$15,'Ciclo Semaforico'!AP$32,N!$HC58:$HL58)+SUMIF(E!$HC$15:$HL$15,'Ciclo Semaforico'!AP$32,E!$HC58:$HL58)+SUMIF(O!$HC$15:$HL$15,'Ciclo Semaforico'!AP$32,O!$HC58:$HL58))-IF(AP$31="",(SUMIF(S!$HC$15:$HL$15,'Ciclo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Semaforico'!AP$30,O!$HC58:$HL58))*AP$31))</f>
        <v>0</v>
      </c>
      <c r="AQ83" s="241">
        <f>IF(AQ$32="",IF(AQ$31="",(SUMIF(S!$HC$15:$HL$15,'Ciclo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Semaforico'!AQ$30,O!$HC58:$HL58))*AQ$31),(SUMIF(S!$HC$15:$HL$15,'Ciclo Semaforico'!AQ$32,S!$HC58:$HL58)+SUMIF(N!$HC$15:$HL$15,'Ciclo Semaforico'!AQ$32,N!$HC58:$HL58)+SUMIF(E!$HC$15:$HL$15,'Ciclo Semaforico'!AQ$32,E!$HC58:$HL58)+SUMIF(O!$HC$15:$HL$15,'Ciclo Semaforico'!AQ$32,O!$HC58:$HL58))-IF(AQ$31="",(SUMIF(S!$HC$15:$HL$15,'Ciclo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Semaforico'!AQ$30,O!$HC58:$HL58))*AQ$31))</f>
        <v>0</v>
      </c>
      <c r="AR83" s="241">
        <f>IF(AR$32="",IF(AR$31="",(SUMIF(S!$HC$15:$HL$15,'Ciclo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Semaforico'!AR$30,O!$HC58:$HL58))*AR$31),(SUMIF(S!$HC$15:$HL$15,'Ciclo Semaforico'!AR$32,S!$HC58:$HL58)+SUMIF(N!$HC$15:$HL$15,'Ciclo Semaforico'!AR$32,N!$HC58:$HL58)+SUMIF(E!$HC$15:$HL$15,'Ciclo Semaforico'!AR$32,E!$HC58:$HL58)+SUMIF(O!$HC$15:$HL$15,'Ciclo Semaforico'!AR$32,O!$HC58:$HL58))-IF(AR$31="",(SUMIF(S!$HC$15:$HL$15,'Ciclo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Semaforico'!AR$30,O!$HC58:$HL58))*AR$31))</f>
        <v>0</v>
      </c>
      <c r="AS83" s="241">
        <f>IF(AS$32="",IF(AS$31="",(SUMIF(S!$HC$15:$HL$15,'Ciclo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Semaforico'!AS$30,O!$HC58:$HL58))*AS$31),(SUMIF(S!$HC$15:$HL$15,'Ciclo Semaforico'!AS$32,S!$HC58:$HL58)+SUMIF(N!$HC$15:$HL$15,'Ciclo Semaforico'!AS$32,N!$HC58:$HL58)+SUMIF(E!$HC$15:$HL$15,'Ciclo Semaforico'!AS$32,E!$HC58:$HL58)+SUMIF(O!$HC$15:$HL$15,'Ciclo Semaforico'!AS$32,O!$HC58:$HL58))-IF(AS$31="",(SUMIF(S!$HC$15:$HL$15,'Ciclo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Semaforico'!AS$30,O!$HC58:$HL58))*AS$31))</f>
        <v>0</v>
      </c>
      <c r="AT83" s="241">
        <f>IF(AT$32="",IF(AT$31="",(SUMIF(S!$HC$15:$HL$15,'Ciclo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Semaforico'!AT$30,O!$HC58:$HL58))*AT$31),(SUMIF(S!$HC$15:$HL$15,'Ciclo Semaforico'!AT$32,S!$HC58:$HL58)+SUMIF(N!$HC$15:$HL$15,'Ciclo Semaforico'!AT$32,N!$HC58:$HL58)+SUMIF(E!$HC$15:$HL$15,'Ciclo Semaforico'!AT$32,E!$HC58:$HL58)+SUMIF(O!$HC$15:$HL$15,'Ciclo Semaforico'!AT$32,O!$HC58:$HL58))-IF(AT$31="",(SUMIF(S!$HC$15:$HL$15,'Ciclo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Semaforico'!AT$30,O!$HC58:$HL58))*AT$31))</f>
        <v>0</v>
      </c>
      <c r="AU83" s="241">
        <f>IF(AU$32="",IF(AU$31="",(SUMIF(S!$HC$15:$HL$15,'Ciclo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Semaforico'!AU$30,O!$HC58:$HL58))*AU$31),(SUMIF(S!$HC$15:$HL$15,'Ciclo Semaforico'!AU$32,S!$HC58:$HL58)+SUMIF(N!$HC$15:$HL$15,'Ciclo Semaforico'!AU$32,N!$HC58:$HL58)+SUMIF(E!$HC$15:$HL$15,'Ciclo Semaforico'!AU$32,E!$HC58:$HL58)+SUMIF(O!$HC$15:$HL$15,'Ciclo Semaforico'!AU$32,O!$HC58:$HL58))-IF(AU$31="",(SUMIF(S!$HC$15:$HL$15,'Ciclo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Semaforico'!AU$30,O!$HC58:$HL58))*AU$31))</f>
        <v>0</v>
      </c>
      <c r="AV83" s="241">
        <f>IF(AV$32="",IF(AV$31="",(SUMIF(S!$HC$15:$HL$15,'Ciclo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Semaforico'!AV$30,O!$HC58:$HL58))*AV$31),(SUMIF(S!$HC$15:$HL$15,'Ciclo Semaforico'!AV$32,S!$HC58:$HL58)+SUMIF(N!$HC$15:$HL$15,'Ciclo Semaforico'!AV$32,N!$HC58:$HL58)+SUMIF(E!$HC$15:$HL$15,'Ciclo Semaforico'!AV$32,E!$HC58:$HL58)+SUMIF(O!$HC$15:$HL$15,'Ciclo Semaforico'!AV$32,O!$HC58:$HL58))-IF(AV$31="",(SUMIF(S!$HC$15:$HL$15,'Ciclo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Semaforico'!AV$30,O!$HC58:$HL58))*AV$31))</f>
        <v>0</v>
      </c>
      <c r="AW83" s="241">
        <f>IF(AW$32="",IF(AW$31="",(SUMIF(S!$HC$15:$HL$15,'Ciclo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Semaforico'!AW$30,O!$HC58:$HL58))*AW$31),(SUMIF(S!$HC$15:$HL$15,'Ciclo Semaforico'!AW$32,S!$HC58:$HL58)+SUMIF(N!$HC$15:$HL$15,'Ciclo Semaforico'!AW$32,N!$HC58:$HL58)+SUMIF(E!$HC$15:$HL$15,'Ciclo Semaforico'!AW$32,E!$HC58:$HL58)+SUMIF(O!$HC$15:$HL$15,'Ciclo Semaforico'!AW$32,O!$HC58:$HL58))-IF(AW$31="",(SUMIF(S!$HC$15:$HL$15,'Ciclo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Semaforico'!AW$30,O!$HC58:$HL58))*AW$31))</f>
        <v>0</v>
      </c>
      <c r="AX83" s="242">
        <f>IF(AX$32="",IF(AX$31="",(SUMIF(S!$HC$15:$HL$15,'Ciclo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Semaforico'!AX$30,O!$HC58:$HL58))*AX$31),(SUMIF(S!$HC$15:$HL$15,'Ciclo Semaforico'!AX$32,S!$HC58:$HL58)+SUMIF(N!$HC$15:$HL$15,'Ciclo Semaforico'!AX$32,N!$HC58:$HL58)+SUMIF(E!$HC$15:$HL$15,'Ciclo Semaforico'!AX$32,E!$HC58:$HL58)+SUMIF(O!$HC$15:$HL$15,'Ciclo Semaforico'!AX$32,O!$HC58:$HL58))-IF(AX$31="",(SUMIF(S!$HC$15:$HL$15,'Ciclo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Semaforico'!AX$30,O!$HC58:$HL58))*AX$31))</f>
        <v>0</v>
      </c>
      <c r="AY83" s="240">
        <f>IF(AY$32="",IF(AY$31="",(SUMIF(S!$HC$15:$HL$15,'Ciclo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Semaforico'!AY$30,O!$HC58:$HL58))*AY$31),(SUMIF(S!$HC$15:$HL$15,'Ciclo Semaforico'!AY$32,S!$HC58:$HL58)+SUMIF(N!$HC$15:$HL$15,'Ciclo Semaforico'!AY$32,N!$HC58:$HL58)+SUMIF(E!$HC$15:$HL$15,'Ciclo Semaforico'!AY$32,E!$HC58:$HL58)+SUMIF(O!$HC$15:$HL$15,'Ciclo Semaforico'!AY$32,O!$HC58:$HL58))-IF(AY$31="",(SUMIF(S!$HC$15:$HL$15,'Ciclo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Semaforico'!AY$30,O!$HC58:$HL58))*AY$31))</f>
        <v>0</v>
      </c>
      <c r="AZ83" s="241">
        <f>IF(AZ$32="",IF(AZ$31="",(SUMIF(S!$HC$15:$HL$15,'Ciclo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Semaforico'!AZ$30,O!$HC58:$HL58))*AZ$31),(SUMIF(S!$HC$15:$HL$15,'Ciclo Semaforico'!AZ$32,S!$HC58:$HL58)+SUMIF(N!$HC$15:$HL$15,'Ciclo Semaforico'!AZ$32,N!$HC58:$HL58)+SUMIF(E!$HC$15:$HL$15,'Ciclo Semaforico'!AZ$32,E!$HC58:$HL58)+SUMIF(O!$HC$15:$HL$15,'Ciclo Semaforico'!AZ$32,O!$HC58:$HL58))-IF(AZ$31="",(SUMIF(S!$HC$15:$HL$15,'Ciclo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Semaforico'!AZ$30,O!$HC58:$HL58))*AZ$31))</f>
        <v>0</v>
      </c>
      <c r="BA83" s="241">
        <f>IF(BA$32="",IF(BA$31="",(SUMIF(S!$HC$15:$HL$15,'Ciclo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Semaforico'!BA$30,O!$HC58:$HL58))*BA$31),(SUMIF(S!$HC$15:$HL$15,'Ciclo Semaforico'!BA$32,S!$HC58:$HL58)+SUMIF(N!$HC$15:$HL$15,'Ciclo Semaforico'!BA$32,N!$HC58:$HL58)+SUMIF(E!$HC$15:$HL$15,'Ciclo Semaforico'!BA$32,E!$HC58:$HL58)+SUMIF(O!$HC$15:$HL$15,'Ciclo Semaforico'!BA$32,O!$HC58:$HL58))-IF(BA$31="",(SUMIF(S!$HC$15:$HL$15,'Ciclo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Semaforico'!BA$30,O!$HC58:$HL58))*BA$31))</f>
        <v>0</v>
      </c>
      <c r="BB83" s="241">
        <f>IF(BB$32="",IF(BB$31="",(SUMIF(S!$HC$15:$HL$15,'Ciclo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Semaforico'!BB$30,O!$HC58:$HL58))*BB$31),(SUMIF(S!$HC$15:$HL$15,'Ciclo Semaforico'!BB$32,S!$HC58:$HL58)+SUMIF(N!$HC$15:$HL$15,'Ciclo Semaforico'!BB$32,N!$HC58:$HL58)+SUMIF(E!$HC$15:$HL$15,'Ciclo Semaforico'!BB$32,E!$HC58:$HL58)+SUMIF(O!$HC$15:$HL$15,'Ciclo Semaforico'!BB$32,O!$HC58:$HL58))-IF(BB$31="",(SUMIF(S!$HC$15:$HL$15,'Ciclo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Semaforico'!BB$30,O!$HC58:$HL58))*BB$31))</f>
        <v>0</v>
      </c>
      <c r="BC83" s="241">
        <f>IF(BC$32="",IF(BC$31="",(SUMIF(S!$HC$15:$HL$15,'Ciclo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Semaforico'!BC$30,O!$HC58:$HL58))*BC$31),(SUMIF(S!$HC$15:$HL$15,'Ciclo Semaforico'!BC$32,S!$HC58:$HL58)+SUMIF(N!$HC$15:$HL$15,'Ciclo Semaforico'!BC$32,N!$HC58:$HL58)+SUMIF(E!$HC$15:$HL$15,'Ciclo Semaforico'!BC$32,E!$HC58:$HL58)+SUMIF(O!$HC$15:$HL$15,'Ciclo Semaforico'!BC$32,O!$HC58:$HL58))-IF(BC$31="",(SUMIF(S!$HC$15:$HL$15,'Ciclo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Semaforico'!BC$30,O!$HC58:$HL58))*BC$31))</f>
        <v>0</v>
      </c>
      <c r="BD83" s="241">
        <f>IF(BD$32="",IF(BD$31="",(SUMIF(S!$HC$15:$HL$15,'Ciclo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Semaforico'!BD$30,O!$HC58:$HL58))*BD$31),(SUMIF(S!$HC$15:$HL$15,'Ciclo Semaforico'!BD$32,S!$HC58:$HL58)+SUMIF(N!$HC$15:$HL$15,'Ciclo Semaforico'!BD$32,N!$HC58:$HL58)+SUMIF(E!$HC$15:$HL$15,'Ciclo Semaforico'!BD$32,E!$HC58:$HL58)+SUMIF(O!$HC$15:$HL$15,'Ciclo Semaforico'!BD$32,O!$HC58:$HL58))-IF(BD$31="",(SUMIF(S!$HC$15:$HL$15,'Ciclo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Semaforico'!BD$30,O!$HC58:$HL58))*BD$31))</f>
        <v>0</v>
      </c>
      <c r="BE83" s="241">
        <f>IF(BE$32="",IF(BE$31="",(SUMIF(S!$HC$15:$HL$15,'Ciclo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Semaforico'!BE$30,O!$HC58:$HL58))*BE$31),(SUMIF(S!$HC$15:$HL$15,'Ciclo Semaforico'!BE$32,S!$HC58:$HL58)+SUMIF(N!$HC$15:$HL$15,'Ciclo Semaforico'!BE$32,N!$HC58:$HL58)+SUMIF(E!$HC$15:$HL$15,'Ciclo Semaforico'!BE$32,E!$HC58:$HL58)+SUMIF(O!$HC$15:$HL$15,'Ciclo Semaforico'!BE$32,O!$HC58:$HL58))-IF(BE$31="",(SUMIF(S!$HC$15:$HL$15,'Ciclo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Semaforico'!BE$30,O!$HC58:$HL58))*BE$31))</f>
        <v>0</v>
      </c>
      <c r="BF83" s="241">
        <f>IF(BF$32="",IF(BF$31="",(SUMIF(S!$HC$15:$HL$15,'Ciclo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Semaforico'!BF$30,O!$HC58:$HL58))*BF$31),(SUMIF(S!$HC$15:$HL$15,'Ciclo Semaforico'!BF$32,S!$HC58:$HL58)+SUMIF(N!$HC$15:$HL$15,'Ciclo Semaforico'!BF$32,N!$HC58:$HL58)+SUMIF(E!$HC$15:$HL$15,'Ciclo Semaforico'!BF$32,E!$HC58:$HL58)+SUMIF(O!$HC$15:$HL$15,'Ciclo Semaforico'!BF$32,O!$HC58:$HL58))-IF(BF$31="",(SUMIF(S!$HC$15:$HL$15,'Ciclo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Semaforico'!BF$30,O!$HC58:$HL58))*BF$31))</f>
        <v>0</v>
      </c>
      <c r="BG83" s="241">
        <f>IF(BG$32="",IF(BG$31="",(SUMIF(S!$HC$15:$HL$15,'Ciclo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Semaforico'!BG$30,O!$HC58:$HL58))*BG$31),(SUMIF(S!$HC$15:$HL$15,'Ciclo Semaforico'!BG$32,S!$HC58:$HL58)+SUMIF(N!$HC$15:$HL$15,'Ciclo Semaforico'!BG$32,N!$HC58:$HL58)+SUMIF(E!$HC$15:$HL$15,'Ciclo Semaforico'!BG$32,E!$HC58:$HL58)+SUMIF(O!$HC$15:$HL$15,'Ciclo Semaforico'!BG$32,O!$HC58:$HL58))-IF(BG$31="",(SUMIF(S!$HC$15:$HL$15,'Ciclo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Semaforico'!BG$30,O!$HC58:$HL58))*BG$31))</f>
        <v>0</v>
      </c>
      <c r="BH83" s="241">
        <f>IF(BH$32="",IF(BH$31="",(SUMIF(S!$HC$15:$HL$15,'Ciclo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Semaforico'!BH$30,O!$HC58:$HL58))*BH$31),(SUMIF(S!$HC$15:$HL$15,'Ciclo Semaforico'!BH$32,S!$HC58:$HL58)+SUMIF(N!$HC$15:$HL$15,'Ciclo Semaforico'!BH$32,N!$HC58:$HL58)+SUMIF(E!$HC$15:$HL$15,'Ciclo Semaforico'!BH$32,E!$HC58:$HL58)+SUMIF(O!$HC$15:$HL$15,'Ciclo Semaforico'!BH$32,O!$HC58:$HL58))-IF(BH$31="",(SUMIF(S!$HC$15:$HL$15,'Ciclo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Semaforico'!BH$30,O!$HC58:$HL58))*BH$31))</f>
        <v>0</v>
      </c>
      <c r="BI83" s="241">
        <f>IF(BI$32="",IF(BI$31="",(SUMIF(S!$HC$15:$HL$15,'Ciclo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Semaforico'!BI$30,O!$HC58:$HL58))*BI$31),(SUMIF(S!$HC$15:$HL$15,'Ciclo Semaforico'!BI$32,S!$HC58:$HL58)+SUMIF(N!$HC$15:$HL$15,'Ciclo Semaforico'!BI$32,N!$HC58:$HL58)+SUMIF(E!$HC$15:$HL$15,'Ciclo Semaforico'!BI$32,E!$HC58:$HL58)+SUMIF(O!$HC$15:$HL$15,'Ciclo Semaforico'!BI$32,O!$HC58:$HL58))-IF(BI$31="",(SUMIF(S!$HC$15:$HL$15,'Ciclo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Semaforico'!BI$30,O!$HC58:$HL58))*BI$31))</f>
        <v>0</v>
      </c>
      <c r="BJ83" s="242">
        <f>IF(BJ$32="",IF(BJ$31="",(SUMIF(S!$HC$15:$HL$15,'Ciclo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Semaforico'!BJ$30,O!$HC58:$HL58))*BJ$31),(SUMIF(S!$HC$15:$HL$15,'Ciclo Semaforico'!BJ$32,S!$HC58:$HL58)+SUMIF(N!$HC$15:$HL$15,'Ciclo Semaforico'!BJ$32,N!$HC58:$HL58)+SUMIF(E!$HC$15:$HL$15,'Ciclo Semaforico'!BJ$32,E!$HC58:$HL58)+SUMIF(O!$HC$15:$HL$15,'Ciclo Semaforico'!BJ$32,O!$HC58:$HL58))-IF(BJ$31="",(SUMIF(S!$HC$15:$HL$15,'Ciclo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Semaforico'!BJ$30,O!$HC58:$HL58))*BJ$31))</f>
        <v>0</v>
      </c>
      <c r="BK83" s="240">
        <f>IF(BK$32="",IF(BK$31="",(SUMIF(S!$HC$15:$HL$15,'Ciclo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Semaforico'!BK$30,O!$HC58:$HL58))*BK$31),(SUMIF(S!$HC$15:$HL$15,'Ciclo Semaforico'!BK$32,S!$HC58:$HL58)+SUMIF(N!$HC$15:$HL$15,'Ciclo Semaforico'!BK$32,N!$HC58:$HL58)+SUMIF(E!$HC$15:$HL$15,'Ciclo Semaforico'!BK$32,E!$HC58:$HL58)+SUMIF(O!$HC$15:$HL$15,'Ciclo Semaforico'!BK$32,O!$HC58:$HL58))-IF(BK$31="",(SUMIF(S!$HC$15:$HL$15,'Ciclo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Semaforico'!BK$30,O!$HC58:$HL58))*BK$31))</f>
        <v>0</v>
      </c>
      <c r="BL83" s="241">
        <f>IF(BL$32="",IF(BL$31="",(SUMIF(S!$HC$15:$HL$15,'Ciclo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Semaforico'!BL$30,O!$HC58:$HL58))*BL$31),(SUMIF(S!$HC$15:$HL$15,'Ciclo Semaforico'!BL$32,S!$HC58:$HL58)+SUMIF(N!$HC$15:$HL$15,'Ciclo Semaforico'!BL$32,N!$HC58:$HL58)+SUMIF(E!$HC$15:$HL$15,'Ciclo Semaforico'!BL$32,E!$HC58:$HL58)+SUMIF(O!$HC$15:$HL$15,'Ciclo Semaforico'!BL$32,O!$HC58:$HL58))-IF(BL$31="",(SUMIF(S!$HC$15:$HL$15,'Ciclo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Semaforico'!BL$30,O!$HC58:$HL58))*BL$31))</f>
        <v>0</v>
      </c>
      <c r="BM83" s="241">
        <f>IF(BM$32="",IF(BM$31="",(SUMIF(S!$HC$15:$HL$15,'Ciclo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Semaforico'!BM$30,O!$HC58:$HL58))*BM$31),(SUMIF(S!$HC$15:$HL$15,'Ciclo Semaforico'!BM$32,S!$HC58:$HL58)+SUMIF(N!$HC$15:$HL$15,'Ciclo Semaforico'!BM$32,N!$HC58:$HL58)+SUMIF(E!$HC$15:$HL$15,'Ciclo Semaforico'!BM$32,E!$HC58:$HL58)+SUMIF(O!$HC$15:$HL$15,'Ciclo Semaforico'!BM$32,O!$HC58:$HL58))-IF(BM$31="",(SUMIF(S!$HC$15:$HL$15,'Ciclo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Semaforico'!BM$30,O!$HC58:$HL58))*BM$31))</f>
        <v>0</v>
      </c>
      <c r="BN83" s="241">
        <f>IF(BN$32="",IF(BN$31="",(SUMIF(S!$HC$15:$HL$15,'Ciclo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Semaforico'!BN$30,O!$HC58:$HL58))*BN$31),(SUMIF(S!$HC$15:$HL$15,'Ciclo Semaforico'!BN$32,S!$HC58:$HL58)+SUMIF(N!$HC$15:$HL$15,'Ciclo Semaforico'!BN$32,N!$HC58:$HL58)+SUMIF(E!$HC$15:$HL$15,'Ciclo Semaforico'!BN$32,E!$HC58:$HL58)+SUMIF(O!$HC$15:$HL$15,'Ciclo Semaforico'!BN$32,O!$HC58:$HL58))-IF(BN$31="",(SUMIF(S!$HC$15:$HL$15,'Ciclo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Semaforico'!BN$30,O!$HC58:$HL58))*BN$31))</f>
        <v>0</v>
      </c>
      <c r="BO83" s="241">
        <f>IF(BO$32="",IF(BO$31="",(SUMIF(S!$HC$15:$HL$15,'Ciclo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Semaforico'!BO$30,O!$HC58:$HL58))*BO$31),(SUMIF(S!$HC$15:$HL$15,'Ciclo Semaforico'!BO$32,S!$HC58:$HL58)+SUMIF(N!$HC$15:$HL$15,'Ciclo Semaforico'!BO$32,N!$HC58:$HL58)+SUMIF(E!$HC$15:$HL$15,'Ciclo Semaforico'!BO$32,E!$HC58:$HL58)+SUMIF(O!$HC$15:$HL$15,'Ciclo Semaforico'!BO$32,O!$HC58:$HL58))-IF(BO$31="",(SUMIF(S!$HC$15:$HL$15,'Ciclo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Semaforico'!BO$30,O!$HC58:$HL58))*BO$31))</f>
        <v>0</v>
      </c>
      <c r="BP83" s="241">
        <f>IF(BP$32="",IF(BP$31="",(SUMIF(S!$HC$15:$HL$15,'Ciclo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Semaforico'!BP$30,O!$HC58:$HL58))*BP$31),(SUMIF(S!$HC$15:$HL$15,'Ciclo Semaforico'!BP$32,S!$HC58:$HL58)+SUMIF(N!$HC$15:$HL$15,'Ciclo Semaforico'!BP$32,N!$HC58:$HL58)+SUMIF(E!$HC$15:$HL$15,'Ciclo Semaforico'!BP$32,E!$HC58:$HL58)+SUMIF(O!$HC$15:$HL$15,'Ciclo Semaforico'!BP$32,O!$HC58:$HL58))-IF(BP$31="",(SUMIF(S!$HC$15:$HL$15,'Ciclo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Semaforico'!BP$30,O!$HC58:$HL58))*BP$31))</f>
        <v>0</v>
      </c>
      <c r="BQ83" s="241">
        <f>IF(BQ$32="",IF(BQ$31="",(SUMIF(S!$HC$15:$HL$15,'Ciclo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Semaforico'!BQ$30,O!$HC58:$HL58))*BQ$31),(SUMIF(S!$HC$15:$HL$15,'Ciclo Semaforico'!BQ$32,S!$HC58:$HL58)+SUMIF(N!$HC$15:$HL$15,'Ciclo Semaforico'!BQ$32,N!$HC58:$HL58)+SUMIF(E!$HC$15:$HL$15,'Ciclo Semaforico'!BQ$32,E!$HC58:$HL58)+SUMIF(O!$HC$15:$HL$15,'Ciclo Semaforico'!BQ$32,O!$HC58:$HL58))-IF(BQ$31="",(SUMIF(S!$HC$15:$HL$15,'Ciclo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Semaforico'!BQ$30,O!$HC58:$HL58))*BQ$31))</f>
        <v>0</v>
      </c>
      <c r="BR83" s="241">
        <f>IF(BR$32="",IF(BR$31="",(SUMIF(S!$HC$15:$HL$15,'Ciclo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Semaforico'!BR$30,O!$HC58:$HL58))*BR$31),(SUMIF(S!$HC$15:$HL$15,'Ciclo Semaforico'!BR$32,S!$HC58:$HL58)+SUMIF(N!$HC$15:$HL$15,'Ciclo Semaforico'!BR$32,N!$HC58:$HL58)+SUMIF(E!$HC$15:$HL$15,'Ciclo Semaforico'!BR$32,E!$HC58:$HL58)+SUMIF(O!$HC$15:$HL$15,'Ciclo Semaforico'!BR$32,O!$HC58:$HL58))-IF(BR$31="",(SUMIF(S!$HC$15:$HL$15,'Ciclo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Semaforico'!BR$30,O!$HC58:$HL58))*BR$31))</f>
        <v>0</v>
      </c>
      <c r="BS83" s="241">
        <f>IF(BS$32="",IF(BS$31="",(SUMIF(S!$HC$15:$HL$15,'Ciclo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Semaforico'!BS$30,O!$HC58:$HL58))*BS$31),(SUMIF(S!$HC$15:$HL$15,'Ciclo Semaforico'!BS$32,S!$HC58:$HL58)+SUMIF(N!$HC$15:$HL$15,'Ciclo Semaforico'!BS$32,N!$HC58:$HL58)+SUMIF(E!$HC$15:$HL$15,'Ciclo Semaforico'!BS$32,E!$HC58:$HL58)+SUMIF(O!$HC$15:$HL$15,'Ciclo Semaforico'!BS$32,O!$HC58:$HL58))-IF(BS$31="",(SUMIF(S!$HC$15:$HL$15,'Ciclo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Semaforico'!BS$30,O!$HC58:$HL58))*BS$31))</f>
        <v>0</v>
      </c>
      <c r="BT83" s="241">
        <f>IF(BT$32="",IF(BT$31="",(SUMIF(S!$HC$15:$HL$15,'Ciclo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Semaforico'!BT$30,O!$HC58:$HL58))*BT$31),(SUMIF(S!$HC$15:$HL$15,'Ciclo Semaforico'!BT$32,S!$HC58:$HL58)+SUMIF(N!$HC$15:$HL$15,'Ciclo Semaforico'!BT$32,N!$HC58:$HL58)+SUMIF(E!$HC$15:$HL$15,'Ciclo Semaforico'!BT$32,E!$HC58:$HL58)+SUMIF(O!$HC$15:$HL$15,'Ciclo Semaforico'!BT$32,O!$HC58:$HL58))-IF(BT$31="",(SUMIF(S!$HC$15:$HL$15,'Ciclo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Semaforico'!BT$30,O!$HC58:$HL58))*BT$31))</f>
        <v>0</v>
      </c>
      <c r="BU83" s="241">
        <f>IF(BU$32="",IF(BU$31="",(SUMIF(S!$HC$15:$HL$15,'Ciclo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Semaforico'!BU$30,O!$HC58:$HL58))*BU$31),(SUMIF(S!$HC$15:$HL$15,'Ciclo Semaforico'!BU$32,S!$HC58:$HL58)+SUMIF(N!$HC$15:$HL$15,'Ciclo Semaforico'!BU$32,N!$HC58:$HL58)+SUMIF(E!$HC$15:$HL$15,'Ciclo Semaforico'!BU$32,E!$HC58:$HL58)+SUMIF(O!$HC$15:$HL$15,'Ciclo Semaforico'!BU$32,O!$HC58:$HL58))-IF(BU$31="",(SUMIF(S!$HC$15:$HL$15,'Ciclo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Semaforico'!BU$30,O!$HC58:$HL58))*BU$31))</f>
        <v>0</v>
      </c>
      <c r="BV83" s="242">
        <f>IF(BV$32="",IF(BV$31="",(SUMIF(S!$HC$15:$HL$15,'Ciclo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Semaforico'!BV$30,O!$HC58:$HL58))*BV$31),(SUMIF(S!$HC$15:$HL$15,'Ciclo Semaforico'!BV$32,S!$HC58:$HL58)+SUMIF(N!$HC$15:$HL$15,'Ciclo Semaforico'!BV$32,N!$HC58:$HL58)+SUMIF(E!$HC$15:$HL$15,'Ciclo Semaforico'!BV$32,E!$HC58:$HL58)+SUMIF(O!$HC$15:$HL$15,'Ciclo Semaforico'!BV$32,O!$HC58:$HL58))-IF(BV$31="",(SUMIF(S!$HC$15:$HL$15,'Ciclo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Semaforico'!BV$30,O!$HC58:$HL58))*BV$31))</f>
        <v>0</v>
      </c>
      <c r="BW83" s="240">
        <f>IF(BW$32="",IF(BW$31="",(SUMIF(S!$HC$15:$HL$15,'Ciclo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Semaforico'!BW$30,O!$HC58:$HL58))*BW$31),(SUMIF(S!$HC$15:$HL$15,'Ciclo Semaforico'!BW$32,S!$HC58:$HL58)+SUMIF(N!$HC$15:$HL$15,'Ciclo Semaforico'!BW$32,N!$HC58:$HL58)+SUMIF(E!$HC$15:$HL$15,'Ciclo Semaforico'!BW$32,E!$HC58:$HL58)+SUMIF(O!$HC$15:$HL$15,'Ciclo Semaforico'!BW$32,O!$HC58:$HL58))-IF(BW$31="",(SUMIF(S!$HC$15:$HL$15,'Ciclo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Semaforico'!BW$30,O!$HC58:$HL58))*BW$31))</f>
        <v>0</v>
      </c>
      <c r="BX83" s="241">
        <f>IF(BX$32="",IF(BX$31="",(SUMIF(S!$HC$15:$HL$15,'Ciclo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Semaforico'!BX$30,O!$HC58:$HL58))*BX$31),(SUMIF(S!$HC$15:$HL$15,'Ciclo Semaforico'!BX$32,S!$HC58:$HL58)+SUMIF(N!$HC$15:$HL$15,'Ciclo Semaforico'!BX$32,N!$HC58:$HL58)+SUMIF(E!$HC$15:$HL$15,'Ciclo Semaforico'!BX$32,E!$HC58:$HL58)+SUMIF(O!$HC$15:$HL$15,'Ciclo Semaforico'!BX$32,O!$HC58:$HL58))-IF(BX$31="",(SUMIF(S!$HC$15:$HL$15,'Ciclo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Semaforico'!BX$30,O!$HC58:$HL58))*BX$31))</f>
        <v>0</v>
      </c>
      <c r="BY83" s="241">
        <f>IF(BY$32="",IF(BY$31="",(SUMIF(S!$HC$15:$HL$15,'Ciclo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Semaforico'!BY$30,O!$HC58:$HL58))*BY$31),(SUMIF(S!$HC$15:$HL$15,'Ciclo Semaforico'!BY$32,S!$HC58:$HL58)+SUMIF(N!$HC$15:$HL$15,'Ciclo Semaforico'!BY$32,N!$HC58:$HL58)+SUMIF(E!$HC$15:$HL$15,'Ciclo Semaforico'!BY$32,E!$HC58:$HL58)+SUMIF(O!$HC$15:$HL$15,'Ciclo Semaforico'!BY$32,O!$HC58:$HL58))-IF(BY$31="",(SUMIF(S!$HC$15:$HL$15,'Ciclo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Semaforico'!BY$30,O!$HC58:$HL58))*BY$31))</f>
        <v>0</v>
      </c>
      <c r="BZ83" s="241">
        <f>IF(BZ$32="",IF(BZ$31="",(SUMIF(S!$HC$15:$HL$15,'Ciclo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Semaforico'!BZ$30,O!$HC58:$HL58))*BZ$31),(SUMIF(S!$HC$15:$HL$15,'Ciclo Semaforico'!BZ$32,S!$HC58:$HL58)+SUMIF(N!$HC$15:$HL$15,'Ciclo Semaforico'!BZ$32,N!$HC58:$HL58)+SUMIF(E!$HC$15:$HL$15,'Ciclo Semaforico'!BZ$32,E!$HC58:$HL58)+SUMIF(O!$HC$15:$HL$15,'Ciclo Semaforico'!BZ$32,O!$HC58:$HL58))-IF(BZ$31="",(SUMIF(S!$HC$15:$HL$15,'Ciclo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Semaforico'!BZ$30,O!$HC58:$HL58))*BZ$31))</f>
        <v>0</v>
      </c>
      <c r="CA83" s="241">
        <f>IF(CA$32="",IF(CA$31="",(SUMIF(S!$HC$15:$HL$15,'Ciclo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Semaforico'!CA$30,O!$HC58:$HL58))*CA$31),(SUMIF(S!$HC$15:$HL$15,'Ciclo Semaforico'!CA$32,S!$HC58:$HL58)+SUMIF(N!$HC$15:$HL$15,'Ciclo Semaforico'!CA$32,N!$HC58:$HL58)+SUMIF(E!$HC$15:$HL$15,'Ciclo Semaforico'!CA$32,E!$HC58:$HL58)+SUMIF(O!$HC$15:$HL$15,'Ciclo Semaforico'!CA$32,O!$HC58:$HL58))-IF(CA$31="",(SUMIF(S!$HC$15:$HL$15,'Ciclo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Semaforico'!CA$30,O!$HC58:$HL58))*CA$31))</f>
        <v>0</v>
      </c>
      <c r="CB83" s="241">
        <f>IF(CB$32="",IF(CB$31="",(SUMIF(S!$HC$15:$HL$15,'Ciclo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Semaforico'!CB$30,O!$HC58:$HL58))*CB$31),(SUMIF(S!$HC$15:$HL$15,'Ciclo Semaforico'!CB$32,S!$HC58:$HL58)+SUMIF(N!$HC$15:$HL$15,'Ciclo Semaforico'!CB$32,N!$HC58:$HL58)+SUMIF(E!$HC$15:$HL$15,'Ciclo Semaforico'!CB$32,E!$HC58:$HL58)+SUMIF(O!$HC$15:$HL$15,'Ciclo Semaforico'!CB$32,O!$HC58:$HL58))-IF(CB$31="",(SUMIF(S!$HC$15:$HL$15,'Ciclo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Semaforico'!CB$30,O!$HC58:$HL58))*CB$31))</f>
        <v>0</v>
      </c>
      <c r="CC83" s="241">
        <f>IF(CC$32="",IF(CC$31="",(SUMIF(S!$HC$15:$HL$15,'Ciclo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Semaforico'!CC$30,O!$HC58:$HL58))*CC$31),(SUMIF(S!$HC$15:$HL$15,'Ciclo Semaforico'!CC$32,S!$HC58:$HL58)+SUMIF(N!$HC$15:$HL$15,'Ciclo Semaforico'!CC$32,N!$HC58:$HL58)+SUMIF(E!$HC$15:$HL$15,'Ciclo Semaforico'!CC$32,E!$HC58:$HL58)+SUMIF(O!$HC$15:$HL$15,'Ciclo Semaforico'!CC$32,O!$HC58:$HL58))-IF(CC$31="",(SUMIF(S!$HC$15:$HL$15,'Ciclo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Semaforico'!CC$30,O!$HC58:$HL58))*CC$31))</f>
        <v>0</v>
      </c>
      <c r="CD83" s="241">
        <f>IF(CD$32="",IF(CD$31="",(SUMIF(S!$HC$15:$HL$15,'Ciclo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Semaforico'!CD$30,O!$HC58:$HL58))*CD$31),(SUMIF(S!$HC$15:$HL$15,'Ciclo Semaforico'!CD$32,S!$HC58:$HL58)+SUMIF(N!$HC$15:$HL$15,'Ciclo Semaforico'!CD$32,N!$HC58:$HL58)+SUMIF(E!$HC$15:$HL$15,'Ciclo Semaforico'!CD$32,E!$HC58:$HL58)+SUMIF(O!$HC$15:$HL$15,'Ciclo Semaforico'!CD$32,O!$HC58:$HL58))-IF(CD$31="",(SUMIF(S!$HC$15:$HL$15,'Ciclo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Semaforico'!CD$30,O!$HC58:$HL58))*CD$31))</f>
        <v>0</v>
      </c>
      <c r="CE83" s="241">
        <f>IF(CE$32="",IF(CE$31="",(SUMIF(S!$HC$15:$HL$15,'Ciclo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Semaforico'!CE$30,O!$HC58:$HL58))*CE$31),(SUMIF(S!$HC$15:$HL$15,'Ciclo Semaforico'!CE$32,S!$HC58:$HL58)+SUMIF(N!$HC$15:$HL$15,'Ciclo Semaforico'!CE$32,N!$HC58:$HL58)+SUMIF(E!$HC$15:$HL$15,'Ciclo Semaforico'!CE$32,E!$HC58:$HL58)+SUMIF(O!$HC$15:$HL$15,'Ciclo Semaforico'!CE$32,O!$HC58:$HL58))-IF(CE$31="",(SUMIF(S!$HC$15:$HL$15,'Ciclo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Semaforico'!CE$30,O!$HC58:$HL58))*CE$31))</f>
        <v>0</v>
      </c>
      <c r="CF83" s="241">
        <f>IF(CF$32="",IF(CF$31="",(SUMIF(S!$HC$15:$HL$15,'Ciclo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Semaforico'!CF$30,O!$HC58:$HL58))*CF$31),(SUMIF(S!$HC$15:$HL$15,'Ciclo Semaforico'!CF$32,S!$HC58:$HL58)+SUMIF(N!$HC$15:$HL$15,'Ciclo Semaforico'!CF$32,N!$HC58:$HL58)+SUMIF(E!$HC$15:$HL$15,'Ciclo Semaforico'!CF$32,E!$HC58:$HL58)+SUMIF(O!$HC$15:$HL$15,'Ciclo Semaforico'!CF$32,O!$HC58:$HL58))-IF(CF$31="",(SUMIF(S!$HC$15:$HL$15,'Ciclo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Semaforico'!CF$30,O!$HC58:$HL58))*CF$31))</f>
        <v>0</v>
      </c>
      <c r="CG83" s="241">
        <f>IF(CG$32="",IF(CG$31="",(SUMIF(S!$HC$15:$HL$15,'Ciclo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Semaforico'!CG$30,O!$HC58:$HL58))*CG$31),(SUMIF(S!$HC$15:$HL$15,'Ciclo Semaforico'!CG$32,S!$HC58:$HL58)+SUMIF(N!$HC$15:$HL$15,'Ciclo Semaforico'!CG$32,N!$HC58:$HL58)+SUMIF(E!$HC$15:$HL$15,'Ciclo Semaforico'!CG$32,E!$HC58:$HL58)+SUMIF(O!$HC$15:$HL$15,'Ciclo Semaforico'!CG$32,O!$HC58:$HL58))-IF(CG$31="",(SUMIF(S!$HC$15:$HL$15,'Ciclo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Semaforico'!CG$30,O!$HC58:$HL58))*CG$31))</f>
        <v>0</v>
      </c>
      <c r="CH83" s="242">
        <f>IF(CH$32="",IF(CH$31="",(SUMIF(S!$HC$15:$HL$15,'Ciclo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Semaforico'!CH$30,O!$HC58:$HL58))*CH$31),(SUMIF(S!$HC$15:$HL$15,'Ciclo Semaforico'!CH$32,S!$HC58:$HL58)+SUMIF(N!$HC$15:$HL$15,'Ciclo Semaforico'!CH$32,N!$HC58:$HL58)+SUMIF(E!$HC$15:$HL$15,'Ciclo Semaforico'!CH$32,E!$HC58:$HL58)+SUMIF(O!$HC$15:$HL$15,'Ciclo Semaforico'!CH$32,O!$HC58:$HL58))-IF(CH$31="",(SUMIF(S!$HC$15:$HL$15,'Ciclo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Semaforico'!CH$30,O!$HC58:$HL58))*CH$31))</f>
        <v>0</v>
      </c>
      <c r="CI83" s="240" t="e">
        <f t="shared" si="208"/>
        <v>#REF!</v>
      </c>
      <c r="CJ83" s="241" t="e">
        <f t="shared" si="209"/>
        <v>#REF!</v>
      </c>
      <c r="CK83" s="241" t="e">
        <f t="shared" si="210"/>
        <v>#REF!</v>
      </c>
      <c r="CL83" s="241" t="e">
        <f t="shared" si="211"/>
        <v>#REF!</v>
      </c>
      <c r="CM83" s="241" t="e">
        <f t="shared" si="212"/>
        <v>#REF!</v>
      </c>
      <c r="CN83" s="241" t="e">
        <f t="shared" si="213"/>
        <v>#REF!</v>
      </c>
      <c r="CO83" s="241" t="e">
        <f t="shared" si="214"/>
        <v>#REF!</v>
      </c>
      <c r="CP83" s="241" t="e">
        <f t="shared" si="215"/>
        <v>#REF!</v>
      </c>
      <c r="CQ83" s="241" t="e">
        <f t="shared" si="216"/>
        <v>#REF!</v>
      </c>
      <c r="CR83" s="241" t="e">
        <f t="shared" si="217"/>
        <v>#REF!</v>
      </c>
      <c r="CS83" s="241" t="e">
        <f t="shared" si="218"/>
        <v>#REF!</v>
      </c>
      <c r="CT83" s="242">
        <f t="shared" si="219"/>
        <v>0</v>
      </c>
      <c r="CU83" s="240" t="e">
        <f t="shared" si="220"/>
        <v>#REF!</v>
      </c>
      <c r="CV83" s="241" t="e">
        <f t="shared" si="221"/>
        <v>#REF!</v>
      </c>
      <c r="CW83" s="241" t="e">
        <f t="shared" si="222"/>
        <v>#REF!</v>
      </c>
      <c r="CX83" s="241">
        <f t="shared" si="223"/>
        <v>0</v>
      </c>
      <c r="CY83" s="241">
        <f t="shared" si="224"/>
        <v>0</v>
      </c>
      <c r="CZ83" s="241">
        <f t="shared" si="225"/>
        <v>0</v>
      </c>
      <c r="DA83" s="241">
        <f t="shared" si="226"/>
        <v>0</v>
      </c>
      <c r="DB83" s="241">
        <f t="shared" si="227"/>
        <v>0</v>
      </c>
      <c r="DC83" s="241">
        <f t="shared" si="228"/>
        <v>0</v>
      </c>
      <c r="DD83" s="241">
        <f t="shared" si="229"/>
        <v>0</v>
      </c>
      <c r="DE83" s="241">
        <f t="shared" si="230"/>
        <v>0</v>
      </c>
      <c r="DF83" s="242">
        <f t="shared" si="231"/>
        <v>0</v>
      </c>
      <c r="DG83" s="240">
        <f t="shared" si="232"/>
        <v>0</v>
      </c>
      <c r="DH83" s="241">
        <f t="shared" si="233"/>
        <v>0</v>
      </c>
      <c r="DI83" s="241">
        <f t="shared" si="234"/>
        <v>0</v>
      </c>
      <c r="DJ83" s="241">
        <f t="shared" si="235"/>
        <v>0</v>
      </c>
      <c r="DK83" s="241">
        <f t="shared" si="236"/>
        <v>0</v>
      </c>
      <c r="DL83" s="241">
        <f t="shared" si="237"/>
        <v>0</v>
      </c>
      <c r="DM83" s="241">
        <f t="shared" si="238"/>
        <v>0</v>
      </c>
      <c r="DN83" s="241">
        <f t="shared" si="239"/>
        <v>0</v>
      </c>
      <c r="DO83" s="241">
        <f t="shared" si="240"/>
        <v>0</v>
      </c>
      <c r="DP83" s="241">
        <f t="shared" si="241"/>
        <v>0</v>
      </c>
      <c r="DQ83" s="241">
        <f t="shared" si="242"/>
        <v>0</v>
      </c>
      <c r="DR83" s="242">
        <f t="shared" si="243"/>
        <v>0</v>
      </c>
      <c r="DS83" s="240">
        <f t="shared" si="244"/>
        <v>0</v>
      </c>
      <c r="DT83" s="241">
        <f t="shared" si="245"/>
        <v>0</v>
      </c>
      <c r="DU83" s="241">
        <f t="shared" si="246"/>
        <v>0</v>
      </c>
      <c r="DV83" s="241">
        <f t="shared" si="247"/>
        <v>0</v>
      </c>
      <c r="DW83" s="241">
        <f t="shared" si="248"/>
        <v>0</v>
      </c>
      <c r="DX83" s="241">
        <f t="shared" si="249"/>
        <v>0</v>
      </c>
      <c r="DY83" s="241">
        <f t="shared" si="250"/>
        <v>0</v>
      </c>
      <c r="DZ83" s="241">
        <f t="shared" si="251"/>
        <v>0</v>
      </c>
      <c r="EA83" s="241">
        <f t="shared" si="252"/>
        <v>0</v>
      </c>
      <c r="EB83" s="241">
        <f t="shared" si="253"/>
        <v>0</v>
      </c>
      <c r="EC83" s="241">
        <f t="shared" si="254"/>
        <v>0</v>
      </c>
      <c r="ED83" s="242">
        <f t="shared" si="255"/>
        <v>0</v>
      </c>
      <c r="EE83" s="240">
        <f t="shared" si="256"/>
        <v>0</v>
      </c>
      <c r="EF83" s="241">
        <f t="shared" si="257"/>
        <v>0</v>
      </c>
      <c r="EG83" s="241">
        <f t="shared" si="258"/>
        <v>0</v>
      </c>
      <c r="EH83" s="241">
        <f t="shared" si="259"/>
        <v>0</v>
      </c>
      <c r="EI83" s="241">
        <f t="shared" si="260"/>
        <v>0</v>
      </c>
      <c r="EJ83" s="241">
        <f t="shared" si="261"/>
        <v>0</v>
      </c>
      <c r="EK83" s="241">
        <f t="shared" si="262"/>
        <v>0</v>
      </c>
      <c r="EL83" s="241">
        <f t="shared" si="263"/>
        <v>0</v>
      </c>
      <c r="EM83" s="241">
        <f t="shared" si="264"/>
        <v>0</v>
      </c>
      <c r="EN83" s="241">
        <f t="shared" si="265"/>
        <v>0</v>
      </c>
      <c r="EO83" s="241">
        <f t="shared" si="266"/>
        <v>0</v>
      </c>
      <c r="EP83" s="242">
        <f t="shared" si="267"/>
        <v>0</v>
      </c>
      <c r="EQ83" s="251" t="e">
        <f t="shared" si="268"/>
        <v>#REF!</v>
      </c>
      <c r="ER83" s="252" t="e">
        <f t="shared" si="269"/>
        <v>#REF!</v>
      </c>
      <c r="ES83" s="252" t="e">
        <f t="shared" si="270"/>
        <v>#REF!</v>
      </c>
      <c r="ET83" s="252" t="e">
        <f t="shared" si="271"/>
        <v>#REF!</v>
      </c>
      <c r="EU83" s="252" t="e">
        <f t="shared" si="272"/>
        <v>#REF!</v>
      </c>
      <c r="EV83" s="252" t="e">
        <f t="shared" si="273"/>
        <v>#REF!</v>
      </c>
      <c r="EW83" s="252" t="e">
        <f t="shared" si="274"/>
        <v>#REF!</v>
      </c>
      <c r="EX83" s="252" t="e">
        <f t="shared" si="275"/>
        <v>#REF!</v>
      </c>
      <c r="EY83" s="252" t="e">
        <f t="shared" si="276"/>
        <v>#REF!</v>
      </c>
      <c r="EZ83" s="252" t="e">
        <f t="shared" si="277"/>
        <v>#REF!</v>
      </c>
      <c r="FA83" s="252" t="e">
        <f t="shared" si="278"/>
        <v>#REF!</v>
      </c>
      <c r="FB83" s="253" t="str">
        <f t="shared" si="279"/>
        <v/>
      </c>
      <c r="FC83" s="251" t="e">
        <f t="shared" si="280"/>
        <v>#REF!</v>
      </c>
      <c r="FD83" s="252" t="e">
        <f t="shared" si="281"/>
        <v>#REF!</v>
      </c>
      <c r="FE83" s="252" t="e">
        <f t="shared" si="282"/>
        <v>#REF!</v>
      </c>
      <c r="FF83" s="252" t="str">
        <f t="shared" si="283"/>
        <v/>
      </c>
      <c r="FG83" s="252" t="str">
        <f t="shared" si="284"/>
        <v/>
      </c>
      <c r="FH83" s="252" t="str">
        <f t="shared" si="285"/>
        <v/>
      </c>
      <c r="FI83" s="252" t="str">
        <f t="shared" si="286"/>
        <v/>
      </c>
      <c r="FJ83" s="252" t="str">
        <f t="shared" si="287"/>
        <v/>
      </c>
      <c r="FK83" s="252" t="str">
        <f t="shared" si="288"/>
        <v/>
      </c>
      <c r="FL83" s="252" t="str">
        <f t="shared" si="289"/>
        <v/>
      </c>
      <c r="FM83" s="252" t="str">
        <f t="shared" si="290"/>
        <v/>
      </c>
      <c r="FN83" s="253" t="str">
        <f t="shared" si="291"/>
        <v/>
      </c>
      <c r="FO83" s="251" t="str">
        <f t="shared" si="292"/>
        <v/>
      </c>
      <c r="FP83" s="252" t="str">
        <f t="shared" si="293"/>
        <v/>
      </c>
      <c r="FQ83" s="252" t="str">
        <f t="shared" si="294"/>
        <v/>
      </c>
      <c r="FR83" s="252" t="str">
        <f t="shared" si="295"/>
        <v/>
      </c>
      <c r="FS83" s="252" t="str">
        <f t="shared" si="296"/>
        <v/>
      </c>
      <c r="FT83" s="252" t="str">
        <f t="shared" si="297"/>
        <v/>
      </c>
      <c r="FU83" s="252" t="str">
        <f t="shared" si="298"/>
        <v/>
      </c>
      <c r="FV83" s="252" t="str">
        <f t="shared" si="299"/>
        <v/>
      </c>
      <c r="FW83" s="252" t="str">
        <f t="shared" si="300"/>
        <v/>
      </c>
      <c r="FX83" s="252" t="str">
        <f t="shared" si="301"/>
        <v/>
      </c>
      <c r="FY83" s="252" t="str">
        <f t="shared" si="302"/>
        <v/>
      </c>
      <c r="FZ83" s="253" t="str">
        <f t="shared" si="303"/>
        <v/>
      </c>
      <c r="GA83" s="251" t="str">
        <f t="shared" si="304"/>
        <v/>
      </c>
      <c r="GB83" s="252" t="str">
        <f t="shared" si="305"/>
        <v/>
      </c>
      <c r="GC83" s="252" t="str">
        <f t="shared" si="306"/>
        <v/>
      </c>
      <c r="GD83" s="252" t="str">
        <f t="shared" si="307"/>
        <v/>
      </c>
      <c r="GE83" s="252" t="str">
        <f t="shared" si="308"/>
        <v/>
      </c>
      <c r="GF83" s="252" t="str">
        <f t="shared" si="309"/>
        <v/>
      </c>
      <c r="GG83" s="252" t="str">
        <f t="shared" si="310"/>
        <v/>
      </c>
      <c r="GH83" s="252" t="str">
        <f t="shared" si="311"/>
        <v/>
      </c>
      <c r="GI83" s="252" t="str">
        <f t="shared" si="312"/>
        <v/>
      </c>
      <c r="GJ83" s="252" t="str">
        <f t="shared" si="313"/>
        <v/>
      </c>
      <c r="GK83" s="252" t="str">
        <f t="shared" si="314"/>
        <v/>
      </c>
      <c r="GL83" s="253" t="str">
        <f t="shared" si="315"/>
        <v/>
      </c>
      <c r="GM83" s="251" t="str">
        <f t="shared" si="316"/>
        <v/>
      </c>
      <c r="GN83" s="252" t="str">
        <f t="shared" si="317"/>
        <v/>
      </c>
      <c r="GO83" s="252" t="str">
        <f t="shared" si="318"/>
        <v/>
      </c>
      <c r="GP83" s="252" t="str">
        <f t="shared" si="319"/>
        <v/>
      </c>
      <c r="GQ83" s="252" t="str">
        <f t="shared" si="320"/>
        <v/>
      </c>
      <c r="GR83" s="252" t="str">
        <f t="shared" si="321"/>
        <v/>
      </c>
      <c r="GS83" s="252" t="str">
        <f t="shared" si="322"/>
        <v/>
      </c>
      <c r="GT83" s="252" t="str">
        <f t="shared" si="323"/>
        <v/>
      </c>
      <c r="GU83" s="252" t="str">
        <f t="shared" si="324"/>
        <v/>
      </c>
      <c r="GV83" s="252" t="str">
        <f t="shared" si="325"/>
        <v/>
      </c>
      <c r="GW83" s="252" t="str">
        <f t="shared" si="326"/>
        <v/>
      </c>
      <c r="GX83" s="253" t="str">
        <f t="shared" si="327"/>
        <v/>
      </c>
      <c r="GY83" s="248" t="e">
        <f t="shared" si="332"/>
        <v>#REF!</v>
      </c>
      <c r="GZ83" s="249" t="e">
        <f t="shared" si="332"/>
        <v>#REF!</v>
      </c>
      <c r="HA83" s="249">
        <f t="shared" si="332"/>
        <v>0</v>
      </c>
      <c r="HB83" s="249">
        <f t="shared" si="332"/>
        <v>0</v>
      </c>
      <c r="HC83" s="249">
        <f t="shared" si="332"/>
        <v>0</v>
      </c>
      <c r="HD83" s="249">
        <f t="shared" si="332"/>
        <v>0</v>
      </c>
      <c r="HE83" s="249">
        <f t="shared" si="332"/>
        <v>0</v>
      </c>
      <c r="HF83" s="250">
        <f t="shared" si="332"/>
        <v>0</v>
      </c>
      <c r="HG83" s="248" t="e">
        <f t="shared" si="333"/>
        <v>#REF!</v>
      </c>
      <c r="HH83" s="249" t="e">
        <f t="shared" si="333"/>
        <v>#REF!</v>
      </c>
      <c r="HI83" s="249">
        <f t="shared" si="333"/>
        <v>0</v>
      </c>
      <c r="HJ83" s="249">
        <f t="shared" si="333"/>
        <v>0</v>
      </c>
      <c r="HK83" s="249">
        <f t="shared" si="333"/>
        <v>0</v>
      </c>
      <c r="HL83" s="249">
        <f t="shared" si="333"/>
        <v>0</v>
      </c>
      <c r="HM83" s="249">
        <f t="shared" si="333"/>
        <v>0</v>
      </c>
      <c r="HN83" s="250">
        <f t="shared" si="333"/>
        <v>0</v>
      </c>
      <c r="HO83" s="248">
        <f t="shared" si="334"/>
        <v>0</v>
      </c>
      <c r="HP83" s="249">
        <f t="shared" si="334"/>
        <v>0</v>
      </c>
      <c r="HQ83" s="249">
        <f t="shared" si="334"/>
        <v>0</v>
      </c>
      <c r="HR83" s="249">
        <f t="shared" si="334"/>
        <v>0</v>
      </c>
      <c r="HS83" s="249">
        <f t="shared" si="334"/>
        <v>0</v>
      </c>
      <c r="HT83" s="249">
        <f t="shared" si="334"/>
        <v>0</v>
      </c>
      <c r="HU83" s="249">
        <f t="shared" si="334"/>
        <v>0</v>
      </c>
      <c r="HV83" s="250">
        <f t="shared" si="334"/>
        <v>0</v>
      </c>
      <c r="HW83" s="248">
        <f t="shared" si="335"/>
        <v>0</v>
      </c>
      <c r="HX83" s="249">
        <f t="shared" si="335"/>
        <v>0</v>
      </c>
      <c r="HY83" s="249">
        <f t="shared" si="335"/>
        <v>0</v>
      </c>
      <c r="HZ83" s="249">
        <f t="shared" si="335"/>
        <v>0</v>
      </c>
      <c r="IA83" s="249">
        <f t="shared" si="335"/>
        <v>0</v>
      </c>
      <c r="IB83" s="249">
        <f t="shared" si="335"/>
        <v>0</v>
      </c>
      <c r="IC83" s="249">
        <f t="shared" si="335"/>
        <v>0</v>
      </c>
      <c r="ID83" s="250">
        <f t="shared" si="335"/>
        <v>0</v>
      </c>
      <c r="IE83" s="248">
        <f t="shared" si="336"/>
        <v>0</v>
      </c>
      <c r="IF83" s="249">
        <f t="shared" si="336"/>
        <v>0</v>
      </c>
      <c r="IG83" s="249">
        <f t="shared" si="336"/>
        <v>0</v>
      </c>
      <c r="IH83" s="249">
        <f t="shared" si="336"/>
        <v>0</v>
      </c>
      <c r="II83" s="249">
        <f t="shared" si="336"/>
        <v>0</v>
      </c>
      <c r="IJ83" s="249">
        <f t="shared" si="336"/>
        <v>0</v>
      </c>
      <c r="IK83" s="249">
        <f t="shared" si="336"/>
        <v>0</v>
      </c>
      <c r="IL83" s="250">
        <f t="shared" si="336"/>
        <v>0</v>
      </c>
      <c r="IM83" s="251" t="e">
        <f t="shared" si="203"/>
        <v>#REF!</v>
      </c>
      <c r="IN83" s="252" t="e">
        <f t="shared" si="204"/>
        <v>#REF!</v>
      </c>
      <c r="IO83" s="252">
        <f t="shared" si="205"/>
        <v>0</v>
      </c>
      <c r="IP83" s="252">
        <f t="shared" si="206"/>
        <v>0</v>
      </c>
      <c r="IQ83" s="253">
        <f t="shared" si="207"/>
        <v>0</v>
      </c>
      <c r="IR83" s="405" t="e">
        <f t="shared" si="195"/>
        <v>#REF!</v>
      </c>
      <c r="IS83" s="246">
        <f t="shared" si="202"/>
        <v>13</v>
      </c>
      <c r="IT83" s="254" t="e">
        <f t="shared" si="328"/>
        <v>#REF!</v>
      </c>
      <c r="IU83" s="682">
        <v>2600</v>
      </c>
      <c r="IV83" s="410">
        <v>3</v>
      </c>
      <c r="IW83" s="666" t="s">
        <v>220</v>
      </c>
      <c r="IX83" s="667" t="e">
        <f t="shared" si="196"/>
        <v>#REF!</v>
      </c>
      <c r="IY83" s="668" t="e">
        <f t="shared" si="329"/>
        <v>#REF!</v>
      </c>
      <c r="IZ83" s="669">
        <v>3</v>
      </c>
      <c r="JA83" s="670">
        <v>2</v>
      </c>
      <c r="JB83" s="668" t="e">
        <f t="shared" si="330"/>
        <v>#REF!</v>
      </c>
      <c r="JC83" s="669">
        <f t="shared" si="337"/>
        <v>3</v>
      </c>
      <c r="JD83" s="670">
        <f t="shared" si="337"/>
        <v>2</v>
      </c>
      <c r="JE83" s="671" t="e">
        <f t="shared" si="331"/>
        <v>#REF!</v>
      </c>
      <c r="JF83" s="672">
        <v>3</v>
      </c>
      <c r="JG83" s="673">
        <v>0</v>
      </c>
      <c r="JH83" s="671"/>
      <c r="JI83" s="672"/>
      <c r="JJ83" s="673"/>
      <c r="JK83" s="419"/>
      <c r="JL83" s="420"/>
      <c r="JM83" s="421"/>
      <c r="JN83" s="680">
        <v>1</v>
      </c>
      <c r="JO83" s="680">
        <v>1</v>
      </c>
      <c r="JP83" s="680">
        <v>1</v>
      </c>
      <c r="JQ83" s="680">
        <v>1</v>
      </c>
      <c r="JR83" s="681">
        <v>1</v>
      </c>
      <c r="JS83" s="676" t="e">
        <f t="shared" si="201"/>
        <v>#REF!</v>
      </c>
    </row>
    <row r="84" spans="25:279" ht="20.100000000000001" hidden="1" customHeight="1">
      <c r="Y84" s="381" t="e">
        <f>N!IK59</f>
        <v>#REF!</v>
      </c>
      <c r="Z84" s="378" t="s">
        <v>41</v>
      </c>
      <c r="AA84" s="240" t="e">
        <f>IF(AA$32="",IF(AA$31="",(SUMIF(S!$HC$15:$HL$15,'Ciclo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Semaforico'!AA$30,O!$HC59:$HL59))*AA$31),(SUMIF(S!$HC$15:$HL$15,'Ciclo Semaforico'!AA$32,S!$HC59:$HL59)+SUMIF(N!$HC$15:$HL$15,'Ciclo Semaforico'!AA$32,N!$HC59:$HL59)+SUMIF(E!$HC$15:$HL$15,'Ciclo Semaforico'!AA$32,E!$HC59:$HL59)+SUMIF(O!$HC$15:$HL$15,'Ciclo Semaforico'!AA$32,O!$HC59:$HL59))-IF(AA$31="",(SUMIF(S!$HC$15:$HL$15,'Ciclo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Semaforico'!AA$30,O!$HC59:$HL59))*AA$31))</f>
        <v>#REF!</v>
      </c>
      <c r="AB84" s="241" t="e">
        <f>IF(AB$32="",IF(AB$31="",(SUMIF(S!$HC$15:$HL$15,'Ciclo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Semaforico'!AB$30,O!$HC59:$HL59))*AB$31),(SUMIF(S!$HC$15:$HL$15,'Ciclo Semaforico'!AB$32,S!$HC59:$HL59)+SUMIF(N!$HC$15:$HL$15,'Ciclo Semaforico'!AB$32,N!$HC59:$HL59)+SUMIF(E!$HC$15:$HL$15,'Ciclo Semaforico'!AB$32,E!$HC59:$HL59)+SUMIF(O!$HC$15:$HL$15,'Ciclo Semaforico'!AB$32,O!$HC59:$HL59))-IF(AB$31="",(SUMIF(S!$HC$15:$HL$15,'Ciclo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Semaforico'!AB$30,O!$HC59:$HL59))*AB$31))</f>
        <v>#REF!</v>
      </c>
      <c r="AC84" s="241" t="e">
        <f>IF(AC$32="",IF(AC$31="",(SUMIF(S!$HC$15:$HL$15,'Ciclo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Semaforico'!AC$30,O!$HC59:$HL59))*AC$31),(SUMIF(S!$HC$15:$HL$15,'Ciclo Semaforico'!AC$32,S!$HC59:$HL59)+SUMIF(N!$HC$15:$HL$15,'Ciclo Semaforico'!AC$32,N!$HC59:$HL59)+SUMIF(E!$HC$15:$HL$15,'Ciclo Semaforico'!AC$32,E!$HC59:$HL59)+SUMIF(O!$HC$15:$HL$15,'Ciclo Semaforico'!AC$32,O!$HC59:$HL59))-IF(AC$31="",(SUMIF(S!$HC$15:$HL$15,'Ciclo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Semaforico'!AC$30,O!$HC59:$HL59))*AC$31))</f>
        <v>#REF!</v>
      </c>
      <c r="AD84" s="241" t="e">
        <f>IF(AD$32="",IF(AD$31="",(SUMIF(S!$HC$15:$HL$15,'Ciclo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Semaforico'!AD$30,O!$HC59:$HL59))*AD$31),(SUMIF(S!$HC$15:$HL$15,'Ciclo Semaforico'!AD$32,S!$HC59:$HL59)+SUMIF(N!$HC$15:$HL$15,'Ciclo Semaforico'!AD$32,N!$HC59:$HL59)+SUMIF(E!$HC$15:$HL$15,'Ciclo Semaforico'!AD$32,E!$HC59:$HL59)+SUMIF(O!$HC$15:$HL$15,'Ciclo Semaforico'!AD$32,O!$HC59:$HL59))-IF(AD$31="",(SUMIF(S!$HC$15:$HL$15,'Ciclo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Semaforico'!AD$30,O!$HC59:$HL59))*AD$31))</f>
        <v>#REF!</v>
      </c>
      <c r="AE84" s="241" t="e">
        <f>IF(AE$32="",IF(AE$31="",(SUMIF(S!$HC$15:$HL$15,'Ciclo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Semaforico'!AE$30,O!$HC59:$HL59))*AE$31),(SUMIF(S!$HC$15:$HL$15,'Ciclo Semaforico'!AE$32,S!$HC59:$HL59)+SUMIF(N!$HC$15:$HL$15,'Ciclo Semaforico'!AE$32,N!$HC59:$HL59)+SUMIF(E!$HC$15:$HL$15,'Ciclo Semaforico'!AE$32,E!$HC59:$HL59)+SUMIF(O!$HC$15:$HL$15,'Ciclo Semaforico'!AE$32,O!$HC59:$HL59))-IF(AE$31="",(SUMIF(S!$HC$15:$HL$15,'Ciclo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Semaforico'!AE$30,O!$HC59:$HL59))*AE$31))</f>
        <v>#REF!</v>
      </c>
      <c r="AF84" s="241" t="e">
        <f>IF(AF$32="",IF(AF$31="",(SUMIF(S!$HC$15:$HL$15,'Ciclo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Semaforico'!AF$30,O!$HC59:$HL59))*AF$31),(SUMIF(S!$HC$15:$HL$15,'Ciclo Semaforico'!AF$32,S!$HC59:$HL59)+SUMIF(N!$HC$15:$HL$15,'Ciclo Semaforico'!AF$32,N!$HC59:$HL59)+SUMIF(E!$HC$15:$HL$15,'Ciclo Semaforico'!AF$32,E!$HC59:$HL59)+SUMIF(O!$HC$15:$HL$15,'Ciclo Semaforico'!AF$32,O!$HC59:$HL59))-IF(AF$31="",(SUMIF(S!$HC$15:$HL$15,'Ciclo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Semaforico'!AF$30,O!$HC59:$HL59))*AF$31))</f>
        <v>#REF!</v>
      </c>
      <c r="AG84" s="241" t="e">
        <f>IF(AG$32="",IF(AG$31="",(SUMIF(S!$HC$15:$HL$15,'Ciclo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Semaforico'!AG$30,O!$HC59:$HL59))*AG$31),(SUMIF(S!$HC$15:$HL$15,'Ciclo Semaforico'!AG$32,S!$HC59:$HL59)+SUMIF(N!$HC$15:$HL$15,'Ciclo Semaforico'!AG$32,N!$HC59:$HL59)+SUMIF(E!$HC$15:$HL$15,'Ciclo Semaforico'!AG$32,E!$HC59:$HL59)+SUMIF(O!$HC$15:$HL$15,'Ciclo Semaforico'!AG$32,O!$HC59:$HL59))-IF(AG$31="",(SUMIF(S!$HC$15:$HL$15,'Ciclo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Semaforico'!AG$30,O!$HC59:$HL59))*AG$31))</f>
        <v>#REF!</v>
      </c>
      <c r="AH84" s="241" t="e">
        <f>IF(AH$32="",IF(AH$31="",(SUMIF(S!$HC$15:$HL$15,'Ciclo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Semaforico'!AH$30,O!$HC59:$HL59))*AH$31),(SUMIF(S!$HC$15:$HL$15,'Ciclo Semaforico'!AH$32,S!$HC59:$HL59)+SUMIF(N!$HC$15:$HL$15,'Ciclo Semaforico'!AH$32,N!$HC59:$HL59)+SUMIF(E!$HC$15:$HL$15,'Ciclo Semaforico'!AH$32,E!$HC59:$HL59)+SUMIF(O!$HC$15:$HL$15,'Ciclo Semaforico'!AH$32,O!$HC59:$HL59))-IF(AH$31="",(SUMIF(S!$HC$15:$HL$15,'Ciclo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Semaforico'!AH$30,O!$HC59:$HL59))*AH$31))</f>
        <v>#REF!</v>
      </c>
      <c r="AI84" s="241" t="e">
        <f>IF(AI$32="",IF(AI$31="",(SUMIF(S!$HC$15:$HL$15,'Ciclo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Semaforico'!AI$30,O!$HC59:$HL59))*AI$31),(SUMIF(S!$HC$15:$HL$15,'Ciclo Semaforico'!AI$32,S!$HC59:$HL59)+SUMIF(N!$HC$15:$HL$15,'Ciclo Semaforico'!AI$32,N!$HC59:$HL59)+SUMIF(E!$HC$15:$HL$15,'Ciclo Semaforico'!AI$32,E!$HC59:$HL59)+SUMIF(O!$HC$15:$HL$15,'Ciclo Semaforico'!AI$32,O!$HC59:$HL59))-IF(AI$31="",(SUMIF(S!$HC$15:$HL$15,'Ciclo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Semaforico'!AI$30,O!$HC59:$HL59))*AI$31))</f>
        <v>#REF!</v>
      </c>
      <c r="AJ84" s="241" t="e">
        <f>IF(AJ$32="",IF(AJ$31="",(SUMIF(S!$HC$15:$HL$15,'Ciclo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Semaforico'!AJ$30,O!$HC59:$HL59))*AJ$31),(SUMIF(S!$HC$15:$HL$15,'Ciclo Semaforico'!AJ$32,S!$HC59:$HL59)+SUMIF(N!$HC$15:$HL$15,'Ciclo Semaforico'!AJ$32,N!$HC59:$HL59)+SUMIF(E!$HC$15:$HL$15,'Ciclo Semaforico'!AJ$32,E!$HC59:$HL59)+SUMIF(O!$HC$15:$HL$15,'Ciclo Semaforico'!AJ$32,O!$HC59:$HL59))-IF(AJ$31="",(SUMIF(S!$HC$15:$HL$15,'Ciclo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Semaforico'!AJ$30,O!$HC59:$HL59))*AJ$31))</f>
        <v>#REF!</v>
      </c>
      <c r="AK84" s="241" t="e">
        <f>IF(AK$32="",IF(AK$31="",(SUMIF(S!$HC$15:$HL$15,'Ciclo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Semaforico'!AK$30,O!$HC59:$HL59))*AK$31),(SUMIF(S!$HC$15:$HL$15,'Ciclo Semaforico'!AK$32,S!$HC59:$HL59)+SUMIF(N!$HC$15:$HL$15,'Ciclo Semaforico'!AK$32,N!$HC59:$HL59)+SUMIF(E!$HC$15:$HL$15,'Ciclo Semaforico'!AK$32,E!$HC59:$HL59)+SUMIF(O!$HC$15:$HL$15,'Ciclo Semaforico'!AK$32,O!$HC59:$HL59))-IF(AK$31="",(SUMIF(S!$HC$15:$HL$15,'Ciclo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Semaforico'!AK$30,O!$HC59:$HL59))*AK$31))</f>
        <v>#REF!</v>
      </c>
      <c r="AL84" s="242">
        <f>IF(AL$32="",IF(AL$31="",(SUMIF(S!$HC$15:$HL$15,'Ciclo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Semaforico'!AL$30,O!$HC59:$HL59))*AL$31),(SUMIF(S!$HC$15:$HL$15,'Ciclo Semaforico'!AL$32,S!$HC59:$HL59)+SUMIF(N!$HC$15:$HL$15,'Ciclo Semaforico'!AL$32,N!$HC59:$HL59)+SUMIF(E!$HC$15:$HL$15,'Ciclo Semaforico'!AL$32,E!$HC59:$HL59)+SUMIF(O!$HC$15:$HL$15,'Ciclo Semaforico'!AL$32,O!$HC59:$HL59))-IF(AL$31="",(SUMIF(S!$HC$15:$HL$15,'Ciclo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Semaforico'!AL$30,O!$HC59:$HL59))*AL$31))</f>
        <v>0</v>
      </c>
      <c r="AM84" s="240" t="e">
        <f>IF(AM$32="",IF(AM$31="",(SUMIF(S!$HC$15:$HL$15,'Ciclo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Semaforico'!AM$30,O!$HC59:$HL59))*AM$31),(SUMIF(S!$HC$15:$HL$15,'Ciclo Semaforico'!AM$32,S!$HC59:$HL59)+SUMIF(N!$HC$15:$HL$15,'Ciclo Semaforico'!AM$32,N!$HC59:$HL59)+SUMIF(E!$HC$15:$HL$15,'Ciclo Semaforico'!AM$32,E!$HC59:$HL59)+SUMIF(O!$HC$15:$HL$15,'Ciclo Semaforico'!AM$32,O!$HC59:$HL59))-IF(AM$31="",(SUMIF(S!$HC$15:$HL$15,'Ciclo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Semaforico'!AM$30,O!$HC59:$HL59))*AM$31))</f>
        <v>#REF!</v>
      </c>
      <c r="AN84" s="241" t="e">
        <f>IF(AN$32="",IF(AN$31="",(SUMIF(S!$HC$15:$HL$15,'Ciclo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Semaforico'!AN$30,O!$HC59:$HL59))*AN$31),(SUMIF(S!$HC$15:$HL$15,'Ciclo Semaforico'!AN$32,S!$HC59:$HL59)+SUMIF(N!$HC$15:$HL$15,'Ciclo Semaforico'!AN$32,N!$HC59:$HL59)+SUMIF(E!$HC$15:$HL$15,'Ciclo Semaforico'!AN$32,E!$HC59:$HL59)+SUMIF(O!$HC$15:$HL$15,'Ciclo Semaforico'!AN$32,O!$HC59:$HL59))-IF(AN$31="",(SUMIF(S!$HC$15:$HL$15,'Ciclo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Semaforico'!AN$30,O!$HC59:$HL59))*AN$31))</f>
        <v>#REF!</v>
      </c>
      <c r="AO84" s="241" t="e">
        <f>IF(AO$32="",IF(AO$31="",(SUMIF(S!$HC$15:$HL$15,'Ciclo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Semaforico'!AO$30,O!$HC59:$HL59))*AO$31),(SUMIF(S!$HC$15:$HL$15,'Ciclo Semaforico'!AO$32,S!$HC59:$HL59)+SUMIF(N!$HC$15:$HL$15,'Ciclo Semaforico'!AO$32,N!$HC59:$HL59)+SUMIF(E!$HC$15:$HL$15,'Ciclo Semaforico'!AO$32,E!$HC59:$HL59)+SUMIF(O!$HC$15:$HL$15,'Ciclo Semaforico'!AO$32,O!$HC59:$HL59))-IF(AO$31="",(SUMIF(S!$HC$15:$HL$15,'Ciclo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Semaforico'!AO$30,O!$HC59:$HL59))*AO$31))</f>
        <v>#REF!</v>
      </c>
      <c r="AP84" s="241">
        <f>IF(AP$32="",IF(AP$31="",(SUMIF(S!$HC$15:$HL$15,'Ciclo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Semaforico'!AP$30,O!$HC59:$HL59))*AP$31),(SUMIF(S!$HC$15:$HL$15,'Ciclo Semaforico'!AP$32,S!$HC59:$HL59)+SUMIF(N!$HC$15:$HL$15,'Ciclo Semaforico'!AP$32,N!$HC59:$HL59)+SUMIF(E!$HC$15:$HL$15,'Ciclo Semaforico'!AP$32,E!$HC59:$HL59)+SUMIF(O!$HC$15:$HL$15,'Ciclo Semaforico'!AP$32,O!$HC59:$HL59))-IF(AP$31="",(SUMIF(S!$HC$15:$HL$15,'Ciclo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Semaforico'!AP$30,O!$HC59:$HL59))*AP$31))</f>
        <v>0</v>
      </c>
      <c r="AQ84" s="241">
        <f>IF(AQ$32="",IF(AQ$31="",(SUMIF(S!$HC$15:$HL$15,'Ciclo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Semaforico'!AQ$30,O!$HC59:$HL59))*AQ$31),(SUMIF(S!$HC$15:$HL$15,'Ciclo Semaforico'!AQ$32,S!$HC59:$HL59)+SUMIF(N!$HC$15:$HL$15,'Ciclo Semaforico'!AQ$32,N!$HC59:$HL59)+SUMIF(E!$HC$15:$HL$15,'Ciclo Semaforico'!AQ$32,E!$HC59:$HL59)+SUMIF(O!$HC$15:$HL$15,'Ciclo Semaforico'!AQ$32,O!$HC59:$HL59))-IF(AQ$31="",(SUMIF(S!$HC$15:$HL$15,'Ciclo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Semaforico'!AQ$30,O!$HC59:$HL59))*AQ$31))</f>
        <v>0</v>
      </c>
      <c r="AR84" s="241">
        <f>IF(AR$32="",IF(AR$31="",(SUMIF(S!$HC$15:$HL$15,'Ciclo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Semaforico'!AR$30,O!$HC59:$HL59))*AR$31),(SUMIF(S!$HC$15:$HL$15,'Ciclo Semaforico'!AR$32,S!$HC59:$HL59)+SUMIF(N!$HC$15:$HL$15,'Ciclo Semaforico'!AR$32,N!$HC59:$HL59)+SUMIF(E!$HC$15:$HL$15,'Ciclo Semaforico'!AR$32,E!$HC59:$HL59)+SUMIF(O!$HC$15:$HL$15,'Ciclo Semaforico'!AR$32,O!$HC59:$HL59))-IF(AR$31="",(SUMIF(S!$HC$15:$HL$15,'Ciclo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Semaforico'!AR$30,O!$HC59:$HL59))*AR$31))</f>
        <v>0</v>
      </c>
      <c r="AS84" s="241">
        <f>IF(AS$32="",IF(AS$31="",(SUMIF(S!$HC$15:$HL$15,'Ciclo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Semaforico'!AS$30,O!$HC59:$HL59))*AS$31),(SUMIF(S!$HC$15:$HL$15,'Ciclo Semaforico'!AS$32,S!$HC59:$HL59)+SUMIF(N!$HC$15:$HL$15,'Ciclo Semaforico'!AS$32,N!$HC59:$HL59)+SUMIF(E!$HC$15:$HL$15,'Ciclo Semaforico'!AS$32,E!$HC59:$HL59)+SUMIF(O!$HC$15:$HL$15,'Ciclo Semaforico'!AS$32,O!$HC59:$HL59))-IF(AS$31="",(SUMIF(S!$HC$15:$HL$15,'Ciclo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Semaforico'!AS$30,O!$HC59:$HL59))*AS$31))</f>
        <v>0</v>
      </c>
      <c r="AT84" s="241">
        <f>IF(AT$32="",IF(AT$31="",(SUMIF(S!$HC$15:$HL$15,'Ciclo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Semaforico'!AT$30,O!$HC59:$HL59))*AT$31),(SUMIF(S!$HC$15:$HL$15,'Ciclo Semaforico'!AT$32,S!$HC59:$HL59)+SUMIF(N!$HC$15:$HL$15,'Ciclo Semaforico'!AT$32,N!$HC59:$HL59)+SUMIF(E!$HC$15:$HL$15,'Ciclo Semaforico'!AT$32,E!$HC59:$HL59)+SUMIF(O!$HC$15:$HL$15,'Ciclo Semaforico'!AT$32,O!$HC59:$HL59))-IF(AT$31="",(SUMIF(S!$HC$15:$HL$15,'Ciclo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Semaforico'!AT$30,O!$HC59:$HL59))*AT$31))</f>
        <v>0</v>
      </c>
      <c r="AU84" s="241">
        <f>IF(AU$32="",IF(AU$31="",(SUMIF(S!$HC$15:$HL$15,'Ciclo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Semaforico'!AU$30,O!$HC59:$HL59))*AU$31),(SUMIF(S!$HC$15:$HL$15,'Ciclo Semaforico'!AU$32,S!$HC59:$HL59)+SUMIF(N!$HC$15:$HL$15,'Ciclo Semaforico'!AU$32,N!$HC59:$HL59)+SUMIF(E!$HC$15:$HL$15,'Ciclo Semaforico'!AU$32,E!$HC59:$HL59)+SUMIF(O!$HC$15:$HL$15,'Ciclo Semaforico'!AU$32,O!$HC59:$HL59))-IF(AU$31="",(SUMIF(S!$HC$15:$HL$15,'Ciclo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Semaforico'!AU$30,O!$HC59:$HL59))*AU$31))</f>
        <v>0</v>
      </c>
      <c r="AV84" s="241">
        <f>IF(AV$32="",IF(AV$31="",(SUMIF(S!$HC$15:$HL$15,'Ciclo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Semaforico'!AV$30,O!$HC59:$HL59))*AV$31),(SUMIF(S!$HC$15:$HL$15,'Ciclo Semaforico'!AV$32,S!$HC59:$HL59)+SUMIF(N!$HC$15:$HL$15,'Ciclo Semaforico'!AV$32,N!$HC59:$HL59)+SUMIF(E!$HC$15:$HL$15,'Ciclo Semaforico'!AV$32,E!$HC59:$HL59)+SUMIF(O!$HC$15:$HL$15,'Ciclo Semaforico'!AV$32,O!$HC59:$HL59))-IF(AV$31="",(SUMIF(S!$HC$15:$HL$15,'Ciclo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Semaforico'!AV$30,O!$HC59:$HL59))*AV$31))</f>
        <v>0</v>
      </c>
      <c r="AW84" s="241">
        <f>IF(AW$32="",IF(AW$31="",(SUMIF(S!$HC$15:$HL$15,'Ciclo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Semaforico'!AW$30,O!$HC59:$HL59))*AW$31),(SUMIF(S!$HC$15:$HL$15,'Ciclo Semaforico'!AW$32,S!$HC59:$HL59)+SUMIF(N!$HC$15:$HL$15,'Ciclo Semaforico'!AW$32,N!$HC59:$HL59)+SUMIF(E!$HC$15:$HL$15,'Ciclo Semaforico'!AW$32,E!$HC59:$HL59)+SUMIF(O!$HC$15:$HL$15,'Ciclo Semaforico'!AW$32,O!$HC59:$HL59))-IF(AW$31="",(SUMIF(S!$HC$15:$HL$15,'Ciclo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Semaforico'!AW$30,O!$HC59:$HL59))*AW$31))</f>
        <v>0</v>
      </c>
      <c r="AX84" s="242">
        <f>IF(AX$32="",IF(AX$31="",(SUMIF(S!$HC$15:$HL$15,'Ciclo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Semaforico'!AX$30,O!$HC59:$HL59))*AX$31),(SUMIF(S!$HC$15:$HL$15,'Ciclo Semaforico'!AX$32,S!$HC59:$HL59)+SUMIF(N!$HC$15:$HL$15,'Ciclo Semaforico'!AX$32,N!$HC59:$HL59)+SUMIF(E!$HC$15:$HL$15,'Ciclo Semaforico'!AX$32,E!$HC59:$HL59)+SUMIF(O!$HC$15:$HL$15,'Ciclo Semaforico'!AX$32,O!$HC59:$HL59))-IF(AX$31="",(SUMIF(S!$HC$15:$HL$15,'Ciclo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Semaforico'!AX$30,O!$HC59:$HL59))*AX$31))</f>
        <v>0</v>
      </c>
      <c r="AY84" s="240">
        <f>IF(AY$32="",IF(AY$31="",(SUMIF(S!$HC$15:$HL$15,'Ciclo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Semaforico'!AY$30,O!$HC59:$HL59))*AY$31),(SUMIF(S!$HC$15:$HL$15,'Ciclo Semaforico'!AY$32,S!$HC59:$HL59)+SUMIF(N!$HC$15:$HL$15,'Ciclo Semaforico'!AY$32,N!$HC59:$HL59)+SUMIF(E!$HC$15:$HL$15,'Ciclo Semaforico'!AY$32,E!$HC59:$HL59)+SUMIF(O!$HC$15:$HL$15,'Ciclo Semaforico'!AY$32,O!$HC59:$HL59))-IF(AY$31="",(SUMIF(S!$HC$15:$HL$15,'Ciclo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Semaforico'!AY$30,O!$HC59:$HL59))*AY$31))</f>
        <v>0</v>
      </c>
      <c r="AZ84" s="241">
        <f>IF(AZ$32="",IF(AZ$31="",(SUMIF(S!$HC$15:$HL$15,'Ciclo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Semaforico'!AZ$30,O!$HC59:$HL59))*AZ$31),(SUMIF(S!$HC$15:$HL$15,'Ciclo Semaforico'!AZ$32,S!$HC59:$HL59)+SUMIF(N!$HC$15:$HL$15,'Ciclo Semaforico'!AZ$32,N!$HC59:$HL59)+SUMIF(E!$HC$15:$HL$15,'Ciclo Semaforico'!AZ$32,E!$HC59:$HL59)+SUMIF(O!$HC$15:$HL$15,'Ciclo Semaforico'!AZ$32,O!$HC59:$HL59))-IF(AZ$31="",(SUMIF(S!$HC$15:$HL$15,'Ciclo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Semaforico'!AZ$30,O!$HC59:$HL59))*AZ$31))</f>
        <v>0</v>
      </c>
      <c r="BA84" s="241">
        <f>IF(BA$32="",IF(BA$31="",(SUMIF(S!$HC$15:$HL$15,'Ciclo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Semaforico'!BA$30,O!$HC59:$HL59))*BA$31),(SUMIF(S!$HC$15:$HL$15,'Ciclo Semaforico'!BA$32,S!$HC59:$HL59)+SUMIF(N!$HC$15:$HL$15,'Ciclo Semaforico'!BA$32,N!$HC59:$HL59)+SUMIF(E!$HC$15:$HL$15,'Ciclo Semaforico'!BA$32,E!$HC59:$HL59)+SUMIF(O!$HC$15:$HL$15,'Ciclo Semaforico'!BA$32,O!$HC59:$HL59))-IF(BA$31="",(SUMIF(S!$HC$15:$HL$15,'Ciclo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Semaforico'!BA$30,O!$HC59:$HL59))*BA$31))</f>
        <v>0</v>
      </c>
      <c r="BB84" s="241">
        <f>IF(BB$32="",IF(BB$31="",(SUMIF(S!$HC$15:$HL$15,'Ciclo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Semaforico'!BB$30,O!$HC59:$HL59))*BB$31),(SUMIF(S!$HC$15:$HL$15,'Ciclo Semaforico'!BB$32,S!$HC59:$HL59)+SUMIF(N!$HC$15:$HL$15,'Ciclo Semaforico'!BB$32,N!$HC59:$HL59)+SUMIF(E!$HC$15:$HL$15,'Ciclo Semaforico'!BB$32,E!$HC59:$HL59)+SUMIF(O!$HC$15:$HL$15,'Ciclo Semaforico'!BB$32,O!$HC59:$HL59))-IF(BB$31="",(SUMIF(S!$HC$15:$HL$15,'Ciclo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Semaforico'!BB$30,O!$HC59:$HL59))*BB$31))</f>
        <v>0</v>
      </c>
      <c r="BC84" s="241">
        <f>IF(BC$32="",IF(BC$31="",(SUMIF(S!$HC$15:$HL$15,'Ciclo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Semaforico'!BC$30,O!$HC59:$HL59))*BC$31),(SUMIF(S!$HC$15:$HL$15,'Ciclo Semaforico'!BC$32,S!$HC59:$HL59)+SUMIF(N!$HC$15:$HL$15,'Ciclo Semaforico'!BC$32,N!$HC59:$HL59)+SUMIF(E!$HC$15:$HL$15,'Ciclo Semaforico'!BC$32,E!$HC59:$HL59)+SUMIF(O!$HC$15:$HL$15,'Ciclo Semaforico'!BC$32,O!$HC59:$HL59))-IF(BC$31="",(SUMIF(S!$HC$15:$HL$15,'Ciclo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Semaforico'!BC$30,O!$HC59:$HL59))*BC$31))</f>
        <v>0</v>
      </c>
      <c r="BD84" s="241">
        <f>IF(BD$32="",IF(BD$31="",(SUMIF(S!$HC$15:$HL$15,'Ciclo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Semaforico'!BD$30,O!$HC59:$HL59))*BD$31),(SUMIF(S!$HC$15:$HL$15,'Ciclo Semaforico'!BD$32,S!$HC59:$HL59)+SUMIF(N!$HC$15:$HL$15,'Ciclo Semaforico'!BD$32,N!$HC59:$HL59)+SUMIF(E!$HC$15:$HL$15,'Ciclo Semaforico'!BD$32,E!$HC59:$HL59)+SUMIF(O!$HC$15:$HL$15,'Ciclo Semaforico'!BD$32,O!$HC59:$HL59))-IF(BD$31="",(SUMIF(S!$HC$15:$HL$15,'Ciclo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Semaforico'!BD$30,O!$HC59:$HL59))*BD$31))</f>
        <v>0</v>
      </c>
      <c r="BE84" s="241">
        <f>IF(BE$32="",IF(BE$31="",(SUMIF(S!$HC$15:$HL$15,'Ciclo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Semaforico'!BE$30,O!$HC59:$HL59))*BE$31),(SUMIF(S!$HC$15:$HL$15,'Ciclo Semaforico'!BE$32,S!$HC59:$HL59)+SUMIF(N!$HC$15:$HL$15,'Ciclo Semaforico'!BE$32,N!$HC59:$HL59)+SUMIF(E!$HC$15:$HL$15,'Ciclo Semaforico'!BE$32,E!$HC59:$HL59)+SUMIF(O!$HC$15:$HL$15,'Ciclo Semaforico'!BE$32,O!$HC59:$HL59))-IF(BE$31="",(SUMIF(S!$HC$15:$HL$15,'Ciclo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Semaforico'!BE$30,O!$HC59:$HL59))*BE$31))</f>
        <v>0</v>
      </c>
      <c r="BF84" s="241">
        <f>IF(BF$32="",IF(BF$31="",(SUMIF(S!$HC$15:$HL$15,'Ciclo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Semaforico'!BF$30,O!$HC59:$HL59))*BF$31),(SUMIF(S!$HC$15:$HL$15,'Ciclo Semaforico'!BF$32,S!$HC59:$HL59)+SUMIF(N!$HC$15:$HL$15,'Ciclo Semaforico'!BF$32,N!$HC59:$HL59)+SUMIF(E!$HC$15:$HL$15,'Ciclo Semaforico'!BF$32,E!$HC59:$HL59)+SUMIF(O!$HC$15:$HL$15,'Ciclo Semaforico'!BF$32,O!$HC59:$HL59))-IF(BF$31="",(SUMIF(S!$HC$15:$HL$15,'Ciclo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Semaforico'!BF$30,O!$HC59:$HL59))*BF$31))</f>
        <v>0</v>
      </c>
      <c r="BG84" s="241">
        <f>IF(BG$32="",IF(BG$31="",(SUMIF(S!$HC$15:$HL$15,'Ciclo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Semaforico'!BG$30,O!$HC59:$HL59))*BG$31),(SUMIF(S!$HC$15:$HL$15,'Ciclo Semaforico'!BG$32,S!$HC59:$HL59)+SUMIF(N!$HC$15:$HL$15,'Ciclo Semaforico'!BG$32,N!$HC59:$HL59)+SUMIF(E!$HC$15:$HL$15,'Ciclo Semaforico'!BG$32,E!$HC59:$HL59)+SUMIF(O!$HC$15:$HL$15,'Ciclo Semaforico'!BG$32,O!$HC59:$HL59))-IF(BG$31="",(SUMIF(S!$HC$15:$HL$15,'Ciclo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Semaforico'!BG$30,O!$HC59:$HL59))*BG$31))</f>
        <v>0</v>
      </c>
      <c r="BH84" s="241">
        <f>IF(BH$32="",IF(BH$31="",(SUMIF(S!$HC$15:$HL$15,'Ciclo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Semaforico'!BH$30,O!$HC59:$HL59))*BH$31),(SUMIF(S!$HC$15:$HL$15,'Ciclo Semaforico'!BH$32,S!$HC59:$HL59)+SUMIF(N!$HC$15:$HL$15,'Ciclo Semaforico'!BH$32,N!$HC59:$HL59)+SUMIF(E!$HC$15:$HL$15,'Ciclo Semaforico'!BH$32,E!$HC59:$HL59)+SUMIF(O!$HC$15:$HL$15,'Ciclo Semaforico'!BH$32,O!$HC59:$HL59))-IF(BH$31="",(SUMIF(S!$HC$15:$HL$15,'Ciclo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Semaforico'!BH$30,O!$HC59:$HL59))*BH$31))</f>
        <v>0</v>
      </c>
      <c r="BI84" s="241">
        <f>IF(BI$32="",IF(BI$31="",(SUMIF(S!$HC$15:$HL$15,'Ciclo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Semaforico'!BI$30,O!$HC59:$HL59))*BI$31),(SUMIF(S!$HC$15:$HL$15,'Ciclo Semaforico'!BI$32,S!$HC59:$HL59)+SUMIF(N!$HC$15:$HL$15,'Ciclo Semaforico'!BI$32,N!$HC59:$HL59)+SUMIF(E!$HC$15:$HL$15,'Ciclo Semaforico'!BI$32,E!$HC59:$HL59)+SUMIF(O!$HC$15:$HL$15,'Ciclo Semaforico'!BI$32,O!$HC59:$HL59))-IF(BI$31="",(SUMIF(S!$HC$15:$HL$15,'Ciclo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Semaforico'!BI$30,O!$HC59:$HL59))*BI$31))</f>
        <v>0</v>
      </c>
      <c r="BJ84" s="242">
        <f>IF(BJ$32="",IF(BJ$31="",(SUMIF(S!$HC$15:$HL$15,'Ciclo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Semaforico'!BJ$30,O!$HC59:$HL59))*BJ$31),(SUMIF(S!$HC$15:$HL$15,'Ciclo Semaforico'!BJ$32,S!$HC59:$HL59)+SUMIF(N!$HC$15:$HL$15,'Ciclo Semaforico'!BJ$32,N!$HC59:$HL59)+SUMIF(E!$HC$15:$HL$15,'Ciclo Semaforico'!BJ$32,E!$HC59:$HL59)+SUMIF(O!$HC$15:$HL$15,'Ciclo Semaforico'!BJ$32,O!$HC59:$HL59))-IF(BJ$31="",(SUMIF(S!$HC$15:$HL$15,'Ciclo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Semaforico'!BJ$30,O!$HC59:$HL59))*BJ$31))</f>
        <v>0</v>
      </c>
      <c r="BK84" s="240">
        <f>IF(BK$32="",IF(BK$31="",(SUMIF(S!$HC$15:$HL$15,'Ciclo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Semaforico'!BK$30,O!$HC59:$HL59))*BK$31),(SUMIF(S!$HC$15:$HL$15,'Ciclo Semaforico'!BK$32,S!$HC59:$HL59)+SUMIF(N!$HC$15:$HL$15,'Ciclo Semaforico'!BK$32,N!$HC59:$HL59)+SUMIF(E!$HC$15:$HL$15,'Ciclo Semaforico'!BK$32,E!$HC59:$HL59)+SUMIF(O!$HC$15:$HL$15,'Ciclo Semaforico'!BK$32,O!$HC59:$HL59))-IF(BK$31="",(SUMIF(S!$HC$15:$HL$15,'Ciclo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Semaforico'!BK$30,O!$HC59:$HL59))*BK$31))</f>
        <v>0</v>
      </c>
      <c r="BL84" s="241">
        <f>IF(BL$32="",IF(BL$31="",(SUMIF(S!$HC$15:$HL$15,'Ciclo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Semaforico'!BL$30,O!$HC59:$HL59))*BL$31),(SUMIF(S!$HC$15:$HL$15,'Ciclo Semaforico'!BL$32,S!$HC59:$HL59)+SUMIF(N!$HC$15:$HL$15,'Ciclo Semaforico'!BL$32,N!$HC59:$HL59)+SUMIF(E!$HC$15:$HL$15,'Ciclo Semaforico'!BL$32,E!$HC59:$HL59)+SUMIF(O!$HC$15:$HL$15,'Ciclo Semaforico'!BL$32,O!$HC59:$HL59))-IF(BL$31="",(SUMIF(S!$HC$15:$HL$15,'Ciclo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Semaforico'!BL$30,O!$HC59:$HL59))*BL$31))</f>
        <v>0</v>
      </c>
      <c r="BM84" s="241">
        <f>IF(BM$32="",IF(BM$31="",(SUMIF(S!$HC$15:$HL$15,'Ciclo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Semaforico'!BM$30,O!$HC59:$HL59))*BM$31),(SUMIF(S!$HC$15:$HL$15,'Ciclo Semaforico'!BM$32,S!$HC59:$HL59)+SUMIF(N!$HC$15:$HL$15,'Ciclo Semaforico'!BM$32,N!$HC59:$HL59)+SUMIF(E!$HC$15:$HL$15,'Ciclo Semaforico'!BM$32,E!$HC59:$HL59)+SUMIF(O!$HC$15:$HL$15,'Ciclo Semaforico'!BM$32,O!$HC59:$HL59))-IF(BM$31="",(SUMIF(S!$HC$15:$HL$15,'Ciclo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Semaforico'!BM$30,O!$HC59:$HL59))*BM$31))</f>
        <v>0</v>
      </c>
      <c r="BN84" s="241">
        <f>IF(BN$32="",IF(BN$31="",(SUMIF(S!$HC$15:$HL$15,'Ciclo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Semaforico'!BN$30,O!$HC59:$HL59))*BN$31),(SUMIF(S!$HC$15:$HL$15,'Ciclo Semaforico'!BN$32,S!$HC59:$HL59)+SUMIF(N!$HC$15:$HL$15,'Ciclo Semaforico'!BN$32,N!$HC59:$HL59)+SUMIF(E!$HC$15:$HL$15,'Ciclo Semaforico'!BN$32,E!$HC59:$HL59)+SUMIF(O!$HC$15:$HL$15,'Ciclo Semaforico'!BN$32,O!$HC59:$HL59))-IF(BN$31="",(SUMIF(S!$HC$15:$HL$15,'Ciclo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Semaforico'!BN$30,O!$HC59:$HL59))*BN$31))</f>
        <v>0</v>
      </c>
      <c r="BO84" s="241">
        <f>IF(BO$32="",IF(BO$31="",(SUMIF(S!$HC$15:$HL$15,'Ciclo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Semaforico'!BO$30,O!$HC59:$HL59))*BO$31),(SUMIF(S!$HC$15:$HL$15,'Ciclo Semaforico'!BO$32,S!$HC59:$HL59)+SUMIF(N!$HC$15:$HL$15,'Ciclo Semaforico'!BO$32,N!$HC59:$HL59)+SUMIF(E!$HC$15:$HL$15,'Ciclo Semaforico'!BO$32,E!$HC59:$HL59)+SUMIF(O!$HC$15:$HL$15,'Ciclo Semaforico'!BO$32,O!$HC59:$HL59))-IF(BO$31="",(SUMIF(S!$HC$15:$HL$15,'Ciclo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Semaforico'!BO$30,O!$HC59:$HL59))*BO$31))</f>
        <v>0</v>
      </c>
      <c r="BP84" s="241">
        <f>IF(BP$32="",IF(BP$31="",(SUMIF(S!$HC$15:$HL$15,'Ciclo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Semaforico'!BP$30,O!$HC59:$HL59))*BP$31),(SUMIF(S!$HC$15:$HL$15,'Ciclo Semaforico'!BP$32,S!$HC59:$HL59)+SUMIF(N!$HC$15:$HL$15,'Ciclo Semaforico'!BP$32,N!$HC59:$HL59)+SUMIF(E!$HC$15:$HL$15,'Ciclo Semaforico'!BP$32,E!$HC59:$HL59)+SUMIF(O!$HC$15:$HL$15,'Ciclo Semaforico'!BP$32,O!$HC59:$HL59))-IF(BP$31="",(SUMIF(S!$HC$15:$HL$15,'Ciclo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Semaforico'!BP$30,O!$HC59:$HL59))*BP$31))</f>
        <v>0</v>
      </c>
      <c r="BQ84" s="241">
        <f>IF(BQ$32="",IF(BQ$31="",(SUMIF(S!$HC$15:$HL$15,'Ciclo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Semaforico'!BQ$30,O!$HC59:$HL59))*BQ$31),(SUMIF(S!$HC$15:$HL$15,'Ciclo Semaforico'!BQ$32,S!$HC59:$HL59)+SUMIF(N!$HC$15:$HL$15,'Ciclo Semaforico'!BQ$32,N!$HC59:$HL59)+SUMIF(E!$HC$15:$HL$15,'Ciclo Semaforico'!BQ$32,E!$HC59:$HL59)+SUMIF(O!$HC$15:$HL$15,'Ciclo Semaforico'!BQ$32,O!$HC59:$HL59))-IF(BQ$31="",(SUMIF(S!$HC$15:$HL$15,'Ciclo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Semaforico'!BQ$30,O!$HC59:$HL59))*BQ$31))</f>
        <v>0</v>
      </c>
      <c r="BR84" s="241">
        <f>IF(BR$32="",IF(BR$31="",(SUMIF(S!$HC$15:$HL$15,'Ciclo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Semaforico'!BR$30,O!$HC59:$HL59))*BR$31),(SUMIF(S!$HC$15:$HL$15,'Ciclo Semaforico'!BR$32,S!$HC59:$HL59)+SUMIF(N!$HC$15:$HL$15,'Ciclo Semaforico'!BR$32,N!$HC59:$HL59)+SUMIF(E!$HC$15:$HL$15,'Ciclo Semaforico'!BR$32,E!$HC59:$HL59)+SUMIF(O!$HC$15:$HL$15,'Ciclo Semaforico'!BR$32,O!$HC59:$HL59))-IF(BR$31="",(SUMIF(S!$HC$15:$HL$15,'Ciclo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Semaforico'!BR$30,O!$HC59:$HL59))*BR$31))</f>
        <v>0</v>
      </c>
      <c r="BS84" s="241">
        <f>IF(BS$32="",IF(BS$31="",(SUMIF(S!$HC$15:$HL$15,'Ciclo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Semaforico'!BS$30,O!$HC59:$HL59))*BS$31),(SUMIF(S!$HC$15:$HL$15,'Ciclo Semaforico'!BS$32,S!$HC59:$HL59)+SUMIF(N!$HC$15:$HL$15,'Ciclo Semaforico'!BS$32,N!$HC59:$HL59)+SUMIF(E!$HC$15:$HL$15,'Ciclo Semaforico'!BS$32,E!$HC59:$HL59)+SUMIF(O!$HC$15:$HL$15,'Ciclo Semaforico'!BS$32,O!$HC59:$HL59))-IF(BS$31="",(SUMIF(S!$HC$15:$HL$15,'Ciclo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Semaforico'!BS$30,O!$HC59:$HL59))*BS$31))</f>
        <v>0</v>
      </c>
      <c r="BT84" s="241">
        <f>IF(BT$32="",IF(BT$31="",(SUMIF(S!$HC$15:$HL$15,'Ciclo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Semaforico'!BT$30,O!$HC59:$HL59))*BT$31),(SUMIF(S!$HC$15:$HL$15,'Ciclo Semaforico'!BT$32,S!$HC59:$HL59)+SUMIF(N!$HC$15:$HL$15,'Ciclo Semaforico'!BT$32,N!$HC59:$HL59)+SUMIF(E!$HC$15:$HL$15,'Ciclo Semaforico'!BT$32,E!$HC59:$HL59)+SUMIF(O!$HC$15:$HL$15,'Ciclo Semaforico'!BT$32,O!$HC59:$HL59))-IF(BT$31="",(SUMIF(S!$HC$15:$HL$15,'Ciclo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Semaforico'!BT$30,O!$HC59:$HL59))*BT$31))</f>
        <v>0</v>
      </c>
      <c r="BU84" s="241">
        <f>IF(BU$32="",IF(BU$31="",(SUMIF(S!$HC$15:$HL$15,'Ciclo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Semaforico'!BU$30,O!$HC59:$HL59))*BU$31),(SUMIF(S!$HC$15:$HL$15,'Ciclo Semaforico'!BU$32,S!$HC59:$HL59)+SUMIF(N!$HC$15:$HL$15,'Ciclo Semaforico'!BU$32,N!$HC59:$HL59)+SUMIF(E!$HC$15:$HL$15,'Ciclo Semaforico'!BU$32,E!$HC59:$HL59)+SUMIF(O!$HC$15:$HL$15,'Ciclo Semaforico'!BU$32,O!$HC59:$HL59))-IF(BU$31="",(SUMIF(S!$HC$15:$HL$15,'Ciclo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Semaforico'!BU$30,O!$HC59:$HL59))*BU$31))</f>
        <v>0</v>
      </c>
      <c r="BV84" s="242">
        <f>IF(BV$32="",IF(BV$31="",(SUMIF(S!$HC$15:$HL$15,'Ciclo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Semaforico'!BV$30,O!$HC59:$HL59))*BV$31),(SUMIF(S!$HC$15:$HL$15,'Ciclo Semaforico'!BV$32,S!$HC59:$HL59)+SUMIF(N!$HC$15:$HL$15,'Ciclo Semaforico'!BV$32,N!$HC59:$HL59)+SUMIF(E!$HC$15:$HL$15,'Ciclo Semaforico'!BV$32,E!$HC59:$HL59)+SUMIF(O!$HC$15:$HL$15,'Ciclo Semaforico'!BV$32,O!$HC59:$HL59))-IF(BV$31="",(SUMIF(S!$HC$15:$HL$15,'Ciclo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Semaforico'!BV$30,O!$HC59:$HL59))*BV$31))</f>
        <v>0</v>
      </c>
      <c r="BW84" s="240">
        <f>IF(BW$32="",IF(BW$31="",(SUMIF(S!$HC$15:$HL$15,'Ciclo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Semaforico'!BW$30,O!$HC59:$HL59))*BW$31),(SUMIF(S!$HC$15:$HL$15,'Ciclo Semaforico'!BW$32,S!$HC59:$HL59)+SUMIF(N!$HC$15:$HL$15,'Ciclo Semaforico'!BW$32,N!$HC59:$HL59)+SUMIF(E!$HC$15:$HL$15,'Ciclo Semaforico'!BW$32,E!$HC59:$HL59)+SUMIF(O!$HC$15:$HL$15,'Ciclo Semaforico'!BW$32,O!$HC59:$HL59))-IF(BW$31="",(SUMIF(S!$HC$15:$HL$15,'Ciclo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Semaforico'!BW$30,O!$HC59:$HL59))*BW$31))</f>
        <v>0</v>
      </c>
      <c r="BX84" s="241">
        <f>IF(BX$32="",IF(BX$31="",(SUMIF(S!$HC$15:$HL$15,'Ciclo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Semaforico'!BX$30,O!$HC59:$HL59))*BX$31),(SUMIF(S!$HC$15:$HL$15,'Ciclo Semaforico'!BX$32,S!$HC59:$HL59)+SUMIF(N!$HC$15:$HL$15,'Ciclo Semaforico'!BX$32,N!$HC59:$HL59)+SUMIF(E!$HC$15:$HL$15,'Ciclo Semaforico'!BX$32,E!$HC59:$HL59)+SUMIF(O!$HC$15:$HL$15,'Ciclo Semaforico'!BX$32,O!$HC59:$HL59))-IF(BX$31="",(SUMIF(S!$HC$15:$HL$15,'Ciclo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Semaforico'!BX$30,O!$HC59:$HL59))*BX$31))</f>
        <v>0</v>
      </c>
      <c r="BY84" s="241">
        <f>IF(BY$32="",IF(BY$31="",(SUMIF(S!$HC$15:$HL$15,'Ciclo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Semaforico'!BY$30,O!$HC59:$HL59))*BY$31),(SUMIF(S!$HC$15:$HL$15,'Ciclo Semaforico'!BY$32,S!$HC59:$HL59)+SUMIF(N!$HC$15:$HL$15,'Ciclo Semaforico'!BY$32,N!$HC59:$HL59)+SUMIF(E!$HC$15:$HL$15,'Ciclo Semaforico'!BY$32,E!$HC59:$HL59)+SUMIF(O!$HC$15:$HL$15,'Ciclo Semaforico'!BY$32,O!$HC59:$HL59))-IF(BY$31="",(SUMIF(S!$HC$15:$HL$15,'Ciclo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Semaforico'!BY$30,O!$HC59:$HL59))*BY$31))</f>
        <v>0</v>
      </c>
      <c r="BZ84" s="241">
        <f>IF(BZ$32="",IF(BZ$31="",(SUMIF(S!$HC$15:$HL$15,'Ciclo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Semaforico'!BZ$30,O!$HC59:$HL59))*BZ$31),(SUMIF(S!$HC$15:$HL$15,'Ciclo Semaforico'!BZ$32,S!$HC59:$HL59)+SUMIF(N!$HC$15:$HL$15,'Ciclo Semaforico'!BZ$32,N!$HC59:$HL59)+SUMIF(E!$HC$15:$HL$15,'Ciclo Semaforico'!BZ$32,E!$HC59:$HL59)+SUMIF(O!$HC$15:$HL$15,'Ciclo Semaforico'!BZ$32,O!$HC59:$HL59))-IF(BZ$31="",(SUMIF(S!$HC$15:$HL$15,'Ciclo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Semaforico'!BZ$30,O!$HC59:$HL59))*BZ$31))</f>
        <v>0</v>
      </c>
      <c r="CA84" s="241">
        <f>IF(CA$32="",IF(CA$31="",(SUMIF(S!$HC$15:$HL$15,'Ciclo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Semaforico'!CA$30,O!$HC59:$HL59))*CA$31),(SUMIF(S!$HC$15:$HL$15,'Ciclo Semaforico'!CA$32,S!$HC59:$HL59)+SUMIF(N!$HC$15:$HL$15,'Ciclo Semaforico'!CA$32,N!$HC59:$HL59)+SUMIF(E!$HC$15:$HL$15,'Ciclo Semaforico'!CA$32,E!$HC59:$HL59)+SUMIF(O!$HC$15:$HL$15,'Ciclo Semaforico'!CA$32,O!$HC59:$HL59))-IF(CA$31="",(SUMIF(S!$HC$15:$HL$15,'Ciclo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Semaforico'!CA$30,O!$HC59:$HL59))*CA$31))</f>
        <v>0</v>
      </c>
      <c r="CB84" s="241">
        <f>IF(CB$32="",IF(CB$31="",(SUMIF(S!$HC$15:$HL$15,'Ciclo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Semaforico'!CB$30,O!$HC59:$HL59))*CB$31),(SUMIF(S!$HC$15:$HL$15,'Ciclo Semaforico'!CB$32,S!$HC59:$HL59)+SUMIF(N!$HC$15:$HL$15,'Ciclo Semaforico'!CB$32,N!$HC59:$HL59)+SUMIF(E!$HC$15:$HL$15,'Ciclo Semaforico'!CB$32,E!$HC59:$HL59)+SUMIF(O!$HC$15:$HL$15,'Ciclo Semaforico'!CB$32,O!$HC59:$HL59))-IF(CB$31="",(SUMIF(S!$HC$15:$HL$15,'Ciclo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Semaforico'!CB$30,O!$HC59:$HL59))*CB$31))</f>
        <v>0</v>
      </c>
      <c r="CC84" s="241">
        <f>IF(CC$32="",IF(CC$31="",(SUMIF(S!$HC$15:$HL$15,'Ciclo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Semaforico'!CC$30,O!$HC59:$HL59))*CC$31),(SUMIF(S!$HC$15:$HL$15,'Ciclo Semaforico'!CC$32,S!$HC59:$HL59)+SUMIF(N!$HC$15:$HL$15,'Ciclo Semaforico'!CC$32,N!$HC59:$HL59)+SUMIF(E!$HC$15:$HL$15,'Ciclo Semaforico'!CC$32,E!$HC59:$HL59)+SUMIF(O!$HC$15:$HL$15,'Ciclo Semaforico'!CC$32,O!$HC59:$HL59))-IF(CC$31="",(SUMIF(S!$HC$15:$HL$15,'Ciclo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Semaforico'!CC$30,O!$HC59:$HL59))*CC$31))</f>
        <v>0</v>
      </c>
      <c r="CD84" s="241">
        <f>IF(CD$32="",IF(CD$31="",(SUMIF(S!$HC$15:$HL$15,'Ciclo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Semaforico'!CD$30,O!$HC59:$HL59))*CD$31),(SUMIF(S!$HC$15:$HL$15,'Ciclo Semaforico'!CD$32,S!$HC59:$HL59)+SUMIF(N!$HC$15:$HL$15,'Ciclo Semaforico'!CD$32,N!$HC59:$HL59)+SUMIF(E!$HC$15:$HL$15,'Ciclo Semaforico'!CD$32,E!$HC59:$HL59)+SUMIF(O!$HC$15:$HL$15,'Ciclo Semaforico'!CD$32,O!$HC59:$HL59))-IF(CD$31="",(SUMIF(S!$HC$15:$HL$15,'Ciclo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Semaforico'!CD$30,O!$HC59:$HL59))*CD$31))</f>
        <v>0</v>
      </c>
      <c r="CE84" s="241">
        <f>IF(CE$32="",IF(CE$31="",(SUMIF(S!$HC$15:$HL$15,'Ciclo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Semaforico'!CE$30,O!$HC59:$HL59))*CE$31),(SUMIF(S!$HC$15:$HL$15,'Ciclo Semaforico'!CE$32,S!$HC59:$HL59)+SUMIF(N!$HC$15:$HL$15,'Ciclo Semaforico'!CE$32,N!$HC59:$HL59)+SUMIF(E!$HC$15:$HL$15,'Ciclo Semaforico'!CE$32,E!$HC59:$HL59)+SUMIF(O!$HC$15:$HL$15,'Ciclo Semaforico'!CE$32,O!$HC59:$HL59))-IF(CE$31="",(SUMIF(S!$HC$15:$HL$15,'Ciclo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Semaforico'!CE$30,O!$HC59:$HL59))*CE$31))</f>
        <v>0</v>
      </c>
      <c r="CF84" s="241">
        <f>IF(CF$32="",IF(CF$31="",(SUMIF(S!$HC$15:$HL$15,'Ciclo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Semaforico'!CF$30,O!$HC59:$HL59))*CF$31),(SUMIF(S!$HC$15:$HL$15,'Ciclo Semaforico'!CF$32,S!$HC59:$HL59)+SUMIF(N!$HC$15:$HL$15,'Ciclo Semaforico'!CF$32,N!$HC59:$HL59)+SUMIF(E!$HC$15:$HL$15,'Ciclo Semaforico'!CF$32,E!$HC59:$HL59)+SUMIF(O!$HC$15:$HL$15,'Ciclo Semaforico'!CF$32,O!$HC59:$HL59))-IF(CF$31="",(SUMIF(S!$HC$15:$HL$15,'Ciclo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Semaforico'!CF$30,O!$HC59:$HL59))*CF$31))</f>
        <v>0</v>
      </c>
      <c r="CG84" s="241">
        <f>IF(CG$32="",IF(CG$31="",(SUMIF(S!$HC$15:$HL$15,'Ciclo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Semaforico'!CG$30,O!$HC59:$HL59))*CG$31),(SUMIF(S!$HC$15:$HL$15,'Ciclo Semaforico'!CG$32,S!$HC59:$HL59)+SUMIF(N!$HC$15:$HL$15,'Ciclo Semaforico'!CG$32,N!$HC59:$HL59)+SUMIF(E!$HC$15:$HL$15,'Ciclo Semaforico'!CG$32,E!$HC59:$HL59)+SUMIF(O!$HC$15:$HL$15,'Ciclo Semaforico'!CG$32,O!$HC59:$HL59))-IF(CG$31="",(SUMIF(S!$HC$15:$HL$15,'Ciclo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Semaforico'!CG$30,O!$HC59:$HL59))*CG$31))</f>
        <v>0</v>
      </c>
      <c r="CH84" s="242">
        <f>IF(CH$32="",IF(CH$31="",(SUMIF(S!$HC$15:$HL$15,'Ciclo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Semaforico'!CH$30,O!$HC59:$HL59))*CH$31),(SUMIF(S!$HC$15:$HL$15,'Ciclo Semaforico'!CH$32,S!$HC59:$HL59)+SUMIF(N!$HC$15:$HL$15,'Ciclo Semaforico'!CH$32,N!$HC59:$HL59)+SUMIF(E!$HC$15:$HL$15,'Ciclo Semaforico'!CH$32,E!$HC59:$HL59)+SUMIF(O!$HC$15:$HL$15,'Ciclo Semaforico'!CH$32,O!$HC59:$HL59))-IF(CH$31="",(SUMIF(S!$HC$15:$HL$15,'Ciclo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Semaforico'!CH$30,O!$HC59:$HL59))*CH$31))</f>
        <v>0</v>
      </c>
      <c r="CI84" s="240" t="e">
        <f t="shared" si="208"/>
        <v>#REF!</v>
      </c>
      <c r="CJ84" s="241" t="e">
        <f t="shared" si="209"/>
        <v>#REF!</v>
      </c>
      <c r="CK84" s="241" t="e">
        <f t="shared" si="210"/>
        <v>#REF!</v>
      </c>
      <c r="CL84" s="241" t="e">
        <f t="shared" si="211"/>
        <v>#REF!</v>
      </c>
      <c r="CM84" s="241" t="e">
        <f t="shared" si="212"/>
        <v>#REF!</v>
      </c>
      <c r="CN84" s="241" t="e">
        <f t="shared" si="213"/>
        <v>#REF!</v>
      </c>
      <c r="CO84" s="241" t="e">
        <f t="shared" si="214"/>
        <v>#REF!</v>
      </c>
      <c r="CP84" s="241" t="e">
        <f t="shared" si="215"/>
        <v>#REF!</v>
      </c>
      <c r="CQ84" s="241" t="e">
        <f t="shared" si="216"/>
        <v>#REF!</v>
      </c>
      <c r="CR84" s="241" t="e">
        <f t="shared" si="217"/>
        <v>#REF!</v>
      </c>
      <c r="CS84" s="241" t="e">
        <f t="shared" si="218"/>
        <v>#REF!</v>
      </c>
      <c r="CT84" s="242">
        <f t="shared" si="219"/>
        <v>0</v>
      </c>
      <c r="CU84" s="240" t="e">
        <f t="shared" si="220"/>
        <v>#REF!</v>
      </c>
      <c r="CV84" s="241" t="e">
        <f t="shared" si="221"/>
        <v>#REF!</v>
      </c>
      <c r="CW84" s="241" t="e">
        <f t="shared" si="222"/>
        <v>#REF!</v>
      </c>
      <c r="CX84" s="241">
        <f t="shared" si="223"/>
        <v>0</v>
      </c>
      <c r="CY84" s="241">
        <f t="shared" si="224"/>
        <v>0</v>
      </c>
      <c r="CZ84" s="241">
        <f t="shared" si="225"/>
        <v>0</v>
      </c>
      <c r="DA84" s="241">
        <f t="shared" si="226"/>
        <v>0</v>
      </c>
      <c r="DB84" s="241">
        <f t="shared" si="227"/>
        <v>0</v>
      </c>
      <c r="DC84" s="241">
        <f t="shared" si="228"/>
        <v>0</v>
      </c>
      <c r="DD84" s="241">
        <f t="shared" si="229"/>
        <v>0</v>
      </c>
      <c r="DE84" s="241">
        <f t="shared" si="230"/>
        <v>0</v>
      </c>
      <c r="DF84" s="242">
        <f t="shared" si="231"/>
        <v>0</v>
      </c>
      <c r="DG84" s="240">
        <f t="shared" si="232"/>
        <v>0</v>
      </c>
      <c r="DH84" s="241">
        <f t="shared" si="233"/>
        <v>0</v>
      </c>
      <c r="DI84" s="241">
        <f t="shared" si="234"/>
        <v>0</v>
      </c>
      <c r="DJ84" s="241">
        <f t="shared" si="235"/>
        <v>0</v>
      </c>
      <c r="DK84" s="241">
        <f t="shared" si="236"/>
        <v>0</v>
      </c>
      <c r="DL84" s="241">
        <f t="shared" si="237"/>
        <v>0</v>
      </c>
      <c r="DM84" s="241">
        <f t="shared" si="238"/>
        <v>0</v>
      </c>
      <c r="DN84" s="241">
        <f t="shared" si="239"/>
        <v>0</v>
      </c>
      <c r="DO84" s="241">
        <f t="shared" si="240"/>
        <v>0</v>
      </c>
      <c r="DP84" s="241">
        <f t="shared" si="241"/>
        <v>0</v>
      </c>
      <c r="DQ84" s="241">
        <f t="shared" si="242"/>
        <v>0</v>
      </c>
      <c r="DR84" s="242">
        <f t="shared" si="243"/>
        <v>0</v>
      </c>
      <c r="DS84" s="240">
        <f t="shared" si="244"/>
        <v>0</v>
      </c>
      <c r="DT84" s="241">
        <f t="shared" si="245"/>
        <v>0</v>
      </c>
      <c r="DU84" s="241">
        <f t="shared" si="246"/>
        <v>0</v>
      </c>
      <c r="DV84" s="241">
        <f t="shared" si="247"/>
        <v>0</v>
      </c>
      <c r="DW84" s="241">
        <f t="shared" si="248"/>
        <v>0</v>
      </c>
      <c r="DX84" s="241">
        <f t="shared" si="249"/>
        <v>0</v>
      </c>
      <c r="DY84" s="241">
        <f t="shared" si="250"/>
        <v>0</v>
      </c>
      <c r="DZ84" s="241">
        <f t="shared" si="251"/>
        <v>0</v>
      </c>
      <c r="EA84" s="241">
        <f t="shared" si="252"/>
        <v>0</v>
      </c>
      <c r="EB84" s="241">
        <f t="shared" si="253"/>
        <v>0</v>
      </c>
      <c r="EC84" s="241">
        <f t="shared" si="254"/>
        <v>0</v>
      </c>
      <c r="ED84" s="242">
        <f t="shared" si="255"/>
        <v>0</v>
      </c>
      <c r="EE84" s="240">
        <f t="shared" si="256"/>
        <v>0</v>
      </c>
      <c r="EF84" s="241">
        <f t="shared" si="257"/>
        <v>0</v>
      </c>
      <c r="EG84" s="241">
        <f t="shared" si="258"/>
        <v>0</v>
      </c>
      <c r="EH84" s="241">
        <f t="shared" si="259"/>
        <v>0</v>
      </c>
      <c r="EI84" s="241">
        <f t="shared" si="260"/>
        <v>0</v>
      </c>
      <c r="EJ84" s="241">
        <f t="shared" si="261"/>
        <v>0</v>
      </c>
      <c r="EK84" s="241">
        <f t="shared" si="262"/>
        <v>0</v>
      </c>
      <c r="EL84" s="241">
        <f t="shared" si="263"/>
        <v>0</v>
      </c>
      <c r="EM84" s="241">
        <f t="shared" si="264"/>
        <v>0</v>
      </c>
      <c r="EN84" s="241">
        <f t="shared" si="265"/>
        <v>0</v>
      </c>
      <c r="EO84" s="241">
        <f t="shared" si="266"/>
        <v>0</v>
      </c>
      <c r="EP84" s="242">
        <f t="shared" si="267"/>
        <v>0</v>
      </c>
      <c r="EQ84" s="251" t="e">
        <f t="shared" si="268"/>
        <v>#REF!</v>
      </c>
      <c r="ER84" s="252" t="e">
        <f t="shared" si="269"/>
        <v>#REF!</v>
      </c>
      <c r="ES84" s="252" t="e">
        <f t="shared" si="270"/>
        <v>#REF!</v>
      </c>
      <c r="ET84" s="252" t="e">
        <f t="shared" si="271"/>
        <v>#REF!</v>
      </c>
      <c r="EU84" s="252" t="e">
        <f t="shared" si="272"/>
        <v>#REF!</v>
      </c>
      <c r="EV84" s="252" t="e">
        <f t="shared" si="273"/>
        <v>#REF!</v>
      </c>
      <c r="EW84" s="252" t="e">
        <f t="shared" si="274"/>
        <v>#REF!</v>
      </c>
      <c r="EX84" s="252" t="e">
        <f t="shared" si="275"/>
        <v>#REF!</v>
      </c>
      <c r="EY84" s="252" t="e">
        <f t="shared" si="276"/>
        <v>#REF!</v>
      </c>
      <c r="EZ84" s="252" t="e">
        <f t="shared" si="277"/>
        <v>#REF!</v>
      </c>
      <c r="FA84" s="252" t="e">
        <f t="shared" si="278"/>
        <v>#REF!</v>
      </c>
      <c r="FB84" s="253" t="str">
        <f t="shared" si="279"/>
        <v/>
      </c>
      <c r="FC84" s="251" t="e">
        <f t="shared" si="280"/>
        <v>#REF!</v>
      </c>
      <c r="FD84" s="252" t="e">
        <f t="shared" si="281"/>
        <v>#REF!</v>
      </c>
      <c r="FE84" s="252" t="e">
        <f t="shared" si="282"/>
        <v>#REF!</v>
      </c>
      <c r="FF84" s="252" t="str">
        <f t="shared" si="283"/>
        <v/>
      </c>
      <c r="FG84" s="252" t="str">
        <f t="shared" si="284"/>
        <v/>
      </c>
      <c r="FH84" s="252" t="str">
        <f t="shared" si="285"/>
        <v/>
      </c>
      <c r="FI84" s="252" t="str">
        <f t="shared" si="286"/>
        <v/>
      </c>
      <c r="FJ84" s="252" t="str">
        <f t="shared" si="287"/>
        <v/>
      </c>
      <c r="FK84" s="252" t="str">
        <f t="shared" si="288"/>
        <v/>
      </c>
      <c r="FL84" s="252" t="str">
        <f t="shared" si="289"/>
        <v/>
      </c>
      <c r="FM84" s="252" t="str">
        <f t="shared" si="290"/>
        <v/>
      </c>
      <c r="FN84" s="253" t="str">
        <f t="shared" si="291"/>
        <v/>
      </c>
      <c r="FO84" s="251" t="str">
        <f t="shared" si="292"/>
        <v/>
      </c>
      <c r="FP84" s="252" t="str">
        <f t="shared" si="293"/>
        <v/>
      </c>
      <c r="FQ84" s="252" t="str">
        <f t="shared" si="294"/>
        <v/>
      </c>
      <c r="FR84" s="252" t="str">
        <f t="shared" si="295"/>
        <v/>
      </c>
      <c r="FS84" s="252" t="str">
        <f t="shared" si="296"/>
        <v/>
      </c>
      <c r="FT84" s="252" t="str">
        <f t="shared" si="297"/>
        <v/>
      </c>
      <c r="FU84" s="252" t="str">
        <f t="shared" si="298"/>
        <v/>
      </c>
      <c r="FV84" s="252" t="str">
        <f t="shared" si="299"/>
        <v/>
      </c>
      <c r="FW84" s="252" t="str">
        <f t="shared" si="300"/>
        <v/>
      </c>
      <c r="FX84" s="252" t="str">
        <f t="shared" si="301"/>
        <v/>
      </c>
      <c r="FY84" s="252" t="str">
        <f t="shared" si="302"/>
        <v/>
      </c>
      <c r="FZ84" s="253" t="str">
        <f t="shared" si="303"/>
        <v/>
      </c>
      <c r="GA84" s="251" t="str">
        <f t="shared" si="304"/>
        <v/>
      </c>
      <c r="GB84" s="252" t="str">
        <f t="shared" si="305"/>
        <v/>
      </c>
      <c r="GC84" s="252" t="str">
        <f t="shared" si="306"/>
        <v/>
      </c>
      <c r="GD84" s="252" t="str">
        <f t="shared" si="307"/>
        <v/>
      </c>
      <c r="GE84" s="252" t="str">
        <f t="shared" si="308"/>
        <v/>
      </c>
      <c r="GF84" s="252" t="str">
        <f t="shared" si="309"/>
        <v/>
      </c>
      <c r="GG84" s="252" t="str">
        <f t="shared" si="310"/>
        <v/>
      </c>
      <c r="GH84" s="252" t="str">
        <f t="shared" si="311"/>
        <v/>
      </c>
      <c r="GI84" s="252" t="str">
        <f t="shared" si="312"/>
        <v/>
      </c>
      <c r="GJ84" s="252" t="str">
        <f t="shared" si="313"/>
        <v/>
      </c>
      <c r="GK84" s="252" t="str">
        <f t="shared" si="314"/>
        <v/>
      </c>
      <c r="GL84" s="253" t="str">
        <f t="shared" si="315"/>
        <v/>
      </c>
      <c r="GM84" s="251" t="str">
        <f t="shared" si="316"/>
        <v/>
      </c>
      <c r="GN84" s="252" t="str">
        <f t="shared" si="317"/>
        <v/>
      </c>
      <c r="GO84" s="252" t="str">
        <f t="shared" si="318"/>
        <v/>
      </c>
      <c r="GP84" s="252" t="str">
        <f t="shared" si="319"/>
        <v/>
      </c>
      <c r="GQ84" s="252" t="str">
        <f t="shared" si="320"/>
        <v/>
      </c>
      <c r="GR84" s="252" t="str">
        <f t="shared" si="321"/>
        <v/>
      </c>
      <c r="GS84" s="252" t="str">
        <f t="shared" si="322"/>
        <v/>
      </c>
      <c r="GT84" s="252" t="str">
        <f t="shared" si="323"/>
        <v/>
      </c>
      <c r="GU84" s="252" t="str">
        <f t="shared" si="324"/>
        <v/>
      </c>
      <c r="GV84" s="252" t="str">
        <f t="shared" si="325"/>
        <v/>
      </c>
      <c r="GW84" s="252" t="str">
        <f t="shared" si="326"/>
        <v/>
      </c>
      <c r="GX84" s="253" t="str">
        <f t="shared" si="327"/>
        <v/>
      </c>
      <c r="GY84" s="248" t="e">
        <f t="shared" si="332"/>
        <v>#REF!</v>
      </c>
      <c r="GZ84" s="249" t="e">
        <f t="shared" si="332"/>
        <v>#REF!</v>
      </c>
      <c r="HA84" s="249">
        <f t="shared" si="332"/>
        <v>0</v>
      </c>
      <c r="HB84" s="249">
        <f t="shared" si="332"/>
        <v>0</v>
      </c>
      <c r="HC84" s="249">
        <f t="shared" si="332"/>
        <v>0</v>
      </c>
      <c r="HD84" s="249">
        <f t="shared" si="332"/>
        <v>0</v>
      </c>
      <c r="HE84" s="249">
        <f t="shared" si="332"/>
        <v>0</v>
      </c>
      <c r="HF84" s="250">
        <f t="shared" si="332"/>
        <v>0</v>
      </c>
      <c r="HG84" s="248" t="e">
        <f t="shared" si="333"/>
        <v>#REF!</v>
      </c>
      <c r="HH84" s="249" t="e">
        <f t="shared" si="333"/>
        <v>#REF!</v>
      </c>
      <c r="HI84" s="249">
        <f t="shared" si="333"/>
        <v>0</v>
      </c>
      <c r="HJ84" s="249">
        <f t="shared" si="333"/>
        <v>0</v>
      </c>
      <c r="HK84" s="249">
        <f t="shared" si="333"/>
        <v>0</v>
      </c>
      <c r="HL84" s="249">
        <f t="shared" si="333"/>
        <v>0</v>
      </c>
      <c r="HM84" s="249">
        <f t="shared" si="333"/>
        <v>0</v>
      </c>
      <c r="HN84" s="250">
        <f t="shared" si="333"/>
        <v>0</v>
      </c>
      <c r="HO84" s="248">
        <f t="shared" si="334"/>
        <v>0</v>
      </c>
      <c r="HP84" s="249">
        <f t="shared" si="334"/>
        <v>0</v>
      </c>
      <c r="HQ84" s="249">
        <f t="shared" si="334"/>
        <v>0</v>
      </c>
      <c r="HR84" s="249">
        <f t="shared" si="334"/>
        <v>0</v>
      </c>
      <c r="HS84" s="249">
        <f t="shared" si="334"/>
        <v>0</v>
      </c>
      <c r="HT84" s="249">
        <f t="shared" si="334"/>
        <v>0</v>
      </c>
      <c r="HU84" s="249">
        <f t="shared" si="334"/>
        <v>0</v>
      </c>
      <c r="HV84" s="250">
        <f t="shared" si="334"/>
        <v>0</v>
      </c>
      <c r="HW84" s="248">
        <f t="shared" si="335"/>
        <v>0</v>
      </c>
      <c r="HX84" s="249">
        <f t="shared" si="335"/>
        <v>0</v>
      </c>
      <c r="HY84" s="249">
        <f t="shared" si="335"/>
        <v>0</v>
      </c>
      <c r="HZ84" s="249">
        <f t="shared" si="335"/>
        <v>0</v>
      </c>
      <c r="IA84" s="249">
        <f t="shared" si="335"/>
        <v>0</v>
      </c>
      <c r="IB84" s="249">
        <f t="shared" si="335"/>
        <v>0</v>
      </c>
      <c r="IC84" s="249">
        <f t="shared" si="335"/>
        <v>0</v>
      </c>
      <c r="ID84" s="250">
        <f t="shared" si="335"/>
        <v>0</v>
      </c>
      <c r="IE84" s="248">
        <f t="shared" si="336"/>
        <v>0</v>
      </c>
      <c r="IF84" s="249">
        <f t="shared" si="336"/>
        <v>0</v>
      </c>
      <c r="IG84" s="249">
        <f t="shared" si="336"/>
        <v>0</v>
      </c>
      <c r="IH84" s="249">
        <f t="shared" si="336"/>
        <v>0</v>
      </c>
      <c r="II84" s="249">
        <f t="shared" si="336"/>
        <v>0</v>
      </c>
      <c r="IJ84" s="249">
        <f t="shared" si="336"/>
        <v>0</v>
      </c>
      <c r="IK84" s="249">
        <f t="shared" si="336"/>
        <v>0</v>
      </c>
      <c r="IL84" s="250">
        <f t="shared" si="336"/>
        <v>0</v>
      </c>
      <c r="IM84" s="251" t="e">
        <f t="shared" si="203"/>
        <v>#REF!</v>
      </c>
      <c r="IN84" s="252" t="e">
        <f t="shared" si="204"/>
        <v>#REF!</v>
      </c>
      <c r="IO84" s="252">
        <f t="shared" si="205"/>
        <v>0</v>
      </c>
      <c r="IP84" s="252">
        <f t="shared" si="206"/>
        <v>0</v>
      </c>
      <c r="IQ84" s="253">
        <f t="shared" si="207"/>
        <v>0</v>
      </c>
      <c r="IR84" s="405" t="e">
        <f t="shared" si="195"/>
        <v>#REF!</v>
      </c>
      <c r="IS84" s="246">
        <f t="shared" si="202"/>
        <v>13</v>
      </c>
      <c r="IT84" s="254" t="e">
        <f t="shared" si="328"/>
        <v>#REF!</v>
      </c>
      <c r="IU84" s="682">
        <v>2600</v>
      </c>
      <c r="IV84" s="410">
        <v>3</v>
      </c>
      <c r="IW84" s="666" t="s">
        <v>221</v>
      </c>
      <c r="IX84" s="667" t="e">
        <f t="shared" si="196"/>
        <v>#REF!</v>
      </c>
      <c r="IY84" s="668" t="e">
        <f t="shared" si="329"/>
        <v>#REF!</v>
      </c>
      <c r="IZ84" s="669">
        <v>3</v>
      </c>
      <c r="JA84" s="670">
        <v>2</v>
      </c>
      <c r="JB84" s="668" t="e">
        <f t="shared" si="330"/>
        <v>#REF!</v>
      </c>
      <c r="JC84" s="669">
        <f t="shared" si="337"/>
        <v>3</v>
      </c>
      <c r="JD84" s="670">
        <f t="shared" si="337"/>
        <v>2</v>
      </c>
      <c r="JE84" s="671" t="e">
        <f t="shared" si="331"/>
        <v>#REF!</v>
      </c>
      <c r="JF84" s="672">
        <v>3</v>
      </c>
      <c r="JG84" s="673">
        <v>0</v>
      </c>
      <c r="JH84" s="671"/>
      <c r="JI84" s="672"/>
      <c r="JJ84" s="673"/>
      <c r="JK84" s="419"/>
      <c r="JL84" s="420"/>
      <c r="JM84" s="421"/>
      <c r="JN84" s="680">
        <v>1</v>
      </c>
      <c r="JO84" s="680">
        <v>1</v>
      </c>
      <c r="JP84" s="680">
        <v>1</v>
      </c>
      <c r="JQ84" s="680">
        <v>1</v>
      </c>
      <c r="JR84" s="681">
        <v>1</v>
      </c>
      <c r="JS84" s="676" t="e">
        <f t="shared" si="201"/>
        <v>#REF!</v>
      </c>
    </row>
    <row r="85" spans="25:279" ht="20.100000000000001" hidden="1" customHeight="1">
      <c r="Y85" s="381" t="e">
        <f>N!IK60</f>
        <v>#REF!</v>
      </c>
      <c r="Z85" s="378" t="s">
        <v>42</v>
      </c>
      <c r="AA85" s="240" t="e">
        <f>IF(AA$32="",IF(AA$31="",(SUMIF(S!$HC$15:$HL$15,'Ciclo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Semaforico'!AA$30,O!$HC60:$HL60))*AA$31),(SUMIF(S!$HC$15:$HL$15,'Ciclo Semaforico'!AA$32,S!$HC60:$HL60)+SUMIF(N!$HC$15:$HL$15,'Ciclo Semaforico'!AA$32,N!$HC60:$HL60)+SUMIF(E!$HC$15:$HL$15,'Ciclo Semaforico'!AA$32,E!$HC60:$HL60)+SUMIF(O!$HC$15:$HL$15,'Ciclo Semaforico'!AA$32,O!$HC60:$HL60))-IF(AA$31="",(SUMIF(S!$HC$15:$HL$15,'Ciclo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Semaforico'!AA$30,O!$HC60:$HL60))*AA$31))</f>
        <v>#REF!</v>
      </c>
      <c r="AB85" s="241" t="e">
        <f>IF(AB$32="",IF(AB$31="",(SUMIF(S!$HC$15:$HL$15,'Ciclo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Semaforico'!AB$30,O!$HC60:$HL60))*AB$31),(SUMIF(S!$HC$15:$HL$15,'Ciclo Semaforico'!AB$32,S!$HC60:$HL60)+SUMIF(N!$HC$15:$HL$15,'Ciclo Semaforico'!AB$32,N!$HC60:$HL60)+SUMIF(E!$HC$15:$HL$15,'Ciclo Semaforico'!AB$32,E!$HC60:$HL60)+SUMIF(O!$HC$15:$HL$15,'Ciclo Semaforico'!AB$32,O!$HC60:$HL60))-IF(AB$31="",(SUMIF(S!$HC$15:$HL$15,'Ciclo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Semaforico'!AB$30,O!$HC60:$HL60))*AB$31))</f>
        <v>#REF!</v>
      </c>
      <c r="AC85" s="241" t="e">
        <f>IF(AC$32="",IF(AC$31="",(SUMIF(S!$HC$15:$HL$15,'Ciclo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Semaforico'!AC$30,O!$HC60:$HL60))*AC$31),(SUMIF(S!$HC$15:$HL$15,'Ciclo Semaforico'!AC$32,S!$HC60:$HL60)+SUMIF(N!$HC$15:$HL$15,'Ciclo Semaforico'!AC$32,N!$HC60:$HL60)+SUMIF(E!$HC$15:$HL$15,'Ciclo Semaforico'!AC$32,E!$HC60:$HL60)+SUMIF(O!$HC$15:$HL$15,'Ciclo Semaforico'!AC$32,O!$HC60:$HL60))-IF(AC$31="",(SUMIF(S!$HC$15:$HL$15,'Ciclo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Semaforico'!AC$30,O!$HC60:$HL60))*AC$31))</f>
        <v>#REF!</v>
      </c>
      <c r="AD85" s="241" t="e">
        <f>IF(AD$32="",IF(AD$31="",(SUMIF(S!$HC$15:$HL$15,'Ciclo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Semaforico'!AD$30,O!$HC60:$HL60))*AD$31),(SUMIF(S!$HC$15:$HL$15,'Ciclo Semaforico'!AD$32,S!$HC60:$HL60)+SUMIF(N!$HC$15:$HL$15,'Ciclo Semaforico'!AD$32,N!$HC60:$HL60)+SUMIF(E!$HC$15:$HL$15,'Ciclo Semaforico'!AD$32,E!$HC60:$HL60)+SUMIF(O!$HC$15:$HL$15,'Ciclo Semaforico'!AD$32,O!$HC60:$HL60))-IF(AD$31="",(SUMIF(S!$HC$15:$HL$15,'Ciclo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Semaforico'!AD$30,O!$HC60:$HL60))*AD$31))</f>
        <v>#REF!</v>
      </c>
      <c r="AE85" s="241" t="e">
        <f>IF(AE$32="",IF(AE$31="",(SUMIF(S!$HC$15:$HL$15,'Ciclo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Semaforico'!AE$30,O!$HC60:$HL60))*AE$31),(SUMIF(S!$HC$15:$HL$15,'Ciclo Semaforico'!AE$32,S!$HC60:$HL60)+SUMIF(N!$HC$15:$HL$15,'Ciclo Semaforico'!AE$32,N!$HC60:$HL60)+SUMIF(E!$HC$15:$HL$15,'Ciclo Semaforico'!AE$32,E!$HC60:$HL60)+SUMIF(O!$HC$15:$HL$15,'Ciclo Semaforico'!AE$32,O!$HC60:$HL60))-IF(AE$31="",(SUMIF(S!$HC$15:$HL$15,'Ciclo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Semaforico'!AE$30,O!$HC60:$HL60))*AE$31))</f>
        <v>#REF!</v>
      </c>
      <c r="AF85" s="241" t="e">
        <f>IF(AF$32="",IF(AF$31="",(SUMIF(S!$HC$15:$HL$15,'Ciclo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Semaforico'!AF$30,O!$HC60:$HL60))*AF$31),(SUMIF(S!$HC$15:$HL$15,'Ciclo Semaforico'!AF$32,S!$HC60:$HL60)+SUMIF(N!$HC$15:$HL$15,'Ciclo Semaforico'!AF$32,N!$HC60:$HL60)+SUMIF(E!$HC$15:$HL$15,'Ciclo Semaforico'!AF$32,E!$HC60:$HL60)+SUMIF(O!$HC$15:$HL$15,'Ciclo Semaforico'!AF$32,O!$HC60:$HL60))-IF(AF$31="",(SUMIF(S!$HC$15:$HL$15,'Ciclo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Semaforico'!AF$30,O!$HC60:$HL60))*AF$31))</f>
        <v>#REF!</v>
      </c>
      <c r="AG85" s="241" t="e">
        <f>IF(AG$32="",IF(AG$31="",(SUMIF(S!$HC$15:$HL$15,'Ciclo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Semaforico'!AG$30,O!$HC60:$HL60))*AG$31),(SUMIF(S!$HC$15:$HL$15,'Ciclo Semaforico'!AG$32,S!$HC60:$HL60)+SUMIF(N!$HC$15:$HL$15,'Ciclo Semaforico'!AG$32,N!$HC60:$HL60)+SUMIF(E!$HC$15:$HL$15,'Ciclo Semaforico'!AG$32,E!$HC60:$HL60)+SUMIF(O!$HC$15:$HL$15,'Ciclo Semaforico'!AG$32,O!$HC60:$HL60))-IF(AG$31="",(SUMIF(S!$HC$15:$HL$15,'Ciclo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Semaforico'!AG$30,O!$HC60:$HL60))*AG$31))</f>
        <v>#REF!</v>
      </c>
      <c r="AH85" s="241" t="e">
        <f>IF(AH$32="",IF(AH$31="",(SUMIF(S!$HC$15:$HL$15,'Ciclo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Semaforico'!AH$30,O!$HC60:$HL60))*AH$31),(SUMIF(S!$HC$15:$HL$15,'Ciclo Semaforico'!AH$32,S!$HC60:$HL60)+SUMIF(N!$HC$15:$HL$15,'Ciclo Semaforico'!AH$32,N!$HC60:$HL60)+SUMIF(E!$HC$15:$HL$15,'Ciclo Semaforico'!AH$32,E!$HC60:$HL60)+SUMIF(O!$HC$15:$HL$15,'Ciclo Semaforico'!AH$32,O!$HC60:$HL60))-IF(AH$31="",(SUMIF(S!$HC$15:$HL$15,'Ciclo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Semaforico'!AH$30,O!$HC60:$HL60))*AH$31))</f>
        <v>#REF!</v>
      </c>
      <c r="AI85" s="241" t="e">
        <f>IF(AI$32="",IF(AI$31="",(SUMIF(S!$HC$15:$HL$15,'Ciclo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Semaforico'!AI$30,O!$HC60:$HL60))*AI$31),(SUMIF(S!$HC$15:$HL$15,'Ciclo Semaforico'!AI$32,S!$HC60:$HL60)+SUMIF(N!$HC$15:$HL$15,'Ciclo Semaforico'!AI$32,N!$HC60:$HL60)+SUMIF(E!$HC$15:$HL$15,'Ciclo Semaforico'!AI$32,E!$HC60:$HL60)+SUMIF(O!$HC$15:$HL$15,'Ciclo Semaforico'!AI$32,O!$HC60:$HL60))-IF(AI$31="",(SUMIF(S!$HC$15:$HL$15,'Ciclo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Semaforico'!AI$30,O!$HC60:$HL60))*AI$31))</f>
        <v>#REF!</v>
      </c>
      <c r="AJ85" s="241" t="e">
        <f>IF(AJ$32="",IF(AJ$31="",(SUMIF(S!$HC$15:$HL$15,'Ciclo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Semaforico'!AJ$30,O!$HC60:$HL60))*AJ$31),(SUMIF(S!$HC$15:$HL$15,'Ciclo Semaforico'!AJ$32,S!$HC60:$HL60)+SUMIF(N!$HC$15:$HL$15,'Ciclo Semaforico'!AJ$32,N!$HC60:$HL60)+SUMIF(E!$HC$15:$HL$15,'Ciclo Semaforico'!AJ$32,E!$HC60:$HL60)+SUMIF(O!$HC$15:$HL$15,'Ciclo Semaforico'!AJ$32,O!$HC60:$HL60))-IF(AJ$31="",(SUMIF(S!$HC$15:$HL$15,'Ciclo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Semaforico'!AJ$30,O!$HC60:$HL60))*AJ$31))</f>
        <v>#REF!</v>
      </c>
      <c r="AK85" s="241" t="e">
        <f>IF(AK$32="",IF(AK$31="",(SUMIF(S!$HC$15:$HL$15,'Ciclo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Semaforico'!AK$30,O!$HC60:$HL60))*AK$31),(SUMIF(S!$HC$15:$HL$15,'Ciclo Semaforico'!AK$32,S!$HC60:$HL60)+SUMIF(N!$HC$15:$HL$15,'Ciclo Semaforico'!AK$32,N!$HC60:$HL60)+SUMIF(E!$HC$15:$HL$15,'Ciclo Semaforico'!AK$32,E!$HC60:$HL60)+SUMIF(O!$HC$15:$HL$15,'Ciclo Semaforico'!AK$32,O!$HC60:$HL60))-IF(AK$31="",(SUMIF(S!$HC$15:$HL$15,'Ciclo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Semaforico'!AK$30,O!$HC60:$HL60))*AK$31))</f>
        <v>#REF!</v>
      </c>
      <c r="AL85" s="242">
        <f>IF(AL$32="",IF(AL$31="",(SUMIF(S!$HC$15:$HL$15,'Ciclo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Semaforico'!AL$30,O!$HC60:$HL60))*AL$31),(SUMIF(S!$HC$15:$HL$15,'Ciclo Semaforico'!AL$32,S!$HC60:$HL60)+SUMIF(N!$HC$15:$HL$15,'Ciclo Semaforico'!AL$32,N!$HC60:$HL60)+SUMIF(E!$HC$15:$HL$15,'Ciclo Semaforico'!AL$32,E!$HC60:$HL60)+SUMIF(O!$HC$15:$HL$15,'Ciclo Semaforico'!AL$32,O!$HC60:$HL60))-IF(AL$31="",(SUMIF(S!$HC$15:$HL$15,'Ciclo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Semaforico'!AL$30,O!$HC60:$HL60))*AL$31))</f>
        <v>0</v>
      </c>
      <c r="AM85" s="240" t="e">
        <f>IF(AM$32="",IF(AM$31="",(SUMIF(S!$HC$15:$HL$15,'Ciclo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Semaforico'!AM$30,O!$HC60:$HL60))*AM$31),(SUMIF(S!$HC$15:$HL$15,'Ciclo Semaforico'!AM$32,S!$HC60:$HL60)+SUMIF(N!$HC$15:$HL$15,'Ciclo Semaforico'!AM$32,N!$HC60:$HL60)+SUMIF(E!$HC$15:$HL$15,'Ciclo Semaforico'!AM$32,E!$HC60:$HL60)+SUMIF(O!$HC$15:$HL$15,'Ciclo Semaforico'!AM$32,O!$HC60:$HL60))-IF(AM$31="",(SUMIF(S!$HC$15:$HL$15,'Ciclo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Semaforico'!AM$30,O!$HC60:$HL60))*AM$31))</f>
        <v>#REF!</v>
      </c>
      <c r="AN85" s="241" t="e">
        <f>IF(AN$32="",IF(AN$31="",(SUMIF(S!$HC$15:$HL$15,'Ciclo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Semaforico'!AN$30,O!$HC60:$HL60))*AN$31),(SUMIF(S!$HC$15:$HL$15,'Ciclo Semaforico'!AN$32,S!$HC60:$HL60)+SUMIF(N!$HC$15:$HL$15,'Ciclo Semaforico'!AN$32,N!$HC60:$HL60)+SUMIF(E!$HC$15:$HL$15,'Ciclo Semaforico'!AN$32,E!$HC60:$HL60)+SUMIF(O!$HC$15:$HL$15,'Ciclo Semaforico'!AN$32,O!$HC60:$HL60))-IF(AN$31="",(SUMIF(S!$HC$15:$HL$15,'Ciclo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Semaforico'!AN$30,O!$HC60:$HL60))*AN$31))</f>
        <v>#REF!</v>
      </c>
      <c r="AO85" s="241" t="e">
        <f>IF(AO$32="",IF(AO$31="",(SUMIF(S!$HC$15:$HL$15,'Ciclo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Semaforico'!AO$30,O!$HC60:$HL60))*AO$31),(SUMIF(S!$HC$15:$HL$15,'Ciclo Semaforico'!AO$32,S!$HC60:$HL60)+SUMIF(N!$HC$15:$HL$15,'Ciclo Semaforico'!AO$32,N!$HC60:$HL60)+SUMIF(E!$HC$15:$HL$15,'Ciclo Semaforico'!AO$32,E!$HC60:$HL60)+SUMIF(O!$HC$15:$HL$15,'Ciclo Semaforico'!AO$32,O!$HC60:$HL60))-IF(AO$31="",(SUMIF(S!$HC$15:$HL$15,'Ciclo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Semaforico'!AO$30,O!$HC60:$HL60))*AO$31))</f>
        <v>#REF!</v>
      </c>
      <c r="AP85" s="241">
        <f>IF(AP$32="",IF(AP$31="",(SUMIF(S!$HC$15:$HL$15,'Ciclo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Semaforico'!AP$30,O!$HC60:$HL60))*AP$31),(SUMIF(S!$HC$15:$HL$15,'Ciclo Semaforico'!AP$32,S!$HC60:$HL60)+SUMIF(N!$HC$15:$HL$15,'Ciclo Semaforico'!AP$32,N!$HC60:$HL60)+SUMIF(E!$HC$15:$HL$15,'Ciclo Semaforico'!AP$32,E!$HC60:$HL60)+SUMIF(O!$HC$15:$HL$15,'Ciclo Semaforico'!AP$32,O!$HC60:$HL60))-IF(AP$31="",(SUMIF(S!$HC$15:$HL$15,'Ciclo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Semaforico'!AP$30,O!$HC60:$HL60))*AP$31))</f>
        <v>0</v>
      </c>
      <c r="AQ85" s="241">
        <f>IF(AQ$32="",IF(AQ$31="",(SUMIF(S!$HC$15:$HL$15,'Ciclo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Semaforico'!AQ$30,O!$HC60:$HL60))*AQ$31),(SUMIF(S!$HC$15:$HL$15,'Ciclo Semaforico'!AQ$32,S!$HC60:$HL60)+SUMIF(N!$HC$15:$HL$15,'Ciclo Semaforico'!AQ$32,N!$HC60:$HL60)+SUMIF(E!$HC$15:$HL$15,'Ciclo Semaforico'!AQ$32,E!$HC60:$HL60)+SUMIF(O!$HC$15:$HL$15,'Ciclo Semaforico'!AQ$32,O!$HC60:$HL60))-IF(AQ$31="",(SUMIF(S!$HC$15:$HL$15,'Ciclo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Semaforico'!AQ$30,O!$HC60:$HL60))*AQ$31))</f>
        <v>0</v>
      </c>
      <c r="AR85" s="241">
        <f>IF(AR$32="",IF(AR$31="",(SUMIF(S!$HC$15:$HL$15,'Ciclo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Semaforico'!AR$30,O!$HC60:$HL60))*AR$31),(SUMIF(S!$HC$15:$HL$15,'Ciclo Semaforico'!AR$32,S!$HC60:$HL60)+SUMIF(N!$HC$15:$HL$15,'Ciclo Semaforico'!AR$32,N!$HC60:$HL60)+SUMIF(E!$HC$15:$HL$15,'Ciclo Semaforico'!AR$32,E!$HC60:$HL60)+SUMIF(O!$HC$15:$HL$15,'Ciclo Semaforico'!AR$32,O!$HC60:$HL60))-IF(AR$31="",(SUMIF(S!$HC$15:$HL$15,'Ciclo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Semaforico'!AR$30,O!$HC60:$HL60))*AR$31))</f>
        <v>0</v>
      </c>
      <c r="AS85" s="241">
        <f>IF(AS$32="",IF(AS$31="",(SUMIF(S!$HC$15:$HL$15,'Ciclo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Semaforico'!AS$30,O!$HC60:$HL60))*AS$31),(SUMIF(S!$HC$15:$HL$15,'Ciclo Semaforico'!AS$32,S!$HC60:$HL60)+SUMIF(N!$HC$15:$HL$15,'Ciclo Semaforico'!AS$32,N!$HC60:$HL60)+SUMIF(E!$HC$15:$HL$15,'Ciclo Semaforico'!AS$32,E!$HC60:$HL60)+SUMIF(O!$HC$15:$HL$15,'Ciclo Semaforico'!AS$32,O!$HC60:$HL60))-IF(AS$31="",(SUMIF(S!$HC$15:$HL$15,'Ciclo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Semaforico'!AS$30,O!$HC60:$HL60))*AS$31))</f>
        <v>0</v>
      </c>
      <c r="AT85" s="241">
        <f>IF(AT$32="",IF(AT$31="",(SUMIF(S!$HC$15:$HL$15,'Ciclo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Semaforico'!AT$30,O!$HC60:$HL60))*AT$31),(SUMIF(S!$HC$15:$HL$15,'Ciclo Semaforico'!AT$32,S!$HC60:$HL60)+SUMIF(N!$HC$15:$HL$15,'Ciclo Semaforico'!AT$32,N!$HC60:$HL60)+SUMIF(E!$HC$15:$HL$15,'Ciclo Semaforico'!AT$32,E!$HC60:$HL60)+SUMIF(O!$HC$15:$HL$15,'Ciclo Semaforico'!AT$32,O!$HC60:$HL60))-IF(AT$31="",(SUMIF(S!$HC$15:$HL$15,'Ciclo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Semaforico'!AT$30,O!$HC60:$HL60))*AT$31))</f>
        <v>0</v>
      </c>
      <c r="AU85" s="241">
        <f>IF(AU$32="",IF(AU$31="",(SUMIF(S!$HC$15:$HL$15,'Ciclo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Semaforico'!AU$30,O!$HC60:$HL60))*AU$31),(SUMIF(S!$HC$15:$HL$15,'Ciclo Semaforico'!AU$32,S!$HC60:$HL60)+SUMIF(N!$HC$15:$HL$15,'Ciclo Semaforico'!AU$32,N!$HC60:$HL60)+SUMIF(E!$HC$15:$HL$15,'Ciclo Semaforico'!AU$32,E!$HC60:$HL60)+SUMIF(O!$HC$15:$HL$15,'Ciclo Semaforico'!AU$32,O!$HC60:$HL60))-IF(AU$31="",(SUMIF(S!$HC$15:$HL$15,'Ciclo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Semaforico'!AU$30,O!$HC60:$HL60))*AU$31))</f>
        <v>0</v>
      </c>
      <c r="AV85" s="241">
        <f>IF(AV$32="",IF(AV$31="",(SUMIF(S!$HC$15:$HL$15,'Ciclo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Semaforico'!AV$30,O!$HC60:$HL60))*AV$31),(SUMIF(S!$HC$15:$HL$15,'Ciclo Semaforico'!AV$32,S!$HC60:$HL60)+SUMIF(N!$HC$15:$HL$15,'Ciclo Semaforico'!AV$32,N!$HC60:$HL60)+SUMIF(E!$HC$15:$HL$15,'Ciclo Semaforico'!AV$32,E!$HC60:$HL60)+SUMIF(O!$HC$15:$HL$15,'Ciclo Semaforico'!AV$32,O!$HC60:$HL60))-IF(AV$31="",(SUMIF(S!$HC$15:$HL$15,'Ciclo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Semaforico'!AV$30,O!$HC60:$HL60))*AV$31))</f>
        <v>0</v>
      </c>
      <c r="AW85" s="241">
        <f>IF(AW$32="",IF(AW$31="",(SUMIF(S!$HC$15:$HL$15,'Ciclo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Semaforico'!AW$30,O!$HC60:$HL60))*AW$31),(SUMIF(S!$HC$15:$HL$15,'Ciclo Semaforico'!AW$32,S!$HC60:$HL60)+SUMIF(N!$HC$15:$HL$15,'Ciclo Semaforico'!AW$32,N!$HC60:$HL60)+SUMIF(E!$HC$15:$HL$15,'Ciclo Semaforico'!AW$32,E!$HC60:$HL60)+SUMIF(O!$HC$15:$HL$15,'Ciclo Semaforico'!AW$32,O!$HC60:$HL60))-IF(AW$31="",(SUMIF(S!$HC$15:$HL$15,'Ciclo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Semaforico'!AW$30,O!$HC60:$HL60))*AW$31))</f>
        <v>0</v>
      </c>
      <c r="AX85" s="242">
        <f>IF(AX$32="",IF(AX$31="",(SUMIF(S!$HC$15:$HL$15,'Ciclo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Semaforico'!AX$30,O!$HC60:$HL60))*AX$31),(SUMIF(S!$HC$15:$HL$15,'Ciclo Semaforico'!AX$32,S!$HC60:$HL60)+SUMIF(N!$HC$15:$HL$15,'Ciclo Semaforico'!AX$32,N!$HC60:$HL60)+SUMIF(E!$HC$15:$HL$15,'Ciclo Semaforico'!AX$32,E!$HC60:$HL60)+SUMIF(O!$HC$15:$HL$15,'Ciclo Semaforico'!AX$32,O!$HC60:$HL60))-IF(AX$31="",(SUMIF(S!$HC$15:$HL$15,'Ciclo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Semaforico'!AX$30,O!$HC60:$HL60))*AX$31))</f>
        <v>0</v>
      </c>
      <c r="AY85" s="240">
        <f>IF(AY$32="",IF(AY$31="",(SUMIF(S!$HC$15:$HL$15,'Ciclo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Semaforico'!AY$30,O!$HC60:$HL60))*AY$31),(SUMIF(S!$HC$15:$HL$15,'Ciclo Semaforico'!AY$32,S!$HC60:$HL60)+SUMIF(N!$HC$15:$HL$15,'Ciclo Semaforico'!AY$32,N!$HC60:$HL60)+SUMIF(E!$HC$15:$HL$15,'Ciclo Semaforico'!AY$32,E!$HC60:$HL60)+SUMIF(O!$HC$15:$HL$15,'Ciclo Semaforico'!AY$32,O!$HC60:$HL60))-IF(AY$31="",(SUMIF(S!$HC$15:$HL$15,'Ciclo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Semaforico'!AY$30,O!$HC60:$HL60))*AY$31))</f>
        <v>0</v>
      </c>
      <c r="AZ85" s="241">
        <f>IF(AZ$32="",IF(AZ$31="",(SUMIF(S!$HC$15:$HL$15,'Ciclo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Semaforico'!AZ$30,O!$HC60:$HL60))*AZ$31),(SUMIF(S!$HC$15:$HL$15,'Ciclo Semaforico'!AZ$32,S!$HC60:$HL60)+SUMIF(N!$HC$15:$HL$15,'Ciclo Semaforico'!AZ$32,N!$HC60:$HL60)+SUMIF(E!$HC$15:$HL$15,'Ciclo Semaforico'!AZ$32,E!$HC60:$HL60)+SUMIF(O!$HC$15:$HL$15,'Ciclo Semaforico'!AZ$32,O!$HC60:$HL60))-IF(AZ$31="",(SUMIF(S!$HC$15:$HL$15,'Ciclo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Semaforico'!AZ$30,O!$HC60:$HL60))*AZ$31))</f>
        <v>0</v>
      </c>
      <c r="BA85" s="241">
        <f>IF(BA$32="",IF(BA$31="",(SUMIF(S!$HC$15:$HL$15,'Ciclo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Semaforico'!BA$30,O!$HC60:$HL60))*BA$31),(SUMIF(S!$HC$15:$HL$15,'Ciclo Semaforico'!BA$32,S!$HC60:$HL60)+SUMIF(N!$HC$15:$HL$15,'Ciclo Semaforico'!BA$32,N!$HC60:$HL60)+SUMIF(E!$HC$15:$HL$15,'Ciclo Semaforico'!BA$32,E!$HC60:$HL60)+SUMIF(O!$HC$15:$HL$15,'Ciclo Semaforico'!BA$32,O!$HC60:$HL60))-IF(BA$31="",(SUMIF(S!$HC$15:$HL$15,'Ciclo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Semaforico'!BA$30,O!$HC60:$HL60))*BA$31))</f>
        <v>0</v>
      </c>
      <c r="BB85" s="241">
        <f>IF(BB$32="",IF(BB$31="",(SUMIF(S!$HC$15:$HL$15,'Ciclo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Semaforico'!BB$30,O!$HC60:$HL60))*BB$31),(SUMIF(S!$HC$15:$HL$15,'Ciclo Semaforico'!BB$32,S!$HC60:$HL60)+SUMIF(N!$HC$15:$HL$15,'Ciclo Semaforico'!BB$32,N!$HC60:$HL60)+SUMIF(E!$HC$15:$HL$15,'Ciclo Semaforico'!BB$32,E!$HC60:$HL60)+SUMIF(O!$HC$15:$HL$15,'Ciclo Semaforico'!BB$32,O!$HC60:$HL60))-IF(BB$31="",(SUMIF(S!$HC$15:$HL$15,'Ciclo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Semaforico'!BB$30,O!$HC60:$HL60))*BB$31))</f>
        <v>0</v>
      </c>
      <c r="BC85" s="241">
        <f>IF(BC$32="",IF(BC$31="",(SUMIF(S!$HC$15:$HL$15,'Ciclo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Semaforico'!BC$30,O!$HC60:$HL60))*BC$31),(SUMIF(S!$HC$15:$HL$15,'Ciclo Semaforico'!BC$32,S!$HC60:$HL60)+SUMIF(N!$HC$15:$HL$15,'Ciclo Semaforico'!BC$32,N!$HC60:$HL60)+SUMIF(E!$HC$15:$HL$15,'Ciclo Semaforico'!BC$32,E!$HC60:$HL60)+SUMIF(O!$HC$15:$HL$15,'Ciclo Semaforico'!BC$32,O!$HC60:$HL60))-IF(BC$31="",(SUMIF(S!$HC$15:$HL$15,'Ciclo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Semaforico'!BC$30,O!$HC60:$HL60))*BC$31))</f>
        <v>0</v>
      </c>
      <c r="BD85" s="241">
        <f>IF(BD$32="",IF(BD$31="",(SUMIF(S!$HC$15:$HL$15,'Ciclo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Semaforico'!BD$30,O!$HC60:$HL60))*BD$31),(SUMIF(S!$HC$15:$HL$15,'Ciclo Semaforico'!BD$32,S!$HC60:$HL60)+SUMIF(N!$HC$15:$HL$15,'Ciclo Semaforico'!BD$32,N!$HC60:$HL60)+SUMIF(E!$HC$15:$HL$15,'Ciclo Semaforico'!BD$32,E!$HC60:$HL60)+SUMIF(O!$HC$15:$HL$15,'Ciclo Semaforico'!BD$32,O!$HC60:$HL60))-IF(BD$31="",(SUMIF(S!$HC$15:$HL$15,'Ciclo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Semaforico'!BD$30,O!$HC60:$HL60))*BD$31))</f>
        <v>0</v>
      </c>
      <c r="BE85" s="241">
        <f>IF(BE$32="",IF(BE$31="",(SUMIF(S!$HC$15:$HL$15,'Ciclo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Semaforico'!BE$30,O!$HC60:$HL60))*BE$31),(SUMIF(S!$HC$15:$HL$15,'Ciclo Semaforico'!BE$32,S!$HC60:$HL60)+SUMIF(N!$HC$15:$HL$15,'Ciclo Semaforico'!BE$32,N!$HC60:$HL60)+SUMIF(E!$HC$15:$HL$15,'Ciclo Semaforico'!BE$32,E!$HC60:$HL60)+SUMIF(O!$HC$15:$HL$15,'Ciclo Semaforico'!BE$32,O!$HC60:$HL60))-IF(BE$31="",(SUMIF(S!$HC$15:$HL$15,'Ciclo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Semaforico'!BE$30,O!$HC60:$HL60))*BE$31))</f>
        <v>0</v>
      </c>
      <c r="BF85" s="241">
        <f>IF(BF$32="",IF(BF$31="",(SUMIF(S!$HC$15:$HL$15,'Ciclo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Semaforico'!BF$30,O!$HC60:$HL60))*BF$31),(SUMIF(S!$HC$15:$HL$15,'Ciclo Semaforico'!BF$32,S!$HC60:$HL60)+SUMIF(N!$HC$15:$HL$15,'Ciclo Semaforico'!BF$32,N!$HC60:$HL60)+SUMIF(E!$HC$15:$HL$15,'Ciclo Semaforico'!BF$32,E!$HC60:$HL60)+SUMIF(O!$HC$15:$HL$15,'Ciclo Semaforico'!BF$32,O!$HC60:$HL60))-IF(BF$31="",(SUMIF(S!$HC$15:$HL$15,'Ciclo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Semaforico'!BF$30,O!$HC60:$HL60))*BF$31))</f>
        <v>0</v>
      </c>
      <c r="BG85" s="241">
        <f>IF(BG$32="",IF(BG$31="",(SUMIF(S!$HC$15:$HL$15,'Ciclo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Semaforico'!BG$30,O!$HC60:$HL60))*BG$31),(SUMIF(S!$HC$15:$HL$15,'Ciclo Semaforico'!BG$32,S!$HC60:$HL60)+SUMIF(N!$HC$15:$HL$15,'Ciclo Semaforico'!BG$32,N!$HC60:$HL60)+SUMIF(E!$HC$15:$HL$15,'Ciclo Semaforico'!BG$32,E!$HC60:$HL60)+SUMIF(O!$HC$15:$HL$15,'Ciclo Semaforico'!BG$32,O!$HC60:$HL60))-IF(BG$31="",(SUMIF(S!$HC$15:$HL$15,'Ciclo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Semaforico'!BG$30,O!$HC60:$HL60))*BG$31))</f>
        <v>0</v>
      </c>
      <c r="BH85" s="241">
        <f>IF(BH$32="",IF(BH$31="",(SUMIF(S!$HC$15:$HL$15,'Ciclo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Semaforico'!BH$30,O!$HC60:$HL60))*BH$31),(SUMIF(S!$HC$15:$HL$15,'Ciclo Semaforico'!BH$32,S!$HC60:$HL60)+SUMIF(N!$HC$15:$HL$15,'Ciclo Semaforico'!BH$32,N!$HC60:$HL60)+SUMIF(E!$HC$15:$HL$15,'Ciclo Semaforico'!BH$32,E!$HC60:$HL60)+SUMIF(O!$HC$15:$HL$15,'Ciclo Semaforico'!BH$32,O!$HC60:$HL60))-IF(BH$31="",(SUMIF(S!$HC$15:$HL$15,'Ciclo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Semaforico'!BH$30,O!$HC60:$HL60))*BH$31))</f>
        <v>0</v>
      </c>
      <c r="BI85" s="241">
        <f>IF(BI$32="",IF(BI$31="",(SUMIF(S!$HC$15:$HL$15,'Ciclo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Semaforico'!BI$30,O!$HC60:$HL60))*BI$31),(SUMIF(S!$HC$15:$HL$15,'Ciclo Semaforico'!BI$32,S!$HC60:$HL60)+SUMIF(N!$HC$15:$HL$15,'Ciclo Semaforico'!BI$32,N!$HC60:$HL60)+SUMIF(E!$HC$15:$HL$15,'Ciclo Semaforico'!BI$32,E!$HC60:$HL60)+SUMIF(O!$HC$15:$HL$15,'Ciclo Semaforico'!BI$32,O!$HC60:$HL60))-IF(BI$31="",(SUMIF(S!$HC$15:$HL$15,'Ciclo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Semaforico'!BI$30,O!$HC60:$HL60))*BI$31))</f>
        <v>0</v>
      </c>
      <c r="BJ85" s="242">
        <f>IF(BJ$32="",IF(BJ$31="",(SUMIF(S!$HC$15:$HL$15,'Ciclo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Semaforico'!BJ$30,O!$HC60:$HL60))*BJ$31),(SUMIF(S!$HC$15:$HL$15,'Ciclo Semaforico'!BJ$32,S!$HC60:$HL60)+SUMIF(N!$HC$15:$HL$15,'Ciclo Semaforico'!BJ$32,N!$HC60:$HL60)+SUMIF(E!$HC$15:$HL$15,'Ciclo Semaforico'!BJ$32,E!$HC60:$HL60)+SUMIF(O!$HC$15:$HL$15,'Ciclo Semaforico'!BJ$32,O!$HC60:$HL60))-IF(BJ$31="",(SUMIF(S!$HC$15:$HL$15,'Ciclo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Semaforico'!BJ$30,O!$HC60:$HL60))*BJ$31))</f>
        <v>0</v>
      </c>
      <c r="BK85" s="240">
        <f>IF(BK$32="",IF(BK$31="",(SUMIF(S!$HC$15:$HL$15,'Ciclo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Semaforico'!BK$30,O!$HC60:$HL60))*BK$31),(SUMIF(S!$HC$15:$HL$15,'Ciclo Semaforico'!BK$32,S!$HC60:$HL60)+SUMIF(N!$HC$15:$HL$15,'Ciclo Semaforico'!BK$32,N!$HC60:$HL60)+SUMIF(E!$HC$15:$HL$15,'Ciclo Semaforico'!BK$32,E!$HC60:$HL60)+SUMIF(O!$HC$15:$HL$15,'Ciclo Semaforico'!BK$32,O!$HC60:$HL60))-IF(BK$31="",(SUMIF(S!$HC$15:$HL$15,'Ciclo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Semaforico'!BK$30,O!$HC60:$HL60))*BK$31))</f>
        <v>0</v>
      </c>
      <c r="BL85" s="241">
        <f>IF(BL$32="",IF(BL$31="",(SUMIF(S!$HC$15:$HL$15,'Ciclo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Semaforico'!BL$30,O!$HC60:$HL60))*BL$31),(SUMIF(S!$HC$15:$HL$15,'Ciclo Semaforico'!BL$32,S!$HC60:$HL60)+SUMIF(N!$HC$15:$HL$15,'Ciclo Semaforico'!BL$32,N!$HC60:$HL60)+SUMIF(E!$HC$15:$HL$15,'Ciclo Semaforico'!BL$32,E!$HC60:$HL60)+SUMIF(O!$HC$15:$HL$15,'Ciclo Semaforico'!BL$32,O!$HC60:$HL60))-IF(BL$31="",(SUMIF(S!$HC$15:$HL$15,'Ciclo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Semaforico'!BL$30,O!$HC60:$HL60))*BL$31))</f>
        <v>0</v>
      </c>
      <c r="BM85" s="241">
        <f>IF(BM$32="",IF(BM$31="",(SUMIF(S!$HC$15:$HL$15,'Ciclo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Semaforico'!BM$30,O!$HC60:$HL60))*BM$31),(SUMIF(S!$HC$15:$HL$15,'Ciclo Semaforico'!BM$32,S!$HC60:$HL60)+SUMIF(N!$HC$15:$HL$15,'Ciclo Semaforico'!BM$32,N!$HC60:$HL60)+SUMIF(E!$HC$15:$HL$15,'Ciclo Semaforico'!BM$32,E!$HC60:$HL60)+SUMIF(O!$HC$15:$HL$15,'Ciclo Semaforico'!BM$32,O!$HC60:$HL60))-IF(BM$31="",(SUMIF(S!$HC$15:$HL$15,'Ciclo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Semaforico'!BM$30,O!$HC60:$HL60))*BM$31))</f>
        <v>0</v>
      </c>
      <c r="BN85" s="241">
        <f>IF(BN$32="",IF(BN$31="",(SUMIF(S!$HC$15:$HL$15,'Ciclo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Semaforico'!BN$30,O!$HC60:$HL60))*BN$31),(SUMIF(S!$HC$15:$HL$15,'Ciclo Semaforico'!BN$32,S!$HC60:$HL60)+SUMIF(N!$HC$15:$HL$15,'Ciclo Semaforico'!BN$32,N!$HC60:$HL60)+SUMIF(E!$HC$15:$HL$15,'Ciclo Semaforico'!BN$32,E!$HC60:$HL60)+SUMIF(O!$HC$15:$HL$15,'Ciclo Semaforico'!BN$32,O!$HC60:$HL60))-IF(BN$31="",(SUMIF(S!$HC$15:$HL$15,'Ciclo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Semaforico'!BN$30,O!$HC60:$HL60))*BN$31))</f>
        <v>0</v>
      </c>
      <c r="BO85" s="241">
        <f>IF(BO$32="",IF(BO$31="",(SUMIF(S!$HC$15:$HL$15,'Ciclo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Semaforico'!BO$30,O!$HC60:$HL60))*BO$31),(SUMIF(S!$HC$15:$HL$15,'Ciclo Semaforico'!BO$32,S!$HC60:$HL60)+SUMIF(N!$HC$15:$HL$15,'Ciclo Semaforico'!BO$32,N!$HC60:$HL60)+SUMIF(E!$HC$15:$HL$15,'Ciclo Semaforico'!BO$32,E!$HC60:$HL60)+SUMIF(O!$HC$15:$HL$15,'Ciclo Semaforico'!BO$32,O!$HC60:$HL60))-IF(BO$31="",(SUMIF(S!$HC$15:$HL$15,'Ciclo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Semaforico'!BO$30,O!$HC60:$HL60))*BO$31))</f>
        <v>0</v>
      </c>
      <c r="BP85" s="241">
        <f>IF(BP$32="",IF(BP$31="",(SUMIF(S!$HC$15:$HL$15,'Ciclo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Semaforico'!BP$30,O!$HC60:$HL60))*BP$31),(SUMIF(S!$HC$15:$HL$15,'Ciclo Semaforico'!BP$32,S!$HC60:$HL60)+SUMIF(N!$HC$15:$HL$15,'Ciclo Semaforico'!BP$32,N!$HC60:$HL60)+SUMIF(E!$HC$15:$HL$15,'Ciclo Semaforico'!BP$32,E!$HC60:$HL60)+SUMIF(O!$HC$15:$HL$15,'Ciclo Semaforico'!BP$32,O!$HC60:$HL60))-IF(BP$31="",(SUMIF(S!$HC$15:$HL$15,'Ciclo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Semaforico'!BP$30,O!$HC60:$HL60))*BP$31))</f>
        <v>0</v>
      </c>
      <c r="BQ85" s="241">
        <f>IF(BQ$32="",IF(BQ$31="",(SUMIF(S!$HC$15:$HL$15,'Ciclo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Semaforico'!BQ$30,O!$HC60:$HL60))*BQ$31),(SUMIF(S!$HC$15:$HL$15,'Ciclo Semaforico'!BQ$32,S!$HC60:$HL60)+SUMIF(N!$HC$15:$HL$15,'Ciclo Semaforico'!BQ$32,N!$HC60:$HL60)+SUMIF(E!$HC$15:$HL$15,'Ciclo Semaforico'!BQ$32,E!$HC60:$HL60)+SUMIF(O!$HC$15:$HL$15,'Ciclo Semaforico'!BQ$32,O!$HC60:$HL60))-IF(BQ$31="",(SUMIF(S!$HC$15:$HL$15,'Ciclo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Semaforico'!BQ$30,O!$HC60:$HL60))*BQ$31))</f>
        <v>0</v>
      </c>
      <c r="BR85" s="241">
        <f>IF(BR$32="",IF(BR$31="",(SUMIF(S!$HC$15:$HL$15,'Ciclo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Semaforico'!BR$30,O!$HC60:$HL60))*BR$31),(SUMIF(S!$HC$15:$HL$15,'Ciclo Semaforico'!BR$32,S!$HC60:$HL60)+SUMIF(N!$HC$15:$HL$15,'Ciclo Semaforico'!BR$32,N!$HC60:$HL60)+SUMIF(E!$HC$15:$HL$15,'Ciclo Semaforico'!BR$32,E!$HC60:$HL60)+SUMIF(O!$HC$15:$HL$15,'Ciclo Semaforico'!BR$32,O!$HC60:$HL60))-IF(BR$31="",(SUMIF(S!$HC$15:$HL$15,'Ciclo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Semaforico'!BR$30,O!$HC60:$HL60))*BR$31))</f>
        <v>0</v>
      </c>
      <c r="BS85" s="241">
        <f>IF(BS$32="",IF(BS$31="",(SUMIF(S!$HC$15:$HL$15,'Ciclo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Semaforico'!BS$30,O!$HC60:$HL60))*BS$31),(SUMIF(S!$HC$15:$HL$15,'Ciclo Semaforico'!BS$32,S!$HC60:$HL60)+SUMIF(N!$HC$15:$HL$15,'Ciclo Semaforico'!BS$32,N!$HC60:$HL60)+SUMIF(E!$HC$15:$HL$15,'Ciclo Semaforico'!BS$32,E!$HC60:$HL60)+SUMIF(O!$HC$15:$HL$15,'Ciclo Semaforico'!BS$32,O!$HC60:$HL60))-IF(BS$31="",(SUMIF(S!$HC$15:$HL$15,'Ciclo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Semaforico'!BS$30,O!$HC60:$HL60))*BS$31))</f>
        <v>0</v>
      </c>
      <c r="BT85" s="241">
        <f>IF(BT$32="",IF(BT$31="",(SUMIF(S!$HC$15:$HL$15,'Ciclo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Semaforico'!BT$30,O!$HC60:$HL60))*BT$31),(SUMIF(S!$HC$15:$HL$15,'Ciclo Semaforico'!BT$32,S!$HC60:$HL60)+SUMIF(N!$HC$15:$HL$15,'Ciclo Semaforico'!BT$32,N!$HC60:$HL60)+SUMIF(E!$HC$15:$HL$15,'Ciclo Semaforico'!BT$32,E!$HC60:$HL60)+SUMIF(O!$HC$15:$HL$15,'Ciclo Semaforico'!BT$32,O!$HC60:$HL60))-IF(BT$31="",(SUMIF(S!$HC$15:$HL$15,'Ciclo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Semaforico'!BT$30,O!$HC60:$HL60))*BT$31))</f>
        <v>0</v>
      </c>
      <c r="BU85" s="241">
        <f>IF(BU$32="",IF(BU$31="",(SUMIF(S!$HC$15:$HL$15,'Ciclo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Semaforico'!BU$30,O!$HC60:$HL60))*BU$31),(SUMIF(S!$HC$15:$HL$15,'Ciclo Semaforico'!BU$32,S!$HC60:$HL60)+SUMIF(N!$HC$15:$HL$15,'Ciclo Semaforico'!BU$32,N!$HC60:$HL60)+SUMIF(E!$HC$15:$HL$15,'Ciclo Semaforico'!BU$32,E!$HC60:$HL60)+SUMIF(O!$HC$15:$HL$15,'Ciclo Semaforico'!BU$32,O!$HC60:$HL60))-IF(BU$31="",(SUMIF(S!$HC$15:$HL$15,'Ciclo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Semaforico'!BU$30,O!$HC60:$HL60))*BU$31))</f>
        <v>0</v>
      </c>
      <c r="BV85" s="242">
        <f>IF(BV$32="",IF(BV$31="",(SUMIF(S!$HC$15:$HL$15,'Ciclo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Semaforico'!BV$30,O!$HC60:$HL60))*BV$31),(SUMIF(S!$HC$15:$HL$15,'Ciclo Semaforico'!BV$32,S!$HC60:$HL60)+SUMIF(N!$HC$15:$HL$15,'Ciclo Semaforico'!BV$32,N!$HC60:$HL60)+SUMIF(E!$HC$15:$HL$15,'Ciclo Semaforico'!BV$32,E!$HC60:$HL60)+SUMIF(O!$HC$15:$HL$15,'Ciclo Semaforico'!BV$32,O!$HC60:$HL60))-IF(BV$31="",(SUMIF(S!$HC$15:$HL$15,'Ciclo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Semaforico'!BV$30,O!$HC60:$HL60))*BV$31))</f>
        <v>0</v>
      </c>
      <c r="BW85" s="240">
        <f>IF(BW$32="",IF(BW$31="",(SUMIF(S!$HC$15:$HL$15,'Ciclo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Semaforico'!BW$30,O!$HC60:$HL60))*BW$31),(SUMIF(S!$HC$15:$HL$15,'Ciclo Semaforico'!BW$32,S!$HC60:$HL60)+SUMIF(N!$HC$15:$HL$15,'Ciclo Semaforico'!BW$32,N!$HC60:$HL60)+SUMIF(E!$HC$15:$HL$15,'Ciclo Semaforico'!BW$32,E!$HC60:$HL60)+SUMIF(O!$HC$15:$HL$15,'Ciclo Semaforico'!BW$32,O!$HC60:$HL60))-IF(BW$31="",(SUMIF(S!$HC$15:$HL$15,'Ciclo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Semaforico'!BW$30,O!$HC60:$HL60))*BW$31))</f>
        <v>0</v>
      </c>
      <c r="BX85" s="241">
        <f>IF(BX$32="",IF(BX$31="",(SUMIF(S!$HC$15:$HL$15,'Ciclo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Semaforico'!BX$30,O!$HC60:$HL60))*BX$31),(SUMIF(S!$HC$15:$HL$15,'Ciclo Semaforico'!BX$32,S!$HC60:$HL60)+SUMIF(N!$HC$15:$HL$15,'Ciclo Semaforico'!BX$32,N!$HC60:$HL60)+SUMIF(E!$HC$15:$HL$15,'Ciclo Semaforico'!BX$32,E!$HC60:$HL60)+SUMIF(O!$HC$15:$HL$15,'Ciclo Semaforico'!BX$32,O!$HC60:$HL60))-IF(BX$31="",(SUMIF(S!$HC$15:$HL$15,'Ciclo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Semaforico'!BX$30,O!$HC60:$HL60))*BX$31))</f>
        <v>0</v>
      </c>
      <c r="BY85" s="241">
        <f>IF(BY$32="",IF(BY$31="",(SUMIF(S!$HC$15:$HL$15,'Ciclo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Semaforico'!BY$30,O!$HC60:$HL60))*BY$31),(SUMIF(S!$HC$15:$HL$15,'Ciclo Semaforico'!BY$32,S!$HC60:$HL60)+SUMIF(N!$HC$15:$HL$15,'Ciclo Semaforico'!BY$32,N!$HC60:$HL60)+SUMIF(E!$HC$15:$HL$15,'Ciclo Semaforico'!BY$32,E!$HC60:$HL60)+SUMIF(O!$HC$15:$HL$15,'Ciclo Semaforico'!BY$32,O!$HC60:$HL60))-IF(BY$31="",(SUMIF(S!$HC$15:$HL$15,'Ciclo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Semaforico'!BY$30,O!$HC60:$HL60))*BY$31))</f>
        <v>0</v>
      </c>
      <c r="BZ85" s="241">
        <f>IF(BZ$32="",IF(BZ$31="",(SUMIF(S!$HC$15:$HL$15,'Ciclo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Semaforico'!BZ$30,O!$HC60:$HL60))*BZ$31),(SUMIF(S!$HC$15:$HL$15,'Ciclo Semaforico'!BZ$32,S!$HC60:$HL60)+SUMIF(N!$HC$15:$HL$15,'Ciclo Semaforico'!BZ$32,N!$HC60:$HL60)+SUMIF(E!$HC$15:$HL$15,'Ciclo Semaforico'!BZ$32,E!$HC60:$HL60)+SUMIF(O!$HC$15:$HL$15,'Ciclo Semaforico'!BZ$32,O!$HC60:$HL60))-IF(BZ$31="",(SUMIF(S!$HC$15:$HL$15,'Ciclo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Semaforico'!BZ$30,O!$HC60:$HL60))*BZ$31))</f>
        <v>0</v>
      </c>
      <c r="CA85" s="241">
        <f>IF(CA$32="",IF(CA$31="",(SUMIF(S!$HC$15:$HL$15,'Ciclo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Semaforico'!CA$30,O!$HC60:$HL60))*CA$31),(SUMIF(S!$HC$15:$HL$15,'Ciclo Semaforico'!CA$32,S!$HC60:$HL60)+SUMIF(N!$HC$15:$HL$15,'Ciclo Semaforico'!CA$32,N!$HC60:$HL60)+SUMIF(E!$HC$15:$HL$15,'Ciclo Semaforico'!CA$32,E!$HC60:$HL60)+SUMIF(O!$HC$15:$HL$15,'Ciclo Semaforico'!CA$32,O!$HC60:$HL60))-IF(CA$31="",(SUMIF(S!$HC$15:$HL$15,'Ciclo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Semaforico'!CA$30,O!$HC60:$HL60))*CA$31))</f>
        <v>0</v>
      </c>
      <c r="CB85" s="241">
        <f>IF(CB$32="",IF(CB$31="",(SUMIF(S!$HC$15:$HL$15,'Ciclo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Semaforico'!CB$30,O!$HC60:$HL60))*CB$31),(SUMIF(S!$HC$15:$HL$15,'Ciclo Semaforico'!CB$32,S!$HC60:$HL60)+SUMIF(N!$HC$15:$HL$15,'Ciclo Semaforico'!CB$32,N!$HC60:$HL60)+SUMIF(E!$HC$15:$HL$15,'Ciclo Semaforico'!CB$32,E!$HC60:$HL60)+SUMIF(O!$HC$15:$HL$15,'Ciclo Semaforico'!CB$32,O!$HC60:$HL60))-IF(CB$31="",(SUMIF(S!$HC$15:$HL$15,'Ciclo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Semaforico'!CB$30,O!$HC60:$HL60))*CB$31))</f>
        <v>0</v>
      </c>
      <c r="CC85" s="241">
        <f>IF(CC$32="",IF(CC$31="",(SUMIF(S!$HC$15:$HL$15,'Ciclo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Semaforico'!CC$30,O!$HC60:$HL60))*CC$31),(SUMIF(S!$HC$15:$HL$15,'Ciclo Semaforico'!CC$32,S!$HC60:$HL60)+SUMIF(N!$HC$15:$HL$15,'Ciclo Semaforico'!CC$32,N!$HC60:$HL60)+SUMIF(E!$HC$15:$HL$15,'Ciclo Semaforico'!CC$32,E!$HC60:$HL60)+SUMIF(O!$HC$15:$HL$15,'Ciclo Semaforico'!CC$32,O!$HC60:$HL60))-IF(CC$31="",(SUMIF(S!$HC$15:$HL$15,'Ciclo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Semaforico'!CC$30,O!$HC60:$HL60))*CC$31))</f>
        <v>0</v>
      </c>
      <c r="CD85" s="241">
        <f>IF(CD$32="",IF(CD$31="",(SUMIF(S!$HC$15:$HL$15,'Ciclo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Semaforico'!CD$30,O!$HC60:$HL60))*CD$31),(SUMIF(S!$HC$15:$HL$15,'Ciclo Semaforico'!CD$32,S!$HC60:$HL60)+SUMIF(N!$HC$15:$HL$15,'Ciclo Semaforico'!CD$32,N!$HC60:$HL60)+SUMIF(E!$HC$15:$HL$15,'Ciclo Semaforico'!CD$32,E!$HC60:$HL60)+SUMIF(O!$HC$15:$HL$15,'Ciclo Semaforico'!CD$32,O!$HC60:$HL60))-IF(CD$31="",(SUMIF(S!$HC$15:$HL$15,'Ciclo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Semaforico'!CD$30,O!$HC60:$HL60))*CD$31))</f>
        <v>0</v>
      </c>
      <c r="CE85" s="241">
        <f>IF(CE$32="",IF(CE$31="",(SUMIF(S!$HC$15:$HL$15,'Ciclo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Semaforico'!CE$30,O!$HC60:$HL60))*CE$31),(SUMIF(S!$HC$15:$HL$15,'Ciclo Semaforico'!CE$32,S!$HC60:$HL60)+SUMIF(N!$HC$15:$HL$15,'Ciclo Semaforico'!CE$32,N!$HC60:$HL60)+SUMIF(E!$HC$15:$HL$15,'Ciclo Semaforico'!CE$32,E!$HC60:$HL60)+SUMIF(O!$HC$15:$HL$15,'Ciclo Semaforico'!CE$32,O!$HC60:$HL60))-IF(CE$31="",(SUMIF(S!$HC$15:$HL$15,'Ciclo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Semaforico'!CE$30,O!$HC60:$HL60))*CE$31))</f>
        <v>0</v>
      </c>
      <c r="CF85" s="241">
        <f>IF(CF$32="",IF(CF$31="",(SUMIF(S!$HC$15:$HL$15,'Ciclo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Semaforico'!CF$30,O!$HC60:$HL60))*CF$31),(SUMIF(S!$HC$15:$HL$15,'Ciclo Semaforico'!CF$32,S!$HC60:$HL60)+SUMIF(N!$HC$15:$HL$15,'Ciclo Semaforico'!CF$32,N!$HC60:$HL60)+SUMIF(E!$HC$15:$HL$15,'Ciclo Semaforico'!CF$32,E!$HC60:$HL60)+SUMIF(O!$HC$15:$HL$15,'Ciclo Semaforico'!CF$32,O!$HC60:$HL60))-IF(CF$31="",(SUMIF(S!$HC$15:$HL$15,'Ciclo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Semaforico'!CF$30,O!$HC60:$HL60))*CF$31))</f>
        <v>0</v>
      </c>
      <c r="CG85" s="241">
        <f>IF(CG$32="",IF(CG$31="",(SUMIF(S!$HC$15:$HL$15,'Ciclo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Semaforico'!CG$30,O!$HC60:$HL60))*CG$31),(SUMIF(S!$HC$15:$HL$15,'Ciclo Semaforico'!CG$32,S!$HC60:$HL60)+SUMIF(N!$HC$15:$HL$15,'Ciclo Semaforico'!CG$32,N!$HC60:$HL60)+SUMIF(E!$HC$15:$HL$15,'Ciclo Semaforico'!CG$32,E!$HC60:$HL60)+SUMIF(O!$HC$15:$HL$15,'Ciclo Semaforico'!CG$32,O!$HC60:$HL60))-IF(CG$31="",(SUMIF(S!$HC$15:$HL$15,'Ciclo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Semaforico'!CG$30,O!$HC60:$HL60))*CG$31))</f>
        <v>0</v>
      </c>
      <c r="CH85" s="242">
        <f>IF(CH$32="",IF(CH$31="",(SUMIF(S!$HC$15:$HL$15,'Ciclo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Semaforico'!CH$30,O!$HC60:$HL60))*CH$31),(SUMIF(S!$HC$15:$HL$15,'Ciclo Semaforico'!CH$32,S!$HC60:$HL60)+SUMIF(N!$HC$15:$HL$15,'Ciclo Semaforico'!CH$32,N!$HC60:$HL60)+SUMIF(E!$HC$15:$HL$15,'Ciclo Semaforico'!CH$32,E!$HC60:$HL60)+SUMIF(O!$HC$15:$HL$15,'Ciclo Semaforico'!CH$32,O!$HC60:$HL60))-IF(CH$31="",(SUMIF(S!$HC$15:$HL$15,'Ciclo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Semaforico'!CH$30,O!$HC60:$HL60))*CH$31))</f>
        <v>0</v>
      </c>
      <c r="CI85" s="240" t="e">
        <f t="shared" si="208"/>
        <v>#REF!</v>
      </c>
      <c r="CJ85" s="241" t="e">
        <f t="shared" si="209"/>
        <v>#REF!</v>
      </c>
      <c r="CK85" s="241" t="e">
        <f t="shared" si="210"/>
        <v>#REF!</v>
      </c>
      <c r="CL85" s="241" t="e">
        <f t="shared" si="211"/>
        <v>#REF!</v>
      </c>
      <c r="CM85" s="241" t="e">
        <f t="shared" si="212"/>
        <v>#REF!</v>
      </c>
      <c r="CN85" s="241" t="e">
        <f t="shared" si="213"/>
        <v>#REF!</v>
      </c>
      <c r="CO85" s="241" t="e">
        <f t="shared" si="214"/>
        <v>#REF!</v>
      </c>
      <c r="CP85" s="241" t="e">
        <f t="shared" si="215"/>
        <v>#REF!</v>
      </c>
      <c r="CQ85" s="241" t="e">
        <f t="shared" si="216"/>
        <v>#REF!</v>
      </c>
      <c r="CR85" s="241" t="e">
        <f t="shared" si="217"/>
        <v>#REF!</v>
      </c>
      <c r="CS85" s="241" t="e">
        <f t="shared" si="218"/>
        <v>#REF!</v>
      </c>
      <c r="CT85" s="242">
        <f t="shared" si="219"/>
        <v>0</v>
      </c>
      <c r="CU85" s="240" t="e">
        <f t="shared" si="220"/>
        <v>#REF!</v>
      </c>
      <c r="CV85" s="241" t="e">
        <f t="shared" si="221"/>
        <v>#REF!</v>
      </c>
      <c r="CW85" s="241" t="e">
        <f t="shared" si="222"/>
        <v>#REF!</v>
      </c>
      <c r="CX85" s="241">
        <f t="shared" si="223"/>
        <v>0</v>
      </c>
      <c r="CY85" s="241">
        <f t="shared" si="224"/>
        <v>0</v>
      </c>
      <c r="CZ85" s="241">
        <f t="shared" si="225"/>
        <v>0</v>
      </c>
      <c r="DA85" s="241">
        <f t="shared" si="226"/>
        <v>0</v>
      </c>
      <c r="DB85" s="241">
        <f t="shared" si="227"/>
        <v>0</v>
      </c>
      <c r="DC85" s="241">
        <f t="shared" si="228"/>
        <v>0</v>
      </c>
      <c r="DD85" s="241">
        <f t="shared" si="229"/>
        <v>0</v>
      </c>
      <c r="DE85" s="241">
        <f t="shared" si="230"/>
        <v>0</v>
      </c>
      <c r="DF85" s="242">
        <f t="shared" si="231"/>
        <v>0</v>
      </c>
      <c r="DG85" s="240">
        <f t="shared" si="232"/>
        <v>0</v>
      </c>
      <c r="DH85" s="241">
        <f t="shared" si="233"/>
        <v>0</v>
      </c>
      <c r="DI85" s="241">
        <f t="shared" si="234"/>
        <v>0</v>
      </c>
      <c r="DJ85" s="241">
        <f t="shared" si="235"/>
        <v>0</v>
      </c>
      <c r="DK85" s="241">
        <f t="shared" si="236"/>
        <v>0</v>
      </c>
      <c r="DL85" s="241">
        <f t="shared" si="237"/>
        <v>0</v>
      </c>
      <c r="DM85" s="241">
        <f t="shared" si="238"/>
        <v>0</v>
      </c>
      <c r="DN85" s="241">
        <f t="shared" si="239"/>
        <v>0</v>
      </c>
      <c r="DO85" s="241">
        <f t="shared" si="240"/>
        <v>0</v>
      </c>
      <c r="DP85" s="241">
        <f t="shared" si="241"/>
        <v>0</v>
      </c>
      <c r="DQ85" s="241">
        <f t="shared" si="242"/>
        <v>0</v>
      </c>
      <c r="DR85" s="242">
        <f t="shared" si="243"/>
        <v>0</v>
      </c>
      <c r="DS85" s="240">
        <f t="shared" si="244"/>
        <v>0</v>
      </c>
      <c r="DT85" s="241">
        <f t="shared" si="245"/>
        <v>0</v>
      </c>
      <c r="DU85" s="241">
        <f t="shared" si="246"/>
        <v>0</v>
      </c>
      <c r="DV85" s="241">
        <f t="shared" si="247"/>
        <v>0</v>
      </c>
      <c r="DW85" s="241">
        <f t="shared" si="248"/>
        <v>0</v>
      </c>
      <c r="DX85" s="241">
        <f t="shared" si="249"/>
        <v>0</v>
      </c>
      <c r="DY85" s="241">
        <f t="shared" si="250"/>
        <v>0</v>
      </c>
      <c r="DZ85" s="241">
        <f t="shared" si="251"/>
        <v>0</v>
      </c>
      <c r="EA85" s="241">
        <f t="shared" si="252"/>
        <v>0</v>
      </c>
      <c r="EB85" s="241">
        <f t="shared" si="253"/>
        <v>0</v>
      </c>
      <c r="EC85" s="241">
        <f t="shared" si="254"/>
        <v>0</v>
      </c>
      <c r="ED85" s="242">
        <f t="shared" si="255"/>
        <v>0</v>
      </c>
      <c r="EE85" s="240">
        <f t="shared" si="256"/>
        <v>0</v>
      </c>
      <c r="EF85" s="241">
        <f t="shared" si="257"/>
        <v>0</v>
      </c>
      <c r="EG85" s="241">
        <f t="shared" si="258"/>
        <v>0</v>
      </c>
      <c r="EH85" s="241">
        <f t="shared" si="259"/>
        <v>0</v>
      </c>
      <c r="EI85" s="241">
        <f t="shared" si="260"/>
        <v>0</v>
      </c>
      <c r="EJ85" s="241">
        <f t="shared" si="261"/>
        <v>0</v>
      </c>
      <c r="EK85" s="241">
        <f t="shared" si="262"/>
        <v>0</v>
      </c>
      <c r="EL85" s="241">
        <f t="shared" si="263"/>
        <v>0</v>
      </c>
      <c r="EM85" s="241">
        <f t="shared" si="264"/>
        <v>0</v>
      </c>
      <c r="EN85" s="241">
        <f t="shared" si="265"/>
        <v>0</v>
      </c>
      <c r="EO85" s="241">
        <f t="shared" si="266"/>
        <v>0</v>
      </c>
      <c r="EP85" s="242">
        <f t="shared" si="267"/>
        <v>0</v>
      </c>
      <c r="EQ85" s="251" t="e">
        <f t="shared" si="268"/>
        <v>#REF!</v>
      </c>
      <c r="ER85" s="252" t="e">
        <f t="shared" si="269"/>
        <v>#REF!</v>
      </c>
      <c r="ES85" s="252" t="e">
        <f t="shared" si="270"/>
        <v>#REF!</v>
      </c>
      <c r="ET85" s="252" t="e">
        <f t="shared" si="271"/>
        <v>#REF!</v>
      </c>
      <c r="EU85" s="252" t="e">
        <f t="shared" si="272"/>
        <v>#REF!</v>
      </c>
      <c r="EV85" s="252" t="e">
        <f t="shared" si="273"/>
        <v>#REF!</v>
      </c>
      <c r="EW85" s="252" t="e">
        <f t="shared" si="274"/>
        <v>#REF!</v>
      </c>
      <c r="EX85" s="252" t="e">
        <f t="shared" si="275"/>
        <v>#REF!</v>
      </c>
      <c r="EY85" s="252" t="e">
        <f t="shared" si="276"/>
        <v>#REF!</v>
      </c>
      <c r="EZ85" s="252" t="e">
        <f t="shared" si="277"/>
        <v>#REF!</v>
      </c>
      <c r="FA85" s="252" t="e">
        <f t="shared" si="278"/>
        <v>#REF!</v>
      </c>
      <c r="FB85" s="253" t="str">
        <f t="shared" si="279"/>
        <v/>
      </c>
      <c r="FC85" s="251" t="e">
        <f t="shared" si="280"/>
        <v>#REF!</v>
      </c>
      <c r="FD85" s="252" t="e">
        <f t="shared" si="281"/>
        <v>#REF!</v>
      </c>
      <c r="FE85" s="252" t="e">
        <f t="shared" si="282"/>
        <v>#REF!</v>
      </c>
      <c r="FF85" s="252" t="str">
        <f t="shared" si="283"/>
        <v/>
      </c>
      <c r="FG85" s="252" t="str">
        <f t="shared" si="284"/>
        <v/>
      </c>
      <c r="FH85" s="252" t="str">
        <f t="shared" si="285"/>
        <v/>
      </c>
      <c r="FI85" s="252" t="str">
        <f t="shared" si="286"/>
        <v/>
      </c>
      <c r="FJ85" s="252" t="str">
        <f t="shared" si="287"/>
        <v/>
      </c>
      <c r="FK85" s="252" t="str">
        <f t="shared" si="288"/>
        <v/>
      </c>
      <c r="FL85" s="252" t="str">
        <f t="shared" si="289"/>
        <v/>
      </c>
      <c r="FM85" s="252" t="str">
        <f t="shared" si="290"/>
        <v/>
      </c>
      <c r="FN85" s="253" t="str">
        <f t="shared" si="291"/>
        <v/>
      </c>
      <c r="FO85" s="251" t="str">
        <f t="shared" si="292"/>
        <v/>
      </c>
      <c r="FP85" s="252" t="str">
        <f t="shared" si="293"/>
        <v/>
      </c>
      <c r="FQ85" s="252" t="str">
        <f t="shared" si="294"/>
        <v/>
      </c>
      <c r="FR85" s="252" t="str">
        <f t="shared" si="295"/>
        <v/>
      </c>
      <c r="FS85" s="252" t="str">
        <f t="shared" si="296"/>
        <v/>
      </c>
      <c r="FT85" s="252" t="str">
        <f t="shared" si="297"/>
        <v/>
      </c>
      <c r="FU85" s="252" t="str">
        <f t="shared" si="298"/>
        <v/>
      </c>
      <c r="FV85" s="252" t="str">
        <f t="shared" si="299"/>
        <v/>
      </c>
      <c r="FW85" s="252" t="str">
        <f t="shared" si="300"/>
        <v/>
      </c>
      <c r="FX85" s="252" t="str">
        <f t="shared" si="301"/>
        <v/>
      </c>
      <c r="FY85" s="252" t="str">
        <f t="shared" si="302"/>
        <v/>
      </c>
      <c r="FZ85" s="253" t="str">
        <f t="shared" si="303"/>
        <v/>
      </c>
      <c r="GA85" s="251" t="str">
        <f t="shared" si="304"/>
        <v/>
      </c>
      <c r="GB85" s="252" t="str">
        <f t="shared" si="305"/>
        <v/>
      </c>
      <c r="GC85" s="252" t="str">
        <f t="shared" si="306"/>
        <v/>
      </c>
      <c r="GD85" s="252" t="str">
        <f t="shared" si="307"/>
        <v/>
      </c>
      <c r="GE85" s="252" t="str">
        <f t="shared" si="308"/>
        <v/>
      </c>
      <c r="GF85" s="252" t="str">
        <f t="shared" si="309"/>
        <v/>
      </c>
      <c r="GG85" s="252" t="str">
        <f t="shared" si="310"/>
        <v/>
      </c>
      <c r="GH85" s="252" t="str">
        <f t="shared" si="311"/>
        <v/>
      </c>
      <c r="GI85" s="252" t="str">
        <f t="shared" si="312"/>
        <v/>
      </c>
      <c r="GJ85" s="252" t="str">
        <f t="shared" si="313"/>
        <v/>
      </c>
      <c r="GK85" s="252" t="str">
        <f t="shared" si="314"/>
        <v/>
      </c>
      <c r="GL85" s="253" t="str">
        <f t="shared" si="315"/>
        <v/>
      </c>
      <c r="GM85" s="251" t="str">
        <f t="shared" si="316"/>
        <v/>
      </c>
      <c r="GN85" s="252" t="str">
        <f t="shared" si="317"/>
        <v/>
      </c>
      <c r="GO85" s="252" t="str">
        <f t="shared" si="318"/>
        <v/>
      </c>
      <c r="GP85" s="252" t="str">
        <f t="shared" si="319"/>
        <v/>
      </c>
      <c r="GQ85" s="252" t="str">
        <f t="shared" si="320"/>
        <v/>
      </c>
      <c r="GR85" s="252" t="str">
        <f t="shared" si="321"/>
        <v/>
      </c>
      <c r="GS85" s="252" t="str">
        <f t="shared" si="322"/>
        <v/>
      </c>
      <c r="GT85" s="252" t="str">
        <f t="shared" si="323"/>
        <v/>
      </c>
      <c r="GU85" s="252" t="str">
        <f t="shared" si="324"/>
        <v/>
      </c>
      <c r="GV85" s="252" t="str">
        <f t="shared" si="325"/>
        <v/>
      </c>
      <c r="GW85" s="252" t="str">
        <f t="shared" si="326"/>
        <v/>
      </c>
      <c r="GX85" s="253" t="str">
        <f t="shared" si="327"/>
        <v/>
      </c>
      <c r="GY85" s="248" t="e">
        <f t="shared" si="332"/>
        <v>#REF!</v>
      </c>
      <c r="GZ85" s="249" t="e">
        <f t="shared" si="332"/>
        <v>#REF!</v>
      </c>
      <c r="HA85" s="249">
        <f t="shared" si="332"/>
        <v>0</v>
      </c>
      <c r="HB85" s="249">
        <f t="shared" si="332"/>
        <v>0</v>
      </c>
      <c r="HC85" s="249">
        <f t="shared" si="332"/>
        <v>0</v>
      </c>
      <c r="HD85" s="249">
        <f t="shared" si="332"/>
        <v>0</v>
      </c>
      <c r="HE85" s="249">
        <f t="shared" si="332"/>
        <v>0</v>
      </c>
      <c r="HF85" s="250">
        <f t="shared" si="332"/>
        <v>0</v>
      </c>
      <c r="HG85" s="248" t="e">
        <f t="shared" si="333"/>
        <v>#REF!</v>
      </c>
      <c r="HH85" s="249" t="e">
        <f t="shared" si="333"/>
        <v>#REF!</v>
      </c>
      <c r="HI85" s="249">
        <f t="shared" si="333"/>
        <v>0</v>
      </c>
      <c r="HJ85" s="249">
        <f t="shared" si="333"/>
        <v>0</v>
      </c>
      <c r="HK85" s="249">
        <f t="shared" si="333"/>
        <v>0</v>
      </c>
      <c r="HL85" s="249">
        <f t="shared" si="333"/>
        <v>0</v>
      </c>
      <c r="HM85" s="249">
        <f t="shared" si="333"/>
        <v>0</v>
      </c>
      <c r="HN85" s="250">
        <f t="shared" si="333"/>
        <v>0</v>
      </c>
      <c r="HO85" s="248">
        <f t="shared" si="334"/>
        <v>0</v>
      </c>
      <c r="HP85" s="249">
        <f t="shared" si="334"/>
        <v>0</v>
      </c>
      <c r="HQ85" s="249">
        <f t="shared" si="334"/>
        <v>0</v>
      </c>
      <c r="HR85" s="249">
        <f t="shared" si="334"/>
        <v>0</v>
      </c>
      <c r="HS85" s="249">
        <f t="shared" si="334"/>
        <v>0</v>
      </c>
      <c r="HT85" s="249">
        <f t="shared" si="334"/>
        <v>0</v>
      </c>
      <c r="HU85" s="249">
        <f t="shared" si="334"/>
        <v>0</v>
      </c>
      <c r="HV85" s="250">
        <f t="shared" si="334"/>
        <v>0</v>
      </c>
      <c r="HW85" s="248">
        <f t="shared" si="335"/>
        <v>0</v>
      </c>
      <c r="HX85" s="249">
        <f t="shared" si="335"/>
        <v>0</v>
      </c>
      <c r="HY85" s="249">
        <f t="shared" si="335"/>
        <v>0</v>
      </c>
      <c r="HZ85" s="249">
        <f t="shared" si="335"/>
        <v>0</v>
      </c>
      <c r="IA85" s="249">
        <f t="shared" si="335"/>
        <v>0</v>
      </c>
      <c r="IB85" s="249">
        <f t="shared" si="335"/>
        <v>0</v>
      </c>
      <c r="IC85" s="249">
        <f t="shared" si="335"/>
        <v>0</v>
      </c>
      <c r="ID85" s="250">
        <f t="shared" si="335"/>
        <v>0</v>
      </c>
      <c r="IE85" s="248">
        <f t="shared" si="336"/>
        <v>0</v>
      </c>
      <c r="IF85" s="249">
        <f t="shared" si="336"/>
        <v>0</v>
      </c>
      <c r="IG85" s="249">
        <f t="shared" si="336"/>
        <v>0</v>
      </c>
      <c r="IH85" s="249">
        <f t="shared" si="336"/>
        <v>0</v>
      </c>
      <c r="II85" s="249">
        <f t="shared" si="336"/>
        <v>0</v>
      </c>
      <c r="IJ85" s="249">
        <f t="shared" si="336"/>
        <v>0</v>
      </c>
      <c r="IK85" s="249">
        <f t="shared" si="336"/>
        <v>0</v>
      </c>
      <c r="IL85" s="250">
        <f t="shared" si="336"/>
        <v>0</v>
      </c>
      <c r="IM85" s="251" t="e">
        <f t="shared" si="203"/>
        <v>#REF!</v>
      </c>
      <c r="IN85" s="252" t="e">
        <f t="shared" si="204"/>
        <v>#REF!</v>
      </c>
      <c r="IO85" s="252">
        <f t="shared" si="205"/>
        <v>0</v>
      </c>
      <c r="IP85" s="252">
        <f t="shared" si="206"/>
        <v>0</v>
      </c>
      <c r="IQ85" s="253">
        <f t="shared" si="207"/>
        <v>0</v>
      </c>
      <c r="IR85" s="405" t="e">
        <f t="shared" si="195"/>
        <v>#REF!</v>
      </c>
      <c r="IS85" s="246">
        <f t="shared" si="202"/>
        <v>13</v>
      </c>
      <c r="IT85" s="254" t="e">
        <f t="shared" si="328"/>
        <v>#REF!</v>
      </c>
      <c r="IU85" s="682">
        <v>2600</v>
      </c>
      <c r="IV85" s="410">
        <v>3</v>
      </c>
      <c r="IW85" s="666" t="s">
        <v>222</v>
      </c>
      <c r="IX85" s="667" t="e">
        <f t="shared" si="196"/>
        <v>#REF!</v>
      </c>
      <c r="IY85" s="668" t="e">
        <f t="shared" si="329"/>
        <v>#REF!</v>
      </c>
      <c r="IZ85" s="669">
        <v>3</v>
      </c>
      <c r="JA85" s="670">
        <v>2</v>
      </c>
      <c r="JB85" s="668" t="e">
        <f t="shared" si="330"/>
        <v>#REF!</v>
      </c>
      <c r="JC85" s="669">
        <f t="shared" si="337"/>
        <v>3</v>
      </c>
      <c r="JD85" s="670">
        <f t="shared" si="337"/>
        <v>2</v>
      </c>
      <c r="JE85" s="671" t="e">
        <f t="shared" si="331"/>
        <v>#REF!</v>
      </c>
      <c r="JF85" s="672">
        <v>3</v>
      </c>
      <c r="JG85" s="673">
        <v>0</v>
      </c>
      <c r="JH85" s="671"/>
      <c r="JI85" s="672"/>
      <c r="JJ85" s="673"/>
      <c r="JK85" s="419"/>
      <c r="JL85" s="420"/>
      <c r="JM85" s="421"/>
      <c r="JN85" s="680">
        <v>1</v>
      </c>
      <c r="JO85" s="680">
        <v>1</v>
      </c>
      <c r="JP85" s="680">
        <v>1</v>
      </c>
      <c r="JQ85" s="680">
        <v>1</v>
      </c>
      <c r="JR85" s="681">
        <v>1</v>
      </c>
      <c r="JS85" s="676" t="e">
        <f t="shared" si="201"/>
        <v>#REF!</v>
      </c>
    </row>
    <row r="86" spans="25:279" ht="20.100000000000001" hidden="1" customHeight="1">
      <c r="Y86" s="381" t="e">
        <f>N!IK61</f>
        <v>#REF!</v>
      </c>
      <c r="Z86" s="378" t="s">
        <v>43</v>
      </c>
      <c r="AA86" s="240" t="e">
        <f>IF(AA$32="",IF(AA$31="",(SUMIF(S!$HC$15:$HL$15,'Ciclo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Semaforico'!AA$30,O!$HC61:$HL61))*AA$31),(SUMIF(S!$HC$15:$HL$15,'Ciclo Semaforico'!AA$32,S!$HC61:$HL61)+SUMIF(N!$HC$15:$HL$15,'Ciclo Semaforico'!AA$32,N!$HC61:$HL61)+SUMIF(E!$HC$15:$HL$15,'Ciclo Semaforico'!AA$32,E!$HC61:$HL61)+SUMIF(O!$HC$15:$HL$15,'Ciclo Semaforico'!AA$32,O!$HC61:$HL61))-IF(AA$31="",(SUMIF(S!$HC$15:$HL$15,'Ciclo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Semaforico'!AA$30,O!$HC61:$HL61))*AA$31))</f>
        <v>#REF!</v>
      </c>
      <c r="AB86" s="241" t="e">
        <f>IF(AB$32="",IF(AB$31="",(SUMIF(S!$HC$15:$HL$15,'Ciclo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Semaforico'!AB$30,O!$HC61:$HL61))*AB$31),(SUMIF(S!$HC$15:$HL$15,'Ciclo Semaforico'!AB$32,S!$HC61:$HL61)+SUMIF(N!$HC$15:$HL$15,'Ciclo Semaforico'!AB$32,N!$HC61:$HL61)+SUMIF(E!$HC$15:$HL$15,'Ciclo Semaforico'!AB$32,E!$HC61:$HL61)+SUMIF(O!$HC$15:$HL$15,'Ciclo Semaforico'!AB$32,O!$HC61:$HL61))-IF(AB$31="",(SUMIF(S!$HC$15:$HL$15,'Ciclo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Semaforico'!AB$30,O!$HC61:$HL61))*AB$31))</f>
        <v>#REF!</v>
      </c>
      <c r="AC86" s="241" t="e">
        <f>IF(AC$32="",IF(AC$31="",(SUMIF(S!$HC$15:$HL$15,'Ciclo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Semaforico'!AC$30,O!$HC61:$HL61))*AC$31),(SUMIF(S!$HC$15:$HL$15,'Ciclo Semaforico'!AC$32,S!$HC61:$HL61)+SUMIF(N!$HC$15:$HL$15,'Ciclo Semaforico'!AC$32,N!$HC61:$HL61)+SUMIF(E!$HC$15:$HL$15,'Ciclo Semaforico'!AC$32,E!$HC61:$HL61)+SUMIF(O!$HC$15:$HL$15,'Ciclo Semaforico'!AC$32,O!$HC61:$HL61))-IF(AC$31="",(SUMIF(S!$HC$15:$HL$15,'Ciclo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Semaforico'!AC$30,O!$HC61:$HL61))*AC$31))</f>
        <v>#REF!</v>
      </c>
      <c r="AD86" s="241" t="e">
        <f>IF(AD$32="",IF(AD$31="",(SUMIF(S!$HC$15:$HL$15,'Ciclo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Semaforico'!AD$30,O!$HC61:$HL61))*AD$31),(SUMIF(S!$HC$15:$HL$15,'Ciclo Semaforico'!AD$32,S!$HC61:$HL61)+SUMIF(N!$HC$15:$HL$15,'Ciclo Semaforico'!AD$32,N!$HC61:$HL61)+SUMIF(E!$HC$15:$HL$15,'Ciclo Semaforico'!AD$32,E!$HC61:$HL61)+SUMIF(O!$HC$15:$HL$15,'Ciclo Semaforico'!AD$32,O!$HC61:$HL61))-IF(AD$31="",(SUMIF(S!$HC$15:$HL$15,'Ciclo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Semaforico'!AD$30,O!$HC61:$HL61))*AD$31))</f>
        <v>#REF!</v>
      </c>
      <c r="AE86" s="241" t="e">
        <f>IF(AE$32="",IF(AE$31="",(SUMIF(S!$HC$15:$HL$15,'Ciclo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Semaforico'!AE$30,O!$HC61:$HL61))*AE$31),(SUMIF(S!$HC$15:$HL$15,'Ciclo Semaforico'!AE$32,S!$HC61:$HL61)+SUMIF(N!$HC$15:$HL$15,'Ciclo Semaforico'!AE$32,N!$HC61:$HL61)+SUMIF(E!$HC$15:$HL$15,'Ciclo Semaforico'!AE$32,E!$HC61:$HL61)+SUMIF(O!$HC$15:$HL$15,'Ciclo Semaforico'!AE$32,O!$HC61:$HL61))-IF(AE$31="",(SUMIF(S!$HC$15:$HL$15,'Ciclo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Semaforico'!AE$30,O!$HC61:$HL61))*AE$31))</f>
        <v>#REF!</v>
      </c>
      <c r="AF86" s="241" t="e">
        <f>IF(AF$32="",IF(AF$31="",(SUMIF(S!$HC$15:$HL$15,'Ciclo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Semaforico'!AF$30,O!$HC61:$HL61))*AF$31),(SUMIF(S!$HC$15:$HL$15,'Ciclo Semaforico'!AF$32,S!$HC61:$HL61)+SUMIF(N!$HC$15:$HL$15,'Ciclo Semaforico'!AF$32,N!$HC61:$HL61)+SUMIF(E!$HC$15:$HL$15,'Ciclo Semaforico'!AF$32,E!$HC61:$HL61)+SUMIF(O!$HC$15:$HL$15,'Ciclo Semaforico'!AF$32,O!$HC61:$HL61))-IF(AF$31="",(SUMIF(S!$HC$15:$HL$15,'Ciclo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Semaforico'!AF$30,O!$HC61:$HL61))*AF$31))</f>
        <v>#REF!</v>
      </c>
      <c r="AG86" s="241" t="e">
        <f>IF(AG$32="",IF(AG$31="",(SUMIF(S!$HC$15:$HL$15,'Ciclo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Semaforico'!AG$30,O!$HC61:$HL61))*AG$31),(SUMIF(S!$HC$15:$HL$15,'Ciclo Semaforico'!AG$32,S!$HC61:$HL61)+SUMIF(N!$HC$15:$HL$15,'Ciclo Semaforico'!AG$32,N!$HC61:$HL61)+SUMIF(E!$HC$15:$HL$15,'Ciclo Semaforico'!AG$32,E!$HC61:$HL61)+SUMIF(O!$HC$15:$HL$15,'Ciclo Semaforico'!AG$32,O!$HC61:$HL61))-IF(AG$31="",(SUMIF(S!$HC$15:$HL$15,'Ciclo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Semaforico'!AG$30,O!$HC61:$HL61))*AG$31))</f>
        <v>#REF!</v>
      </c>
      <c r="AH86" s="241" t="e">
        <f>IF(AH$32="",IF(AH$31="",(SUMIF(S!$HC$15:$HL$15,'Ciclo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Semaforico'!AH$30,O!$HC61:$HL61))*AH$31),(SUMIF(S!$HC$15:$HL$15,'Ciclo Semaforico'!AH$32,S!$HC61:$HL61)+SUMIF(N!$HC$15:$HL$15,'Ciclo Semaforico'!AH$32,N!$HC61:$HL61)+SUMIF(E!$HC$15:$HL$15,'Ciclo Semaforico'!AH$32,E!$HC61:$HL61)+SUMIF(O!$HC$15:$HL$15,'Ciclo Semaforico'!AH$32,O!$HC61:$HL61))-IF(AH$31="",(SUMIF(S!$HC$15:$HL$15,'Ciclo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Semaforico'!AH$30,O!$HC61:$HL61))*AH$31))</f>
        <v>#REF!</v>
      </c>
      <c r="AI86" s="241" t="e">
        <f>IF(AI$32="",IF(AI$31="",(SUMIF(S!$HC$15:$HL$15,'Ciclo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Semaforico'!AI$30,O!$HC61:$HL61))*AI$31),(SUMIF(S!$HC$15:$HL$15,'Ciclo Semaforico'!AI$32,S!$HC61:$HL61)+SUMIF(N!$HC$15:$HL$15,'Ciclo Semaforico'!AI$32,N!$HC61:$HL61)+SUMIF(E!$HC$15:$HL$15,'Ciclo Semaforico'!AI$32,E!$HC61:$HL61)+SUMIF(O!$HC$15:$HL$15,'Ciclo Semaforico'!AI$32,O!$HC61:$HL61))-IF(AI$31="",(SUMIF(S!$HC$15:$HL$15,'Ciclo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Semaforico'!AI$30,O!$HC61:$HL61))*AI$31))</f>
        <v>#REF!</v>
      </c>
      <c r="AJ86" s="241" t="e">
        <f>IF(AJ$32="",IF(AJ$31="",(SUMIF(S!$HC$15:$HL$15,'Ciclo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Semaforico'!AJ$30,O!$HC61:$HL61))*AJ$31),(SUMIF(S!$HC$15:$HL$15,'Ciclo Semaforico'!AJ$32,S!$HC61:$HL61)+SUMIF(N!$HC$15:$HL$15,'Ciclo Semaforico'!AJ$32,N!$HC61:$HL61)+SUMIF(E!$HC$15:$HL$15,'Ciclo Semaforico'!AJ$32,E!$HC61:$HL61)+SUMIF(O!$HC$15:$HL$15,'Ciclo Semaforico'!AJ$32,O!$HC61:$HL61))-IF(AJ$31="",(SUMIF(S!$HC$15:$HL$15,'Ciclo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Semaforico'!AJ$30,O!$HC61:$HL61))*AJ$31))</f>
        <v>#REF!</v>
      </c>
      <c r="AK86" s="241" t="e">
        <f>IF(AK$32="",IF(AK$31="",(SUMIF(S!$HC$15:$HL$15,'Ciclo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Semaforico'!AK$30,O!$HC61:$HL61))*AK$31),(SUMIF(S!$HC$15:$HL$15,'Ciclo Semaforico'!AK$32,S!$HC61:$HL61)+SUMIF(N!$HC$15:$HL$15,'Ciclo Semaforico'!AK$32,N!$HC61:$HL61)+SUMIF(E!$HC$15:$HL$15,'Ciclo Semaforico'!AK$32,E!$HC61:$HL61)+SUMIF(O!$HC$15:$HL$15,'Ciclo Semaforico'!AK$32,O!$HC61:$HL61))-IF(AK$31="",(SUMIF(S!$HC$15:$HL$15,'Ciclo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Semaforico'!AK$30,O!$HC61:$HL61))*AK$31))</f>
        <v>#REF!</v>
      </c>
      <c r="AL86" s="242">
        <f>IF(AL$32="",IF(AL$31="",(SUMIF(S!$HC$15:$HL$15,'Ciclo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Semaforico'!AL$30,O!$HC61:$HL61))*AL$31),(SUMIF(S!$HC$15:$HL$15,'Ciclo Semaforico'!AL$32,S!$HC61:$HL61)+SUMIF(N!$HC$15:$HL$15,'Ciclo Semaforico'!AL$32,N!$HC61:$HL61)+SUMIF(E!$HC$15:$HL$15,'Ciclo Semaforico'!AL$32,E!$HC61:$HL61)+SUMIF(O!$HC$15:$HL$15,'Ciclo Semaforico'!AL$32,O!$HC61:$HL61))-IF(AL$31="",(SUMIF(S!$HC$15:$HL$15,'Ciclo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Semaforico'!AL$30,O!$HC61:$HL61))*AL$31))</f>
        <v>0</v>
      </c>
      <c r="AM86" s="240" t="e">
        <f>IF(AM$32="",IF(AM$31="",(SUMIF(S!$HC$15:$HL$15,'Ciclo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Semaforico'!AM$30,O!$HC61:$HL61))*AM$31),(SUMIF(S!$HC$15:$HL$15,'Ciclo Semaforico'!AM$32,S!$HC61:$HL61)+SUMIF(N!$HC$15:$HL$15,'Ciclo Semaforico'!AM$32,N!$HC61:$HL61)+SUMIF(E!$HC$15:$HL$15,'Ciclo Semaforico'!AM$32,E!$HC61:$HL61)+SUMIF(O!$HC$15:$HL$15,'Ciclo Semaforico'!AM$32,O!$HC61:$HL61))-IF(AM$31="",(SUMIF(S!$HC$15:$HL$15,'Ciclo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Semaforico'!AM$30,O!$HC61:$HL61))*AM$31))</f>
        <v>#REF!</v>
      </c>
      <c r="AN86" s="241" t="e">
        <f>IF(AN$32="",IF(AN$31="",(SUMIF(S!$HC$15:$HL$15,'Ciclo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Semaforico'!AN$30,O!$HC61:$HL61))*AN$31),(SUMIF(S!$HC$15:$HL$15,'Ciclo Semaforico'!AN$32,S!$HC61:$HL61)+SUMIF(N!$HC$15:$HL$15,'Ciclo Semaforico'!AN$32,N!$HC61:$HL61)+SUMIF(E!$HC$15:$HL$15,'Ciclo Semaforico'!AN$32,E!$HC61:$HL61)+SUMIF(O!$HC$15:$HL$15,'Ciclo Semaforico'!AN$32,O!$HC61:$HL61))-IF(AN$31="",(SUMIF(S!$HC$15:$HL$15,'Ciclo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Semaforico'!AN$30,O!$HC61:$HL61))*AN$31))</f>
        <v>#REF!</v>
      </c>
      <c r="AO86" s="241" t="e">
        <f>IF(AO$32="",IF(AO$31="",(SUMIF(S!$HC$15:$HL$15,'Ciclo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Semaforico'!AO$30,O!$HC61:$HL61))*AO$31),(SUMIF(S!$HC$15:$HL$15,'Ciclo Semaforico'!AO$32,S!$HC61:$HL61)+SUMIF(N!$HC$15:$HL$15,'Ciclo Semaforico'!AO$32,N!$HC61:$HL61)+SUMIF(E!$HC$15:$HL$15,'Ciclo Semaforico'!AO$32,E!$HC61:$HL61)+SUMIF(O!$HC$15:$HL$15,'Ciclo Semaforico'!AO$32,O!$HC61:$HL61))-IF(AO$31="",(SUMIF(S!$HC$15:$HL$15,'Ciclo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Semaforico'!AO$30,O!$HC61:$HL61))*AO$31))</f>
        <v>#REF!</v>
      </c>
      <c r="AP86" s="241">
        <f>IF(AP$32="",IF(AP$31="",(SUMIF(S!$HC$15:$HL$15,'Ciclo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Semaforico'!AP$30,O!$HC61:$HL61))*AP$31),(SUMIF(S!$HC$15:$HL$15,'Ciclo Semaforico'!AP$32,S!$HC61:$HL61)+SUMIF(N!$HC$15:$HL$15,'Ciclo Semaforico'!AP$32,N!$HC61:$HL61)+SUMIF(E!$HC$15:$HL$15,'Ciclo Semaforico'!AP$32,E!$HC61:$HL61)+SUMIF(O!$HC$15:$HL$15,'Ciclo Semaforico'!AP$32,O!$HC61:$HL61))-IF(AP$31="",(SUMIF(S!$HC$15:$HL$15,'Ciclo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Semaforico'!AP$30,O!$HC61:$HL61))*AP$31))</f>
        <v>0</v>
      </c>
      <c r="AQ86" s="241">
        <f>IF(AQ$32="",IF(AQ$31="",(SUMIF(S!$HC$15:$HL$15,'Ciclo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Semaforico'!AQ$30,O!$HC61:$HL61))*AQ$31),(SUMIF(S!$HC$15:$HL$15,'Ciclo Semaforico'!AQ$32,S!$HC61:$HL61)+SUMIF(N!$HC$15:$HL$15,'Ciclo Semaforico'!AQ$32,N!$HC61:$HL61)+SUMIF(E!$HC$15:$HL$15,'Ciclo Semaforico'!AQ$32,E!$HC61:$HL61)+SUMIF(O!$HC$15:$HL$15,'Ciclo Semaforico'!AQ$32,O!$HC61:$HL61))-IF(AQ$31="",(SUMIF(S!$HC$15:$HL$15,'Ciclo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Semaforico'!AQ$30,O!$HC61:$HL61))*AQ$31))</f>
        <v>0</v>
      </c>
      <c r="AR86" s="241">
        <f>IF(AR$32="",IF(AR$31="",(SUMIF(S!$HC$15:$HL$15,'Ciclo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Semaforico'!AR$30,O!$HC61:$HL61))*AR$31),(SUMIF(S!$HC$15:$HL$15,'Ciclo Semaforico'!AR$32,S!$HC61:$HL61)+SUMIF(N!$HC$15:$HL$15,'Ciclo Semaforico'!AR$32,N!$HC61:$HL61)+SUMIF(E!$HC$15:$HL$15,'Ciclo Semaforico'!AR$32,E!$HC61:$HL61)+SUMIF(O!$HC$15:$HL$15,'Ciclo Semaforico'!AR$32,O!$HC61:$HL61))-IF(AR$31="",(SUMIF(S!$HC$15:$HL$15,'Ciclo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Semaforico'!AR$30,O!$HC61:$HL61))*AR$31))</f>
        <v>0</v>
      </c>
      <c r="AS86" s="241">
        <f>IF(AS$32="",IF(AS$31="",(SUMIF(S!$HC$15:$HL$15,'Ciclo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Semaforico'!AS$30,O!$HC61:$HL61))*AS$31),(SUMIF(S!$HC$15:$HL$15,'Ciclo Semaforico'!AS$32,S!$HC61:$HL61)+SUMIF(N!$HC$15:$HL$15,'Ciclo Semaforico'!AS$32,N!$HC61:$HL61)+SUMIF(E!$HC$15:$HL$15,'Ciclo Semaforico'!AS$32,E!$HC61:$HL61)+SUMIF(O!$HC$15:$HL$15,'Ciclo Semaforico'!AS$32,O!$HC61:$HL61))-IF(AS$31="",(SUMIF(S!$HC$15:$HL$15,'Ciclo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Semaforico'!AS$30,O!$HC61:$HL61))*AS$31))</f>
        <v>0</v>
      </c>
      <c r="AT86" s="241">
        <f>IF(AT$32="",IF(AT$31="",(SUMIF(S!$HC$15:$HL$15,'Ciclo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Semaforico'!AT$30,O!$HC61:$HL61))*AT$31),(SUMIF(S!$HC$15:$HL$15,'Ciclo Semaforico'!AT$32,S!$HC61:$HL61)+SUMIF(N!$HC$15:$HL$15,'Ciclo Semaforico'!AT$32,N!$HC61:$HL61)+SUMIF(E!$HC$15:$HL$15,'Ciclo Semaforico'!AT$32,E!$HC61:$HL61)+SUMIF(O!$HC$15:$HL$15,'Ciclo Semaforico'!AT$32,O!$HC61:$HL61))-IF(AT$31="",(SUMIF(S!$HC$15:$HL$15,'Ciclo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Semaforico'!AT$30,O!$HC61:$HL61))*AT$31))</f>
        <v>0</v>
      </c>
      <c r="AU86" s="241">
        <f>IF(AU$32="",IF(AU$31="",(SUMIF(S!$HC$15:$HL$15,'Ciclo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Semaforico'!AU$30,O!$HC61:$HL61))*AU$31),(SUMIF(S!$HC$15:$HL$15,'Ciclo Semaforico'!AU$32,S!$HC61:$HL61)+SUMIF(N!$HC$15:$HL$15,'Ciclo Semaforico'!AU$32,N!$HC61:$HL61)+SUMIF(E!$HC$15:$HL$15,'Ciclo Semaforico'!AU$32,E!$HC61:$HL61)+SUMIF(O!$HC$15:$HL$15,'Ciclo Semaforico'!AU$32,O!$HC61:$HL61))-IF(AU$31="",(SUMIF(S!$HC$15:$HL$15,'Ciclo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Semaforico'!AU$30,O!$HC61:$HL61))*AU$31))</f>
        <v>0</v>
      </c>
      <c r="AV86" s="241">
        <f>IF(AV$32="",IF(AV$31="",(SUMIF(S!$HC$15:$HL$15,'Ciclo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Semaforico'!AV$30,O!$HC61:$HL61))*AV$31),(SUMIF(S!$HC$15:$HL$15,'Ciclo Semaforico'!AV$32,S!$HC61:$HL61)+SUMIF(N!$HC$15:$HL$15,'Ciclo Semaforico'!AV$32,N!$HC61:$HL61)+SUMIF(E!$HC$15:$HL$15,'Ciclo Semaforico'!AV$32,E!$HC61:$HL61)+SUMIF(O!$HC$15:$HL$15,'Ciclo Semaforico'!AV$32,O!$HC61:$HL61))-IF(AV$31="",(SUMIF(S!$HC$15:$HL$15,'Ciclo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Semaforico'!AV$30,O!$HC61:$HL61))*AV$31))</f>
        <v>0</v>
      </c>
      <c r="AW86" s="241">
        <f>IF(AW$32="",IF(AW$31="",(SUMIF(S!$HC$15:$HL$15,'Ciclo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Semaforico'!AW$30,O!$HC61:$HL61))*AW$31),(SUMIF(S!$HC$15:$HL$15,'Ciclo Semaforico'!AW$32,S!$HC61:$HL61)+SUMIF(N!$HC$15:$HL$15,'Ciclo Semaforico'!AW$32,N!$HC61:$HL61)+SUMIF(E!$HC$15:$HL$15,'Ciclo Semaforico'!AW$32,E!$HC61:$HL61)+SUMIF(O!$HC$15:$HL$15,'Ciclo Semaforico'!AW$32,O!$HC61:$HL61))-IF(AW$31="",(SUMIF(S!$HC$15:$HL$15,'Ciclo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Semaforico'!AW$30,O!$HC61:$HL61))*AW$31))</f>
        <v>0</v>
      </c>
      <c r="AX86" s="242">
        <f>IF(AX$32="",IF(AX$31="",(SUMIF(S!$HC$15:$HL$15,'Ciclo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Semaforico'!AX$30,O!$HC61:$HL61))*AX$31),(SUMIF(S!$HC$15:$HL$15,'Ciclo Semaforico'!AX$32,S!$HC61:$HL61)+SUMIF(N!$HC$15:$HL$15,'Ciclo Semaforico'!AX$32,N!$HC61:$HL61)+SUMIF(E!$HC$15:$HL$15,'Ciclo Semaforico'!AX$32,E!$HC61:$HL61)+SUMIF(O!$HC$15:$HL$15,'Ciclo Semaforico'!AX$32,O!$HC61:$HL61))-IF(AX$31="",(SUMIF(S!$HC$15:$HL$15,'Ciclo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Semaforico'!AX$30,O!$HC61:$HL61))*AX$31))</f>
        <v>0</v>
      </c>
      <c r="AY86" s="240">
        <f>IF(AY$32="",IF(AY$31="",(SUMIF(S!$HC$15:$HL$15,'Ciclo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Semaforico'!AY$30,O!$HC61:$HL61))*AY$31),(SUMIF(S!$HC$15:$HL$15,'Ciclo Semaforico'!AY$32,S!$HC61:$HL61)+SUMIF(N!$HC$15:$HL$15,'Ciclo Semaforico'!AY$32,N!$HC61:$HL61)+SUMIF(E!$HC$15:$HL$15,'Ciclo Semaforico'!AY$32,E!$HC61:$HL61)+SUMIF(O!$HC$15:$HL$15,'Ciclo Semaforico'!AY$32,O!$HC61:$HL61))-IF(AY$31="",(SUMIF(S!$HC$15:$HL$15,'Ciclo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Semaforico'!AY$30,O!$HC61:$HL61))*AY$31))</f>
        <v>0</v>
      </c>
      <c r="AZ86" s="241">
        <f>IF(AZ$32="",IF(AZ$31="",(SUMIF(S!$HC$15:$HL$15,'Ciclo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Semaforico'!AZ$30,O!$HC61:$HL61))*AZ$31),(SUMIF(S!$HC$15:$HL$15,'Ciclo Semaforico'!AZ$32,S!$HC61:$HL61)+SUMIF(N!$HC$15:$HL$15,'Ciclo Semaforico'!AZ$32,N!$HC61:$HL61)+SUMIF(E!$HC$15:$HL$15,'Ciclo Semaforico'!AZ$32,E!$HC61:$HL61)+SUMIF(O!$HC$15:$HL$15,'Ciclo Semaforico'!AZ$32,O!$HC61:$HL61))-IF(AZ$31="",(SUMIF(S!$HC$15:$HL$15,'Ciclo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Semaforico'!AZ$30,O!$HC61:$HL61))*AZ$31))</f>
        <v>0</v>
      </c>
      <c r="BA86" s="241">
        <f>IF(BA$32="",IF(BA$31="",(SUMIF(S!$HC$15:$HL$15,'Ciclo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Semaforico'!BA$30,O!$HC61:$HL61))*BA$31),(SUMIF(S!$HC$15:$HL$15,'Ciclo Semaforico'!BA$32,S!$HC61:$HL61)+SUMIF(N!$HC$15:$HL$15,'Ciclo Semaforico'!BA$32,N!$HC61:$HL61)+SUMIF(E!$HC$15:$HL$15,'Ciclo Semaforico'!BA$32,E!$HC61:$HL61)+SUMIF(O!$HC$15:$HL$15,'Ciclo Semaforico'!BA$32,O!$HC61:$HL61))-IF(BA$31="",(SUMIF(S!$HC$15:$HL$15,'Ciclo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Semaforico'!BA$30,O!$HC61:$HL61))*BA$31))</f>
        <v>0</v>
      </c>
      <c r="BB86" s="241">
        <f>IF(BB$32="",IF(BB$31="",(SUMIF(S!$HC$15:$HL$15,'Ciclo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Semaforico'!BB$30,O!$HC61:$HL61))*BB$31),(SUMIF(S!$HC$15:$HL$15,'Ciclo Semaforico'!BB$32,S!$HC61:$HL61)+SUMIF(N!$HC$15:$HL$15,'Ciclo Semaforico'!BB$32,N!$HC61:$HL61)+SUMIF(E!$HC$15:$HL$15,'Ciclo Semaforico'!BB$32,E!$HC61:$HL61)+SUMIF(O!$HC$15:$HL$15,'Ciclo Semaforico'!BB$32,O!$HC61:$HL61))-IF(BB$31="",(SUMIF(S!$HC$15:$HL$15,'Ciclo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Semaforico'!BB$30,O!$HC61:$HL61))*BB$31))</f>
        <v>0</v>
      </c>
      <c r="BC86" s="241">
        <f>IF(BC$32="",IF(BC$31="",(SUMIF(S!$HC$15:$HL$15,'Ciclo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Semaforico'!BC$30,O!$HC61:$HL61))*BC$31),(SUMIF(S!$HC$15:$HL$15,'Ciclo Semaforico'!BC$32,S!$HC61:$HL61)+SUMIF(N!$HC$15:$HL$15,'Ciclo Semaforico'!BC$32,N!$HC61:$HL61)+SUMIF(E!$HC$15:$HL$15,'Ciclo Semaforico'!BC$32,E!$HC61:$HL61)+SUMIF(O!$HC$15:$HL$15,'Ciclo Semaforico'!BC$32,O!$HC61:$HL61))-IF(BC$31="",(SUMIF(S!$HC$15:$HL$15,'Ciclo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Semaforico'!BC$30,O!$HC61:$HL61))*BC$31))</f>
        <v>0</v>
      </c>
      <c r="BD86" s="241">
        <f>IF(BD$32="",IF(BD$31="",(SUMIF(S!$HC$15:$HL$15,'Ciclo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Semaforico'!BD$30,O!$HC61:$HL61))*BD$31),(SUMIF(S!$HC$15:$HL$15,'Ciclo Semaforico'!BD$32,S!$HC61:$HL61)+SUMIF(N!$HC$15:$HL$15,'Ciclo Semaforico'!BD$32,N!$HC61:$HL61)+SUMIF(E!$HC$15:$HL$15,'Ciclo Semaforico'!BD$32,E!$HC61:$HL61)+SUMIF(O!$HC$15:$HL$15,'Ciclo Semaforico'!BD$32,O!$HC61:$HL61))-IF(BD$31="",(SUMIF(S!$HC$15:$HL$15,'Ciclo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Semaforico'!BD$30,O!$HC61:$HL61))*BD$31))</f>
        <v>0</v>
      </c>
      <c r="BE86" s="241">
        <f>IF(BE$32="",IF(BE$31="",(SUMIF(S!$HC$15:$HL$15,'Ciclo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Semaforico'!BE$30,O!$HC61:$HL61))*BE$31),(SUMIF(S!$HC$15:$HL$15,'Ciclo Semaforico'!BE$32,S!$HC61:$HL61)+SUMIF(N!$HC$15:$HL$15,'Ciclo Semaforico'!BE$32,N!$HC61:$HL61)+SUMIF(E!$HC$15:$HL$15,'Ciclo Semaforico'!BE$32,E!$HC61:$HL61)+SUMIF(O!$HC$15:$HL$15,'Ciclo Semaforico'!BE$32,O!$HC61:$HL61))-IF(BE$31="",(SUMIF(S!$HC$15:$HL$15,'Ciclo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Semaforico'!BE$30,O!$HC61:$HL61))*BE$31))</f>
        <v>0</v>
      </c>
      <c r="BF86" s="241">
        <f>IF(BF$32="",IF(BF$31="",(SUMIF(S!$HC$15:$HL$15,'Ciclo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Semaforico'!BF$30,O!$HC61:$HL61))*BF$31),(SUMIF(S!$HC$15:$HL$15,'Ciclo Semaforico'!BF$32,S!$HC61:$HL61)+SUMIF(N!$HC$15:$HL$15,'Ciclo Semaforico'!BF$32,N!$HC61:$HL61)+SUMIF(E!$HC$15:$HL$15,'Ciclo Semaforico'!BF$32,E!$HC61:$HL61)+SUMIF(O!$HC$15:$HL$15,'Ciclo Semaforico'!BF$32,O!$HC61:$HL61))-IF(BF$31="",(SUMIF(S!$HC$15:$HL$15,'Ciclo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Semaforico'!BF$30,O!$HC61:$HL61))*BF$31))</f>
        <v>0</v>
      </c>
      <c r="BG86" s="241">
        <f>IF(BG$32="",IF(BG$31="",(SUMIF(S!$HC$15:$HL$15,'Ciclo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Semaforico'!BG$30,O!$HC61:$HL61))*BG$31),(SUMIF(S!$HC$15:$HL$15,'Ciclo Semaforico'!BG$32,S!$HC61:$HL61)+SUMIF(N!$HC$15:$HL$15,'Ciclo Semaforico'!BG$32,N!$HC61:$HL61)+SUMIF(E!$HC$15:$HL$15,'Ciclo Semaforico'!BG$32,E!$HC61:$HL61)+SUMIF(O!$HC$15:$HL$15,'Ciclo Semaforico'!BG$32,O!$HC61:$HL61))-IF(BG$31="",(SUMIF(S!$HC$15:$HL$15,'Ciclo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Semaforico'!BG$30,O!$HC61:$HL61))*BG$31))</f>
        <v>0</v>
      </c>
      <c r="BH86" s="241">
        <f>IF(BH$32="",IF(BH$31="",(SUMIF(S!$HC$15:$HL$15,'Ciclo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Semaforico'!BH$30,O!$HC61:$HL61))*BH$31),(SUMIF(S!$HC$15:$HL$15,'Ciclo Semaforico'!BH$32,S!$HC61:$HL61)+SUMIF(N!$HC$15:$HL$15,'Ciclo Semaforico'!BH$32,N!$HC61:$HL61)+SUMIF(E!$HC$15:$HL$15,'Ciclo Semaforico'!BH$32,E!$HC61:$HL61)+SUMIF(O!$HC$15:$HL$15,'Ciclo Semaforico'!BH$32,O!$HC61:$HL61))-IF(BH$31="",(SUMIF(S!$HC$15:$HL$15,'Ciclo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Semaforico'!BH$30,O!$HC61:$HL61))*BH$31))</f>
        <v>0</v>
      </c>
      <c r="BI86" s="241">
        <f>IF(BI$32="",IF(BI$31="",(SUMIF(S!$HC$15:$HL$15,'Ciclo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Semaforico'!BI$30,O!$HC61:$HL61))*BI$31),(SUMIF(S!$HC$15:$HL$15,'Ciclo Semaforico'!BI$32,S!$HC61:$HL61)+SUMIF(N!$HC$15:$HL$15,'Ciclo Semaforico'!BI$32,N!$HC61:$HL61)+SUMIF(E!$HC$15:$HL$15,'Ciclo Semaforico'!BI$32,E!$HC61:$HL61)+SUMIF(O!$HC$15:$HL$15,'Ciclo Semaforico'!BI$32,O!$HC61:$HL61))-IF(BI$31="",(SUMIF(S!$HC$15:$HL$15,'Ciclo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Semaforico'!BI$30,O!$HC61:$HL61))*BI$31))</f>
        <v>0</v>
      </c>
      <c r="BJ86" s="242">
        <f>IF(BJ$32="",IF(BJ$31="",(SUMIF(S!$HC$15:$HL$15,'Ciclo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Semaforico'!BJ$30,O!$HC61:$HL61))*BJ$31),(SUMIF(S!$HC$15:$HL$15,'Ciclo Semaforico'!BJ$32,S!$HC61:$HL61)+SUMIF(N!$HC$15:$HL$15,'Ciclo Semaforico'!BJ$32,N!$HC61:$HL61)+SUMIF(E!$HC$15:$HL$15,'Ciclo Semaforico'!BJ$32,E!$HC61:$HL61)+SUMIF(O!$HC$15:$HL$15,'Ciclo Semaforico'!BJ$32,O!$HC61:$HL61))-IF(BJ$31="",(SUMIF(S!$HC$15:$HL$15,'Ciclo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Semaforico'!BJ$30,O!$HC61:$HL61))*BJ$31))</f>
        <v>0</v>
      </c>
      <c r="BK86" s="240">
        <f>IF(BK$32="",IF(BK$31="",(SUMIF(S!$HC$15:$HL$15,'Ciclo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Semaforico'!BK$30,O!$HC61:$HL61))*BK$31),(SUMIF(S!$HC$15:$HL$15,'Ciclo Semaforico'!BK$32,S!$HC61:$HL61)+SUMIF(N!$HC$15:$HL$15,'Ciclo Semaforico'!BK$32,N!$HC61:$HL61)+SUMIF(E!$HC$15:$HL$15,'Ciclo Semaforico'!BK$32,E!$HC61:$HL61)+SUMIF(O!$HC$15:$HL$15,'Ciclo Semaforico'!BK$32,O!$HC61:$HL61))-IF(BK$31="",(SUMIF(S!$HC$15:$HL$15,'Ciclo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Semaforico'!BK$30,O!$HC61:$HL61))*BK$31))</f>
        <v>0</v>
      </c>
      <c r="BL86" s="241">
        <f>IF(BL$32="",IF(BL$31="",(SUMIF(S!$HC$15:$HL$15,'Ciclo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Semaforico'!BL$30,O!$HC61:$HL61))*BL$31),(SUMIF(S!$HC$15:$HL$15,'Ciclo Semaforico'!BL$32,S!$HC61:$HL61)+SUMIF(N!$HC$15:$HL$15,'Ciclo Semaforico'!BL$32,N!$HC61:$HL61)+SUMIF(E!$HC$15:$HL$15,'Ciclo Semaforico'!BL$32,E!$HC61:$HL61)+SUMIF(O!$HC$15:$HL$15,'Ciclo Semaforico'!BL$32,O!$HC61:$HL61))-IF(BL$31="",(SUMIF(S!$HC$15:$HL$15,'Ciclo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Semaforico'!BL$30,O!$HC61:$HL61))*BL$31))</f>
        <v>0</v>
      </c>
      <c r="BM86" s="241">
        <f>IF(BM$32="",IF(BM$31="",(SUMIF(S!$HC$15:$HL$15,'Ciclo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Semaforico'!BM$30,O!$HC61:$HL61))*BM$31),(SUMIF(S!$HC$15:$HL$15,'Ciclo Semaforico'!BM$32,S!$HC61:$HL61)+SUMIF(N!$HC$15:$HL$15,'Ciclo Semaforico'!BM$32,N!$HC61:$HL61)+SUMIF(E!$HC$15:$HL$15,'Ciclo Semaforico'!BM$32,E!$HC61:$HL61)+SUMIF(O!$HC$15:$HL$15,'Ciclo Semaforico'!BM$32,O!$HC61:$HL61))-IF(BM$31="",(SUMIF(S!$HC$15:$HL$15,'Ciclo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Semaforico'!BM$30,O!$HC61:$HL61))*BM$31))</f>
        <v>0</v>
      </c>
      <c r="BN86" s="241">
        <f>IF(BN$32="",IF(BN$31="",(SUMIF(S!$HC$15:$HL$15,'Ciclo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Semaforico'!BN$30,O!$HC61:$HL61))*BN$31),(SUMIF(S!$HC$15:$HL$15,'Ciclo Semaforico'!BN$32,S!$HC61:$HL61)+SUMIF(N!$HC$15:$HL$15,'Ciclo Semaforico'!BN$32,N!$HC61:$HL61)+SUMIF(E!$HC$15:$HL$15,'Ciclo Semaforico'!BN$32,E!$HC61:$HL61)+SUMIF(O!$HC$15:$HL$15,'Ciclo Semaforico'!BN$32,O!$HC61:$HL61))-IF(BN$31="",(SUMIF(S!$HC$15:$HL$15,'Ciclo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Semaforico'!BN$30,O!$HC61:$HL61))*BN$31))</f>
        <v>0</v>
      </c>
      <c r="BO86" s="241">
        <f>IF(BO$32="",IF(BO$31="",(SUMIF(S!$HC$15:$HL$15,'Ciclo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Semaforico'!BO$30,O!$HC61:$HL61))*BO$31),(SUMIF(S!$HC$15:$HL$15,'Ciclo Semaforico'!BO$32,S!$HC61:$HL61)+SUMIF(N!$HC$15:$HL$15,'Ciclo Semaforico'!BO$32,N!$HC61:$HL61)+SUMIF(E!$HC$15:$HL$15,'Ciclo Semaforico'!BO$32,E!$HC61:$HL61)+SUMIF(O!$HC$15:$HL$15,'Ciclo Semaforico'!BO$32,O!$HC61:$HL61))-IF(BO$31="",(SUMIF(S!$HC$15:$HL$15,'Ciclo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Semaforico'!BO$30,O!$HC61:$HL61))*BO$31))</f>
        <v>0</v>
      </c>
      <c r="BP86" s="241">
        <f>IF(BP$32="",IF(BP$31="",(SUMIF(S!$HC$15:$HL$15,'Ciclo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Semaforico'!BP$30,O!$HC61:$HL61))*BP$31),(SUMIF(S!$HC$15:$HL$15,'Ciclo Semaforico'!BP$32,S!$HC61:$HL61)+SUMIF(N!$HC$15:$HL$15,'Ciclo Semaforico'!BP$32,N!$HC61:$HL61)+SUMIF(E!$HC$15:$HL$15,'Ciclo Semaforico'!BP$32,E!$HC61:$HL61)+SUMIF(O!$HC$15:$HL$15,'Ciclo Semaforico'!BP$32,O!$HC61:$HL61))-IF(BP$31="",(SUMIF(S!$HC$15:$HL$15,'Ciclo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Semaforico'!BP$30,O!$HC61:$HL61))*BP$31))</f>
        <v>0</v>
      </c>
      <c r="BQ86" s="241">
        <f>IF(BQ$32="",IF(BQ$31="",(SUMIF(S!$HC$15:$HL$15,'Ciclo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Semaforico'!BQ$30,O!$HC61:$HL61))*BQ$31),(SUMIF(S!$HC$15:$HL$15,'Ciclo Semaforico'!BQ$32,S!$HC61:$HL61)+SUMIF(N!$HC$15:$HL$15,'Ciclo Semaforico'!BQ$32,N!$HC61:$HL61)+SUMIF(E!$HC$15:$HL$15,'Ciclo Semaforico'!BQ$32,E!$HC61:$HL61)+SUMIF(O!$HC$15:$HL$15,'Ciclo Semaforico'!BQ$32,O!$HC61:$HL61))-IF(BQ$31="",(SUMIF(S!$HC$15:$HL$15,'Ciclo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Semaforico'!BQ$30,O!$HC61:$HL61))*BQ$31))</f>
        <v>0</v>
      </c>
      <c r="BR86" s="241">
        <f>IF(BR$32="",IF(BR$31="",(SUMIF(S!$HC$15:$HL$15,'Ciclo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Semaforico'!BR$30,O!$HC61:$HL61))*BR$31),(SUMIF(S!$HC$15:$HL$15,'Ciclo Semaforico'!BR$32,S!$HC61:$HL61)+SUMIF(N!$HC$15:$HL$15,'Ciclo Semaforico'!BR$32,N!$HC61:$HL61)+SUMIF(E!$HC$15:$HL$15,'Ciclo Semaforico'!BR$32,E!$HC61:$HL61)+SUMIF(O!$HC$15:$HL$15,'Ciclo Semaforico'!BR$32,O!$HC61:$HL61))-IF(BR$31="",(SUMIF(S!$HC$15:$HL$15,'Ciclo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Semaforico'!BR$30,O!$HC61:$HL61))*BR$31))</f>
        <v>0</v>
      </c>
      <c r="BS86" s="241">
        <f>IF(BS$32="",IF(BS$31="",(SUMIF(S!$HC$15:$HL$15,'Ciclo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Semaforico'!BS$30,O!$HC61:$HL61))*BS$31),(SUMIF(S!$HC$15:$HL$15,'Ciclo Semaforico'!BS$32,S!$HC61:$HL61)+SUMIF(N!$HC$15:$HL$15,'Ciclo Semaforico'!BS$32,N!$HC61:$HL61)+SUMIF(E!$HC$15:$HL$15,'Ciclo Semaforico'!BS$32,E!$HC61:$HL61)+SUMIF(O!$HC$15:$HL$15,'Ciclo Semaforico'!BS$32,O!$HC61:$HL61))-IF(BS$31="",(SUMIF(S!$HC$15:$HL$15,'Ciclo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Semaforico'!BS$30,O!$HC61:$HL61))*BS$31))</f>
        <v>0</v>
      </c>
      <c r="BT86" s="241">
        <f>IF(BT$32="",IF(BT$31="",(SUMIF(S!$HC$15:$HL$15,'Ciclo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Semaforico'!BT$30,O!$HC61:$HL61))*BT$31),(SUMIF(S!$HC$15:$HL$15,'Ciclo Semaforico'!BT$32,S!$HC61:$HL61)+SUMIF(N!$HC$15:$HL$15,'Ciclo Semaforico'!BT$32,N!$HC61:$HL61)+SUMIF(E!$HC$15:$HL$15,'Ciclo Semaforico'!BT$32,E!$HC61:$HL61)+SUMIF(O!$HC$15:$HL$15,'Ciclo Semaforico'!BT$32,O!$HC61:$HL61))-IF(BT$31="",(SUMIF(S!$HC$15:$HL$15,'Ciclo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Semaforico'!BT$30,O!$HC61:$HL61))*BT$31))</f>
        <v>0</v>
      </c>
      <c r="BU86" s="241">
        <f>IF(BU$32="",IF(BU$31="",(SUMIF(S!$HC$15:$HL$15,'Ciclo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Semaforico'!BU$30,O!$HC61:$HL61))*BU$31),(SUMIF(S!$HC$15:$HL$15,'Ciclo Semaforico'!BU$32,S!$HC61:$HL61)+SUMIF(N!$HC$15:$HL$15,'Ciclo Semaforico'!BU$32,N!$HC61:$HL61)+SUMIF(E!$HC$15:$HL$15,'Ciclo Semaforico'!BU$32,E!$HC61:$HL61)+SUMIF(O!$HC$15:$HL$15,'Ciclo Semaforico'!BU$32,O!$HC61:$HL61))-IF(BU$31="",(SUMIF(S!$HC$15:$HL$15,'Ciclo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Semaforico'!BU$30,O!$HC61:$HL61))*BU$31))</f>
        <v>0</v>
      </c>
      <c r="BV86" s="242">
        <f>IF(BV$32="",IF(BV$31="",(SUMIF(S!$HC$15:$HL$15,'Ciclo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Semaforico'!BV$30,O!$HC61:$HL61))*BV$31),(SUMIF(S!$HC$15:$HL$15,'Ciclo Semaforico'!BV$32,S!$HC61:$HL61)+SUMIF(N!$HC$15:$HL$15,'Ciclo Semaforico'!BV$32,N!$HC61:$HL61)+SUMIF(E!$HC$15:$HL$15,'Ciclo Semaforico'!BV$32,E!$HC61:$HL61)+SUMIF(O!$HC$15:$HL$15,'Ciclo Semaforico'!BV$32,O!$HC61:$HL61))-IF(BV$31="",(SUMIF(S!$HC$15:$HL$15,'Ciclo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Semaforico'!BV$30,O!$HC61:$HL61))*BV$31))</f>
        <v>0</v>
      </c>
      <c r="BW86" s="240">
        <f>IF(BW$32="",IF(BW$31="",(SUMIF(S!$HC$15:$HL$15,'Ciclo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Semaforico'!BW$30,O!$HC61:$HL61))*BW$31),(SUMIF(S!$HC$15:$HL$15,'Ciclo Semaforico'!BW$32,S!$HC61:$HL61)+SUMIF(N!$HC$15:$HL$15,'Ciclo Semaforico'!BW$32,N!$HC61:$HL61)+SUMIF(E!$HC$15:$HL$15,'Ciclo Semaforico'!BW$32,E!$HC61:$HL61)+SUMIF(O!$HC$15:$HL$15,'Ciclo Semaforico'!BW$32,O!$HC61:$HL61))-IF(BW$31="",(SUMIF(S!$HC$15:$HL$15,'Ciclo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Semaforico'!BW$30,O!$HC61:$HL61))*BW$31))</f>
        <v>0</v>
      </c>
      <c r="BX86" s="241">
        <f>IF(BX$32="",IF(BX$31="",(SUMIF(S!$HC$15:$HL$15,'Ciclo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Semaforico'!BX$30,O!$HC61:$HL61))*BX$31),(SUMIF(S!$HC$15:$HL$15,'Ciclo Semaforico'!BX$32,S!$HC61:$HL61)+SUMIF(N!$HC$15:$HL$15,'Ciclo Semaforico'!BX$32,N!$HC61:$HL61)+SUMIF(E!$HC$15:$HL$15,'Ciclo Semaforico'!BX$32,E!$HC61:$HL61)+SUMIF(O!$HC$15:$HL$15,'Ciclo Semaforico'!BX$32,O!$HC61:$HL61))-IF(BX$31="",(SUMIF(S!$HC$15:$HL$15,'Ciclo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Semaforico'!BX$30,O!$HC61:$HL61))*BX$31))</f>
        <v>0</v>
      </c>
      <c r="BY86" s="241">
        <f>IF(BY$32="",IF(BY$31="",(SUMIF(S!$HC$15:$HL$15,'Ciclo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Semaforico'!BY$30,O!$HC61:$HL61))*BY$31),(SUMIF(S!$HC$15:$HL$15,'Ciclo Semaforico'!BY$32,S!$HC61:$HL61)+SUMIF(N!$HC$15:$HL$15,'Ciclo Semaforico'!BY$32,N!$HC61:$HL61)+SUMIF(E!$HC$15:$HL$15,'Ciclo Semaforico'!BY$32,E!$HC61:$HL61)+SUMIF(O!$HC$15:$HL$15,'Ciclo Semaforico'!BY$32,O!$HC61:$HL61))-IF(BY$31="",(SUMIF(S!$HC$15:$HL$15,'Ciclo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Semaforico'!BY$30,O!$HC61:$HL61))*BY$31))</f>
        <v>0</v>
      </c>
      <c r="BZ86" s="241">
        <f>IF(BZ$32="",IF(BZ$31="",(SUMIF(S!$HC$15:$HL$15,'Ciclo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Semaforico'!BZ$30,O!$HC61:$HL61))*BZ$31),(SUMIF(S!$HC$15:$HL$15,'Ciclo Semaforico'!BZ$32,S!$HC61:$HL61)+SUMIF(N!$HC$15:$HL$15,'Ciclo Semaforico'!BZ$32,N!$HC61:$HL61)+SUMIF(E!$HC$15:$HL$15,'Ciclo Semaforico'!BZ$32,E!$HC61:$HL61)+SUMIF(O!$HC$15:$HL$15,'Ciclo Semaforico'!BZ$32,O!$HC61:$HL61))-IF(BZ$31="",(SUMIF(S!$HC$15:$HL$15,'Ciclo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Semaforico'!BZ$30,O!$HC61:$HL61))*BZ$31))</f>
        <v>0</v>
      </c>
      <c r="CA86" s="241">
        <f>IF(CA$32="",IF(CA$31="",(SUMIF(S!$HC$15:$HL$15,'Ciclo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Semaforico'!CA$30,O!$HC61:$HL61))*CA$31),(SUMIF(S!$HC$15:$HL$15,'Ciclo Semaforico'!CA$32,S!$HC61:$HL61)+SUMIF(N!$HC$15:$HL$15,'Ciclo Semaforico'!CA$32,N!$HC61:$HL61)+SUMIF(E!$HC$15:$HL$15,'Ciclo Semaforico'!CA$32,E!$HC61:$HL61)+SUMIF(O!$HC$15:$HL$15,'Ciclo Semaforico'!CA$32,O!$HC61:$HL61))-IF(CA$31="",(SUMIF(S!$HC$15:$HL$15,'Ciclo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Semaforico'!CA$30,O!$HC61:$HL61))*CA$31))</f>
        <v>0</v>
      </c>
      <c r="CB86" s="241">
        <f>IF(CB$32="",IF(CB$31="",(SUMIF(S!$HC$15:$HL$15,'Ciclo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Semaforico'!CB$30,O!$HC61:$HL61))*CB$31),(SUMIF(S!$HC$15:$HL$15,'Ciclo Semaforico'!CB$32,S!$HC61:$HL61)+SUMIF(N!$HC$15:$HL$15,'Ciclo Semaforico'!CB$32,N!$HC61:$HL61)+SUMIF(E!$HC$15:$HL$15,'Ciclo Semaforico'!CB$32,E!$HC61:$HL61)+SUMIF(O!$HC$15:$HL$15,'Ciclo Semaforico'!CB$32,O!$HC61:$HL61))-IF(CB$31="",(SUMIF(S!$HC$15:$HL$15,'Ciclo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Semaforico'!CB$30,O!$HC61:$HL61))*CB$31))</f>
        <v>0</v>
      </c>
      <c r="CC86" s="241">
        <f>IF(CC$32="",IF(CC$31="",(SUMIF(S!$HC$15:$HL$15,'Ciclo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Semaforico'!CC$30,O!$HC61:$HL61))*CC$31),(SUMIF(S!$HC$15:$HL$15,'Ciclo Semaforico'!CC$32,S!$HC61:$HL61)+SUMIF(N!$HC$15:$HL$15,'Ciclo Semaforico'!CC$32,N!$HC61:$HL61)+SUMIF(E!$HC$15:$HL$15,'Ciclo Semaforico'!CC$32,E!$HC61:$HL61)+SUMIF(O!$HC$15:$HL$15,'Ciclo Semaforico'!CC$32,O!$HC61:$HL61))-IF(CC$31="",(SUMIF(S!$HC$15:$HL$15,'Ciclo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Semaforico'!CC$30,O!$HC61:$HL61))*CC$31))</f>
        <v>0</v>
      </c>
      <c r="CD86" s="241">
        <f>IF(CD$32="",IF(CD$31="",(SUMIF(S!$HC$15:$HL$15,'Ciclo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Semaforico'!CD$30,O!$HC61:$HL61))*CD$31),(SUMIF(S!$HC$15:$HL$15,'Ciclo Semaforico'!CD$32,S!$HC61:$HL61)+SUMIF(N!$HC$15:$HL$15,'Ciclo Semaforico'!CD$32,N!$HC61:$HL61)+SUMIF(E!$HC$15:$HL$15,'Ciclo Semaforico'!CD$32,E!$HC61:$HL61)+SUMIF(O!$HC$15:$HL$15,'Ciclo Semaforico'!CD$32,O!$HC61:$HL61))-IF(CD$31="",(SUMIF(S!$HC$15:$HL$15,'Ciclo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Semaforico'!CD$30,O!$HC61:$HL61))*CD$31))</f>
        <v>0</v>
      </c>
      <c r="CE86" s="241">
        <f>IF(CE$32="",IF(CE$31="",(SUMIF(S!$HC$15:$HL$15,'Ciclo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Semaforico'!CE$30,O!$HC61:$HL61))*CE$31),(SUMIF(S!$HC$15:$HL$15,'Ciclo Semaforico'!CE$32,S!$HC61:$HL61)+SUMIF(N!$HC$15:$HL$15,'Ciclo Semaforico'!CE$32,N!$HC61:$HL61)+SUMIF(E!$HC$15:$HL$15,'Ciclo Semaforico'!CE$32,E!$HC61:$HL61)+SUMIF(O!$HC$15:$HL$15,'Ciclo Semaforico'!CE$32,O!$HC61:$HL61))-IF(CE$31="",(SUMIF(S!$HC$15:$HL$15,'Ciclo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Semaforico'!CE$30,O!$HC61:$HL61))*CE$31))</f>
        <v>0</v>
      </c>
      <c r="CF86" s="241">
        <f>IF(CF$32="",IF(CF$31="",(SUMIF(S!$HC$15:$HL$15,'Ciclo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Semaforico'!CF$30,O!$HC61:$HL61))*CF$31),(SUMIF(S!$HC$15:$HL$15,'Ciclo Semaforico'!CF$32,S!$HC61:$HL61)+SUMIF(N!$HC$15:$HL$15,'Ciclo Semaforico'!CF$32,N!$HC61:$HL61)+SUMIF(E!$HC$15:$HL$15,'Ciclo Semaforico'!CF$32,E!$HC61:$HL61)+SUMIF(O!$HC$15:$HL$15,'Ciclo Semaforico'!CF$32,O!$HC61:$HL61))-IF(CF$31="",(SUMIF(S!$HC$15:$HL$15,'Ciclo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Semaforico'!CF$30,O!$HC61:$HL61))*CF$31))</f>
        <v>0</v>
      </c>
      <c r="CG86" s="241">
        <f>IF(CG$32="",IF(CG$31="",(SUMIF(S!$HC$15:$HL$15,'Ciclo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Semaforico'!CG$30,O!$HC61:$HL61))*CG$31),(SUMIF(S!$HC$15:$HL$15,'Ciclo Semaforico'!CG$32,S!$HC61:$HL61)+SUMIF(N!$HC$15:$HL$15,'Ciclo Semaforico'!CG$32,N!$HC61:$HL61)+SUMIF(E!$HC$15:$HL$15,'Ciclo Semaforico'!CG$32,E!$HC61:$HL61)+SUMIF(O!$HC$15:$HL$15,'Ciclo Semaforico'!CG$32,O!$HC61:$HL61))-IF(CG$31="",(SUMIF(S!$HC$15:$HL$15,'Ciclo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Semaforico'!CG$30,O!$HC61:$HL61))*CG$31))</f>
        <v>0</v>
      </c>
      <c r="CH86" s="242">
        <f>IF(CH$32="",IF(CH$31="",(SUMIF(S!$HC$15:$HL$15,'Ciclo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Semaforico'!CH$30,O!$HC61:$HL61))*CH$31),(SUMIF(S!$HC$15:$HL$15,'Ciclo Semaforico'!CH$32,S!$HC61:$HL61)+SUMIF(N!$HC$15:$HL$15,'Ciclo Semaforico'!CH$32,N!$HC61:$HL61)+SUMIF(E!$HC$15:$HL$15,'Ciclo Semaforico'!CH$32,E!$HC61:$HL61)+SUMIF(O!$HC$15:$HL$15,'Ciclo Semaforico'!CH$32,O!$HC61:$HL61))-IF(CH$31="",(SUMIF(S!$HC$15:$HL$15,'Ciclo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Semaforico'!CH$30,O!$HC61:$HL61))*CH$31))</f>
        <v>0</v>
      </c>
      <c r="CI86" s="240" t="e">
        <f t="shared" si="208"/>
        <v>#REF!</v>
      </c>
      <c r="CJ86" s="241" t="e">
        <f t="shared" si="209"/>
        <v>#REF!</v>
      </c>
      <c r="CK86" s="241" t="e">
        <f t="shared" si="210"/>
        <v>#REF!</v>
      </c>
      <c r="CL86" s="241" t="e">
        <f t="shared" si="211"/>
        <v>#REF!</v>
      </c>
      <c r="CM86" s="241" t="e">
        <f t="shared" si="212"/>
        <v>#REF!</v>
      </c>
      <c r="CN86" s="241" t="e">
        <f t="shared" si="213"/>
        <v>#REF!</v>
      </c>
      <c r="CO86" s="241" t="e">
        <f t="shared" si="214"/>
        <v>#REF!</v>
      </c>
      <c r="CP86" s="241" t="e">
        <f t="shared" si="215"/>
        <v>#REF!</v>
      </c>
      <c r="CQ86" s="241" t="e">
        <f t="shared" si="216"/>
        <v>#REF!</v>
      </c>
      <c r="CR86" s="241" t="e">
        <f t="shared" si="217"/>
        <v>#REF!</v>
      </c>
      <c r="CS86" s="241" t="e">
        <f t="shared" si="218"/>
        <v>#REF!</v>
      </c>
      <c r="CT86" s="242">
        <f t="shared" si="219"/>
        <v>0</v>
      </c>
      <c r="CU86" s="240" t="e">
        <f t="shared" si="220"/>
        <v>#REF!</v>
      </c>
      <c r="CV86" s="241" t="e">
        <f t="shared" si="221"/>
        <v>#REF!</v>
      </c>
      <c r="CW86" s="241" t="e">
        <f t="shared" si="222"/>
        <v>#REF!</v>
      </c>
      <c r="CX86" s="241">
        <f t="shared" si="223"/>
        <v>0</v>
      </c>
      <c r="CY86" s="241">
        <f t="shared" si="224"/>
        <v>0</v>
      </c>
      <c r="CZ86" s="241">
        <f t="shared" si="225"/>
        <v>0</v>
      </c>
      <c r="DA86" s="241">
        <f t="shared" si="226"/>
        <v>0</v>
      </c>
      <c r="DB86" s="241">
        <f t="shared" si="227"/>
        <v>0</v>
      </c>
      <c r="DC86" s="241">
        <f t="shared" si="228"/>
        <v>0</v>
      </c>
      <c r="DD86" s="241">
        <f t="shared" si="229"/>
        <v>0</v>
      </c>
      <c r="DE86" s="241">
        <f t="shared" si="230"/>
        <v>0</v>
      </c>
      <c r="DF86" s="242">
        <f t="shared" si="231"/>
        <v>0</v>
      </c>
      <c r="DG86" s="240">
        <f t="shared" si="232"/>
        <v>0</v>
      </c>
      <c r="DH86" s="241">
        <f t="shared" si="233"/>
        <v>0</v>
      </c>
      <c r="DI86" s="241">
        <f t="shared" si="234"/>
        <v>0</v>
      </c>
      <c r="DJ86" s="241">
        <f t="shared" si="235"/>
        <v>0</v>
      </c>
      <c r="DK86" s="241">
        <f t="shared" si="236"/>
        <v>0</v>
      </c>
      <c r="DL86" s="241">
        <f t="shared" si="237"/>
        <v>0</v>
      </c>
      <c r="DM86" s="241">
        <f t="shared" si="238"/>
        <v>0</v>
      </c>
      <c r="DN86" s="241">
        <f t="shared" si="239"/>
        <v>0</v>
      </c>
      <c r="DO86" s="241">
        <f t="shared" si="240"/>
        <v>0</v>
      </c>
      <c r="DP86" s="241">
        <f t="shared" si="241"/>
        <v>0</v>
      </c>
      <c r="DQ86" s="241">
        <f t="shared" si="242"/>
        <v>0</v>
      </c>
      <c r="DR86" s="242">
        <f t="shared" si="243"/>
        <v>0</v>
      </c>
      <c r="DS86" s="240">
        <f t="shared" si="244"/>
        <v>0</v>
      </c>
      <c r="DT86" s="241">
        <f t="shared" si="245"/>
        <v>0</v>
      </c>
      <c r="DU86" s="241">
        <f t="shared" si="246"/>
        <v>0</v>
      </c>
      <c r="DV86" s="241">
        <f t="shared" si="247"/>
        <v>0</v>
      </c>
      <c r="DW86" s="241">
        <f t="shared" si="248"/>
        <v>0</v>
      </c>
      <c r="DX86" s="241">
        <f t="shared" si="249"/>
        <v>0</v>
      </c>
      <c r="DY86" s="241">
        <f t="shared" si="250"/>
        <v>0</v>
      </c>
      <c r="DZ86" s="241">
        <f t="shared" si="251"/>
        <v>0</v>
      </c>
      <c r="EA86" s="241">
        <f t="shared" si="252"/>
        <v>0</v>
      </c>
      <c r="EB86" s="241">
        <f t="shared" si="253"/>
        <v>0</v>
      </c>
      <c r="EC86" s="241">
        <f t="shared" si="254"/>
        <v>0</v>
      </c>
      <c r="ED86" s="242">
        <f t="shared" si="255"/>
        <v>0</v>
      </c>
      <c r="EE86" s="240">
        <f t="shared" si="256"/>
        <v>0</v>
      </c>
      <c r="EF86" s="241">
        <f t="shared" si="257"/>
        <v>0</v>
      </c>
      <c r="EG86" s="241">
        <f t="shared" si="258"/>
        <v>0</v>
      </c>
      <c r="EH86" s="241">
        <f t="shared" si="259"/>
        <v>0</v>
      </c>
      <c r="EI86" s="241">
        <f t="shared" si="260"/>
        <v>0</v>
      </c>
      <c r="EJ86" s="241">
        <f t="shared" si="261"/>
        <v>0</v>
      </c>
      <c r="EK86" s="241">
        <f t="shared" si="262"/>
        <v>0</v>
      </c>
      <c r="EL86" s="241">
        <f t="shared" si="263"/>
        <v>0</v>
      </c>
      <c r="EM86" s="241">
        <f t="shared" si="264"/>
        <v>0</v>
      </c>
      <c r="EN86" s="241">
        <f t="shared" si="265"/>
        <v>0</v>
      </c>
      <c r="EO86" s="241">
        <f t="shared" si="266"/>
        <v>0</v>
      </c>
      <c r="EP86" s="242">
        <f t="shared" si="267"/>
        <v>0</v>
      </c>
      <c r="EQ86" s="251" t="e">
        <f t="shared" si="268"/>
        <v>#REF!</v>
      </c>
      <c r="ER86" s="252" t="e">
        <f t="shared" si="269"/>
        <v>#REF!</v>
      </c>
      <c r="ES86" s="252" t="e">
        <f t="shared" si="270"/>
        <v>#REF!</v>
      </c>
      <c r="ET86" s="252" t="e">
        <f t="shared" si="271"/>
        <v>#REF!</v>
      </c>
      <c r="EU86" s="252" t="e">
        <f t="shared" si="272"/>
        <v>#REF!</v>
      </c>
      <c r="EV86" s="252" t="e">
        <f t="shared" si="273"/>
        <v>#REF!</v>
      </c>
      <c r="EW86" s="252" t="e">
        <f t="shared" si="274"/>
        <v>#REF!</v>
      </c>
      <c r="EX86" s="252" t="e">
        <f t="shared" si="275"/>
        <v>#REF!</v>
      </c>
      <c r="EY86" s="252" t="e">
        <f t="shared" si="276"/>
        <v>#REF!</v>
      </c>
      <c r="EZ86" s="252" t="e">
        <f t="shared" si="277"/>
        <v>#REF!</v>
      </c>
      <c r="FA86" s="252" t="e">
        <f t="shared" si="278"/>
        <v>#REF!</v>
      </c>
      <c r="FB86" s="253" t="str">
        <f t="shared" si="279"/>
        <v/>
      </c>
      <c r="FC86" s="251" t="e">
        <f t="shared" si="280"/>
        <v>#REF!</v>
      </c>
      <c r="FD86" s="252" t="e">
        <f t="shared" si="281"/>
        <v>#REF!</v>
      </c>
      <c r="FE86" s="252" t="e">
        <f t="shared" si="282"/>
        <v>#REF!</v>
      </c>
      <c r="FF86" s="252" t="str">
        <f t="shared" si="283"/>
        <v/>
      </c>
      <c r="FG86" s="252" t="str">
        <f t="shared" si="284"/>
        <v/>
      </c>
      <c r="FH86" s="252" t="str">
        <f t="shared" si="285"/>
        <v/>
      </c>
      <c r="FI86" s="252" t="str">
        <f t="shared" si="286"/>
        <v/>
      </c>
      <c r="FJ86" s="252" t="str">
        <f t="shared" si="287"/>
        <v/>
      </c>
      <c r="FK86" s="252" t="str">
        <f t="shared" si="288"/>
        <v/>
      </c>
      <c r="FL86" s="252" t="str">
        <f t="shared" si="289"/>
        <v/>
      </c>
      <c r="FM86" s="252" t="str">
        <f t="shared" si="290"/>
        <v/>
      </c>
      <c r="FN86" s="253" t="str">
        <f t="shared" si="291"/>
        <v/>
      </c>
      <c r="FO86" s="251" t="str">
        <f t="shared" si="292"/>
        <v/>
      </c>
      <c r="FP86" s="252" t="str">
        <f t="shared" si="293"/>
        <v/>
      </c>
      <c r="FQ86" s="252" t="str">
        <f t="shared" si="294"/>
        <v/>
      </c>
      <c r="FR86" s="252" t="str">
        <f t="shared" si="295"/>
        <v/>
      </c>
      <c r="FS86" s="252" t="str">
        <f t="shared" si="296"/>
        <v/>
      </c>
      <c r="FT86" s="252" t="str">
        <f t="shared" si="297"/>
        <v/>
      </c>
      <c r="FU86" s="252" t="str">
        <f t="shared" si="298"/>
        <v/>
      </c>
      <c r="FV86" s="252" t="str">
        <f t="shared" si="299"/>
        <v/>
      </c>
      <c r="FW86" s="252" t="str">
        <f t="shared" si="300"/>
        <v/>
      </c>
      <c r="FX86" s="252" t="str">
        <f t="shared" si="301"/>
        <v/>
      </c>
      <c r="FY86" s="252" t="str">
        <f t="shared" si="302"/>
        <v/>
      </c>
      <c r="FZ86" s="253" t="str">
        <f t="shared" si="303"/>
        <v/>
      </c>
      <c r="GA86" s="251" t="str">
        <f t="shared" si="304"/>
        <v/>
      </c>
      <c r="GB86" s="252" t="str">
        <f t="shared" si="305"/>
        <v/>
      </c>
      <c r="GC86" s="252" t="str">
        <f t="shared" si="306"/>
        <v/>
      </c>
      <c r="GD86" s="252" t="str">
        <f t="shared" si="307"/>
        <v/>
      </c>
      <c r="GE86" s="252" t="str">
        <f t="shared" si="308"/>
        <v/>
      </c>
      <c r="GF86" s="252" t="str">
        <f t="shared" si="309"/>
        <v/>
      </c>
      <c r="GG86" s="252" t="str">
        <f t="shared" si="310"/>
        <v/>
      </c>
      <c r="GH86" s="252" t="str">
        <f t="shared" si="311"/>
        <v/>
      </c>
      <c r="GI86" s="252" t="str">
        <f t="shared" si="312"/>
        <v/>
      </c>
      <c r="GJ86" s="252" t="str">
        <f t="shared" si="313"/>
        <v/>
      </c>
      <c r="GK86" s="252" t="str">
        <f t="shared" si="314"/>
        <v/>
      </c>
      <c r="GL86" s="253" t="str">
        <f t="shared" si="315"/>
        <v/>
      </c>
      <c r="GM86" s="251" t="str">
        <f t="shared" si="316"/>
        <v/>
      </c>
      <c r="GN86" s="252" t="str">
        <f t="shared" si="317"/>
        <v/>
      </c>
      <c r="GO86" s="252" t="str">
        <f t="shared" si="318"/>
        <v/>
      </c>
      <c r="GP86" s="252" t="str">
        <f t="shared" si="319"/>
        <v/>
      </c>
      <c r="GQ86" s="252" t="str">
        <f t="shared" si="320"/>
        <v/>
      </c>
      <c r="GR86" s="252" t="str">
        <f t="shared" si="321"/>
        <v/>
      </c>
      <c r="GS86" s="252" t="str">
        <f t="shared" si="322"/>
        <v/>
      </c>
      <c r="GT86" s="252" t="str">
        <f t="shared" si="323"/>
        <v/>
      </c>
      <c r="GU86" s="252" t="str">
        <f t="shared" si="324"/>
        <v/>
      </c>
      <c r="GV86" s="252" t="str">
        <f t="shared" si="325"/>
        <v/>
      </c>
      <c r="GW86" s="252" t="str">
        <f t="shared" si="326"/>
        <v/>
      </c>
      <c r="GX86" s="253" t="str">
        <f t="shared" si="327"/>
        <v/>
      </c>
      <c r="GY86" s="248" t="e">
        <f t="shared" si="332"/>
        <v>#REF!</v>
      </c>
      <c r="GZ86" s="249" t="e">
        <f t="shared" si="332"/>
        <v>#REF!</v>
      </c>
      <c r="HA86" s="249">
        <f t="shared" si="332"/>
        <v>0</v>
      </c>
      <c r="HB86" s="249">
        <f t="shared" si="332"/>
        <v>0</v>
      </c>
      <c r="HC86" s="249">
        <f t="shared" si="332"/>
        <v>0</v>
      </c>
      <c r="HD86" s="249">
        <f t="shared" si="332"/>
        <v>0</v>
      </c>
      <c r="HE86" s="249">
        <f t="shared" si="332"/>
        <v>0</v>
      </c>
      <c r="HF86" s="250">
        <f t="shared" si="332"/>
        <v>0</v>
      </c>
      <c r="HG86" s="248" t="e">
        <f t="shared" si="333"/>
        <v>#REF!</v>
      </c>
      <c r="HH86" s="249" t="e">
        <f t="shared" si="333"/>
        <v>#REF!</v>
      </c>
      <c r="HI86" s="249">
        <f t="shared" si="333"/>
        <v>0</v>
      </c>
      <c r="HJ86" s="249">
        <f t="shared" si="333"/>
        <v>0</v>
      </c>
      <c r="HK86" s="249">
        <f t="shared" si="333"/>
        <v>0</v>
      </c>
      <c r="HL86" s="249">
        <f t="shared" si="333"/>
        <v>0</v>
      </c>
      <c r="HM86" s="249">
        <f t="shared" si="333"/>
        <v>0</v>
      </c>
      <c r="HN86" s="250">
        <f t="shared" si="333"/>
        <v>0</v>
      </c>
      <c r="HO86" s="248">
        <f t="shared" si="334"/>
        <v>0</v>
      </c>
      <c r="HP86" s="249">
        <f t="shared" si="334"/>
        <v>0</v>
      </c>
      <c r="HQ86" s="249">
        <f t="shared" si="334"/>
        <v>0</v>
      </c>
      <c r="HR86" s="249">
        <f t="shared" si="334"/>
        <v>0</v>
      </c>
      <c r="HS86" s="249">
        <f t="shared" si="334"/>
        <v>0</v>
      </c>
      <c r="HT86" s="249">
        <f t="shared" si="334"/>
        <v>0</v>
      </c>
      <c r="HU86" s="249">
        <f t="shared" si="334"/>
        <v>0</v>
      </c>
      <c r="HV86" s="250">
        <f t="shared" si="334"/>
        <v>0</v>
      </c>
      <c r="HW86" s="248">
        <f t="shared" si="335"/>
        <v>0</v>
      </c>
      <c r="HX86" s="249">
        <f t="shared" si="335"/>
        <v>0</v>
      </c>
      <c r="HY86" s="249">
        <f t="shared" si="335"/>
        <v>0</v>
      </c>
      <c r="HZ86" s="249">
        <f t="shared" si="335"/>
        <v>0</v>
      </c>
      <c r="IA86" s="249">
        <f t="shared" si="335"/>
        <v>0</v>
      </c>
      <c r="IB86" s="249">
        <f t="shared" si="335"/>
        <v>0</v>
      </c>
      <c r="IC86" s="249">
        <f t="shared" si="335"/>
        <v>0</v>
      </c>
      <c r="ID86" s="250">
        <f t="shared" si="335"/>
        <v>0</v>
      </c>
      <c r="IE86" s="248">
        <f t="shared" si="336"/>
        <v>0</v>
      </c>
      <c r="IF86" s="249">
        <f t="shared" si="336"/>
        <v>0</v>
      </c>
      <c r="IG86" s="249">
        <f t="shared" si="336"/>
        <v>0</v>
      </c>
      <c r="IH86" s="249">
        <f t="shared" si="336"/>
        <v>0</v>
      </c>
      <c r="II86" s="249">
        <f t="shared" si="336"/>
        <v>0</v>
      </c>
      <c r="IJ86" s="249">
        <f t="shared" si="336"/>
        <v>0</v>
      </c>
      <c r="IK86" s="249">
        <f t="shared" si="336"/>
        <v>0</v>
      </c>
      <c r="IL86" s="250">
        <f t="shared" si="336"/>
        <v>0</v>
      </c>
      <c r="IM86" s="251" t="e">
        <f t="shared" si="203"/>
        <v>#REF!</v>
      </c>
      <c r="IN86" s="252" t="e">
        <f t="shared" si="204"/>
        <v>#REF!</v>
      </c>
      <c r="IO86" s="252">
        <f t="shared" si="205"/>
        <v>0</v>
      </c>
      <c r="IP86" s="252">
        <f t="shared" si="206"/>
        <v>0</v>
      </c>
      <c r="IQ86" s="253">
        <f t="shared" si="207"/>
        <v>0</v>
      </c>
      <c r="IR86" s="405" t="e">
        <f t="shared" si="195"/>
        <v>#REF!</v>
      </c>
      <c r="IS86" s="246">
        <f t="shared" si="202"/>
        <v>13</v>
      </c>
      <c r="IT86" s="254" t="e">
        <f t="shared" si="328"/>
        <v>#REF!</v>
      </c>
      <c r="IU86" s="682">
        <v>2600</v>
      </c>
      <c r="IV86" s="410">
        <v>3</v>
      </c>
      <c r="IW86" s="666" t="s">
        <v>223</v>
      </c>
      <c r="IX86" s="667" t="e">
        <f t="shared" si="196"/>
        <v>#REF!</v>
      </c>
      <c r="IY86" s="668" t="e">
        <f t="shared" si="329"/>
        <v>#REF!</v>
      </c>
      <c r="IZ86" s="669">
        <v>3</v>
      </c>
      <c r="JA86" s="670">
        <v>2</v>
      </c>
      <c r="JB86" s="668" t="e">
        <f t="shared" si="330"/>
        <v>#REF!</v>
      </c>
      <c r="JC86" s="669">
        <f t="shared" si="337"/>
        <v>3</v>
      </c>
      <c r="JD86" s="670">
        <f t="shared" si="337"/>
        <v>2</v>
      </c>
      <c r="JE86" s="671" t="e">
        <f t="shared" si="331"/>
        <v>#REF!</v>
      </c>
      <c r="JF86" s="672">
        <v>3</v>
      </c>
      <c r="JG86" s="673">
        <v>0</v>
      </c>
      <c r="JH86" s="671"/>
      <c r="JI86" s="672"/>
      <c r="JJ86" s="673"/>
      <c r="JK86" s="419"/>
      <c r="JL86" s="420"/>
      <c r="JM86" s="421"/>
      <c r="JN86" s="680">
        <v>1</v>
      </c>
      <c r="JO86" s="680">
        <v>1</v>
      </c>
      <c r="JP86" s="680">
        <v>1</v>
      </c>
      <c r="JQ86" s="680">
        <v>1</v>
      </c>
      <c r="JR86" s="681">
        <v>1</v>
      </c>
      <c r="JS86" s="676" t="e">
        <f t="shared" si="201"/>
        <v>#REF!</v>
      </c>
    </row>
    <row r="87" spans="25:279" ht="20.100000000000001" hidden="1" customHeight="1">
      <c r="Y87" s="381" t="e">
        <f>N!IK62</f>
        <v>#REF!</v>
      </c>
      <c r="Z87" s="378" t="s">
        <v>44</v>
      </c>
      <c r="AA87" s="240" t="e">
        <f>IF(AA$32="",IF(AA$31="",(SUMIF(S!$HC$15:$HL$15,'Ciclo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Semaforico'!AA$30,O!$HC62:$HL62))*AA$31),(SUMIF(S!$HC$15:$HL$15,'Ciclo Semaforico'!AA$32,S!$HC62:$HL62)+SUMIF(N!$HC$15:$HL$15,'Ciclo Semaforico'!AA$32,N!$HC62:$HL62)+SUMIF(E!$HC$15:$HL$15,'Ciclo Semaforico'!AA$32,E!$HC62:$HL62)+SUMIF(O!$HC$15:$HL$15,'Ciclo Semaforico'!AA$32,O!$HC62:$HL62))-IF(AA$31="",(SUMIF(S!$HC$15:$HL$15,'Ciclo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Semaforico'!AA$30,O!$HC62:$HL62))*AA$31))</f>
        <v>#REF!</v>
      </c>
      <c r="AB87" s="241" t="e">
        <f>IF(AB$32="",IF(AB$31="",(SUMIF(S!$HC$15:$HL$15,'Ciclo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Semaforico'!AB$30,O!$HC62:$HL62))*AB$31),(SUMIF(S!$HC$15:$HL$15,'Ciclo Semaforico'!AB$32,S!$HC62:$HL62)+SUMIF(N!$HC$15:$HL$15,'Ciclo Semaforico'!AB$32,N!$HC62:$HL62)+SUMIF(E!$HC$15:$HL$15,'Ciclo Semaforico'!AB$32,E!$HC62:$HL62)+SUMIF(O!$HC$15:$HL$15,'Ciclo Semaforico'!AB$32,O!$HC62:$HL62))-IF(AB$31="",(SUMIF(S!$HC$15:$HL$15,'Ciclo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Semaforico'!AB$30,O!$HC62:$HL62))*AB$31))</f>
        <v>#REF!</v>
      </c>
      <c r="AC87" s="241" t="e">
        <f>IF(AC$32="",IF(AC$31="",(SUMIF(S!$HC$15:$HL$15,'Ciclo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Semaforico'!AC$30,O!$HC62:$HL62))*AC$31),(SUMIF(S!$HC$15:$HL$15,'Ciclo Semaforico'!AC$32,S!$HC62:$HL62)+SUMIF(N!$HC$15:$HL$15,'Ciclo Semaforico'!AC$32,N!$HC62:$HL62)+SUMIF(E!$HC$15:$HL$15,'Ciclo Semaforico'!AC$32,E!$HC62:$HL62)+SUMIF(O!$HC$15:$HL$15,'Ciclo Semaforico'!AC$32,O!$HC62:$HL62))-IF(AC$31="",(SUMIF(S!$HC$15:$HL$15,'Ciclo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Semaforico'!AC$30,O!$HC62:$HL62))*AC$31))</f>
        <v>#REF!</v>
      </c>
      <c r="AD87" s="241" t="e">
        <f>IF(AD$32="",IF(AD$31="",(SUMIF(S!$HC$15:$HL$15,'Ciclo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Semaforico'!AD$30,O!$HC62:$HL62))*AD$31),(SUMIF(S!$HC$15:$HL$15,'Ciclo Semaforico'!AD$32,S!$HC62:$HL62)+SUMIF(N!$HC$15:$HL$15,'Ciclo Semaforico'!AD$32,N!$HC62:$HL62)+SUMIF(E!$HC$15:$HL$15,'Ciclo Semaforico'!AD$32,E!$HC62:$HL62)+SUMIF(O!$HC$15:$HL$15,'Ciclo Semaforico'!AD$32,O!$HC62:$HL62))-IF(AD$31="",(SUMIF(S!$HC$15:$HL$15,'Ciclo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Semaforico'!AD$30,O!$HC62:$HL62))*AD$31))</f>
        <v>#REF!</v>
      </c>
      <c r="AE87" s="241" t="e">
        <f>IF(AE$32="",IF(AE$31="",(SUMIF(S!$HC$15:$HL$15,'Ciclo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Semaforico'!AE$30,O!$HC62:$HL62))*AE$31),(SUMIF(S!$HC$15:$HL$15,'Ciclo Semaforico'!AE$32,S!$HC62:$HL62)+SUMIF(N!$HC$15:$HL$15,'Ciclo Semaforico'!AE$32,N!$HC62:$HL62)+SUMIF(E!$HC$15:$HL$15,'Ciclo Semaforico'!AE$32,E!$HC62:$HL62)+SUMIF(O!$HC$15:$HL$15,'Ciclo Semaforico'!AE$32,O!$HC62:$HL62))-IF(AE$31="",(SUMIF(S!$HC$15:$HL$15,'Ciclo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Semaforico'!AE$30,O!$HC62:$HL62))*AE$31))</f>
        <v>#REF!</v>
      </c>
      <c r="AF87" s="241" t="e">
        <f>IF(AF$32="",IF(AF$31="",(SUMIF(S!$HC$15:$HL$15,'Ciclo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Semaforico'!AF$30,O!$HC62:$HL62))*AF$31),(SUMIF(S!$HC$15:$HL$15,'Ciclo Semaforico'!AF$32,S!$HC62:$HL62)+SUMIF(N!$HC$15:$HL$15,'Ciclo Semaforico'!AF$32,N!$HC62:$HL62)+SUMIF(E!$HC$15:$HL$15,'Ciclo Semaforico'!AF$32,E!$HC62:$HL62)+SUMIF(O!$HC$15:$HL$15,'Ciclo Semaforico'!AF$32,O!$HC62:$HL62))-IF(AF$31="",(SUMIF(S!$HC$15:$HL$15,'Ciclo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Semaforico'!AF$30,O!$HC62:$HL62))*AF$31))</f>
        <v>#REF!</v>
      </c>
      <c r="AG87" s="241" t="e">
        <f>IF(AG$32="",IF(AG$31="",(SUMIF(S!$HC$15:$HL$15,'Ciclo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Semaforico'!AG$30,O!$HC62:$HL62))*AG$31),(SUMIF(S!$HC$15:$HL$15,'Ciclo Semaforico'!AG$32,S!$HC62:$HL62)+SUMIF(N!$HC$15:$HL$15,'Ciclo Semaforico'!AG$32,N!$HC62:$HL62)+SUMIF(E!$HC$15:$HL$15,'Ciclo Semaforico'!AG$32,E!$HC62:$HL62)+SUMIF(O!$HC$15:$HL$15,'Ciclo Semaforico'!AG$32,O!$HC62:$HL62))-IF(AG$31="",(SUMIF(S!$HC$15:$HL$15,'Ciclo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Semaforico'!AG$30,O!$HC62:$HL62))*AG$31))</f>
        <v>#REF!</v>
      </c>
      <c r="AH87" s="241" t="e">
        <f>IF(AH$32="",IF(AH$31="",(SUMIF(S!$HC$15:$HL$15,'Ciclo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Semaforico'!AH$30,O!$HC62:$HL62))*AH$31),(SUMIF(S!$HC$15:$HL$15,'Ciclo Semaforico'!AH$32,S!$HC62:$HL62)+SUMIF(N!$HC$15:$HL$15,'Ciclo Semaforico'!AH$32,N!$HC62:$HL62)+SUMIF(E!$HC$15:$HL$15,'Ciclo Semaforico'!AH$32,E!$HC62:$HL62)+SUMIF(O!$HC$15:$HL$15,'Ciclo Semaforico'!AH$32,O!$HC62:$HL62))-IF(AH$31="",(SUMIF(S!$HC$15:$HL$15,'Ciclo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Semaforico'!AH$30,O!$HC62:$HL62))*AH$31))</f>
        <v>#REF!</v>
      </c>
      <c r="AI87" s="241" t="e">
        <f>IF(AI$32="",IF(AI$31="",(SUMIF(S!$HC$15:$HL$15,'Ciclo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Semaforico'!AI$30,O!$HC62:$HL62))*AI$31),(SUMIF(S!$HC$15:$HL$15,'Ciclo Semaforico'!AI$32,S!$HC62:$HL62)+SUMIF(N!$HC$15:$HL$15,'Ciclo Semaforico'!AI$32,N!$HC62:$HL62)+SUMIF(E!$HC$15:$HL$15,'Ciclo Semaforico'!AI$32,E!$HC62:$HL62)+SUMIF(O!$HC$15:$HL$15,'Ciclo Semaforico'!AI$32,O!$HC62:$HL62))-IF(AI$31="",(SUMIF(S!$HC$15:$HL$15,'Ciclo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Semaforico'!AI$30,O!$HC62:$HL62))*AI$31))</f>
        <v>#REF!</v>
      </c>
      <c r="AJ87" s="241" t="e">
        <f>IF(AJ$32="",IF(AJ$31="",(SUMIF(S!$HC$15:$HL$15,'Ciclo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Semaforico'!AJ$30,O!$HC62:$HL62))*AJ$31),(SUMIF(S!$HC$15:$HL$15,'Ciclo Semaforico'!AJ$32,S!$HC62:$HL62)+SUMIF(N!$HC$15:$HL$15,'Ciclo Semaforico'!AJ$32,N!$HC62:$HL62)+SUMIF(E!$HC$15:$HL$15,'Ciclo Semaforico'!AJ$32,E!$HC62:$HL62)+SUMIF(O!$HC$15:$HL$15,'Ciclo Semaforico'!AJ$32,O!$HC62:$HL62))-IF(AJ$31="",(SUMIF(S!$HC$15:$HL$15,'Ciclo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Semaforico'!AJ$30,O!$HC62:$HL62))*AJ$31))</f>
        <v>#REF!</v>
      </c>
      <c r="AK87" s="241" t="e">
        <f>IF(AK$32="",IF(AK$31="",(SUMIF(S!$HC$15:$HL$15,'Ciclo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Semaforico'!AK$30,O!$HC62:$HL62))*AK$31),(SUMIF(S!$HC$15:$HL$15,'Ciclo Semaforico'!AK$32,S!$HC62:$HL62)+SUMIF(N!$HC$15:$HL$15,'Ciclo Semaforico'!AK$32,N!$HC62:$HL62)+SUMIF(E!$HC$15:$HL$15,'Ciclo Semaforico'!AK$32,E!$HC62:$HL62)+SUMIF(O!$HC$15:$HL$15,'Ciclo Semaforico'!AK$32,O!$HC62:$HL62))-IF(AK$31="",(SUMIF(S!$HC$15:$HL$15,'Ciclo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Semaforico'!AK$30,O!$HC62:$HL62))*AK$31))</f>
        <v>#REF!</v>
      </c>
      <c r="AL87" s="242">
        <f>IF(AL$32="",IF(AL$31="",(SUMIF(S!$HC$15:$HL$15,'Ciclo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Semaforico'!AL$30,O!$HC62:$HL62))*AL$31),(SUMIF(S!$HC$15:$HL$15,'Ciclo Semaforico'!AL$32,S!$HC62:$HL62)+SUMIF(N!$HC$15:$HL$15,'Ciclo Semaforico'!AL$32,N!$HC62:$HL62)+SUMIF(E!$HC$15:$HL$15,'Ciclo Semaforico'!AL$32,E!$HC62:$HL62)+SUMIF(O!$HC$15:$HL$15,'Ciclo Semaforico'!AL$32,O!$HC62:$HL62))-IF(AL$31="",(SUMIF(S!$HC$15:$HL$15,'Ciclo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Semaforico'!AL$30,O!$HC62:$HL62))*AL$31))</f>
        <v>0</v>
      </c>
      <c r="AM87" s="240" t="e">
        <f>IF(AM$32="",IF(AM$31="",(SUMIF(S!$HC$15:$HL$15,'Ciclo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Semaforico'!AM$30,O!$HC62:$HL62))*AM$31),(SUMIF(S!$HC$15:$HL$15,'Ciclo Semaforico'!AM$32,S!$HC62:$HL62)+SUMIF(N!$HC$15:$HL$15,'Ciclo Semaforico'!AM$32,N!$HC62:$HL62)+SUMIF(E!$HC$15:$HL$15,'Ciclo Semaforico'!AM$32,E!$HC62:$HL62)+SUMIF(O!$HC$15:$HL$15,'Ciclo Semaforico'!AM$32,O!$HC62:$HL62))-IF(AM$31="",(SUMIF(S!$HC$15:$HL$15,'Ciclo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Semaforico'!AM$30,O!$HC62:$HL62))*AM$31))</f>
        <v>#REF!</v>
      </c>
      <c r="AN87" s="241" t="e">
        <f>IF(AN$32="",IF(AN$31="",(SUMIF(S!$HC$15:$HL$15,'Ciclo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Semaforico'!AN$30,O!$HC62:$HL62))*AN$31),(SUMIF(S!$HC$15:$HL$15,'Ciclo Semaforico'!AN$32,S!$HC62:$HL62)+SUMIF(N!$HC$15:$HL$15,'Ciclo Semaforico'!AN$32,N!$HC62:$HL62)+SUMIF(E!$HC$15:$HL$15,'Ciclo Semaforico'!AN$32,E!$HC62:$HL62)+SUMIF(O!$HC$15:$HL$15,'Ciclo Semaforico'!AN$32,O!$HC62:$HL62))-IF(AN$31="",(SUMIF(S!$HC$15:$HL$15,'Ciclo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Semaforico'!AN$30,O!$HC62:$HL62))*AN$31))</f>
        <v>#REF!</v>
      </c>
      <c r="AO87" s="241" t="e">
        <f>IF(AO$32="",IF(AO$31="",(SUMIF(S!$HC$15:$HL$15,'Ciclo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Semaforico'!AO$30,O!$HC62:$HL62))*AO$31),(SUMIF(S!$HC$15:$HL$15,'Ciclo Semaforico'!AO$32,S!$HC62:$HL62)+SUMIF(N!$HC$15:$HL$15,'Ciclo Semaforico'!AO$32,N!$HC62:$HL62)+SUMIF(E!$HC$15:$HL$15,'Ciclo Semaforico'!AO$32,E!$HC62:$HL62)+SUMIF(O!$HC$15:$HL$15,'Ciclo Semaforico'!AO$32,O!$HC62:$HL62))-IF(AO$31="",(SUMIF(S!$HC$15:$HL$15,'Ciclo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Semaforico'!AO$30,O!$HC62:$HL62))*AO$31))</f>
        <v>#REF!</v>
      </c>
      <c r="AP87" s="241">
        <f>IF(AP$32="",IF(AP$31="",(SUMIF(S!$HC$15:$HL$15,'Ciclo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Semaforico'!AP$30,O!$HC62:$HL62))*AP$31),(SUMIF(S!$HC$15:$HL$15,'Ciclo Semaforico'!AP$32,S!$HC62:$HL62)+SUMIF(N!$HC$15:$HL$15,'Ciclo Semaforico'!AP$32,N!$HC62:$HL62)+SUMIF(E!$HC$15:$HL$15,'Ciclo Semaforico'!AP$32,E!$HC62:$HL62)+SUMIF(O!$HC$15:$HL$15,'Ciclo Semaforico'!AP$32,O!$HC62:$HL62))-IF(AP$31="",(SUMIF(S!$HC$15:$HL$15,'Ciclo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Semaforico'!AP$30,O!$HC62:$HL62))*AP$31))</f>
        <v>0</v>
      </c>
      <c r="AQ87" s="241">
        <f>IF(AQ$32="",IF(AQ$31="",(SUMIF(S!$HC$15:$HL$15,'Ciclo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Semaforico'!AQ$30,O!$HC62:$HL62))*AQ$31),(SUMIF(S!$HC$15:$HL$15,'Ciclo Semaforico'!AQ$32,S!$HC62:$HL62)+SUMIF(N!$HC$15:$HL$15,'Ciclo Semaforico'!AQ$32,N!$HC62:$HL62)+SUMIF(E!$HC$15:$HL$15,'Ciclo Semaforico'!AQ$32,E!$HC62:$HL62)+SUMIF(O!$HC$15:$HL$15,'Ciclo Semaforico'!AQ$32,O!$HC62:$HL62))-IF(AQ$31="",(SUMIF(S!$HC$15:$HL$15,'Ciclo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Semaforico'!AQ$30,O!$HC62:$HL62))*AQ$31))</f>
        <v>0</v>
      </c>
      <c r="AR87" s="241">
        <f>IF(AR$32="",IF(AR$31="",(SUMIF(S!$HC$15:$HL$15,'Ciclo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Semaforico'!AR$30,O!$HC62:$HL62))*AR$31),(SUMIF(S!$HC$15:$HL$15,'Ciclo Semaforico'!AR$32,S!$HC62:$HL62)+SUMIF(N!$HC$15:$HL$15,'Ciclo Semaforico'!AR$32,N!$HC62:$HL62)+SUMIF(E!$HC$15:$HL$15,'Ciclo Semaforico'!AR$32,E!$HC62:$HL62)+SUMIF(O!$HC$15:$HL$15,'Ciclo Semaforico'!AR$32,O!$HC62:$HL62))-IF(AR$31="",(SUMIF(S!$HC$15:$HL$15,'Ciclo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Semaforico'!AR$30,O!$HC62:$HL62))*AR$31))</f>
        <v>0</v>
      </c>
      <c r="AS87" s="241">
        <f>IF(AS$32="",IF(AS$31="",(SUMIF(S!$HC$15:$HL$15,'Ciclo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Semaforico'!AS$30,O!$HC62:$HL62))*AS$31),(SUMIF(S!$HC$15:$HL$15,'Ciclo Semaforico'!AS$32,S!$HC62:$HL62)+SUMIF(N!$HC$15:$HL$15,'Ciclo Semaforico'!AS$32,N!$HC62:$HL62)+SUMIF(E!$HC$15:$HL$15,'Ciclo Semaforico'!AS$32,E!$HC62:$HL62)+SUMIF(O!$HC$15:$HL$15,'Ciclo Semaforico'!AS$32,O!$HC62:$HL62))-IF(AS$31="",(SUMIF(S!$HC$15:$HL$15,'Ciclo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Semaforico'!AS$30,O!$HC62:$HL62))*AS$31))</f>
        <v>0</v>
      </c>
      <c r="AT87" s="241">
        <f>IF(AT$32="",IF(AT$31="",(SUMIF(S!$HC$15:$HL$15,'Ciclo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Semaforico'!AT$30,O!$HC62:$HL62))*AT$31),(SUMIF(S!$HC$15:$HL$15,'Ciclo Semaforico'!AT$32,S!$HC62:$HL62)+SUMIF(N!$HC$15:$HL$15,'Ciclo Semaforico'!AT$32,N!$HC62:$HL62)+SUMIF(E!$HC$15:$HL$15,'Ciclo Semaforico'!AT$32,E!$HC62:$HL62)+SUMIF(O!$HC$15:$HL$15,'Ciclo Semaforico'!AT$32,O!$HC62:$HL62))-IF(AT$31="",(SUMIF(S!$HC$15:$HL$15,'Ciclo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Semaforico'!AT$30,O!$HC62:$HL62))*AT$31))</f>
        <v>0</v>
      </c>
      <c r="AU87" s="241">
        <f>IF(AU$32="",IF(AU$31="",(SUMIF(S!$HC$15:$HL$15,'Ciclo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Semaforico'!AU$30,O!$HC62:$HL62))*AU$31),(SUMIF(S!$HC$15:$HL$15,'Ciclo Semaforico'!AU$32,S!$HC62:$HL62)+SUMIF(N!$HC$15:$HL$15,'Ciclo Semaforico'!AU$32,N!$HC62:$HL62)+SUMIF(E!$HC$15:$HL$15,'Ciclo Semaforico'!AU$32,E!$HC62:$HL62)+SUMIF(O!$HC$15:$HL$15,'Ciclo Semaforico'!AU$32,O!$HC62:$HL62))-IF(AU$31="",(SUMIF(S!$HC$15:$HL$15,'Ciclo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Semaforico'!AU$30,O!$HC62:$HL62))*AU$31))</f>
        <v>0</v>
      </c>
      <c r="AV87" s="241">
        <f>IF(AV$32="",IF(AV$31="",(SUMIF(S!$HC$15:$HL$15,'Ciclo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Semaforico'!AV$30,O!$HC62:$HL62))*AV$31),(SUMIF(S!$HC$15:$HL$15,'Ciclo Semaforico'!AV$32,S!$HC62:$HL62)+SUMIF(N!$HC$15:$HL$15,'Ciclo Semaforico'!AV$32,N!$HC62:$HL62)+SUMIF(E!$HC$15:$HL$15,'Ciclo Semaforico'!AV$32,E!$HC62:$HL62)+SUMIF(O!$HC$15:$HL$15,'Ciclo Semaforico'!AV$32,O!$HC62:$HL62))-IF(AV$31="",(SUMIF(S!$HC$15:$HL$15,'Ciclo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Semaforico'!AV$30,O!$HC62:$HL62))*AV$31))</f>
        <v>0</v>
      </c>
      <c r="AW87" s="241">
        <f>IF(AW$32="",IF(AW$31="",(SUMIF(S!$HC$15:$HL$15,'Ciclo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Semaforico'!AW$30,O!$HC62:$HL62))*AW$31),(SUMIF(S!$HC$15:$HL$15,'Ciclo Semaforico'!AW$32,S!$HC62:$HL62)+SUMIF(N!$HC$15:$HL$15,'Ciclo Semaforico'!AW$32,N!$HC62:$HL62)+SUMIF(E!$HC$15:$HL$15,'Ciclo Semaforico'!AW$32,E!$HC62:$HL62)+SUMIF(O!$HC$15:$HL$15,'Ciclo Semaforico'!AW$32,O!$HC62:$HL62))-IF(AW$31="",(SUMIF(S!$HC$15:$HL$15,'Ciclo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Semaforico'!AW$30,O!$HC62:$HL62))*AW$31))</f>
        <v>0</v>
      </c>
      <c r="AX87" s="242">
        <f>IF(AX$32="",IF(AX$31="",(SUMIF(S!$HC$15:$HL$15,'Ciclo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Semaforico'!AX$30,O!$HC62:$HL62))*AX$31),(SUMIF(S!$HC$15:$HL$15,'Ciclo Semaforico'!AX$32,S!$HC62:$HL62)+SUMIF(N!$HC$15:$HL$15,'Ciclo Semaforico'!AX$32,N!$HC62:$HL62)+SUMIF(E!$HC$15:$HL$15,'Ciclo Semaforico'!AX$32,E!$HC62:$HL62)+SUMIF(O!$HC$15:$HL$15,'Ciclo Semaforico'!AX$32,O!$HC62:$HL62))-IF(AX$31="",(SUMIF(S!$HC$15:$HL$15,'Ciclo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Semaforico'!AX$30,O!$HC62:$HL62))*AX$31))</f>
        <v>0</v>
      </c>
      <c r="AY87" s="240">
        <f>IF(AY$32="",IF(AY$31="",(SUMIF(S!$HC$15:$HL$15,'Ciclo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Semaforico'!AY$30,O!$HC62:$HL62))*AY$31),(SUMIF(S!$HC$15:$HL$15,'Ciclo Semaforico'!AY$32,S!$HC62:$HL62)+SUMIF(N!$HC$15:$HL$15,'Ciclo Semaforico'!AY$32,N!$HC62:$HL62)+SUMIF(E!$HC$15:$HL$15,'Ciclo Semaforico'!AY$32,E!$HC62:$HL62)+SUMIF(O!$HC$15:$HL$15,'Ciclo Semaforico'!AY$32,O!$HC62:$HL62))-IF(AY$31="",(SUMIF(S!$HC$15:$HL$15,'Ciclo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Semaforico'!AY$30,O!$HC62:$HL62))*AY$31))</f>
        <v>0</v>
      </c>
      <c r="AZ87" s="241">
        <f>IF(AZ$32="",IF(AZ$31="",(SUMIF(S!$HC$15:$HL$15,'Ciclo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Semaforico'!AZ$30,O!$HC62:$HL62))*AZ$31),(SUMIF(S!$HC$15:$HL$15,'Ciclo Semaforico'!AZ$32,S!$HC62:$HL62)+SUMIF(N!$HC$15:$HL$15,'Ciclo Semaforico'!AZ$32,N!$HC62:$HL62)+SUMIF(E!$HC$15:$HL$15,'Ciclo Semaforico'!AZ$32,E!$HC62:$HL62)+SUMIF(O!$HC$15:$HL$15,'Ciclo Semaforico'!AZ$32,O!$HC62:$HL62))-IF(AZ$31="",(SUMIF(S!$HC$15:$HL$15,'Ciclo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Semaforico'!AZ$30,O!$HC62:$HL62))*AZ$31))</f>
        <v>0</v>
      </c>
      <c r="BA87" s="241">
        <f>IF(BA$32="",IF(BA$31="",(SUMIF(S!$HC$15:$HL$15,'Ciclo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Semaforico'!BA$30,O!$HC62:$HL62))*BA$31),(SUMIF(S!$HC$15:$HL$15,'Ciclo Semaforico'!BA$32,S!$HC62:$HL62)+SUMIF(N!$HC$15:$HL$15,'Ciclo Semaforico'!BA$32,N!$HC62:$HL62)+SUMIF(E!$HC$15:$HL$15,'Ciclo Semaforico'!BA$32,E!$HC62:$HL62)+SUMIF(O!$HC$15:$HL$15,'Ciclo Semaforico'!BA$32,O!$HC62:$HL62))-IF(BA$31="",(SUMIF(S!$HC$15:$HL$15,'Ciclo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Semaforico'!BA$30,O!$HC62:$HL62))*BA$31))</f>
        <v>0</v>
      </c>
      <c r="BB87" s="241">
        <f>IF(BB$32="",IF(BB$31="",(SUMIF(S!$HC$15:$HL$15,'Ciclo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Semaforico'!BB$30,O!$HC62:$HL62))*BB$31),(SUMIF(S!$HC$15:$HL$15,'Ciclo Semaforico'!BB$32,S!$HC62:$HL62)+SUMIF(N!$HC$15:$HL$15,'Ciclo Semaforico'!BB$32,N!$HC62:$HL62)+SUMIF(E!$HC$15:$HL$15,'Ciclo Semaforico'!BB$32,E!$HC62:$HL62)+SUMIF(O!$HC$15:$HL$15,'Ciclo Semaforico'!BB$32,O!$HC62:$HL62))-IF(BB$31="",(SUMIF(S!$HC$15:$HL$15,'Ciclo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Semaforico'!BB$30,O!$HC62:$HL62))*BB$31))</f>
        <v>0</v>
      </c>
      <c r="BC87" s="241">
        <f>IF(BC$32="",IF(BC$31="",(SUMIF(S!$HC$15:$HL$15,'Ciclo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Semaforico'!BC$30,O!$HC62:$HL62))*BC$31),(SUMIF(S!$HC$15:$HL$15,'Ciclo Semaforico'!BC$32,S!$HC62:$HL62)+SUMIF(N!$HC$15:$HL$15,'Ciclo Semaforico'!BC$32,N!$HC62:$HL62)+SUMIF(E!$HC$15:$HL$15,'Ciclo Semaforico'!BC$32,E!$HC62:$HL62)+SUMIF(O!$HC$15:$HL$15,'Ciclo Semaforico'!BC$32,O!$HC62:$HL62))-IF(BC$31="",(SUMIF(S!$HC$15:$HL$15,'Ciclo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Semaforico'!BC$30,O!$HC62:$HL62))*BC$31))</f>
        <v>0</v>
      </c>
      <c r="BD87" s="241">
        <f>IF(BD$32="",IF(BD$31="",(SUMIF(S!$HC$15:$HL$15,'Ciclo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Semaforico'!BD$30,O!$HC62:$HL62))*BD$31),(SUMIF(S!$HC$15:$HL$15,'Ciclo Semaforico'!BD$32,S!$HC62:$HL62)+SUMIF(N!$HC$15:$HL$15,'Ciclo Semaforico'!BD$32,N!$HC62:$HL62)+SUMIF(E!$HC$15:$HL$15,'Ciclo Semaforico'!BD$32,E!$HC62:$HL62)+SUMIF(O!$HC$15:$HL$15,'Ciclo Semaforico'!BD$32,O!$HC62:$HL62))-IF(BD$31="",(SUMIF(S!$HC$15:$HL$15,'Ciclo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Semaforico'!BD$30,O!$HC62:$HL62))*BD$31))</f>
        <v>0</v>
      </c>
      <c r="BE87" s="241">
        <f>IF(BE$32="",IF(BE$31="",(SUMIF(S!$HC$15:$HL$15,'Ciclo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Semaforico'!BE$30,O!$HC62:$HL62))*BE$31),(SUMIF(S!$HC$15:$HL$15,'Ciclo Semaforico'!BE$32,S!$HC62:$HL62)+SUMIF(N!$HC$15:$HL$15,'Ciclo Semaforico'!BE$32,N!$HC62:$HL62)+SUMIF(E!$HC$15:$HL$15,'Ciclo Semaforico'!BE$32,E!$HC62:$HL62)+SUMIF(O!$HC$15:$HL$15,'Ciclo Semaforico'!BE$32,O!$HC62:$HL62))-IF(BE$31="",(SUMIF(S!$HC$15:$HL$15,'Ciclo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Semaforico'!BE$30,O!$HC62:$HL62))*BE$31))</f>
        <v>0</v>
      </c>
      <c r="BF87" s="241">
        <f>IF(BF$32="",IF(BF$31="",(SUMIF(S!$HC$15:$HL$15,'Ciclo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Semaforico'!BF$30,O!$HC62:$HL62))*BF$31),(SUMIF(S!$HC$15:$HL$15,'Ciclo Semaforico'!BF$32,S!$HC62:$HL62)+SUMIF(N!$HC$15:$HL$15,'Ciclo Semaforico'!BF$32,N!$HC62:$HL62)+SUMIF(E!$HC$15:$HL$15,'Ciclo Semaforico'!BF$32,E!$HC62:$HL62)+SUMIF(O!$HC$15:$HL$15,'Ciclo Semaforico'!BF$32,O!$HC62:$HL62))-IF(BF$31="",(SUMIF(S!$HC$15:$HL$15,'Ciclo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Semaforico'!BF$30,O!$HC62:$HL62))*BF$31))</f>
        <v>0</v>
      </c>
      <c r="BG87" s="241">
        <f>IF(BG$32="",IF(BG$31="",(SUMIF(S!$HC$15:$HL$15,'Ciclo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Semaforico'!BG$30,O!$HC62:$HL62))*BG$31),(SUMIF(S!$HC$15:$HL$15,'Ciclo Semaforico'!BG$32,S!$HC62:$HL62)+SUMIF(N!$HC$15:$HL$15,'Ciclo Semaforico'!BG$32,N!$HC62:$HL62)+SUMIF(E!$HC$15:$HL$15,'Ciclo Semaforico'!BG$32,E!$HC62:$HL62)+SUMIF(O!$HC$15:$HL$15,'Ciclo Semaforico'!BG$32,O!$HC62:$HL62))-IF(BG$31="",(SUMIF(S!$HC$15:$HL$15,'Ciclo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Semaforico'!BG$30,O!$HC62:$HL62))*BG$31))</f>
        <v>0</v>
      </c>
      <c r="BH87" s="241">
        <f>IF(BH$32="",IF(BH$31="",(SUMIF(S!$HC$15:$HL$15,'Ciclo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Semaforico'!BH$30,O!$HC62:$HL62))*BH$31),(SUMIF(S!$HC$15:$HL$15,'Ciclo Semaforico'!BH$32,S!$HC62:$HL62)+SUMIF(N!$HC$15:$HL$15,'Ciclo Semaforico'!BH$32,N!$HC62:$HL62)+SUMIF(E!$HC$15:$HL$15,'Ciclo Semaforico'!BH$32,E!$HC62:$HL62)+SUMIF(O!$HC$15:$HL$15,'Ciclo Semaforico'!BH$32,O!$HC62:$HL62))-IF(BH$31="",(SUMIF(S!$HC$15:$HL$15,'Ciclo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Semaforico'!BH$30,O!$HC62:$HL62))*BH$31))</f>
        <v>0</v>
      </c>
      <c r="BI87" s="241">
        <f>IF(BI$32="",IF(BI$31="",(SUMIF(S!$HC$15:$HL$15,'Ciclo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Semaforico'!BI$30,O!$HC62:$HL62))*BI$31),(SUMIF(S!$HC$15:$HL$15,'Ciclo Semaforico'!BI$32,S!$HC62:$HL62)+SUMIF(N!$HC$15:$HL$15,'Ciclo Semaforico'!BI$32,N!$HC62:$HL62)+SUMIF(E!$HC$15:$HL$15,'Ciclo Semaforico'!BI$32,E!$HC62:$HL62)+SUMIF(O!$HC$15:$HL$15,'Ciclo Semaforico'!BI$32,O!$HC62:$HL62))-IF(BI$31="",(SUMIF(S!$HC$15:$HL$15,'Ciclo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Semaforico'!BI$30,O!$HC62:$HL62))*BI$31))</f>
        <v>0</v>
      </c>
      <c r="BJ87" s="242">
        <f>IF(BJ$32="",IF(BJ$31="",(SUMIF(S!$HC$15:$HL$15,'Ciclo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Semaforico'!BJ$30,O!$HC62:$HL62))*BJ$31),(SUMIF(S!$HC$15:$HL$15,'Ciclo Semaforico'!BJ$32,S!$HC62:$HL62)+SUMIF(N!$HC$15:$HL$15,'Ciclo Semaforico'!BJ$32,N!$HC62:$HL62)+SUMIF(E!$HC$15:$HL$15,'Ciclo Semaforico'!BJ$32,E!$HC62:$HL62)+SUMIF(O!$HC$15:$HL$15,'Ciclo Semaforico'!BJ$32,O!$HC62:$HL62))-IF(BJ$31="",(SUMIF(S!$HC$15:$HL$15,'Ciclo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Semaforico'!BJ$30,O!$HC62:$HL62))*BJ$31))</f>
        <v>0</v>
      </c>
      <c r="BK87" s="240">
        <f>IF(BK$32="",IF(BK$31="",(SUMIF(S!$HC$15:$HL$15,'Ciclo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Semaforico'!BK$30,O!$HC62:$HL62))*BK$31),(SUMIF(S!$HC$15:$HL$15,'Ciclo Semaforico'!BK$32,S!$HC62:$HL62)+SUMIF(N!$HC$15:$HL$15,'Ciclo Semaforico'!BK$32,N!$HC62:$HL62)+SUMIF(E!$HC$15:$HL$15,'Ciclo Semaforico'!BK$32,E!$HC62:$HL62)+SUMIF(O!$HC$15:$HL$15,'Ciclo Semaforico'!BK$32,O!$HC62:$HL62))-IF(BK$31="",(SUMIF(S!$HC$15:$HL$15,'Ciclo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Semaforico'!BK$30,O!$HC62:$HL62))*BK$31))</f>
        <v>0</v>
      </c>
      <c r="BL87" s="241">
        <f>IF(BL$32="",IF(BL$31="",(SUMIF(S!$HC$15:$HL$15,'Ciclo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Semaforico'!BL$30,O!$HC62:$HL62))*BL$31),(SUMIF(S!$HC$15:$HL$15,'Ciclo Semaforico'!BL$32,S!$HC62:$HL62)+SUMIF(N!$HC$15:$HL$15,'Ciclo Semaforico'!BL$32,N!$HC62:$HL62)+SUMIF(E!$HC$15:$HL$15,'Ciclo Semaforico'!BL$32,E!$HC62:$HL62)+SUMIF(O!$HC$15:$HL$15,'Ciclo Semaforico'!BL$32,O!$HC62:$HL62))-IF(BL$31="",(SUMIF(S!$HC$15:$HL$15,'Ciclo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Semaforico'!BL$30,O!$HC62:$HL62))*BL$31))</f>
        <v>0</v>
      </c>
      <c r="BM87" s="241">
        <f>IF(BM$32="",IF(BM$31="",(SUMIF(S!$HC$15:$HL$15,'Ciclo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Semaforico'!BM$30,O!$HC62:$HL62))*BM$31),(SUMIF(S!$HC$15:$HL$15,'Ciclo Semaforico'!BM$32,S!$HC62:$HL62)+SUMIF(N!$HC$15:$HL$15,'Ciclo Semaforico'!BM$32,N!$HC62:$HL62)+SUMIF(E!$HC$15:$HL$15,'Ciclo Semaforico'!BM$32,E!$HC62:$HL62)+SUMIF(O!$HC$15:$HL$15,'Ciclo Semaforico'!BM$32,O!$HC62:$HL62))-IF(BM$31="",(SUMIF(S!$HC$15:$HL$15,'Ciclo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Semaforico'!BM$30,O!$HC62:$HL62))*BM$31))</f>
        <v>0</v>
      </c>
      <c r="BN87" s="241">
        <f>IF(BN$32="",IF(BN$31="",(SUMIF(S!$HC$15:$HL$15,'Ciclo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Semaforico'!BN$30,O!$HC62:$HL62))*BN$31),(SUMIF(S!$HC$15:$HL$15,'Ciclo Semaforico'!BN$32,S!$HC62:$HL62)+SUMIF(N!$HC$15:$HL$15,'Ciclo Semaforico'!BN$32,N!$HC62:$HL62)+SUMIF(E!$HC$15:$HL$15,'Ciclo Semaforico'!BN$32,E!$HC62:$HL62)+SUMIF(O!$HC$15:$HL$15,'Ciclo Semaforico'!BN$32,O!$HC62:$HL62))-IF(BN$31="",(SUMIF(S!$HC$15:$HL$15,'Ciclo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Semaforico'!BN$30,O!$HC62:$HL62))*BN$31))</f>
        <v>0</v>
      </c>
      <c r="BO87" s="241">
        <f>IF(BO$32="",IF(BO$31="",(SUMIF(S!$HC$15:$HL$15,'Ciclo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Semaforico'!BO$30,O!$HC62:$HL62))*BO$31),(SUMIF(S!$HC$15:$HL$15,'Ciclo Semaforico'!BO$32,S!$HC62:$HL62)+SUMIF(N!$HC$15:$HL$15,'Ciclo Semaforico'!BO$32,N!$HC62:$HL62)+SUMIF(E!$HC$15:$HL$15,'Ciclo Semaforico'!BO$32,E!$HC62:$HL62)+SUMIF(O!$HC$15:$HL$15,'Ciclo Semaforico'!BO$32,O!$HC62:$HL62))-IF(BO$31="",(SUMIF(S!$HC$15:$HL$15,'Ciclo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Semaforico'!BO$30,O!$HC62:$HL62))*BO$31))</f>
        <v>0</v>
      </c>
      <c r="BP87" s="241">
        <f>IF(BP$32="",IF(BP$31="",(SUMIF(S!$HC$15:$HL$15,'Ciclo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Semaforico'!BP$30,O!$HC62:$HL62))*BP$31),(SUMIF(S!$HC$15:$HL$15,'Ciclo Semaforico'!BP$32,S!$HC62:$HL62)+SUMIF(N!$HC$15:$HL$15,'Ciclo Semaforico'!BP$32,N!$HC62:$HL62)+SUMIF(E!$HC$15:$HL$15,'Ciclo Semaforico'!BP$32,E!$HC62:$HL62)+SUMIF(O!$HC$15:$HL$15,'Ciclo Semaforico'!BP$32,O!$HC62:$HL62))-IF(BP$31="",(SUMIF(S!$HC$15:$HL$15,'Ciclo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Semaforico'!BP$30,O!$HC62:$HL62))*BP$31))</f>
        <v>0</v>
      </c>
      <c r="BQ87" s="241">
        <f>IF(BQ$32="",IF(BQ$31="",(SUMIF(S!$HC$15:$HL$15,'Ciclo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Semaforico'!BQ$30,O!$HC62:$HL62))*BQ$31),(SUMIF(S!$HC$15:$HL$15,'Ciclo Semaforico'!BQ$32,S!$HC62:$HL62)+SUMIF(N!$HC$15:$HL$15,'Ciclo Semaforico'!BQ$32,N!$HC62:$HL62)+SUMIF(E!$HC$15:$HL$15,'Ciclo Semaforico'!BQ$32,E!$HC62:$HL62)+SUMIF(O!$HC$15:$HL$15,'Ciclo Semaforico'!BQ$32,O!$HC62:$HL62))-IF(BQ$31="",(SUMIF(S!$HC$15:$HL$15,'Ciclo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Semaforico'!BQ$30,O!$HC62:$HL62))*BQ$31))</f>
        <v>0</v>
      </c>
      <c r="BR87" s="241">
        <f>IF(BR$32="",IF(BR$31="",(SUMIF(S!$HC$15:$HL$15,'Ciclo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Semaforico'!BR$30,O!$HC62:$HL62))*BR$31),(SUMIF(S!$HC$15:$HL$15,'Ciclo Semaforico'!BR$32,S!$HC62:$HL62)+SUMIF(N!$HC$15:$HL$15,'Ciclo Semaforico'!BR$32,N!$HC62:$HL62)+SUMIF(E!$HC$15:$HL$15,'Ciclo Semaforico'!BR$32,E!$HC62:$HL62)+SUMIF(O!$HC$15:$HL$15,'Ciclo Semaforico'!BR$32,O!$HC62:$HL62))-IF(BR$31="",(SUMIF(S!$HC$15:$HL$15,'Ciclo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Semaforico'!BR$30,O!$HC62:$HL62))*BR$31))</f>
        <v>0</v>
      </c>
      <c r="BS87" s="241">
        <f>IF(BS$32="",IF(BS$31="",(SUMIF(S!$HC$15:$HL$15,'Ciclo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Semaforico'!BS$30,O!$HC62:$HL62))*BS$31),(SUMIF(S!$HC$15:$HL$15,'Ciclo Semaforico'!BS$32,S!$HC62:$HL62)+SUMIF(N!$HC$15:$HL$15,'Ciclo Semaforico'!BS$32,N!$HC62:$HL62)+SUMIF(E!$HC$15:$HL$15,'Ciclo Semaforico'!BS$32,E!$HC62:$HL62)+SUMIF(O!$HC$15:$HL$15,'Ciclo Semaforico'!BS$32,O!$HC62:$HL62))-IF(BS$31="",(SUMIF(S!$HC$15:$HL$15,'Ciclo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Semaforico'!BS$30,O!$HC62:$HL62))*BS$31))</f>
        <v>0</v>
      </c>
      <c r="BT87" s="241">
        <f>IF(BT$32="",IF(BT$31="",(SUMIF(S!$HC$15:$HL$15,'Ciclo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Semaforico'!BT$30,O!$HC62:$HL62))*BT$31),(SUMIF(S!$HC$15:$HL$15,'Ciclo Semaforico'!BT$32,S!$HC62:$HL62)+SUMIF(N!$HC$15:$HL$15,'Ciclo Semaforico'!BT$32,N!$HC62:$HL62)+SUMIF(E!$HC$15:$HL$15,'Ciclo Semaforico'!BT$32,E!$HC62:$HL62)+SUMIF(O!$HC$15:$HL$15,'Ciclo Semaforico'!BT$32,O!$HC62:$HL62))-IF(BT$31="",(SUMIF(S!$HC$15:$HL$15,'Ciclo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Semaforico'!BT$30,O!$HC62:$HL62))*BT$31))</f>
        <v>0</v>
      </c>
      <c r="BU87" s="241">
        <f>IF(BU$32="",IF(BU$31="",(SUMIF(S!$HC$15:$HL$15,'Ciclo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Semaforico'!BU$30,O!$HC62:$HL62))*BU$31),(SUMIF(S!$HC$15:$HL$15,'Ciclo Semaforico'!BU$32,S!$HC62:$HL62)+SUMIF(N!$HC$15:$HL$15,'Ciclo Semaforico'!BU$32,N!$HC62:$HL62)+SUMIF(E!$HC$15:$HL$15,'Ciclo Semaforico'!BU$32,E!$HC62:$HL62)+SUMIF(O!$HC$15:$HL$15,'Ciclo Semaforico'!BU$32,O!$HC62:$HL62))-IF(BU$31="",(SUMIF(S!$HC$15:$HL$15,'Ciclo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Semaforico'!BU$30,O!$HC62:$HL62))*BU$31))</f>
        <v>0</v>
      </c>
      <c r="BV87" s="242">
        <f>IF(BV$32="",IF(BV$31="",(SUMIF(S!$HC$15:$HL$15,'Ciclo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Semaforico'!BV$30,O!$HC62:$HL62))*BV$31),(SUMIF(S!$HC$15:$HL$15,'Ciclo Semaforico'!BV$32,S!$HC62:$HL62)+SUMIF(N!$HC$15:$HL$15,'Ciclo Semaforico'!BV$32,N!$HC62:$HL62)+SUMIF(E!$HC$15:$HL$15,'Ciclo Semaforico'!BV$32,E!$HC62:$HL62)+SUMIF(O!$HC$15:$HL$15,'Ciclo Semaforico'!BV$32,O!$HC62:$HL62))-IF(BV$31="",(SUMIF(S!$HC$15:$HL$15,'Ciclo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Semaforico'!BV$30,O!$HC62:$HL62))*BV$31))</f>
        <v>0</v>
      </c>
      <c r="BW87" s="240">
        <f>IF(BW$32="",IF(BW$31="",(SUMIF(S!$HC$15:$HL$15,'Ciclo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Semaforico'!BW$30,O!$HC62:$HL62))*BW$31),(SUMIF(S!$HC$15:$HL$15,'Ciclo Semaforico'!BW$32,S!$HC62:$HL62)+SUMIF(N!$HC$15:$HL$15,'Ciclo Semaforico'!BW$32,N!$HC62:$HL62)+SUMIF(E!$HC$15:$HL$15,'Ciclo Semaforico'!BW$32,E!$HC62:$HL62)+SUMIF(O!$HC$15:$HL$15,'Ciclo Semaforico'!BW$32,O!$HC62:$HL62))-IF(BW$31="",(SUMIF(S!$HC$15:$HL$15,'Ciclo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Semaforico'!BW$30,O!$HC62:$HL62))*BW$31))</f>
        <v>0</v>
      </c>
      <c r="BX87" s="241">
        <f>IF(BX$32="",IF(BX$31="",(SUMIF(S!$HC$15:$HL$15,'Ciclo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Semaforico'!BX$30,O!$HC62:$HL62))*BX$31),(SUMIF(S!$HC$15:$HL$15,'Ciclo Semaforico'!BX$32,S!$HC62:$HL62)+SUMIF(N!$HC$15:$HL$15,'Ciclo Semaforico'!BX$32,N!$HC62:$HL62)+SUMIF(E!$HC$15:$HL$15,'Ciclo Semaforico'!BX$32,E!$HC62:$HL62)+SUMIF(O!$HC$15:$HL$15,'Ciclo Semaforico'!BX$32,O!$HC62:$HL62))-IF(BX$31="",(SUMIF(S!$HC$15:$HL$15,'Ciclo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Semaforico'!BX$30,O!$HC62:$HL62))*BX$31))</f>
        <v>0</v>
      </c>
      <c r="BY87" s="241">
        <f>IF(BY$32="",IF(BY$31="",(SUMIF(S!$HC$15:$HL$15,'Ciclo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Semaforico'!BY$30,O!$HC62:$HL62))*BY$31),(SUMIF(S!$HC$15:$HL$15,'Ciclo Semaforico'!BY$32,S!$HC62:$HL62)+SUMIF(N!$HC$15:$HL$15,'Ciclo Semaforico'!BY$32,N!$HC62:$HL62)+SUMIF(E!$HC$15:$HL$15,'Ciclo Semaforico'!BY$32,E!$HC62:$HL62)+SUMIF(O!$HC$15:$HL$15,'Ciclo Semaforico'!BY$32,O!$HC62:$HL62))-IF(BY$31="",(SUMIF(S!$HC$15:$HL$15,'Ciclo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Semaforico'!BY$30,O!$HC62:$HL62))*BY$31))</f>
        <v>0</v>
      </c>
      <c r="BZ87" s="241">
        <f>IF(BZ$32="",IF(BZ$31="",(SUMIF(S!$HC$15:$HL$15,'Ciclo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Semaforico'!BZ$30,O!$HC62:$HL62))*BZ$31),(SUMIF(S!$HC$15:$HL$15,'Ciclo Semaforico'!BZ$32,S!$HC62:$HL62)+SUMIF(N!$HC$15:$HL$15,'Ciclo Semaforico'!BZ$32,N!$HC62:$HL62)+SUMIF(E!$HC$15:$HL$15,'Ciclo Semaforico'!BZ$32,E!$HC62:$HL62)+SUMIF(O!$HC$15:$HL$15,'Ciclo Semaforico'!BZ$32,O!$HC62:$HL62))-IF(BZ$31="",(SUMIF(S!$HC$15:$HL$15,'Ciclo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Semaforico'!BZ$30,O!$HC62:$HL62))*BZ$31))</f>
        <v>0</v>
      </c>
      <c r="CA87" s="241">
        <f>IF(CA$32="",IF(CA$31="",(SUMIF(S!$HC$15:$HL$15,'Ciclo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Semaforico'!CA$30,O!$HC62:$HL62))*CA$31),(SUMIF(S!$HC$15:$HL$15,'Ciclo Semaforico'!CA$32,S!$HC62:$HL62)+SUMIF(N!$HC$15:$HL$15,'Ciclo Semaforico'!CA$32,N!$HC62:$HL62)+SUMIF(E!$HC$15:$HL$15,'Ciclo Semaforico'!CA$32,E!$HC62:$HL62)+SUMIF(O!$HC$15:$HL$15,'Ciclo Semaforico'!CA$32,O!$HC62:$HL62))-IF(CA$31="",(SUMIF(S!$HC$15:$HL$15,'Ciclo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Semaforico'!CA$30,O!$HC62:$HL62))*CA$31))</f>
        <v>0</v>
      </c>
      <c r="CB87" s="241">
        <f>IF(CB$32="",IF(CB$31="",(SUMIF(S!$HC$15:$HL$15,'Ciclo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Semaforico'!CB$30,O!$HC62:$HL62))*CB$31),(SUMIF(S!$HC$15:$HL$15,'Ciclo Semaforico'!CB$32,S!$HC62:$HL62)+SUMIF(N!$HC$15:$HL$15,'Ciclo Semaforico'!CB$32,N!$HC62:$HL62)+SUMIF(E!$HC$15:$HL$15,'Ciclo Semaforico'!CB$32,E!$HC62:$HL62)+SUMIF(O!$HC$15:$HL$15,'Ciclo Semaforico'!CB$32,O!$HC62:$HL62))-IF(CB$31="",(SUMIF(S!$HC$15:$HL$15,'Ciclo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Semaforico'!CB$30,O!$HC62:$HL62))*CB$31))</f>
        <v>0</v>
      </c>
      <c r="CC87" s="241">
        <f>IF(CC$32="",IF(CC$31="",(SUMIF(S!$HC$15:$HL$15,'Ciclo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Semaforico'!CC$30,O!$HC62:$HL62))*CC$31),(SUMIF(S!$HC$15:$HL$15,'Ciclo Semaforico'!CC$32,S!$HC62:$HL62)+SUMIF(N!$HC$15:$HL$15,'Ciclo Semaforico'!CC$32,N!$HC62:$HL62)+SUMIF(E!$HC$15:$HL$15,'Ciclo Semaforico'!CC$32,E!$HC62:$HL62)+SUMIF(O!$HC$15:$HL$15,'Ciclo Semaforico'!CC$32,O!$HC62:$HL62))-IF(CC$31="",(SUMIF(S!$HC$15:$HL$15,'Ciclo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Semaforico'!CC$30,O!$HC62:$HL62))*CC$31))</f>
        <v>0</v>
      </c>
      <c r="CD87" s="241">
        <f>IF(CD$32="",IF(CD$31="",(SUMIF(S!$HC$15:$HL$15,'Ciclo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Semaforico'!CD$30,O!$HC62:$HL62))*CD$31),(SUMIF(S!$HC$15:$HL$15,'Ciclo Semaforico'!CD$32,S!$HC62:$HL62)+SUMIF(N!$HC$15:$HL$15,'Ciclo Semaforico'!CD$32,N!$HC62:$HL62)+SUMIF(E!$HC$15:$HL$15,'Ciclo Semaforico'!CD$32,E!$HC62:$HL62)+SUMIF(O!$HC$15:$HL$15,'Ciclo Semaforico'!CD$32,O!$HC62:$HL62))-IF(CD$31="",(SUMIF(S!$HC$15:$HL$15,'Ciclo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Semaforico'!CD$30,O!$HC62:$HL62))*CD$31))</f>
        <v>0</v>
      </c>
      <c r="CE87" s="241">
        <f>IF(CE$32="",IF(CE$31="",(SUMIF(S!$HC$15:$HL$15,'Ciclo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Semaforico'!CE$30,O!$HC62:$HL62))*CE$31),(SUMIF(S!$HC$15:$HL$15,'Ciclo Semaforico'!CE$32,S!$HC62:$HL62)+SUMIF(N!$HC$15:$HL$15,'Ciclo Semaforico'!CE$32,N!$HC62:$HL62)+SUMIF(E!$HC$15:$HL$15,'Ciclo Semaforico'!CE$32,E!$HC62:$HL62)+SUMIF(O!$HC$15:$HL$15,'Ciclo Semaforico'!CE$32,O!$HC62:$HL62))-IF(CE$31="",(SUMIF(S!$HC$15:$HL$15,'Ciclo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Semaforico'!CE$30,O!$HC62:$HL62))*CE$31))</f>
        <v>0</v>
      </c>
      <c r="CF87" s="241">
        <f>IF(CF$32="",IF(CF$31="",(SUMIF(S!$HC$15:$HL$15,'Ciclo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Semaforico'!CF$30,O!$HC62:$HL62))*CF$31),(SUMIF(S!$HC$15:$HL$15,'Ciclo Semaforico'!CF$32,S!$HC62:$HL62)+SUMIF(N!$HC$15:$HL$15,'Ciclo Semaforico'!CF$32,N!$HC62:$HL62)+SUMIF(E!$HC$15:$HL$15,'Ciclo Semaforico'!CF$32,E!$HC62:$HL62)+SUMIF(O!$HC$15:$HL$15,'Ciclo Semaforico'!CF$32,O!$HC62:$HL62))-IF(CF$31="",(SUMIF(S!$HC$15:$HL$15,'Ciclo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Semaforico'!CF$30,O!$HC62:$HL62))*CF$31))</f>
        <v>0</v>
      </c>
      <c r="CG87" s="241">
        <f>IF(CG$32="",IF(CG$31="",(SUMIF(S!$HC$15:$HL$15,'Ciclo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Semaforico'!CG$30,O!$HC62:$HL62))*CG$31),(SUMIF(S!$HC$15:$HL$15,'Ciclo Semaforico'!CG$32,S!$HC62:$HL62)+SUMIF(N!$HC$15:$HL$15,'Ciclo Semaforico'!CG$32,N!$HC62:$HL62)+SUMIF(E!$HC$15:$HL$15,'Ciclo Semaforico'!CG$32,E!$HC62:$HL62)+SUMIF(O!$HC$15:$HL$15,'Ciclo Semaforico'!CG$32,O!$HC62:$HL62))-IF(CG$31="",(SUMIF(S!$HC$15:$HL$15,'Ciclo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Semaforico'!CG$30,O!$HC62:$HL62))*CG$31))</f>
        <v>0</v>
      </c>
      <c r="CH87" s="242">
        <f>IF(CH$32="",IF(CH$31="",(SUMIF(S!$HC$15:$HL$15,'Ciclo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Semaforico'!CH$30,O!$HC62:$HL62))*CH$31),(SUMIF(S!$HC$15:$HL$15,'Ciclo Semaforico'!CH$32,S!$HC62:$HL62)+SUMIF(N!$HC$15:$HL$15,'Ciclo Semaforico'!CH$32,N!$HC62:$HL62)+SUMIF(E!$HC$15:$HL$15,'Ciclo Semaforico'!CH$32,E!$HC62:$HL62)+SUMIF(O!$HC$15:$HL$15,'Ciclo Semaforico'!CH$32,O!$HC62:$HL62))-IF(CH$31="",(SUMIF(S!$HC$15:$HL$15,'Ciclo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Semaforico'!CH$30,O!$HC62:$HL62))*CH$31))</f>
        <v>0</v>
      </c>
      <c r="CI87" s="240" t="e">
        <f t="shared" si="208"/>
        <v>#REF!</v>
      </c>
      <c r="CJ87" s="241" t="e">
        <f t="shared" si="209"/>
        <v>#REF!</v>
      </c>
      <c r="CK87" s="241" t="e">
        <f t="shared" si="210"/>
        <v>#REF!</v>
      </c>
      <c r="CL87" s="241" t="e">
        <f t="shared" si="211"/>
        <v>#REF!</v>
      </c>
      <c r="CM87" s="241" t="e">
        <f t="shared" si="212"/>
        <v>#REF!</v>
      </c>
      <c r="CN87" s="241" t="e">
        <f t="shared" si="213"/>
        <v>#REF!</v>
      </c>
      <c r="CO87" s="241" t="e">
        <f t="shared" si="214"/>
        <v>#REF!</v>
      </c>
      <c r="CP87" s="241" t="e">
        <f t="shared" si="215"/>
        <v>#REF!</v>
      </c>
      <c r="CQ87" s="241" t="e">
        <f t="shared" si="216"/>
        <v>#REF!</v>
      </c>
      <c r="CR87" s="241" t="e">
        <f t="shared" si="217"/>
        <v>#REF!</v>
      </c>
      <c r="CS87" s="241" t="e">
        <f t="shared" si="218"/>
        <v>#REF!</v>
      </c>
      <c r="CT87" s="242">
        <f t="shared" si="219"/>
        <v>0</v>
      </c>
      <c r="CU87" s="240" t="e">
        <f t="shared" si="220"/>
        <v>#REF!</v>
      </c>
      <c r="CV87" s="241" t="e">
        <f t="shared" si="221"/>
        <v>#REF!</v>
      </c>
      <c r="CW87" s="241" t="e">
        <f t="shared" si="222"/>
        <v>#REF!</v>
      </c>
      <c r="CX87" s="241">
        <f t="shared" si="223"/>
        <v>0</v>
      </c>
      <c r="CY87" s="241">
        <f t="shared" si="224"/>
        <v>0</v>
      </c>
      <c r="CZ87" s="241">
        <f t="shared" si="225"/>
        <v>0</v>
      </c>
      <c r="DA87" s="241">
        <f t="shared" si="226"/>
        <v>0</v>
      </c>
      <c r="DB87" s="241">
        <f t="shared" si="227"/>
        <v>0</v>
      </c>
      <c r="DC87" s="241">
        <f t="shared" si="228"/>
        <v>0</v>
      </c>
      <c r="DD87" s="241">
        <f t="shared" si="229"/>
        <v>0</v>
      </c>
      <c r="DE87" s="241">
        <f t="shared" si="230"/>
        <v>0</v>
      </c>
      <c r="DF87" s="242">
        <f t="shared" si="231"/>
        <v>0</v>
      </c>
      <c r="DG87" s="240">
        <f t="shared" si="232"/>
        <v>0</v>
      </c>
      <c r="DH87" s="241">
        <f t="shared" si="233"/>
        <v>0</v>
      </c>
      <c r="DI87" s="241">
        <f t="shared" si="234"/>
        <v>0</v>
      </c>
      <c r="DJ87" s="241">
        <f t="shared" si="235"/>
        <v>0</v>
      </c>
      <c r="DK87" s="241">
        <f t="shared" si="236"/>
        <v>0</v>
      </c>
      <c r="DL87" s="241">
        <f t="shared" si="237"/>
        <v>0</v>
      </c>
      <c r="DM87" s="241">
        <f t="shared" si="238"/>
        <v>0</v>
      </c>
      <c r="DN87" s="241">
        <f t="shared" si="239"/>
        <v>0</v>
      </c>
      <c r="DO87" s="241">
        <f t="shared" si="240"/>
        <v>0</v>
      </c>
      <c r="DP87" s="241">
        <f t="shared" si="241"/>
        <v>0</v>
      </c>
      <c r="DQ87" s="241">
        <f t="shared" si="242"/>
        <v>0</v>
      </c>
      <c r="DR87" s="242">
        <f t="shared" si="243"/>
        <v>0</v>
      </c>
      <c r="DS87" s="240">
        <f t="shared" si="244"/>
        <v>0</v>
      </c>
      <c r="DT87" s="241">
        <f t="shared" si="245"/>
        <v>0</v>
      </c>
      <c r="DU87" s="241">
        <f t="shared" si="246"/>
        <v>0</v>
      </c>
      <c r="DV87" s="241">
        <f t="shared" si="247"/>
        <v>0</v>
      </c>
      <c r="DW87" s="241">
        <f t="shared" si="248"/>
        <v>0</v>
      </c>
      <c r="DX87" s="241">
        <f t="shared" si="249"/>
        <v>0</v>
      </c>
      <c r="DY87" s="241">
        <f t="shared" si="250"/>
        <v>0</v>
      </c>
      <c r="DZ87" s="241">
        <f t="shared" si="251"/>
        <v>0</v>
      </c>
      <c r="EA87" s="241">
        <f t="shared" si="252"/>
        <v>0</v>
      </c>
      <c r="EB87" s="241">
        <f t="shared" si="253"/>
        <v>0</v>
      </c>
      <c r="EC87" s="241">
        <f t="shared" si="254"/>
        <v>0</v>
      </c>
      <c r="ED87" s="242">
        <f t="shared" si="255"/>
        <v>0</v>
      </c>
      <c r="EE87" s="240">
        <f t="shared" si="256"/>
        <v>0</v>
      </c>
      <c r="EF87" s="241">
        <f t="shared" si="257"/>
        <v>0</v>
      </c>
      <c r="EG87" s="241">
        <f t="shared" si="258"/>
        <v>0</v>
      </c>
      <c r="EH87" s="241">
        <f t="shared" si="259"/>
        <v>0</v>
      </c>
      <c r="EI87" s="241">
        <f t="shared" si="260"/>
        <v>0</v>
      </c>
      <c r="EJ87" s="241">
        <f t="shared" si="261"/>
        <v>0</v>
      </c>
      <c r="EK87" s="241">
        <f t="shared" si="262"/>
        <v>0</v>
      </c>
      <c r="EL87" s="241">
        <f t="shared" si="263"/>
        <v>0</v>
      </c>
      <c r="EM87" s="241">
        <f t="shared" si="264"/>
        <v>0</v>
      </c>
      <c r="EN87" s="241">
        <f t="shared" si="265"/>
        <v>0</v>
      </c>
      <c r="EO87" s="241">
        <f t="shared" si="266"/>
        <v>0</v>
      </c>
      <c r="EP87" s="242">
        <f t="shared" si="267"/>
        <v>0</v>
      </c>
      <c r="EQ87" s="251" t="e">
        <f t="shared" si="268"/>
        <v>#REF!</v>
      </c>
      <c r="ER87" s="252" t="e">
        <f t="shared" si="269"/>
        <v>#REF!</v>
      </c>
      <c r="ES87" s="252" t="e">
        <f t="shared" si="270"/>
        <v>#REF!</v>
      </c>
      <c r="ET87" s="252" t="e">
        <f t="shared" si="271"/>
        <v>#REF!</v>
      </c>
      <c r="EU87" s="252" t="e">
        <f t="shared" si="272"/>
        <v>#REF!</v>
      </c>
      <c r="EV87" s="252" t="e">
        <f t="shared" si="273"/>
        <v>#REF!</v>
      </c>
      <c r="EW87" s="252" t="e">
        <f t="shared" si="274"/>
        <v>#REF!</v>
      </c>
      <c r="EX87" s="252" t="e">
        <f t="shared" si="275"/>
        <v>#REF!</v>
      </c>
      <c r="EY87" s="252" t="e">
        <f t="shared" si="276"/>
        <v>#REF!</v>
      </c>
      <c r="EZ87" s="252" t="e">
        <f t="shared" si="277"/>
        <v>#REF!</v>
      </c>
      <c r="FA87" s="252" t="e">
        <f t="shared" si="278"/>
        <v>#REF!</v>
      </c>
      <c r="FB87" s="253" t="str">
        <f t="shared" si="279"/>
        <v/>
      </c>
      <c r="FC87" s="251" t="e">
        <f t="shared" si="280"/>
        <v>#REF!</v>
      </c>
      <c r="FD87" s="252" t="e">
        <f t="shared" si="281"/>
        <v>#REF!</v>
      </c>
      <c r="FE87" s="252" t="e">
        <f t="shared" si="282"/>
        <v>#REF!</v>
      </c>
      <c r="FF87" s="252" t="str">
        <f t="shared" si="283"/>
        <v/>
      </c>
      <c r="FG87" s="252" t="str">
        <f t="shared" si="284"/>
        <v/>
      </c>
      <c r="FH87" s="252" t="str">
        <f t="shared" si="285"/>
        <v/>
      </c>
      <c r="FI87" s="252" t="str">
        <f t="shared" si="286"/>
        <v/>
      </c>
      <c r="FJ87" s="252" t="str">
        <f t="shared" si="287"/>
        <v/>
      </c>
      <c r="FK87" s="252" t="str">
        <f t="shared" si="288"/>
        <v/>
      </c>
      <c r="FL87" s="252" t="str">
        <f t="shared" si="289"/>
        <v/>
      </c>
      <c r="FM87" s="252" t="str">
        <f t="shared" si="290"/>
        <v/>
      </c>
      <c r="FN87" s="253" t="str">
        <f t="shared" si="291"/>
        <v/>
      </c>
      <c r="FO87" s="251" t="str">
        <f t="shared" si="292"/>
        <v/>
      </c>
      <c r="FP87" s="252" t="str">
        <f t="shared" si="293"/>
        <v/>
      </c>
      <c r="FQ87" s="252" t="str">
        <f t="shared" si="294"/>
        <v/>
      </c>
      <c r="FR87" s="252" t="str">
        <f t="shared" si="295"/>
        <v/>
      </c>
      <c r="FS87" s="252" t="str">
        <f t="shared" si="296"/>
        <v/>
      </c>
      <c r="FT87" s="252" t="str">
        <f t="shared" si="297"/>
        <v/>
      </c>
      <c r="FU87" s="252" t="str">
        <f t="shared" si="298"/>
        <v/>
      </c>
      <c r="FV87" s="252" t="str">
        <f t="shared" si="299"/>
        <v/>
      </c>
      <c r="FW87" s="252" t="str">
        <f t="shared" si="300"/>
        <v/>
      </c>
      <c r="FX87" s="252" t="str">
        <f t="shared" si="301"/>
        <v/>
      </c>
      <c r="FY87" s="252" t="str">
        <f t="shared" si="302"/>
        <v/>
      </c>
      <c r="FZ87" s="253" t="str">
        <f t="shared" si="303"/>
        <v/>
      </c>
      <c r="GA87" s="251" t="str">
        <f t="shared" si="304"/>
        <v/>
      </c>
      <c r="GB87" s="252" t="str">
        <f t="shared" si="305"/>
        <v/>
      </c>
      <c r="GC87" s="252" t="str">
        <f t="shared" si="306"/>
        <v/>
      </c>
      <c r="GD87" s="252" t="str">
        <f t="shared" si="307"/>
        <v/>
      </c>
      <c r="GE87" s="252" t="str">
        <f t="shared" si="308"/>
        <v/>
      </c>
      <c r="GF87" s="252" t="str">
        <f t="shared" si="309"/>
        <v/>
      </c>
      <c r="GG87" s="252" t="str">
        <f t="shared" si="310"/>
        <v/>
      </c>
      <c r="GH87" s="252" t="str">
        <f t="shared" si="311"/>
        <v/>
      </c>
      <c r="GI87" s="252" t="str">
        <f t="shared" si="312"/>
        <v/>
      </c>
      <c r="GJ87" s="252" t="str">
        <f t="shared" si="313"/>
        <v/>
      </c>
      <c r="GK87" s="252" t="str">
        <f t="shared" si="314"/>
        <v/>
      </c>
      <c r="GL87" s="253" t="str">
        <f t="shared" si="315"/>
        <v/>
      </c>
      <c r="GM87" s="251" t="str">
        <f t="shared" si="316"/>
        <v/>
      </c>
      <c r="GN87" s="252" t="str">
        <f t="shared" si="317"/>
        <v/>
      </c>
      <c r="GO87" s="252" t="str">
        <f t="shared" si="318"/>
        <v/>
      </c>
      <c r="GP87" s="252" t="str">
        <f t="shared" si="319"/>
        <v/>
      </c>
      <c r="GQ87" s="252" t="str">
        <f t="shared" si="320"/>
        <v/>
      </c>
      <c r="GR87" s="252" t="str">
        <f t="shared" si="321"/>
        <v/>
      </c>
      <c r="GS87" s="252" t="str">
        <f t="shared" si="322"/>
        <v/>
      </c>
      <c r="GT87" s="252" t="str">
        <f t="shared" si="323"/>
        <v/>
      </c>
      <c r="GU87" s="252" t="str">
        <f t="shared" si="324"/>
        <v/>
      </c>
      <c r="GV87" s="252" t="str">
        <f t="shared" si="325"/>
        <v/>
      </c>
      <c r="GW87" s="252" t="str">
        <f t="shared" si="326"/>
        <v/>
      </c>
      <c r="GX87" s="253" t="str">
        <f t="shared" si="327"/>
        <v/>
      </c>
      <c r="GY87" s="248" t="e">
        <f t="shared" si="332"/>
        <v>#REF!</v>
      </c>
      <c r="GZ87" s="249" t="e">
        <f t="shared" si="332"/>
        <v>#REF!</v>
      </c>
      <c r="HA87" s="249">
        <f t="shared" si="332"/>
        <v>0</v>
      </c>
      <c r="HB87" s="249">
        <f t="shared" si="332"/>
        <v>0</v>
      </c>
      <c r="HC87" s="249">
        <f t="shared" si="332"/>
        <v>0</v>
      </c>
      <c r="HD87" s="249">
        <f t="shared" si="332"/>
        <v>0</v>
      </c>
      <c r="HE87" s="249">
        <f t="shared" si="332"/>
        <v>0</v>
      </c>
      <c r="HF87" s="250">
        <f t="shared" si="332"/>
        <v>0</v>
      </c>
      <c r="HG87" s="248" t="e">
        <f t="shared" si="333"/>
        <v>#REF!</v>
      </c>
      <c r="HH87" s="249" t="e">
        <f t="shared" si="333"/>
        <v>#REF!</v>
      </c>
      <c r="HI87" s="249">
        <f t="shared" si="333"/>
        <v>0</v>
      </c>
      <c r="HJ87" s="249">
        <f t="shared" si="333"/>
        <v>0</v>
      </c>
      <c r="HK87" s="249">
        <f t="shared" si="333"/>
        <v>0</v>
      </c>
      <c r="HL87" s="249">
        <f t="shared" si="333"/>
        <v>0</v>
      </c>
      <c r="HM87" s="249">
        <f t="shared" si="333"/>
        <v>0</v>
      </c>
      <c r="HN87" s="250">
        <f t="shared" si="333"/>
        <v>0</v>
      </c>
      <c r="HO87" s="248">
        <f t="shared" si="334"/>
        <v>0</v>
      </c>
      <c r="HP87" s="249">
        <f t="shared" si="334"/>
        <v>0</v>
      </c>
      <c r="HQ87" s="249">
        <f t="shared" si="334"/>
        <v>0</v>
      </c>
      <c r="HR87" s="249">
        <f t="shared" si="334"/>
        <v>0</v>
      </c>
      <c r="HS87" s="249">
        <f t="shared" si="334"/>
        <v>0</v>
      </c>
      <c r="HT87" s="249">
        <f t="shared" si="334"/>
        <v>0</v>
      </c>
      <c r="HU87" s="249">
        <f t="shared" si="334"/>
        <v>0</v>
      </c>
      <c r="HV87" s="250">
        <f t="shared" si="334"/>
        <v>0</v>
      </c>
      <c r="HW87" s="248">
        <f t="shared" si="335"/>
        <v>0</v>
      </c>
      <c r="HX87" s="249">
        <f t="shared" si="335"/>
        <v>0</v>
      </c>
      <c r="HY87" s="249">
        <f t="shared" si="335"/>
        <v>0</v>
      </c>
      <c r="HZ87" s="249">
        <f t="shared" si="335"/>
        <v>0</v>
      </c>
      <c r="IA87" s="249">
        <f t="shared" si="335"/>
        <v>0</v>
      </c>
      <c r="IB87" s="249">
        <f t="shared" si="335"/>
        <v>0</v>
      </c>
      <c r="IC87" s="249">
        <f t="shared" si="335"/>
        <v>0</v>
      </c>
      <c r="ID87" s="250">
        <f t="shared" si="335"/>
        <v>0</v>
      </c>
      <c r="IE87" s="248">
        <f t="shared" si="336"/>
        <v>0</v>
      </c>
      <c r="IF87" s="249">
        <f t="shared" si="336"/>
        <v>0</v>
      </c>
      <c r="IG87" s="249">
        <f t="shared" si="336"/>
        <v>0</v>
      </c>
      <c r="IH87" s="249">
        <f t="shared" si="336"/>
        <v>0</v>
      </c>
      <c r="II87" s="249">
        <f t="shared" si="336"/>
        <v>0</v>
      </c>
      <c r="IJ87" s="249">
        <f t="shared" si="336"/>
        <v>0</v>
      </c>
      <c r="IK87" s="249">
        <f t="shared" si="336"/>
        <v>0</v>
      </c>
      <c r="IL87" s="250">
        <f t="shared" si="336"/>
        <v>0</v>
      </c>
      <c r="IM87" s="251" t="e">
        <f t="shared" si="203"/>
        <v>#REF!</v>
      </c>
      <c r="IN87" s="252" t="e">
        <f t="shared" si="204"/>
        <v>#REF!</v>
      </c>
      <c r="IO87" s="252">
        <f t="shared" si="205"/>
        <v>0</v>
      </c>
      <c r="IP87" s="252">
        <f t="shared" si="206"/>
        <v>0</v>
      </c>
      <c r="IQ87" s="253">
        <f t="shared" si="207"/>
        <v>0</v>
      </c>
      <c r="IR87" s="405" t="e">
        <f t="shared" si="195"/>
        <v>#REF!</v>
      </c>
      <c r="IS87" s="246">
        <f t="shared" si="202"/>
        <v>13</v>
      </c>
      <c r="IT87" s="254" t="e">
        <f t="shared" si="328"/>
        <v>#REF!</v>
      </c>
      <c r="IU87" s="682">
        <v>2600</v>
      </c>
      <c r="IV87" s="410">
        <v>3.1</v>
      </c>
      <c r="IW87" s="666" t="s">
        <v>224</v>
      </c>
      <c r="IX87" s="667" t="e">
        <f t="shared" si="196"/>
        <v>#REF!</v>
      </c>
      <c r="IY87" s="668" t="e">
        <f t="shared" si="329"/>
        <v>#REF!</v>
      </c>
      <c r="IZ87" s="669">
        <v>3</v>
      </c>
      <c r="JA87" s="670">
        <v>2</v>
      </c>
      <c r="JB87" s="668" t="e">
        <f t="shared" si="330"/>
        <v>#REF!</v>
      </c>
      <c r="JC87" s="669">
        <f t="shared" si="337"/>
        <v>3</v>
      </c>
      <c r="JD87" s="670">
        <f t="shared" si="337"/>
        <v>2</v>
      </c>
      <c r="JE87" s="671" t="e">
        <f t="shared" si="331"/>
        <v>#REF!</v>
      </c>
      <c r="JF87" s="672">
        <v>3</v>
      </c>
      <c r="JG87" s="673">
        <v>0</v>
      </c>
      <c r="JH87" s="671"/>
      <c r="JI87" s="672"/>
      <c r="JJ87" s="673"/>
      <c r="JK87" s="419"/>
      <c r="JL87" s="420"/>
      <c r="JM87" s="421"/>
      <c r="JN87" s="680">
        <v>1</v>
      </c>
      <c r="JO87" s="680">
        <v>1</v>
      </c>
      <c r="JP87" s="680">
        <v>1</v>
      </c>
      <c r="JQ87" s="680">
        <v>1</v>
      </c>
      <c r="JR87" s="681">
        <v>1</v>
      </c>
      <c r="JS87" s="676" t="e">
        <f t="shared" si="201"/>
        <v>#REF!</v>
      </c>
    </row>
    <row r="88" spans="25:279" ht="20.100000000000001" hidden="1" customHeight="1">
      <c r="Y88" s="381" t="e">
        <f>N!IK63</f>
        <v>#REF!</v>
      </c>
      <c r="Z88" s="378" t="s">
        <v>45</v>
      </c>
      <c r="AA88" s="240" t="e">
        <f>IF(AA$32="",IF(AA$31="",(SUMIF(S!$HC$15:$HL$15,'Ciclo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Semaforico'!AA$30,O!$HC63:$HL63))*AA$31),(SUMIF(S!$HC$15:$HL$15,'Ciclo Semaforico'!AA$32,S!$HC63:$HL63)+SUMIF(N!$HC$15:$HL$15,'Ciclo Semaforico'!AA$32,N!$HC63:$HL63)+SUMIF(E!$HC$15:$HL$15,'Ciclo Semaforico'!AA$32,E!$HC63:$HL63)+SUMIF(O!$HC$15:$HL$15,'Ciclo Semaforico'!AA$32,O!$HC63:$HL63))-IF(AA$31="",(SUMIF(S!$HC$15:$HL$15,'Ciclo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Semaforico'!AA$30,O!$HC63:$HL63))*AA$31))</f>
        <v>#REF!</v>
      </c>
      <c r="AB88" s="241" t="e">
        <f>IF(AB$32="",IF(AB$31="",(SUMIF(S!$HC$15:$HL$15,'Ciclo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Semaforico'!AB$30,O!$HC63:$HL63))*AB$31),(SUMIF(S!$HC$15:$HL$15,'Ciclo Semaforico'!AB$32,S!$HC63:$HL63)+SUMIF(N!$HC$15:$HL$15,'Ciclo Semaforico'!AB$32,N!$HC63:$HL63)+SUMIF(E!$HC$15:$HL$15,'Ciclo Semaforico'!AB$32,E!$HC63:$HL63)+SUMIF(O!$HC$15:$HL$15,'Ciclo Semaforico'!AB$32,O!$HC63:$HL63))-IF(AB$31="",(SUMIF(S!$HC$15:$HL$15,'Ciclo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Semaforico'!AB$30,O!$HC63:$HL63))*AB$31))</f>
        <v>#REF!</v>
      </c>
      <c r="AC88" s="241" t="e">
        <f>IF(AC$32="",IF(AC$31="",(SUMIF(S!$HC$15:$HL$15,'Ciclo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Semaforico'!AC$30,O!$HC63:$HL63))*AC$31),(SUMIF(S!$HC$15:$HL$15,'Ciclo Semaforico'!AC$32,S!$HC63:$HL63)+SUMIF(N!$HC$15:$HL$15,'Ciclo Semaforico'!AC$32,N!$HC63:$HL63)+SUMIF(E!$HC$15:$HL$15,'Ciclo Semaforico'!AC$32,E!$HC63:$HL63)+SUMIF(O!$HC$15:$HL$15,'Ciclo Semaforico'!AC$32,O!$HC63:$HL63))-IF(AC$31="",(SUMIF(S!$HC$15:$HL$15,'Ciclo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Semaforico'!AC$30,O!$HC63:$HL63))*AC$31))</f>
        <v>#REF!</v>
      </c>
      <c r="AD88" s="241" t="e">
        <f>IF(AD$32="",IF(AD$31="",(SUMIF(S!$HC$15:$HL$15,'Ciclo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Semaforico'!AD$30,O!$HC63:$HL63))*AD$31),(SUMIF(S!$HC$15:$HL$15,'Ciclo Semaforico'!AD$32,S!$HC63:$HL63)+SUMIF(N!$HC$15:$HL$15,'Ciclo Semaforico'!AD$32,N!$HC63:$HL63)+SUMIF(E!$HC$15:$HL$15,'Ciclo Semaforico'!AD$32,E!$HC63:$HL63)+SUMIF(O!$HC$15:$HL$15,'Ciclo Semaforico'!AD$32,O!$HC63:$HL63))-IF(AD$31="",(SUMIF(S!$HC$15:$HL$15,'Ciclo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Semaforico'!AD$30,O!$HC63:$HL63))*AD$31))</f>
        <v>#REF!</v>
      </c>
      <c r="AE88" s="241" t="e">
        <f>IF(AE$32="",IF(AE$31="",(SUMIF(S!$HC$15:$HL$15,'Ciclo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Semaforico'!AE$30,O!$HC63:$HL63))*AE$31),(SUMIF(S!$HC$15:$HL$15,'Ciclo Semaforico'!AE$32,S!$HC63:$HL63)+SUMIF(N!$HC$15:$HL$15,'Ciclo Semaforico'!AE$32,N!$HC63:$HL63)+SUMIF(E!$HC$15:$HL$15,'Ciclo Semaforico'!AE$32,E!$HC63:$HL63)+SUMIF(O!$HC$15:$HL$15,'Ciclo Semaforico'!AE$32,O!$HC63:$HL63))-IF(AE$31="",(SUMIF(S!$HC$15:$HL$15,'Ciclo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Semaforico'!AE$30,O!$HC63:$HL63))*AE$31))</f>
        <v>#REF!</v>
      </c>
      <c r="AF88" s="241" t="e">
        <f>IF(AF$32="",IF(AF$31="",(SUMIF(S!$HC$15:$HL$15,'Ciclo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Semaforico'!AF$30,O!$HC63:$HL63))*AF$31),(SUMIF(S!$HC$15:$HL$15,'Ciclo Semaforico'!AF$32,S!$HC63:$HL63)+SUMIF(N!$HC$15:$HL$15,'Ciclo Semaforico'!AF$32,N!$HC63:$HL63)+SUMIF(E!$HC$15:$HL$15,'Ciclo Semaforico'!AF$32,E!$HC63:$HL63)+SUMIF(O!$HC$15:$HL$15,'Ciclo Semaforico'!AF$32,O!$HC63:$HL63))-IF(AF$31="",(SUMIF(S!$HC$15:$HL$15,'Ciclo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Semaforico'!AF$30,O!$HC63:$HL63))*AF$31))</f>
        <v>#REF!</v>
      </c>
      <c r="AG88" s="241" t="e">
        <f>IF(AG$32="",IF(AG$31="",(SUMIF(S!$HC$15:$HL$15,'Ciclo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Semaforico'!AG$30,O!$HC63:$HL63))*AG$31),(SUMIF(S!$HC$15:$HL$15,'Ciclo Semaforico'!AG$32,S!$HC63:$HL63)+SUMIF(N!$HC$15:$HL$15,'Ciclo Semaforico'!AG$32,N!$HC63:$HL63)+SUMIF(E!$HC$15:$HL$15,'Ciclo Semaforico'!AG$32,E!$HC63:$HL63)+SUMIF(O!$HC$15:$HL$15,'Ciclo Semaforico'!AG$32,O!$HC63:$HL63))-IF(AG$31="",(SUMIF(S!$HC$15:$HL$15,'Ciclo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Semaforico'!AG$30,O!$HC63:$HL63))*AG$31))</f>
        <v>#REF!</v>
      </c>
      <c r="AH88" s="241" t="e">
        <f>IF(AH$32="",IF(AH$31="",(SUMIF(S!$HC$15:$HL$15,'Ciclo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Semaforico'!AH$30,O!$HC63:$HL63))*AH$31),(SUMIF(S!$HC$15:$HL$15,'Ciclo Semaforico'!AH$32,S!$HC63:$HL63)+SUMIF(N!$HC$15:$HL$15,'Ciclo Semaforico'!AH$32,N!$HC63:$HL63)+SUMIF(E!$HC$15:$HL$15,'Ciclo Semaforico'!AH$32,E!$HC63:$HL63)+SUMIF(O!$HC$15:$HL$15,'Ciclo Semaforico'!AH$32,O!$HC63:$HL63))-IF(AH$31="",(SUMIF(S!$HC$15:$HL$15,'Ciclo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Semaforico'!AH$30,O!$HC63:$HL63))*AH$31))</f>
        <v>#REF!</v>
      </c>
      <c r="AI88" s="241" t="e">
        <f>IF(AI$32="",IF(AI$31="",(SUMIF(S!$HC$15:$HL$15,'Ciclo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Semaforico'!AI$30,O!$HC63:$HL63))*AI$31),(SUMIF(S!$HC$15:$HL$15,'Ciclo Semaforico'!AI$32,S!$HC63:$HL63)+SUMIF(N!$HC$15:$HL$15,'Ciclo Semaforico'!AI$32,N!$HC63:$HL63)+SUMIF(E!$HC$15:$HL$15,'Ciclo Semaforico'!AI$32,E!$HC63:$HL63)+SUMIF(O!$HC$15:$HL$15,'Ciclo Semaforico'!AI$32,O!$HC63:$HL63))-IF(AI$31="",(SUMIF(S!$HC$15:$HL$15,'Ciclo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Semaforico'!AI$30,O!$HC63:$HL63))*AI$31))</f>
        <v>#REF!</v>
      </c>
      <c r="AJ88" s="241" t="e">
        <f>IF(AJ$32="",IF(AJ$31="",(SUMIF(S!$HC$15:$HL$15,'Ciclo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Semaforico'!AJ$30,O!$HC63:$HL63))*AJ$31),(SUMIF(S!$HC$15:$HL$15,'Ciclo Semaforico'!AJ$32,S!$HC63:$HL63)+SUMIF(N!$HC$15:$HL$15,'Ciclo Semaforico'!AJ$32,N!$HC63:$HL63)+SUMIF(E!$HC$15:$HL$15,'Ciclo Semaforico'!AJ$32,E!$HC63:$HL63)+SUMIF(O!$HC$15:$HL$15,'Ciclo Semaforico'!AJ$32,O!$HC63:$HL63))-IF(AJ$31="",(SUMIF(S!$HC$15:$HL$15,'Ciclo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Semaforico'!AJ$30,O!$HC63:$HL63))*AJ$31))</f>
        <v>#REF!</v>
      </c>
      <c r="AK88" s="241" t="e">
        <f>IF(AK$32="",IF(AK$31="",(SUMIF(S!$HC$15:$HL$15,'Ciclo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Semaforico'!AK$30,O!$HC63:$HL63))*AK$31),(SUMIF(S!$HC$15:$HL$15,'Ciclo Semaforico'!AK$32,S!$HC63:$HL63)+SUMIF(N!$HC$15:$HL$15,'Ciclo Semaforico'!AK$32,N!$HC63:$HL63)+SUMIF(E!$HC$15:$HL$15,'Ciclo Semaforico'!AK$32,E!$HC63:$HL63)+SUMIF(O!$HC$15:$HL$15,'Ciclo Semaforico'!AK$32,O!$HC63:$HL63))-IF(AK$31="",(SUMIF(S!$HC$15:$HL$15,'Ciclo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Semaforico'!AK$30,O!$HC63:$HL63))*AK$31))</f>
        <v>#REF!</v>
      </c>
      <c r="AL88" s="242">
        <f>IF(AL$32="",IF(AL$31="",(SUMIF(S!$HC$15:$HL$15,'Ciclo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Semaforico'!AL$30,O!$HC63:$HL63))*AL$31),(SUMIF(S!$HC$15:$HL$15,'Ciclo Semaforico'!AL$32,S!$HC63:$HL63)+SUMIF(N!$HC$15:$HL$15,'Ciclo Semaforico'!AL$32,N!$HC63:$HL63)+SUMIF(E!$HC$15:$HL$15,'Ciclo Semaforico'!AL$32,E!$HC63:$HL63)+SUMIF(O!$HC$15:$HL$15,'Ciclo Semaforico'!AL$32,O!$HC63:$HL63))-IF(AL$31="",(SUMIF(S!$HC$15:$HL$15,'Ciclo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Semaforico'!AL$30,O!$HC63:$HL63))*AL$31))</f>
        <v>0</v>
      </c>
      <c r="AM88" s="240" t="e">
        <f>IF(AM$32="",IF(AM$31="",(SUMIF(S!$HC$15:$HL$15,'Ciclo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Semaforico'!AM$30,O!$HC63:$HL63))*AM$31),(SUMIF(S!$HC$15:$HL$15,'Ciclo Semaforico'!AM$32,S!$HC63:$HL63)+SUMIF(N!$HC$15:$HL$15,'Ciclo Semaforico'!AM$32,N!$HC63:$HL63)+SUMIF(E!$HC$15:$HL$15,'Ciclo Semaforico'!AM$32,E!$HC63:$HL63)+SUMIF(O!$HC$15:$HL$15,'Ciclo Semaforico'!AM$32,O!$HC63:$HL63))-IF(AM$31="",(SUMIF(S!$HC$15:$HL$15,'Ciclo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Semaforico'!AM$30,O!$HC63:$HL63))*AM$31))</f>
        <v>#REF!</v>
      </c>
      <c r="AN88" s="241" t="e">
        <f>IF(AN$32="",IF(AN$31="",(SUMIF(S!$HC$15:$HL$15,'Ciclo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Semaforico'!AN$30,O!$HC63:$HL63))*AN$31),(SUMIF(S!$HC$15:$HL$15,'Ciclo Semaforico'!AN$32,S!$HC63:$HL63)+SUMIF(N!$HC$15:$HL$15,'Ciclo Semaforico'!AN$32,N!$HC63:$HL63)+SUMIF(E!$HC$15:$HL$15,'Ciclo Semaforico'!AN$32,E!$HC63:$HL63)+SUMIF(O!$HC$15:$HL$15,'Ciclo Semaforico'!AN$32,O!$HC63:$HL63))-IF(AN$31="",(SUMIF(S!$HC$15:$HL$15,'Ciclo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Semaforico'!AN$30,O!$HC63:$HL63))*AN$31))</f>
        <v>#REF!</v>
      </c>
      <c r="AO88" s="241" t="e">
        <f>IF(AO$32="",IF(AO$31="",(SUMIF(S!$HC$15:$HL$15,'Ciclo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Semaforico'!AO$30,O!$HC63:$HL63))*AO$31),(SUMIF(S!$HC$15:$HL$15,'Ciclo Semaforico'!AO$32,S!$HC63:$HL63)+SUMIF(N!$HC$15:$HL$15,'Ciclo Semaforico'!AO$32,N!$HC63:$HL63)+SUMIF(E!$HC$15:$HL$15,'Ciclo Semaforico'!AO$32,E!$HC63:$HL63)+SUMIF(O!$HC$15:$HL$15,'Ciclo Semaforico'!AO$32,O!$HC63:$HL63))-IF(AO$31="",(SUMIF(S!$HC$15:$HL$15,'Ciclo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Semaforico'!AO$30,O!$HC63:$HL63))*AO$31))</f>
        <v>#REF!</v>
      </c>
      <c r="AP88" s="241">
        <f>IF(AP$32="",IF(AP$31="",(SUMIF(S!$HC$15:$HL$15,'Ciclo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Semaforico'!AP$30,O!$HC63:$HL63))*AP$31),(SUMIF(S!$HC$15:$HL$15,'Ciclo Semaforico'!AP$32,S!$HC63:$HL63)+SUMIF(N!$HC$15:$HL$15,'Ciclo Semaforico'!AP$32,N!$HC63:$HL63)+SUMIF(E!$HC$15:$HL$15,'Ciclo Semaforico'!AP$32,E!$HC63:$HL63)+SUMIF(O!$HC$15:$HL$15,'Ciclo Semaforico'!AP$32,O!$HC63:$HL63))-IF(AP$31="",(SUMIF(S!$HC$15:$HL$15,'Ciclo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Semaforico'!AP$30,O!$HC63:$HL63))*AP$31))</f>
        <v>0</v>
      </c>
      <c r="AQ88" s="241">
        <f>IF(AQ$32="",IF(AQ$31="",(SUMIF(S!$HC$15:$HL$15,'Ciclo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Semaforico'!AQ$30,O!$HC63:$HL63))*AQ$31),(SUMIF(S!$HC$15:$HL$15,'Ciclo Semaforico'!AQ$32,S!$HC63:$HL63)+SUMIF(N!$HC$15:$HL$15,'Ciclo Semaforico'!AQ$32,N!$HC63:$HL63)+SUMIF(E!$HC$15:$HL$15,'Ciclo Semaforico'!AQ$32,E!$HC63:$HL63)+SUMIF(O!$HC$15:$HL$15,'Ciclo Semaforico'!AQ$32,O!$HC63:$HL63))-IF(AQ$31="",(SUMIF(S!$HC$15:$HL$15,'Ciclo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Semaforico'!AQ$30,O!$HC63:$HL63))*AQ$31))</f>
        <v>0</v>
      </c>
      <c r="AR88" s="241">
        <f>IF(AR$32="",IF(AR$31="",(SUMIF(S!$HC$15:$HL$15,'Ciclo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Semaforico'!AR$30,O!$HC63:$HL63))*AR$31),(SUMIF(S!$HC$15:$HL$15,'Ciclo Semaforico'!AR$32,S!$HC63:$HL63)+SUMIF(N!$HC$15:$HL$15,'Ciclo Semaforico'!AR$32,N!$HC63:$HL63)+SUMIF(E!$HC$15:$HL$15,'Ciclo Semaforico'!AR$32,E!$HC63:$HL63)+SUMIF(O!$HC$15:$HL$15,'Ciclo Semaforico'!AR$32,O!$HC63:$HL63))-IF(AR$31="",(SUMIF(S!$HC$15:$HL$15,'Ciclo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Semaforico'!AR$30,O!$HC63:$HL63))*AR$31))</f>
        <v>0</v>
      </c>
      <c r="AS88" s="241">
        <f>IF(AS$32="",IF(AS$31="",(SUMIF(S!$HC$15:$HL$15,'Ciclo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Semaforico'!AS$30,O!$HC63:$HL63))*AS$31),(SUMIF(S!$HC$15:$HL$15,'Ciclo Semaforico'!AS$32,S!$HC63:$HL63)+SUMIF(N!$HC$15:$HL$15,'Ciclo Semaforico'!AS$32,N!$HC63:$HL63)+SUMIF(E!$HC$15:$HL$15,'Ciclo Semaforico'!AS$32,E!$HC63:$HL63)+SUMIF(O!$HC$15:$HL$15,'Ciclo Semaforico'!AS$32,O!$HC63:$HL63))-IF(AS$31="",(SUMIF(S!$HC$15:$HL$15,'Ciclo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Semaforico'!AS$30,O!$HC63:$HL63))*AS$31))</f>
        <v>0</v>
      </c>
      <c r="AT88" s="241">
        <f>IF(AT$32="",IF(AT$31="",(SUMIF(S!$HC$15:$HL$15,'Ciclo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Semaforico'!AT$30,O!$HC63:$HL63))*AT$31),(SUMIF(S!$HC$15:$HL$15,'Ciclo Semaforico'!AT$32,S!$HC63:$HL63)+SUMIF(N!$HC$15:$HL$15,'Ciclo Semaforico'!AT$32,N!$HC63:$HL63)+SUMIF(E!$HC$15:$HL$15,'Ciclo Semaforico'!AT$32,E!$HC63:$HL63)+SUMIF(O!$HC$15:$HL$15,'Ciclo Semaforico'!AT$32,O!$HC63:$HL63))-IF(AT$31="",(SUMIF(S!$HC$15:$HL$15,'Ciclo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Semaforico'!AT$30,O!$HC63:$HL63))*AT$31))</f>
        <v>0</v>
      </c>
      <c r="AU88" s="241">
        <f>IF(AU$32="",IF(AU$31="",(SUMIF(S!$HC$15:$HL$15,'Ciclo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Semaforico'!AU$30,O!$HC63:$HL63))*AU$31),(SUMIF(S!$HC$15:$HL$15,'Ciclo Semaforico'!AU$32,S!$HC63:$HL63)+SUMIF(N!$HC$15:$HL$15,'Ciclo Semaforico'!AU$32,N!$HC63:$HL63)+SUMIF(E!$HC$15:$HL$15,'Ciclo Semaforico'!AU$32,E!$HC63:$HL63)+SUMIF(O!$HC$15:$HL$15,'Ciclo Semaforico'!AU$32,O!$HC63:$HL63))-IF(AU$31="",(SUMIF(S!$HC$15:$HL$15,'Ciclo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Semaforico'!AU$30,O!$HC63:$HL63))*AU$31))</f>
        <v>0</v>
      </c>
      <c r="AV88" s="241">
        <f>IF(AV$32="",IF(AV$31="",(SUMIF(S!$HC$15:$HL$15,'Ciclo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Semaforico'!AV$30,O!$HC63:$HL63))*AV$31),(SUMIF(S!$HC$15:$HL$15,'Ciclo Semaforico'!AV$32,S!$HC63:$HL63)+SUMIF(N!$HC$15:$HL$15,'Ciclo Semaforico'!AV$32,N!$HC63:$HL63)+SUMIF(E!$HC$15:$HL$15,'Ciclo Semaforico'!AV$32,E!$HC63:$HL63)+SUMIF(O!$HC$15:$HL$15,'Ciclo Semaforico'!AV$32,O!$HC63:$HL63))-IF(AV$31="",(SUMIF(S!$HC$15:$HL$15,'Ciclo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Semaforico'!AV$30,O!$HC63:$HL63))*AV$31))</f>
        <v>0</v>
      </c>
      <c r="AW88" s="241">
        <f>IF(AW$32="",IF(AW$31="",(SUMIF(S!$HC$15:$HL$15,'Ciclo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Semaforico'!AW$30,O!$HC63:$HL63))*AW$31),(SUMIF(S!$HC$15:$HL$15,'Ciclo Semaforico'!AW$32,S!$HC63:$HL63)+SUMIF(N!$HC$15:$HL$15,'Ciclo Semaforico'!AW$32,N!$HC63:$HL63)+SUMIF(E!$HC$15:$HL$15,'Ciclo Semaforico'!AW$32,E!$HC63:$HL63)+SUMIF(O!$HC$15:$HL$15,'Ciclo Semaforico'!AW$32,O!$HC63:$HL63))-IF(AW$31="",(SUMIF(S!$HC$15:$HL$15,'Ciclo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Semaforico'!AW$30,O!$HC63:$HL63))*AW$31))</f>
        <v>0</v>
      </c>
      <c r="AX88" s="242">
        <f>IF(AX$32="",IF(AX$31="",(SUMIF(S!$HC$15:$HL$15,'Ciclo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Semaforico'!AX$30,O!$HC63:$HL63))*AX$31),(SUMIF(S!$HC$15:$HL$15,'Ciclo Semaforico'!AX$32,S!$HC63:$HL63)+SUMIF(N!$HC$15:$HL$15,'Ciclo Semaforico'!AX$32,N!$HC63:$HL63)+SUMIF(E!$HC$15:$HL$15,'Ciclo Semaforico'!AX$32,E!$HC63:$HL63)+SUMIF(O!$HC$15:$HL$15,'Ciclo Semaforico'!AX$32,O!$HC63:$HL63))-IF(AX$31="",(SUMIF(S!$HC$15:$HL$15,'Ciclo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Semaforico'!AX$30,O!$HC63:$HL63))*AX$31))</f>
        <v>0</v>
      </c>
      <c r="AY88" s="240">
        <f>IF(AY$32="",IF(AY$31="",(SUMIF(S!$HC$15:$HL$15,'Ciclo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Semaforico'!AY$30,O!$HC63:$HL63))*AY$31),(SUMIF(S!$HC$15:$HL$15,'Ciclo Semaforico'!AY$32,S!$HC63:$HL63)+SUMIF(N!$HC$15:$HL$15,'Ciclo Semaforico'!AY$32,N!$HC63:$HL63)+SUMIF(E!$HC$15:$HL$15,'Ciclo Semaforico'!AY$32,E!$HC63:$HL63)+SUMIF(O!$HC$15:$HL$15,'Ciclo Semaforico'!AY$32,O!$HC63:$HL63))-IF(AY$31="",(SUMIF(S!$HC$15:$HL$15,'Ciclo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Semaforico'!AY$30,O!$HC63:$HL63))*AY$31))</f>
        <v>0</v>
      </c>
      <c r="AZ88" s="241">
        <f>IF(AZ$32="",IF(AZ$31="",(SUMIF(S!$HC$15:$HL$15,'Ciclo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Semaforico'!AZ$30,O!$HC63:$HL63))*AZ$31),(SUMIF(S!$HC$15:$HL$15,'Ciclo Semaforico'!AZ$32,S!$HC63:$HL63)+SUMIF(N!$HC$15:$HL$15,'Ciclo Semaforico'!AZ$32,N!$HC63:$HL63)+SUMIF(E!$HC$15:$HL$15,'Ciclo Semaforico'!AZ$32,E!$HC63:$HL63)+SUMIF(O!$HC$15:$HL$15,'Ciclo Semaforico'!AZ$32,O!$HC63:$HL63))-IF(AZ$31="",(SUMIF(S!$HC$15:$HL$15,'Ciclo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Semaforico'!AZ$30,O!$HC63:$HL63))*AZ$31))</f>
        <v>0</v>
      </c>
      <c r="BA88" s="241">
        <f>IF(BA$32="",IF(BA$31="",(SUMIF(S!$HC$15:$HL$15,'Ciclo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Semaforico'!BA$30,O!$HC63:$HL63))*BA$31),(SUMIF(S!$HC$15:$HL$15,'Ciclo Semaforico'!BA$32,S!$HC63:$HL63)+SUMIF(N!$HC$15:$HL$15,'Ciclo Semaforico'!BA$32,N!$HC63:$HL63)+SUMIF(E!$HC$15:$HL$15,'Ciclo Semaforico'!BA$32,E!$HC63:$HL63)+SUMIF(O!$HC$15:$HL$15,'Ciclo Semaforico'!BA$32,O!$HC63:$HL63))-IF(BA$31="",(SUMIF(S!$HC$15:$HL$15,'Ciclo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Semaforico'!BA$30,O!$HC63:$HL63))*BA$31))</f>
        <v>0</v>
      </c>
      <c r="BB88" s="241">
        <f>IF(BB$32="",IF(BB$31="",(SUMIF(S!$HC$15:$HL$15,'Ciclo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Semaforico'!BB$30,O!$HC63:$HL63))*BB$31),(SUMIF(S!$HC$15:$HL$15,'Ciclo Semaforico'!BB$32,S!$HC63:$HL63)+SUMIF(N!$HC$15:$HL$15,'Ciclo Semaforico'!BB$32,N!$HC63:$HL63)+SUMIF(E!$HC$15:$HL$15,'Ciclo Semaforico'!BB$32,E!$HC63:$HL63)+SUMIF(O!$HC$15:$HL$15,'Ciclo Semaforico'!BB$32,O!$HC63:$HL63))-IF(BB$31="",(SUMIF(S!$HC$15:$HL$15,'Ciclo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Semaforico'!BB$30,O!$HC63:$HL63))*BB$31))</f>
        <v>0</v>
      </c>
      <c r="BC88" s="241">
        <f>IF(BC$32="",IF(BC$31="",(SUMIF(S!$HC$15:$HL$15,'Ciclo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Semaforico'!BC$30,O!$HC63:$HL63))*BC$31),(SUMIF(S!$HC$15:$HL$15,'Ciclo Semaforico'!BC$32,S!$HC63:$HL63)+SUMIF(N!$HC$15:$HL$15,'Ciclo Semaforico'!BC$32,N!$HC63:$HL63)+SUMIF(E!$HC$15:$HL$15,'Ciclo Semaforico'!BC$32,E!$HC63:$HL63)+SUMIF(O!$HC$15:$HL$15,'Ciclo Semaforico'!BC$32,O!$HC63:$HL63))-IF(BC$31="",(SUMIF(S!$HC$15:$HL$15,'Ciclo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Semaforico'!BC$30,O!$HC63:$HL63))*BC$31))</f>
        <v>0</v>
      </c>
      <c r="BD88" s="241">
        <f>IF(BD$32="",IF(BD$31="",(SUMIF(S!$HC$15:$HL$15,'Ciclo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Semaforico'!BD$30,O!$HC63:$HL63))*BD$31),(SUMIF(S!$HC$15:$HL$15,'Ciclo Semaforico'!BD$32,S!$HC63:$HL63)+SUMIF(N!$HC$15:$HL$15,'Ciclo Semaforico'!BD$32,N!$HC63:$HL63)+SUMIF(E!$HC$15:$HL$15,'Ciclo Semaforico'!BD$32,E!$HC63:$HL63)+SUMIF(O!$HC$15:$HL$15,'Ciclo Semaforico'!BD$32,O!$HC63:$HL63))-IF(BD$31="",(SUMIF(S!$HC$15:$HL$15,'Ciclo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Semaforico'!BD$30,O!$HC63:$HL63))*BD$31))</f>
        <v>0</v>
      </c>
      <c r="BE88" s="241">
        <f>IF(BE$32="",IF(BE$31="",(SUMIF(S!$HC$15:$HL$15,'Ciclo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Semaforico'!BE$30,O!$HC63:$HL63))*BE$31),(SUMIF(S!$HC$15:$HL$15,'Ciclo Semaforico'!BE$32,S!$HC63:$HL63)+SUMIF(N!$HC$15:$HL$15,'Ciclo Semaforico'!BE$32,N!$HC63:$HL63)+SUMIF(E!$HC$15:$HL$15,'Ciclo Semaforico'!BE$32,E!$HC63:$HL63)+SUMIF(O!$HC$15:$HL$15,'Ciclo Semaforico'!BE$32,O!$HC63:$HL63))-IF(BE$31="",(SUMIF(S!$HC$15:$HL$15,'Ciclo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Semaforico'!BE$30,O!$HC63:$HL63))*BE$31))</f>
        <v>0</v>
      </c>
      <c r="BF88" s="241">
        <f>IF(BF$32="",IF(BF$31="",(SUMIF(S!$HC$15:$HL$15,'Ciclo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Semaforico'!BF$30,O!$HC63:$HL63))*BF$31),(SUMIF(S!$HC$15:$HL$15,'Ciclo Semaforico'!BF$32,S!$HC63:$HL63)+SUMIF(N!$HC$15:$HL$15,'Ciclo Semaforico'!BF$32,N!$HC63:$HL63)+SUMIF(E!$HC$15:$HL$15,'Ciclo Semaforico'!BF$32,E!$HC63:$HL63)+SUMIF(O!$HC$15:$HL$15,'Ciclo Semaforico'!BF$32,O!$HC63:$HL63))-IF(BF$31="",(SUMIF(S!$HC$15:$HL$15,'Ciclo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Semaforico'!BF$30,O!$HC63:$HL63))*BF$31))</f>
        <v>0</v>
      </c>
      <c r="BG88" s="241">
        <f>IF(BG$32="",IF(BG$31="",(SUMIF(S!$HC$15:$HL$15,'Ciclo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Semaforico'!BG$30,O!$HC63:$HL63))*BG$31),(SUMIF(S!$HC$15:$HL$15,'Ciclo Semaforico'!BG$32,S!$HC63:$HL63)+SUMIF(N!$HC$15:$HL$15,'Ciclo Semaforico'!BG$32,N!$HC63:$HL63)+SUMIF(E!$HC$15:$HL$15,'Ciclo Semaforico'!BG$32,E!$HC63:$HL63)+SUMIF(O!$HC$15:$HL$15,'Ciclo Semaforico'!BG$32,O!$HC63:$HL63))-IF(BG$31="",(SUMIF(S!$HC$15:$HL$15,'Ciclo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Semaforico'!BG$30,O!$HC63:$HL63))*BG$31))</f>
        <v>0</v>
      </c>
      <c r="BH88" s="241">
        <f>IF(BH$32="",IF(BH$31="",(SUMIF(S!$HC$15:$HL$15,'Ciclo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Semaforico'!BH$30,O!$HC63:$HL63))*BH$31),(SUMIF(S!$HC$15:$HL$15,'Ciclo Semaforico'!BH$32,S!$HC63:$HL63)+SUMIF(N!$HC$15:$HL$15,'Ciclo Semaforico'!BH$32,N!$HC63:$HL63)+SUMIF(E!$HC$15:$HL$15,'Ciclo Semaforico'!BH$32,E!$HC63:$HL63)+SUMIF(O!$HC$15:$HL$15,'Ciclo Semaforico'!BH$32,O!$HC63:$HL63))-IF(BH$31="",(SUMIF(S!$HC$15:$HL$15,'Ciclo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Semaforico'!BH$30,O!$HC63:$HL63))*BH$31))</f>
        <v>0</v>
      </c>
      <c r="BI88" s="241">
        <f>IF(BI$32="",IF(BI$31="",(SUMIF(S!$HC$15:$HL$15,'Ciclo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Semaforico'!BI$30,O!$HC63:$HL63))*BI$31),(SUMIF(S!$HC$15:$HL$15,'Ciclo Semaforico'!BI$32,S!$HC63:$HL63)+SUMIF(N!$HC$15:$HL$15,'Ciclo Semaforico'!BI$32,N!$HC63:$HL63)+SUMIF(E!$HC$15:$HL$15,'Ciclo Semaforico'!BI$32,E!$HC63:$HL63)+SUMIF(O!$HC$15:$HL$15,'Ciclo Semaforico'!BI$32,O!$HC63:$HL63))-IF(BI$31="",(SUMIF(S!$HC$15:$HL$15,'Ciclo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Semaforico'!BI$30,O!$HC63:$HL63))*BI$31))</f>
        <v>0</v>
      </c>
      <c r="BJ88" s="242">
        <f>IF(BJ$32="",IF(BJ$31="",(SUMIF(S!$HC$15:$HL$15,'Ciclo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Semaforico'!BJ$30,O!$HC63:$HL63))*BJ$31),(SUMIF(S!$HC$15:$HL$15,'Ciclo Semaforico'!BJ$32,S!$HC63:$HL63)+SUMIF(N!$HC$15:$HL$15,'Ciclo Semaforico'!BJ$32,N!$HC63:$HL63)+SUMIF(E!$HC$15:$HL$15,'Ciclo Semaforico'!BJ$32,E!$HC63:$HL63)+SUMIF(O!$HC$15:$HL$15,'Ciclo Semaforico'!BJ$32,O!$HC63:$HL63))-IF(BJ$31="",(SUMIF(S!$HC$15:$HL$15,'Ciclo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Semaforico'!BJ$30,O!$HC63:$HL63))*BJ$31))</f>
        <v>0</v>
      </c>
      <c r="BK88" s="240">
        <f>IF(BK$32="",IF(BK$31="",(SUMIF(S!$HC$15:$HL$15,'Ciclo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Semaforico'!BK$30,O!$HC63:$HL63))*BK$31),(SUMIF(S!$HC$15:$HL$15,'Ciclo Semaforico'!BK$32,S!$HC63:$HL63)+SUMIF(N!$HC$15:$HL$15,'Ciclo Semaforico'!BK$32,N!$HC63:$HL63)+SUMIF(E!$HC$15:$HL$15,'Ciclo Semaforico'!BK$32,E!$HC63:$HL63)+SUMIF(O!$HC$15:$HL$15,'Ciclo Semaforico'!BK$32,O!$HC63:$HL63))-IF(BK$31="",(SUMIF(S!$HC$15:$HL$15,'Ciclo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Semaforico'!BK$30,O!$HC63:$HL63))*BK$31))</f>
        <v>0</v>
      </c>
      <c r="BL88" s="241">
        <f>IF(BL$32="",IF(BL$31="",(SUMIF(S!$HC$15:$HL$15,'Ciclo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Semaforico'!BL$30,O!$HC63:$HL63))*BL$31),(SUMIF(S!$HC$15:$HL$15,'Ciclo Semaforico'!BL$32,S!$HC63:$HL63)+SUMIF(N!$HC$15:$HL$15,'Ciclo Semaforico'!BL$32,N!$HC63:$HL63)+SUMIF(E!$HC$15:$HL$15,'Ciclo Semaforico'!BL$32,E!$HC63:$HL63)+SUMIF(O!$HC$15:$HL$15,'Ciclo Semaforico'!BL$32,O!$HC63:$HL63))-IF(BL$31="",(SUMIF(S!$HC$15:$HL$15,'Ciclo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Semaforico'!BL$30,O!$HC63:$HL63))*BL$31))</f>
        <v>0</v>
      </c>
      <c r="BM88" s="241">
        <f>IF(BM$32="",IF(BM$31="",(SUMIF(S!$HC$15:$HL$15,'Ciclo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Semaforico'!BM$30,O!$HC63:$HL63))*BM$31),(SUMIF(S!$HC$15:$HL$15,'Ciclo Semaforico'!BM$32,S!$HC63:$HL63)+SUMIF(N!$HC$15:$HL$15,'Ciclo Semaforico'!BM$32,N!$HC63:$HL63)+SUMIF(E!$HC$15:$HL$15,'Ciclo Semaforico'!BM$32,E!$HC63:$HL63)+SUMIF(O!$HC$15:$HL$15,'Ciclo Semaforico'!BM$32,O!$HC63:$HL63))-IF(BM$31="",(SUMIF(S!$HC$15:$HL$15,'Ciclo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Semaforico'!BM$30,O!$HC63:$HL63))*BM$31))</f>
        <v>0</v>
      </c>
      <c r="BN88" s="241">
        <f>IF(BN$32="",IF(BN$31="",(SUMIF(S!$HC$15:$HL$15,'Ciclo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Semaforico'!BN$30,O!$HC63:$HL63))*BN$31),(SUMIF(S!$HC$15:$HL$15,'Ciclo Semaforico'!BN$32,S!$HC63:$HL63)+SUMIF(N!$HC$15:$HL$15,'Ciclo Semaforico'!BN$32,N!$HC63:$HL63)+SUMIF(E!$HC$15:$HL$15,'Ciclo Semaforico'!BN$32,E!$HC63:$HL63)+SUMIF(O!$HC$15:$HL$15,'Ciclo Semaforico'!BN$32,O!$HC63:$HL63))-IF(BN$31="",(SUMIF(S!$HC$15:$HL$15,'Ciclo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Semaforico'!BN$30,O!$HC63:$HL63))*BN$31))</f>
        <v>0</v>
      </c>
      <c r="BO88" s="241">
        <f>IF(BO$32="",IF(BO$31="",(SUMIF(S!$HC$15:$HL$15,'Ciclo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Semaforico'!BO$30,O!$HC63:$HL63))*BO$31),(SUMIF(S!$HC$15:$HL$15,'Ciclo Semaforico'!BO$32,S!$HC63:$HL63)+SUMIF(N!$HC$15:$HL$15,'Ciclo Semaforico'!BO$32,N!$HC63:$HL63)+SUMIF(E!$HC$15:$HL$15,'Ciclo Semaforico'!BO$32,E!$HC63:$HL63)+SUMIF(O!$HC$15:$HL$15,'Ciclo Semaforico'!BO$32,O!$HC63:$HL63))-IF(BO$31="",(SUMIF(S!$HC$15:$HL$15,'Ciclo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Semaforico'!BO$30,O!$HC63:$HL63))*BO$31))</f>
        <v>0</v>
      </c>
      <c r="BP88" s="241">
        <f>IF(BP$32="",IF(BP$31="",(SUMIF(S!$HC$15:$HL$15,'Ciclo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Semaforico'!BP$30,O!$HC63:$HL63))*BP$31),(SUMIF(S!$HC$15:$HL$15,'Ciclo Semaforico'!BP$32,S!$HC63:$HL63)+SUMIF(N!$HC$15:$HL$15,'Ciclo Semaforico'!BP$32,N!$HC63:$HL63)+SUMIF(E!$HC$15:$HL$15,'Ciclo Semaforico'!BP$32,E!$HC63:$HL63)+SUMIF(O!$HC$15:$HL$15,'Ciclo Semaforico'!BP$32,O!$HC63:$HL63))-IF(BP$31="",(SUMIF(S!$HC$15:$HL$15,'Ciclo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Semaforico'!BP$30,O!$HC63:$HL63))*BP$31))</f>
        <v>0</v>
      </c>
      <c r="BQ88" s="241">
        <f>IF(BQ$32="",IF(BQ$31="",(SUMIF(S!$HC$15:$HL$15,'Ciclo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Semaforico'!BQ$30,O!$HC63:$HL63))*BQ$31),(SUMIF(S!$HC$15:$HL$15,'Ciclo Semaforico'!BQ$32,S!$HC63:$HL63)+SUMIF(N!$HC$15:$HL$15,'Ciclo Semaforico'!BQ$32,N!$HC63:$HL63)+SUMIF(E!$HC$15:$HL$15,'Ciclo Semaforico'!BQ$32,E!$HC63:$HL63)+SUMIF(O!$HC$15:$HL$15,'Ciclo Semaforico'!BQ$32,O!$HC63:$HL63))-IF(BQ$31="",(SUMIF(S!$HC$15:$HL$15,'Ciclo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Semaforico'!BQ$30,O!$HC63:$HL63))*BQ$31))</f>
        <v>0</v>
      </c>
      <c r="BR88" s="241">
        <f>IF(BR$32="",IF(BR$31="",(SUMIF(S!$HC$15:$HL$15,'Ciclo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Semaforico'!BR$30,O!$HC63:$HL63))*BR$31),(SUMIF(S!$HC$15:$HL$15,'Ciclo Semaforico'!BR$32,S!$HC63:$HL63)+SUMIF(N!$HC$15:$HL$15,'Ciclo Semaforico'!BR$32,N!$HC63:$HL63)+SUMIF(E!$HC$15:$HL$15,'Ciclo Semaforico'!BR$32,E!$HC63:$HL63)+SUMIF(O!$HC$15:$HL$15,'Ciclo Semaforico'!BR$32,O!$HC63:$HL63))-IF(BR$31="",(SUMIF(S!$HC$15:$HL$15,'Ciclo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Semaforico'!BR$30,O!$HC63:$HL63))*BR$31))</f>
        <v>0</v>
      </c>
      <c r="BS88" s="241">
        <f>IF(BS$32="",IF(BS$31="",(SUMIF(S!$HC$15:$HL$15,'Ciclo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Semaforico'!BS$30,O!$HC63:$HL63))*BS$31),(SUMIF(S!$HC$15:$HL$15,'Ciclo Semaforico'!BS$32,S!$HC63:$HL63)+SUMIF(N!$HC$15:$HL$15,'Ciclo Semaforico'!BS$32,N!$HC63:$HL63)+SUMIF(E!$HC$15:$HL$15,'Ciclo Semaforico'!BS$32,E!$HC63:$HL63)+SUMIF(O!$HC$15:$HL$15,'Ciclo Semaforico'!BS$32,O!$HC63:$HL63))-IF(BS$31="",(SUMIF(S!$HC$15:$HL$15,'Ciclo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Semaforico'!BS$30,O!$HC63:$HL63))*BS$31))</f>
        <v>0</v>
      </c>
      <c r="BT88" s="241">
        <f>IF(BT$32="",IF(BT$31="",(SUMIF(S!$HC$15:$HL$15,'Ciclo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Semaforico'!BT$30,O!$HC63:$HL63))*BT$31),(SUMIF(S!$HC$15:$HL$15,'Ciclo Semaforico'!BT$32,S!$HC63:$HL63)+SUMIF(N!$HC$15:$HL$15,'Ciclo Semaforico'!BT$32,N!$HC63:$HL63)+SUMIF(E!$HC$15:$HL$15,'Ciclo Semaforico'!BT$32,E!$HC63:$HL63)+SUMIF(O!$HC$15:$HL$15,'Ciclo Semaforico'!BT$32,O!$HC63:$HL63))-IF(BT$31="",(SUMIF(S!$HC$15:$HL$15,'Ciclo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Semaforico'!BT$30,O!$HC63:$HL63))*BT$31))</f>
        <v>0</v>
      </c>
      <c r="BU88" s="241">
        <f>IF(BU$32="",IF(BU$31="",(SUMIF(S!$HC$15:$HL$15,'Ciclo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Semaforico'!BU$30,O!$HC63:$HL63))*BU$31),(SUMIF(S!$HC$15:$HL$15,'Ciclo Semaforico'!BU$32,S!$HC63:$HL63)+SUMIF(N!$HC$15:$HL$15,'Ciclo Semaforico'!BU$32,N!$HC63:$HL63)+SUMIF(E!$HC$15:$HL$15,'Ciclo Semaforico'!BU$32,E!$HC63:$HL63)+SUMIF(O!$HC$15:$HL$15,'Ciclo Semaforico'!BU$32,O!$HC63:$HL63))-IF(BU$31="",(SUMIF(S!$HC$15:$HL$15,'Ciclo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Semaforico'!BU$30,O!$HC63:$HL63))*BU$31))</f>
        <v>0</v>
      </c>
      <c r="BV88" s="242">
        <f>IF(BV$32="",IF(BV$31="",(SUMIF(S!$HC$15:$HL$15,'Ciclo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Semaforico'!BV$30,O!$HC63:$HL63))*BV$31),(SUMIF(S!$HC$15:$HL$15,'Ciclo Semaforico'!BV$32,S!$HC63:$HL63)+SUMIF(N!$HC$15:$HL$15,'Ciclo Semaforico'!BV$32,N!$HC63:$HL63)+SUMIF(E!$HC$15:$HL$15,'Ciclo Semaforico'!BV$32,E!$HC63:$HL63)+SUMIF(O!$HC$15:$HL$15,'Ciclo Semaforico'!BV$32,O!$HC63:$HL63))-IF(BV$31="",(SUMIF(S!$HC$15:$HL$15,'Ciclo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Semaforico'!BV$30,O!$HC63:$HL63))*BV$31))</f>
        <v>0</v>
      </c>
      <c r="BW88" s="240">
        <f>IF(BW$32="",IF(BW$31="",(SUMIF(S!$HC$15:$HL$15,'Ciclo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Semaforico'!BW$30,O!$HC63:$HL63))*BW$31),(SUMIF(S!$HC$15:$HL$15,'Ciclo Semaforico'!BW$32,S!$HC63:$HL63)+SUMIF(N!$HC$15:$HL$15,'Ciclo Semaforico'!BW$32,N!$HC63:$HL63)+SUMIF(E!$HC$15:$HL$15,'Ciclo Semaforico'!BW$32,E!$HC63:$HL63)+SUMIF(O!$HC$15:$HL$15,'Ciclo Semaforico'!BW$32,O!$HC63:$HL63))-IF(BW$31="",(SUMIF(S!$HC$15:$HL$15,'Ciclo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Semaforico'!BW$30,O!$HC63:$HL63))*BW$31))</f>
        <v>0</v>
      </c>
      <c r="BX88" s="241">
        <f>IF(BX$32="",IF(BX$31="",(SUMIF(S!$HC$15:$HL$15,'Ciclo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Semaforico'!BX$30,O!$HC63:$HL63))*BX$31),(SUMIF(S!$HC$15:$HL$15,'Ciclo Semaforico'!BX$32,S!$HC63:$HL63)+SUMIF(N!$HC$15:$HL$15,'Ciclo Semaforico'!BX$32,N!$HC63:$HL63)+SUMIF(E!$HC$15:$HL$15,'Ciclo Semaforico'!BX$32,E!$HC63:$HL63)+SUMIF(O!$HC$15:$HL$15,'Ciclo Semaforico'!BX$32,O!$HC63:$HL63))-IF(BX$31="",(SUMIF(S!$HC$15:$HL$15,'Ciclo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Semaforico'!BX$30,O!$HC63:$HL63))*BX$31))</f>
        <v>0</v>
      </c>
      <c r="BY88" s="241">
        <f>IF(BY$32="",IF(BY$31="",(SUMIF(S!$HC$15:$HL$15,'Ciclo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Semaforico'!BY$30,O!$HC63:$HL63))*BY$31),(SUMIF(S!$HC$15:$HL$15,'Ciclo Semaforico'!BY$32,S!$HC63:$HL63)+SUMIF(N!$HC$15:$HL$15,'Ciclo Semaforico'!BY$32,N!$HC63:$HL63)+SUMIF(E!$HC$15:$HL$15,'Ciclo Semaforico'!BY$32,E!$HC63:$HL63)+SUMIF(O!$HC$15:$HL$15,'Ciclo Semaforico'!BY$32,O!$HC63:$HL63))-IF(BY$31="",(SUMIF(S!$HC$15:$HL$15,'Ciclo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Semaforico'!BY$30,O!$HC63:$HL63))*BY$31))</f>
        <v>0</v>
      </c>
      <c r="BZ88" s="241">
        <f>IF(BZ$32="",IF(BZ$31="",(SUMIF(S!$HC$15:$HL$15,'Ciclo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Semaforico'!BZ$30,O!$HC63:$HL63))*BZ$31),(SUMIF(S!$HC$15:$HL$15,'Ciclo Semaforico'!BZ$32,S!$HC63:$HL63)+SUMIF(N!$HC$15:$HL$15,'Ciclo Semaforico'!BZ$32,N!$HC63:$HL63)+SUMIF(E!$HC$15:$HL$15,'Ciclo Semaforico'!BZ$32,E!$HC63:$HL63)+SUMIF(O!$HC$15:$HL$15,'Ciclo Semaforico'!BZ$32,O!$HC63:$HL63))-IF(BZ$31="",(SUMIF(S!$HC$15:$HL$15,'Ciclo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Semaforico'!BZ$30,O!$HC63:$HL63))*BZ$31))</f>
        <v>0</v>
      </c>
      <c r="CA88" s="241">
        <f>IF(CA$32="",IF(CA$31="",(SUMIF(S!$HC$15:$HL$15,'Ciclo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Semaforico'!CA$30,O!$HC63:$HL63))*CA$31),(SUMIF(S!$HC$15:$HL$15,'Ciclo Semaforico'!CA$32,S!$HC63:$HL63)+SUMIF(N!$HC$15:$HL$15,'Ciclo Semaforico'!CA$32,N!$HC63:$HL63)+SUMIF(E!$HC$15:$HL$15,'Ciclo Semaforico'!CA$32,E!$HC63:$HL63)+SUMIF(O!$HC$15:$HL$15,'Ciclo Semaforico'!CA$32,O!$HC63:$HL63))-IF(CA$31="",(SUMIF(S!$HC$15:$HL$15,'Ciclo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Semaforico'!CA$30,O!$HC63:$HL63))*CA$31))</f>
        <v>0</v>
      </c>
      <c r="CB88" s="241">
        <f>IF(CB$32="",IF(CB$31="",(SUMIF(S!$HC$15:$HL$15,'Ciclo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Semaforico'!CB$30,O!$HC63:$HL63))*CB$31),(SUMIF(S!$HC$15:$HL$15,'Ciclo Semaforico'!CB$32,S!$HC63:$HL63)+SUMIF(N!$HC$15:$HL$15,'Ciclo Semaforico'!CB$32,N!$HC63:$HL63)+SUMIF(E!$HC$15:$HL$15,'Ciclo Semaforico'!CB$32,E!$HC63:$HL63)+SUMIF(O!$HC$15:$HL$15,'Ciclo Semaforico'!CB$32,O!$HC63:$HL63))-IF(CB$31="",(SUMIF(S!$HC$15:$HL$15,'Ciclo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Semaforico'!CB$30,O!$HC63:$HL63))*CB$31))</f>
        <v>0</v>
      </c>
      <c r="CC88" s="241">
        <f>IF(CC$32="",IF(CC$31="",(SUMIF(S!$HC$15:$HL$15,'Ciclo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Semaforico'!CC$30,O!$HC63:$HL63))*CC$31),(SUMIF(S!$HC$15:$HL$15,'Ciclo Semaforico'!CC$32,S!$HC63:$HL63)+SUMIF(N!$HC$15:$HL$15,'Ciclo Semaforico'!CC$32,N!$HC63:$HL63)+SUMIF(E!$HC$15:$HL$15,'Ciclo Semaforico'!CC$32,E!$HC63:$HL63)+SUMIF(O!$HC$15:$HL$15,'Ciclo Semaforico'!CC$32,O!$HC63:$HL63))-IF(CC$31="",(SUMIF(S!$HC$15:$HL$15,'Ciclo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Semaforico'!CC$30,O!$HC63:$HL63))*CC$31))</f>
        <v>0</v>
      </c>
      <c r="CD88" s="241">
        <f>IF(CD$32="",IF(CD$31="",(SUMIF(S!$HC$15:$HL$15,'Ciclo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Semaforico'!CD$30,O!$HC63:$HL63))*CD$31),(SUMIF(S!$HC$15:$HL$15,'Ciclo Semaforico'!CD$32,S!$HC63:$HL63)+SUMIF(N!$HC$15:$HL$15,'Ciclo Semaforico'!CD$32,N!$HC63:$HL63)+SUMIF(E!$HC$15:$HL$15,'Ciclo Semaforico'!CD$32,E!$HC63:$HL63)+SUMIF(O!$HC$15:$HL$15,'Ciclo Semaforico'!CD$32,O!$HC63:$HL63))-IF(CD$31="",(SUMIF(S!$HC$15:$HL$15,'Ciclo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Semaforico'!CD$30,O!$HC63:$HL63))*CD$31))</f>
        <v>0</v>
      </c>
      <c r="CE88" s="241">
        <f>IF(CE$32="",IF(CE$31="",(SUMIF(S!$HC$15:$HL$15,'Ciclo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Semaforico'!CE$30,O!$HC63:$HL63))*CE$31),(SUMIF(S!$HC$15:$HL$15,'Ciclo Semaforico'!CE$32,S!$HC63:$HL63)+SUMIF(N!$HC$15:$HL$15,'Ciclo Semaforico'!CE$32,N!$HC63:$HL63)+SUMIF(E!$HC$15:$HL$15,'Ciclo Semaforico'!CE$32,E!$HC63:$HL63)+SUMIF(O!$HC$15:$HL$15,'Ciclo Semaforico'!CE$32,O!$HC63:$HL63))-IF(CE$31="",(SUMIF(S!$HC$15:$HL$15,'Ciclo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Semaforico'!CE$30,O!$HC63:$HL63))*CE$31))</f>
        <v>0</v>
      </c>
      <c r="CF88" s="241">
        <f>IF(CF$32="",IF(CF$31="",(SUMIF(S!$HC$15:$HL$15,'Ciclo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Semaforico'!CF$30,O!$HC63:$HL63))*CF$31),(SUMIF(S!$HC$15:$HL$15,'Ciclo Semaforico'!CF$32,S!$HC63:$HL63)+SUMIF(N!$HC$15:$HL$15,'Ciclo Semaforico'!CF$32,N!$HC63:$HL63)+SUMIF(E!$HC$15:$HL$15,'Ciclo Semaforico'!CF$32,E!$HC63:$HL63)+SUMIF(O!$HC$15:$HL$15,'Ciclo Semaforico'!CF$32,O!$HC63:$HL63))-IF(CF$31="",(SUMIF(S!$HC$15:$HL$15,'Ciclo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Semaforico'!CF$30,O!$HC63:$HL63))*CF$31))</f>
        <v>0</v>
      </c>
      <c r="CG88" s="241">
        <f>IF(CG$32="",IF(CG$31="",(SUMIF(S!$HC$15:$HL$15,'Ciclo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Semaforico'!CG$30,O!$HC63:$HL63))*CG$31),(SUMIF(S!$HC$15:$HL$15,'Ciclo Semaforico'!CG$32,S!$HC63:$HL63)+SUMIF(N!$HC$15:$HL$15,'Ciclo Semaforico'!CG$32,N!$HC63:$HL63)+SUMIF(E!$HC$15:$HL$15,'Ciclo Semaforico'!CG$32,E!$HC63:$HL63)+SUMIF(O!$HC$15:$HL$15,'Ciclo Semaforico'!CG$32,O!$HC63:$HL63))-IF(CG$31="",(SUMIF(S!$HC$15:$HL$15,'Ciclo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Semaforico'!CG$30,O!$HC63:$HL63))*CG$31))</f>
        <v>0</v>
      </c>
      <c r="CH88" s="242">
        <f>IF(CH$32="",IF(CH$31="",(SUMIF(S!$HC$15:$HL$15,'Ciclo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Semaforico'!CH$30,O!$HC63:$HL63))*CH$31),(SUMIF(S!$HC$15:$HL$15,'Ciclo Semaforico'!CH$32,S!$HC63:$HL63)+SUMIF(N!$HC$15:$HL$15,'Ciclo Semaforico'!CH$32,N!$HC63:$HL63)+SUMIF(E!$HC$15:$HL$15,'Ciclo Semaforico'!CH$32,E!$HC63:$HL63)+SUMIF(O!$HC$15:$HL$15,'Ciclo Semaforico'!CH$32,O!$HC63:$HL63))-IF(CH$31="",(SUMIF(S!$HC$15:$HL$15,'Ciclo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Semaforico'!CH$30,O!$HC63:$HL63))*CH$31))</f>
        <v>0</v>
      </c>
      <c r="CI88" s="240" t="e">
        <f t="shared" si="208"/>
        <v>#REF!</v>
      </c>
      <c r="CJ88" s="241" t="e">
        <f t="shared" si="209"/>
        <v>#REF!</v>
      </c>
      <c r="CK88" s="241" t="e">
        <f t="shared" si="210"/>
        <v>#REF!</v>
      </c>
      <c r="CL88" s="241" t="e">
        <f t="shared" si="211"/>
        <v>#REF!</v>
      </c>
      <c r="CM88" s="241" t="e">
        <f t="shared" si="212"/>
        <v>#REF!</v>
      </c>
      <c r="CN88" s="241" t="e">
        <f t="shared" si="213"/>
        <v>#REF!</v>
      </c>
      <c r="CO88" s="241" t="e">
        <f t="shared" si="214"/>
        <v>#REF!</v>
      </c>
      <c r="CP88" s="241" t="e">
        <f t="shared" si="215"/>
        <v>#REF!</v>
      </c>
      <c r="CQ88" s="241" t="e">
        <f t="shared" si="216"/>
        <v>#REF!</v>
      </c>
      <c r="CR88" s="241" t="e">
        <f t="shared" si="217"/>
        <v>#REF!</v>
      </c>
      <c r="CS88" s="241" t="e">
        <f t="shared" si="218"/>
        <v>#REF!</v>
      </c>
      <c r="CT88" s="242">
        <f t="shared" si="219"/>
        <v>0</v>
      </c>
      <c r="CU88" s="240" t="e">
        <f t="shared" si="220"/>
        <v>#REF!</v>
      </c>
      <c r="CV88" s="241" t="e">
        <f t="shared" si="221"/>
        <v>#REF!</v>
      </c>
      <c r="CW88" s="241" t="e">
        <f t="shared" si="222"/>
        <v>#REF!</v>
      </c>
      <c r="CX88" s="241">
        <f t="shared" si="223"/>
        <v>0</v>
      </c>
      <c r="CY88" s="241">
        <f t="shared" si="224"/>
        <v>0</v>
      </c>
      <c r="CZ88" s="241">
        <f t="shared" si="225"/>
        <v>0</v>
      </c>
      <c r="DA88" s="241">
        <f t="shared" si="226"/>
        <v>0</v>
      </c>
      <c r="DB88" s="241">
        <f t="shared" si="227"/>
        <v>0</v>
      </c>
      <c r="DC88" s="241">
        <f t="shared" si="228"/>
        <v>0</v>
      </c>
      <c r="DD88" s="241">
        <f t="shared" si="229"/>
        <v>0</v>
      </c>
      <c r="DE88" s="241">
        <f t="shared" si="230"/>
        <v>0</v>
      </c>
      <c r="DF88" s="242">
        <f t="shared" si="231"/>
        <v>0</v>
      </c>
      <c r="DG88" s="240">
        <f t="shared" si="232"/>
        <v>0</v>
      </c>
      <c r="DH88" s="241">
        <f t="shared" si="233"/>
        <v>0</v>
      </c>
      <c r="DI88" s="241">
        <f t="shared" si="234"/>
        <v>0</v>
      </c>
      <c r="DJ88" s="241">
        <f t="shared" si="235"/>
        <v>0</v>
      </c>
      <c r="DK88" s="241">
        <f t="shared" si="236"/>
        <v>0</v>
      </c>
      <c r="DL88" s="241">
        <f t="shared" si="237"/>
        <v>0</v>
      </c>
      <c r="DM88" s="241">
        <f t="shared" si="238"/>
        <v>0</v>
      </c>
      <c r="DN88" s="241">
        <f t="shared" si="239"/>
        <v>0</v>
      </c>
      <c r="DO88" s="241">
        <f t="shared" si="240"/>
        <v>0</v>
      </c>
      <c r="DP88" s="241">
        <f t="shared" si="241"/>
        <v>0</v>
      </c>
      <c r="DQ88" s="241">
        <f t="shared" si="242"/>
        <v>0</v>
      </c>
      <c r="DR88" s="242">
        <f t="shared" si="243"/>
        <v>0</v>
      </c>
      <c r="DS88" s="240">
        <f t="shared" si="244"/>
        <v>0</v>
      </c>
      <c r="DT88" s="241">
        <f t="shared" si="245"/>
        <v>0</v>
      </c>
      <c r="DU88" s="241">
        <f t="shared" si="246"/>
        <v>0</v>
      </c>
      <c r="DV88" s="241">
        <f t="shared" si="247"/>
        <v>0</v>
      </c>
      <c r="DW88" s="241">
        <f t="shared" si="248"/>
        <v>0</v>
      </c>
      <c r="DX88" s="241">
        <f t="shared" si="249"/>
        <v>0</v>
      </c>
      <c r="DY88" s="241">
        <f t="shared" si="250"/>
        <v>0</v>
      </c>
      <c r="DZ88" s="241">
        <f t="shared" si="251"/>
        <v>0</v>
      </c>
      <c r="EA88" s="241">
        <f t="shared" si="252"/>
        <v>0</v>
      </c>
      <c r="EB88" s="241">
        <f t="shared" si="253"/>
        <v>0</v>
      </c>
      <c r="EC88" s="241">
        <f t="shared" si="254"/>
        <v>0</v>
      </c>
      <c r="ED88" s="242">
        <f t="shared" si="255"/>
        <v>0</v>
      </c>
      <c r="EE88" s="240">
        <f t="shared" si="256"/>
        <v>0</v>
      </c>
      <c r="EF88" s="241">
        <f t="shared" si="257"/>
        <v>0</v>
      </c>
      <c r="EG88" s="241">
        <f t="shared" si="258"/>
        <v>0</v>
      </c>
      <c r="EH88" s="241">
        <f t="shared" si="259"/>
        <v>0</v>
      </c>
      <c r="EI88" s="241">
        <f t="shared" si="260"/>
        <v>0</v>
      </c>
      <c r="EJ88" s="241">
        <f t="shared" si="261"/>
        <v>0</v>
      </c>
      <c r="EK88" s="241">
        <f t="shared" si="262"/>
        <v>0</v>
      </c>
      <c r="EL88" s="241">
        <f t="shared" si="263"/>
        <v>0</v>
      </c>
      <c r="EM88" s="241">
        <f t="shared" si="264"/>
        <v>0</v>
      </c>
      <c r="EN88" s="241">
        <f t="shared" si="265"/>
        <v>0</v>
      </c>
      <c r="EO88" s="241">
        <f t="shared" si="266"/>
        <v>0</v>
      </c>
      <c r="EP88" s="242">
        <f t="shared" si="267"/>
        <v>0</v>
      </c>
      <c r="EQ88" s="251" t="e">
        <f t="shared" si="268"/>
        <v>#REF!</v>
      </c>
      <c r="ER88" s="252" t="e">
        <f t="shared" si="269"/>
        <v>#REF!</v>
      </c>
      <c r="ES88" s="252" t="e">
        <f t="shared" si="270"/>
        <v>#REF!</v>
      </c>
      <c r="ET88" s="252" t="e">
        <f t="shared" si="271"/>
        <v>#REF!</v>
      </c>
      <c r="EU88" s="252" t="e">
        <f t="shared" si="272"/>
        <v>#REF!</v>
      </c>
      <c r="EV88" s="252" t="e">
        <f t="shared" si="273"/>
        <v>#REF!</v>
      </c>
      <c r="EW88" s="252" t="e">
        <f t="shared" si="274"/>
        <v>#REF!</v>
      </c>
      <c r="EX88" s="252" t="e">
        <f t="shared" si="275"/>
        <v>#REF!</v>
      </c>
      <c r="EY88" s="252" t="e">
        <f t="shared" si="276"/>
        <v>#REF!</v>
      </c>
      <c r="EZ88" s="252" t="e">
        <f t="shared" si="277"/>
        <v>#REF!</v>
      </c>
      <c r="FA88" s="252" t="e">
        <f t="shared" si="278"/>
        <v>#REF!</v>
      </c>
      <c r="FB88" s="253" t="str">
        <f t="shared" si="279"/>
        <v/>
      </c>
      <c r="FC88" s="251" t="e">
        <f t="shared" si="280"/>
        <v>#REF!</v>
      </c>
      <c r="FD88" s="252" t="e">
        <f t="shared" si="281"/>
        <v>#REF!</v>
      </c>
      <c r="FE88" s="252" t="e">
        <f t="shared" si="282"/>
        <v>#REF!</v>
      </c>
      <c r="FF88" s="252" t="str">
        <f t="shared" si="283"/>
        <v/>
      </c>
      <c r="FG88" s="252" t="str">
        <f t="shared" si="284"/>
        <v/>
      </c>
      <c r="FH88" s="252" t="str">
        <f t="shared" si="285"/>
        <v/>
      </c>
      <c r="FI88" s="252" t="str">
        <f t="shared" si="286"/>
        <v/>
      </c>
      <c r="FJ88" s="252" t="str">
        <f t="shared" si="287"/>
        <v/>
      </c>
      <c r="FK88" s="252" t="str">
        <f t="shared" si="288"/>
        <v/>
      </c>
      <c r="FL88" s="252" t="str">
        <f t="shared" si="289"/>
        <v/>
      </c>
      <c r="FM88" s="252" t="str">
        <f t="shared" si="290"/>
        <v/>
      </c>
      <c r="FN88" s="253" t="str">
        <f t="shared" si="291"/>
        <v/>
      </c>
      <c r="FO88" s="251" t="str">
        <f t="shared" si="292"/>
        <v/>
      </c>
      <c r="FP88" s="252" t="str">
        <f t="shared" si="293"/>
        <v/>
      </c>
      <c r="FQ88" s="252" t="str">
        <f t="shared" si="294"/>
        <v/>
      </c>
      <c r="FR88" s="252" t="str">
        <f t="shared" si="295"/>
        <v/>
      </c>
      <c r="FS88" s="252" t="str">
        <f t="shared" si="296"/>
        <v/>
      </c>
      <c r="FT88" s="252" t="str">
        <f t="shared" si="297"/>
        <v/>
      </c>
      <c r="FU88" s="252" t="str">
        <f t="shared" si="298"/>
        <v/>
      </c>
      <c r="FV88" s="252" t="str">
        <f t="shared" si="299"/>
        <v/>
      </c>
      <c r="FW88" s="252" t="str">
        <f t="shared" si="300"/>
        <v/>
      </c>
      <c r="FX88" s="252" t="str">
        <f t="shared" si="301"/>
        <v/>
      </c>
      <c r="FY88" s="252" t="str">
        <f t="shared" si="302"/>
        <v/>
      </c>
      <c r="FZ88" s="253" t="str">
        <f t="shared" si="303"/>
        <v/>
      </c>
      <c r="GA88" s="251" t="str">
        <f t="shared" si="304"/>
        <v/>
      </c>
      <c r="GB88" s="252" t="str">
        <f t="shared" si="305"/>
        <v/>
      </c>
      <c r="GC88" s="252" t="str">
        <f t="shared" si="306"/>
        <v/>
      </c>
      <c r="GD88" s="252" t="str">
        <f t="shared" si="307"/>
        <v/>
      </c>
      <c r="GE88" s="252" t="str">
        <f t="shared" si="308"/>
        <v/>
      </c>
      <c r="GF88" s="252" t="str">
        <f t="shared" si="309"/>
        <v/>
      </c>
      <c r="GG88" s="252" t="str">
        <f t="shared" si="310"/>
        <v/>
      </c>
      <c r="GH88" s="252" t="str">
        <f t="shared" si="311"/>
        <v/>
      </c>
      <c r="GI88" s="252" t="str">
        <f t="shared" si="312"/>
        <v/>
      </c>
      <c r="GJ88" s="252" t="str">
        <f t="shared" si="313"/>
        <v/>
      </c>
      <c r="GK88" s="252" t="str">
        <f t="shared" si="314"/>
        <v/>
      </c>
      <c r="GL88" s="253" t="str">
        <f t="shared" si="315"/>
        <v/>
      </c>
      <c r="GM88" s="251" t="str">
        <f t="shared" si="316"/>
        <v/>
      </c>
      <c r="GN88" s="252" t="str">
        <f t="shared" si="317"/>
        <v/>
      </c>
      <c r="GO88" s="252" t="str">
        <f t="shared" si="318"/>
        <v/>
      </c>
      <c r="GP88" s="252" t="str">
        <f t="shared" si="319"/>
        <v/>
      </c>
      <c r="GQ88" s="252" t="str">
        <f t="shared" si="320"/>
        <v/>
      </c>
      <c r="GR88" s="252" t="str">
        <f t="shared" si="321"/>
        <v/>
      </c>
      <c r="GS88" s="252" t="str">
        <f t="shared" si="322"/>
        <v/>
      </c>
      <c r="GT88" s="252" t="str">
        <f t="shared" si="323"/>
        <v/>
      </c>
      <c r="GU88" s="252" t="str">
        <f t="shared" si="324"/>
        <v/>
      </c>
      <c r="GV88" s="252" t="str">
        <f t="shared" si="325"/>
        <v/>
      </c>
      <c r="GW88" s="252" t="str">
        <f t="shared" si="326"/>
        <v/>
      </c>
      <c r="GX88" s="253" t="str">
        <f t="shared" si="327"/>
        <v/>
      </c>
      <c r="GY88" s="248" t="e">
        <f t="shared" si="332"/>
        <v>#REF!</v>
      </c>
      <c r="GZ88" s="249" t="e">
        <f t="shared" si="332"/>
        <v>#REF!</v>
      </c>
      <c r="HA88" s="249">
        <f t="shared" si="332"/>
        <v>0</v>
      </c>
      <c r="HB88" s="249">
        <f t="shared" si="332"/>
        <v>0</v>
      </c>
      <c r="HC88" s="249">
        <f t="shared" si="332"/>
        <v>0</v>
      </c>
      <c r="HD88" s="249">
        <f t="shared" si="332"/>
        <v>0</v>
      </c>
      <c r="HE88" s="249">
        <f t="shared" si="332"/>
        <v>0</v>
      </c>
      <c r="HF88" s="250">
        <f t="shared" si="332"/>
        <v>0</v>
      </c>
      <c r="HG88" s="248" t="e">
        <f t="shared" si="333"/>
        <v>#REF!</v>
      </c>
      <c r="HH88" s="249" t="e">
        <f t="shared" si="333"/>
        <v>#REF!</v>
      </c>
      <c r="HI88" s="249">
        <f t="shared" si="333"/>
        <v>0</v>
      </c>
      <c r="HJ88" s="249">
        <f t="shared" si="333"/>
        <v>0</v>
      </c>
      <c r="HK88" s="249">
        <f t="shared" si="333"/>
        <v>0</v>
      </c>
      <c r="HL88" s="249">
        <f t="shared" si="333"/>
        <v>0</v>
      </c>
      <c r="HM88" s="249">
        <f t="shared" si="333"/>
        <v>0</v>
      </c>
      <c r="HN88" s="250">
        <f t="shared" si="333"/>
        <v>0</v>
      </c>
      <c r="HO88" s="248">
        <f t="shared" si="334"/>
        <v>0</v>
      </c>
      <c r="HP88" s="249">
        <f t="shared" si="334"/>
        <v>0</v>
      </c>
      <c r="HQ88" s="249">
        <f t="shared" si="334"/>
        <v>0</v>
      </c>
      <c r="HR88" s="249">
        <f t="shared" si="334"/>
        <v>0</v>
      </c>
      <c r="HS88" s="249">
        <f t="shared" si="334"/>
        <v>0</v>
      </c>
      <c r="HT88" s="249">
        <f t="shared" si="334"/>
        <v>0</v>
      </c>
      <c r="HU88" s="249">
        <f t="shared" si="334"/>
        <v>0</v>
      </c>
      <c r="HV88" s="250">
        <f t="shared" si="334"/>
        <v>0</v>
      </c>
      <c r="HW88" s="248">
        <f t="shared" si="335"/>
        <v>0</v>
      </c>
      <c r="HX88" s="249">
        <f t="shared" si="335"/>
        <v>0</v>
      </c>
      <c r="HY88" s="249">
        <f t="shared" si="335"/>
        <v>0</v>
      </c>
      <c r="HZ88" s="249">
        <f t="shared" si="335"/>
        <v>0</v>
      </c>
      <c r="IA88" s="249">
        <f t="shared" si="335"/>
        <v>0</v>
      </c>
      <c r="IB88" s="249">
        <f t="shared" si="335"/>
        <v>0</v>
      </c>
      <c r="IC88" s="249">
        <f t="shared" si="335"/>
        <v>0</v>
      </c>
      <c r="ID88" s="250">
        <f t="shared" si="335"/>
        <v>0</v>
      </c>
      <c r="IE88" s="248">
        <f t="shared" si="336"/>
        <v>0</v>
      </c>
      <c r="IF88" s="249">
        <f t="shared" si="336"/>
        <v>0</v>
      </c>
      <c r="IG88" s="249">
        <f t="shared" si="336"/>
        <v>0</v>
      </c>
      <c r="IH88" s="249">
        <f t="shared" si="336"/>
        <v>0</v>
      </c>
      <c r="II88" s="249">
        <f t="shared" si="336"/>
        <v>0</v>
      </c>
      <c r="IJ88" s="249">
        <f t="shared" si="336"/>
        <v>0</v>
      </c>
      <c r="IK88" s="249">
        <f t="shared" si="336"/>
        <v>0</v>
      </c>
      <c r="IL88" s="250">
        <f t="shared" si="336"/>
        <v>0</v>
      </c>
      <c r="IM88" s="251" t="e">
        <f t="shared" si="203"/>
        <v>#REF!</v>
      </c>
      <c r="IN88" s="252" t="e">
        <f t="shared" si="204"/>
        <v>#REF!</v>
      </c>
      <c r="IO88" s="252">
        <f t="shared" si="205"/>
        <v>0</v>
      </c>
      <c r="IP88" s="252">
        <f t="shared" si="206"/>
        <v>0</v>
      </c>
      <c r="IQ88" s="253">
        <f t="shared" si="207"/>
        <v>0</v>
      </c>
      <c r="IR88" s="405" t="e">
        <f t="shared" si="195"/>
        <v>#REF!</v>
      </c>
      <c r="IS88" s="246">
        <f t="shared" si="202"/>
        <v>13</v>
      </c>
      <c r="IT88" s="254" t="e">
        <f t="shared" si="328"/>
        <v>#REF!</v>
      </c>
      <c r="IU88" s="682">
        <v>2600</v>
      </c>
      <c r="IV88" s="410">
        <v>3.1</v>
      </c>
      <c r="IW88" s="666" t="s">
        <v>225</v>
      </c>
      <c r="IX88" s="667" t="e">
        <f t="shared" si="196"/>
        <v>#REF!</v>
      </c>
      <c r="IY88" s="668" t="e">
        <f t="shared" si="329"/>
        <v>#REF!</v>
      </c>
      <c r="IZ88" s="669">
        <v>3</v>
      </c>
      <c r="JA88" s="670">
        <v>2</v>
      </c>
      <c r="JB88" s="668" t="e">
        <f t="shared" si="330"/>
        <v>#REF!</v>
      </c>
      <c r="JC88" s="669">
        <f t="shared" si="337"/>
        <v>3</v>
      </c>
      <c r="JD88" s="670">
        <f t="shared" si="337"/>
        <v>2</v>
      </c>
      <c r="JE88" s="671" t="e">
        <f t="shared" si="331"/>
        <v>#REF!</v>
      </c>
      <c r="JF88" s="672">
        <v>3</v>
      </c>
      <c r="JG88" s="673">
        <v>0</v>
      </c>
      <c r="JH88" s="671"/>
      <c r="JI88" s="672"/>
      <c r="JJ88" s="673"/>
      <c r="JK88" s="419"/>
      <c r="JL88" s="420"/>
      <c r="JM88" s="421"/>
      <c r="JN88" s="680">
        <v>1</v>
      </c>
      <c r="JO88" s="680">
        <v>1</v>
      </c>
      <c r="JP88" s="680">
        <v>1</v>
      </c>
      <c r="JQ88" s="680">
        <v>1</v>
      </c>
      <c r="JR88" s="681">
        <v>1</v>
      </c>
      <c r="JS88" s="676" t="e">
        <f t="shared" si="201"/>
        <v>#REF!</v>
      </c>
    </row>
    <row r="89" spans="25:279" ht="20.100000000000001" hidden="1" customHeight="1">
      <c r="Y89" s="381" t="e">
        <f>N!IK64</f>
        <v>#REF!</v>
      </c>
      <c r="Z89" s="378" t="s">
        <v>46</v>
      </c>
      <c r="AA89" s="240" t="e">
        <f>IF(AA$32="",IF(AA$31="",(SUMIF(S!$HC$15:$HL$15,'Ciclo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Semaforico'!AA$30,O!$HC64:$HL64))*AA$31),(SUMIF(S!$HC$15:$HL$15,'Ciclo Semaforico'!AA$32,S!$HC64:$HL64)+SUMIF(N!$HC$15:$HL$15,'Ciclo Semaforico'!AA$32,N!$HC64:$HL64)+SUMIF(E!$HC$15:$HL$15,'Ciclo Semaforico'!AA$32,E!$HC64:$HL64)+SUMIF(O!$HC$15:$HL$15,'Ciclo Semaforico'!AA$32,O!$HC64:$HL64))-IF(AA$31="",(SUMIF(S!$HC$15:$HL$15,'Ciclo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Semaforico'!AA$30,O!$HC64:$HL64))*AA$31))</f>
        <v>#REF!</v>
      </c>
      <c r="AB89" s="241" t="e">
        <f>IF(AB$32="",IF(AB$31="",(SUMIF(S!$HC$15:$HL$15,'Ciclo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Semaforico'!AB$30,O!$HC64:$HL64))*AB$31),(SUMIF(S!$HC$15:$HL$15,'Ciclo Semaforico'!AB$32,S!$HC64:$HL64)+SUMIF(N!$HC$15:$HL$15,'Ciclo Semaforico'!AB$32,N!$HC64:$HL64)+SUMIF(E!$HC$15:$HL$15,'Ciclo Semaforico'!AB$32,E!$HC64:$HL64)+SUMIF(O!$HC$15:$HL$15,'Ciclo Semaforico'!AB$32,O!$HC64:$HL64))-IF(AB$31="",(SUMIF(S!$HC$15:$HL$15,'Ciclo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Semaforico'!AB$30,O!$HC64:$HL64))*AB$31))</f>
        <v>#REF!</v>
      </c>
      <c r="AC89" s="241" t="e">
        <f>IF(AC$32="",IF(AC$31="",(SUMIF(S!$HC$15:$HL$15,'Ciclo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Semaforico'!AC$30,O!$HC64:$HL64))*AC$31),(SUMIF(S!$HC$15:$HL$15,'Ciclo Semaforico'!AC$32,S!$HC64:$HL64)+SUMIF(N!$HC$15:$HL$15,'Ciclo Semaforico'!AC$32,N!$HC64:$HL64)+SUMIF(E!$HC$15:$HL$15,'Ciclo Semaforico'!AC$32,E!$HC64:$HL64)+SUMIF(O!$HC$15:$HL$15,'Ciclo Semaforico'!AC$32,O!$HC64:$HL64))-IF(AC$31="",(SUMIF(S!$HC$15:$HL$15,'Ciclo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Semaforico'!AC$30,O!$HC64:$HL64))*AC$31))</f>
        <v>#REF!</v>
      </c>
      <c r="AD89" s="241" t="e">
        <f>IF(AD$32="",IF(AD$31="",(SUMIF(S!$HC$15:$HL$15,'Ciclo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Semaforico'!AD$30,O!$HC64:$HL64))*AD$31),(SUMIF(S!$HC$15:$HL$15,'Ciclo Semaforico'!AD$32,S!$HC64:$HL64)+SUMIF(N!$HC$15:$HL$15,'Ciclo Semaforico'!AD$32,N!$HC64:$HL64)+SUMIF(E!$HC$15:$HL$15,'Ciclo Semaforico'!AD$32,E!$HC64:$HL64)+SUMIF(O!$HC$15:$HL$15,'Ciclo Semaforico'!AD$32,O!$HC64:$HL64))-IF(AD$31="",(SUMIF(S!$HC$15:$HL$15,'Ciclo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Semaforico'!AD$30,O!$HC64:$HL64))*AD$31))</f>
        <v>#REF!</v>
      </c>
      <c r="AE89" s="241" t="e">
        <f>IF(AE$32="",IF(AE$31="",(SUMIF(S!$HC$15:$HL$15,'Ciclo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Semaforico'!AE$30,O!$HC64:$HL64))*AE$31),(SUMIF(S!$HC$15:$HL$15,'Ciclo Semaforico'!AE$32,S!$HC64:$HL64)+SUMIF(N!$HC$15:$HL$15,'Ciclo Semaforico'!AE$32,N!$HC64:$HL64)+SUMIF(E!$HC$15:$HL$15,'Ciclo Semaforico'!AE$32,E!$HC64:$HL64)+SUMIF(O!$HC$15:$HL$15,'Ciclo Semaforico'!AE$32,O!$HC64:$HL64))-IF(AE$31="",(SUMIF(S!$HC$15:$HL$15,'Ciclo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Semaforico'!AE$30,O!$HC64:$HL64))*AE$31))</f>
        <v>#REF!</v>
      </c>
      <c r="AF89" s="241" t="e">
        <f>IF(AF$32="",IF(AF$31="",(SUMIF(S!$HC$15:$HL$15,'Ciclo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Semaforico'!AF$30,O!$HC64:$HL64))*AF$31),(SUMIF(S!$HC$15:$HL$15,'Ciclo Semaforico'!AF$32,S!$HC64:$HL64)+SUMIF(N!$HC$15:$HL$15,'Ciclo Semaforico'!AF$32,N!$HC64:$HL64)+SUMIF(E!$HC$15:$HL$15,'Ciclo Semaforico'!AF$32,E!$HC64:$HL64)+SUMIF(O!$HC$15:$HL$15,'Ciclo Semaforico'!AF$32,O!$HC64:$HL64))-IF(AF$31="",(SUMIF(S!$HC$15:$HL$15,'Ciclo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Semaforico'!AF$30,O!$HC64:$HL64))*AF$31))</f>
        <v>#REF!</v>
      </c>
      <c r="AG89" s="241" t="e">
        <f>IF(AG$32="",IF(AG$31="",(SUMIF(S!$HC$15:$HL$15,'Ciclo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Semaforico'!AG$30,O!$HC64:$HL64))*AG$31),(SUMIF(S!$HC$15:$HL$15,'Ciclo Semaforico'!AG$32,S!$HC64:$HL64)+SUMIF(N!$HC$15:$HL$15,'Ciclo Semaforico'!AG$32,N!$HC64:$HL64)+SUMIF(E!$HC$15:$HL$15,'Ciclo Semaforico'!AG$32,E!$HC64:$HL64)+SUMIF(O!$HC$15:$HL$15,'Ciclo Semaforico'!AG$32,O!$HC64:$HL64))-IF(AG$31="",(SUMIF(S!$HC$15:$HL$15,'Ciclo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Semaforico'!AG$30,O!$HC64:$HL64))*AG$31))</f>
        <v>#REF!</v>
      </c>
      <c r="AH89" s="241" t="e">
        <f>IF(AH$32="",IF(AH$31="",(SUMIF(S!$HC$15:$HL$15,'Ciclo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Semaforico'!AH$30,O!$HC64:$HL64))*AH$31),(SUMIF(S!$HC$15:$HL$15,'Ciclo Semaforico'!AH$32,S!$HC64:$HL64)+SUMIF(N!$HC$15:$HL$15,'Ciclo Semaforico'!AH$32,N!$HC64:$HL64)+SUMIF(E!$HC$15:$HL$15,'Ciclo Semaforico'!AH$32,E!$HC64:$HL64)+SUMIF(O!$HC$15:$HL$15,'Ciclo Semaforico'!AH$32,O!$HC64:$HL64))-IF(AH$31="",(SUMIF(S!$HC$15:$HL$15,'Ciclo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Semaforico'!AH$30,O!$HC64:$HL64))*AH$31))</f>
        <v>#REF!</v>
      </c>
      <c r="AI89" s="241" t="e">
        <f>IF(AI$32="",IF(AI$31="",(SUMIF(S!$HC$15:$HL$15,'Ciclo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Semaforico'!AI$30,O!$HC64:$HL64))*AI$31),(SUMIF(S!$HC$15:$HL$15,'Ciclo Semaforico'!AI$32,S!$HC64:$HL64)+SUMIF(N!$HC$15:$HL$15,'Ciclo Semaforico'!AI$32,N!$HC64:$HL64)+SUMIF(E!$HC$15:$HL$15,'Ciclo Semaforico'!AI$32,E!$HC64:$HL64)+SUMIF(O!$HC$15:$HL$15,'Ciclo Semaforico'!AI$32,O!$HC64:$HL64))-IF(AI$31="",(SUMIF(S!$HC$15:$HL$15,'Ciclo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Semaforico'!AI$30,O!$HC64:$HL64))*AI$31))</f>
        <v>#REF!</v>
      </c>
      <c r="AJ89" s="241" t="e">
        <f>IF(AJ$32="",IF(AJ$31="",(SUMIF(S!$HC$15:$HL$15,'Ciclo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Semaforico'!AJ$30,O!$HC64:$HL64))*AJ$31),(SUMIF(S!$HC$15:$HL$15,'Ciclo Semaforico'!AJ$32,S!$HC64:$HL64)+SUMIF(N!$HC$15:$HL$15,'Ciclo Semaforico'!AJ$32,N!$HC64:$HL64)+SUMIF(E!$HC$15:$HL$15,'Ciclo Semaforico'!AJ$32,E!$HC64:$HL64)+SUMIF(O!$HC$15:$HL$15,'Ciclo Semaforico'!AJ$32,O!$HC64:$HL64))-IF(AJ$31="",(SUMIF(S!$HC$15:$HL$15,'Ciclo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Semaforico'!AJ$30,O!$HC64:$HL64))*AJ$31))</f>
        <v>#REF!</v>
      </c>
      <c r="AK89" s="241" t="e">
        <f>IF(AK$32="",IF(AK$31="",(SUMIF(S!$HC$15:$HL$15,'Ciclo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Semaforico'!AK$30,O!$HC64:$HL64))*AK$31),(SUMIF(S!$HC$15:$HL$15,'Ciclo Semaforico'!AK$32,S!$HC64:$HL64)+SUMIF(N!$HC$15:$HL$15,'Ciclo Semaforico'!AK$32,N!$HC64:$HL64)+SUMIF(E!$HC$15:$HL$15,'Ciclo Semaforico'!AK$32,E!$HC64:$HL64)+SUMIF(O!$HC$15:$HL$15,'Ciclo Semaforico'!AK$32,O!$HC64:$HL64))-IF(AK$31="",(SUMIF(S!$HC$15:$HL$15,'Ciclo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Semaforico'!AK$30,O!$HC64:$HL64))*AK$31))</f>
        <v>#REF!</v>
      </c>
      <c r="AL89" s="242">
        <f>IF(AL$32="",IF(AL$31="",(SUMIF(S!$HC$15:$HL$15,'Ciclo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Semaforico'!AL$30,O!$HC64:$HL64))*AL$31),(SUMIF(S!$HC$15:$HL$15,'Ciclo Semaforico'!AL$32,S!$HC64:$HL64)+SUMIF(N!$HC$15:$HL$15,'Ciclo Semaforico'!AL$32,N!$HC64:$HL64)+SUMIF(E!$HC$15:$HL$15,'Ciclo Semaforico'!AL$32,E!$HC64:$HL64)+SUMIF(O!$HC$15:$HL$15,'Ciclo Semaforico'!AL$32,O!$HC64:$HL64))-IF(AL$31="",(SUMIF(S!$HC$15:$HL$15,'Ciclo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Semaforico'!AL$30,O!$HC64:$HL64))*AL$31))</f>
        <v>0</v>
      </c>
      <c r="AM89" s="240" t="e">
        <f>IF(AM$32="",IF(AM$31="",(SUMIF(S!$HC$15:$HL$15,'Ciclo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Semaforico'!AM$30,O!$HC64:$HL64))*AM$31),(SUMIF(S!$HC$15:$HL$15,'Ciclo Semaforico'!AM$32,S!$HC64:$HL64)+SUMIF(N!$HC$15:$HL$15,'Ciclo Semaforico'!AM$32,N!$HC64:$HL64)+SUMIF(E!$HC$15:$HL$15,'Ciclo Semaforico'!AM$32,E!$HC64:$HL64)+SUMIF(O!$HC$15:$HL$15,'Ciclo Semaforico'!AM$32,O!$HC64:$HL64))-IF(AM$31="",(SUMIF(S!$HC$15:$HL$15,'Ciclo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Semaforico'!AM$30,O!$HC64:$HL64))*AM$31))</f>
        <v>#REF!</v>
      </c>
      <c r="AN89" s="241" t="e">
        <f>IF(AN$32="",IF(AN$31="",(SUMIF(S!$HC$15:$HL$15,'Ciclo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Semaforico'!AN$30,O!$HC64:$HL64))*AN$31),(SUMIF(S!$HC$15:$HL$15,'Ciclo Semaforico'!AN$32,S!$HC64:$HL64)+SUMIF(N!$HC$15:$HL$15,'Ciclo Semaforico'!AN$32,N!$HC64:$HL64)+SUMIF(E!$HC$15:$HL$15,'Ciclo Semaforico'!AN$32,E!$HC64:$HL64)+SUMIF(O!$HC$15:$HL$15,'Ciclo Semaforico'!AN$32,O!$HC64:$HL64))-IF(AN$31="",(SUMIF(S!$HC$15:$HL$15,'Ciclo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Semaforico'!AN$30,O!$HC64:$HL64))*AN$31))</f>
        <v>#REF!</v>
      </c>
      <c r="AO89" s="241" t="e">
        <f>IF(AO$32="",IF(AO$31="",(SUMIF(S!$HC$15:$HL$15,'Ciclo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Semaforico'!AO$30,O!$HC64:$HL64))*AO$31),(SUMIF(S!$HC$15:$HL$15,'Ciclo Semaforico'!AO$32,S!$HC64:$HL64)+SUMIF(N!$HC$15:$HL$15,'Ciclo Semaforico'!AO$32,N!$HC64:$HL64)+SUMIF(E!$HC$15:$HL$15,'Ciclo Semaforico'!AO$32,E!$HC64:$HL64)+SUMIF(O!$HC$15:$HL$15,'Ciclo Semaforico'!AO$32,O!$HC64:$HL64))-IF(AO$31="",(SUMIF(S!$HC$15:$HL$15,'Ciclo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Semaforico'!AO$30,O!$HC64:$HL64))*AO$31))</f>
        <v>#REF!</v>
      </c>
      <c r="AP89" s="241">
        <f>IF(AP$32="",IF(AP$31="",(SUMIF(S!$HC$15:$HL$15,'Ciclo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Semaforico'!AP$30,O!$HC64:$HL64))*AP$31),(SUMIF(S!$HC$15:$HL$15,'Ciclo Semaforico'!AP$32,S!$HC64:$HL64)+SUMIF(N!$HC$15:$HL$15,'Ciclo Semaforico'!AP$32,N!$HC64:$HL64)+SUMIF(E!$HC$15:$HL$15,'Ciclo Semaforico'!AP$32,E!$HC64:$HL64)+SUMIF(O!$HC$15:$HL$15,'Ciclo Semaforico'!AP$32,O!$HC64:$HL64))-IF(AP$31="",(SUMIF(S!$HC$15:$HL$15,'Ciclo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Semaforico'!AP$30,O!$HC64:$HL64))*AP$31))</f>
        <v>0</v>
      </c>
      <c r="AQ89" s="241">
        <f>IF(AQ$32="",IF(AQ$31="",(SUMIF(S!$HC$15:$HL$15,'Ciclo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Semaforico'!AQ$30,O!$HC64:$HL64))*AQ$31),(SUMIF(S!$HC$15:$HL$15,'Ciclo Semaforico'!AQ$32,S!$HC64:$HL64)+SUMIF(N!$HC$15:$HL$15,'Ciclo Semaforico'!AQ$32,N!$HC64:$HL64)+SUMIF(E!$HC$15:$HL$15,'Ciclo Semaforico'!AQ$32,E!$HC64:$HL64)+SUMIF(O!$HC$15:$HL$15,'Ciclo Semaforico'!AQ$32,O!$HC64:$HL64))-IF(AQ$31="",(SUMIF(S!$HC$15:$HL$15,'Ciclo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Semaforico'!AQ$30,O!$HC64:$HL64))*AQ$31))</f>
        <v>0</v>
      </c>
      <c r="AR89" s="241">
        <f>IF(AR$32="",IF(AR$31="",(SUMIF(S!$HC$15:$HL$15,'Ciclo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Semaforico'!AR$30,O!$HC64:$HL64))*AR$31),(SUMIF(S!$HC$15:$HL$15,'Ciclo Semaforico'!AR$32,S!$HC64:$HL64)+SUMIF(N!$HC$15:$HL$15,'Ciclo Semaforico'!AR$32,N!$HC64:$HL64)+SUMIF(E!$HC$15:$HL$15,'Ciclo Semaforico'!AR$32,E!$HC64:$HL64)+SUMIF(O!$HC$15:$HL$15,'Ciclo Semaforico'!AR$32,O!$HC64:$HL64))-IF(AR$31="",(SUMIF(S!$HC$15:$HL$15,'Ciclo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Semaforico'!AR$30,O!$HC64:$HL64))*AR$31))</f>
        <v>0</v>
      </c>
      <c r="AS89" s="241">
        <f>IF(AS$32="",IF(AS$31="",(SUMIF(S!$HC$15:$HL$15,'Ciclo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Semaforico'!AS$30,O!$HC64:$HL64))*AS$31),(SUMIF(S!$HC$15:$HL$15,'Ciclo Semaforico'!AS$32,S!$HC64:$HL64)+SUMIF(N!$HC$15:$HL$15,'Ciclo Semaforico'!AS$32,N!$HC64:$HL64)+SUMIF(E!$HC$15:$HL$15,'Ciclo Semaforico'!AS$32,E!$HC64:$HL64)+SUMIF(O!$HC$15:$HL$15,'Ciclo Semaforico'!AS$32,O!$HC64:$HL64))-IF(AS$31="",(SUMIF(S!$HC$15:$HL$15,'Ciclo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Semaforico'!AS$30,O!$HC64:$HL64))*AS$31))</f>
        <v>0</v>
      </c>
      <c r="AT89" s="241">
        <f>IF(AT$32="",IF(AT$31="",(SUMIF(S!$HC$15:$HL$15,'Ciclo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Semaforico'!AT$30,O!$HC64:$HL64))*AT$31),(SUMIF(S!$HC$15:$HL$15,'Ciclo Semaforico'!AT$32,S!$HC64:$HL64)+SUMIF(N!$HC$15:$HL$15,'Ciclo Semaforico'!AT$32,N!$HC64:$HL64)+SUMIF(E!$HC$15:$HL$15,'Ciclo Semaforico'!AT$32,E!$HC64:$HL64)+SUMIF(O!$HC$15:$HL$15,'Ciclo Semaforico'!AT$32,O!$HC64:$HL64))-IF(AT$31="",(SUMIF(S!$HC$15:$HL$15,'Ciclo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Semaforico'!AT$30,O!$HC64:$HL64))*AT$31))</f>
        <v>0</v>
      </c>
      <c r="AU89" s="241">
        <f>IF(AU$32="",IF(AU$31="",(SUMIF(S!$HC$15:$HL$15,'Ciclo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Semaforico'!AU$30,O!$HC64:$HL64))*AU$31),(SUMIF(S!$HC$15:$HL$15,'Ciclo Semaforico'!AU$32,S!$HC64:$HL64)+SUMIF(N!$HC$15:$HL$15,'Ciclo Semaforico'!AU$32,N!$HC64:$HL64)+SUMIF(E!$HC$15:$HL$15,'Ciclo Semaforico'!AU$32,E!$HC64:$HL64)+SUMIF(O!$HC$15:$HL$15,'Ciclo Semaforico'!AU$32,O!$HC64:$HL64))-IF(AU$31="",(SUMIF(S!$HC$15:$HL$15,'Ciclo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Semaforico'!AU$30,O!$HC64:$HL64))*AU$31))</f>
        <v>0</v>
      </c>
      <c r="AV89" s="241">
        <f>IF(AV$32="",IF(AV$31="",(SUMIF(S!$HC$15:$HL$15,'Ciclo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Semaforico'!AV$30,O!$HC64:$HL64))*AV$31),(SUMIF(S!$HC$15:$HL$15,'Ciclo Semaforico'!AV$32,S!$HC64:$HL64)+SUMIF(N!$HC$15:$HL$15,'Ciclo Semaforico'!AV$32,N!$HC64:$HL64)+SUMIF(E!$HC$15:$HL$15,'Ciclo Semaforico'!AV$32,E!$HC64:$HL64)+SUMIF(O!$HC$15:$HL$15,'Ciclo Semaforico'!AV$32,O!$HC64:$HL64))-IF(AV$31="",(SUMIF(S!$HC$15:$HL$15,'Ciclo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Semaforico'!AV$30,O!$HC64:$HL64))*AV$31))</f>
        <v>0</v>
      </c>
      <c r="AW89" s="241">
        <f>IF(AW$32="",IF(AW$31="",(SUMIF(S!$HC$15:$HL$15,'Ciclo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Semaforico'!AW$30,O!$HC64:$HL64))*AW$31),(SUMIF(S!$HC$15:$HL$15,'Ciclo Semaforico'!AW$32,S!$HC64:$HL64)+SUMIF(N!$HC$15:$HL$15,'Ciclo Semaforico'!AW$32,N!$HC64:$HL64)+SUMIF(E!$HC$15:$HL$15,'Ciclo Semaforico'!AW$32,E!$HC64:$HL64)+SUMIF(O!$HC$15:$HL$15,'Ciclo Semaforico'!AW$32,O!$HC64:$HL64))-IF(AW$31="",(SUMIF(S!$HC$15:$HL$15,'Ciclo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Semaforico'!AW$30,O!$HC64:$HL64))*AW$31))</f>
        <v>0</v>
      </c>
      <c r="AX89" s="242">
        <f>IF(AX$32="",IF(AX$31="",(SUMIF(S!$HC$15:$HL$15,'Ciclo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Semaforico'!AX$30,O!$HC64:$HL64))*AX$31),(SUMIF(S!$HC$15:$HL$15,'Ciclo Semaforico'!AX$32,S!$HC64:$HL64)+SUMIF(N!$HC$15:$HL$15,'Ciclo Semaforico'!AX$32,N!$HC64:$HL64)+SUMIF(E!$HC$15:$HL$15,'Ciclo Semaforico'!AX$32,E!$HC64:$HL64)+SUMIF(O!$HC$15:$HL$15,'Ciclo Semaforico'!AX$32,O!$HC64:$HL64))-IF(AX$31="",(SUMIF(S!$HC$15:$HL$15,'Ciclo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Semaforico'!AX$30,O!$HC64:$HL64))*AX$31))</f>
        <v>0</v>
      </c>
      <c r="AY89" s="240">
        <f>IF(AY$32="",IF(AY$31="",(SUMIF(S!$HC$15:$HL$15,'Ciclo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Semaforico'!AY$30,O!$HC64:$HL64))*AY$31),(SUMIF(S!$HC$15:$HL$15,'Ciclo Semaforico'!AY$32,S!$HC64:$HL64)+SUMIF(N!$HC$15:$HL$15,'Ciclo Semaforico'!AY$32,N!$HC64:$HL64)+SUMIF(E!$HC$15:$HL$15,'Ciclo Semaforico'!AY$32,E!$HC64:$HL64)+SUMIF(O!$HC$15:$HL$15,'Ciclo Semaforico'!AY$32,O!$HC64:$HL64))-IF(AY$31="",(SUMIF(S!$HC$15:$HL$15,'Ciclo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Semaforico'!AY$30,O!$HC64:$HL64))*AY$31))</f>
        <v>0</v>
      </c>
      <c r="AZ89" s="241">
        <f>IF(AZ$32="",IF(AZ$31="",(SUMIF(S!$HC$15:$HL$15,'Ciclo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Semaforico'!AZ$30,O!$HC64:$HL64))*AZ$31),(SUMIF(S!$HC$15:$HL$15,'Ciclo Semaforico'!AZ$32,S!$HC64:$HL64)+SUMIF(N!$HC$15:$HL$15,'Ciclo Semaforico'!AZ$32,N!$HC64:$HL64)+SUMIF(E!$HC$15:$HL$15,'Ciclo Semaforico'!AZ$32,E!$HC64:$HL64)+SUMIF(O!$HC$15:$HL$15,'Ciclo Semaforico'!AZ$32,O!$HC64:$HL64))-IF(AZ$31="",(SUMIF(S!$HC$15:$HL$15,'Ciclo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Semaforico'!AZ$30,O!$HC64:$HL64))*AZ$31))</f>
        <v>0</v>
      </c>
      <c r="BA89" s="241">
        <f>IF(BA$32="",IF(BA$31="",(SUMIF(S!$HC$15:$HL$15,'Ciclo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Semaforico'!BA$30,O!$HC64:$HL64))*BA$31),(SUMIF(S!$HC$15:$HL$15,'Ciclo Semaforico'!BA$32,S!$HC64:$HL64)+SUMIF(N!$HC$15:$HL$15,'Ciclo Semaforico'!BA$32,N!$HC64:$HL64)+SUMIF(E!$HC$15:$HL$15,'Ciclo Semaforico'!BA$32,E!$HC64:$HL64)+SUMIF(O!$HC$15:$HL$15,'Ciclo Semaforico'!BA$32,O!$HC64:$HL64))-IF(BA$31="",(SUMIF(S!$HC$15:$HL$15,'Ciclo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Semaforico'!BA$30,O!$HC64:$HL64))*BA$31))</f>
        <v>0</v>
      </c>
      <c r="BB89" s="241">
        <f>IF(BB$32="",IF(BB$31="",(SUMIF(S!$HC$15:$HL$15,'Ciclo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Semaforico'!BB$30,O!$HC64:$HL64))*BB$31),(SUMIF(S!$HC$15:$HL$15,'Ciclo Semaforico'!BB$32,S!$HC64:$HL64)+SUMIF(N!$HC$15:$HL$15,'Ciclo Semaforico'!BB$32,N!$HC64:$HL64)+SUMIF(E!$HC$15:$HL$15,'Ciclo Semaforico'!BB$32,E!$HC64:$HL64)+SUMIF(O!$HC$15:$HL$15,'Ciclo Semaforico'!BB$32,O!$HC64:$HL64))-IF(BB$31="",(SUMIF(S!$HC$15:$HL$15,'Ciclo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Semaforico'!BB$30,O!$HC64:$HL64))*BB$31))</f>
        <v>0</v>
      </c>
      <c r="BC89" s="241">
        <f>IF(BC$32="",IF(BC$31="",(SUMIF(S!$HC$15:$HL$15,'Ciclo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Semaforico'!BC$30,O!$HC64:$HL64))*BC$31),(SUMIF(S!$HC$15:$HL$15,'Ciclo Semaforico'!BC$32,S!$HC64:$HL64)+SUMIF(N!$HC$15:$HL$15,'Ciclo Semaforico'!BC$32,N!$HC64:$HL64)+SUMIF(E!$HC$15:$HL$15,'Ciclo Semaforico'!BC$32,E!$HC64:$HL64)+SUMIF(O!$HC$15:$HL$15,'Ciclo Semaforico'!BC$32,O!$HC64:$HL64))-IF(BC$31="",(SUMIF(S!$HC$15:$HL$15,'Ciclo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Semaforico'!BC$30,O!$HC64:$HL64))*BC$31))</f>
        <v>0</v>
      </c>
      <c r="BD89" s="241">
        <f>IF(BD$32="",IF(BD$31="",(SUMIF(S!$HC$15:$HL$15,'Ciclo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Semaforico'!BD$30,O!$HC64:$HL64))*BD$31),(SUMIF(S!$HC$15:$HL$15,'Ciclo Semaforico'!BD$32,S!$HC64:$HL64)+SUMIF(N!$HC$15:$HL$15,'Ciclo Semaforico'!BD$32,N!$HC64:$HL64)+SUMIF(E!$HC$15:$HL$15,'Ciclo Semaforico'!BD$32,E!$HC64:$HL64)+SUMIF(O!$HC$15:$HL$15,'Ciclo Semaforico'!BD$32,O!$HC64:$HL64))-IF(BD$31="",(SUMIF(S!$HC$15:$HL$15,'Ciclo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Semaforico'!BD$30,O!$HC64:$HL64))*BD$31))</f>
        <v>0</v>
      </c>
      <c r="BE89" s="241">
        <f>IF(BE$32="",IF(BE$31="",(SUMIF(S!$HC$15:$HL$15,'Ciclo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Semaforico'!BE$30,O!$HC64:$HL64))*BE$31),(SUMIF(S!$HC$15:$HL$15,'Ciclo Semaforico'!BE$32,S!$HC64:$HL64)+SUMIF(N!$HC$15:$HL$15,'Ciclo Semaforico'!BE$32,N!$HC64:$HL64)+SUMIF(E!$HC$15:$HL$15,'Ciclo Semaforico'!BE$32,E!$HC64:$HL64)+SUMIF(O!$HC$15:$HL$15,'Ciclo Semaforico'!BE$32,O!$HC64:$HL64))-IF(BE$31="",(SUMIF(S!$HC$15:$HL$15,'Ciclo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Semaforico'!BE$30,O!$HC64:$HL64))*BE$31))</f>
        <v>0</v>
      </c>
      <c r="BF89" s="241">
        <f>IF(BF$32="",IF(BF$31="",(SUMIF(S!$HC$15:$HL$15,'Ciclo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Semaforico'!BF$30,O!$HC64:$HL64))*BF$31),(SUMIF(S!$HC$15:$HL$15,'Ciclo Semaforico'!BF$32,S!$HC64:$HL64)+SUMIF(N!$HC$15:$HL$15,'Ciclo Semaforico'!BF$32,N!$HC64:$HL64)+SUMIF(E!$HC$15:$HL$15,'Ciclo Semaforico'!BF$32,E!$HC64:$HL64)+SUMIF(O!$HC$15:$HL$15,'Ciclo Semaforico'!BF$32,O!$HC64:$HL64))-IF(BF$31="",(SUMIF(S!$HC$15:$HL$15,'Ciclo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Semaforico'!BF$30,O!$HC64:$HL64))*BF$31))</f>
        <v>0</v>
      </c>
      <c r="BG89" s="241">
        <f>IF(BG$32="",IF(BG$31="",(SUMIF(S!$HC$15:$HL$15,'Ciclo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Semaforico'!BG$30,O!$HC64:$HL64))*BG$31),(SUMIF(S!$HC$15:$HL$15,'Ciclo Semaforico'!BG$32,S!$HC64:$HL64)+SUMIF(N!$HC$15:$HL$15,'Ciclo Semaforico'!BG$32,N!$HC64:$HL64)+SUMIF(E!$HC$15:$HL$15,'Ciclo Semaforico'!BG$32,E!$HC64:$HL64)+SUMIF(O!$HC$15:$HL$15,'Ciclo Semaforico'!BG$32,O!$HC64:$HL64))-IF(BG$31="",(SUMIF(S!$HC$15:$HL$15,'Ciclo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Semaforico'!BG$30,O!$HC64:$HL64))*BG$31))</f>
        <v>0</v>
      </c>
      <c r="BH89" s="241">
        <f>IF(BH$32="",IF(BH$31="",(SUMIF(S!$HC$15:$HL$15,'Ciclo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Semaforico'!BH$30,O!$HC64:$HL64))*BH$31),(SUMIF(S!$HC$15:$HL$15,'Ciclo Semaforico'!BH$32,S!$HC64:$HL64)+SUMIF(N!$HC$15:$HL$15,'Ciclo Semaforico'!BH$32,N!$HC64:$HL64)+SUMIF(E!$HC$15:$HL$15,'Ciclo Semaforico'!BH$32,E!$HC64:$HL64)+SUMIF(O!$HC$15:$HL$15,'Ciclo Semaforico'!BH$32,O!$HC64:$HL64))-IF(BH$31="",(SUMIF(S!$HC$15:$HL$15,'Ciclo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Semaforico'!BH$30,O!$HC64:$HL64))*BH$31))</f>
        <v>0</v>
      </c>
      <c r="BI89" s="241">
        <f>IF(BI$32="",IF(BI$31="",(SUMIF(S!$HC$15:$HL$15,'Ciclo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Semaforico'!BI$30,O!$HC64:$HL64))*BI$31),(SUMIF(S!$HC$15:$HL$15,'Ciclo Semaforico'!BI$32,S!$HC64:$HL64)+SUMIF(N!$HC$15:$HL$15,'Ciclo Semaforico'!BI$32,N!$HC64:$HL64)+SUMIF(E!$HC$15:$HL$15,'Ciclo Semaforico'!BI$32,E!$HC64:$HL64)+SUMIF(O!$HC$15:$HL$15,'Ciclo Semaforico'!BI$32,O!$HC64:$HL64))-IF(BI$31="",(SUMIF(S!$HC$15:$HL$15,'Ciclo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Semaforico'!BI$30,O!$HC64:$HL64))*BI$31))</f>
        <v>0</v>
      </c>
      <c r="BJ89" s="242">
        <f>IF(BJ$32="",IF(BJ$31="",(SUMIF(S!$HC$15:$HL$15,'Ciclo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Semaforico'!BJ$30,O!$HC64:$HL64))*BJ$31),(SUMIF(S!$HC$15:$HL$15,'Ciclo Semaforico'!BJ$32,S!$HC64:$HL64)+SUMIF(N!$HC$15:$HL$15,'Ciclo Semaforico'!BJ$32,N!$HC64:$HL64)+SUMIF(E!$HC$15:$HL$15,'Ciclo Semaforico'!BJ$32,E!$HC64:$HL64)+SUMIF(O!$HC$15:$HL$15,'Ciclo Semaforico'!BJ$32,O!$HC64:$HL64))-IF(BJ$31="",(SUMIF(S!$HC$15:$HL$15,'Ciclo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Semaforico'!BJ$30,O!$HC64:$HL64))*BJ$31))</f>
        <v>0</v>
      </c>
      <c r="BK89" s="240">
        <f>IF(BK$32="",IF(BK$31="",(SUMIF(S!$HC$15:$HL$15,'Ciclo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Semaforico'!BK$30,O!$HC64:$HL64))*BK$31),(SUMIF(S!$HC$15:$HL$15,'Ciclo Semaforico'!BK$32,S!$HC64:$HL64)+SUMIF(N!$HC$15:$HL$15,'Ciclo Semaforico'!BK$32,N!$HC64:$HL64)+SUMIF(E!$HC$15:$HL$15,'Ciclo Semaforico'!BK$32,E!$HC64:$HL64)+SUMIF(O!$HC$15:$HL$15,'Ciclo Semaforico'!BK$32,O!$HC64:$HL64))-IF(BK$31="",(SUMIF(S!$HC$15:$HL$15,'Ciclo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Semaforico'!BK$30,O!$HC64:$HL64))*BK$31))</f>
        <v>0</v>
      </c>
      <c r="BL89" s="241">
        <f>IF(BL$32="",IF(BL$31="",(SUMIF(S!$HC$15:$HL$15,'Ciclo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Semaforico'!BL$30,O!$HC64:$HL64))*BL$31),(SUMIF(S!$HC$15:$HL$15,'Ciclo Semaforico'!BL$32,S!$HC64:$HL64)+SUMIF(N!$HC$15:$HL$15,'Ciclo Semaforico'!BL$32,N!$HC64:$HL64)+SUMIF(E!$HC$15:$HL$15,'Ciclo Semaforico'!BL$32,E!$HC64:$HL64)+SUMIF(O!$HC$15:$HL$15,'Ciclo Semaforico'!BL$32,O!$HC64:$HL64))-IF(BL$31="",(SUMIF(S!$HC$15:$HL$15,'Ciclo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Semaforico'!BL$30,O!$HC64:$HL64))*BL$31))</f>
        <v>0</v>
      </c>
      <c r="BM89" s="241">
        <f>IF(BM$32="",IF(BM$31="",(SUMIF(S!$HC$15:$HL$15,'Ciclo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Semaforico'!BM$30,O!$HC64:$HL64))*BM$31),(SUMIF(S!$HC$15:$HL$15,'Ciclo Semaforico'!BM$32,S!$HC64:$HL64)+SUMIF(N!$HC$15:$HL$15,'Ciclo Semaforico'!BM$32,N!$HC64:$HL64)+SUMIF(E!$HC$15:$HL$15,'Ciclo Semaforico'!BM$32,E!$HC64:$HL64)+SUMIF(O!$HC$15:$HL$15,'Ciclo Semaforico'!BM$32,O!$HC64:$HL64))-IF(BM$31="",(SUMIF(S!$HC$15:$HL$15,'Ciclo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Semaforico'!BM$30,O!$HC64:$HL64))*BM$31))</f>
        <v>0</v>
      </c>
      <c r="BN89" s="241">
        <f>IF(BN$32="",IF(BN$31="",(SUMIF(S!$HC$15:$HL$15,'Ciclo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Semaforico'!BN$30,O!$HC64:$HL64))*BN$31),(SUMIF(S!$HC$15:$HL$15,'Ciclo Semaforico'!BN$32,S!$HC64:$HL64)+SUMIF(N!$HC$15:$HL$15,'Ciclo Semaforico'!BN$32,N!$HC64:$HL64)+SUMIF(E!$HC$15:$HL$15,'Ciclo Semaforico'!BN$32,E!$HC64:$HL64)+SUMIF(O!$HC$15:$HL$15,'Ciclo Semaforico'!BN$32,O!$HC64:$HL64))-IF(BN$31="",(SUMIF(S!$HC$15:$HL$15,'Ciclo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Semaforico'!BN$30,O!$HC64:$HL64))*BN$31))</f>
        <v>0</v>
      </c>
      <c r="BO89" s="241">
        <f>IF(BO$32="",IF(BO$31="",(SUMIF(S!$HC$15:$HL$15,'Ciclo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Semaforico'!BO$30,O!$HC64:$HL64))*BO$31),(SUMIF(S!$HC$15:$HL$15,'Ciclo Semaforico'!BO$32,S!$HC64:$HL64)+SUMIF(N!$HC$15:$HL$15,'Ciclo Semaforico'!BO$32,N!$HC64:$HL64)+SUMIF(E!$HC$15:$HL$15,'Ciclo Semaforico'!BO$32,E!$HC64:$HL64)+SUMIF(O!$HC$15:$HL$15,'Ciclo Semaforico'!BO$32,O!$HC64:$HL64))-IF(BO$31="",(SUMIF(S!$HC$15:$HL$15,'Ciclo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Semaforico'!BO$30,O!$HC64:$HL64))*BO$31))</f>
        <v>0</v>
      </c>
      <c r="BP89" s="241">
        <f>IF(BP$32="",IF(BP$31="",(SUMIF(S!$HC$15:$HL$15,'Ciclo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Semaforico'!BP$30,O!$HC64:$HL64))*BP$31),(SUMIF(S!$HC$15:$HL$15,'Ciclo Semaforico'!BP$32,S!$HC64:$HL64)+SUMIF(N!$HC$15:$HL$15,'Ciclo Semaforico'!BP$32,N!$HC64:$HL64)+SUMIF(E!$HC$15:$HL$15,'Ciclo Semaforico'!BP$32,E!$HC64:$HL64)+SUMIF(O!$HC$15:$HL$15,'Ciclo Semaforico'!BP$32,O!$HC64:$HL64))-IF(BP$31="",(SUMIF(S!$HC$15:$HL$15,'Ciclo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Semaforico'!BP$30,O!$HC64:$HL64))*BP$31))</f>
        <v>0</v>
      </c>
      <c r="BQ89" s="241">
        <f>IF(BQ$32="",IF(BQ$31="",(SUMIF(S!$HC$15:$HL$15,'Ciclo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Semaforico'!BQ$30,O!$HC64:$HL64))*BQ$31),(SUMIF(S!$HC$15:$HL$15,'Ciclo Semaforico'!BQ$32,S!$HC64:$HL64)+SUMIF(N!$HC$15:$HL$15,'Ciclo Semaforico'!BQ$32,N!$HC64:$HL64)+SUMIF(E!$HC$15:$HL$15,'Ciclo Semaforico'!BQ$32,E!$HC64:$HL64)+SUMIF(O!$HC$15:$HL$15,'Ciclo Semaforico'!BQ$32,O!$HC64:$HL64))-IF(BQ$31="",(SUMIF(S!$HC$15:$HL$15,'Ciclo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Semaforico'!BQ$30,O!$HC64:$HL64))*BQ$31))</f>
        <v>0</v>
      </c>
      <c r="BR89" s="241">
        <f>IF(BR$32="",IF(BR$31="",(SUMIF(S!$HC$15:$HL$15,'Ciclo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Semaforico'!BR$30,O!$HC64:$HL64))*BR$31),(SUMIF(S!$HC$15:$HL$15,'Ciclo Semaforico'!BR$32,S!$HC64:$HL64)+SUMIF(N!$HC$15:$HL$15,'Ciclo Semaforico'!BR$32,N!$HC64:$HL64)+SUMIF(E!$HC$15:$HL$15,'Ciclo Semaforico'!BR$32,E!$HC64:$HL64)+SUMIF(O!$HC$15:$HL$15,'Ciclo Semaforico'!BR$32,O!$HC64:$HL64))-IF(BR$31="",(SUMIF(S!$HC$15:$HL$15,'Ciclo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Semaforico'!BR$30,O!$HC64:$HL64))*BR$31))</f>
        <v>0</v>
      </c>
      <c r="BS89" s="241">
        <f>IF(BS$32="",IF(BS$31="",(SUMIF(S!$HC$15:$HL$15,'Ciclo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Semaforico'!BS$30,O!$HC64:$HL64))*BS$31),(SUMIF(S!$HC$15:$HL$15,'Ciclo Semaforico'!BS$32,S!$HC64:$HL64)+SUMIF(N!$HC$15:$HL$15,'Ciclo Semaforico'!BS$32,N!$HC64:$HL64)+SUMIF(E!$HC$15:$HL$15,'Ciclo Semaforico'!BS$32,E!$HC64:$HL64)+SUMIF(O!$HC$15:$HL$15,'Ciclo Semaforico'!BS$32,O!$HC64:$HL64))-IF(BS$31="",(SUMIF(S!$HC$15:$HL$15,'Ciclo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Semaforico'!BS$30,O!$HC64:$HL64))*BS$31))</f>
        <v>0</v>
      </c>
      <c r="BT89" s="241">
        <f>IF(BT$32="",IF(BT$31="",(SUMIF(S!$HC$15:$HL$15,'Ciclo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Semaforico'!BT$30,O!$HC64:$HL64))*BT$31),(SUMIF(S!$HC$15:$HL$15,'Ciclo Semaforico'!BT$32,S!$HC64:$HL64)+SUMIF(N!$HC$15:$HL$15,'Ciclo Semaforico'!BT$32,N!$HC64:$HL64)+SUMIF(E!$HC$15:$HL$15,'Ciclo Semaforico'!BT$32,E!$HC64:$HL64)+SUMIF(O!$HC$15:$HL$15,'Ciclo Semaforico'!BT$32,O!$HC64:$HL64))-IF(BT$31="",(SUMIF(S!$HC$15:$HL$15,'Ciclo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Semaforico'!BT$30,O!$HC64:$HL64))*BT$31))</f>
        <v>0</v>
      </c>
      <c r="BU89" s="241">
        <f>IF(BU$32="",IF(BU$31="",(SUMIF(S!$HC$15:$HL$15,'Ciclo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Semaforico'!BU$30,O!$HC64:$HL64))*BU$31),(SUMIF(S!$HC$15:$HL$15,'Ciclo Semaforico'!BU$32,S!$HC64:$HL64)+SUMIF(N!$HC$15:$HL$15,'Ciclo Semaforico'!BU$32,N!$HC64:$HL64)+SUMIF(E!$HC$15:$HL$15,'Ciclo Semaforico'!BU$32,E!$HC64:$HL64)+SUMIF(O!$HC$15:$HL$15,'Ciclo Semaforico'!BU$32,O!$HC64:$HL64))-IF(BU$31="",(SUMIF(S!$HC$15:$HL$15,'Ciclo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Semaforico'!BU$30,O!$HC64:$HL64))*BU$31))</f>
        <v>0</v>
      </c>
      <c r="BV89" s="242">
        <f>IF(BV$32="",IF(BV$31="",(SUMIF(S!$HC$15:$HL$15,'Ciclo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Semaforico'!BV$30,O!$HC64:$HL64))*BV$31),(SUMIF(S!$HC$15:$HL$15,'Ciclo Semaforico'!BV$32,S!$HC64:$HL64)+SUMIF(N!$HC$15:$HL$15,'Ciclo Semaforico'!BV$32,N!$HC64:$HL64)+SUMIF(E!$HC$15:$HL$15,'Ciclo Semaforico'!BV$32,E!$HC64:$HL64)+SUMIF(O!$HC$15:$HL$15,'Ciclo Semaforico'!BV$32,O!$HC64:$HL64))-IF(BV$31="",(SUMIF(S!$HC$15:$HL$15,'Ciclo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Semaforico'!BV$30,O!$HC64:$HL64))*BV$31))</f>
        <v>0</v>
      </c>
      <c r="BW89" s="240">
        <f>IF(BW$32="",IF(BW$31="",(SUMIF(S!$HC$15:$HL$15,'Ciclo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Semaforico'!BW$30,O!$HC64:$HL64))*BW$31),(SUMIF(S!$HC$15:$HL$15,'Ciclo Semaforico'!BW$32,S!$HC64:$HL64)+SUMIF(N!$HC$15:$HL$15,'Ciclo Semaforico'!BW$32,N!$HC64:$HL64)+SUMIF(E!$HC$15:$HL$15,'Ciclo Semaforico'!BW$32,E!$HC64:$HL64)+SUMIF(O!$HC$15:$HL$15,'Ciclo Semaforico'!BW$32,O!$HC64:$HL64))-IF(BW$31="",(SUMIF(S!$HC$15:$HL$15,'Ciclo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Semaforico'!BW$30,O!$HC64:$HL64))*BW$31))</f>
        <v>0</v>
      </c>
      <c r="BX89" s="241">
        <f>IF(BX$32="",IF(BX$31="",(SUMIF(S!$HC$15:$HL$15,'Ciclo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Semaforico'!BX$30,O!$HC64:$HL64))*BX$31),(SUMIF(S!$HC$15:$HL$15,'Ciclo Semaforico'!BX$32,S!$HC64:$HL64)+SUMIF(N!$HC$15:$HL$15,'Ciclo Semaforico'!BX$32,N!$HC64:$HL64)+SUMIF(E!$HC$15:$HL$15,'Ciclo Semaforico'!BX$32,E!$HC64:$HL64)+SUMIF(O!$HC$15:$HL$15,'Ciclo Semaforico'!BX$32,O!$HC64:$HL64))-IF(BX$31="",(SUMIF(S!$HC$15:$HL$15,'Ciclo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Semaforico'!BX$30,O!$HC64:$HL64))*BX$31))</f>
        <v>0</v>
      </c>
      <c r="BY89" s="241">
        <f>IF(BY$32="",IF(BY$31="",(SUMIF(S!$HC$15:$HL$15,'Ciclo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Semaforico'!BY$30,O!$HC64:$HL64))*BY$31),(SUMIF(S!$HC$15:$HL$15,'Ciclo Semaforico'!BY$32,S!$HC64:$HL64)+SUMIF(N!$HC$15:$HL$15,'Ciclo Semaforico'!BY$32,N!$HC64:$HL64)+SUMIF(E!$HC$15:$HL$15,'Ciclo Semaforico'!BY$32,E!$HC64:$HL64)+SUMIF(O!$HC$15:$HL$15,'Ciclo Semaforico'!BY$32,O!$HC64:$HL64))-IF(BY$31="",(SUMIF(S!$HC$15:$HL$15,'Ciclo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Semaforico'!BY$30,O!$HC64:$HL64))*BY$31))</f>
        <v>0</v>
      </c>
      <c r="BZ89" s="241">
        <f>IF(BZ$32="",IF(BZ$31="",(SUMIF(S!$HC$15:$HL$15,'Ciclo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Semaforico'!BZ$30,O!$HC64:$HL64))*BZ$31),(SUMIF(S!$HC$15:$HL$15,'Ciclo Semaforico'!BZ$32,S!$HC64:$HL64)+SUMIF(N!$HC$15:$HL$15,'Ciclo Semaforico'!BZ$32,N!$HC64:$HL64)+SUMIF(E!$HC$15:$HL$15,'Ciclo Semaforico'!BZ$32,E!$HC64:$HL64)+SUMIF(O!$HC$15:$HL$15,'Ciclo Semaforico'!BZ$32,O!$HC64:$HL64))-IF(BZ$31="",(SUMIF(S!$HC$15:$HL$15,'Ciclo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Semaforico'!BZ$30,O!$HC64:$HL64))*BZ$31))</f>
        <v>0</v>
      </c>
      <c r="CA89" s="241">
        <f>IF(CA$32="",IF(CA$31="",(SUMIF(S!$HC$15:$HL$15,'Ciclo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Semaforico'!CA$30,O!$HC64:$HL64))*CA$31),(SUMIF(S!$HC$15:$HL$15,'Ciclo Semaforico'!CA$32,S!$HC64:$HL64)+SUMIF(N!$HC$15:$HL$15,'Ciclo Semaforico'!CA$32,N!$HC64:$HL64)+SUMIF(E!$HC$15:$HL$15,'Ciclo Semaforico'!CA$32,E!$HC64:$HL64)+SUMIF(O!$HC$15:$HL$15,'Ciclo Semaforico'!CA$32,O!$HC64:$HL64))-IF(CA$31="",(SUMIF(S!$HC$15:$HL$15,'Ciclo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Semaforico'!CA$30,O!$HC64:$HL64))*CA$31))</f>
        <v>0</v>
      </c>
      <c r="CB89" s="241">
        <f>IF(CB$32="",IF(CB$31="",(SUMIF(S!$HC$15:$HL$15,'Ciclo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Semaforico'!CB$30,O!$HC64:$HL64))*CB$31),(SUMIF(S!$HC$15:$HL$15,'Ciclo Semaforico'!CB$32,S!$HC64:$HL64)+SUMIF(N!$HC$15:$HL$15,'Ciclo Semaforico'!CB$32,N!$HC64:$HL64)+SUMIF(E!$HC$15:$HL$15,'Ciclo Semaforico'!CB$32,E!$HC64:$HL64)+SUMIF(O!$HC$15:$HL$15,'Ciclo Semaforico'!CB$32,O!$HC64:$HL64))-IF(CB$31="",(SUMIF(S!$HC$15:$HL$15,'Ciclo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Semaforico'!CB$30,O!$HC64:$HL64))*CB$31))</f>
        <v>0</v>
      </c>
      <c r="CC89" s="241">
        <f>IF(CC$32="",IF(CC$31="",(SUMIF(S!$HC$15:$HL$15,'Ciclo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Semaforico'!CC$30,O!$HC64:$HL64))*CC$31),(SUMIF(S!$HC$15:$HL$15,'Ciclo Semaforico'!CC$32,S!$HC64:$HL64)+SUMIF(N!$HC$15:$HL$15,'Ciclo Semaforico'!CC$32,N!$HC64:$HL64)+SUMIF(E!$HC$15:$HL$15,'Ciclo Semaforico'!CC$32,E!$HC64:$HL64)+SUMIF(O!$HC$15:$HL$15,'Ciclo Semaforico'!CC$32,O!$HC64:$HL64))-IF(CC$31="",(SUMIF(S!$HC$15:$HL$15,'Ciclo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Semaforico'!CC$30,O!$HC64:$HL64))*CC$31))</f>
        <v>0</v>
      </c>
      <c r="CD89" s="241">
        <f>IF(CD$32="",IF(CD$31="",(SUMIF(S!$HC$15:$HL$15,'Ciclo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Semaforico'!CD$30,O!$HC64:$HL64))*CD$31),(SUMIF(S!$HC$15:$HL$15,'Ciclo Semaforico'!CD$32,S!$HC64:$HL64)+SUMIF(N!$HC$15:$HL$15,'Ciclo Semaforico'!CD$32,N!$HC64:$HL64)+SUMIF(E!$HC$15:$HL$15,'Ciclo Semaforico'!CD$32,E!$HC64:$HL64)+SUMIF(O!$HC$15:$HL$15,'Ciclo Semaforico'!CD$32,O!$HC64:$HL64))-IF(CD$31="",(SUMIF(S!$HC$15:$HL$15,'Ciclo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Semaforico'!CD$30,O!$HC64:$HL64))*CD$31))</f>
        <v>0</v>
      </c>
      <c r="CE89" s="241">
        <f>IF(CE$32="",IF(CE$31="",(SUMIF(S!$HC$15:$HL$15,'Ciclo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Semaforico'!CE$30,O!$HC64:$HL64))*CE$31),(SUMIF(S!$HC$15:$HL$15,'Ciclo Semaforico'!CE$32,S!$HC64:$HL64)+SUMIF(N!$HC$15:$HL$15,'Ciclo Semaforico'!CE$32,N!$HC64:$HL64)+SUMIF(E!$HC$15:$HL$15,'Ciclo Semaforico'!CE$32,E!$HC64:$HL64)+SUMIF(O!$HC$15:$HL$15,'Ciclo Semaforico'!CE$32,O!$HC64:$HL64))-IF(CE$31="",(SUMIF(S!$HC$15:$HL$15,'Ciclo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Semaforico'!CE$30,O!$HC64:$HL64))*CE$31))</f>
        <v>0</v>
      </c>
      <c r="CF89" s="241">
        <f>IF(CF$32="",IF(CF$31="",(SUMIF(S!$HC$15:$HL$15,'Ciclo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Semaforico'!CF$30,O!$HC64:$HL64))*CF$31),(SUMIF(S!$HC$15:$HL$15,'Ciclo Semaforico'!CF$32,S!$HC64:$HL64)+SUMIF(N!$HC$15:$HL$15,'Ciclo Semaforico'!CF$32,N!$HC64:$HL64)+SUMIF(E!$HC$15:$HL$15,'Ciclo Semaforico'!CF$32,E!$HC64:$HL64)+SUMIF(O!$HC$15:$HL$15,'Ciclo Semaforico'!CF$32,O!$HC64:$HL64))-IF(CF$31="",(SUMIF(S!$HC$15:$HL$15,'Ciclo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Semaforico'!CF$30,O!$HC64:$HL64))*CF$31))</f>
        <v>0</v>
      </c>
      <c r="CG89" s="241">
        <f>IF(CG$32="",IF(CG$31="",(SUMIF(S!$HC$15:$HL$15,'Ciclo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Semaforico'!CG$30,O!$HC64:$HL64))*CG$31),(SUMIF(S!$HC$15:$HL$15,'Ciclo Semaforico'!CG$32,S!$HC64:$HL64)+SUMIF(N!$HC$15:$HL$15,'Ciclo Semaforico'!CG$32,N!$HC64:$HL64)+SUMIF(E!$HC$15:$HL$15,'Ciclo Semaforico'!CG$32,E!$HC64:$HL64)+SUMIF(O!$HC$15:$HL$15,'Ciclo Semaforico'!CG$32,O!$HC64:$HL64))-IF(CG$31="",(SUMIF(S!$HC$15:$HL$15,'Ciclo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Semaforico'!CG$30,O!$HC64:$HL64))*CG$31))</f>
        <v>0</v>
      </c>
      <c r="CH89" s="242">
        <f>IF(CH$32="",IF(CH$31="",(SUMIF(S!$HC$15:$HL$15,'Ciclo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Semaforico'!CH$30,O!$HC64:$HL64))*CH$31),(SUMIF(S!$HC$15:$HL$15,'Ciclo Semaforico'!CH$32,S!$HC64:$HL64)+SUMIF(N!$HC$15:$HL$15,'Ciclo Semaforico'!CH$32,N!$HC64:$HL64)+SUMIF(E!$HC$15:$HL$15,'Ciclo Semaforico'!CH$32,E!$HC64:$HL64)+SUMIF(O!$HC$15:$HL$15,'Ciclo Semaforico'!CH$32,O!$HC64:$HL64))-IF(CH$31="",(SUMIF(S!$HC$15:$HL$15,'Ciclo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Semaforico'!CH$30,O!$HC64:$HL64))*CH$31))</f>
        <v>0</v>
      </c>
      <c r="CI89" s="240" t="e">
        <f t="shared" si="208"/>
        <v>#REF!</v>
      </c>
      <c r="CJ89" s="241" t="e">
        <f t="shared" si="209"/>
        <v>#REF!</v>
      </c>
      <c r="CK89" s="241" t="e">
        <f t="shared" si="210"/>
        <v>#REF!</v>
      </c>
      <c r="CL89" s="241" t="e">
        <f t="shared" si="211"/>
        <v>#REF!</v>
      </c>
      <c r="CM89" s="241" t="e">
        <f t="shared" si="212"/>
        <v>#REF!</v>
      </c>
      <c r="CN89" s="241" t="e">
        <f t="shared" si="213"/>
        <v>#REF!</v>
      </c>
      <c r="CO89" s="241" t="e">
        <f t="shared" si="214"/>
        <v>#REF!</v>
      </c>
      <c r="CP89" s="241" t="e">
        <f t="shared" si="215"/>
        <v>#REF!</v>
      </c>
      <c r="CQ89" s="241" t="e">
        <f t="shared" si="216"/>
        <v>#REF!</v>
      </c>
      <c r="CR89" s="241" t="e">
        <f t="shared" si="217"/>
        <v>#REF!</v>
      </c>
      <c r="CS89" s="241" t="e">
        <f t="shared" si="218"/>
        <v>#REF!</v>
      </c>
      <c r="CT89" s="242">
        <f t="shared" si="219"/>
        <v>0</v>
      </c>
      <c r="CU89" s="240" t="e">
        <f t="shared" si="220"/>
        <v>#REF!</v>
      </c>
      <c r="CV89" s="241" t="e">
        <f t="shared" si="221"/>
        <v>#REF!</v>
      </c>
      <c r="CW89" s="241" t="e">
        <f t="shared" si="222"/>
        <v>#REF!</v>
      </c>
      <c r="CX89" s="241">
        <f t="shared" si="223"/>
        <v>0</v>
      </c>
      <c r="CY89" s="241">
        <f t="shared" si="224"/>
        <v>0</v>
      </c>
      <c r="CZ89" s="241">
        <f t="shared" si="225"/>
        <v>0</v>
      </c>
      <c r="DA89" s="241">
        <f t="shared" si="226"/>
        <v>0</v>
      </c>
      <c r="DB89" s="241">
        <f t="shared" si="227"/>
        <v>0</v>
      </c>
      <c r="DC89" s="241">
        <f t="shared" si="228"/>
        <v>0</v>
      </c>
      <c r="DD89" s="241">
        <f t="shared" si="229"/>
        <v>0</v>
      </c>
      <c r="DE89" s="241">
        <f t="shared" si="230"/>
        <v>0</v>
      </c>
      <c r="DF89" s="242">
        <f t="shared" si="231"/>
        <v>0</v>
      </c>
      <c r="DG89" s="240">
        <f t="shared" si="232"/>
        <v>0</v>
      </c>
      <c r="DH89" s="241">
        <f t="shared" si="233"/>
        <v>0</v>
      </c>
      <c r="DI89" s="241">
        <f t="shared" si="234"/>
        <v>0</v>
      </c>
      <c r="DJ89" s="241">
        <f t="shared" si="235"/>
        <v>0</v>
      </c>
      <c r="DK89" s="241">
        <f t="shared" si="236"/>
        <v>0</v>
      </c>
      <c r="DL89" s="241">
        <f t="shared" si="237"/>
        <v>0</v>
      </c>
      <c r="DM89" s="241">
        <f t="shared" si="238"/>
        <v>0</v>
      </c>
      <c r="DN89" s="241">
        <f t="shared" si="239"/>
        <v>0</v>
      </c>
      <c r="DO89" s="241">
        <f t="shared" si="240"/>
        <v>0</v>
      </c>
      <c r="DP89" s="241">
        <f t="shared" si="241"/>
        <v>0</v>
      </c>
      <c r="DQ89" s="241">
        <f t="shared" si="242"/>
        <v>0</v>
      </c>
      <c r="DR89" s="242">
        <f t="shared" si="243"/>
        <v>0</v>
      </c>
      <c r="DS89" s="240">
        <f t="shared" si="244"/>
        <v>0</v>
      </c>
      <c r="DT89" s="241">
        <f t="shared" si="245"/>
        <v>0</v>
      </c>
      <c r="DU89" s="241">
        <f t="shared" si="246"/>
        <v>0</v>
      </c>
      <c r="DV89" s="241">
        <f t="shared" si="247"/>
        <v>0</v>
      </c>
      <c r="DW89" s="241">
        <f t="shared" si="248"/>
        <v>0</v>
      </c>
      <c r="DX89" s="241">
        <f t="shared" si="249"/>
        <v>0</v>
      </c>
      <c r="DY89" s="241">
        <f t="shared" si="250"/>
        <v>0</v>
      </c>
      <c r="DZ89" s="241">
        <f t="shared" si="251"/>
        <v>0</v>
      </c>
      <c r="EA89" s="241">
        <f t="shared" si="252"/>
        <v>0</v>
      </c>
      <c r="EB89" s="241">
        <f t="shared" si="253"/>
        <v>0</v>
      </c>
      <c r="EC89" s="241">
        <f t="shared" si="254"/>
        <v>0</v>
      </c>
      <c r="ED89" s="242">
        <f t="shared" si="255"/>
        <v>0</v>
      </c>
      <c r="EE89" s="240">
        <f t="shared" si="256"/>
        <v>0</v>
      </c>
      <c r="EF89" s="241">
        <f t="shared" si="257"/>
        <v>0</v>
      </c>
      <c r="EG89" s="241">
        <f t="shared" si="258"/>
        <v>0</v>
      </c>
      <c r="EH89" s="241">
        <f t="shared" si="259"/>
        <v>0</v>
      </c>
      <c r="EI89" s="241">
        <f t="shared" si="260"/>
        <v>0</v>
      </c>
      <c r="EJ89" s="241">
        <f t="shared" si="261"/>
        <v>0</v>
      </c>
      <c r="EK89" s="241">
        <f t="shared" si="262"/>
        <v>0</v>
      </c>
      <c r="EL89" s="241">
        <f t="shared" si="263"/>
        <v>0</v>
      </c>
      <c r="EM89" s="241">
        <f t="shared" si="264"/>
        <v>0</v>
      </c>
      <c r="EN89" s="241">
        <f t="shared" si="265"/>
        <v>0</v>
      </c>
      <c r="EO89" s="241">
        <f t="shared" si="266"/>
        <v>0</v>
      </c>
      <c r="EP89" s="242">
        <f t="shared" si="267"/>
        <v>0</v>
      </c>
      <c r="EQ89" s="251" t="e">
        <f t="shared" si="268"/>
        <v>#REF!</v>
      </c>
      <c r="ER89" s="252" t="e">
        <f t="shared" si="269"/>
        <v>#REF!</v>
      </c>
      <c r="ES89" s="252" t="e">
        <f t="shared" si="270"/>
        <v>#REF!</v>
      </c>
      <c r="ET89" s="252" t="e">
        <f t="shared" si="271"/>
        <v>#REF!</v>
      </c>
      <c r="EU89" s="252" t="e">
        <f t="shared" si="272"/>
        <v>#REF!</v>
      </c>
      <c r="EV89" s="252" t="e">
        <f t="shared" si="273"/>
        <v>#REF!</v>
      </c>
      <c r="EW89" s="252" t="e">
        <f t="shared" si="274"/>
        <v>#REF!</v>
      </c>
      <c r="EX89" s="252" t="e">
        <f t="shared" si="275"/>
        <v>#REF!</v>
      </c>
      <c r="EY89" s="252" t="e">
        <f t="shared" si="276"/>
        <v>#REF!</v>
      </c>
      <c r="EZ89" s="252" t="e">
        <f t="shared" si="277"/>
        <v>#REF!</v>
      </c>
      <c r="FA89" s="252" t="e">
        <f t="shared" si="278"/>
        <v>#REF!</v>
      </c>
      <c r="FB89" s="253" t="str">
        <f t="shared" si="279"/>
        <v/>
      </c>
      <c r="FC89" s="251" t="e">
        <f t="shared" si="280"/>
        <v>#REF!</v>
      </c>
      <c r="FD89" s="252" t="e">
        <f t="shared" si="281"/>
        <v>#REF!</v>
      </c>
      <c r="FE89" s="252" t="e">
        <f t="shared" si="282"/>
        <v>#REF!</v>
      </c>
      <c r="FF89" s="252" t="str">
        <f t="shared" si="283"/>
        <v/>
      </c>
      <c r="FG89" s="252" t="str">
        <f t="shared" si="284"/>
        <v/>
      </c>
      <c r="FH89" s="252" t="str">
        <f t="shared" si="285"/>
        <v/>
      </c>
      <c r="FI89" s="252" t="str">
        <f t="shared" si="286"/>
        <v/>
      </c>
      <c r="FJ89" s="252" t="str">
        <f t="shared" si="287"/>
        <v/>
      </c>
      <c r="FK89" s="252" t="str">
        <f t="shared" si="288"/>
        <v/>
      </c>
      <c r="FL89" s="252" t="str">
        <f t="shared" si="289"/>
        <v/>
      </c>
      <c r="FM89" s="252" t="str">
        <f t="shared" si="290"/>
        <v/>
      </c>
      <c r="FN89" s="253" t="str">
        <f t="shared" si="291"/>
        <v/>
      </c>
      <c r="FO89" s="251" t="str">
        <f t="shared" si="292"/>
        <v/>
      </c>
      <c r="FP89" s="252" t="str">
        <f t="shared" si="293"/>
        <v/>
      </c>
      <c r="FQ89" s="252" t="str">
        <f t="shared" si="294"/>
        <v/>
      </c>
      <c r="FR89" s="252" t="str">
        <f t="shared" si="295"/>
        <v/>
      </c>
      <c r="FS89" s="252" t="str">
        <f t="shared" si="296"/>
        <v/>
      </c>
      <c r="FT89" s="252" t="str">
        <f t="shared" si="297"/>
        <v/>
      </c>
      <c r="FU89" s="252" t="str">
        <f t="shared" si="298"/>
        <v/>
      </c>
      <c r="FV89" s="252" t="str">
        <f t="shared" si="299"/>
        <v/>
      </c>
      <c r="FW89" s="252" t="str">
        <f t="shared" si="300"/>
        <v/>
      </c>
      <c r="FX89" s="252" t="str">
        <f t="shared" si="301"/>
        <v/>
      </c>
      <c r="FY89" s="252" t="str">
        <f t="shared" si="302"/>
        <v/>
      </c>
      <c r="FZ89" s="253" t="str">
        <f t="shared" si="303"/>
        <v/>
      </c>
      <c r="GA89" s="251" t="str">
        <f t="shared" si="304"/>
        <v/>
      </c>
      <c r="GB89" s="252" t="str">
        <f t="shared" si="305"/>
        <v/>
      </c>
      <c r="GC89" s="252" t="str">
        <f t="shared" si="306"/>
        <v/>
      </c>
      <c r="GD89" s="252" t="str">
        <f t="shared" si="307"/>
        <v/>
      </c>
      <c r="GE89" s="252" t="str">
        <f t="shared" si="308"/>
        <v/>
      </c>
      <c r="GF89" s="252" t="str">
        <f t="shared" si="309"/>
        <v/>
      </c>
      <c r="GG89" s="252" t="str">
        <f t="shared" si="310"/>
        <v/>
      </c>
      <c r="GH89" s="252" t="str">
        <f t="shared" si="311"/>
        <v/>
      </c>
      <c r="GI89" s="252" t="str">
        <f t="shared" si="312"/>
        <v/>
      </c>
      <c r="GJ89" s="252" t="str">
        <f t="shared" si="313"/>
        <v/>
      </c>
      <c r="GK89" s="252" t="str">
        <f t="shared" si="314"/>
        <v/>
      </c>
      <c r="GL89" s="253" t="str">
        <f t="shared" si="315"/>
        <v/>
      </c>
      <c r="GM89" s="251" t="str">
        <f t="shared" si="316"/>
        <v/>
      </c>
      <c r="GN89" s="252" t="str">
        <f t="shared" si="317"/>
        <v/>
      </c>
      <c r="GO89" s="252" t="str">
        <f t="shared" si="318"/>
        <v/>
      </c>
      <c r="GP89" s="252" t="str">
        <f t="shared" si="319"/>
        <v/>
      </c>
      <c r="GQ89" s="252" t="str">
        <f t="shared" si="320"/>
        <v/>
      </c>
      <c r="GR89" s="252" t="str">
        <f t="shared" si="321"/>
        <v/>
      </c>
      <c r="GS89" s="252" t="str">
        <f t="shared" si="322"/>
        <v/>
      </c>
      <c r="GT89" s="252" t="str">
        <f t="shared" si="323"/>
        <v/>
      </c>
      <c r="GU89" s="252" t="str">
        <f t="shared" si="324"/>
        <v/>
      </c>
      <c r="GV89" s="252" t="str">
        <f t="shared" si="325"/>
        <v/>
      </c>
      <c r="GW89" s="252" t="str">
        <f t="shared" si="326"/>
        <v/>
      </c>
      <c r="GX89" s="253" t="str">
        <f t="shared" si="327"/>
        <v/>
      </c>
      <c r="GY89" s="248" t="e">
        <f t="shared" si="332"/>
        <v>#REF!</v>
      </c>
      <c r="GZ89" s="249" t="e">
        <f t="shared" si="332"/>
        <v>#REF!</v>
      </c>
      <c r="HA89" s="249">
        <f t="shared" si="332"/>
        <v>0</v>
      </c>
      <c r="HB89" s="249">
        <f t="shared" si="332"/>
        <v>0</v>
      </c>
      <c r="HC89" s="249">
        <f t="shared" si="332"/>
        <v>0</v>
      </c>
      <c r="HD89" s="249">
        <f t="shared" si="332"/>
        <v>0</v>
      </c>
      <c r="HE89" s="249">
        <f t="shared" si="332"/>
        <v>0</v>
      </c>
      <c r="HF89" s="250">
        <f t="shared" si="332"/>
        <v>0</v>
      </c>
      <c r="HG89" s="248" t="e">
        <f t="shared" si="333"/>
        <v>#REF!</v>
      </c>
      <c r="HH89" s="249" t="e">
        <f t="shared" si="333"/>
        <v>#REF!</v>
      </c>
      <c r="HI89" s="249">
        <f t="shared" si="333"/>
        <v>0</v>
      </c>
      <c r="HJ89" s="249">
        <f t="shared" si="333"/>
        <v>0</v>
      </c>
      <c r="HK89" s="249">
        <f t="shared" si="333"/>
        <v>0</v>
      </c>
      <c r="HL89" s="249">
        <f t="shared" si="333"/>
        <v>0</v>
      </c>
      <c r="HM89" s="249">
        <f t="shared" si="333"/>
        <v>0</v>
      </c>
      <c r="HN89" s="250">
        <f t="shared" si="333"/>
        <v>0</v>
      </c>
      <c r="HO89" s="248">
        <f t="shared" si="334"/>
        <v>0</v>
      </c>
      <c r="HP89" s="249">
        <f t="shared" si="334"/>
        <v>0</v>
      </c>
      <c r="HQ89" s="249">
        <f t="shared" si="334"/>
        <v>0</v>
      </c>
      <c r="HR89" s="249">
        <f t="shared" si="334"/>
        <v>0</v>
      </c>
      <c r="HS89" s="249">
        <f t="shared" si="334"/>
        <v>0</v>
      </c>
      <c r="HT89" s="249">
        <f t="shared" si="334"/>
        <v>0</v>
      </c>
      <c r="HU89" s="249">
        <f t="shared" si="334"/>
        <v>0</v>
      </c>
      <c r="HV89" s="250">
        <f t="shared" si="334"/>
        <v>0</v>
      </c>
      <c r="HW89" s="248">
        <f t="shared" si="335"/>
        <v>0</v>
      </c>
      <c r="HX89" s="249">
        <f t="shared" si="335"/>
        <v>0</v>
      </c>
      <c r="HY89" s="249">
        <f t="shared" si="335"/>
        <v>0</v>
      </c>
      <c r="HZ89" s="249">
        <f t="shared" si="335"/>
        <v>0</v>
      </c>
      <c r="IA89" s="249">
        <f t="shared" si="335"/>
        <v>0</v>
      </c>
      <c r="IB89" s="249">
        <f t="shared" si="335"/>
        <v>0</v>
      </c>
      <c r="IC89" s="249">
        <f t="shared" si="335"/>
        <v>0</v>
      </c>
      <c r="ID89" s="250">
        <f t="shared" si="335"/>
        <v>0</v>
      </c>
      <c r="IE89" s="248">
        <f t="shared" si="336"/>
        <v>0</v>
      </c>
      <c r="IF89" s="249">
        <f t="shared" si="336"/>
        <v>0</v>
      </c>
      <c r="IG89" s="249">
        <f t="shared" si="336"/>
        <v>0</v>
      </c>
      <c r="IH89" s="249">
        <f t="shared" si="336"/>
        <v>0</v>
      </c>
      <c r="II89" s="249">
        <f t="shared" si="336"/>
        <v>0</v>
      </c>
      <c r="IJ89" s="249">
        <f t="shared" si="336"/>
        <v>0</v>
      </c>
      <c r="IK89" s="249">
        <f t="shared" si="336"/>
        <v>0</v>
      </c>
      <c r="IL89" s="250">
        <f t="shared" si="336"/>
        <v>0</v>
      </c>
      <c r="IM89" s="251" t="e">
        <f t="shared" si="203"/>
        <v>#REF!</v>
      </c>
      <c r="IN89" s="252" t="e">
        <f t="shared" si="204"/>
        <v>#REF!</v>
      </c>
      <c r="IO89" s="252">
        <f t="shared" si="205"/>
        <v>0</v>
      </c>
      <c r="IP89" s="252">
        <f t="shared" si="206"/>
        <v>0</v>
      </c>
      <c r="IQ89" s="253">
        <f t="shared" si="207"/>
        <v>0</v>
      </c>
      <c r="IR89" s="405" t="e">
        <f t="shared" si="195"/>
        <v>#REF!</v>
      </c>
      <c r="IS89" s="246">
        <f t="shared" si="202"/>
        <v>13</v>
      </c>
      <c r="IT89" s="254" t="e">
        <f t="shared" si="328"/>
        <v>#REF!</v>
      </c>
      <c r="IU89" s="682">
        <v>2600</v>
      </c>
      <c r="IV89" s="410">
        <v>3.1</v>
      </c>
      <c r="IW89" s="666" t="s">
        <v>226</v>
      </c>
      <c r="IX89" s="667" t="e">
        <f t="shared" si="196"/>
        <v>#REF!</v>
      </c>
      <c r="IY89" s="668" t="e">
        <f t="shared" si="329"/>
        <v>#REF!</v>
      </c>
      <c r="IZ89" s="669">
        <v>3</v>
      </c>
      <c r="JA89" s="670">
        <v>2</v>
      </c>
      <c r="JB89" s="668" t="e">
        <f t="shared" si="330"/>
        <v>#REF!</v>
      </c>
      <c r="JC89" s="669">
        <f t="shared" si="337"/>
        <v>3</v>
      </c>
      <c r="JD89" s="670">
        <f t="shared" si="337"/>
        <v>2</v>
      </c>
      <c r="JE89" s="671" t="e">
        <f t="shared" si="331"/>
        <v>#REF!</v>
      </c>
      <c r="JF89" s="672">
        <v>3</v>
      </c>
      <c r="JG89" s="673">
        <v>0</v>
      </c>
      <c r="JH89" s="671"/>
      <c r="JI89" s="672"/>
      <c r="JJ89" s="673"/>
      <c r="JK89" s="419"/>
      <c r="JL89" s="420"/>
      <c r="JM89" s="421"/>
      <c r="JN89" s="680">
        <v>1</v>
      </c>
      <c r="JO89" s="680">
        <v>1</v>
      </c>
      <c r="JP89" s="680">
        <v>1</v>
      </c>
      <c r="JQ89" s="680">
        <v>1</v>
      </c>
      <c r="JR89" s="681">
        <v>1</v>
      </c>
      <c r="JS89" s="676" t="e">
        <f t="shared" si="201"/>
        <v>#REF!</v>
      </c>
    </row>
    <row r="90" spans="25:279" ht="20.100000000000001" hidden="1" customHeight="1">
      <c r="Y90" s="381" t="e">
        <f>N!IK65</f>
        <v>#REF!</v>
      </c>
      <c r="Z90" s="378" t="s">
        <v>47</v>
      </c>
      <c r="AA90" s="240" t="e">
        <f>IF(AA$32="",IF(AA$31="",(SUMIF(S!$HC$15:$HL$15,'Ciclo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Semaforico'!AA$30,O!$HC65:$HL65))*AA$31),(SUMIF(S!$HC$15:$HL$15,'Ciclo Semaforico'!AA$32,S!$HC65:$HL65)+SUMIF(N!$HC$15:$HL$15,'Ciclo Semaforico'!AA$32,N!$HC65:$HL65)+SUMIF(E!$HC$15:$HL$15,'Ciclo Semaforico'!AA$32,E!$HC65:$HL65)+SUMIF(O!$HC$15:$HL$15,'Ciclo Semaforico'!AA$32,O!$HC65:$HL65))-IF(AA$31="",(SUMIF(S!$HC$15:$HL$15,'Ciclo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Semaforico'!AA$30,O!$HC65:$HL65))*AA$31))</f>
        <v>#REF!</v>
      </c>
      <c r="AB90" s="241" t="e">
        <f>IF(AB$32="",IF(AB$31="",(SUMIF(S!$HC$15:$HL$15,'Ciclo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Semaforico'!AB$30,O!$HC65:$HL65))*AB$31),(SUMIF(S!$HC$15:$HL$15,'Ciclo Semaforico'!AB$32,S!$HC65:$HL65)+SUMIF(N!$HC$15:$HL$15,'Ciclo Semaforico'!AB$32,N!$HC65:$HL65)+SUMIF(E!$HC$15:$HL$15,'Ciclo Semaforico'!AB$32,E!$HC65:$HL65)+SUMIF(O!$HC$15:$HL$15,'Ciclo Semaforico'!AB$32,O!$HC65:$HL65))-IF(AB$31="",(SUMIF(S!$HC$15:$HL$15,'Ciclo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Semaforico'!AB$30,O!$HC65:$HL65))*AB$31))</f>
        <v>#REF!</v>
      </c>
      <c r="AC90" s="241" t="e">
        <f>IF(AC$32="",IF(AC$31="",(SUMIF(S!$HC$15:$HL$15,'Ciclo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Semaforico'!AC$30,O!$HC65:$HL65))*AC$31),(SUMIF(S!$HC$15:$HL$15,'Ciclo Semaforico'!AC$32,S!$HC65:$HL65)+SUMIF(N!$HC$15:$HL$15,'Ciclo Semaforico'!AC$32,N!$HC65:$HL65)+SUMIF(E!$HC$15:$HL$15,'Ciclo Semaforico'!AC$32,E!$HC65:$HL65)+SUMIF(O!$HC$15:$HL$15,'Ciclo Semaforico'!AC$32,O!$HC65:$HL65))-IF(AC$31="",(SUMIF(S!$HC$15:$HL$15,'Ciclo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Semaforico'!AC$30,O!$HC65:$HL65))*AC$31))</f>
        <v>#REF!</v>
      </c>
      <c r="AD90" s="241" t="e">
        <f>IF(AD$32="",IF(AD$31="",(SUMIF(S!$HC$15:$HL$15,'Ciclo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Semaforico'!AD$30,O!$HC65:$HL65))*AD$31),(SUMIF(S!$HC$15:$HL$15,'Ciclo Semaforico'!AD$32,S!$HC65:$HL65)+SUMIF(N!$HC$15:$HL$15,'Ciclo Semaforico'!AD$32,N!$HC65:$HL65)+SUMIF(E!$HC$15:$HL$15,'Ciclo Semaforico'!AD$32,E!$HC65:$HL65)+SUMIF(O!$HC$15:$HL$15,'Ciclo Semaforico'!AD$32,O!$HC65:$HL65))-IF(AD$31="",(SUMIF(S!$HC$15:$HL$15,'Ciclo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Semaforico'!AD$30,O!$HC65:$HL65))*AD$31))</f>
        <v>#REF!</v>
      </c>
      <c r="AE90" s="241" t="e">
        <f>IF(AE$32="",IF(AE$31="",(SUMIF(S!$HC$15:$HL$15,'Ciclo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Semaforico'!AE$30,O!$HC65:$HL65))*AE$31),(SUMIF(S!$HC$15:$HL$15,'Ciclo Semaforico'!AE$32,S!$HC65:$HL65)+SUMIF(N!$HC$15:$HL$15,'Ciclo Semaforico'!AE$32,N!$HC65:$HL65)+SUMIF(E!$HC$15:$HL$15,'Ciclo Semaforico'!AE$32,E!$HC65:$HL65)+SUMIF(O!$HC$15:$HL$15,'Ciclo Semaforico'!AE$32,O!$HC65:$HL65))-IF(AE$31="",(SUMIF(S!$HC$15:$HL$15,'Ciclo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Semaforico'!AE$30,O!$HC65:$HL65))*AE$31))</f>
        <v>#REF!</v>
      </c>
      <c r="AF90" s="241" t="e">
        <f>IF(AF$32="",IF(AF$31="",(SUMIF(S!$HC$15:$HL$15,'Ciclo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Semaforico'!AF$30,O!$HC65:$HL65))*AF$31),(SUMIF(S!$HC$15:$HL$15,'Ciclo Semaforico'!AF$32,S!$HC65:$HL65)+SUMIF(N!$HC$15:$HL$15,'Ciclo Semaforico'!AF$32,N!$HC65:$HL65)+SUMIF(E!$HC$15:$HL$15,'Ciclo Semaforico'!AF$32,E!$HC65:$HL65)+SUMIF(O!$HC$15:$HL$15,'Ciclo Semaforico'!AF$32,O!$HC65:$HL65))-IF(AF$31="",(SUMIF(S!$HC$15:$HL$15,'Ciclo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Semaforico'!AF$30,O!$HC65:$HL65))*AF$31))</f>
        <v>#REF!</v>
      </c>
      <c r="AG90" s="241" t="e">
        <f>IF(AG$32="",IF(AG$31="",(SUMIF(S!$HC$15:$HL$15,'Ciclo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Semaforico'!AG$30,O!$HC65:$HL65))*AG$31),(SUMIF(S!$HC$15:$HL$15,'Ciclo Semaforico'!AG$32,S!$HC65:$HL65)+SUMIF(N!$HC$15:$HL$15,'Ciclo Semaforico'!AG$32,N!$HC65:$HL65)+SUMIF(E!$HC$15:$HL$15,'Ciclo Semaforico'!AG$32,E!$HC65:$HL65)+SUMIF(O!$HC$15:$HL$15,'Ciclo Semaforico'!AG$32,O!$HC65:$HL65))-IF(AG$31="",(SUMIF(S!$HC$15:$HL$15,'Ciclo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Semaforico'!AG$30,O!$HC65:$HL65))*AG$31))</f>
        <v>#REF!</v>
      </c>
      <c r="AH90" s="241" t="e">
        <f>IF(AH$32="",IF(AH$31="",(SUMIF(S!$HC$15:$HL$15,'Ciclo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Semaforico'!AH$30,O!$HC65:$HL65))*AH$31),(SUMIF(S!$HC$15:$HL$15,'Ciclo Semaforico'!AH$32,S!$HC65:$HL65)+SUMIF(N!$HC$15:$HL$15,'Ciclo Semaforico'!AH$32,N!$HC65:$HL65)+SUMIF(E!$HC$15:$HL$15,'Ciclo Semaforico'!AH$32,E!$HC65:$HL65)+SUMIF(O!$HC$15:$HL$15,'Ciclo Semaforico'!AH$32,O!$HC65:$HL65))-IF(AH$31="",(SUMIF(S!$HC$15:$HL$15,'Ciclo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Semaforico'!AH$30,O!$HC65:$HL65))*AH$31))</f>
        <v>#REF!</v>
      </c>
      <c r="AI90" s="241" t="e">
        <f>IF(AI$32="",IF(AI$31="",(SUMIF(S!$HC$15:$HL$15,'Ciclo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Semaforico'!AI$30,O!$HC65:$HL65))*AI$31),(SUMIF(S!$HC$15:$HL$15,'Ciclo Semaforico'!AI$32,S!$HC65:$HL65)+SUMIF(N!$HC$15:$HL$15,'Ciclo Semaforico'!AI$32,N!$HC65:$HL65)+SUMIF(E!$HC$15:$HL$15,'Ciclo Semaforico'!AI$32,E!$HC65:$HL65)+SUMIF(O!$HC$15:$HL$15,'Ciclo Semaforico'!AI$32,O!$HC65:$HL65))-IF(AI$31="",(SUMIF(S!$HC$15:$HL$15,'Ciclo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Semaforico'!AI$30,O!$HC65:$HL65))*AI$31))</f>
        <v>#REF!</v>
      </c>
      <c r="AJ90" s="241" t="e">
        <f>IF(AJ$32="",IF(AJ$31="",(SUMIF(S!$HC$15:$HL$15,'Ciclo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Semaforico'!AJ$30,O!$HC65:$HL65))*AJ$31),(SUMIF(S!$HC$15:$HL$15,'Ciclo Semaforico'!AJ$32,S!$HC65:$HL65)+SUMIF(N!$HC$15:$HL$15,'Ciclo Semaforico'!AJ$32,N!$HC65:$HL65)+SUMIF(E!$HC$15:$HL$15,'Ciclo Semaforico'!AJ$32,E!$HC65:$HL65)+SUMIF(O!$HC$15:$HL$15,'Ciclo Semaforico'!AJ$32,O!$HC65:$HL65))-IF(AJ$31="",(SUMIF(S!$HC$15:$HL$15,'Ciclo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Semaforico'!AJ$30,O!$HC65:$HL65))*AJ$31))</f>
        <v>#REF!</v>
      </c>
      <c r="AK90" s="241" t="e">
        <f>IF(AK$32="",IF(AK$31="",(SUMIF(S!$HC$15:$HL$15,'Ciclo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Semaforico'!AK$30,O!$HC65:$HL65))*AK$31),(SUMIF(S!$HC$15:$HL$15,'Ciclo Semaforico'!AK$32,S!$HC65:$HL65)+SUMIF(N!$HC$15:$HL$15,'Ciclo Semaforico'!AK$32,N!$HC65:$HL65)+SUMIF(E!$HC$15:$HL$15,'Ciclo Semaforico'!AK$32,E!$HC65:$HL65)+SUMIF(O!$HC$15:$HL$15,'Ciclo Semaforico'!AK$32,O!$HC65:$HL65))-IF(AK$31="",(SUMIF(S!$HC$15:$HL$15,'Ciclo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Semaforico'!AK$30,O!$HC65:$HL65))*AK$31))</f>
        <v>#REF!</v>
      </c>
      <c r="AL90" s="242">
        <f>IF(AL$32="",IF(AL$31="",(SUMIF(S!$HC$15:$HL$15,'Ciclo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Semaforico'!AL$30,O!$HC65:$HL65))*AL$31),(SUMIF(S!$HC$15:$HL$15,'Ciclo Semaforico'!AL$32,S!$HC65:$HL65)+SUMIF(N!$HC$15:$HL$15,'Ciclo Semaforico'!AL$32,N!$HC65:$HL65)+SUMIF(E!$HC$15:$HL$15,'Ciclo Semaforico'!AL$32,E!$HC65:$HL65)+SUMIF(O!$HC$15:$HL$15,'Ciclo Semaforico'!AL$32,O!$HC65:$HL65))-IF(AL$31="",(SUMIF(S!$HC$15:$HL$15,'Ciclo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Semaforico'!AL$30,O!$HC65:$HL65))*AL$31))</f>
        <v>0</v>
      </c>
      <c r="AM90" s="240" t="e">
        <f>IF(AM$32="",IF(AM$31="",(SUMIF(S!$HC$15:$HL$15,'Ciclo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Semaforico'!AM$30,O!$HC65:$HL65))*AM$31),(SUMIF(S!$HC$15:$HL$15,'Ciclo Semaforico'!AM$32,S!$HC65:$HL65)+SUMIF(N!$HC$15:$HL$15,'Ciclo Semaforico'!AM$32,N!$HC65:$HL65)+SUMIF(E!$HC$15:$HL$15,'Ciclo Semaforico'!AM$32,E!$HC65:$HL65)+SUMIF(O!$HC$15:$HL$15,'Ciclo Semaforico'!AM$32,O!$HC65:$HL65))-IF(AM$31="",(SUMIF(S!$HC$15:$HL$15,'Ciclo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Semaforico'!AM$30,O!$HC65:$HL65))*AM$31))</f>
        <v>#REF!</v>
      </c>
      <c r="AN90" s="241" t="e">
        <f>IF(AN$32="",IF(AN$31="",(SUMIF(S!$HC$15:$HL$15,'Ciclo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Semaforico'!AN$30,O!$HC65:$HL65))*AN$31),(SUMIF(S!$HC$15:$HL$15,'Ciclo Semaforico'!AN$32,S!$HC65:$HL65)+SUMIF(N!$HC$15:$HL$15,'Ciclo Semaforico'!AN$32,N!$HC65:$HL65)+SUMIF(E!$HC$15:$HL$15,'Ciclo Semaforico'!AN$32,E!$HC65:$HL65)+SUMIF(O!$HC$15:$HL$15,'Ciclo Semaforico'!AN$32,O!$HC65:$HL65))-IF(AN$31="",(SUMIF(S!$HC$15:$HL$15,'Ciclo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Semaforico'!AN$30,O!$HC65:$HL65))*AN$31))</f>
        <v>#REF!</v>
      </c>
      <c r="AO90" s="241" t="e">
        <f>IF(AO$32="",IF(AO$31="",(SUMIF(S!$HC$15:$HL$15,'Ciclo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Semaforico'!AO$30,O!$HC65:$HL65))*AO$31),(SUMIF(S!$HC$15:$HL$15,'Ciclo Semaforico'!AO$32,S!$HC65:$HL65)+SUMIF(N!$HC$15:$HL$15,'Ciclo Semaforico'!AO$32,N!$HC65:$HL65)+SUMIF(E!$HC$15:$HL$15,'Ciclo Semaforico'!AO$32,E!$HC65:$HL65)+SUMIF(O!$HC$15:$HL$15,'Ciclo Semaforico'!AO$32,O!$HC65:$HL65))-IF(AO$31="",(SUMIF(S!$HC$15:$HL$15,'Ciclo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Semaforico'!AO$30,O!$HC65:$HL65))*AO$31))</f>
        <v>#REF!</v>
      </c>
      <c r="AP90" s="241">
        <f>IF(AP$32="",IF(AP$31="",(SUMIF(S!$HC$15:$HL$15,'Ciclo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Semaforico'!AP$30,O!$HC65:$HL65))*AP$31),(SUMIF(S!$HC$15:$HL$15,'Ciclo Semaforico'!AP$32,S!$HC65:$HL65)+SUMIF(N!$HC$15:$HL$15,'Ciclo Semaforico'!AP$32,N!$HC65:$HL65)+SUMIF(E!$HC$15:$HL$15,'Ciclo Semaforico'!AP$32,E!$HC65:$HL65)+SUMIF(O!$HC$15:$HL$15,'Ciclo Semaforico'!AP$32,O!$HC65:$HL65))-IF(AP$31="",(SUMIF(S!$HC$15:$HL$15,'Ciclo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Semaforico'!AP$30,O!$HC65:$HL65))*AP$31))</f>
        <v>0</v>
      </c>
      <c r="AQ90" s="241">
        <f>IF(AQ$32="",IF(AQ$31="",(SUMIF(S!$HC$15:$HL$15,'Ciclo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Semaforico'!AQ$30,O!$HC65:$HL65))*AQ$31),(SUMIF(S!$HC$15:$HL$15,'Ciclo Semaforico'!AQ$32,S!$HC65:$HL65)+SUMIF(N!$HC$15:$HL$15,'Ciclo Semaforico'!AQ$32,N!$HC65:$HL65)+SUMIF(E!$HC$15:$HL$15,'Ciclo Semaforico'!AQ$32,E!$HC65:$HL65)+SUMIF(O!$HC$15:$HL$15,'Ciclo Semaforico'!AQ$32,O!$HC65:$HL65))-IF(AQ$31="",(SUMIF(S!$HC$15:$HL$15,'Ciclo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Semaforico'!AQ$30,O!$HC65:$HL65))*AQ$31))</f>
        <v>0</v>
      </c>
      <c r="AR90" s="241">
        <f>IF(AR$32="",IF(AR$31="",(SUMIF(S!$HC$15:$HL$15,'Ciclo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Semaforico'!AR$30,O!$HC65:$HL65))*AR$31),(SUMIF(S!$HC$15:$HL$15,'Ciclo Semaforico'!AR$32,S!$HC65:$HL65)+SUMIF(N!$HC$15:$HL$15,'Ciclo Semaforico'!AR$32,N!$HC65:$HL65)+SUMIF(E!$HC$15:$HL$15,'Ciclo Semaforico'!AR$32,E!$HC65:$HL65)+SUMIF(O!$HC$15:$HL$15,'Ciclo Semaforico'!AR$32,O!$HC65:$HL65))-IF(AR$31="",(SUMIF(S!$HC$15:$HL$15,'Ciclo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Semaforico'!AR$30,O!$HC65:$HL65))*AR$31))</f>
        <v>0</v>
      </c>
      <c r="AS90" s="241">
        <f>IF(AS$32="",IF(AS$31="",(SUMIF(S!$HC$15:$HL$15,'Ciclo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Semaforico'!AS$30,O!$HC65:$HL65))*AS$31),(SUMIF(S!$HC$15:$HL$15,'Ciclo Semaforico'!AS$32,S!$HC65:$HL65)+SUMIF(N!$HC$15:$HL$15,'Ciclo Semaforico'!AS$32,N!$HC65:$HL65)+SUMIF(E!$HC$15:$HL$15,'Ciclo Semaforico'!AS$32,E!$HC65:$HL65)+SUMIF(O!$HC$15:$HL$15,'Ciclo Semaforico'!AS$32,O!$HC65:$HL65))-IF(AS$31="",(SUMIF(S!$HC$15:$HL$15,'Ciclo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Semaforico'!AS$30,O!$HC65:$HL65))*AS$31))</f>
        <v>0</v>
      </c>
      <c r="AT90" s="241">
        <f>IF(AT$32="",IF(AT$31="",(SUMIF(S!$HC$15:$HL$15,'Ciclo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Semaforico'!AT$30,O!$HC65:$HL65))*AT$31),(SUMIF(S!$HC$15:$HL$15,'Ciclo Semaforico'!AT$32,S!$HC65:$HL65)+SUMIF(N!$HC$15:$HL$15,'Ciclo Semaforico'!AT$32,N!$HC65:$HL65)+SUMIF(E!$HC$15:$HL$15,'Ciclo Semaforico'!AT$32,E!$HC65:$HL65)+SUMIF(O!$HC$15:$HL$15,'Ciclo Semaforico'!AT$32,O!$HC65:$HL65))-IF(AT$31="",(SUMIF(S!$HC$15:$HL$15,'Ciclo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Semaforico'!AT$30,O!$HC65:$HL65))*AT$31))</f>
        <v>0</v>
      </c>
      <c r="AU90" s="241">
        <f>IF(AU$32="",IF(AU$31="",(SUMIF(S!$HC$15:$HL$15,'Ciclo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Semaforico'!AU$30,O!$HC65:$HL65))*AU$31),(SUMIF(S!$HC$15:$HL$15,'Ciclo Semaforico'!AU$32,S!$HC65:$HL65)+SUMIF(N!$HC$15:$HL$15,'Ciclo Semaforico'!AU$32,N!$HC65:$HL65)+SUMIF(E!$HC$15:$HL$15,'Ciclo Semaforico'!AU$32,E!$HC65:$HL65)+SUMIF(O!$HC$15:$HL$15,'Ciclo Semaforico'!AU$32,O!$HC65:$HL65))-IF(AU$31="",(SUMIF(S!$HC$15:$HL$15,'Ciclo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Semaforico'!AU$30,O!$HC65:$HL65))*AU$31))</f>
        <v>0</v>
      </c>
      <c r="AV90" s="241">
        <f>IF(AV$32="",IF(AV$31="",(SUMIF(S!$HC$15:$HL$15,'Ciclo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Semaforico'!AV$30,O!$HC65:$HL65))*AV$31),(SUMIF(S!$HC$15:$HL$15,'Ciclo Semaforico'!AV$32,S!$HC65:$HL65)+SUMIF(N!$HC$15:$HL$15,'Ciclo Semaforico'!AV$32,N!$HC65:$HL65)+SUMIF(E!$HC$15:$HL$15,'Ciclo Semaforico'!AV$32,E!$HC65:$HL65)+SUMIF(O!$HC$15:$HL$15,'Ciclo Semaforico'!AV$32,O!$HC65:$HL65))-IF(AV$31="",(SUMIF(S!$HC$15:$HL$15,'Ciclo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Semaforico'!AV$30,O!$HC65:$HL65))*AV$31))</f>
        <v>0</v>
      </c>
      <c r="AW90" s="241">
        <f>IF(AW$32="",IF(AW$31="",(SUMIF(S!$HC$15:$HL$15,'Ciclo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Semaforico'!AW$30,O!$HC65:$HL65))*AW$31),(SUMIF(S!$HC$15:$HL$15,'Ciclo Semaforico'!AW$32,S!$HC65:$HL65)+SUMIF(N!$HC$15:$HL$15,'Ciclo Semaforico'!AW$32,N!$HC65:$HL65)+SUMIF(E!$HC$15:$HL$15,'Ciclo Semaforico'!AW$32,E!$HC65:$HL65)+SUMIF(O!$HC$15:$HL$15,'Ciclo Semaforico'!AW$32,O!$HC65:$HL65))-IF(AW$31="",(SUMIF(S!$HC$15:$HL$15,'Ciclo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Semaforico'!AW$30,O!$HC65:$HL65))*AW$31))</f>
        <v>0</v>
      </c>
      <c r="AX90" s="242">
        <f>IF(AX$32="",IF(AX$31="",(SUMIF(S!$HC$15:$HL$15,'Ciclo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Semaforico'!AX$30,O!$HC65:$HL65))*AX$31),(SUMIF(S!$HC$15:$HL$15,'Ciclo Semaforico'!AX$32,S!$HC65:$HL65)+SUMIF(N!$HC$15:$HL$15,'Ciclo Semaforico'!AX$32,N!$HC65:$HL65)+SUMIF(E!$HC$15:$HL$15,'Ciclo Semaforico'!AX$32,E!$HC65:$HL65)+SUMIF(O!$HC$15:$HL$15,'Ciclo Semaforico'!AX$32,O!$HC65:$HL65))-IF(AX$31="",(SUMIF(S!$HC$15:$HL$15,'Ciclo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Semaforico'!AX$30,O!$HC65:$HL65))*AX$31))</f>
        <v>0</v>
      </c>
      <c r="AY90" s="240">
        <f>IF(AY$32="",IF(AY$31="",(SUMIF(S!$HC$15:$HL$15,'Ciclo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Semaforico'!AY$30,O!$HC65:$HL65))*AY$31),(SUMIF(S!$HC$15:$HL$15,'Ciclo Semaforico'!AY$32,S!$HC65:$HL65)+SUMIF(N!$HC$15:$HL$15,'Ciclo Semaforico'!AY$32,N!$HC65:$HL65)+SUMIF(E!$HC$15:$HL$15,'Ciclo Semaforico'!AY$32,E!$HC65:$HL65)+SUMIF(O!$HC$15:$HL$15,'Ciclo Semaforico'!AY$32,O!$HC65:$HL65))-IF(AY$31="",(SUMIF(S!$HC$15:$HL$15,'Ciclo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Semaforico'!AY$30,O!$HC65:$HL65))*AY$31))</f>
        <v>0</v>
      </c>
      <c r="AZ90" s="241">
        <f>IF(AZ$32="",IF(AZ$31="",(SUMIF(S!$HC$15:$HL$15,'Ciclo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Semaforico'!AZ$30,O!$HC65:$HL65))*AZ$31),(SUMIF(S!$HC$15:$HL$15,'Ciclo Semaforico'!AZ$32,S!$HC65:$HL65)+SUMIF(N!$HC$15:$HL$15,'Ciclo Semaforico'!AZ$32,N!$HC65:$HL65)+SUMIF(E!$HC$15:$HL$15,'Ciclo Semaforico'!AZ$32,E!$HC65:$HL65)+SUMIF(O!$HC$15:$HL$15,'Ciclo Semaforico'!AZ$32,O!$HC65:$HL65))-IF(AZ$31="",(SUMIF(S!$HC$15:$HL$15,'Ciclo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Semaforico'!AZ$30,O!$HC65:$HL65))*AZ$31))</f>
        <v>0</v>
      </c>
      <c r="BA90" s="241">
        <f>IF(BA$32="",IF(BA$31="",(SUMIF(S!$HC$15:$HL$15,'Ciclo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Semaforico'!BA$30,O!$HC65:$HL65))*BA$31),(SUMIF(S!$HC$15:$HL$15,'Ciclo Semaforico'!BA$32,S!$HC65:$HL65)+SUMIF(N!$HC$15:$HL$15,'Ciclo Semaforico'!BA$32,N!$HC65:$HL65)+SUMIF(E!$HC$15:$HL$15,'Ciclo Semaforico'!BA$32,E!$HC65:$HL65)+SUMIF(O!$HC$15:$HL$15,'Ciclo Semaforico'!BA$32,O!$HC65:$HL65))-IF(BA$31="",(SUMIF(S!$HC$15:$HL$15,'Ciclo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Semaforico'!BA$30,O!$HC65:$HL65))*BA$31))</f>
        <v>0</v>
      </c>
      <c r="BB90" s="241">
        <f>IF(BB$32="",IF(BB$31="",(SUMIF(S!$HC$15:$HL$15,'Ciclo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Semaforico'!BB$30,O!$HC65:$HL65))*BB$31),(SUMIF(S!$HC$15:$HL$15,'Ciclo Semaforico'!BB$32,S!$HC65:$HL65)+SUMIF(N!$HC$15:$HL$15,'Ciclo Semaforico'!BB$32,N!$HC65:$HL65)+SUMIF(E!$HC$15:$HL$15,'Ciclo Semaforico'!BB$32,E!$HC65:$HL65)+SUMIF(O!$HC$15:$HL$15,'Ciclo Semaforico'!BB$32,O!$HC65:$HL65))-IF(BB$31="",(SUMIF(S!$HC$15:$HL$15,'Ciclo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Semaforico'!BB$30,O!$HC65:$HL65))*BB$31))</f>
        <v>0</v>
      </c>
      <c r="BC90" s="241">
        <f>IF(BC$32="",IF(BC$31="",(SUMIF(S!$HC$15:$HL$15,'Ciclo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Semaforico'!BC$30,O!$HC65:$HL65))*BC$31),(SUMIF(S!$HC$15:$HL$15,'Ciclo Semaforico'!BC$32,S!$HC65:$HL65)+SUMIF(N!$HC$15:$HL$15,'Ciclo Semaforico'!BC$32,N!$HC65:$HL65)+SUMIF(E!$HC$15:$HL$15,'Ciclo Semaforico'!BC$32,E!$HC65:$HL65)+SUMIF(O!$HC$15:$HL$15,'Ciclo Semaforico'!BC$32,O!$HC65:$HL65))-IF(BC$31="",(SUMIF(S!$HC$15:$HL$15,'Ciclo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Semaforico'!BC$30,O!$HC65:$HL65))*BC$31))</f>
        <v>0</v>
      </c>
      <c r="BD90" s="241">
        <f>IF(BD$32="",IF(BD$31="",(SUMIF(S!$HC$15:$HL$15,'Ciclo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Semaforico'!BD$30,O!$HC65:$HL65))*BD$31),(SUMIF(S!$HC$15:$HL$15,'Ciclo Semaforico'!BD$32,S!$HC65:$HL65)+SUMIF(N!$HC$15:$HL$15,'Ciclo Semaforico'!BD$32,N!$HC65:$HL65)+SUMIF(E!$HC$15:$HL$15,'Ciclo Semaforico'!BD$32,E!$HC65:$HL65)+SUMIF(O!$HC$15:$HL$15,'Ciclo Semaforico'!BD$32,O!$HC65:$HL65))-IF(BD$31="",(SUMIF(S!$HC$15:$HL$15,'Ciclo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Semaforico'!BD$30,O!$HC65:$HL65))*BD$31))</f>
        <v>0</v>
      </c>
      <c r="BE90" s="241">
        <f>IF(BE$32="",IF(BE$31="",(SUMIF(S!$HC$15:$HL$15,'Ciclo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Semaforico'!BE$30,O!$HC65:$HL65))*BE$31),(SUMIF(S!$HC$15:$HL$15,'Ciclo Semaforico'!BE$32,S!$HC65:$HL65)+SUMIF(N!$HC$15:$HL$15,'Ciclo Semaforico'!BE$32,N!$HC65:$HL65)+SUMIF(E!$HC$15:$HL$15,'Ciclo Semaforico'!BE$32,E!$HC65:$HL65)+SUMIF(O!$HC$15:$HL$15,'Ciclo Semaforico'!BE$32,O!$HC65:$HL65))-IF(BE$31="",(SUMIF(S!$HC$15:$HL$15,'Ciclo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Semaforico'!BE$30,O!$HC65:$HL65))*BE$31))</f>
        <v>0</v>
      </c>
      <c r="BF90" s="241">
        <f>IF(BF$32="",IF(BF$31="",(SUMIF(S!$HC$15:$HL$15,'Ciclo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Semaforico'!BF$30,O!$HC65:$HL65))*BF$31),(SUMIF(S!$HC$15:$HL$15,'Ciclo Semaforico'!BF$32,S!$HC65:$HL65)+SUMIF(N!$HC$15:$HL$15,'Ciclo Semaforico'!BF$32,N!$HC65:$HL65)+SUMIF(E!$HC$15:$HL$15,'Ciclo Semaforico'!BF$32,E!$HC65:$HL65)+SUMIF(O!$HC$15:$HL$15,'Ciclo Semaforico'!BF$32,O!$HC65:$HL65))-IF(BF$31="",(SUMIF(S!$HC$15:$HL$15,'Ciclo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Semaforico'!BF$30,O!$HC65:$HL65))*BF$31))</f>
        <v>0</v>
      </c>
      <c r="BG90" s="241">
        <f>IF(BG$32="",IF(BG$31="",(SUMIF(S!$HC$15:$HL$15,'Ciclo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Semaforico'!BG$30,O!$HC65:$HL65))*BG$31),(SUMIF(S!$HC$15:$HL$15,'Ciclo Semaforico'!BG$32,S!$HC65:$HL65)+SUMIF(N!$HC$15:$HL$15,'Ciclo Semaforico'!BG$32,N!$HC65:$HL65)+SUMIF(E!$HC$15:$HL$15,'Ciclo Semaforico'!BG$32,E!$HC65:$HL65)+SUMIF(O!$HC$15:$HL$15,'Ciclo Semaforico'!BG$32,O!$HC65:$HL65))-IF(BG$31="",(SUMIF(S!$HC$15:$HL$15,'Ciclo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Semaforico'!BG$30,O!$HC65:$HL65))*BG$31))</f>
        <v>0</v>
      </c>
      <c r="BH90" s="241">
        <f>IF(BH$32="",IF(BH$31="",(SUMIF(S!$HC$15:$HL$15,'Ciclo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Semaforico'!BH$30,O!$HC65:$HL65))*BH$31),(SUMIF(S!$HC$15:$HL$15,'Ciclo Semaforico'!BH$32,S!$HC65:$HL65)+SUMIF(N!$HC$15:$HL$15,'Ciclo Semaforico'!BH$32,N!$HC65:$HL65)+SUMIF(E!$HC$15:$HL$15,'Ciclo Semaforico'!BH$32,E!$HC65:$HL65)+SUMIF(O!$HC$15:$HL$15,'Ciclo Semaforico'!BH$32,O!$HC65:$HL65))-IF(BH$31="",(SUMIF(S!$HC$15:$HL$15,'Ciclo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Semaforico'!BH$30,O!$HC65:$HL65))*BH$31))</f>
        <v>0</v>
      </c>
      <c r="BI90" s="241">
        <f>IF(BI$32="",IF(BI$31="",(SUMIF(S!$HC$15:$HL$15,'Ciclo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Semaforico'!BI$30,O!$HC65:$HL65))*BI$31),(SUMIF(S!$HC$15:$HL$15,'Ciclo Semaforico'!BI$32,S!$HC65:$HL65)+SUMIF(N!$HC$15:$HL$15,'Ciclo Semaforico'!BI$32,N!$HC65:$HL65)+SUMIF(E!$HC$15:$HL$15,'Ciclo Semaforico'!BI$32,E!$HC65:$HL65)+SUMIF(O!$HC$15:$HL$15,'Ciclo Semaforico'!BI$32,O!$HC65:$HL65))-IF(BI$31="",(SUMIF(S!$HC$15:$HL$15,'Ciclo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Semaforico'!BI$30,O!$HC65:$HL65))*BI$31))</f>
        <v>0</v>
      </c>
      <c r="BJ90" s="242">
        <f>IF(BJ$32="",IF(BJ$31="",(SUMIF(S!$HC$15:$HL$15,'Ciclo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Semaforico'!BJ$30,O!$HC65:$HL65))*BJ$31),(SUMIF(S!$HC$15:$HL$15,'Ciclo Semaforico'!BJ$32,S!$HC65:$HL65)+SUMIF(N!$HC$15:$HL$15,'Ciclo Semaforico'!BJ$32,N!$HC65:$HL65)+SUMIF(E!$HC$15:$HL$15,'Ciclo Semaforico'!BJ$32,E!$HC65:$HL65)+SUMIF(O!$HC$15:$HL$15,'Ciclo Semaforico'!BJ$32,O!$HC65:$HL65))-IF(BJ$31="",(SUMIF(S!$HC$15:$HL$15,'Ciclo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Semaforico'!BJ$30,O!$HC65:$HL65))*BJ$31))</f>
        <v>0</v>
      </c>
      <c r="BK90" s="240">
        <f>IF(BK$32="",IF(BK$31="",(SUMIF(S!$HC$15:$HL$15,'Ciclo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Semaforico'!BK$30,O!$HC65:$HL65))*BK$31),(SUMIF(S!$HC$15:$HL$15,'Ciclo Semaforico'!BK$32,S!$HC65:$HL65)+SUMIF(N!$HC$15:$HL$15,'Ciclo Semaforico'!BK$32,N!$HC65:$HL65)+SUMIF(E!$HC$15:$HL$15,'Ciclo Semaforico'!BK$32,E!$HC65:$HL65)+SUMIF(O!$HC$15:$HL$15,'Ciclo Semaforico'!BK$32,O!$HC65:$HL65))-IF(BK$31="",(SUMIF(S!$HC$15:$HL$15,'Ciclo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Semaforico'!BK$30,O!$HC65:$HL65))*BK$31))</f>
        <v>0</v>
      </c>
      <c r="BL90" s="241">
        <f>IF(BL$32="",IF(BL$31="",(SUMIF(S!$HC$15:$HL$15,'Ciclo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Semaforico'!BL$30,O!$HC65:$HL65))*BL$31),(SUMIF(S!$HC$15:$HL$15,'Ciclo Semaforico'!BL$32,S!$HC65:$HL65)+SUMIF(N!$HC$15:$HL$15,'Ciclo Semaforico'!BL$32,N!$HC65:$HL65)+SUMIF(E!$HC$15:$HL$15,'Ciclo Semaforico'!BL$32,E!$HC65:$HL65)+SUMIF(O!$HC$15:$HL$15,'Ciclo Semaforico'!BL$32,O!$HC65:$HL65))-IF(BL$31="",(SUMIF(S!$HC$15:$HL$15,'Ciclo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Semaforico'!BL$30,O!$HC65:$HL65))*BL$31))</f>
        <v>0</v>
      </c>
      <c r="BM90" s="241">
        <f>IF(BM$32="",IF(BM$31="",(SUMIF(S!$HC$15:$HL$15,'Ciclo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Semaforico'!BM$30,O!$HC65:$HL65))*BM$31),(SUMIF(S!$HC$15:$HL$15,'Ciclo Semaforico'!BM$32,S!$HC65:$HL65)+SUMIF(N!$HC$15:$HL$15,'Ciclo Semaforico'!BM$32,N!$HC65:$HL65)+SUMIF(E!$HC$15:$HL$15,'Ciclo Semaforico'!BM$32,E!$HC65:$HL65)+SUMIF(O!$HC$15:$HL$15,'Ciclo Semaforico'!BM$32,O!$HC65:$HL65))-IF(BM$31="",(SUMIF(S!$HC$15:$HL$15,'Ciclo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Semaforico'!BM$30,O!$HC65:$HL65))*BM$31))</f>
        <v>0</v>
      </c>
      <c r="BN90" s="241">
        <f>IF(BN$32="",IF(BN$31="",(SUMIF(S!$HC$15:$HL$15,'Ciclo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Semaforico'!BN$30,O!$HC65:$HL65))*BN$31),(SUMIF(S!$HC$15:$HL$15,'Ciclo Semaforico'!BN$32,S!$HC65:$HL65)+SUMIF(N!$HC$15:$HL$15,'Ciclo Semaforico'!BN$32,N!$HC65:$HL65)+SUMIF(E!$HC$15:$HL$15,'Ciclo Semaforico'!BN$32,E!$HC65:$HL65)+SUMIF(O!$HC$15:$HL$15,'Ciclo Semaforico'!BN$32,O!$HC65:$HL65))-IF(BN$31="",(SUMIF(S!$HC$15:$HL$15,'Ciclo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Semaforico'!BN$30,O!$HC65:$HL65))*BN$31))</f>
        <v>0</v>
      </c>
      <c r="BO90" s="241">
        <f>IF(BO$32="",IF(BO$31="",(SUMIF(S!$HC$15:$HL$15,'Ciclo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Semaforico'!BO$30,O!$HC65:$HL65))*BO$31),(SUMIF(S!$HC$15:$HL$15,'Ciclo Semaforico'!BO$32,S!$HC65:$HL65)+SUMIF(N!$HC$15:$HL$15,'Ciclo Semaforico'!BO$32,N!$HC65:$HL65)+SUMIF(E!$HC$15:$HL$15,'Ciclo Semaforico'!BO$32,E!$HC65:$HL65)+SUMIF(O!$HC$15:$HL$15,'Ciclo Semaforico'!BO$32,O!$HC65:$HL65))-IF(BO$31="",(SUMIF(S!$HC$15:$HL$15,'Ciclo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Semaforico'!BO$30,O!$HC65:$HL65))*BO$31))</f>
        <v>0</v>
      </c>
      <c r="BP90" s="241">
        <f>IF(BP$32="",IF(BP$31="",(SUMIF(S!$HC$15:$HL$15,'Ciclo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Semaforico'!BP$30,O!$HC65:$HL65))*BP$31),(SUMIF(S!$HC$15:$HL$15,'Ciclo Semaforico'!BP$32,S!$HC65:$HL65)+SUMIF(N!$HC$15:$HL$15,'Ciclo Semaforico'!BP$32,N!$HC65:$HL65)+SUMIF(E!$HC$15:$HL$15,'Ciclo Semaforico'!BP$32,E!$HC65:$HL65)+SUMIF(O!$HC$15:$HL$15,'Ciclo Semaforico'!BP$32,O!$HC65:$HL65))-IF(BP$31="",(SUMIF(S!$HC$15:$HL$15,'Ciclo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Semaforico'!BP$30,O!$HC65:$HL65))*BP$31))</f>
        <v>0</v>
      </c>
      <c r="BQ90" s="241">
        <f>IF(BQ$32="",IF(BQ$31="",(SUMIF(S!$HC$15:$HL$15,'Ciclo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Semaforico'!BQ$30,O!$HC65:$HL65))*BQ$31),(SUMIF(S!$HC$15:$HL$15,'Ciclo Semaforico'!BQ$32,S!$HC65:$HL65)+SUMIF(N!$HC$15:$HL$15,'Ciclo Semaforico'!BQ$32,N!$HC65:$HL65)+SUMIF(E!$HC$15:$HL$15,'Ciclo Semaforico'!BQ$32,E!$HC65:$HL65)+SUMIF(O!$HC$15:$HL$15,'Ciclo Semaforico'!BQ$32,O!$HC65:$HL65))-IF(BQ$31="",(SUMIF(S!$HC$15:$HL$15,'Ciclo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Semaforico'!BQ$30,O!$HC65:$HL65))*BQ$31))</f>
        <v>0</v>
      </c>
      <c r="BR90" s="241">
        <f>IF(BR$32="",IF(BR$31="",(SUMIF(S!$HC$15:$HL$15,'Ciclo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Semaforico'!BR$30,O!$HC65:$HL65))*BR$31),(SUMIF(S!$HC$15:$HL$15,'Ciclo Semaforico'!BR$32,S!$HC65:$HL65)+SUMIF(N!$HC$15:$HL$15,'Ciclo Semaforico'!BR$32,N!$HC65:$HL65)+SUMIF(E!$HC$15:$HL$15,'Ciclo Semaforico'!BR$32,E!$HC65:$HL65)+SUMIF(O!$HC$15:$HL$15,'Ciclo Semaforico'!BR$32,O!$HC65:$HL65))-IF(BR$31="",(SUMIF(S!$HC$15:$HL$15,'Ciclo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Semaforico'!BR$30,O!$HC65:$HL65))*BR$31))</f>
        <v>0</v>
      </c>
      <c r="BS90" s="241">
        <f>IF(BS$32="",IF(BS$31="",(SUMIF(S!$HC$15:$HL$15,'Ciclo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Semaforico'!BS$30,O!$HC65:$HL65))*BS$31),(SUMIF(S!$HC$15:$HL$15,'Ciclo Semaforico'!BS$32,S!$HC65:$HL65)+SUMIF(N!$HC$15:$HL$15,'Ciclo Semaforico'!BS$32,N!$HC65:$HL65)+SUMIF(E!$HC$15:$HL$15,'Ciclo Semaforico'!BS$32,E!$HC65:$HL65)+SUMIF(O!$HC$15:$HL$15,'Ciclo Semaforico'!BS$32,O!$HC65:$HL65))-IF(BS$31="",(SUMIF(S!$HC$15:$HL$15,'Ciclo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Semaforico'!BS$30,O!$HC65:$HL65))*BS$31))</f>
        <v>0</v>
      </c>
      <c r="BT90" s="241">
        <f>IF(BT$32="",IF(BT$31="",(SUMIF(S!$HC$15:$HL$15,'Ciclo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Semaforico'!BT$30,O!$HC65:$HL65))*BT$31),(SUMIF(S!$HC$15:$HL$15,'Ciclo Semaforico'!BT$32,S!$HC65:$HL65)+SUMIF(N!$HC$15:$HL$15,'Ciclo Semaforico'!BT$32,N!$HC65:$HL65)+SUMIF(E!$HC$15:$HL$15,'Ciclo Semaforico'!BT$32,E!$HC65:$HL65)+SUMIF(O!$HC$15:$HL$15,'Ciclo Semaforico'!BT$32,O!$HC65:$HL65))-IF(BT$31="",(SUMIF(S!$HC$15:$HL$15,'Ciclo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Semaforico'!BT$30,O!$HC65:$HL65))*BT$31))</f>
        <v>0</v>
      </c>
      <c r="BU90" s="241">
        <f>IF(BU$32="",IF(BU$31="",(SUMIF(S!$HC$15:$HL$15,'Ciclo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Semaforico'!BU$30,O!$HC65:$HL65))*BU$31),(SUMIF(S!$HC$15:$HL$15,'Ciclo Semaforico'!BU$32,S!$HC65:$HL65)+SUMIF(N!$HC$15:$HL$15,'Ciclo Semaforico'!BU$32,N!$HC65:$HL65)+SUMIF(E!$HC$15:$HL$15,'Ciclo Semaforico'!BU$32,E!$HC65:$HL65)+SUMIF(O!$HC$15:$HL$15,'Ciclo Semaforico'!BU$32,O!$HC65:$HL65))-IF(BU$31="",(SUMIF(S!$HC$15:$HL$15,'Ciclo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Semaforico'!BU$30,O!$HC65:$HL65))*BU$31))</f>
        <v>0</v>
      </c>
      <c r="BV90" s="242">
        <f>IF(BV$32="",IF(BV$31="",(SUMIF(S!$HC$15:$HL$15,'Ciclo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Semaforico'!BV$30,O!$HC65:$HL65))*BV$31),(SUMIF(S!$HC$15:$HL$15,'Ciclo Semaforico'!BV$32,S!$HC65:$HL65)+SUMIF(N!$HC$15:$HL$15,'Ciclo Semaforico'!BV$32,N!$HC65:$HL65)+SUMIF(E!$HC$15:$HL$15,'Ciclo Semaforico'!BV$32,E!$HC65:$HL65)+SUMIF(O!$HC$15:$HL$15,'Ciclo Semaforico'!BV$32,O!$HC65:$HL65))-IF(BV$31="",(SUMIF(S!$HC$15:$HL$15,'Ciclo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Semaforico'!BV$30,O!$HC65:$HL65))*BV$31))</f>
        <v>0</v>
      </c>
      <c r="BW90" s="240">
        <f>IF(BW$32="",IF(BW$31="",(SUMIF(S!$HC$15:$HL$15,'Ciclo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Semaforico'!BW$30,O!$HC65:$HL65))*BW$31),(SUMIF(S!$HC$15:$HL$15,'Ciclo Semaforico'!BW$32,S!$HC65:$HL65)+SUMIF(N!$HC$15:$HL$15,'Ciclo Semaforico'!BW$32,N!$HC65:$HL65)+SUMIF(E!$HC$15:$HL$15,'Ciclo Semaforico'!BW$32,E!$HC65:$HL65)+SUMIF(O!$HC$15:$HL$15,'Ciclo Semaforico'!BW$32,O!$HC65:$HL65))-IF(BW$31="",(SUMIF(S!$HC$15:$HL$15,'Ciclo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Semaforico'!BW$30,O!$HC65:$HL65))*BW$31))</f>
        <v>0</v>
      </c>
      <c r="BX90" s="241">
        <f>IF(BX$32="",IF(BX$31="",(SUMIF(S!$HC$15:$HL$15,'Ciclo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Semaforico'!BX$30,O!$HC65:$HL65))*BX$31),(SUMIF(S!$HC$15:$HL$15,'Ciclo Semaforico'!BX$32,S!$HC65:$HL65)+SUMIF(N!$HC$15:$HL$15,'Ciclo Semaforico'!BX$32,N!$HC65:$HL65)+SUMIF(E!$HC$15:$HL$15,'Ciclo Semaforico'!BX$32,E!$HC65:$HL65)+SUMIF(O!$HC$15:$HL$15,'Ciclo Semaforico'!BX$32,O!$HC65:$HL65))-IF(BX$31="",(SUMIF(S!$HC$15:$HL$15,'Ciclo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Semaforico'!BX$30,O!$HC65:$HL65))*BX$31))</f>
        <v>0</v>
      </c>
      <c r="BY90" s="241">
        <f>IF(BY$32="",IF(BY$31="",(SUMIF(S!$HC$15:$HL$15,'Ciclo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Semaforico'!BY$30,O!$HC65:$HL65))*BY$31),(SUMIF(S!$HC$15:$HL$15,'Ciclo Semaforico'!BY$32,S!$HC65:$HL65)+SUMIF(N!$HC$15:$HL$15,'Ciclo Semaforico'!BY$32,N!$HC65:$HL65)+SUMIF(E!$HC$15:$HL$15,'Ciclo Semaforico'!BY$32,E!$HC65:$HL65)+SUMIF(O!$HC$15:$HL$15,'Ciclo Semaforico'!BY$32,O!$HC65:$HL65))-IF(BY$31="",(SUMIF(S!$HC$15:$HL$15,'Ciclo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Semaforico'!BY$30,O!$HC65:$HL65))*BY$31))</f>
        <v>0</v>
      </c>
      <c r="BZ90" s="241">
        <f>IF(BZ$32="",IF(BZ$31="",(SUMIF(S!$HC$15:$HL$15,'Ciclo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Semaforico'!BZ$30,O!$HC65:$HL65))*BZ$31),(SUMIF(S!$HC$15:$HL$15,'Ciclo Semaforico'!BZ$32,S!$HC65:$HL65)+SUMIF(N!$HC$15:$HL$15,'Ciclo Semaforico'!BZ$32,N!$HC65:$HL65)+SUMIF(E!$HC$15:$HL$15,'Ciclo Semaforico'!BZ$32,E!$HC65:$HL65)+SUMIF(O!$HC$15:$HL$15,'Ciclo Semaforico'!BZ$32,O!$HC65:$HL65))-IF(BZ$31="",(SUMIF(S!$HC$15:$HL$15,'Ciclo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Semaforico'!BZ$30,O!$HC65:$HL65))*BZ$31))</f>
        <v>0</v>
      </c>
      <c r="CA90" s="241">
        <f>IF(CA$32="",IF(CA$31="",(SUMIF(S!$HC$15:$HL$15,'Ciclo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Semaforico'!CA$30,O!$HC65:$HL65))*CA$31),(SUMIF(S!$HC$15:$HL$15,'Ciclo Semaforico'!CA$32,S!$HC65:$HL65)+SUMIF(N!$HC$15:$HL$15,'Ciclo Semaforico'!CA$32,N!$HC65:$HL65)+SUMIF(E!$HC$15:$HL$15,'Ciclo Semaforico'!CA$32,E!$HC65:$HL65)+SUMIF(O!$HC$15:$HL$15,'Ciclo Semaforico'!CA$32,O!$HC65:$HL65))-IF(CA$31="",(SUMIF(S!$HC$15:$HL$15,'Ciclo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Semaforico'!CA$30,O!$HC65:$HL65))*CA$31))</f>
        <v>0</v>
      </c>
      <c r="CB90" s="241">
        <f>IF(CB$32="",IF(CB$31="",(SUMIF(S!$HC$15:$HL$15,'Ciclo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Semaforico'!CB$30,O!$HC65:$HL65))*CB$31),(SUMIF(S!$HC$15:$HL$15,'Ciclo Semaforico'!CB$32,S!$HC65:$HL65)+SUMIF(N!$HC$15:$HL$15,'Ciclo Semaforico'!CB$32,N!$HC65:$HL65)+SUMIF(E!$HC$15:$HL$15,'Ciclo Semaforico'!CB$32,E!$HC65:$HL65)+SUMIF(O!$HC$15:$HL$15,'Ciclo Semaforico'!CB$32,O!$HC65:$HL65))-IF(CB$31="",(SUMIF(S!$HC$15:$HL$15,'Ciclo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Semaforico'!CB$30,O!$HC65:$HL65))*CB$31))</f>
        <v>0</v>
      </c>
      <c r="CC90" s="241">
        <f>IF(CC$32="",IF(CC$31="",(SUMIF(S!$HC$15:$HL$15,'Ciclo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Semaforico'!CC$30,O!$HC65:$HL65))*CC$31),(SUMIF(S!$HC$15:$HL$15,'Ciclo Semaforico'!CC$32,S!$HC65:$HL65)+SUMIF(N!$HC$15:$HL$15,'Ciclo Semaforico'!CC$32,N!$HC65:$HL65)+SUMIF(E!$HC$15:$HL$15,'Ciclo Semaforico'!CC$32,E!$HC65:$HL65)+SUMIF(O!$HC$15:$HL$15,'Ciclo Semaforico'!CC$32,O!$HC65:$HL65))-IF(CC$31="",(SUMIF(S!$HC$15:$HL$15,'Ciclo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Semaforico'!CC$30,O!$HC65:$HL65))*CC$31))</f>
        <v>0</v>
      </c>
      <c r="CD90" s="241">
        <f>IF(CD$32="",IF(CD$31="",(SUMIF(S!$HC$15:$HL$15,'Ciclo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Semaforico'!CD$30,O!$HC65:$HL65))*CD$31),(SUMIF(S!$HC$15:$HL$15,'Ciclo Semaforico'!CD$32,S!$HC65:$HL65)+SUMIF(N!$HC$15:$HL$15,'Ciclo Semaforico'!CD$32,N!$HC65:$HL65)+SUMIF(E!$HC$15:$HL$15,'Ciclo Semaforico'!CD$32,E!$HC65:$HL65)+SUMIF(O!$HC$15:$HL$15,'Ciclo Semaforico'!CD$32,O!$HC65:$HL65))-IF(CD$31="",(SUMIF(S!$HC$15:$HL$15,'Ciclo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Semaforico'!CD$30,O!$HC65:$HL65))*CD$31))</f>
        <v>0</v>
      </c>
      <c r="CE90" s="241">
        <f>IF(CE$32="",IF(CE$31="",(SUMIF(S!$HC$15:$HL$15,'Ciclo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Semaforico'!CE$30,O!$HC65:$HL65))*CE$31),(SUMIF(S!$HC$15:$HL$15,'Ciclo Semaforico'!CE$32,S!$HC65:$HL65)+SUMIF(N!$HC$15:$HL$15,'Ciclo Semaforico'!CE$32,N!$HC65:$HL65)+SUMIF(E!$HC$15:$HL$15,'Ciclo Semaforico'!CE$32,E!$HC65:$HL65)+SUMIF(O!$HC$15:$HL$15,'Ciclo Semaforico'!CE$32,O!$HC65:$HL65))-IF(CE$31="",(SUMIF(S!$HC$15:$HL$15,'Ciclo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Semaforico'!CE$30,O!$HC65:$HL65))*CE$31))</f>
        <v>0</v>
      </c>
      <c r="CF90" s="241">
        <f>IF(CF$32="",IF(CF$31="",(SUMIF(S!$HC$15:$HL$15,'Ciclo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Semaforico'!CF$30,O!$HC65:$HL65))*CF$31),(SUMIF(S!$HC$15:$HL$15,'Ciclo Semaforico'!CF$32,S!$HC65:$HL65)+SUMIF(N!$HC$15:$HL$15,'Ciclo Semaforico'!CF$32,N!$HC65:$HL65)+SUMIF(E!$HC$15:$HL$15,'Ciclo Semaforico'!CF$32,E!$HC65:$HL65)+SUMIF(O!$HC$15:$HL$15,'Ciclo Semaforico'!CF$32,O!$HC65:$HL65))-IF(CF$31="",(SUMIF(S!$HC$15:$HL$15,'Ciclo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Semaforico'!CF$30,O!$HC65:$HL65))*CF$31))</f>
        <v>0</v>
      </c>
      <c r="CG90" s="241">
        <f>IF(CG$32="",IF(CG$31="",(SUMIF(S!$HC$15:$HL$15,'Ciclo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Semaforico'!CG$30,O!$HC65:$HL65))*CG$31),(SUMIF(S!$HC$15:$HL$15,'Ciclo Semaforico'!CG$32,S!$HC65:$HL65)+SUMIF(N!$HC$15:$HL$15,'Ciclo Semaforico'!CG$32,N!$HC65:$HL65)+SUMIF(E!$HC$15:$HL$15,'Ciclo Semaforico'!CG$32,E!$HC65:$HL65)+SUMIF(O!$HC$15:$HL$15,'Ciclo Semaforico'!CG$32,O!$HC65:$HL65))-IF(CG$31="",(SUMIF(S!$HC$15:$HL$15,'Ciclo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Semaforico'!CG$30,O!$HC65:$HL65))*CG$31))</f>
        <v>0</v>
      </c>
      <c r="CH90" s="242">
        <f>IF(CH$32="",IF(CH$31="",(SUMIF(S!$HC$15:$HL$15,'Ciclo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Semaforico'!CH$30,O!$HC65:$HL65))*CH$31),(SUMIF(S!$HC$15:$HL$15,'Ciclo Semaforico'!CH$32,S!$HC65:$HL65)+SUMIF(N!$HC$15:$HL$15,'Ciclo Semaforico'!CH$32,N!$HC65:$HL65)+SUMIF(E!$HC$15:$HL$15,'Ciclo Semaforico'!CH$32,E!$HC65:$HL65)+SUMIF(O!$HC$15:$HL$15,'Ciclo Semaforico'!CH$32,O!$HC65:$HL65))-IF(CH$31="",(SUMIF(S!$HC$15:$HL$15,'Ciclo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Semaforico'!CH$30,O!$HC65:$HL65))*CH$31))</f>
        <v>0</v>
      </c>
      <c r="CI90" s="240" t="e">
        <f t="shared" si="208"/>
        <v>#REF!</v>
      </c>
      <c r="CJ90" s="241" t="e">
        <f t="shared" si="209"/>
        <v>#REF!</v>
      </c>
      <c r="CK90" s="241" t="e">
        <f t="shared" si="210"/>
        <v>#REF!</v>
      </c>
      <c r="CL90" s="241" t="e">
        <f t="shared" si="211"/>
        <v>#REF!</v>
      </c>
      <c r="CM90" s="241" t="e">
        <f t="shared" si="212"/>
        <v>#REF!</v>
      </c>
      <c r="CN90" s="241" t="e">
        <f t="shared" si="213"/>
        <v>#REF!</v>
      </c>
      <c r="CO90" s="241" t="e">
        <f t="shared" si="214"/>
        <v>#REF!</v>
      </c>
      <c r="CP90" s="241" t="e">
        <f t="shared" si="215"/>
        <v>#REF!</v>
      </c>
      <c r="CQ90" s="241" t="e">
        <f t="shared" si="216"/>
        <v>#REF!</v>
      </c>
      <c r="CR90" s="241" t="e">
        <f t="shared" si="217"/>
        <v>#REF!</v>
      </c>
      <c r="CS90" s="241" t="e">
        <f t="shared" si="218"/>
        <v>#REF!</v>
      </c>
      <c r="CT90" s="242">
        <f t="shared" si="219"/>
        <v>0</v>
      </c>
      <c r="CU90" s="240" t="e">
        <f t="shared" si="220"/>
        <v>#REF!</v>
      </c>
      <c r="CV90" s="241" t="e">
        <f t="shared" si="221"/>
        <v>#REF!</v>
      </c>
      <c r="CW90" s="241" t="e">
        <f t="shared" si="222"/>
        <v>#REF!</v>
      </c>
      <c r="CX90" s="241">
        <f t="shared" si="223"/>
        <v>0</v>
      </c>
      <c r="CY90" s="241">
        <f t="shared" si="224"/>
        <v>0</v>
      </c>
      <c r="CZ90" s="241">
        <f t="shared" si="225"/>
        <v>0</v>
      </c>
      <c r="DA90" s="241">
        <f t="shared" si="226"/>
        <v>0</v>
      </c>
      <c r="DB90" s="241">
        <f t="shared" si="227"/>
        <v>0</v>
      </c>
      <c r="DC90" s="241">
        <f t="shared" si="228"/>
        <v>0</v>
      </c>
      <c r="DD90" s="241">
        <f t="shared" si="229"/>
        <v>0</v>
      </c>
      <c r="DE90" s="241">
        <f t="shared" si="230"/>
        <v>0</v>
      </c>
      <c r="DF90" s="242">
        <f t="shared" si="231"/>
        <v>0</v>
      </c>
      <c r="DG90" s="240">
        <f t="shared" si="232"/>
        <v>0</v>
      </c>
      <c r="DH90" s="241">
        <f t="shared" si="233"/>
        <v>0</v>
      </c>
      <c r="DI90" s="241">
        <f t="shared" si="234"/>
        <v>0</v>
      </c>
      <c r="DJ90" s="241">
        <f t="shared" si="235"/>
        <v>0</v>
      </c>
      <c r="DK90" s="241">
        <f t="shared" si="236"/>
        <v>0</v>
      </c>
      <c r="DL90" s="241">
        <f t="shared" si="237"/>
        <v>0</v>
      </c>
      <c r="DM90" s="241">
        <f t="shared" si="238"/>
        <v>0</v>
      </c>
      <c r="DN90" s="241">
        <f t="shared" si="239"/>
        <v>0</v>
      </c>
      <c r="DO90" s="241">
        <f t="shared" si="240"/>
        <v>0</v>
      </c>
      <c r="DP90" s="241">
        <f t="shared" si="241"/>
        <v>0</v>
      </c>
      <c r="DQ90" s="241">
        <f t="shared" si="242"/>
        <v>0</v>
      </c>
      <c r="DR90" s="242">
        <f t="shared" si="243"/>
        <v>0</v>
      </c>
      <c r="DS90" s="240">
        <f t="shared" si="244"/>
        <v>0</v>
      </c>
      <c r="DT90" s="241">
        <f t="shared" si="245"/>
        <v>0</v>
      </c>
      <c r="DU90" s="241">
        <f t="shared" si="246"/>
        <v>0</v>
      </c>
      <c r="DV90" s="241">
        <f t="shared" si="247"/>
        <v>0</v>
      </c>
      <c r="DW90" s="241">
        <f t="shared" si="248"/>
        <v>0</v>
      </c>
      <c r="DX90" s="241">
        <f t="shared" si="249"/>
        <v>0</v>
      </c>
      <c r="DY90" s="241">
        <f t="shared" si="250"/>
        <v>0</v>
      </c>
      <c r="DZ90" s="241">
        <f t="shared" si="251"/>
        <v>0</v>
      </c>
      <c r="EA90" s="241">
        <f t="shared" si="252"/>
        <v>0</v>
      </c>
      <c r="EB90" s="241">
        <f t="shared" si="253"/>
        <v>0</v>
      </c>
      <c r="EC90" s="241">
        <f t="shared" si="254"/>
        <v>0</v>
      </c>
      <c r="ED90" s="242">
        <f t="shared" si="255"/>
        <v>0</v>
      </c>
      <c r="EE90" s="240">
        <f t="shared" si="256"/>
        <v>0</v>
      </c>
      <c r="EF90" s="241">
        <f t="shared" si="257"/>
        <v>0</v>
      </c>
      <c r="EG90" s="241">
        <f t="shared" si="258"/>
        <v>0</v>
      </c>
      <c r="EH90" s="241">
        <f t="shared" si="259"/>
        <v>0</v>
      </c>
      <c r="EI90" s="241">
        <f t="shared" si="260"/>
        <v>0</v>
      </c>
      <c r="EJ90" s="241">
        <f t="shared" si="261"/>
        <v>0</v>
      </c>
      <c r="EK90" s="241">
        <f t="shared" si="262"/>
        <v>0</v>
      </c>
      <c r="EL90" s="241">
        <f t="shared" si="263"/>
        <v>0</v>
      </c>
      <c r="EM90" s="241">
        <f t="shared" si="264"/>
        <v>0</v>
      </c>
      <c r="EN90" s="241">
        <f t="shared" si="265"/>
        <v>0</v>
      </c>
      <c r="EO90" s="241">
        <f t="shared" si="266"/>
        <v>0</v>
      </c>
      <c r="EP90" s="242">
        <f t="shared" si="267"/>
        <v>0</v>
      </c>
      <c r="EQ90" s="251" t="e">
        <f t="shared" si="268"/>
        <v>#REF!</v>
      </c>
      <c r="ER90" s="252" t="e">
        <f t="shared" si="269"/>
        <v>#REF!</v>
      </c>
      <c r="ES90" s="252" t="e">
        <f t="shared" si="270"/>
        <v>#REF!</v>
      </c>
      <c r="ET90" s="252" t="e">
        <f t="shared" si="271"/>
        <v>#REF!</v>
      </c>
      <c r="EU90" s="252" t="e">
        <f t="shared" si="272"/>
        <v>#REF!</v>
      </c>
      <c r="EV90" s="252" t="e">
        <f t="shared" si="273"/>
        <v>#REF!</v>
      </c>
      <c r="EW90" s="252" t="e">
        <f t="shared" si="274"/>
        <v>#REF!</v>
      </c>
      <c r="EX90" s="252" t="e">
        <f t="shared" si="275"/>
        <v>#REF!</v>
      </c>
      <c r="EY90" s="252" t="e">
        <f t="shared" si="276"/>
        <v>#REF!</v>
      </c>
      <c r="EZ90" s="252" t="e">
        <f t="shared" si="277"/>
        <v>#REF!</v>
      </c>
      <c r="FA90" s="252" t="e">
        <f t="shared" si="278"/>
        <v>#REF!</v>
      </c>
      <c r="FB90" s="253" t="str">
        <f t="shared" si="279"/>
        <v/>
      </c>
      <c r="FC90" s="251" t="e">
        <f t="shared" si="280"/>
        <v>#REF!</v>
      </c>
      <c r="FD90" s="252" t="e">
        <f t="shared" si="281"/>
        <v>#REF!</v>
      </c>
      <c r="FE90" s="252" t="e">
        <f t="shared" si="282"/>
        <v>#REF!</v>
      </c>
      <c r="FF90" s="252" t="str">
        <f t="shared" si="283"/>
        <v/>
      </c>
      <c r="FG90" s="252" t="str">
        <f t="shared" si="284"/>
        <v/>
      </c>
      <c r="FH90" s="252" t="str">
        <f t="shared" si="285"/>
        <v/>
      </c>
      <c r="FI90" s="252" t="str">
        <f t="shared" si="286"/>
        <v/>
      </c>
      <c r="FJ90" s="252" t="str">
        <f t="shared" si="287"/>
        <v/>
      </c>
      <c r="FK90" s="252" t="str">
        <f t="shared" si="288"/>
        <v/>
      </c>
      <c r="FL90" s="252" t="str">
        <f t="shared" si="289"/>
        <v/>
      </c>
      <c r="FM90" s="252" t="str">
        <f t="shared" si="290"/>
        <v/>
      </c>
      <c r="FN90" s="253" t="str">
        <f t="shared" si="291"/>
        <v/>
      </c>
      <c r="FO90" s="251" t="str">
        <f t="shared" si="292"/>
        <v/>
      </c>
      <c r="FP90" s="252" t="str">
        <f t="shared" si="293"/>
        <v/>
      </c>
      <c r="FQ90" s="252" t="str">
        <f t="shared" si="294"/>
        <v/>
      </c>
      <c r="FR90" s="252" t="str">
        <f t="shared" si="295"/>
        <v/>
      </c>
      <c r="FS90" s="252" t="str">
        <f t="shared" si="296"/>
        <v/>
      </c>
      <c r="FT90" s="252" t="str">
        <f t="shared" si="297"/>
        <v/>
      </c>
      <c r="FU90" s="252" t="str">
        <f t="shared" si="298"/>
        <v/>
      </c>
      <c r="FV90" s="252" t="str">
        <f t="shared" si="299"/>
        <v/>
      </c>
      <c r="FW90" s="252" t="str">
        <f t="shared" si="300"/>
        <v/>
      </c>
      <c r="FX90" s="252" t="str">
        <f t="shared" si="301"/>
        <v/>
      </c>
      <c r="FY90" s="252" t="str">
        <f t="shared" si="302"/>
        <v/>
      </c>
      <c r="FZ90" s="253" t="str">
        <f t="shared" si="303"/>
        <v/>
      </c>
      <c r="GA90" s="251" t="str">
        <f t="shared" si="304"/>
        <v/>
      </c>
      <c r="GB90" s="252" t="str">
        <f t="shared" si="305"/>
        <v/>
      </c>
      <c r="GC90" s="252" t="str">
        <f t="shared" si="306"/>
        <v/>
      </c>
      <c r="GD90" s="252" t="str">
        <f t="shared" si="307"/>
        <v/>
      </c>
      <c r="GE90" s="252" t="str">
        <f t="shared" si="308"/>
        <v/>
      </c>
      <c r="GF90" s="252" t="str">
        <f t="shared" si="309"/>
        <v/>
      </c>
      <c r="GG90" s="252" t="str">
        <f t="shared" si="310"/>
        <v/>
      </c>
      <c r="GH90" s="252" t="str">
        <f t="shared" si="311"/>
        <v/>
      </c>
      <c r="GI90" s="252" t="str">
        <f t="shared" si="312"/>
        <v/>
      </c>
      <c r="GJ90" s="252" t="str">
        <f t="shared" si="313"/>
        <v/>
      </c>
      <c r="GK90" s="252" t="str">
        <f t="shared" si="314"/>
        <v/>
      </c>
      <c r="GL90" s="253" t="str">
        <f t="shared" si="315"/>
        <v/>
      </c>
      <c r="GM90" s="251" t="str">
        <f t="shared" si="316"/>
        <v/>
      </c>
      <c r="GN90" s="252" t="str">
        <f t="shared" si="317"/>
        <v/>
      </c>
      <c r="GO90" s="252" t="str">
        <f t="shared" si="318"/>
        <v/>
      </c>
      <c r="GP90" s="252" t="str">
        <f t="shared" si="319"/>
        <v/>
      </c>
      <c r="GQ90" s="252" t="str">
        <f t="shared" si="320"/>
        <v/>
      </c>
      <c r="GR90" s="252" t="str">
        <f t="shared" si="321"/>
        <v/>
      </c>
      <c r="GS90" s="252" t="str">
        <f t="shared" si="322"/>
        <v/>
      </c>
      <c r="GT90" s="252" t="str">
        <f t="shared" si="323"/>
        <v/>
      </c>
      <c r="GU90" s="252" t="str">
        <f t="shared" si="324"/>
        <v/>
      </c>
      <c r="GV90" s="252" t="str">
        <f t="shared" si="325"/>
        <v/>
      </c>
      <c r="GW90" s="252" t="str">
        <f t="shared" si="326"/>
        <v/>
      </c>
      <c r="GX90" s="253" t="str">
        <f t="shared" si="327"/>
        <v/>
      </c>
      <c r="GY90" s="248" t="e">
        <f t="shared" si="332"/>
        <v>#REF!</v>
      </c>
      <c r="GZ90" s="249" t="e">
        <f t="shared" si="332"/>
        <v>#REF!</v>
      </c>
      <c r="HA90" s="249">
        <f t="shared" si="332"/>
        <v>0</v>
      </c>
      <c r="HB90" s="249">
        <f t="shared" si="332"/>
        <v>0</v>
      </c>
      <c r="HC90" s="249">
        <f t="shared" si="332"/>
        <v>0</v>
      </c>
      <c r="HD90" s="249">
        <f t="shared" si="332"/>
        <v>0</v>
      </c>
      <c r="HE90" s="249">
        <f t="shared" si="332"/>
        <v>0</v>
      </c>
      <c r="HF90" s="250">
        <f t="shared" si="332"/>
        <v>0</v>
      </c>
      <c r="HG90" s="248" t="e">
        <f t="shared" si="333"/>
        <v>#REF!</v>
      </c>
      <c r="HH90" s="249" t="e">
        <f t="shared" si="333"/>
        <v>#REF!</v>
      </c>
      <c r="HI90" s="249">
        <f t="shared" si="333"/>
        <v>0</v>
      </c>
      <c r="HJ90" s="249">
        <f t="shared" si="333"/>
        <v>0</v>
      </c>
      <c r="HK90" s="249">
        <f t="shared" si="333"/>
        <v>0</v>
      </c>
      <c r="HL90" s="249">
        <f t="shared" si="333"/>
        <v>0</v>
      </c>
      <c r="HM90" s="249">
        <f t="shared" si="333"/>
        <v>0</v>
      </c>
      <c r="HN90" s="250">
        <f t="shared" si="333"/>
        <v>0</v>
      </c>
      <c r="HO90" s="248">
        <f t="shared" si="334"/>
        <v>0</v>
      </c>
      <c r="HP90" s="249">
        <f t="shared" si="334"/>
        <v>0</v>
      </c>
      <c r="HQ90" s="249">
        <f t="shared" si="334"/>
        <v>0</v>
      </c>
      <c r="HR90" s="249">
        <f t="shared" si="334"/>
        <v>0</v>
      </c>
      <c r="HS90" s="249">
        <f t="shared" si="334"/>
        <v>0</v>
      </c>
      <c r="HT90" s="249">
        <f t="shared" si="334"/>
        <v>0</v>
      </c>
      <c r="HU90" s="249">
        <f t="shared" si="334"/>
        <v>0</v>
      </c>
      <c r="HV90" s="250">
        <f t="shared" si="334"/>
        <v>0</v>
      </c>
      <c r="HW90" s="248">
        <f t="shared" si="335"/>
        <v>0</v>
      </c>
      <c r="HX90" s="249">
        <f t="shared" si="335"/>
        <v>0</v>
      </c>
      <c r="HY90" s="249">
        <f t="shared" si="335"/>
        <v>0</v>
      </c>
      <c r="HZ90" s="249">
        <f t="shared" si="335"/>
        <v>0</v>
      </c>
      <c r="IA90" s="249">
        <f t="shared" si="335"/>
        <v>0</v>
      </c>
      <c r="IB90" s="249">
        <f t="shared" si="335"/>
        <v>0</v>
      </c>
      <c r="IC90" s="249">
        <f t="shared" si="335"/>
        <v>0</v>
      </c>
      <c r="ID90" s="250">
        <f t="shared" si="335"/>
        <v>0</v>
      </c>
      <c r="IE90" s="248">
        <f t="shared" si="336"/>
        <v>0</v>
      </c>
      <c r="IF90" s="249">
        <f t="shared" si="336"/>
        <v>0</v>
      </c>
      <c r="IG90" s="249">
        <f t="shared" si="336"/>
        <v>0</v>
      </c>
      <c r="IH90" s="249">
        <f t="shared" si="336"/>
        <v>0</v>
      </c>
      <c r="II90" s="249">
        <f t="shared" si="336"/>
        <v>0</v>
      </c>
      <c r="IJ90" s="249">
        <f t="shared" si="336"/>
        <v>0</v>
      </c>
      <c r="IK90" s="249">
        <f t="shared" si="336"/>
        <v>0</v>
      </c>
      <c r="IL90" s="250">
        <f t="shared" si="336"/>
        <v>0</v>
      </c>
      <c r="IM90" s="251" t="e">
        <f t="shared" si="203"/>
        <v>#REF!</v>
      </c>
      <c r="IN90" s="252" t="e">
        <f t="shared" si="204"/>
        <v>#REF!</v>
      </c>
      <c r="IO90" s="252">
        <f t="shared" si="205"/>
        <v>0</v>
      </c>
      <c r="IP90" s="252">
        <f t="shared" si="206"/>
        <v>0</v>
      </c>
      <c r="IQ90" s="253">
        <f t="shared" si="207"/>
        <v>0</v>
      </c>
      <c r="IR90" s="405" t="e">
        <f t="shared" si="195"/>
        <v>#REF!</v>
      </c>
      <c r="IS90" s="246">
        <f t="shared" si="202"/>
        <v>13</v>
      </c>
      <c r="IT90" s="254" t="e">
        <f t="shared" si="328"/>
        <v>#REF!</v>
      </c>
      <c r="IU90" s="682">
        <v>2600</v>
      </c>
      <c r="IV90" s="410">
        <v>4</v>
      </c>
      <c r="IW90" s="666" t="s">
        <v>227</v>
      </c>
      <c r="IX90" s="667" t="e">
        <f t="shared" si="196"/>
        <v>#REF!</v>
      </c>
      <c r="IY90" s="668" t="e">
        <f t="shared" si="329"/>
        <v>#REF!</v>
      </c>
      <c r="IZ90" s="669">
        <v>3</v>
      </c>
      <c r="JA90" s="670">
        <v>2</v>
      </c>
      <c r="JB90" s="668" t="e">
        <f t="shared" si="330"/>
        <v>#REF!</v>
      </c>
      <c r="JC90" s="669">
        <f t="shared" si="337"/>
        <v>3</v>
      </c>
      <c r="JD90" s="670">
        <f t="shared" si="337"/>
        <v>2</v>
      </c>
      <c r="JE90" s="671" t="e">
        <f t="shared" si="331"/>
        <v>#REF!</v>
      </c>
      <c r="JF90" s="672">
        <v>3</v>
      </c>
      <c r="JG90" s="673">
        <v>0</v>
      </c>
      <c r="JH90" s="671"/>
      <c r="JI90" s="672"/>
      <c r="JJ90" s="673"/>
      <c r="JK90" s="419"/>
      <c r="JL90" s="420"/>
      <c r="JM90" s="421"/>
      <c r="JN90" s="680">
        <v>1</v>
      </c>
      <c r="JO90" s="680">
        <v>1</v>
      </c>
      <c r="JP90" s="680">
        <v>1</v>
      </c>
      <c r="JQ90" s="680">
        <v>1</v>
      </c>
      <c r="JR90" s="681">
        <v>1</v>
      </c>
      <c r="JS90" s="676" t="e">
        <f t="shared" si="201"/>
        <v>#REF!</v>
      </c>
    </row>
    <row r="91" spans="25:279" ht="20.100000000000001" hidden="1" customHeight="1">
      <c r="Y91" s="381" t="e">
        <f>N!IK66</f>
        <v>#REF!</v>
      </c>
      <c r="Z91" s="378" t="s">
        <v>48</v>
      </c>
      <c r="AA91" s="240" t="e">
        <f>IF(AA$32="",IF(AA$31="",(SUMIF(S!$HC$15:$HL$15,'Ciclo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Semaforico'!AA$30,O!$HC66:$HL66))*AA$31),(SUMIF(S!$HC$15:$HL$15,'Ciclo Semaforico'!AA$32,S!$HC66:$HL66)+SUMIF(N!$HC$15:$HL$15,'Ciclo Semaforico'!AA$32,N!$HC66:$HL66)+SUMIF(E!$HC$15:$HL$15,'Ciclo Semaforico'!AA$32,E!$HC66:$HL66)+SUMIF(O!$HC$15:$HL$15,'Ciclo Semaforico'!AA$32,O!$HC66:$HL66))-IF(AA$31="",(SUMIF(S!$HC$15:$HL$15,'Ciclo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Semaforico'!AA$30,O!$HC66:$HL66))*AA$31))</f>
        <v>#REF!</v>
      </c>
      <c r="AB91" s="241" t="e">
        <f>IF(AB$32="",IF(AB$31="",(SUMIF(S!$HC$15:$HL$15,'Ciclo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Semaforico'!AB$30,O!$HC66:$HL66))*AB$31),(SUMIF(S!$HC$15:$HL$15,'Ciclo Semaforico'!AB$32,S!$HC66:$HL66)+SUMIF(N!$HC$15:$HL$15,'Ciclo Semaforico'!AB$32,N!$HC66:$HL66)+SUMIF(E!$HC$15:$HL$15,'Ciclo Semaforico'!AB$32,E!$HC66:$HL66)+SUMIF(O!$HC$15:$HL$15,'Ciclo Semaforico'!AB$32,O!$HC66:$HL66))-IF(AB$31="",(SUMIF(S!$HC$15:$HL$15,'Ciclo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Semaforico'!AB$30,O!$HC66:$HL66))*AB$31))</f>
        <v>#REF!</v>
      </c>
      <c r="AC91" s="241" t="e">
        <f>IF(AC$32="",IF(AC$31="",(SUMIF(S!$HC$15:$HL$15,'Ciclo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Semaforico'!AC$30,O!$HC66:$HL66))*AC$31),(SUMIF(S!$HC$15:$HL$15,'Ciclo Semaforico'!AC$32,S!$HC66:$HL66)+SUMIF(N!$HC$15:$HL$15,'Ciclo Semaforico'!AC$32,N!$HC66:$HL66)+SUMIF(E!$HC$15:$HL$15,'Ciclo Semaforico'!AC$32,E!$HC66:$HL66)+SUMIF(O!$HC$15:$HL$15,'Ciclo Semaforico'!AC$32,O!$HC66:$HL66))-IF(AC$31="",(SUMIF(S!$HC$15:$HL$15,'Ciclo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Semaforico'!AC$30,O!$HC66:$HL66))*AC$31))</f>
        <v>#REF!</v>
      </c>
      <c r="AD91" s="241" t="e">
        <f>IF(AD$32="",IF(AD$31="",(SUMIF(S!$HC$15:$HL$15,'Ciclo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Semaforico'!AD$30,O!$HC66:$HL66))*AD$31),(SUMIF(S!$HC$15:$HL$15,'Ciclo Semaforico'!AD$32,S!$HC66:$HL66)+SUMIF(N!$HC$15:$HL$15,'Ciclo Semaforico'!AD$32,N!$HC66:$HL66)+SUMIF(E!$HC$15:$HL$15,'Ciclo Semaforico'!AD$32,E!$HC66:$HL66)+SUMIF(O!$HC$15:$HL$15,'Ciclo Semaforico'!AD$32,O!$HC66:$HL66))-IF(AD$31="",(SUMIF(S!$HC$15:$HL$15,'Ciclo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Semaforico'!AD$30,O!$HC66:$HL66))*AD$31))</f>
        <v>#REF!</v>
      </c>
      <c r="AE91" s="241" t="e">
        <f>IF(AE$32="",IF(AE$31="",(SUMIF(S!$HC$15:$HL$15,'Ciclo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Semaforico'!AE$30,O!$HC66:$HL66))*AE$31),(SUMIF(S!$HC$15:$HL$15,'Ciclo Semaforico'!AE$32,S!$HC66:$HL66)+SUMIF(N!$HC$15:$HL$15,'Ciclo Semaforico'!AE$32,N!$HC66:$HL66)+SUMIF(E!$HC$15:$HL$15,'Ciclo Semaforico'!AE$32,E!$HC66:$HL66)+SUMIF(O!$HC$15:$HL$15,'Ciclo Semaforico'!AE$32,O!$HC66:$HL66))-IF(AE$31="",(SUMIF(S!$HC$15:$HL$15,'Ciclo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Semaforico'!AE$30,O!$HC66:$HL66))*AE$31))</f>
        <v>#REF!</v>
      </c>
      <c r="AF91" s="241" t="e">
        <f>IF(AF$32="",IF(AF$31="",(SUMIF(S!$HC$15:$HL$15,'Ciclo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Semaforico'!AF$30,O!$HC66:$HL66))*AF$31),(SUMIF(S!$HC$15:$HL$15,'Ciclo Semaforico'!AF$32,S!$HC66:$HL66)+SUMIF(N!$HC$15:$HL$15,'Ciclo Semaforico'!AF$32,N!$HC66:$HL66)+SUMIF(E!$HC$15:$HL$15,'Ciclo Semaforico'!AF$32,E!$HC66:$HL66)+SUMIF(O!$HC$15:$HL$15,'Ciclo Semaforico'!AF$32,O!$HC66:$HL66))-IF(AF$31="",(SUMIF(S!$HC$15:$HL$15,'Ciclo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Semaforico'!AF$30,O!$HC66:$HL66))*AF$31))</f>
        <v>#REF!</v>
      </c>
      <c r="AG91" s="241" t="e">
        <f>IF(AG$32="",IF(AG$31="",(SUMIF(S!$HC$15:$HL$15,'Ciclo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Semaforico'!AG$30,O!$HC66:$HL66))*AG$31),(SUMIF(S!$HC$15:$HL$15,'Ciclo Semaforico'!AG$32,S!$HC66:$HL66)+SUMIF(N!$HC$15:$HL$15,'Ciclo Semaforico'!AG$32,N!$HC66:$HL66)+SUMIF(E!$HC$15:$HL$15,'Ciclo Semaforico'!AG$32,E!$HC66:$HL66)+SUMIF(O!$HC$15:$HL$15,'Ciclo Semaforico'!AG$32,O!$HC66:$HL66))-IF(AG$31="",(SUMIF(S!$HC$15:$HL$15,'Ciclo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Semaforico'!AG$30,O!$HC66:$HL66))*AG$31))</f>
        <v>#REF!</v>
      </c>
      <c r="AH91" s="241" t="e">
        <f>IF(AH$32="",IF(AH$31="",(SUMIF(S!$HC$15:$HL$15,'Ciclo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Semaforico'!AH$30,O!$HC66:$HL66))*AH$31),(SUMIF(S!$HC$15:$HL$15,'Ciclo Semaforico'!AH$32,S!$HC66:$HL66)+SUMIF(N!$HC$15:$HL$15,'Ciclo Semaforico'!AH$32,N!$HC66:$HL66)+SUMIF(E!$HC$15:$HL$15,'Ciclo Semaforico'!AH$32,E!$HC66:$HL66)+SUMIF(O!$HC$15:$HL$15,'Ciclo Semaforico'!AH$32,O!$HC66:$HL66))-IF(AH$31="",(SUMIF(S!$HC$15:$HL$15,'Ciclo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Semaforico'!AH$30,O!$HC66:$HL66))*AH$31))</f>
        <v>#REF!</v>
      </c>
      <c r="AI91" s="241" t="e">
        <f>IF(AI$32="",IF(AI$31="",(SUMIF(S!$HC$15:$HL$15,'Ciclo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Semaforico'!AI$30,O!$HC66:$HL66))*AI$31),(SUMIF(S!$HC$15:$HL$15,'Ciclo Semaforico'!AI$32,S!$HC66:$HL66)+SUMIF(N!$HC$15:$HL$15,'Ciclo Semaforico'!AI$32,N!$HC66:$HL66)+SUMIF(E!$HC$15:$HL$15,'Ciclo Semaforico'!AI$32,E!$HC66:$HL66)+SUMIF(O!$HC$15:$HL$15,'Ciclo Semaforico'!AI$32,O!$HC66:$HL66))-IF(AI$31="",(SUMIF(S!$HC$15:$HL$15,'Ciclo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Semaforico'!AI$30,O!$HC66:$HL66))*AI$31))</f>
        <v>#REF!</v>
      </c>
      <c r="AJ91" s="241" t="e">
        <f>IF(AJ$32="",IF(AJ$31="",(SUMIF(S!$HC$15:$HL$15,'Ciclo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Semaforico'!AJ$30,O!$HC66:$HL66))*AJ$31),(SUMIF(S!$HC$15:$HL$15,'Ciclo Semaforico'!AJ$32,S!$HC66:$HL66)+SUMIF(N!$HC$15:$HL$15,'Ciclo Semaforico'!AJ$32,N!$HC66:$HL66)+SUMIF(E!$HC$15:$HL$15,'Ciclo Semaforico'!AJ$32,E!$HC66:$HL66)+SUMIF(O!$HC$15:$HL$15,'Ciclo Semaforico'!AJ$32,O!$HC66:$HL66))-IF(AJ$31="",(SUMIF(S!$HC$15:$HL$15,'Ciclo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Semaforico'!AJ$30,O!$HC66:$HL66))*AJ$31))</f>
        <v>#REF!</v>
      </c>
      <c r="AK91" s="241" t="e">
        <f>IF(AK$32="",IF(AK$31="",(SUMIF(S!$HC$15:$HL$15,'Ciclo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Semaforico'!AK$30,O!$HC66:$HL66))*AK$31),(SUMIF(S!$HC$15:$HL$15,'Ciclo Semaforico'!AK$32,S!$HC66:$HL66)+SUMIF(N!$HC$15:$HL$15,'Ciclo Semaforico'!AK$32,N!$HC66:$HL66)+SUMIF(E!$HC$15:$HL$15,'Ciclo Semaforico'!AK$32,E!$HC66:$HL66)+SUMIF(O!$HC$15:$HL$15,'Ciclo Semaforico'!AK$32,O!$HC66:$HL66))-IF(AK$31="",(SUMIF(S!$HC$15:$HL$15,'Ciclo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Semaforico'!AK$30,O!$HC66:$HL66))*AK$31))</f>
        <v>#REF!</v>
      </c>
      <c r="AL91" s="242">
        <f>IF(AL$32="",IF(AL$31="",(SUMIF(S!$HC$15:$HL$15,'Ciclo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Semaforico'!AL$30,O!$HC66:$HL66))*AL$31),(SUMIF(S!$HC$15:$HL$15,'Ciclo Semaforico'!AL$32,S!$HC66:$HL66)+SUMIF(N!$HC$15:$HL$15,'Ciclo Semaforico'!AL$32,N!$HC66:$HL66)+SUMIF(E!$HC$15:$HL$15,'Ciclo Semaforico'!AL$32,E!$HC66:$HL66)+SUMIF(O!$HC$15:$HL$15,'Ciclo Semaforico'!AL$32,O!$HC66:$HL66))-IF(AL$31="",(SUMIF(S!$HC$15:$HL$15,'Ciclo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Semaforico'!AL$30,O!$HC66:$HL66))*AL$31))</f>
        <v>0</v>
      </c>
      <c r="AM91" s="240" t="e">
        <f>IF(AM$32="",IF(AM$31="",(SUMIF(S!$HC$15:$HL$15,'Ciclo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Semaforico'!AM$30,O!$HC66:$HL66))*AM$31),(SUMIF(S!$HC$15:$HL$15,'Ciclo Semaforico'!AM$32,S!$HC66:$HL66)+SUMIF(N!$HC$15:$HL$15,'Ciclo Semaforico'!AM$32,N!$HC66:$HL66)+SUMIF(E!$HC$15:$HL$15,'Ciclo Semaforico'!AM$32,E!$HC66:$HL66)+SUMIF(O!$HC$15:$HL$15,'Ciclo Semaforico'!AM$32,O!$HC66:$HL66))-IF(AM$31="",(SUMIF(S!$HC$15:$HL$15,'Ciclo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Semaforico'!AM$30,O!$HC66:$HL66))*AM$31))</f>
        <v>#REF!</v>
      </c>
      <c r="AN91" s="241" t="e">
        <f>IF(AN$32="",IF(AN$31="",(SUMIF(S!$HC$15:$HL$15,'Ciclo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Semaforico'!AN$30,O!$HC66:$HL66))*AN$31),(SUMIF(S!$HC$15:$HL$15,'Ciclo Semaforico'!AN$32,S!$HC66:$HL66)+SUMIF(N!$HC$15:$HL$15,'Ciclo Semaforico'!AN$32,N!$HC66:$HL66)+SUMIF(E!$HC$15:$HL$15,'Ciclo Semaforico'!AN$32,E!$HC66:$HL66)+SUMIF(O!$HC$15:$HL$15,'Ciclo Semaforico'!AN$32,O!$HC66:$HL66))-IF(AN$31="",(SUMIF(S!$HC$15:$HL$15,'Ciclo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Semaforico'!AN$30,O!$HC66:$HL66))*AN$31))</f>
        <v>#REF!</v>
      </c>
      <c r="AO91" s="241" t="e">
        <f>IF(AO$32="",IF(AO$31="",(SUMIF(S!$HC$15:$HL$15,'Ciclo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Semaforico'!AO$30,O!$HC66:$HL66))*AO$31),(SUMIF(S!$HC$15:$HL$15,'Ciclo Semaforico'!AO$32,S!$HC66:$HL66)+SUMIF(N!$HC$15:$HL$15,'Ciclo Semaforico'!AO$32,N!$HC66:$HL66)+SUMIF(E!$HC$15:$HL$15,'Ciclo Semaforico'!AO$32,E!$HC66:$HL66)+SUMIF(O!$HC$15:$HL$15,'Ciclo Semaforico'!AO$32,O!$HC66:$HL66))-IF(AO$31="",(SUMIF(S!$HC$15:$HL$15,'Ciclo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Semaforico'!AO$30,O!$HC66:$HL66))*AO$31))</f>
        <v>#REF!</v>
      </c>
      <c r="AP91" s="241">
        <f>IF(AP$32="",IF(AP$31="",(SUMIF(S!$HC$15:$HL$15,'Ciclo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Semaforico'!AP$30,O!$HC66:$HL66))*AP$31),(SUMIF(S!$HC$15:$HL$15,'Ciclo Semaforico'!AP$32,S!$HC66:$HL66)+SUMIF(N!$HC$15:$HL$15,'Ciclo Semaforico'!AP$32,N!$HC66:$HL66)+SUMIF(E!$HC$15:$HL$15,'Ciclo Semaforico'!AP$32,E!$HC66:$HL66)+SUMIF(O!$HC$15:$HL$15,'Ciclo Semaforico'!AP$32,O!$HC66:$HL66))-IF(AP$31="",(SUMIF(S!$HC$15:$HL$15,'Ciclo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Semaforico'!AP$30,O!$HC66:$HL66))*AP$31))</f>
        <v>0</v>
      </c>
      <c r="AQ91" s="241">
        <f>IF(AQ$32="",IF(AQ$31="",(SUMIF(S!$HC$15:$HL$15,'Ciclo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Semaforico'!AQ$30,O!$HC66:$HL66))*AQ$31),(SUMIF(S!$HC$15:$HL$15,'Ciclo Semaforico'!AQ$32,S!$HC66:$HL66)+SUMIF(N!$HC$15:$HL$15,'Ciclo Semaforico'!AQ$32,N!$HC66:$HL66)+SUMIF(E!$HC$15:$HL$15,'Ciclo Semaforico'!AQ$32,E!$HC66:$HL66)+SUMIF(O!$HC$15:$HL$15,'Ciclo Semaforico'!AQ$32,O!$HC66:$HL66))-IF(AQ$31="",(SUMIF(S!$HC$15:$HL$15,'Ciclo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Semaforico'!AQ$30,O!$HC66:$HL66))*AQ$31))</f>
        <v>0</v>
      </c>
      <c r="AR91" s="241">
        <f>IF(AR$32="",IF(AR$31="",(SUMIF(S!$HC$15:$HL$15,'Ciclo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Semaforico'!AR$30,O!$HC66:$HL66))*AR$31),(SUMIF(S!$HC$15:$HL$15,'Ciclo Semaforico'!AR$32,S!$HC66:$HL66)+SUMIF(N!$HC$15:$HL$15,'Ciclo Semaforico'!AR$32,N!$HC66:$HL66)+SUMIF(E!$HC$15:$HL$15,'Ciclo Semaforico'!AR$32,E!$HC66:$HL66)+SUMIF(O!$HC$15:$HL$15,'Ciclo Semaforico'!AR$32,O!$HC66:$HL66))-IF(AR$31="",(SUMIF(S!$HC$15:$HL$15,'Ciclo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Semaforico'!AR$30,O!$HC66:$HL66))*AR$31))</f>
        <v>0</v>
      </c>
      <c r="AS91" s="241">
        <f>IF(AS$32="",IF(AS$31="",(SUMIF(S!$HC$15:$HL$15,'Ciclo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Semaforico'!AS$30,O!$HC66:$HL66))*AS$31),(SUMIF(S!$HC$15:$HL$15,'Ciclo Semaforico'!AS$32,S!$HC66:$HL66)+SUMIF(N!$HC$15:$HL$15,'Ciclo Semaforico'!AS$32,N!$HC66:$HL66)+SUMIF(E!$HC$15:$HL$15,'Ciclo Semaforico'!AS$32,E!$HC66:$HL66)+SUMIF(O!$HC$15:$HL$15,'Ciclo Semaforico'!AS$32,O!$HC66:$HL66))-IF(AS$31="",(SUMIF(S!$HC$15:$HL$15,'Ciclo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Semaforico'!AS$30,O!$HC66:$HL66))*AS$31))</f>
        <v>0</v>
      </c>
      <c r="AT91" s="241">
        <f>IF(AT$32="",IF(AT$31="",(SUMIF(S!$HC$15:$HL$15,'Ciclo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Semaforico'!AT$30,O!$HC66:$HL66))*AT$31),(SUMIF(S!$HC$15:$HL$15,'Ciclo Semaforico'!AT$32,S!$HC66:$HL66)+SUMIF(N!$HC$15:$HL$15,'Ciclo Semaforico'!AT$32,N!$HC66:$HL66)+SUMIF(E!$HC$15:$HL$15,'Ciclo Semaforico'!AT$32,E!$HC66:$HL66)+SUMIF(O!$HC$15:$HL$15,'Ciclo Semaforico'!AT$32,O!$HC66:$HL66))-IF(AT$31="",(SUMIF(S!$HC$15:$HL$15,'Ciclo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Semaforico'!AT$30,O!$HC66:$HL66))*AT$31))</f>
        <v>0</v>
      </c>
      <c r="AU91" s="241">
        <f>IF(AU$32="",IF(AU$31="",(SUMIF(S!$HC$15:$HL$15,'Ciclo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Semaforico'!AU$30,O!$HC66:$HL66))*AU$31),(SUMIF(S!$HC$15:$HL$15,'Ciclo Semaforico'!AU$32,S!$HC66:$HL66)+SUMIF(N!$HC$15:$HL$15,'Ciclo Semaforico'!AU$32,N!$HC66:$HL66)+SUMIF(E!$HC$15:$HL$15,'Ciclo Semaforico'!AU$32,E!$HC66:$HL66)+SUMIF(O!$HC$15:$HL$15,'Ciclo Semaforico'!AU$32,O!$HC66:$HL66))-IF(AU$31="",(SUMIF(S!$HC$15:$HL$15,'Ciclo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Semaforico'!AU$30,O!$HC66:$HL66))*AU$31))</f>
        <v>0</v>
      </c>
      <c r="AV91" s="241">
        <f>IF(AV$32="",IF(AV$31="",(SUMIF(S!$HC$15:$HL$15,'Ciclo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Semaforico'!AV$30,O!$HC66:$HL66))*AV$31),(SUMIF(S!$HC$15:$HL$15,'Ciclo Semaforico'!AV$32,S!$HC66:$HL66)+SUMIF(N!$HC$15:$HL$15,'Ciclo Semaforico'!AV$32,N!$HC66:$HL66)+SUMIF(E!$HC$15:$HL$15,'Ciclo Semaforico'!AV$32,E!$HC66:$HL66)+SUMIF(O!$HC$15:$HL$15,'Ciclo Semaforico'!AV$32,O!$HC66:$HL66))-IF(AV$31="",(SUMIF(S!$HC$15:$HL$15,'Ciclo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Semaforico'!AV$30,O!$HC66:$HL66))*AV$31))</f>
        <v>0</v>
      </c>
      <c r="AW91" s="241">
        <f>IF(AW$32="",IF(AW$31="",(SUMIF(S!$HC$15:$HL$15,'Ciclo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Semaforico'!AW$30,O!$HC66:$HL66))*AW$31),(SUMIF(S!$HC$15:$HL$15,'Ciclo Semaforico'!AW$32,S!$HC66:$HL66)+SUMIF(N!$HC$15:$HL$15,'Ciclo Semaforico'!AW$32,N!$HC66:$HL66)+SUMIF(E!$HC$15:$HL$15,'Ciclo Semaforico'!AW$32,E!$HC66:$HL66)+SUMIF(O!$HC$15:$HL$15,'Ciclo Semaforico'!AW$32,O!$HC66:$HL66))-IF(AW$31="",(SUMIF(S!$HC$15:$HL$15,'Ciclo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Semaforico'!AW$30,O!$HC66:$HL66))*AW$31))</f>
        <v>0</v>
      </c>
      <c r="AX91" s="242">
        <f>IF(AX$32="",IF(AX$31="",(SUMIF(S!$HC$15:$HL$15,'Ciclo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Semaforico'!AX$30,O!$HC66:$HL66))*AX$31),(SUMIF(S!$HC$15:$HL$15,'Ciclo Semaforico'!AX$32,S!$HC66:$HL66)+SUMIF(N!$HC$15:$HL$15,'Ciclo Semaforico'!AX$32,N!$HC66:$HL66)+SUMIF(E!$HC$15:$HL$15,'Ciclo Semaforico'!AX$32,E!$HC66:$HL66)+SUMIF(O!$HC$15:$HL$15,'Ciclo Semaforico'!AX$32,O!$HC66:$HL66))-IF(AX$31="",(SUMIF(S!$HC$15:$HL$15,'Ciclo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Semaforico'!AX$30,O!$HC66:$HL66))*AX$31))</f>
        <v>0</v>
      </c>
      <c r="AY91" s="240">
        <f>IF(AY$32="",IF(AY$31="",(SUMIF(S!$HC$15:$HL$15,'Ciclo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Semaforico'!AY$30,O!$HC66:$HL66))*AY$31),(SUMIF(S!$HC$15:$HL$15,'Ciclo Semaforico'!AY$32,S!$HC66:$HL66)+SUMIF(N!$HC$15:$HL$15,'Ciclo Semaforico'!AY$32,N!$HC66:$HL66)+SUMIF(E!$HC$15:$HL$15,'Ciclo Semaforico'!AY$32,E!$HC66:$HL66)+SUMIF(O!$HC$15:$HL$15,'Ciclo Semaforico'!AY$32,O!$HC66:$HL66))-IF(AY$31="",(SUMIF(S!$HC$15:$HL$15,'Ciclo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Semaforico'!AY$30,O!$HC66:$HL66))*AY$31))</f>
        <v>0</v>
      </c>
      <c r="AZ91" s="241">
        <f>IF(AZ$32="",IF(AZ$31="",(SUMIF(S!$HC$15:$HL$15,'Ciclo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Semaforico'!AZ$30,O!$HC66:$HL66))*AZ$31),(SUMIF(S!$HC$15:$HL$15,'Ciclo Semaforico'!AZ$32,S!$HC66:$HL66)+SUMIF(N!$HC$15:$HL$15,'Ciclo Semaforico'!AZ$32,N!$HC66:$HL66)+SUMIF(E!$HC$15:$HL$15,'Ciclo Semaforico'!AZ$32,E!$HC66:$HL66)+SUMIF(O!$HC$15:$HL$15,'Ciclo Semaforico'!AZ$32,O!$HC66:$HL66))-IF(AZ$31="",(SUMIF(S!$HC$15:$HL$15,'Ciclo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Semaforico'!AZ$30,O!$HC66:$HL66))*AZ$31))</f>
        <v>0</v>
      </c>
      <c r="BA91" s="241">
        <f>IF(BA$32="",IF(BA$31="",(SUMIF(S!$HC$15:$HL$15,'Ciclo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Semaforico'!BA$30,O!$HC66:$HL66))*BA$31),(SUMIF(S!$HC$15:$HL$15,'Ciclo Semaforico'!BA$32,S!$HC66:$HL66)+SUMIF(N!$HC$15:$HL$15,'Ciclo Semaforico'!BA$32,N!$HC66:$HL66)+SUMIF(E!$HC$15:$HL$15,'Ciclo Semaforico'!BA$32,E!$HC66:$HL66)+SUMIF(O!$HC$15:$HL$15,'Ciclo Semaforico'!BA$32,O!$HC66:$HL66))-IF(BA$31="",(SUMIF(S!$HC$15:$HL$15,'Ciclo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Semaforico'!BA$30,O!$HC66:$HL66))*BA$31))</f>
        <v>0</v>
      </c>
      <c r="BB91" s="241">
        <f>IF(BB$32="",IF(BB$31="",(SUMIF(S!$HC$15:$HL$15,'Ciclo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Semaforico'!BB$30,O!$HC66:$HL66))*BB$31),(SUMIF(S!$HC$15:$HL$15,'Ciclo Semaforico'!BB$32,S!$HC66:$HL66)+SUMIF(N!$HC$15:$HL$15,'Ciclo Semaforico'!BB$32,N!$HC66:$HL66)+SUMIF(E!$HC$15:$HL$15,'Ciclo Semaforico'!BB$32,E!$HC66:$HL66)+SUMIF(O!$HC$15:$HL$15,'Ciclo Semaforico'!BB$32,O!$HC66:$HL66))-IF(BB$31="",(SUMIF(S!$HC$15:$HL$15,'Ciclo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Semaforico'!BB$30,O!$HC66:$HL66))*BB$31))</f>
        <v>0</v>
      </c>
      <c r="BC91" s="241">
        <f>IF(BC$32="",IF(BC$31="",(SUMIF(S!$HC$15:$HL$15,'Ciclo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Semaforico'!BC$30,O!$HC66:$HL66))*BC$31),(SUMIF(S!$HC$15:$HL$15,'Ciclo Semaforico'!BC$32,S!$HC66:$HL66)+SUMIF(N!$HC$15:$HL$15,'Ciclo Semaforico'!BC$32,N!$HC66:$HL66)+SUMIF(E!$HC$15:$HL$15,'Ciclo Semaforico'!BC$32,E!$HC66:$HL66)+SUMIF(O!$HC$15:$HL$15,'Ciclo Semaforico'!BC$32,O!$HC66:$HL66))-IF(BC$31="",(SUMIF(S!$HC$15:$HL$15,'Ciclo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Semaforico'!BC$30,O!$HC66:$HL66))*BC$31))</f>
        <v>0</v>
      </c>
      <c r="BD91" s="241">
        <f>IF(BD$32="",IF(BD$31="",(SUMIF(S!$HC$15:$HL$15,'Ciclo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Semaforico'!BD$30,O!$HC66:$HL66))*BD$31),(SUMIF(S!$HC$15:$HL$15,'Ciclo Semaforico'!BD$32,S!$HC66:$HL66)+SUMIF(N!$HC$15:$HL$15,'Ciclo Semaforico'!BD$32,N!$HC66:$HL66)+SUMIF(E!$HC$15:$HL$15,'Ciclo Semaforico'!BD$32,E!$HC66:$HL66)+SUMIF(O!$HC$15:$HL$15,'Ciclo Semaforico'!BD$32,O!$HC66:$HL66))-IF(BD$31="",(SUMIF(S!$HC$15:$HL$15,'Ciclo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Semaforico'!BD$30,O!$HC66:$HL66))*BD$31))</f>
        <v>0</v>
      </c>
      <c r="BE91" s="241">
        <f>IF(BE$32="",IF(BE$31="",(SUMIF(S!$HC$15:$HL$15,'Ciclo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Semaforico'!BE$30,O!$HC66:$HL66))*BE$31),(SUMIF(S!$HC$15:$HL$15,'Ciclo Semaforico'!BE$32,S!$HC66:$HL66)+SUMIF(N!$HC$15:$HL$15,'Ciclo Semaforico'!BE$32,N!$HC66:$HL66)+SUMIF(E!$HC$15:$HL$15,'Ciclo Semaforico'!BE$32,E!$HC66:$HL66)+SUMIF(O!$HC$15:$HL$15,'Ciclo Semaforico'!BE$32,O!$HC66:$HL66))-IF(BE$31="",(SUMIF(S!$HC$15:$HL$15,'Ciclo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Semaforico'!BE$30,O!$HC66:$HL66))*BE$31))</f>
        <v>0</v>
      </c>
      <c r="BF91" s="241">
        <f>IF(BF$32="",IF(BF$31="",(SUMIF(S!$HC$15:$HL$15,'Ciclo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Semaforico'!BF$30,O!$HC66:$HL66))*BF$31),(SUMIF(S!$HC$15:$HL$15,'Ciclo Semaforico'!BF$32,S!$HC66:$HL66)+SUMIF(N!$HC$15:$HL$15,'Ciclo Semaforico'!BF$32,N!$HC66:$HL66)+SUMIF(E!$HC$15:$HL$15,'Ciclo Semaforico'!BF$32,E!$HC66:$HL66)+SUMIF(O!$HC$15:$HL$15,'Ciclo Semaforico'!BF$32,O!$HC66:$HL66))-IF(BF$31="",(SUMIF(S!$HC$15:$HL$15,'Ciclo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Semaforico'!BF$30,O!$HC66:$HL66))*BF$31))</f>
        <v>0</v>
      </c>
      <c r="BG91" s="241">
        <f>IF(BG$32="",IF(BG$31="",(SUMIF(S!$HC$15:$HL$15,'Ciclo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Semaforico'!BG$30,O!$HC66:$HL66))*BG$31),(SUMIF(S!$HC$15:$HL$15,'Ciclo Semaforico'!BG$32,S!$HC66:$HL66)+SUMIF(N!$HC$15:$HL$15,'Ciclo Semaforico'!BG$32,N!$HC66:$HL66)+SUMIF(E!$HC$15:$HL$15,'Ciclo Semaforico'!BG$32,E!$HC66:$HL66)+SUMIF(O!$HC$15:$HL$15,'Ciclo Semaforico'!BG$32,O!$HC66:$HL66))-IF(BG$31="",(SUMIF(S!$HC$15:$HL$15,'Ciclo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Semaforico'!BG$30,O!$HC66:$HL66))*BG$31))</f>
        <v>0</v>
      </c>
      <c r="BH91" s="241">
        <f>IF(BH$32="",IF(BH$31="",(SUMIF(S!$HC$15:$HL$15,'Ciclo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Semaforico'!BH$30,O!$HC66:$HL66))*BH$31),(SUMIF(S!$HC$15:$HL$15,'Ciclo Semaforico'!BH$32,S!$HC66:$HL66)+SUMIF(N!$HC$15:$HL$15,'Ciclo Semaforico'!BH$32,N!$HC66:$HL66)+SUMIF(E!$HC$15:$HL$15,'Ciclo Semaforico'!BH$32,E!$HC66:$HL66)+SUMIF(O!$HC$15:$HL$15,'Ciclo Semaforico'!BH$32,O!$HC66:$HL66))-IF(BH$31="",(SUMIF(S!$HC$15:$HL$15,'Ciclo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Semaforico'!BH$30,O!$HC66:$HL66))*BH$31))</f>
        <v>0</v>
      </c>
      <c r="BI91" s="241">
        <f>IF(BI$32="",IF(BI$31="",(SUMIF(S!$HC$15:$HL$15,'Ciclo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Semaforico'!BI$30,O!$HC66:$HL66))*BI$31),(SUMIF(S!$HC$15:$HL$15,'Ciclo Semaforico'!BI$32,S!$HC66:$HL66)+SUMIF(N!$HC$15:$HL$15,'Ciclo Semaforico'!BI$32,N!$HC66:$HL66)+SUMIF(E!$HC$15:$HL$15,'Ciclo Semaforico'!BI$32,E!$HC66:$HL66)+SUMIF(O!$HC$15:$HL$15,'Ciclo Semaforico'!BI$32,O!$HC66:$HL66))-IF(BI$31="",(SUMIF(S!$HC$15:$HL$15,'Ciclo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Semaforico'!BI$30,O!$HC66:$HL66))*BI$31))</f>
        <v>0</v>
      </c>
      <c r="BJ91" s="242">
        <f>IF(BJ$32="",IF(BJ$31="",(SUMIF(S!$HC$15:$HL$15,'Ciclo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Semaforico'!BJ$30,O!$HC66:$HL66))*BJ$31),(SUMIF(S!$HC$15:$HL$15,'Ciclo Semaforico'!BJ$32,S!$HC66:$HL66)+SUMIF(N!$HC$15:$HL$15,'Ciclo Semaforico'!BJ$32,N!$HC66:$HL66)+SUMIF(E!$HC$15:$HL$15,'Ciclo Semaforico'!BJ$32,E!$HC66:$HL66)+SUMIF(O!$HC$15:$HL$15,'Ciclo Semaforico'!BJ$32,O!$HC66:$HL66))-IF(BJ$31="",(SUMIF(S!$HC$15:$HL$15,'Ciclo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Semaforico'!BJ$30,O!$HC66:$HL66))*BJ$31))</f>
        <v>0</v>
      </c>
      <c r="BK91" s="240">
        <f>IF(BK$32="",IF(BK$31="",(SUMIF(S!$HC$15:$HL$15,'Ciclo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Semaforico'!BK$30,O!$HC66:$HL66))*BK$31),(SUMIF(S!$HC$15:$HL$15,'Ciclo Semaforico'!BK$32,S!$HC66:$HL66)+SUMIF(N!$HC$15:$HL$15,'Ciclo Semaforico'!BK$32,N!$HC66:$HL66)+SUMIF(E!$HC$15:$HL$15,'Ciclo Semaforico'!BK$32,E!$HC66:$HL66)+SUMIF(O!$HC$15:$HL$15,'Ciclo Semaforico'!BK$32,O!$HC66:$HL66))-IF(BK$31="",(SUMIF(S!$HC$15:$HL$15,'Ciclo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Semaforico'!BK$30,O!$HC66:$HL66))*BK$31))</f>
        <v>0</v>
      </c>
      <c r="BL91" s="241">
        <f>IF(BL$32="",IF(BL$31="",(SUMIF(S!$HC$15:$HL$15,'Ciclo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Semaforico'!BL$30,O!$HC66:$HL66))*BL$31),(SUMIF(S!$HC$15:$HL$15,'Ciclo Semaforico'!BL$32,S!$HC66:$HL66)+SUMIF(N!$HC$15:$HL$15,'Ciclo Semaforico'!BL$32,N!$HC66:$HL66)+SUMIF(E!$HC$15:$HL$15,'Ciclo Semaforico'!BL$32,E!$HC66:$HL66)+SUMIF(O!$HC$15:$HL$15,'Ciclo Semaforico'!BL$32,O!$HC66:$HL66))-IF(BL$31="",(SUMIF(S!$HC$15:$HL$15,'Ciclo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Semaforico'!BL$30,O!$HC66:$HL66))*BL$31))</f>
        <v>0</v>
      </c>
      <c r="BM91" s="241">
        <f>IF(BM$32="",IF(BM$31="",(SUMIF(S!$HC$15:$HL$15,'Ciclo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Semaforico'!BM$30,O!$HC66:$HL66))*BM$31),(SUMIF(S!$HC$15:$HL$15,'Ciclo Semaforico'!BM$32,S!$HC66:$HL66)+SUMIF(N!$HC$15:$HL$15,'Ciclo Semaforico'!BM$32,N!$HC66:$HL66)+SUMIF(E!$HC$15:$HL$15,'Ciclo Semaforico'!BM$32,E!$HC66:$HL66)+SUMIF(O!$HC$15:$HL$15,'Ciclo Semaforico'!BM$32,O!$HC66:$HL66))-IF(BM$31="",(SUMIF(S!$HC$15:$HL$15,'Ciclo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Semaforico'!BM$30,O!$HC66:$HL66))*BM$31))</f>
        <v>0</v>
      </c>
      <c r="BN91" s="241">
        <f>IF(BN$32="",IF(BN$31="",(SUMIF(S!$HC$15:$HL$15,'Ciclo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Semaforico'!BN$30,O!$HC66:$HL66))*BN$31),(SUMIF(S!$HC$15:$HL$15,'Ciclo Semaforico'!BN$32,S!$HC66:$HL66)+SUMIF(N!$HC$15:$HL$15,'Ciclo Semaforico'!BN$32,N!$HC66:$HL66)+SUMIF(E!$HC$15:$HL$15,'Ciclo Semaforico'!BN$32,E!$HC66:$HL66)+SUMIF(O!$HC$15:$HL$15,'Ciclo Semaforico'!BN$32,O!$HC66:$HL66))-IF(BN$31="",(SUMIF(S!$HC$15:$HL$15,'Ciclo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Semaforico'!BN$30,O!$HC66:$HL66))*BN$31))</f>
        <v>0</v>
      </c>
      <c r="BO91" s="241">
        <f>IF(BO$32="",IF(BO$31="",(SUMIF(S!$HC$15:$HL$15,'Ciclo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Semaforico'!BO$30,O!$HC66:$HL66))*BO$31),(SUMIF(S!$HC$15:$HL$15,'Ciclo Semaforico'!BO$32,S!$HC66:$HL66)+SUMIF(N!$HC$15:$HL$15,'Ciclo Semaforico'!BO$32,N!$HC66:$HL66)+SUMIF(E!$HC$15:$HL$15,'Ciclo Semaforico'!BO$32,E!$HC66:$HL66)+SUMIF(O!$HC$15:$HL$15,'Ciclo Semaforico'!BO$32,O!$HC66:$HL66))-IF(BO$31="",(SUMIF(S!$HC$15:$HL$15,'Ciclo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Semaforico'!BO$30,O!$HC66:$HL66))*BO$31))</f>
        <v>0</v>
      </c>
      <c r="BP91" s="241">
        <f>IF(BP$32="",IF(BP$31="",(SUMIF(S!$HC$15:$HL$15,'Ciclo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Semaforico'!BP$30,O!$HC66:$HL66))*BP$31),(SUMIF(S!$HC$15:$HL$15,'Ciclo Semaforico'!BP$32,S!$HC66:$HL66)+SUMIF(N!$HC$15:$HL$15,'Ciclo Semaforico'!BP$32,N!$HC66:$HL66)+SUMIF(E!$HC$15:$HL$15,'Ciclo Semaforico'!BP$32,E!$HC66:$HL66)+SUMIF(O!$HC$15:$HL$15,'Ciclo Semaforico'!BP$32,O!$HC66:$HL66))-IF(BP$31="",(SUMIF(S!$HC$15:$HL$15,'Ciclo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Semaforico'!BP$30,O!$HC66:$HL66))*BP$31))</f>
        <v>0</v>
      </c>
      <c r="BQ91" s="241">
        <f>IF(BQ$32="",IF(BQ$31="",(SUMIF(S!$HC$15:$HL$15,'Ciclo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Semaforico'!BQ$30,O!$HC66:$HL66))*BQ$31),(SUMIF(S!$HC$15:$HL$15,'Ciclo Semaforico'!BQ$32,S!$HC66:$HL66)+SUMIF(N!$HC$15:$HL$15,'Ciclo Semaforico'!BQ$32,N!$HC66:$HL66)+SUMIF(E!$HC$15:$HL$15,'Ciclo Semaforico'!BQ$32,E!$HC66:$HL66)+SUMIF(O!$HC$15:$HL$15,'Ciclo Semaforico'!BQ$32,O!$HC66:$HL66))-IF(BQ$31="",(SUMIF(S!$HC$15:$HL$15,'Ciclo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Semaforico'!BQ$30,O!$HC66:$HL66))*BQ$31))</f>
        <v>0</v>
      </c>
      <c r="BR91" s="241">
        <f>IF(BR$32="",IF(BR$31="",(SUMIF(S!$HC$15:$HL$15,'Ciclo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Semaforico'!BR$30,O!$HC66:$HL66))*BR$31),(SUMIF(S!$HC$15:$HL$15,'Ciclo Semaforico'!BR$32,S!$HC66:$HL66)+SUMIF(N!$HC$15:$HL$15,'Ciclo Semaforico'!BR$32,N!$HC66:$HL66)+SUMIF(E!$HC$15:$HL$15,'Ciclo Semaforico'!BR$32,E!$HC66:$HL66)+SUMIF(O!$HC$15:$HL$15,'Ciclo Semaforico'!BR$32,O!$HC66:$HL66))-IF(BR$31="",(SUMIF(S!$HC$15:$HL$15,'Ciclo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Semaforico'!BR$30,O!$HC66:$HL66))*BR$31))</f>
        <v>0</v>
      </c>
      <c r="BS91" s="241">
        <f>IF(BS$32="",IF(BS$31="",(SUMIF(S!$HC$15:$HL$15,'Ciclo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Semaforico'!BS$30,O!$HC66:$HL66))*BS$31),(SUMIF(S!$HC$15:$HL$15,'Ciclo Semaforico'!BS$32,S!$HC66:$HL66)+SUMIF(N!$HC$15:$HL$15,'Ciclo Semaforico'!BS$32,N!$HC66:$HL66)+SUMIF(E!$HC$15:$HL$15,'Ciclo Semaforico'!BS$32,E!$HC66:$HL66)+SUMIF(O!$HC$15:$HL$15,'Ciclo Semaforico'!BS$32,O!$HC66:$HL66))-IF(BS$31="",(SUMIF(S!$HC$15:$HL$15,'Ciclo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Semaforico'!BS$30,O!$HC66:$HL66))*BS$31))</f>
        <v>0</v>
      </c>
      <c r="BT91" s="241">
        <f>IF(BT$32="",IF(BT$31="",(SUMIF(S!$HC$15:$HL$15,'Ciclo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Semaforico'!BT$30,O!$HC66:$HL66))*BT$31),(SUMIF(S!$HC$15:$HL$15,'Ciclo Semaforico'!BT$32,S!$HC66:$HL66)+SUMIF(N!$HC$15:$HL$15,'Ciclo Semaforico'!BT$32,N!$HC66:$HL66)+SUMIF(E!$HC$15:$HL$15,'Ciclo Semaforico'!BT$32,E!$HC66:$HL66)+SUMIF(O!$HC$15:$HL$15,'Ciclo Semaforico'!BT$32,O!$HC66:$HL66))-IF(BT$31="",(SUMIF(S!$HC$15:$HL$15,'Ciclo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Semaforico'!BT$30,O!$HC66:$HL66))*BT$31))</f>
        <v>0</v>
      </c>
      <c r="BU91" s="241">
        <f>IF(BU$32="",IF(BU$31="",(SUMIF(S!$HC$15:$HL$15,'Ciclo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Semaforico'!BU$30,O!$HC66:$HL66))*BU$31),(SUMIF(S!$HC$15:$HL$15,'Ciclo Semaforico'!BU$32,S!$HC66:$HL66)+SUMIF(N!$HC$15:$HL$15,'Ciclo Semaforico'!BU$32,N!$HC66:$HL66)+SUMIF(E!$HC$15:$HL$15,'Ciclo Semaforico'!BU$32,E!$HC66:$HL66)+SUMIF(O!$HC$15:$HL$15,'Ciclo Semaforico'!BU$32,O!$HC66:$HL66))-IF(BU$31="",(SUMIF(S!$HC$15:$HL$15,'Ciclo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Semaforico'!BU$30,O!$HC66:$HL66))*BU$31))</f>
        <v>0</v>
      </c>
      <c r="BV91" s="242">
        <f>IF(BV$32="",IF(BV$31="",(SUMIF(S!$HC$15:$HL$15,'Ciclo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Semaforico'!BV$30,O!$HC66:$HL66))*BV$31),(SUMIF(S!$HC$15:$HL$15,'Ciclo Semaforico'!BV$32,S!$HC66:$HL66)+SUMIF(N!$HC$15:$HL$15,'Ciclo Semaforico'!BV$32,N!$HC66:$HL66)+SUMIF(E!$HC$15:$HL$15,'Ciclo Semaforico'!BV$32,E!$HC66:$HL66)+SUMIF(O!$HC$15:$HL$15,'Ciclo Semaforico'!BV$32,O!$HC66:$HL66))-IF(BV$31="",(SUMIF(S!$HC$15:$HL$15,'Ciclo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Semaforico'!BV$30,O!$HC66:$HL66))*BV$31))</f>
        <v>0</v>
      </c>
      <c r="BW91" s="240">
        <f>IF(BW$32="",IF(BW$31="",(SUMIF(S!$HC$15:$HL$15,'Ciclo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Semaforico'!BW$30,O!$HC66:$HL66))*BW$31),(SUMIF(S!$HC$15:$HL$15,'Ciclo Semaforico'!BW$32,S!$HC66:$HL66)+SUMIF(N!$HC$15:$HL$15,'Ciclo Semaforico'!BW$32,N!$HC66:$HL66)+SUMIF(E!$HC$15:$HL$15,'Ciclo Semaforico'!BW$32,E!$HC66:$HL66)+SUMIF(O!$HC$15:$HL$15,'Ciclo Semaforico'!BW$32,O!$HC66:$HL66))-IF(BW$31="",(SUMIF(S!$HC$15:$HL$15,'Ciclo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Semaforico'!BW$30,O!$HC66:$HL66))*BW$31))</f>
        <v>0</v>
      </c>
      <c r="BX91" s="241">
        <f>IF(BX$32="",IF(BX$31="",(SUMIF(S!$HC$15:$HL$15,'Ciclo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Semaforico'!BX$30,O!$HC66:$HL66))*BX$31),(SUMIF(S!$HC$15:$HL$15,'Ciclo Semaforico'!BX$32,S!$HC66:$HL66)+SUMIF(N!$HC$15:$HL$15,'Ciclo Semaforico'!BX$32,N!$HC66:$HL66)+SUMIF(E!$HC$15:$HL$15,'Ciclo Semaforico'!BX$32,E!$HC66:$HL66)+SUMIF(O!$HC$15:$HL$15,'Ciclo Semaforico'!BX$32,O!$HC66:$HL66))-IF(BX$31="",(SUMIF(S!$HC$15:$HL$15,'Ciclo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Semaforico'!BX$30,O!$HC66:$HL66))*BX$31))</f>
        <v>0</v>
      </c>
      <c r="BY91" s="241">
        <f>IF(BY$32="",IF(BY$31="",(SUMIF(S!$HC$15:$HL$15,'Ciclo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Semaforico'!BY$30,O!$HC66:$HL66))*BY$31),(SUMIF(S!$HC$15:$HL$15,'Ciclo Semaforico'!BY$32,S!$HC66:$HL66)+SUMIF(N!$HC$15:$HL$15,'Ciclo Semaforico'!BY$32,N!$HC66:$HL66)+SUMIF(E!$HC$15:$HL$15,'Ciclo Semaforico'!BY$32,E!$HC66:$HL66)+SUMIF(O!$HC$15:$HL$15,'Ciclo Semaforico'!BY$32,O!$HC66:$HL66))-IF(BY$31="",(SUMIF(S!$HC$15:$HL$15,'Ciclo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Semaforico'!BY$30,O!$HC66:$HL66))*BY$31))</f>
        <v>0</v>
      </c>
      <c r="BZ91" s="241">
        <f>IF(BZ$32="",IF(BZ$31="",(SUMIF(S!$HC$15:$HL$15,'Ciclo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Semaforico'!BZ$30,O!$HC66:$HL66))*BZ$31),(SUMIF(S!$HC$15:$HL$15,'Ciclo Semaforico'!BZ$32,S!$HC66:$HL66)+SUMIF(N!$HC$15:$HL$15,'Ciclo Semaforico'!BZ$32,N!$HC66:$HL66)+SUMIF(E!$HC$15:$HL$15,'Ciclo Semaforico'!BZ$32,E!$HC66:$HL66)+SUMIF(O!$HC$15:$HL$15,'Ciclo Semaforico'!BZ$32,O!$HC66:$HL66))-IF(BZ$31="",(SUMIF(S!$HC$15:$HL$15,'Ciclo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Semaforico'!BZ$30,O!$HC66:$HL66))*BZ$31))</f>
        <v>0</v>
      </c>
      <c r="CA91" s="241">
        <f>IF(CA$32="",IF(CA$31="",(SUMIF(S!$HC$15:$HL$15,'Ciclo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Semaforico'!CA$30,O!$HC66:$HL66))*CA$31),(SUMIF(S!$HC$15:$HL$15,'Ciclo Semaforico'!CA$32,S!$HC66:$HL66)+SUMIF(N!$HC$15:$HL$15,'Ciclo Semaforico'!CA$32,N!$HC66:$HL66)+SUMIF(E!$HC$15:$HL$15,'Ciclo Semaforico'!CA$32,E!$HC66:$HL66)+SUMIF(O!$HC$15:$HL$15,'Ciclo Semaforico'!CA$32,O!$HC66:$HL66))-IF(CA$31="",(SUMIF(S!$HC$15:$HL$15,'Ciclo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Semaforico'!CA$30,O!$HC66:$HL66))*CA$31))</f>
        <v>0</v>
      </c>
      <c r="CB91" s="241">
        <f>IF(CB$32="",IF(CB$31="",(SUMIF(S!$HC$15:$HL$15,'Ciclo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Semaforico'!CB$30,O!$HC66:$HL66))*CB$31),(SUMIF(S!$HC$15:$HL$15,'Ciclo Semaforico'!CB$32,S!$HC66:$HL66)+SUMIF(N!$HC$15:$HL$15,'Ciclo Semaforico'!CB$32,N!$HC66:$HL66)+SUMIF(E!$HC$15:$HL$15,'Ciclo Semaforico'!CB$32,E!$HC66:$HL66)+SUMIF(O!$HC$15:$HL$15,'Ciclo Semaforico'!CB$32,O!$HC66:$HL66))-IF(CB$31="",(SUMIF(S!$HC$15:$HL$15,'Ciclo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Semaforico'!CB$30,O!$HC66:$HL66))*CB$31))</f>
        <v>0</v>
      </c>
      <c r="CC91" s="241">
        <f>IF(CC$32="",IF(CC$31="",(SUMIF(S!$HC$15:$HL$15,'Ciclo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Semaforico'!CC$30,O!$HC66:$HL66))*CC$31),(SUMIF(S!$HC$15:$HL$15,'Ciclo Semaforico'!CC$32,S!$HC66:$HL66)+SUMIF(N!$HC$15:$HL$15,'Ciclo Semaforico'!CC$32,N!$HC66:$HL66)+SUMIF(E!$HC$15:$HL$15,'Ciclo Semaforico'!CC$32,E!$HC66:$HL66)+SUMIF(O!$HC$15:$HL$15,'Ciclo Semaforico'!CC$32,O!$HC66:$HL66))-IF(CC$31="",(SUMIF(S!$HC$15:$HL$15,'Ciclo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Semaforico'!CC$30,O!$HC66:$HL66))*CC$31))</f>
        <v>0</v>
      </c>
      <c r="CD91" s="241">
        <f>IF(CD$32="",IF(CD$31="",(SUMIF(S!$HC$15:$HL$15,'Ciclo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Semaforico'!CD$30,O!$HC66:$HL66))*CD$31),(SUMIF(S!$HC$15:$HL$15,'Ciclo Semaforico'!CD$32,S!$HC66:$HL66)+SUMIF(N!$HC$15:$HL$15,'Ciclo Semaforico'!CD$32,N!$HC66:$HL66)+SUMIF(E!$HC$15:$HL$15,'Ciclo Semaforico'!CD$32,E!$HC66:$HL66)+SUMIF(O!$HC$15:$HL$15,'Ciclo Semaforico'!CD$32,O!$HC66:$HL66))-IF(CD$31="",(SUMIF(S!$HC$15:$HL$15,'Ciclo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Semaforico'!CD$30,O!$HC66:$HL66))*CD$31))</f>
        <v>0</v>
      </c>
      <c r="CE91" s="241">
        <f>IF(CE$32="",IF(CE$31="",(SUMIF(S!$HC$15:$HL$15,'Ciclo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Semaforico'!CE$30,O!$HC66:$HL66))*CE$31),(SUMIF(S!$HC$15:$HL$15,'Ciclo Semaforico'!CE$32,S!$HC66:$HL66)+SUMIF(N!$HC$15:$HL$15,'Ciclo Semaforico'!CE$32,N!$HC66:$HL66)+SUMIF(E!$HC$15:$HL$15,'Ciclo Semaforico'!CE$32,E!$HC66:$HL66)+SUMIF(O!$HC$15:$HL$15,'Ciclo Semaforico'!CE$32,O!$HC66:$HL66))-IF(CE$31="",(SUMIF(S!$HC$15:$HL$15,'Ciclo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Semaforico'!CE$30,O!$HC66:$HL66))*CE$31))</f>
        <v>0</v>
      </c>
      <c r="CF91" s="241">
        <f>IF(CF$32="",IF(CF$31="",(SUMIF(S!$HC$15:$HL$15,'Ciclo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Semaforico'!CF$30,O!$HC66:$HL66))*CF$31),(SUMIF(S!$HC$15:$HL$15,'Ciclo Semaforico'!CF$32,S!$HC66:$HL66)+SUMIF(N!$HC$15:$HL$15,'Ciclo Semaforico'!CF$32,N!$HC66:$HL66)+SUMIF(E!$HC$15:$HL$15,'Ciclo Semaforico'!CF$32,E!$HC66:$HL66)+SUMIF(O!$HC$15:$HL$15,'Ciclo Semaforico'!CF$32,O!$HC66:$HL66))-IF(CF$31="",(SUMIF(S!$HC$15:$HL$15,'Ciclo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Semaforico'!CF$30,O!$HC66:$HL66))*CF$31))</f>
        <v>0</v>
      </c>
      <c r="CG91" s="241">
        <f>IF(CG$32="",IF(CG$31="",(SUMIF(S!$HC$15:$HL$15,'Ciclo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Semaforico'!CG$30,O!$HC66:$HL66))*CG$31),(SUMIF(S!$HC$15:$HL$15,'Ciclo Semaforico'!CG$32,S!$HC66:$HL66)+SUMIF(N!$HC$15:$HL$15,'Ciclo Semaforico'!CG$32,N!$HC66:$HL66)+SUMIF(E!$HC$15:$HL$15,'Ciclo Semaforico'!CG$32,E!$HC66:$HL66)+SUMIF(O!$HC$15:$HL$15,'Ciclo Semaforico'!CG$32,O!$HC66:$HL66))-IF(CG$31="",(SUMIF(S!$HC$15:$HL$15,'Ciclo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Semaforico'!CG$30,O!$HC66:$HL66))*CG$31))</f>
        <v>0</v>
      </c>
      <c r="CH91" s="242">
        <f>IF(CH$32="",IF(CH$31="",(SUMIF(S!$HC$15:$HL$15,'Ciclo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Semaforico'!CH$30,O!$HC66:$HL66))*CH$31),(SUMIF(S!$HC$15:$HL$15,'Ciclo Semaforico'!CH$32,S!$HC66:$HL66)+SUMIF(N!$HC$15:$HL$15,'Ciclo Semaforico'!CH$32,N!$HC66:$HL66)+SUMIF(E!$HC$15:$HL$15,'Ciclo Semaforico'!CH$32,E!$HC66:$HL66)+SUMIF(O!$HC$15:$HL$15,'Ciclo Semaforico'!CH$32,O!$HC66:$HL66))-IF(CH$31="",(SUMIF(S!$HC$15:$HL$15,'Ciclo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Semaforico'!CH$30,O!$HC66:$HL66))*CH$31))</f>
        <v>0</v>
      </c>
      <c r="CI91" s="240" t="e">
        <f t="shared" si="208"/>
        <v>#REF!</v>
      </c>
      <c r="CJ91" s="241" t="e">
        <f t="shared" si="209"/>
        <v>#REF!</v>
      </c>
      <c r="CK91" s="241" t="e">
        <f t="shared" si="210"/>
        <v>#REF!</v>
      </c>
      <c r="CL91" s="241" t="e">
        <f t="shared" si="211"/>
        <v>#REF!</v>
      </c>
      <c r="CM91" s="241" t="e">
        <f t="shared" si="212"/>
        <v>#REF!</v>
      </c>
      <c r="CN91" s="241" t="e">
        <f t="shared" si="213"/>
        <v>#REF!</v>
      </c>
      <c r="CO91" s="241" t="e">
        <f t="shared" si="214"/>
        <v>#REF!</v>
      </c>
      <c r="CP91" s="241" t="e">
        <f t="shared" si="215"/>
        <v>#REF!</v>
      </c>
      <c r="CQ91" s="241" t="e">
        <f t="shared" si="216"/>
        <v>#REF!</v>
      </c>
      <c r="CR91" s="241" t="e">
        <f t="shared" si="217"/>
        <v>#REF!</v>
      </c>
      <c r="CS91" s="241" t="e">
        <f t="shared" si="218"/>
        <v>#REF!</v>
      </c>
      <c r="CT91" s="242">
        <f t="shared" si="219"/>
        <v>0</v>
      </c>
      <c r="CU91" s="240" t="e">
        <f t="shared" si="220"/>
        <v>#REF!</v>
      </c>
      <c r="CV91" s="241" t="e">
        <f t="shared" si="221"/>
        <v>#REF!</v>
      </c>
      <c r="CW91" s="241" t="e">
        <f t="shared" si="222"/>
        <v>#REF!</v>
      </c>
      <c r="CX91" s="241">
        <f t="shared" si="223"/>
        <v>0</v>
      </c>
      <c r="CY91" s="241">
        <f t="shared" si="224"/>
        <v>0</v>
      </c>
      <c r="CZ91" s="241">
        <f t="shared" si="225"/>
        <v>0</v>
      </c>
      <c r="DA91" s="241">
        <f t="shared" si="226"/>
        <v>0</v>
      </c>
      <c r="DB91" s="241">
        <f t="shared" si="227"/>
        <v>0</v>
      </c>
      <c r="DC91" s="241">
        <f t="shared" si="228"/>
        <v>0</v>
      </c>
      <c r="DD91" s="241">
        <f t="shared" si="229"/>
        <v>0</v>
      </c>
      <c r="DE91" s="241">
        <f t="shared" si="230"/>
        <v>0</v>
      </c>
      <c r="DF91" s="242">
        <f t="shared" si="231"/>
        <v>0</v>
      </c>
      <c r="DG91" s="240">
        <f t="shared" si="232"/>
        <v>0</v>
      </c>
      <c r="DH91" s="241">
        <f t="shared" si="233"/>
        <v>0</v>
      </c>
      <c r="DI91" s="241">
        <f t="shared" si="234"/>
        <v>0</v>
      </c>
      <c r="DJ91" s="241">
        <f t="shared" si="235"/>
        <v>0</v>
      </c>
      <c r="DK91" s="241">
        <f t="shared" si="236"/>
        <v>0</v>
      </c>
      <c r="DL91" s="241">
        <f t="shared" si="237"/>
        <v>0</v>
      </c>
      <c r="DM91" s="241">
        <f t="shared" si="238"/>
        <v>0</v>
      </c>
      <c r="DN91" s="241">
        <f t="shared" si="239"/>
        <v>0</v>
      </c>
      <c r="DO91" s="241">
        <f t="shared" si="240"/>
        <v>0</v>
      </c>
      <c r="DP91" s="241">
        <f t="shared" si="241"/>
        <v>0</v>
      </c>
      <c r="DQ91" s="241">
        <f t="shared" si="242"/>
        <v>0</v>
      </c>
      <c r="DR91" s="242">
        <f t="shared" si="243"/>
        <v>0</v>
      </c>
      <c r="DS91" s="240">
        <f t="shared" si="244"/>
        <v>0</v>
      </c>
      <c r="DT91" s="241">
        <f t="shared" si="245"/>
        <v>0</v>
      </c>
      <c r="DU91" s="241">
        <f t="shared" si="246"/>
        <v>0</v>
      </c>
      <c r="DV91" s="241">
        <f t="shared" si="247"/>
        <v>0</v>
      </c>
      <c r="DW91" s="241">
        <f t="shared" si="248"/>
        <v>0</v>
      </c>
      <c r="DX91" s="241">
        <f t="shared" si="249"/>
        <v>0</v>
      </c>
      <c r="DY91" s="241">
        <f t="shared" si="250"/>
        <v>0</v>
      </c>
      <c r="DZ91" s="241">
        <f t="shared" si="251"/>
        <v>0</v>
      </c>
      <c r="EA91" s="241">
        <f t="shared" si="252"/>
        <v>0</v>
      </c>
      <c r="EB91" s="241">
        <f t="shared" si="253"/>
        <v>0</v>
      </c>
      <c r="EC91" s="241">
        <f t="shared" si="254"/>
        <v>0</v>
      </c>
      <c r="ED91" s="242">
        <f t="shared" si="255"/>
        <v>0</v>
      </c>
      <c r="EE91" s="240">
        <f t="shared" si="256"/>
        <v>0</v>
      </c>
      <c r="EF91" s="241">
        <f t="shared" si="257"/>
        <v>0</v>
      </c>
      <c r="EG91" s="241">
        <f t="shared" si="258"/>
        <v>0</v>
      </c>
      <c r="EH91" s="241">
        <f t="shared" si="259"/>
        <v>0</v>
      </c>
      <c r="EI91" s="241">
        <f t="shared" si="260"/>
        <v>0</v>
      </c>
      <c r="EJ91" s="241">
        <f t="shared" si="261"/>
        <v>0</v>
      </c>
      <c r="EK91" s="241">
        <f t="shared" si="262"/>
        <v>0</v>
      </c>
      <c r="EL91" s="241">
        <f t="shared" si="263"/>
        <v>0</v>
      </c>
      <c r="EM91" s="241">
        <f t="shared" si="264"/>
        <v>0</v>
      </c>
      <c r="EN91" s="241">
        <f t="shared" si="265"/>
        <v>0</v>
      </c>
      <c r="EO91" s="241">
        <f t="shared" si="266"/>
        <v>0</v>
      </c>
      <c r="EP91" s="242">
        <f t="shared" si="267"/>
        <v>0</v>
      </c>
      <c r="EQ91" s="251" t="e">
        <f t="shared" si="268"/>
        <v>#REF!</v>
      </c>
      <c r="ER91" s="252" t="e">
        <f t="shared" si="269"/>
        <v>#REF!</v>
      </c>
      <c r="ES91" s="252" t="e">
        <f t="shared" si="270"/>
        <v>#REF!</v>
      </c>
      <c r="ET91" s="252" t="e">
        <f t="shared" si="271"/>
        <v>#REF!</v>
      </c>
      <c r="EU91" s="252" t="e">
        <f t="shared" si="272"/>
        <v>#REF!</v>
      </c>
      <c r="EV91" s="252" t="e">
        <f t="shared" si="273"/>
        <v>#REF!</v>
      </c>
      <c r="EW91" s="252" t="e">
        <f t="shared" si="274"/>
        <v>#REF!</v>
      </c>
      <c r="EX91" s="252" t="e">
        <f t="shared" si="275"/>
        <v>#REF!</v>
      </c>
      <c r="EY91" s="252" t="e">
        <f t="shared" si="276"/>
        <v>#REF!</v>
      </c>
      <c r="EZ91" s="252" t="e">
        <f t="shared" si="277"/>
        <v>#REF!</v>
      </c>
      <c r="FA91" s="252" t="e">
        <f t="shared" si="278"/>
        <v>#REF!</v>
      </c>
      <c r="FB91" s="253" t="str">
        <f t="shared" si="279"/>
        <v/>
      </c>
      <c r="FC91" s="251" t="e">
        <f t="shared" si="280"/>
        <v>#REF!</v>
      </c>
      <c r="FD91" s="252" t="e">
        <f t="shared" si="281"/>
        <v>#REF!</v>
      </c>
      <c r="FE91" s="252" t="e">
        <f t="shared" si="282"/>
        <v>#REF!</v>
      </c>
      <c r="FF91" s="252" t="str">
        <f t="shared" si="283"/>
        <v/>
      </c>
      <c r="FG91" s="252" t="str">
        <f t="shared" si="284"/>
        <v/>
      </c>
      <c r="FH91" s="252" t="str">
        <f t="shared" si="285"/>
        <v/>
      </c>
      <c r="FI91" s="252" t="str">
        <f t="shared" si="286"/>
        <v/>
      </c>
      <c r="FJ91" s="252" t="str">
        <f t="shared" si="287"/>
        <v/>
      </c>
      <c r="FK91" s="252" t="str">
        <f t="shared" si="288"/>
        <v/>
      </c>
      <c r="FL91" s="252" t="str">
        <f t="shared" si="289"/>
        <v/>
      </c>
      <c r="FM91" s="252" t="str">
        <f t="shared" si="290"/>
        <v/>
      </c>
      <c r="FN91" s="253" t="str">
        <f t="shared" si="291"/>
        <v/>
      </c>
      <c r="FO91" s="251" t="str">
        <f t="shared" si="292"/>
        <v/>
      </c>
      <c r="FP91" s="252" t="str">
        <f t="shared" si="293"/>
        <v/>
      </c>
      <c r="FQ91" s="252" t="str">
        <f t="shared" si="294"/>
        <v/>
      </c>
      <c r="FR91" s="252" t="str">
        <f t="shared" si="295"/>
        <v/>
      </c>
      <c r="FS91" s="252" t="str">
        <f t="shared" si="296"/>
        <v/>
      </c>
      <c r="FT91" s="252" t="str">
        <f t="shared" si="297"/>
        <v/>
      </c>
      <c r="FU91" s="252" t="str">
        <f t="shared" si="298"/>
        <v/>
      </c>
      <c r="FV91" s="252" t="str">
        <f t="shared" si="299"/>
        <v/>
      </c>
      <c r="FW91" s="252" t="str">
        <f t="shared" si="300"/>
        <v/>
      </c>
      <c r="FX91" s="252" t="str">
        <f t="shared" si="301"/>
        <v/>
      </c>
      <c r="FY91" s="252" t="str">
        <f t="shared" si="302"/>
        <v/>
      </c>
      <c r="FZ91" s="253" t="str">
        <f t="shared" si="303"/>
        <v/>
      </c>
      <c r="GA91" s="251" t="str">
        <f t="shared" si="304"/>
        <v/>
      </c>
      <c r="GB91" s="252" t="str">
        <f t="shared" si="305"/>
        <v/>
      </c>
      <c r="GC91" s="252" t="str">
        <f t="shared" si="306"/>
        <v/>
      </c>
      <c r="GD91" s="252" t="str">
        <f t="shared" si="307"/>
        <v/>
      </c>
      <c r="GE91" s="252" t="str">
        <f t="shared" si="308"/>
        <v/>
      </c>
      <c r="GF91" s="252" t="str">
        <f t="shared" si="309"/>
        <v/>
      </c>
      <c r="GG91" s="252" t="str">
        <f t="shared" si="310"/>
        <v/>
      </c>
      <c r="GH91" s="252" t="str">
        <f t="shared" si="311"/>
        <v/>
      </c>
      <c r="GI91" s="252" t="str">
        <f t="shared" si="312"/>
        <v/>
      </c>
      <c r="GJ91" s="252" t="str">
        <f t="shared" si="313"/>
        <v/>
      </c>
      <c r="GK91" s="252" t="str">
        <f t="shared" si="314"/>
        <v/>
      </c>
      <c r="GL91" s="253" t="str">
        <f t="shared" si="315"/>
        <v/>
      </c>
      <c r="GM91" s="251" t="str">
        <f t="shared" si="316"/>
        <v/>
      </c>
      <c r="GN91" s="252" t="str">
        <f t="shared" si="317"/>
        <v/>
      </c>
      <c r="GO91" s="252" t="str">
        <f t="shared" si="318"/>
        <v/>
      </c>
      <c r="GP91" s="252" t="str">
        <f t="shared" si="319"/>
        <v/>
      </c>
      <c r="GQ91" s="252" t="str">
        <f t="shared" si="320"/>
        <v/>
      </c>
      <c r="GR91" s="252" t="str">
        <f t="shared" si="321"/>
        <v/>
      </c>
      <c r="GS91" s="252" t="str">
        <f t="shared" si="322"/>
        <v/>
      </c>
      <c r="GT91" s="252" t="str">
        <f t="shared" si="323"/>
        <v/>
      </c>
      <c r="GU91" s="252" t="str">
        <f t="shared" si="324"/>
        <v/>
      </c>
      <c r="GV91" s="252" t="str">
        <f t="shared" si="325"/>
        <v/>
      </c>
      <c r="GW91" s="252" t="str">
        <f t="shared" si="326"/>
        <v/>
      </c>
      <c r="GX91" s="253" t="str">
        <f t="shared" si="327"/>
        <v/>
      </c>
      <c r="GY91" s="248" t="e">
        <f t="shared" si="332"/>
        <v>#REF!</v>
      </c>
      <c r="GZ91" s="249" t="e">
        <f t="shared" si="332"/>
        <v>#REF!</v>
      </c>
      <c r="HA91" s="249">
        <f t="shared" si="332"/>
        <v>0</v>
      </c>
      <c r="HB91" s="249">
        <f t="shared" si="332"/>
        <v>0</v>
      </c>
      <c r="HC91" s="249">
        <f t="shared" si="332"/>
        <v>0</v>
      </c>
      <c r="HD91" s="249">
        <f t="shared" si="332"/>
        <v>0</v>
      </c>
      <c r="HE91" s="249">
        <f t="shared" si="332"/>
        <v>0</v>
      </c>
      <c r="HF91" s="250">
        <f t="shared" si="332"/>
        <v>0</v>
      </c>
      <c r="HG91" s="248" t="e">
        <f t="shared" si="333"/>
        <v>#REF!</v>
      </c>
      <c r="HH91" s="249" t="e">
        <f t="shared" si="333"/>
        <v>#REF!</v>
      </c>
      <c r="HI91" s="249">
        <f t="shared" si="333"/>
        <v>0</v>
      </c>
      <c r="HJ91" s="249">
        <f t="shared" si="333"/>
        <v>0</v>
      </c>
      <c r="HK91" s="249">
        <f t="shared" si="333"/>
        <v>0</v>
      </c>
      <c r="HL91" s="249">
        <f t="shared" si="333"/>
        <v>0</v>
      </c>
      <c r="HM91" s="249">
        <f t="shared" si="333"/>
        <v>0</v>
      </c>
      <c r="HN91" s="250">
        <f t="shared" si="333"/>
        <v>0</v>
      </c>
      <c r="HO91" s="248">
        <f t="shared" si="334"/>
        <v>0</v>
      </c>
      <c r="HP91" s="249">
        <f t="shared" si="334"/>
        <v>0</v>
      </c>
      <c r="HQ91" s="249">
        <f t="shared" si="334"/>
        <v>0</v>
      </c>
      <c r="HR91" s="249">
        <f t="shared" si="334"/>
        <v>0</v>
      </c>
      <c r="HS91" s="249">
        <f t="shared" si="334"/>
        <v>0</v>
      </c>
      <c r="HT91" s="249">
        <f t="shared" si="334"/>
        <v>0</v>
      </c>
      <c r="HU91" s="249">
        <f t="shared" si="334"/>
        <v>0</v>
      </c>
      <c r="HV91" s="250">
        <f t="shared" si="334"/>
        <v>0</v>
      </c>
      <c r="HW91" s="248">
        <f t="shared" si="335"/>
        <v>0</v>
      </c>
      <c r="HX91" s="249">
        <f t="shared" si="335"/>
        <v>0</v>
      </c>
      <c r="HY91" s="249">
        <f t="shared" si="335"/>
        <v>0</v>
      </c>
      <c r="HZ91" s="249">
        <f t="shared" si="335"/>
        <v>0</v>
      </c>
      <c r="IA91" s="249">
        <f t="shared" si="335"/>
        <v>0</v>
      </c>
      <c r="IB91" s="249">
        <f t="shared" si="335"/>
        <v>0</v>
      </c>
      <c r="IC91" s="249">
        <f t="shared" si="335"/>
        <v>0</v>
      </c>
      <c r="ID91" s="250">
        <f t="shared" si="335"/>
        <v>0</v>
      </c>
      <c r="IE91" s="248">
        <f t="shared" si="336"/>
        <v>0</v>
      </c>
      <c r="IF91" s="249">
        <f t="shared" si="336"/>
        <v>0</v>
      </c>
      <c r="IG91" s="249">
        <f t="shared" si="336"/>
        <v>0</v>
      </c>
      <c r="IH91" s="249">
        <f t="shared" si="336"/>
        <v>0</v>
      </c>
      <c r="II91" s="249">
        <f t="shared" si="336"/>
        <v>0</v>
      </c>
      <c r="IJ91" s="249">
        <f t="shared" si="336"/>
        <v>0</v>
      </c>
      <c r="IK91" s="249">
        <f t="shared" si="336"/>
        <v>0</v>
      </c>
      <c r="IL91" s="250">
        <f t="shared" si="336"/>
        <v>0</v>
      </c>
      <c r="IM91" s="251" t="e">
        <f t="shared" si="203"/>
        <v>#REF!</v>
      </c>
      <c r="IN91" s="252" t="e">
        <f t="shared" si="204"/>
        <v>#REF!</v>
      </c>
      <c r="IO91" s="252">
        <f t="shared" si="205"/>
        <v>0</v>
      </c>
      <c r="IP91" s="252">
        <f t="shared" si="206"/>
        <v>0</v>
      </c>
      <c r="IQ91" s="253">
        <f t="shared" si="207"/>
        <v>0</v>
      </c>
      <c r="IR91" s="405" t="e">
        <f t="shared" si="195"/>
        <v>#REF!</v>
      </c>
      <c r="IS91" s="246">
        <f t="shared" si="202"/>
        <v>13</v>
      </c>
      <c r="IT91" s="254" t="e">
        <f t="shared" si="328"/>
        <v>#REF!</v>
      </c>
      <c r="IU91" s="682">
        <v>2600</v>
      </c>
      <c r="IV91" s="410">
        <v>4</v>
      </c>
      <c r="IW91" s="666" t="s">
        <v>228</v>
      </c>
      <c r="IX91" s="667" t="e">
        <f t="shared" si="196"/>
        <v>#REF!</v>
      </c>
      <c r="IY91" s="668" t="e">
        <f t="shared" si="329"/>
        <v>#REF!</v>
      </c>
      <c r="IZ91" s="669">
        <v>3</v>
      </c>
      <c r="JA91" s="670">
        <v>2</v>
      </c>
      <c r="JB91" s="668" t="e">
        <f t="shared" si="330"/>
        <v>#REF!</v>
      </c>
      <c r="JC91" s="669">
        <f t="shared" si="337"/>
        <v>3</v>
      </c>
      <c r="JD91" s="670">
        <f t="shared" si="337"/>
        <v>2</v>
      </c>
      <c r="JE91" s="671" t="e">
        <f t="shared" si="331"/>
        <v>#REF!</v>
      </c>
      <c r="JF91" s="672">
        <v>3</v>
      </c>
      <c r="JG91" s="673">
        <v>0</v>
      </c>
      <c r="JH91" s="671"/>
      <c r="JI91" s="672"/>
      <c r="JJ91" s="673"/>
      <c r="JK91" s="419"/>
      <c r="JL91" s="420"/>
      <c r="JM91" s="421"/>
      <c r="JN91" s="680">
        <v>1</v>
      </c>
      <c r="JO91" s="680">
        <v>1</v>
      </c>
      <c r="JP91" s="680">
        <v>1</v>
      </c>
      <c r="JQ91" s="680">
        <v>1</v>
      </c>
      <c r="JR91" s="681">
        <v>1</v>
      </c>
      <c r="JS91" s="676" t="e">
        <f t="shared" si="201"/>
        <v>#REF!</v>
      </c>
    </row>
    <row r="92" spans="25:279" ht="20.100000000000001" hidden="1" customHeight="1">
      <c r="Y92" s="381" t="e">
        <f>N!IK67</f>
        <v>#REF!</v>
      </c>
      <c r="Z92" s="378" t="s">
        <v>49</v>
      </c>
      <c r="AA92" s="240" t="e">
        <f>IF(AA$32="",IF(AA$31="",(SUMIF(S!$HC$15:$HL$15,'Ciclo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Semaforico'!AA$30,O!$HC67:$HL67))*AA$31),(SUMIF(S!$HC$15:$HL$15,'Ciclo Semaforico'!AA$32,S!$HC67:$HL67)+SUMIF(N!$HC$15:$HL$15,'Ciclo Semaforico'!AA$32,N!$HC67:$HL67)+SUMIF(E!$HC$15:$HL$15,'Ciclo Semaforico'!AA$32,E!$HC67:$HL67)+SUMIF(O!$HC$15:$HL$15,'Ciclo Semaforico'!AA$32,O!$HC67:$HL67))-IF(AA$31="",(SUMIF(S!$HC$15:$HL$15,'Ciclo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Semaforico'!AA$30,O!$HC67:$HL67))*AA$31))</f>
        <v>#REF!</v>
      </c>
      <c r="AB92" s="241" t="e">
        <f>IF(AB$32="",IF(AB$31="",(SUMIF(S!$HC$15:$HL$15,'Ciclo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Semaforico'!AB$30,O!$HC67:$HL67))*AB$31),(SUMIF(S!$HC$15:$HL$15,'Ciclo Semaforico'!AB$32,S!$HC67:$HL67)+SUMIF(N!$HC$15:$HL$15,'Ciclo Semaforico'!AB$32,N!$HC67:$HL67)+SUMIF(E!$HC$15:$HL$15,'Ciclo Semaforico'!AB$32,E!$HC67:$HL67)+SUMIF(O!$HC$15:$HL$15,'Ciclo Semaforico'!AB$32,O!$HC67:$HL67))-IF(AB$31="",(SUMIF(S!$HC$15:$HL$15,'Ciclo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Semaforico'!AB$30,O!$HC67:$HL67))*AB$31))</f>
        <v>#REF!</v>
      </c>
      <c r="AC92" s="241" t="e">
        <f>IF(AC$32="",IF(AC$31="",(SUMIF(S!$HC$15:$HL$15,'Ciclo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Semaforico'!AC$30,O!$HC67:$HL67))*AC$31),(SUMIF(S!$HC$15:$HL$15,'Ciclo Semaforico'!AC$32,S!$HC67:$HL67)+SUMIF(N!$HC$15:$HL$15,'Ciclo Semaforico'!AC$32,N!$HC67:$HL67)+SUMIF(E!$HC$15:$HL$15,'Ciclo Semaforico'!AC$32,E!$HC67:$HL67)+SUMIF(O!$HC$15:$HL$15,'Ciclo Semaforico'!AC$32,O!$HC67:$HL67))-IF(AC$31="",(SUMIF(S!$HC$15:$HL$15,'Ciclo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Semaforico'!AC$30,O!$HC67:$HL67))*AC$31))</f>
        <v>#REF!</v>
      </c>
      <c r="AD92" s="241" t="e">
        <f>IF(AD$32="",IF(AD$31="",(SUMIF(S!$HC$15:$HL$15,'Ciclo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Semaforico'!AD$30,O!$HC67:$HL67))*AD$31),(SUMIF(S!$HC$15:$HL$15,'Ciclo Semaforico'!AD$32,S!$HC67:$HL67)+SUMIF(N!$HC$15:$HL$15,'Ciclo Semaforico'!AD$32,N!$HC67:$HL67)+SUMIF(E!$HC$15:$HL$15,'Ciclo Semaforico'!AD$32,E!$HC67:$HL67)+SUMIF(O!$HC$15:$HL$15,'Ciclo Semaforico'!AD$32,O!$HC67:$HL67))-IF(AD$31="",(SUMIF(S!$HC$15:$HL$15,'Ciclo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Semaforico'!AD$30,O!$HC67:$HL67))*AD$31))</f>
        <v>#REF!</v>
      </c>
      <c r="AE92" s="241" t="e">
        <f>IF(AE$32="",IF(AE$31="",(SUMIF(S!$HC$15:$HL$15,'Ciclo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Semaforico'!AE$30,O!$HC67:$HL67))*AE$31),(SUMIF(S!$HC$15:$HL$15,'Ciclo Semaforico'!AE$32,S!$HC67:$HL67)+SUMIF(N!$HC$15:$HL$15,'Ciclo Semaforico'!AE$32,N!$HC67:$HL67)+SUMIF(E!$HC$15:$HL$15,'Ciclo Semaforico'!AE$32,E!$HC67:$HL67)+SUMIF(O!$HC$15:$HL$15,'Ciclo Semaforico'!AE$32,O!$HC67:$HL67))-IF(AE$31="",(SUMIF(S!$HC$15:$HL$15,'Ciclo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Semaforico'!AE$30,O!$HC67:$HL67))*AE$31))</f>
        <v>#REF!</v>
      </c>
      <c r="AF92" s="241" t="e">
        <f>IF(AF$32="",IF(AF$31="",(SUMIF(S!$HC$15:$HL$15,'Ciclo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Semaforico'!AF$30,O!$HC67:$HL67))*AF$31),(SUMIF(S!$HC$15:$HL$15,'Ciclo Semaforico'!AF$32,S!$HC67:$HL67)+SUMIF(N!$HC$15:$HL$15,'Ciclo Semaforico'!AF$32,N!$HC67:$HL67)+SUMIF(E!$HC$15:$HL$15,'Ciclo Semaforico'!AF$32,E!$HC67:$HL67)+SUMIF(O!$HC$15:$HL$15,'Ciclo Semaforico'!AF$32,O!$HC67:$HL67))-IF(AF$31="",(SUMIF(S!$HC$15:$HL$15,'Ciclo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Semaforico'!AF$30,O!$HC67:$HL67))*AF$31))</f>
        <v>#REF!</v>
      </c>
      <c r="AG92" s="241" t="e">
        <f>IF(AG$32="",IF(AG$31="",(SUMIF(S!$HC$15:$HL$15,'Ciclo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Semaforico'!AG$30,O!$HC67:$HL67))*AG$31),(SUMIF(S!$HC$15:$HL$15,'Ciclo Semaforico'!AG$32,S!$HC67:$HL67)+SUMIF(N!$HC$15:$HL$15,'Ciclo Semaforico'!AG$32,N!$HC67:$HL67)+SUMIF(E!$HC$15:$HL$15,'Ciclo Semaforico'!AG$32,E!$HC67:$HL67)+SUMIF(O!$HC$15:$HL$15,'Ciclo Semaforico'!AG$32,O!$HC67:$HL67))-IF(AG$31="",(SUMIF(S!$HC$15:$HL$15,'Ciclo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Semaforico'!AG$30,O!$HC67:$HL67))*AG$31))</f>
        <v>#REF!</v>
      </c>
      <c r="AH92" s="241" t="e">
        <f>IF(AH$32="",IF(AH$31="",(SUMIF(S!$HC$15:$HL$15,'Ciclo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Semaforico'!AH$30,O!$HC67:$HL67))*AH$31),(SUMIF(S!$HC$15:$HL$15,'Ciclo Semaforico'!AH$32,S!$HC67:$HL67)+SUMIF(N!$HC$15:$HL$15,'Ciclo Semaforico'!AH$32,N!$HC67:$HL67)+SUMIF(E!$HC$15:$HL$15,'Ciclo Semaforico'!AH$32,E!$HC67:$HL67)+SUMIF(O!$HC$15:$HL$15,'Ciclo Semaforico'!AH$32,O!$HC67:$HL67))-IF(AH$31="",(SUMIF(S!$HC$15:$HL$15,'Ciclo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Semaforico'!AH$30,O!$HC67:$HL67))*AH$31))</f>
        <v>#REF!</v>
      </c>
      <c r="AI92" s="241" t="e">
        <f>IF(AI$32="",IF(AI$31="",(SUMIF(S!$HC$15:$HL$15,'Ciclo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Semaforico'!AI$30,O!$HC67:$HL67))*AI$31),(SUMIF(S!$HC$15:$HL$15,'Ciclo Semaforico'!AI$32,S!$HC67:$HL67)+SUMIF(N!$HC$15:$HL$15,'Ciclo Semaforico'!AI$32,N!$HC67:$HL67)+SUMIF(E!$HC$15:$HL$15,'Ciclo Semaforico'!AI$32,E!$HC67:$HL67)+SUMIF(O!$HC$15:$HL$15,'Ciclo Semaforico'!AI$32,O!$HC67:$HL67))-IF(AI$31="",(SUMIF(S!$HC$15:$HL$15,'Ciclo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Semaforico'!AI$30,O!$HC67:$HL67))*AI$31))</f>
        <v>#REF!</v>
      </c>
      <c r="AJ92" s="241" t="e">
        <f>IF(AJ$32="",IF(AJ$31="",(SUMIF(S!$HC$15:$HL$15,'Ciclo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Semaforico'!AJ$30,O!$HC67:$HL67))*AJ$31),(SUMIF(S!$HC$15:$HL$15,'Ciclo Semaforico'!AJ$32,S!$HC67:$HL67)+SUMIF(N!$HC$15:$HL$15,'Ciclo Semaforico'!AJ$32,N!$HC67:$HL67)+SUMIF(E!$HC$15:$HL$15,'Ciclo Semaforico'!AJ$32,E!$HC67:$HL67)+SUMIF(O!$HC$15:$HL$15,'Ciclo Semaforico'!AJ$32,O!$HC67:$HL67))-IF(AJ$31="",(SUMIF(S!$HC$15:$HL$15,'Ciclo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Semaforico'!AJ$30,O!$HC67:$HL67))*AJ$31))</f>
        <v>#REF!</v>
      </c>
      <c r="AK92" s="241" t="e">
        <f>IF(AK$32="",IF(AK$31="",(SUMIF(S!$HC$15:$HL$15,'Ciclo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Semaforico'!AK$30,O!$HC67:$HL67))*AK$31),(SUMIF(S!$HC$15:$HL$15,'Ciclo Semaforico'!AK$32,S!$HC67:$HL67)+SUMIF(N!$HC$15:$HL$15,'Ciclo Semaforico'!AK$32,N!$HC67:$HL67)+SUMIF(E!$HC$15:$HL$15,'Ciclo Semaforico'!AK$32,E!$HC67:$HL67)+SUMIF(O!$HC$15:$HL$15,'Ciclo Semaforico'!AK$32,O!$HC67:$HL67))-IF(AK$31="",(SUMIF(S!$HC$15:$HL$15,'Ciclo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Semaforico'!AK$30,O!$HC67:$HL67))*AK$31))</f>
        <v>#REF!</v>
      </c>
      <c r="AL92" s="242">
        <f>IF(AL$32="",IF(AL$31="",(SUMIF(S!$HC$15:$HL$15,'Ciclo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Semaforico'!AL$30,O!$HC67:$HL67))*AL$31),(SUMIF(S!$HC$15:$HL$15,'Ciclo Semaforico'!AL$32,S!$HC67:$HL67)+SUMIF(N!$HC$15:$HL$15,'Ciclo Semaforico'!AL$32,N!$HC67:$HL67)+SUMIF(E!$HC$15:$HL$15,'Ciclo Semaforico'!AL$32,E!$HC67:$HL67)+SUMIF(O!$HC$15:$HL$15,'Ciclo Semaforico'!AL$32,O!$HC67:$HL67))-IF(AL$31="",(SUMIF(S!$HC$15:$HL$15,'Ciclo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Semaforico'!AL$30,O!$HC67:$HL67))*AL$31))</f>
        <v>0</v>
      </c>
      <c r="AM92" s="240" t="e">
        <f>IF(AM$32="",IF(AM$31="",(SUMIF(S!$HC$15:$HL$15,'Ciclo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Semaforico'!AM$30,O!$HC67:$HL67))*AM$31),(SUMIF(S!$HC$15:$HL$15,'Ciclo Semaforico'!AM$32,S!$HC67:$HL67)+SUMIF(N!$HC$15:$HL$15,'Ciclo Semaforico'!AM$32,N!$HC67:$HL67)+SUMIF(E!$HC$15:$HL$15,'Ciclo Semaforico'!AM$32,E!$HC67:$HL67)+SUMIF(O!$HC$15:$HL$15,'Ciclo Semaforico'!AM$32,O!$HC67:$HL67))-IF(AM$31="",(SUMIF(S!$HC$15:$HL$15,'Ciclo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Semaforico'!AM$30,O!$HC67:$HL67))*AM$31))</f>
        <v>#REF!</v>
      </c>
      <c r="AN92" s="241" t="e">
        <f>IF(AN$32="",IF(AN$31="",(SUMIF(S!$HC$15:$HL$15,'Ciclo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Semaforico'!AN$30,O!$HC67:$HL67))*AN$31),(SUMIF(S!$HC$15:$HL$15,'Ciclo Semaforico'!AN$32,S!$HC67:$HL67)+SUMIF(N!$HC$15:$HL$15,'Ciclo Semaforico'!AN$32,N!$HC67:$HL67)+SUMIF(E!$HC$15:$HL$15,'Ciclo Semaforico'!AN$32,E!$HC67:$HL67)+SUMIF(O!$HC$15:$HL$15,'Ciclo Semaforico'!AN$32,O!$HC67:$HL67))-IF(AN$31="",(SUMIF(S!$HC$15:$HL$15,'Ciclo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Semaforico'!AN$30,O!$HC67:$HL67))*AN$31))</f>
        <v>#REF!</v>
      </c>
      <c r="AO92" s="241" t="e">
        <f>IF(AO$32="",IF(AO$31="",(SUMIF(S!$HC$15:$HL$15,'Ciclo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Semaforico'!AO$30,O!$HC67:$HL67))*AO$31),(SUMIF(S!$HC$15:$HL$15,'Ciclo Semaforico'!AO$32,S!$HC67:$HL67)+SUMIF(N!$HC$15:$HL$15,'Ciclo Semaforico'!AO$32,N!$HC67:$HL67)+SUMIF(E!$HC$15:$HL$15,'Ciclo Semaforico'!AO$32,E!$HC67:$HL67)+SUMIF(O!$HC$15:$HL$15,'Ciclo Semaforico'!AO$32,O!$HC67:$HL67))-IF(AO$31="",(SUMIF(S!$HC$15:$HL$15,'Ciclo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Semaforico'!AO$30,O!$HC67:$HL67))*AO$31))</f>
        <v>#REF!</v>
      </c>
      <c r="AP92" s="241">
        <f>IF(AP$32="",IF(AP$31="",(SUMIF(S!$HC$15:$HL$15,'Ciclo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Semaforico'!AP$30,O!$HC67:$HL67))*AP$31),(SUMIF(S!$HC$15:$HL$15,'Ciclo Semaforico'!AP$32,S!$HC67:$HL67)+SUMIF(N!$HC$15:$HL$15,'Ciclo Semaforico'!AP$32,N!$HC67:$HL67)+SUMIF(E!$HC$15:$HL$15,'Ciclo Semaforico'!AP$32,E!$HC67:$HL67)+SUMIF(O!$HC$15:$HL$15,'Ciclo Semaforico'!AP$32,O!$HC67:$HL67))-IF(AP$31="",(SUMIF(S!$HC$15:$HL$15,'Ciclo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Semaforico'!AP$30,O!$HC67:$HL67))*AP$31))</f>
        <v>0</v>
      </c>
      <c r="AQ92" s="241">
        <f>IF(AQ$32="",IF(AQ$31="",(SUMIF(S!$HC$15:$HL$15,'Ciclo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Semaforico'!AQ$30,O!$HC67:$HL67))*AQ$31),(SUMIF(S!$HC$15:$HL$15,'Ciclo Semaforico'!AQ$32,S!$HC67:$HL67)+SUMIF(N!$HC$15:$HL$15,'Ciclo Semaforico'!AQ$32,N!$HC67:$HL67)+SUMIF(E!$HC$15:$HL$15,'Ciclo Semaforico'!AQ$32,E!$HC67:$HL67)+SUMIF(O!$HC$15:$HL$15,'Ciclo Semaforico'!AQ$32,O!$HC67:$HL67))-IF(AQ$31="",(SUMIF(S!$HC$15:$HL$15,'Ciclo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Semaforico'!AQ$30,O!$HC67:$HL67))*AQ$31))</f>
        <v>0</v>
      </c>
      <c r="AR92" s="241">
        <f>IF(AR$32="",IF(AR$31="",(SUMIF(S!$HC$15:$HL$15,'Ciclo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Semaforico'!AR$30,O!$HC67:$HL67))*AR$31),(SUMIF(S!$HC$15:$HL$15,'Ciclo Semaforico'!AR$32,S!$HC67:$HL67)+SUMIF(N!$HC$15:$HL$15,'Ciclo Semaforico'!AR$32,N!$HC67:$HL67)+SUMIF(E!$HC$15:$HL$15,'Ciclo Semaforico'!AR$32,E!$HC67:$HL67)+SUMIF(O!$HC$15:$HL$15,'Ciclo Semaforico'!AR$32,O!$HC67:$HL67))-IF(AR$31="",(SUMIF(S!$HC$15:$HL$15,'Ciclo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Semaforico'!AR$30,O!$HC67:$HL67))*AR$31))</f>
        <v>0</v>
      </c>
      <c r="AS92" s="241">
        <f>IF(AS$32="",IF(AS$31="",(SUMIF(S!$HC$15:$HL$15,'Ciclo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Semaforico'!AS$30,O!$HC67:$HL67))*AS$31),(SUMIF(S!$HC$15:$HL$15,'Ciclo Semaforico'!AS$32,S!$HC67:$HL67)+SUMIF(N!$HC$15:$HL$15,'Ciclo Semaforico'!AS$32,N!$HC67:$HL67)+SUMIF(E!$HC$15:$HL$15,'Ciclo Semaforico'!AS$32,E!$HC67:$HL67)+SUMIF(O!$HC$15:$HL$15,'Ciclo Semaforico'!AS$32,O!$HC67:$HL67))-IF(AS$31="",(SUMIF(S!$HC$15:$HL$15,'Ciclo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Semaforico'!AS$30,O!$HC67:$HL67))*AS$31))</f>
        <v>0</v>
      </c>
      <c r="AT92" s="241">
        <f>IF(AT$32="",IF(AT$31="",(SUMIF(S!$HC$15:$HL$15,'Ciclo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Semaforico'!AT$30,O!$HC67:$HL67))*AT$31),(SUMIF(S!$HC$15:$HL$15,'Ciclo Semaforico'!AT$32,S!$HC67:$HL67)+SUMIF(N!$HC$15:$HL$15,'Ciclo Semaforico'!AT$32,N!$HC67:$HL67)+SUMIF(E!$HC$15:$HL$15,'Ciclo Semaforico'!AT$32,E!$HC67:$HL67)+SUMIF(O!$HC$15:$HL$15,'Ciclo Semaforico'!AT$32,O!$HC67:$HL67))-IF(AT$31="",(SUMIF(S!$HC$15:$HL$15,'Ciclo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Semaforico'!AT$30,O!$HC67:$HL67))*AT$31))</f>
        <v>0</v>
      </c>
      <c r="AU92" s="241">
        <f>IF(AU$32="",IF(AU$31="",(SUMIF(S!$HC$15:$HL$15,'Ciclo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Semaforico'!AU$30,O!$HC67:$HL67))*AU$31),(SUMIF(S!$HC$15:$HL$15,'Ciclo Semaforico'!AU$32,S!$HC67:$HL67)+SUMIF(N!$HC$15:$HL$15,'Ciclo Semaforico'!AU$32,N!$HC67:$HL67)+SUMIF(E!$HC$15:$HL$15,'Ciclo Semaforico'!AU$32,E!$HC67:$HL67)+SUMIF(O!$HC$15:$HL$15,'Ciclo Semaforico'!AU$32,O!$HC67:$HL67))-IF(AU$31="",(SUMIF(S!$HC$15:$HL$15,'Ciclo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Semaforico'!AU$30,O!$HC67:$HL67))*AU$31))</f>
        <v>0</v>
      </c>
      <c r="AV92" s="241">
        <f>IF(AV$32="",IF(AV$31="",(SUMIF(S!$HC$15:$HL$15,'Ciclo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Semaforico'!AV$30,O!$HC67:$HL67))*AV$31),(SUMIF(S!$HC$15:$HL$15,'Ciclo Semaforico'!AV$32,S!$HC67:$HL67)+SUMIF(N!$HC$15:$HL$15,'Ciclo Semaforico'!AV$32,N!$HC67:$HL67)+SUMIF(E!$HC$15:$HL$15,'Ciclo Semaforico'!AV$32,E!$HC67:$HL67)+SUMIF(O!$HC$15:$HL$15,'Ciclo Semaforico'!AV$32,O!$HC67:$HL67))-IF(AV$31="",(SUMIF(S!$HC$15:$HL$15,'Ciclo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Semaforico'!AV$30,O!$HC67:$HL67))*AV$31))</f>
        <v>0</v>
      </c>
      <c r="AW92" s="241">
        <f>IF(AW$32="",IF(AW$31="",(SUMIF(S!$HC$15:$HL$15,'Ciclo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Semaforico'!AW$30,O!$HC67:$HL67))*AW$31),(SUMIF(S!$HC$15:$HL$15,'Ciclo Semaforico'!AW$32,S!$HC67:$HL67)+SUMIF(N!$HC$15:$HL$15,'Ciclo Semaforico'!AW$32,N!$HC67:$HL67)+SUMIF(E!$HC$15:$HL$15,'Ciclo Semaforico'!AW$32,E!$HC67:$HL67)+SUMIF(O!$HC$15:$HL$15,'Ciclo Semaforico'!AW$32,O!$HC67:$HL67))-IF(AW$31="",(SUMIF(S!$HC$15:$HL$15,'Ciclo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Semaforico'!AW$30,O!$HC67:$HL67))*AW$31))</f>
        <v>0</v>
      </c>
      <c r="AX92" s="242">
        <f>IF(AX$32="",IF(AX$31="",(SUMIF(S!$HC$15:$HL$15,'Ciclo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Semaforico'!AX$30,O!$HC67:$HL67))*AX$31),(SUMIF(S!$HC$15:$HL$15,'Ciclo Semaforico'!AX$32,S!$HC67:$HL67)+SUMIF(N!$HC$15:$HL$15,'Ciclo Semaforico'!AX$32,N!$HC67:$HL67)+SUMIF(E!$HC$15:$HL$15,'Ciclo Semaforico'!AX$32,E!$HC67:$HL67)+SUMIF(O!$HC$15:$HL$15,'Ciclo Semaforico'!AX$32,O!$HC67:$HL67))-IF(AX$31="",(SUMIF(S!$HC$15:$HL$15,'Ciclo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Semaforico'!AX$30,O!$HC67:$HL67))*AX$31))</f>
        <v>0</v>
      </c>
      <c r="AY92" s="240">
        <f>IF(AY$32="",IF(AY$31="",(SUMIF(S!$HC$15:$HL$15,'Ciclo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Semaforico'!AY$30,O!$HC67:$HL67))*AY$31),(SUMIF(S!$HC$15:$HL$15,'Ciclo Semaforico'!AY$32,S!$HC67:$HL67)+SUMIF(N!$HC$15:$HL$15,'Ciclo Semaforico'!AY$32,N!$HC67:$HL67)+SUMIF(E!$HC$15:$HL$15,'Ciclo Semaforico'!AY$32,E!$HC67:$HL67)+SUMIF(O!$HC$15:$HL$15,'Ciclo Semaforico'!AY$32,O!$HC67:$HL67))-IF(AY$31="",(SUMIF(S!$HC$15:$HL$15,'Ciclo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Semaforico'!AY$30,O!$HC67:$HL67))*AY$31))</f>
        <v>0</v>
      </c>
      <c r="AZ92" s="241">
        <f>IF(AZ$32="",IF(AZ$31="",(SUMIF(S!$HC$15:$HL$15,'Ciclo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Semaforico'!AZ$30,O!$HC67:$HL67))*AZ$31),(SUMIF(S!$HC$15:$HL$15,'Ciclo Semaforico'!AZ$32,S!$HC67:$HL67)+SUMIF(N!$HC$15:$HL$15,'Ciclo Semaforico'!AZ$32,N!$HC67:$HL67)+SUMIF(E!$HC$15:$HL$15,'Ciclo Semaforico'!AZ$32,E!$HC67:$HL67)+SUMIF(O!$HC$15:$HL$15,'Ciclo Semaforico'!AZ$32,O!$HC67:$HL67))-IF(AZ$31="",(SUMIF(S!$HC$15:$HL$15,'Ciclo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Semaforico'!AZ$30,O!$HC67:$HL67))*AZ$31))</f>
        <v>0</v>
      </c>
      <c r="BA92" s="241">
        <f>IF(BA$32="",IF(BA$31="",(SUMIF(S!$HC$15:$HL$15,'Ciclo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Semaforico'!BA$30,O!$HC67:$HL67))*BA$31),(SUMIF(S!$HC$15:$HL$15,'Ciclo Semaforico'!BA$32,S!$HC67:$HL67)+SUMIF(N!$HC$15:$HL$15,'Ciclo Semaforico'!BA$32,N!$HC67:$HL67)+SUMIF(E!$HC$15:$HL$15,'Ciclo Semaforico'!BA$32,E!$HC67:$HL67)+SUMIF(O!$HC$15:$HL$15,'Ciclo Semaforico'!BA$32,O!$HC67:$HL67))-IF(BA$31="",(SUMIF(S!$HC$15:$HL$15,'Ciclo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Semaforico'!BA$30,O!$HC67:$HL67))*BA$31))</f>
        <v>0</v>
      </c>
      <c r="BB92" s="241">
        <f>IF(BB$32="",IF(BB$31="",(SUMIF(S!$HC$15:$HL$15,'Ciclo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Semaforico'!BB$30,O!$HC67:$HL67))*BB$31),(SUMIF(S!$HC$15:$HL$15,'Ciclo Semaforico'!BB$32,S!$HC67:$HL67)+SUMIF(N!$HC$15:$HL$15,'Ciclo Semaforico'!BB$32,N!$HC67:$HL67)+SUMIF(E!$HC$15:$HL$15,'Ciclo Semaforico'!BB$32,E!$HC67:$HL67)+SUMIF(O!$HC$15:$HL$15,'Ciclo Semaforico'!BB$32,O!$HC67:$HL67))-IF(BB$31="",(SUMIF(S!$HC$15:$HL$15,'Ciclo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Semaforico'!BB$30,O!$HC67:$HL67))*BB$31))</f>
        <v>0</v>
      </c>
      <c r="BC92" s="241">
        <f>IF(BC$32="",IF(BC$31="",(SUMIF(S!$HC$15:$HL$15,'Ciclo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Semaforico'!BC$30,O!$HC67:$HL67))*BC$31),(SUMIF(S!$HC$15:$HL$15,'Ciclo Semaforico'!BC$32,S!$HC67:$HL67)+SUMIF(N!$HC$15:$HL$15,'Ciclo Semaforico'!BC$32,N!$HC67:$HL67)+SUMIF(E!$HC$15:$HL$15,'Ciclo Semaforico'!BC$32,E!$HC67:$HL67)+SUMIF(O!$HC$15:$HL$15,'Ciclo Semaforico'!BC$32,O!$HC67:$HL67))-IF(BC$31="",(SUMIF(S!$HC$15:$HL$15,'Ciclo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Semaforico'!BC$30,O!$HC67:$HL67))*BC$31))</f>
        <v>0</v>
      </c>
      <c r="BD92" s="241">
        <f>IF(BD$32="",IF(BD$31="",(SUMIF(S!$HC$15:$HL$15,'Ciclo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Semaforico'!BD$30,O!$HC67:$HL67))*BD$31),(SUMIF(S!$HC$15:$HL$15,'Ciclo Semaforico'!BD$32,S!$HC67:$HL67)+SUMIF(N!$HC$15:$HL$15,'Ciclo Semaforico'!BD$32,N!$HC67:$HL67)+SUMIF(E!$HC$15:$HL$15,'Ciclo Semaforico'!BD$32,E!$HC67:$HL67)+SUMIF(O!$HC$15:$HL$15,'Ciclo Semaforico'!BD$32,O!$HC67:$HL67))-IF(BD$31="",(SUMIF(S!$HC$15:$HL$15,'Ciclo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Semaforico'!BD$30,O!$HC67:$HL67))*BD$31))</f>
        <v>0</v>
      </c>
      <c r="BE92" s="241">
        <f>IF(BE$32="",IF(BE$31="",(SUMIF(S!$HC$15:$HL$15,'Ciclo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Semaforico'!BE$30,O!$HC67:$HL67))*BE$31),(SUMIF(S!$HC$15:$HL$15,'Ciclo Semaforico'!BE$32,S!$HC67:$HL67)+SUMIF(N!$HC$15:$HL$15,'Ciclo Semaforico'!BE$32,N!$HC67:$HL67)+SUMIF(E!$HC$15:$HL$15,'Ciclo Semaforico'!BE$32,E!$HC67:$HL67)+SUMIF(O!$HC$15:$HL$15,'Ciclo Semaforico'!BE$32,O!$HC67:$HL67))-IF(BE$31="",(SUMIF(S!$HC$15:$HL$15,'Ciclo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Semaforico'!BE$30,O!$HC67:$HL67))*BE$31))</f>
        <v>0</v>
      </c>
      <c r="BF92" s="241">
        <f>IF(BF$32="",IF(BF$31="",(SUMIF(S!$HC$15:$HL$15,'Ciclo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Semaforico'!BF$30,O!$HC67:$HL67))*BF$31),(SUMIF(S!$HC$15:$HL$15,'Ciclo Semaforico'!BF$32,S!$HC67:$HL67)+SUMIF(N!$HC$15:$HL$15,'Ciclo Semaforico'!BF$32,N!$HC67:$HL67)+SUMIF(E!$HC$15:$HL$15,'Ciclo Semaforico'!BF$32,E!$HC67:$HL67)+SUMIF(O!$HC$15:$HL$15,'Ciclo Semaforico'!BF$32,O!$HC67:$HL67))-IF(BF$31="",(SUMIF(S!$HC$15:$HL$15,'Ciclo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Semaforico'!BF$30,O!$HC67:$HL67))*BF$31))</f>
        <v>0</v>
      </c>
      <c r="BG92" s="241">
        <f>IF(BG$32="",IF(BG$31="",(SUMIF(S!$HC$15:$HL$15,'Ciclo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Semaforico'!BG$30,O!$HC67:$HL67))*BG$31),(SUMIF(S!$HC$15:$HL$15,'Ciclo Semaforico'!BG$32,S!$HC67:$HL67)+SUMIF(N!$HC$15:$HL$15,'Ciclo Semaforico'!BG$32,N!$HC67:$HL67)+SUMIF(E!$HC$15:$HL$15,'Ciclo Semaforico'!BG$32,E!$HC67:$HL67)+SUMIF(O!$HC$15:$HL$15,'Ciclo Semaforico'!BG$32,O!$HC67:$HL67))-IF(BG$31="",(SUMIF(S!$HC$15:$HL$15,'Ciclo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Semaforico'!BG$30,O!$HC67:$HL67))*BG$31))</f>
        <v>0</v>
      </c>
      <c r="BH92" s="241">
        <f>IF(BH$32="",IF(BH$31="",(SUMIF(S!$HC$15:$HL$15,'Ciclo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Semaforico'!BH$30,O!$HC67:$HL67))*BH$31),(SUMIF(S!$HC$15:$HL$15,'Ciclo Semaforico'!BH$32,S!$HC67:$HL67)+SUMIF(N!$HC$15:$HL$15,'Ciclo Semaforico'!BH$32,N!$HC67:$HL67)+SUMIF(E!$HC$15:$HL$15,'Ciclo Semaforico'!BH$32,E!$HC67:$HL67)+SUMIF(O!$HC$15:$HL$15,'Ciclo Semaforico'!BH$32,O!$HC67:$HL67))-IF(BH$31="",(SUMIF(S!$HC$15:$HL$15,'Ciclo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Semaforico'!BH$30,O!$HC67:$HL67))*BH$31))</f>
        <v>0</v>
      </c>
      <c r="BI92" s="241">
        <f>IF(BI$32="",IF(BI$31="",(SUMIF(S!$HC$15:$HL$15,'Ciclo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Semaforico'!BI$30,O!$HC67:$HL67))*BI$31),(SUMIF(S!$HC$15:$HL$15,'Ciclo Semaforico'!BI$32,S!$HC67:$HL67)+SUMIF(N!$HC$15:$HL$15,'Ciclo Semaforico'!BI$32,N!$HC67:$HL67)+SUMIF(E!$HC$15:$HL$15,'Ciclo Semaforico'!BI$32,E!$HC67:$HL67)+SUMIF(O!$HC$15:$HL$15,'Ciclo Semaforico'!BI$32,O!$HC67:$HL67))-IF(BI$31="",(SUMIF(S!$HC$15:$HL$15,'Ciclo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Semaforico'!BI$30,O!$HC67:$HL67))*BI$31))</f>
        <v>0</v>
      </c>
      <c r="BJ92" s="242">
        <f>IF(BJ$32="",IF(BJ$31="",(SUMIF(S!$HC$15:$HL$15,'Ciclo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Semaforico'!BJ$30,O!$HC67:$HL67))*BJ$31),(SUMIF(S!$HC$15:$HL$15,'Ciclo Semaforico'!BJ$32,S!$HC67:$HL67)+SUMIF(N!$HC$15:$HL$15,'Ciclo Semaforico'!BJ$32,N!$HC67:$HL67)+SUMIF(E!$HC$15:$HL$15,'Ciclo Semaforico'!BJ$32,E!$HC67:$HL67)+SUMIF(O!$HC$15:$HL$15,'Ciclo Semaforico'!BJ$32,O!$HC67:$HL67))-IF(BJ$31="",(SUMIF(S!$HC$15:$HL$15,'Ciclo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Semaforico'!BJ$30,O!$HC67:$HL67))*BJ$31))</f>
        <v>0</v>
      </c>
      <c r="BK92" s="240">
        <f>IF(BK$32="",IF(BK$31="",(SUMIF(S!$HC$15:$HL$15,'Ciclo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Semaforico'!BK$30,O!$HC67:$HL67))*BK$31),(SUMIF(S!$HC$15:$HL$15,'Ciclo Semaforico'!BK$32,S!$HC67:$HL67)+SUMIF(N!$HC$15:$HL$15,'Ciclo Semaforico'!BK$32,N!$HC67:$HL67)+SUMIF(E!$HC$15:$HL$15,'Ciclo Semaforico'!BK$32,E!$HC67:$HL67)+SUMIF(O!$HC$15:$HL$15,'Ciclo Semaforico'!BK$32,O!$HC67:$HL67))-IF(BK$31="",(SUMIF(S!$HC$15:$HL$15,'Ciclo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Semaforico'!BK$30,O!$HC67:$HL67))*BK$31))</f>
        <v>0</v>
      </c>
      <c r="BL92" s="241">
        <f>IF(BL$32="",IF(BL$31="",(SUMIF(S!$HC$15:$HL$15,'Ciclo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Semaforico'!BL$30,O!$HC67:$HL67))*BL$31),(SUMIF(S!$HC$15:$HL$15,'Ciclo Semaforico'!BL$32,S!$HC67:$HL67)+SUMIF(N!$HC$15:$HL$15,'Ciclo Semaforico'!BL$32,N!$HC67:$HL67)+SUMIF(E!$HC$15:$HL$15,'Ciclo Semaforico'!BL$32,E!$HC67:$HL67)+SUMIF(O!$HC$15:$HL$15,'Ciclo Semaforico'!BL$32,O!$HC67:$HL67))-IF(BL$31="",(SUMIF(S!$HC$15:$HL$15,'Ciclo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Semaforico'!BL$30,O!$HC67:$HL67))*BL$31))</f>
        <v>0</v>
      </c>
      <c r="BM92" s="241">
        <f>IF(BM$32="",IF(BM$31="",(SUMIF(S!$HC$15:$HL$15,'Ciclo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Semaforico'!BM$30,O!$HC67:$HL67))*BM$31),(SUMIF(S!$HC$15:$HL$15,'Ciclo Semaforico'!BM$32,S!$HC67:$HL67)+SUMIF(N!$HC$15:$HL$15,'Ciclo Semaforico'!BM$32,N!$HC67:$HL67)+SUMIF(E!$HC$15:$HL$15,'Ciclo Semaforico'!BM$32,E!$HC67:$HL67)+SUMIF(O!$HC$15:$HL$15,'Ciclo Semaforico'!BM$32,O!$HC67:$HL67))-IF(BM$31="",(SUMIF(S!$HC$15:$HL$15,'Ciclo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Semaforico'!BM$30,O!$HC67:$HL67))*BM$31))</f>
        <v>0</v>
      </c>
      <c r="BN92" s="241">
        <f>IF(BN$32="",IF(BN$31="",(SUMIF(S!$HC$15:$HL$15,'Ciclo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Semaforico'!BN$30,O!$HC67:$HL67))*BN$31),(SUMIF(S!$HC$15:$HL$15,'Ciclo Semaforico'!BN$32,S!$HC67:$HL67)+SUMIF(N!$HC$15:$HL$15,'Ciclo Semaforico'!BN$32,N!$HC67:$HL67)+SUMIF(E!$HC$15:$HL$15,'Ciclo Semaforico'!BN$32,E!$HC67:$HL67)+SUMIF(O!$HC$15:$HL$15,'Ciclo Semaforico'!BN$32,O!$HC67:$HL67))-IF(BN$31="",(SUMIF(S!$HC$15:$HL$15,'Ciclo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Semaforico'!BN$30,O!$HC67:$HL67))*BN$31))</f>
        <v>0</v>
      </c>
      <c r="BO92" s="241">
        <f>IF(BO$32="",IF(BO$31="",(SUMIF(S!$HC$15:$HL$15,'Ciclo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Semaforico'!BO$30,O!$HC67:$HL67))*BO$31),(SUMIF(S!$HC$15:$HL$15,'Ciclo Semaforico'!BO$32,S!$HC67:$HL67)+SUMIF(N!$HC$15:$HL$15,'Ciclo Semaforico'!BO$32,N!$HC67:$HL67)+SUMIF(E!$HC$15:$HL$15,'Ciclo Semaforico'!BO$32,E!$HC67:$HL67)+SUMIF(O!$HC$15:$HL$15,'Ciclo Semaforico'!BO$32,O!$HC67:$HL67))-IF(BO$31="",(SUMIF(S!$HC$15:$HL$15,'Ciclo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Semaforico'!BO$30,O!$HC67:$HL67))*BO$31))</f>
        <v>0</v>
      </c>
      <c r="BP92" s="241">
        <f>IF(BP$32="",IF(BP$31="",(SUMIF(S!$HC$15:$HL$15,'Ciclo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Semaforico'!BP$30,O!$HC67:$HL67))*BP$31),(SUMIF(S!$HC$15:$HL$15,'Ciclo Semaforico'!BP$32,S!$HC67:$HL67)+SUMIF(N!$HC$15:$HL$15,'Ciclo Semaforico'!BP$32,N!$HC67:$HL67)+SUMIF(E!$HC$15:$HL$15,'Ciclo Semaforico'!BP$32,E!$HC67:$HL67)+SUMIF(O!$HC$15:$HL$15,'Ciclo Semaforico'!BP$32,O!$HC67:$HL67))-IF(BP$31="",(SUMIF(S!$HC$15:$HL$15,'Ciclo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Semaforico'!BP$30,O!$HC67:$HL67))*BP$31))</f>
        <v>0</v>
      </c>
      <c r="BQ92" s="241">
        <f>IF(BQ$32="",IF(BQ$31="",(SUMIF(S!$HC$15:$HL$15,'Ciclo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Semaforico'!BQ$30,O!$HC67:$HL67))*BQ$31),(SUMIF(S!$HC$15:$HL$15,'Ciclo Semaforico'!BQ$32,S!$HC67:$HL67)+SUMIF(N!$HC$15:$HL$15,'Ciclo Semaforico'!BQ$32,N!$HC67:$HL67)+SUMIF(E!$HC$15:$HL$15,'Ciclo Semaforico'!BQ$32,E!$HC67:$HL67)+SUMIF(O!$HC$15:$HL$15,'Ciclo Semaforico'!BQ$32,O!$HC67:$HL67))-IF(BQ$31="",(SUMIF(S!$HC$15:$HL$15,'Ciclo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Semaforico'!BQ$30,O!$HC67:$HL67))*BQ$31))</f>
        <v>0</v>
      </c>
      <c r="BR92" s="241">
        <f>IF(BR$32="",IF(BR$31="",(SUMIF(S!$HC$15:$HL$15,'Ciclo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Semaforico'!BR$30,O!$HC67:$HL67))*BR$31),(SUMIF(S!$HC$15:$HL$15,'Ciclo Semaforico'!BR$32,S!$HC67:$HL67)+SUMIF(N!$HC$15:$HL$15,'Ciclo Semaforico'!BR$32,N!$HC67:$HL67)+SUMIF(E!$HC$15:$HL$15,'Ciclo Semaforico'!BR$32,E!$HC67:$HL67)+SUMIF(O!$HC$15:$HL$15,'Ciclo Semaforico'!BR$32,O!$HC67:$HL67))-IF(BR$31="",(SUMIF(S!$HC$15:$HL$15,'Ciclo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Semaforico'!BR$30,O!$HC67:$HL67))*BR$31))</f>
        <v>0</v>
      </c>
      <c r="BS92" s="241">
        <f>IF(BS$32="",IF(BS$31="",(SUMIF(S!$HC$15:$HL$15,'Ciclo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Semaforico'!BS$30,O!$HC67:$HL67))*BS$31),(SUMIF(S!$HC$15:$HL$15,'Ciclo Semaforico'!BS$32,S!$HC67:$HL67)+SUMIF(N!$HC$15:$HL$15,'Ciclo Semaforico'!BS$32,N!$HC67:$HL67)+SUMIF(E!$HC$15:$HL$15,'Ciclo Semaforico'!BS$32,E!$HC67:$HL67)+SUMIF(O!$HC$15:$HL$15,'Ciclo Semaforico'!BS$32,O!$HC67:$HL67))-IF(BS$31="",(SUMIF(S!$HC$15:$HL$15,'Ciclo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Semaforico'!BS$30,O!$HC67:$HL67))*BS$31))</f>
        <v>0</v>
      </c>
      <c r="BT92" s="241">
        <f>IF(BT$32="",IF(BT$31="",(SUMIF(S!$HC$15:$HL$15,'Ciclo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Semaforico'!BT$30,O!$HC67:$HL67))*BT$31),(SUMIF(S!$HC$15:$HL$15,'Ciclo Semaforico'!BT$32,S!$HC67:$HL67)+SUMIF(N!$HC$15:$HL$15,'Ciclo Semaforico'!BT$32,N!$HC67:$HL67)+SUMIF(E!$HC$15:$HL$15,'Ciclo Semaforico'!BT$32,E!$HC67:$HL67)+SUMIF(O!$HC$15:$HL$15,'Ciclo Semaforico'!BT$32,O!$HC67:$HL67))-IF(BT$31="",(SUMIF(S!$HC$15:$HL$15,'Ciclo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Semaforico'!BT$30,O!$HC67:$HL67))*BT$31))</f>
        <v>0</v>
      </c>
      <c r="BU92" s="241">
        <f>IF(BU$32="",IF(BU$31="",(SUMIF(S!$HC$15:$HL$15,'Ciclo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Semaforico'!BU$30,O!$HC67:$HL67))*BU$31),(SUMIF(S!$HC$15:$HL$15,'Ciclo Semaforico'!BU$32,S!$HC67:$HL67)+SUMIF(N!$HC$15:$HL$15,'Ciclo Semaforico'!BU$32,N!$HC67:$HL67)+SUMIF(E!$HC$15:$HL$15,'Ciclo Semaforico'!BU$32,E!$HC67:$HL67)+SUMIF(O!$HC$15:$HL$15,'Ciclo Semaforico'!BU$32,O!$HC67:$HL67))-IF(BU$31="",(SUMIF(S!$HC$15:$HL$15,'Ciclo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Semaforico'!BU$30,O!$HC67:$HL67))*BU$31))</f>
        <v>0</v>
      </c>
      <c r="BV92" s="242">
        <f>IF(BV$32="",IF(BV$31="",(SUMIF(S!$HC$15:$HL$15,'Ciclo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Semaforico'!BV$30,O!$HC67:$HL67))*BV$31),(SUMIF(S!$HC$15:$HL$15,'Ciclo Semaforico'!BV$32,S!$HC67:$HL67)+SUMIF(N!$HC$15:$HL$15,'Ciclo Semaforico'!BV$32,N!$HC67:$HL67)+SUMIF(E!$HC$15:$HL$15,'Ciclo Semaforico'!BV$32,E!$HC67:$HL67)+SUMIF(O!$HC$15:$HL$15,'Ciclo Semaforico'!BV$32,O!$HC67:$HL67))-IF(BV$31="",(SUMIF(S!$HC$15:$HL$15,'Ciclo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Semaforico'!BV$30,O!$HC67:$HL67))*BV$31))</f>
        <v>0</v>
      </c>
      <c r="BW92" s="240">
        <f>IF(BW$32="",IF(BW$31="",(SUMIF(S!$HC$15:$HL$15,'Ciclo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Semaforico'!BW$30,O!$HC67:$HL67))*BW$31),(SUMIF(S!$HC$15:$HL$15,'Ciclo Semaforico'!BW$32,S!$HC67:$HL67)+SUMIF(N!$HC$15:$HL$15,'Ciclo Semaforico'!BW$32,N!$HC67:$HL67)+SUMIF(E!$HC$15:$HL$15,'Ciclo Semaforico'!BW$32,E!$HC67:$HL67)+SUMIF(O!$HC$15:$HL$15,'Ciclo Semaforico'!BW$32,O!$HC67:$HL67))-IF(BW$31="",(SUMIF(S!$HC$15:$HL$15,'Ciclo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Semaforico'!BW$30,O!$HC67:$HL67))*BW$31))</f>
        <v>0</v>
      </c>
      <c r="BX92" s="241">
        <f>IF(BX$32="",IF(BX$31="",(SUMIF(S!$HC$15:$HL$15,'Ciclo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Semaforico'!BX$30,O!$HC67:$HL67))*BX$31),(SUMIF(S!$HC$15:$HL$15,'Ciclo Semaforico'!BX$32,S!$HC67:$HL67)+SUMIF(N!$HC$15:$HL$15,'Ciclo Semaforico'!BX$32,N!$HC67:$HL67)+SUMIF(E!$HC$15:$HL$15,'Ciclo Semaforico'!BX$32,E!$HC67:$HL67)+SUMIF(O!$HC$15:$HL$15,'Ciclo Semaforico'!BX$32,O!$HC67:$HL67))-IF(BX$31="",(SUMIF(S!$HC$15:$HL$15,'Ciclo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Semaforico'!BX$30,O!$HC67:$HL67))*BX$31))</f>
        <v>0</v>
      </c>
      <c r="BY92" s="241">
        <f>IF(BY$32="",IF(BY$31="",(SUMIF(S!$HC$15:$HL$15,'Ciclo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Semaforico'!BY$30,O!$HC67:$HL67))*BY$31),(SUMIF(S!$HC$15:$HL$15,'Ciclo Semaforico'!BY$32,S!$HC67:$HL67)+SUMIF(N!$HC$15:$HL$15,'Ciclo Semaforico'!BY$32,N!$HC67:$HL67)+SUMIF(E!$HC$15:$HL$15,'Ciclo Semaforico'!BY$32,E!$HC67:$HL67)+SUMIF(O!$HC$15:$HL$15,'Ciclo Semaforico'!BY$32,O!$HC67:$HL67))-IF(BY$31="",(SUMIF(S!$HC$15:$HL$15,'Ciclo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Semaforico'!BY$30,O!$HC67:$HL67))*BY$31))</f>
        <v>0</v>
      </c>
      <c r="BZ92" s="241">
        <f>IF(BZ$32="",IF(BZ$31="",(SUMIF(S!$HC$15:$HL$15,'Ciclo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Semaforico'!BZ$30,O!$HC67:$HL67))*BZ$31),(SUMIF(S!$HC$15:$HL$15,'Ciclo Semaforico'!BZ$32,S!$HC67:$HL67)+SUMIF(N!$HC$15:$HL$15,'Ciclo Semaforico'!BZ$32,N!$HC67:$HL67)+SUMIF(E!$HC$15:$HL$15,'Ciclo Semaforico'!BZ$32,E!$HC67:$HL67)+SUMIF(O!$HC$15:$HL$15,'Ciclo Semaforico'!BZ$32,O!$HC67:$HL67))-IF(BZ$31="",(SUMIF(S!$HC$15:$HL$15,'Ciclo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Semaforico'!BZ$30,O!$HC67:$HL67))*BZ$31))</f>
        <v>0</v>
      </c>
      <c r="CA92" s="241">
        <f>IF(CA$32="",IF(CA$31="",(SUMIF(S!$HC$15:$HL$15,'Ciclo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Semaforico'!CA$30,O!$HC67:$HL67))*CA$31),(SUMIF(S!$HC$15:$HL$15,'Ciclo Semaforico'!CA$32,S!$HC67:$HL67)+SUMIF(N!$HC$15:$HL$15,'Ciclo Semaforico'!CA$32,N!$HC67:$HL67)+SUMIF(E!$HC$15:$HL$15,'Ciclo Semaforico'!CA$32,E!$HC67:$HL67)+SUMIF(O!$HC$15:$HL$15,'Ciclo Semaforico'!CA$32,O!$HC67:$HL67))-IF(CA$31="",(SUMIF(S!$HC$15:$HL$15,'Ciclo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Semaforico'!CA$30,O!$HC67:$HL67))*CA$31))</f>
        <v>0</v>
      </c>
      <c r="CB92" s="241">
        <f>IF(CB$32="",IF(CB$31="",(SUMIF(S!$HC$15:$HL$15,'Ciclo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Semaforico'!CB$30,O!$HC67:$HL67))*CB$31),(SUMIF(S!$HC$15:$HL$15,'Ciclo Semaforico'!CB$32,S!$HC67:$HL67)+SUMIF(N!$HC$15:$HL$15,'Ciclo Semaforico'!CB$32,N!$HC67:$HL67)+SUMIF(E!$HC$15:$HL$15,'Ciclo Semaforico'!CB$32,E!$HC67:$HL67)+SUMIF(O!$HC$15:$HL$15,'Ciclo Semaforico'!CB$32,O!$HC67:$HL67))-IF(CB$31="",(SUMIF(S!$HC$15:$HL$15,'Ciclo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Semaforico'!CB$30,O!$HC67:$HL67))*CB$31))</f>
        <v>0</v>
      </c>
      <c r="CC92" s="241">
        <f>IF(CC$32="",IF(CC$31="",(SUMIF(S!$HC$15:$HL$15,'Ciclo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Semaforico'!CC$30,O!$HC67:$HL67))*CC$31),(SUMIF(S!$HC$15:$HL$15,'Ciclo Semaforico'!CC$32,S!$HC67:$HL67)+SUMIF(N!$HC$15:$HL$15,'Ciclo Semaforico'!CC$32,N!$HC67:$HL67)+SUMIF(E!$HC$15:$HL$15,'Ciclo Semaforico'!CC$32,E!$HC67:$HL67)+SUMIF(O!$HC$15:$HL$15,'Ciclo Semaforico'!CC$32,O!$HC67:$HL67))-IF(CC$31="",(SUMIF(S!$HC$15:$HL$15,'Ciclo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Semaforico'!CC$30,O!$HC67:$HL67))*CC$31))</f>
        <v>0</v>
      </c>
      <c r="CD92" s="241">
        <f>IF(CD$32="",IF(CD$31="",(SUMIF(S!$HC$15:$HL$15,'Ciclo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Semaforico'!CD$30,O!$HC67:$HL67))*CD$31),(SUMIF(S!$HC$15:$HL$15,'Ciclo Semaforico'!CD$32,S!$HC67:$HL67)+SUMIF(N!$HC$15:$HL$15,'Ciclo Semaforico'!CD$32,N!$HC67:$HL67)+SUMIF(E!$HC$15:$HL$15,'Ciclo Semaforico'!CD$32,E!$HC67:$HL67)+SUMIF(O!$HC$15:$HL$15,'Ciclo Semaforico'!CD$32,O!$HC67:$HL67))-IF(CD$31="",(SUMIF(S!$HC$15:$HL$15,'Ciclo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Semaforico'!CD$30,O!$HC67:$HL67))*CD$31))</f>
        <v>0</v>
      </c>
      <c r="CE92" s="241">
        <f>IF(CE$32="",IF(CE$31="",(SUMIF(S!$HC$15:$HL$15,'Ciclo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Semaforico'!CE$30,O!$HC67:$HL67))*CE$31),(SUMIF(S!$HC$15:$HL$15,'Ciclo Semaforico'!CE$32,S!$HC67:$HL67)+SUMIF(N!$HC$15:$HL$15,'Ciclo Semaforico'!CE$32,N!$HC67:$HL67)+SUMIF(E!$HC$15:$HL$15,'Ciclo Semaforico'!CE$32,E!$HC67:$HL67)+SUMIF(O!$HC$15:$HL$15,'Ciclo Semaforico'!CE$32,O!$HC67:$HL67))-IF(CE$31="",(SUMIF(S!$HC$15:$HL$15,'Ciclo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Semaforico'!CE$30,O!$HC67:$HL67))*CE$31))</f>
        <v>0</v>
      </c>
      <c r="CF92" s="241">
        <f>IF(CF$32="",IF(CF$31="",(SUMIF(S!$HC$15:$HL$15,'Ciclo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Semaforico'!CF$30,O!$HC67:$HL67))*CF$31),(SUMIF(S!$HC$15:$HL$15,'Ciclo Semaforico'!CF$32,S!$HC67:$HL67)+SUMIF(N!$HC$15:$HL$15,'Ciclo Semaforico'!CF$32,N!$HC67:$HL67)+SUMIF(E!$HC$15:$HL$15,'Ciclo Semaforico'!CF$32,E!$HC67:$HL67)+SUMIF(O!$HC$15:$HL$15,'Ciclo Semaforico'!CF$32,O!$HC67:$HL67))-IF(CF$31="",(SUMIF(S!$HC$15:$HL$15,'Ciclo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Semaforico'!CF$30,O!$HC67:$HL67))*CF$31))</f>
        <v>0</v>
      </c>
      <c r="CG92" s="241">
        <f>IF(CG$32="",IF(CG$31="",(SUMIF(S!$HC$15:$HL$15,'Ciclo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Semaforico'!CG$30,O!$HC67:$HL67))*CG$31),(SUMIF(S!$HC$15:$HL$15,'Ciclo Semaforico'!CG$32,S!$HC67:$HL67)+SUMIF(N!$HC$15:$HL$15,'Ciclo Semaforico'!CG$32,N!$HC67:$HL67)+SUMIF(E!$HC$15:$HL$15,'Ciclo Semaforico'!CG$32,E!$HC67:$HL67)+SUMIF(O!$HC$15:$HL$15,'Ciclo Semaforico'!CG$32,O!$HC67:$HL67))-IF(CG$31="",(SUMIF(S!$HC$15:$HL$15,'Ciclo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Semaforico'!CG$30,O!$HC67:$HL67))*CG$31))</f>
        <v>0</v>
      </c>
      <c r="CH92" s="242">
        <f>IF(CH$32="",IF(CH$31="",(SUMIF(S!$HC$15:$HL$15,'Ciclo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Semaforico'!CH$30,O!$HC67:$HL67))*CH$31),(SUMIF(S!$HC$15:$HL$15,'Ciclo Semaforico'!CH$32,S!$HC67:$HL67)+SUMIF(N!$HC$15:$HL$15,'Ciclo Semaforico'!CH$32,N!$HC67:$HL67)+SUMIF(E!$HC$15:$HL$15,'Ciclo Semaforico'!CH$32,E!$HC67:$HL67)+SUMIF(O!$HC$15:$HL$15,'Ciclo Semaforico'!CH$32,O!$HC67:$HL67))-IF(CH$31="",(SUMIF(S!$HC$15:$HL$15,'Ciclo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Semaforico'!CH$30,O!$HC67:$HL67))*CH$31))</f>
        <v>0</v>
      </c>
      <c r="CI92" s="240" t="e">
        <f t="shared" si="208"/>
        <v>#REF!</v>
      </c>
      <c r="CJ92" s="241" t="e">
        <f t="shared" si="209"/>
        <v>#REF!</v>
      </c>
      <c r="CK92" s="241" t="e">
        <f t="shared" si="210"/>
        <v>#REF!</v>
      </c>
      <c r="CL92" s="241" t="e">
        <f t="shared" si="211"/>
        <v>#REF!</v>
      </c>
      <c r="CM92" s="241" t="e">
        <f t="shared" si="212"/>
        <v>#REF!</v>
      </c>
      <c r="CN92" s="241" t="e">
        <f t="shared" si="213"/>
        <v>#REF!</v>
      </c>
      <c r="CO92" s="241" t="e">
        <f t="shared" si="214"/>
        <v>#REF!</v>
      </c>
      <c r="CP92" s="241" t="e">
        <f t="shared" si="215"/>
        <v>#REF!</v>
      </c>
      <c r="CQ92" s="241" t="e">
        <f t="shared" si="216"/>
        <v>#REF!</v>
      </c>
      <c r="CR92" s="241" t="e">
        <f t="shared" si="217"/>
        <v>#REF!</v>
      </c>
      <c r="CS92" s="241" t="e">
        <f t="shared" si="218"/>
        <v>#REF!</v>
      </c>
      <c r="CT92" s="242">
        <f t="shared" si="219"/>
        <v>0</v>
      </c>
      <c r="CU92" s="240" t="e">
        <f t="shared" si="220"/>
        <v>#REF!</v>
      </c>
      <c r="CV92" s="241" t="e">
        <f t="shared" si="221"/>
        <v>#REF!</v>
      </c>
      <c r="CW92" s="241" t="e">
        <f t="shared" si="222"/>
        <v>#REF!</v>
      </c>
      <c r="CX92" s="241">
        <f t="shared" si="223"/>
        <v>0</v>
      </c>
      <c r="CY92" s="241">
        <f t="shared" si="224"/>
        <v>0</v>
      </c>
      <c r="CZ92" s="241">
        <f t="shared" si="225"/>
        <v>0</v>
      </c>
      <c r="DA92" s="241">
        <f t="shared" si="226"/>
        <v>0</v>
      </c>
      <c r="DB92" s="241">
        <f t="shared" si="227"/>
        <v>0</v>
      </c>
      <c r="DC92" s="241">
        <f t="shared" si="228"/>
        <v>0</v>
      </c>
      <c r="DD92" s="241">
        <f t="shared" si="229"/>
        <v>0</v>
      </c>
      <c r="DE92" s="241">
        <f t="shared" si="230"/>
        <v>0</v>
      </c>
      <c r="DF92" s="242">
        <f t="shared" si="231"/>
        <v>0</v>
      </c>
      <c r="DG92" s="240">
        <f t="shared" si="232"/>
        <v>0</v>
      </c>
      <c r="DH92" s="241">
        <f t="shared" si="233"/>
        <v>0</v>
      </c>
      <c r="DI92" s="241">
        <f t="shared" si="234"/>
        <v>0</v>
      </c>
      <c r="DJ92" s="241">
        <f t="shared" si="235"/>
        <v>0</v>
      </c>
      <c r="DK92" s="241">
        <f t="shared" si="236"/>
        <v>0</v>
      </c>
      <c r="DL92" s="241">
        <f t="shared" si="237"/>
        <v>0</v>
      </c>
      <c r="DM92" s="241">
        <f t="shared" si="238"/>
        <v>0</v>
      </c>
      <c r="DN92" s="241">
        <f t="shared" si="239"/>
        <v>0</v>
      </c>
      <c r="DO92" s="241">
        <f t="shared" si="240"/>
        <v>0</v>
      </c>
      <c r="DP92" s="241">
        <f t="shared" si="241"/>
        <v>0</v>
      </c>
      <c r="DQ92" s="241">
        <f t="shared" si="242"/>
        <v>0</v>
      </c>
      <c r="DR92" s="242">
        <f t="shared" si="243"/>
        <v>0</v>
      </c>
      <c r="DS92" s="240">
        <f t="shared" si="244"/>
        <v>0</v>
      </c>
      <c r="DT92" s="241">
        <f t="shared" si="245"/>
        <v>0</v>
      </c>
      <c r="DU92" s="241">
        <f t="shared" si="246"/>
        <v>0</v>
      </c>
      <c r="DV92" s="241">
        <f t="shared" si="247"/>
        <v>0</v>
      </c>
      <c r="DW92" s="241">
        <f t="shared" si="248"/>
        <v>0</v>
      </c>
      <c r="DX92" s="241">
        <f t="shared" si="249"/>
        <v>0</v>
      </c>
      <c r="DY92" s="241">
        <f t="shared" si="250"/>
        <v>0</v>
      </c>
      <c r="DZ92" s="241">
        <f t="shared" si="251"/>
        <v>0</v>
      </c>
      <c r="EA92" s="241">
        <f t="shared" si="252"/>
        <v>0</v>
      </c>
      <c r="EB92" s="241">
        <f t="shared" si="253"/>
        <v>0</v>
      </c>
      <c r="EC92" s="241">
        <f t="shared" si="254"/>
        <v>0</v>
      </c>
      <c r="ED92" s="242">
        <f t="shared" si="255"/>
        <v>0</v>
      </c>
      <c r="EE92" s="240">
        <f t="shared" si="256"/>
        <v>0</v>
      </c>
      <c r="EF92" s="241">
        <f t="shared" si="257"/>
        <v>0</v>
      </c>
      <c r="EG92" s="241">
        <f t="shared" si="258"/>
        <v>0</v>
      </c>
      <c r="EH92" s="241">
        <f t="shared" si="259"/>
        <v>0</v>
      </c>
      <c r="EI92" s="241">
        <f t="shared" si="260"/>
        <v>0</v>
      </c>
      <c r="EJ92" s="241">
        <f t="shared" si="261"/>
        <v>0</v>
      </c>
      <c r="EK92" s="241">
        <f t="shared" si="262"/>
        <v>0</v>
      </c>
      <c r="EL92" s="241">
        <f t="shared" si="263"/>
        <v>0</v>
      </c>
      <c r="EM92" s="241">
        <f t="shared" si="264"/>
        <v>0</v>
      </c>
      <c r="EN92" s="241">
        <f t="shared" si="265"/>
        <v>0</v>
      </c>
      <c r="EO92" s="241">
        <f t="shared" si="266"/>
        <v>0</v>
      </c>
      <c r="EP92" s="242">
        <f t="shared" si="267"/>
        <v>0</v>
      </c>
      <c r="EQ92" s="251" t="e">
        <f t="shared" si="268"/>
        <v>#REF!</v>
      </c>
      <c r="ER92" s="252" t="e">
        <f t="shared" si="269"/>
        <v>#REF!</v>
      </c>
      <c r="ES92" s="252" t="e">
        <f t="shared" si="270"/>
        <v>#REF!</v>
      </c>
      <c r="ET92" s="252" t="e">
        <f t="shared" si="271"/>
        <v>#REF!</v>
      </c>
      <c r="EU92" s="252" t="e">
        <f t="shared" si="272"/>
        <v>#REF!</v>
      </c>
      <c r="EV92" s="252" t="e">
        <f t="shared" si="273"/>
        <v>#REF!</v>
      </c>
      <c r="EW92" s="252" t="e">
        <f t="shared" si="274"/>
        <v>#REF!</v>
      </c>
      <c r="EX92" s="252" t="e">
        <f t="shared" si="275"/>
        <v>#REF!</v>
      </c>
      <c r="EY92" s="252" t="e">
        <f t="shared" si="276"/>
        <v>#REF!</v>
      </c>
      <c r="EZ92" s="252" t="e">
        <f t="shared" si="277"/>
        <v>#REF!</v>
      </c>
      <c r="FA92" s="252" t="e">
        <f t="shared" si="278"/>
        <v>#REF!</v>
      </c>
      <c r="FB92" s="253" t="str">
        <f t="shared" si="279"/>
        <v/>
      </c>
      <c r="FC92" s="251" t="e">
        <f t="shared" si="280"/>
        <v>#REF!</v>
      </c>
      <c r="FD92" s="252" t="e">
        <f t="shared" si="281"/>
        <v>#REF!</v>
      </c>
      <c r="FE92" s="252" t="e">
        <f t="shared" si="282"/>
        <v>#REF!</v>
      </c>
      <c r="FF92" s="252" t="str">
        <f t="shared" si="283"/>
        <v/>
      </c>
      <c r="FG92" s="252" t="str">
        <f t="shared" si="284"/>
        <v/>
      </c>
      <c r="FH92" s="252" t="str">
        <f t="shared" si="285"/>
        <v/>
      </c>
      <c r="FI92" s="252" t="str">
        <f t="shared" si="286"/>
        <v/>
      </c>
      <c r="FJ92" s="252" t="str">
        <f t="shared" si="287"/>
        <v/>
      </c>
      <c r="FK92" s="252" t="str">
        <f t="shared" si="288"/>
        <v/>
      </c>
      <c r="FL92" s="252" t="str">
        <f t="shared" si="289"/>
        <v/>
      </c>
      <c r="FM92" s="252" t="str">
        <f t="shared" si="290"/>
        <v/>
      </c>
      <c r="FN92" s="253" t="str">
        <f t="shared" si="291"/>
        <v/>
      </c>
      <c r="FO92" s="251" t="str">
        <f t="shared" si="292"/>
        <v/>
      </c>
      <c r="FP92" s="252" t="str">
        <f t="shared" si="293"/>
        <v/>
      </c>
      <c r="FQ92" s="252" t="str">
        <f t="shared" si="294"/>
        <v/>
      </c>
      <c r="FR92" s="252" t="str">
        <f t="shared" si="295"/>
        <v/>
      </c>
      <c r="FS92" s="252" t="str">
        <f t="shared" si="296"/>
        <v/>
      </c>
      <c r="FT92" s="252" t="str">
        <f t="shared" si="297"/>
        <v/>
      </c>
      <c r="FU92" s="252" t="str">
        <f t="shared" si="298"/>
        <v/>
      </c>
      <c r="FV92" s="252" t="str">
        <f t="shared" si="299"/>
        <v/>
      </c>
      <c r="FW92" s="252" t="str">
        <f t="shared" si="300"/>
        <v/>
      </c>
      <c r="FX92" s="252" t="str">
        <f t="shared" si="301"/>
        <v/>
      </c>
      <c r="FY92" s="252" t="str">
        <f t="shared" si="302"/>
        <v/>
      </c>
      <c r="FZ92" s="253" t="str">
        <f t="shared" si="303"/>
        <v/>
      </c>
      <c r="GA92" s="251" t="str">
        <f t="shared" si="304"/>
        <v/>
      </c>
      <c r="GB92" s="252" t="str">
        <f t="shared" si="305"/>
        <v/>
      </c>
      <c r="GC92" s="252" t="str">
        <f t="shared" si="306"/>
        <v/>
      </c>
      <c r="GD92" s="252" t="str">
        <f t="shared" si="307"/>
        <v/>
      </c>
      <c r="GE92" s="252" t="str">
        <f t="shared" si="308"/>
        <v/>
      </c>
      <c r="GF92" s="252" t="str">
        <f t="shared" si="309"/>
        <v/>
      </c>
      <c r="GG92" s="252" t="str">
        <f t="shared" si="310"/>
        <v/>
      </c>
      <c r="GH92" s="252" t="str">
        <f t="shared" si="311"/>
        <v/>
      </c>
      <c r="GI92" s="252" t="str">
        <f t="shared" si="312"/>
        <v/>
      </c>
      <c r="GJ92" s="252" t="str">
        <f t="shared" si="313"/>
        <v/>
      </c>
      <c r="GK92" s="252" t="str">
        <f t="shared" si="314"/>
        <v/>
      </c>
      <c r="GL92" s="253" t="str">
        <f t="shared" si="315"/>
        <v/>
      </c>
      <c r="GM92" s="251" t="str">
        <f t="shared" si="316"/>
        <v/>
      </c>
      <c r="GN92" s="252" t="str">
        <f t="shared" si="317"/>
        <v/>
      </c>
      <c r="GO92" s="252" t="str">
        <f t="shared" si="318"/>
        <v/>
      </c>
      <c r="GP92" s="252" t="str">
        <f t="shared" si="319"/>
        <v/>
      </c>
      <c r="GQ92" s="252" t="str">
        <f t="shared" si="320"/>
        <v/>
      </c>
      <c r="GR92" s="252" t="str">
        <f t="shared" si="321"/>
        <v/>
      </c>
      <c r="GS92" s="252" t="str">
        <f t="shared" si="322"/>
        <v/>
      </c>
      <c r="GT92" s="252" t="str">
        <f t="shared" si="323"/>
        <v/>
      </c>
      <c r="GU92" s="252" t="str">
        <f t="shared" si="324"/>
        <v/>
      </c>
      <c r="GV92" s="252" t="str">
        <f t="shared" si="325"/>
        <v/>
      </c>
      <c r="GW92" s="252" t="str">
        <f t="shared" si="326"/>
        <v/>
      </c>
      <c r="GX92" s="253" t="str">
        <f t="shared" si="327"/>
        <v/>
      </c>
      <c r="GY92" s="248" t="e">
        <f t="shared" si="332"/>
        <v>#REF!</v>
      </c>
      <c r="GZ92" s="249" t="e">
        <f t="shared" si="332"/>
        <v>#REF!</v>
      </c>
      <c r="HA92" s="249">
        <f t="shared" si="332"/>
        <v>0</v>
      </c>
      <c r="HB92" s="249">
        <f t="shared" si="332"/>
        <v>0</v>
      </c>
      <c r="HC92" s="249">
        <f t="shared" si="332"/>
        <v>0</v>
      </c>
      <c r="HD92" s="249">
        <f t="shared" si="332"/>
        <v>0</v>
      </c>
      <c r="HE92" s="249">
        <f t="shared" si="332"/>
        <v>0</v>
      </c>
      <c r="HF92" s="250">
        <f t="shared" si="332"/>
        <v>0</v>
      </c>
      <c r="HG92" s="248" t="e">
        <f t="shared" si="333"/>
        <v>#REF!</v>
      </c>
      <c r="HH92" s="249" t="e">
        <f t="shared" si="333"/>
        <v>#REF!</v>
      </c>
      <c r="HI92" s="249">
        <f t="shared" si="333"/>
        <v>0</v>
      </c>
      <c r="HJ92" s="249">
        <f t="shared" si="333"/>
        <v>0</v>
      </c>
      <c r="HK92" s="249">
        <f t="shared" si="333"/>
        <v>0</v>
      </c>
      <c r="HL92" s="249">
        <f t="shared" si="333"/>
        <v>0</v>
      </c>
      <c r="HM92" s="249">
        <f t="shared" si="333"/>
        <v>0</v>
      </c>
      <c r="HN92" s="250">
        <f t="shared" si="333"/>
        <v>0</v>
      </c>
      <c r="HO92" s="248">
        <f t="shared" si="334"/>
        <v>0</v>
      </c>
      <c r="HP92" s="249">
        <f t="shared" si="334"/>
        <v>0</v>
      </c>
      <c r="HQ92" s="249">
        <f t="shared" si="334"/>
        <v>0</v>
      </c>
      <c r="HR92" s="249">
        <f t="shared" si="334"/>
        <v>0</v>
      </c>
      <c r="HS92" s="249">
        <f t="shared" si="334"/>
        <v>0</v>
      </c>
      <c r="HT92" s="249">
        <f t="shared" si="334"/>
        <v>0</v>
      </c>
      <c r="HU92" s="249">
        <f t="shared" si="334"/>
        <v>0</v>
      </c>
      <c r="HV92" s="250">
        <f t="shared" si="334"/>
        <v>0</v>
      </c>
      <c r="HW92" s="248">
        <f t="shared" si="335"/>
        <v>0</v>
      </c>
      <c r="HX92" s="249">
        <f t="shared" si="335"/>
        <v>0</v>
      </c>
      <c r="HY92" s="249">
        <f t="shared" si="335"/>
        <v>0</v>
      </c>
      <c r="HZ92" s="249">
        <f t="shared" si="335"/>
        <v>0</v>
      </c>
      <c r="IA92" s="249">
        <f t="shared" si="335"/>
        <v>0</v>
      </c>
      <c r="IB92" s="249">
        <f t="shared" si="335"/>
        <v>0</v>
      </c>
      <c r="IC92" s="249">
        <f t="shared" si="335"/>
        <v>0</v>
      </c>
      <c r="ID92" s="250">
        <f t="shared" si="335"/>
        <v>0</v>
      </c>
      <c r="IE92" s="248">
        <f t="shared" si="336"/>
        <v>0</v>
      </c>
      <c r="IF92" s="249">
        <f t="shared" si="336"/>
        <v>0</v>
      </c>
      <c r="IG92" s="249">
        <f t="shared" si="336"/>
        <v>0</v>
      </c>
      <c r="IH92" s="249">
        <f t="shared" si="336"/>
        <v>0</v>
      </c>
      <c r="II92" s="249">
        <f t="shared" si="336"/>
        <v>0</v>
      </c>
      <c r="IJ92" s="249">
        <f t="shared" si="336"/>
        <v>0</v>
      </c>
      <c r="IK92" s="249">
        <f t="shared" si="336"/>
        <v>0</v>
      </c>
      <c r="IL92" s="250">
        <f t="shared" si="336"/>
        <v>0</v>
      </c>
      <c r="IM92" s="251" t="e">
        <f t="shared" si="203"/>
        <v>#REF!</v>
      </c>
      <c r="IN92" s="252" t="e">
        <f t="shared" si="204"/>
        <v>#REF!</v>
      </c>
      <c r="IO92" s="252">
        <f t="shared" si="205"/>
        <v>0</v>
      </c>
      <c r="IP92" s="252">
        <f t="shared" si="206"/>
        <v>0</v>
      </c>
      <c r="IQ92" s="253">
        <f t="shared" si="207"/>
        <v>0</v>
      </c>
      <c r="IR92" s="405" t="e">
        <f t="shared" si="195"/>
        <v>#REF!</v>
      </c>
      <c r="IS92" s="246">
        <f t="shared" si="202"/>
        <v>13</v>
      </c>
      <c r="IT92" s="254" t="e">
        <f t="shared" si="328"/>
        <v>#REF!</v>
      </c>
      <c r="IU92" s="682">
        <v>2600</v>
      </c>
      <c r="IV92" s="410">
        <v>4</v>
      </c>
      <c r="IW92" s="666" t="s">
        <v>229</v>
      </c>
      <c r="IX92" s="667" t="e">
        <f t="shared" si="196"/>
        <v>#REF!</v>
      </c>
      <c r="IY92" s="668" t="e">
        <f t="shared" si="329"/>
        <v>#REF!</v>
      </c>
      <c r="IZ92" s="669">
        <v>3</v>
      </c>
      <c r="JA92" s="670">
        <v>2</v>
      </c>
      <c r="JB92" s="668" t="e">
        <f t="shared" si="330"/>
        <v>#REF!</v>
      </c>
      <c r="JC92" s="669">
        <f t="shared" si="337"/>
        <v>3</v>
      </c>
      <c r="JD92" s="670">
        <f t="shared" si="337"/>
        <v>2</v>
      </c>
      <c r="JE92" s="671" t="e">
        <f t="shared" si="331"/>
        <v>#REF!</v>
      </c>
      <c r="JF92" s="672">
        <v>3</v>
      </c>
      <c r="JG92" s="673">
        <v>0</v>
      </c>
      <c r="JH92" s="671"/>
      <c r="JI92" s="672"/>
      <c r="JJ92" s="673"/>
      <c r="JK92" s="419"/>
      <c r="JL92" s="420"/>
      <c r="JM92" s="421"/>
      <c r="JN92" s="680">
        <v>1</v>
      </c>
      <c r="JO92" s="680">
        <v>1</v>
      </c>
      <c r="JP92" s="680">
        <v>1</v>
      </c>
      <c r="JQ92" s="680">
        <v>1</v>
      </c>
      <c r="JR92" s="681">
        <v>1</v>
      </c>
      <c r="JS92" s="676" t="e">
        <f t="shared" si="201"/>
        <v>#REF!</v>
      </c>
    </row>
    <row r="93" spans="25:279" ht="20.100000000000001" hidden="1" customHeight="1">
      <c r="Y93" s="381" t="e">
        <f>N!IK68</f>
        <v>#REF!</v>
      </c>
      <c r="Z93" s="378" t="s">
        <v>50</v>
      </c>
      <c r="AA93" s="240" t="e">
        <f>IF(AA$32="",IF(AA$31="",(SUMIF(S!$HC$15:$HL$15,'Ciclo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Semaforico'!AA$30,O!$HC68:$HL68))*AA$31),(SUMIF(S!$HC$15:$HL$15,'Ciclo Semaforico'!AA$32,S!$HC68:$HL68)+SUMIF(N!$HC$15:$HL$15,'Ciclo Semaforico'!AA$32,N!$HC68:$HL68)+SUMIF(E!$HC$15:$HL$15,'Ciclo Semaforico'!AA$32,E!$HC68:$HL68)+SUMIF(O!$HC$15:$HL$15,'Ciclo Semaforico'!AA$32,O!$HC68:$HL68))-IF(AA$31="",(SUMIF(S!$HC$15:$HL$15,'Ciclo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Semaforico'!AA$30,O!$HC68:$HL68))*AA$31))</f>
        <v>#REF!</v>
      </c>
      <c r="AB93" s="241" t="e">
        <f>IF(AB$32="",IF(AB$31="",(SUMIF(S!$HC$15:$HL$15,'Ciclo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Semaforico'!AB$30,O!$HC68:$HL68))*AB$31),(SUMIF(S!$HC$15:$HL$15,'Ciclo Semaforico'!AB$32,S!$HC68:$HL68)+SUMIF(N!$HC$15:$HL$15,'Ciclo Semaforico'!AB$32,N!$HC68:$HL68)+SUMIF(E!$HC$15:$HL$15,'Ciclo Semaforico'!AB$32,E!$HC68:$HL68)+SUMIF(O!$HC$15:$HL$15,'Ciclo Semaforico'!AB$32,O!$HC68:$HL68))-IF(AB$31="",(SUMIF(S!$HC$15:$HL$15,'Ciclo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Semaforico'!AB$30,O!$HC68:$HL68))*AB$31))</f>
        <v>#REF!</v>
      </c>
      <c r="AC93" s="241" t="e">
        <f>IF(AC$32="",IF(AC$31="",(SUMIF(S!$HC$15:$HL$15,'Ciclo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Semaforico'!AC$30,O!$HC68:$HL68))*AC$31),(SUMIF(S!$HC$15:$HL$15,'Ciclo Semaforico'!AC$32,S!$HC68:$HL68)+SUMIF(N!$HC$15:$HL$15,'Ciclo Semaforico'!AC$32,N!$HC68:$HL68)+SUMIF(E!$HC$15:$HL$15,'Ciclo Semaforico'!AC$32,E!$HC68:$HL68)+SUMIF(O!$HC$15:$HL$15,'Ciclo Semaforico'!AC$32,O!$HC68:$HL68))-IF(AC$31="",(SUMIF(S!$HC$15:$HL$15,'Ciclo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Semaforico'!AC$30,O!$HC68:$HL68))*AC$31))</f>
        <v>#REF!</v>
      </c>
      <c r="AD93" s="241" t="e">
        <f>IF(AD$32="",IF(AD$31="",(SUMIF(S!$HC$15:$HL$15,'Ciclo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Semaforico'!AD$30,O!$HC68:$HL68))*AD$31),(SUMIF(S!$HC$15:$HL$15,'Ciclo Semaforico'!AD$32,S!$HC68:$HL68)+SUMIF(N!$HC$15:$HL$15,'Ciclo Semaforico'!AD$32,N!$HC68:$HL68)+SUMIF(E!$HC$15:$HL$15,'Ciclo Semaforico'!AD$32,E!$HC68:$HL68)+SUMIF(O!$HC$15:$HL$15,'Ciclo Semaforico'!AD$32,O!$HC68:$HL68))-IF(AD$31="",(SUMIF(S!$HC$15:$HL$15,'Ciclo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Semaforico'!AD$30,O!$HC68:$HL68))*AD$31))</f>
        <v>#REF!</v>
      </c>
      <c r="AE93" s="241" t="e">
        <f>IF(AE$32="",IF(AE$31="",(SUMIF(S!$HC$15:$HL$15,'Ciclo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Semaforico'!AE$30,O!$HC68:$HL68))*AE$31),(SUMIF(S!$HC$15:$HL$15,'Ciclo Semaforico'!AE$32,S!$HC68:$HL68)+SUMIF(N!$HC$15:$HL$15,'Ciclo Semaforico'!AE$32,N!$HC68:$HL68)+SUMIF(E!$HC$15:$HL$15,'Ciclo Semaforico'!AE$32,E!$HC68:$HL68)+SUMIF(O!$HC$15:$HL$15,'Ciclo Semaforico'!AE$32,O!$HC68:$HL68))-IF(AE$31="",(SUMIF(S!$HC$15:$HL$15,'Ciclo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Semaforico'!AE$30,O!$HC68:$HL68))*AE$31))</f>
        <v>#REF!</v>
      </c>
      <c r="AF93" s="241" t="e">
        <f>IF(AF$32="",IF(AF$31="",(SUMIF(S!$HC$15:$HL$15,'Ciclo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Semaforico'!AF$30,O!$HC68:$HL68))*AF$31),(SUMIF(S!$HC$15:$HL$15,'Ciclo Semaforico'!AF$32,S!$HC68:$HL68)+SUMIF(N!$HC$15:$HL$15,'Ciclo Semaforico'!AF$32,N!$HC68:$HL68)+SUMIF(E!$HC$15:$HL$15,'Ciclo Semaforico'!AF$32,E!$HC68:$HL68)+SUMIF(O!$HC$15:$HL$15,'Ciclo Semaforico'!AF$32,O!$HC68:$HL68))-IF(AF$31="",(SUMIF(S!$HC$15:$HL$15,'Ciclo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Semaforico'!AF$30,O!$HC68:$HL68))*AF$31))</f>
        <v>#REF!</v>
      </c>
      <c r="AG93" s="241" t="e">
        <f>IF(AG$32="",IF(AG$31="",(SUMIF(S!$HC$15:$HL$15,'Ciclo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Semaforico'!AG$30,O!$HC68:$HL68))*AG$31),(SUMIF(S!$HC$15:$HL$15,'Ciclo Semaforico'!AG$32,S!$HC68:$HL68)+SUMIF(N!$HC$15:$HL$15,'Ciclo Semaforico'!AG$32,N!$HC68:$HL68)+SUMIF(E!$HC$15:$HL$15,'Ciclo Semaforico'!AG$32,E!$HC68:$HL68)+SUMIF(O!$HC$15:$HL$15,'Ciclo Semaforico'!AG$32,O!$HC68:$HL68))-IF(AG$31="",(SUMIF(S!$HC$15:$HL$15,'Ciclo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Semaforico'!AG$30,O!$HC68:$HL68))*AG$31))</f>
        <v>#REF!</v>
      </c>
      <c r="AH93" s="241" t="e">
        <f>IF(AH$32="",IF(AH$31="",(SUMIF(S!$HC$15:$HL$15,'Ciclo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Semaforico'!AH$30,O!$HC68:$HL68))*AH$31),(SUMIF(S!$HC$15:$HL$15,'Ciclo Semaforico'!AH$32,S!$HC68:$HL68)+SUMIF(N!$HC$15:$HL$15,'Ciclo Semaforico'!AH$32,N!$HC68:$HL68)+SUMIF(E!$HC$15:$HL$15,'Ciclo Semaforico'!AH$32,E!$HC68:$HL68)+SUMIF(O!$HC$15:$HL$15,'Ciclo Semaforico'!AH$32,O!$HC68:$HL68))-IF(AH$31="",(SUMIF(S!$HC$15:$HL$15,'Ciclo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Semaforico'!AH$30,O!$HC68:$HL68))*AH$31))</f>
        <v>#REF!</v>
      </c>
      <c r="AI93" s="241" t="e">
        <f>IF(AI$32="",IF(AI$31="",(SUMIF(S!$HC$15:$HL$15,'Ciclo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Semaforico'!AI$30,O!$HC68:$HL68))*AI$31),(SUMIF(S!$HC$15:$HL$15,'Ciclo Semaforico'!AI$32,S!$HC68:$HL68)+SUMIF(N!$HC$15:$HL$15,'Ciclo Semaforico'!AI$32,N!$HC68:$HL68)+SUMIF(E!$HC$15:$HL$15,'Ciclo Semaforico'!AI$32,E!$HC68:$HL68)+SUMIF(O!$HC$15:$HL$15,'Ciclo Semaforico'!AI$32,O!$HC68:$HL68))-IF(AI$31="",(SUMIF(S!$HC$15:$HL$15,'Ciclo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Semaforico'!AI$30,O!$HC68:$HL68))*AI$31))</f>
        <v>#REF!</v>
      </c>
      <c r="AJ93" s="241" t="e">
        <f>IF(AJ$32="",IF(AJ$31="",(SUMIF(S!$HC$15:$HL$15,'Ciclo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Semaforico'!AJ$30,O!$HC68:$HL68))*AJ$31),(SUMIF(S!$HC$15:$HL$15,'Ciclo Semaforico'!AJ$32,S!$HC68:$HL68)+SUMIF(N!$HC$15:$HL$15,'Ciclo Semaforico'!AJ$32,N!$HC68:$HL68)+SUMIF(E!$HC$15:$HL$15,'Ciclo Semaforico'!AJ$32,E!$HC68:$HL68)+SUMIF(O!$HC$15:$HL$15,'Ciclo Semaforico'!AJ$32,O!$HC68:$HL68))-IF(AJ$31="",(SUMIF(S!$HC$15:$HL$15,'Ciclo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Semaforico'!AJ$30,O!$HC68:$HL68))*AJ$31))</f>
        <v>#REF!</v>
      </c>
      <c r="AK93" s="241" t="e">
        <f>IF(AK$32="",IF(AK$31="",(SUMIF(S!$HC$15:$HL$15,'Ciclo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Semaforico'!AK$30,O!$HC68:$HL68))*AK$31),(SUMIF(S!$HC$15:$HL$15,'Ciclo Semaforico'!AK$32,S!$HC68:$HL68)+SUMIF(N!$HC$15:$HL$15,'Ciclo Semaforico'!AK$32,N!$HC68:$HL68)+SUMIF(E!$HC$15:$HL$15,'Ciclo Semaforico'!AK$32,E!$HC68:$HL68)+SUMIF(O!$HC$15:$HL$15,'Ciclo Semaforico'!AK$32,O!$HC68:$HL68))-IF(AK$31="",(SUMIF(S!$HC$15:$HL$15,'Ciclo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Semaforico'!AK$30,O!$HC68:$HL68))*AK$31))</f>
        <v>#REF!</v>
      </c>
      <c r="AL93" s="242">
        <f>IF(AL$32="",IF(AL$31="",(SUMIF(S!$HC$15:$HL$15,'Ciclo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Semaforico'!AL$30,O!$HC68:$HL68))*AL$31),(SUMIF(S!$HC$15:$HL$15,'Ciclo Semaforico'!AL$32,S!$HC68:$HL68)+SUMIF(N!$HC$15:$HL$15,'Ciclo Semaforico'!AL$32,N!$HC68:$HL68)+SUMIF(E!$HC$15:$HL$15,'Ciclo Semaforico'!AL$32,E!$HC68:$HL68)+SUMIF(O!$HC$15:$HL$15,'Ciclo Semaforico'!AL$32,O!$HC68:$HL68))-IF(AL$31="",(SUMIF(S!$HC$15:$HL$15,'Ciclo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Semaforico'!AL$30,O!$HC68:$HL68))*AL$31))</f>
        <v>0</v>
      </c>
      <c r="AM93" s="240" t="e">
        <f>IF(AM$32="",IF(AM$31="",(SUMIF(S!$HC$15:$HL$15,'Ciclo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Semaforico'!AM$30,O!$HC68:$HL68))*AM$31),(SUMIF(S!$HC$15:$HL$15,'Ciclo Semaforico'!AM$32,S!$HC68:$HL68)+SUMIF(N!$HC$15:$HL$15,'Ciclo Semaforico'!AM$32,N!$HC68:$HL68)+SUMIF(E!$HC$15:$HL$15,'Ciclo Semaforico'!AM$32,E!$HC68:$HL68)+SUMIF(O!$HC$15:$HL$15,'Ciclo Semaforico'!AM$32,O!$HC68:$HL68))-IF(AM$31="",(SUMIF(S!$HC$15:$HL$15,'Ciclo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Semaforico'!AM$30,O!$HC68:$HL68))*AM$31))</f>
        <v>#REF!</v>
      </c>
      <c r="AN93" s="241" t="e">
        <f>IF(AN$32="",IF(AN$31="",(SUMIF(S!$HC$15:$HL$15,'Ciclo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Semaforico'!AN$30,O!$HC68:$HL68))*AN$31),(SUMIF(S!$HC$15:$HL$15,'Ciclo Semaforico'!AN$32,S!$HC68:$HL68)+SUMIF(N!$HC$15:$HL$15,'Ciclo Semaforico'!AN$32,N!$HC68:$HL68)+SUMIF(E!$HC$15:$HL$15,'Ciclo Semaforico'!AN$32,E!$HC68:$HL68)+SUMIF(O!$HC$15:$HL$15,'Ciclo Semaforico'!AN$32,O!$HC68:$HL68))-IF(AN$31="",(SUMIF(S!$HC$15:$HL$15,'Ciclo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Semaforico'!AN$30,O!$HC68:$HL68))*AN$31))</f>
        <v>#REF!</v>
      </c>
      <c r="AO93" s="241" t="e">
        <f>IF(AO$32="",IF(AO$31="",(SUMIF(S!$HC$15:$HL$15,'Ciclo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Semaforico'!AO$30,O!$HC68:$HL68))*AO$31),(SUMIF(S!$HC$15:$HL$15,'Ciclo Semaforico'!AO$32,S!$HC68:$HL68)+SUMIF(N!$HC$15:$HL$15,'Ciclo Semaforico'!AO$32,N!$HC68:$HL68)+SUMIF(E!$HC$15:$HL$15,'Ciclo Semaforico'!AO$32,E!$HC68:$HL68)+SUMIF(O!$HC$15:$HL$15,'Ciclo Semaforico'!AO$32,O!$HC68:$HL68))-IF(AO$31="",(SUMIF(S!$HC$15:$HL$15,'Ciclo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Semaforico'!AO$30,O!$HC68:$HL68))*AO$31))</f>
        <v>#REF!</v>
      </c>
      <c r="AP93" s="241">
        <f>IF(AP$32="",IF(AP$31="",(SUMIF(S!$HC$15:$HL$15,'Ciclo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Semaforico'!AP$30,O!$HC68:$HL68))*AP$31),(SUMIF(S!$HC$15:$HL$15,'Ciclo Semaforico'!AP$32,S!$HC68:$HL68)+SUMIF(N!$HC$15:$HL$15,'Ciclo Semaforico'!AP$32,N!$HC68:$HL68)+SUMIF(E!$HC$15:$HL$15,'Ciclo Semaforico'!AP$32,E!$HC68:$HL68)+SUMIF(O!$HC$15:$HL$15,'Ciclo Semaforico'!AP$32,O!$HC68:$HL68))-IF(AP$31="",(SUMIF(S!$HC$15:$HL$15,'Ciclo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Semaforico'!AP$30,O!$HC68:$HL68))*AP$31))</f>
        <v>0</v>
      </c>
      <c r="AQ93" s="241">
        <f>IF(AQ$32="",IF(AQ$31="",(SUMIF(S!$HC$15:$HL$15,'Ciclo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Semaforico'!AQ$30,O!$HC68:$HL68))*AQ$31),(SUMIF(S!$HC$15:$HL$15,'Ciclo Semaforico'!AQ$32,S!$HC68:$HL68)+SUMIF(N!$HC$15:$HL$15,'Ciclo Semaforico'!AQ$32,N!$HC68:$HL68)+SUMIF(E!$HC$15:$HL$15,'Ciclo Semaforico'!AQ$32,E!$HC68:$HL68)+SUMIF(O!$HC$15:$HL$15,'Ciclo Semaforico'!AQ$32,O!$HC68:$HL68))-IF(AQ$31="",(SUMIF(S!$HC$15:$HL$15,'Ciclo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Semaforico'!AQ$30,O!$HC68:$HL68))*AQ$31))</f>
        <v>0</v>
      </c>
      <c r="AR93" s="241">
        <f>IF(AR$32="",IF(AR$31="",(SUMIF(S!$HC$15:$HL$15,'Ciclo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Semaforico'!AR$30,O!$HC68:$HL68))*AR$31),(SUMIF(S!$HC$15:$HL$15,'Ciclo Semaforico'!AR$32,S!$HC68:$HL68)+SUMIF(N!$HC$15:$HL$15,'Ciclo Semaforico'!AR$32,N!$HC68:$HL68)+SUMIF(E!$HC$15:$HL$15,'Ciclo Semaforico'!AR$32,E!$HC68:$HL68)+SUMIF(O!$HC$15:$HL$15,'Ciclo Semaforico'!AR$32,O!$HC68:$HL68))-IF(AR$31="",(SUMIF(S!$HC$15:$HL$15,'Ciclo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Semaforico'!AR$30,O!$HC68:$HL68))*AR$31))</f>
        <v>0</v>
      </c>
      <c r="AS93" s="241">
        <f>IF(AS$32="",IF(AS$31="",(SUMIF(S!$HC$15:$HL$15,'Ciclo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Semaforico'!AS$30,O!$HC68:$HL68))*AS$31),(SUMIF(S!$HC$15:$HL$15,'Ciclo Semaforico'!AS$32,S!$HC68:$HL68)+SUMIF(N!$HC$15:$HL$15,'Ciclo Semaforico'!AS$32,N!$HC68:$HL68)+SUMIF(E!$HC$15:$HL$15,'Ciclo Semaforico'!AS$32,E!$HC68:$HL68)+SUMIF(O!$HC$15:$HL$15,'Ciclo Semaforico'!AS$32,O!$HC68:$HL68))-IF(AS$31="",(SUMIF(S!$HC$15:$HL$15,'Ciclo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Semaforico'!AS$30,O!$HC68:$HL68))*AS$31))</f>
        <v>0</v>
      </c>
      <c r="AT93" s="241">
        <f>IF(AT$32="",IF(AT$31="",(SUMIF(S!$HC$15:$HL$15,'Ciclo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Semaforico'!AT$30,O!$HC68:$HL68))*AT$31),(SUMIF(S!$HC$15:$HL$15,'Ciclo Semaforico'!AT$32,S!$HC68:$HL68)+SUMIF(N!$HC$15:$HL$15,'Ciclo Semaforico'!AT$32,N!$HC68:$HL68)+SUMIF(E!$HC$15:$HL$15,'Ciclo Semaforico'!AT$32,E!$HC68:$HL68)+SUMIF(O!$HC$15:$HL$15,'Ciclo Semaforico'!AT$32,O!$HC68:$HL68))-IF(AT$31="",(SUMIF(S!$HC$15:$HL$15,'Ciclo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Semaforico'!AT$30,O!$HC68:$HL68))*AT$31))</f>
        <v>0</v>
      </c>
      <c r="AU93" s="241">
        <f>IF(AU$32="",IF(AU$31="",(SUMIF(S!$HC$15:$HL$15,'Ciclo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Semaforico'!AU$30,O!$HC68:$HL68))*AU$31),(SUMIF(S!$HC$15:$HL$15,'Ciclo Semaforico'!AU$32,S!$HC68:$HL68)+SUMIF(N!$HC$15:$HL$15,'Ciclo Semaforico'!AU$32,N!$HC68:$HL68)+SUMIF(E!$HC$15:$HL$15,'Ciclo Semaforico'!AU$32,E!$HC68:$HL68)+SUMIF(O!$HC$15:$HL$15,'Ciclo Semaforico'!AU$32,O!$HC68:$HL68))-IF(AU$31="",(SUMIF(S!$HC$15:$HL$15,'Ciclo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Semaforico'!AU$30,O!$HC68:$HL68))*AU$31))</f>
        <v>0</v>
      </c>
      <c r="AV93" s="241">
        <f>IF(AV$32="",IF(AV$31="",(SUMIF(S!$HC$15:$HL$15,'Ciclo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Semaforico'!AV$30,O!$HC68:$HL68))*AV$31),(SUMIF(S!$HC$15:$HL$15,'Ciclo Semaforico'!AV$32,S!$HC68:$HL68)+SUMIF(N!$HC$15:$HL$15,'Ciclo Semaforico'!AV$32,N!$HC68:$HL68)+SUMIF(E!$HC$15:$HL$15,'Ciclo Semaforico'!AV$32,E!$HC68:$HL68)+SUMIF(O!$HC$15:$HL$15,'Ciclo Semaforico'!AV$32,O!$HC68:$HL68))-IF(AV$31="",(SUMIF(S!$HC$15:$HL$15,'Ciclo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Semaforico'!AV$30,O!$HC68:$HL68))*AV$31))</f>
        <v>0</v>
      </c>
      <c r="AW93" s="241">
        <f>IF(AW$32="",IF(AW$31="",(SUMIF(S!$HC$15:$HL$15,'Ciclo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Semaforico'!AW$30,O!$HC68:$HL68))*AW$31),(SUMIF(S!$HC$15:$HL$15,'Ciclo Semaforico'!AW$32,S!$HC68:$HL68)+SUMIF(N!$HC$15:$HL$15,'Ciclo Semaforico'!AW$32,N!$HC68:$HL68)+SUMIF(E!$HC$15:$HL$15,'Ciclo Semaforico'!AW$32,E!$HC68:$HL68)+SUMIF(O!$HC$15:$HL$15,'Ciclo Semaforico'!AW$32,O!$HC68:$HL68))-IF(AW$31="",(SUMIF(S!$HC$15:$HL$15,'Ciclo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Semaforico'!AW$30,O!$HC68:$HL68))*AW$31))</f>
        <v>0</v>
      </c>
      <c r="AX93" s="242">
        <f>IF(AX$32="",IF(AX$31="",(SUMIF(S!$HC$15:$HL$15,'Ciclo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Semaforico'!AX$30,O!$HC68:$HL68))*AX$31),(SUMIF(S!$HC$15:$HL$15,'Ciclo Semaforico'!AX$32,S!$HC68:$HL68)+SUMIF(N!$HC$15:$HL$15,'Ciclo Semaforico'!AX$32,N!$HC68:$HL68)+SUMIF(E!$HC$15:$HL$15,'Ciclo Semaforico'!AX$32,E!$HC68:$HL68)+SUMIF(O!$HC$15:$HL$15,'Ciclo Semaforico'!AX$32,O!$HC68:$HL68))-IF(AX$31="",(SUMIF(S!$HC$15:$HL$15,'Ciclo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Semaforico'!AX$30,O!$HC68:$HL68))*AX$31))</f>
        <v>0</v>
      </c>
      <c r="AY93" s="240">
        <f>IF(AY$32="",IF(AY$31="",(SUMIF(S!$HC$15:$HL$15,'Ciclo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Semaforico'!AY$30,O!$HC68:$HL68))*AY$31),(SUMIF(S!$HC$15:$HL$15,'Ciclo Semaforico'!AY$32,S!$HC68:$HL68)+SUMIF(N!$HC$15:$HL$15,'Ciclo Semaforico'!AY$32,N!$HC68:$HL68)+SUMIF(E!$HC$15:$HL$15,'Ciclo Semaforico'!AY$32,E!$HC68:$HL68)+SUMIF(O!$HC$15:$HL$15,'Ciclo Semaforico'!AY$32,O!$HC68:$HL68))-IF(AY$31="",(SUMIF(S!$HC$15:$HL$15,'Ciclo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Semaforico'!AY$30,O!$HC68:$HL68))*AY$31))</f>
        <v>0</v>
      </c>
      <c r="AZ93" s="241">
        <f>IF(AZ$32="",IF(AZ$31="",(SUMIF(S!$HC$15:$HL$15,'Ciclo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Semaforico'!AZ$30,O!$HC68:$HL68))*AZ$31),(SUMIF(S!$HC$15:$HL$15,'Ciclo Semaforico'!AZ$32,S!$HC68:$HL68)+SUMIF(N!$HC$15:$HL$15,'Ciclo Semaforico'!AZ$32,N!$HC68:$HL68)+SUMIF(E!$HC$15:$HL$15,'Ciclo Semaforico'!AZ$32,E!$HC68:$HL68)+SUMIF(O!$HC$15:$HL$15,'Ciclo Semaforico'!AZ$32,O!$HC68:$HL68))-IF(AZ$31="",(SUMIF(S!$HC$15:$HL$15,'Ciclo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Semaforico'!AZ$30,O!$HC68:$HL68))*AZ$31))</f>
        <v>0</v>
      </c>
      <c r="BA93" s="241">
        <f>IF(BA$32="",IF(BA$31="",(SUMIF(S!$HC$15:$HL$15,'Ciclo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Semaforico'!BA$30,O!$HC68:$HL68))*BA$31),(SUMIF(S!$HC$15:$HL$15,'Ciclo Semaforico'!BA$32,S!$HC68:$HL68)+SUMIF(N!$HC$15:$HL$15,'Ciclo Semaforico'!BA$32,N!$HC68:$HL68)+SUMIF(E!$HC$15:$HL$15,'Ciclo Semaforico'!BA$32,E!$HC68:$HL68)+SUMIF(O!$HC$15:$HL$15,'Ciclo Semaforico'!BA$32,O!$HC68:$HL68))-IF(BA$31="",(SUMIF(S!$HC$15:$HL$15,'Ciclo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Semaforico'!BA$30,O!$HC68:$HL68))*BA$31))</f>
        <v>0</v>
      </c>
      <c r="BB93" s="241">
        <f>IF(BB$32="",IF(BB$31="",(SUMIF(S!$HC$15:$HL$15,'Ciclo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Semaforico'!BB$30,O!$HC68:$HL68))*BB$31),(SUMIF(S!$HC$15:$HL$15,'Ciclo Semaforico'!BB$32,S!$HC68:$HL68)+SUMIF(N!$HC$15:$HL$15,'Ciclo Semaforico'!BB$32,N!$HC68:$HL68)+SUMIF(E!$HC$15:$HL$15,'Ciclo Semaforico'!BB$32,E!$HC68:$HL68)+SUMIF(O!$HC$15:$HL$15,'Ciclo Semaforico'!BB$32,O!$HC68:$HL68))-IF(BB$31="",(SUMIF(S!$HC$15:$HL$15,'Ciclo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Semaforico'!BB$30,O!$HC68:$HL68))*BB$31))</f>
        <v>0</v>
      </c>
      <c r="BC93" s="241">
        <f>IF(BC$32="",IF(BC$31="",(SUMIF(S!$HC$15:$HL$15,'Ciclo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Semaforico'!BC$30,O!$HC68:$HL68))*BC$31),(SUMIF(S!$HC$15:$HL$15,'Ciclo Semaforico'!BC$32,S!$HC68:$HL68)+SUMIF(N!$HC$15:$HL$15,'Ciclo Semaforico'!BC$32,N!$HC68:$HL68)+SUMIF(E!$HC$15:$HL$15,'Ciclo Semaforico'!BC$32,E!$HC68:$HL68)+SUMIF(O!$HC$15:$HL$15,'Ciclo Semaforico'!BC$32,O!$HC68:$HL68))-IF(BC$31="",(SUMIF(S!$HC$15:$HL$15,'Ciclo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Semaforico'!BC$30,O!$HC68:$HL68))*BC$31))</f>
        <v>0</v>
      </c>
      <c r="BD93" s="241">
        <f>IF(BD$32="",IF(BD$31="",(SUMIF(S!$HC$15:$HL$15,'Ciclo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Semaforico'!BD$30,O!$HC68:$HL68))*BD$31),(SUMIF(S!$HC$15:$HL$15,'Ciclo Semaforico'!BD$32,S!$HC68:$HL68)+SUMIF(N!$HC$15:$HL$15,'Ciclo Semaforico'!BD$32,N!$HC68:$HL68)+SUMIF(E!$HC$15:$HL$15,'Ciclo Semaforico'!BD$32,E!$HC68:$HL68)+SUMIF(O!$HC$15:$HL$15,'Ciclo Semaforico'!BD$32,O!$HC68:$HL68))-IF(BD$31="",(SUMIF(S!$HC$15:$HL$15,'Ciclo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Semaforico'!BD$30,O!$HC68:$HL68))*BD$31))</f>
        <v>0</v>
      </c>
      <c r="BE93" s="241">
        <f>IF(BE$32="",IF(BE$31="",(SUMIF(S!$HC$15:$HL$15,'Ciclo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Semaforico'!BE$30,O!$HC68:$HL68))*BE$31),(SUMIF(S!$HC$15:$HL$15,'Ciclo Semaforico'!BE$32,S!$HC68:$HL68)+SUMIF(N!$HC$15:$HL$15,'Ciclo Semaforico'!BE$32,N!$HC68:$HL68)+SUMIF(E!$HC$15:$HL$15,'Ciclo Semaforico'!BE$32,E!$HC68:$HL68)+SUMIF(O!$HC$15:$HL$15,'Ciclo Semaforico'!BE$32,O!$HC68:$HL68))-IF(BE$31="",(SUMIF(S!$HC$15:$HL$15,'Ciclo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Semaforico'!BE$30,O!$HC68:$HL68))*BE$31))</f>
        <v>0</v>
      </c>
      <c r="BF93" s="241">
        <f>IF(BF$32="",IF(BF$31="",(SUMIF(S!$HC$15:$HL$15,'Ciclo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Semaforico'!BF$30,O!$HC68:$HL68))*BF$31),(SUMIF(S!$HC$15:$HL$15,'Ciclo Semaforico'!BF$32,S!$HC68:$HL68)+SUMIF(N!$HC$15:$HL$15,'Ciclo Semaforico'!BF$32,N!$HC68:$HL68)+SUMIF(E!$HC$15:$HL$15,'Ciclo Semaforico'!BF$32,E!$HC68:$HL68)+SUMIF(O!$HC$15:$HL$15,'Ciclo Semaforico'!BF$32,O!$HC68:$HL68))-IF(BF$31="",(SUMIF(S!$HC$15:$HL$15,'Ciclo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Semaforico'!BF$30,O!$HC68:$HL68))*BF$31))</f>
        <v>0</v>
      </c>
      <c r="BG93" s="241">
        <f>IF(BG$32="",IF(BG$31="",(SUMIF(S!$HC$15:$HL$15,'Ciclo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Semaforico'!BG$30,O!$HC68:$HL68))*BG$31),(SUMIF(S!$HC$15:$HL$15,'Ciclo Semaforico'!BG$32,S!$HC68:$HL68)+SUMIF(N!$HC$15:$HL$15,'Ciclo Semaforico'!BG$32,N!$HC68:$HL68)+SUMIF(E!$HC$15:$HL$15,'Ciclo Semaforico'!BG$32,E!$HC68:$HL68)+SUMIF(O!$HC$15:$HL$15,'Ciclo Semaforico'!BG$32,O!$HC68:$HL68))-IF(BG$31="",(SUMIF(S!$HC$15:$HL$15,'Ciclo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Semaforico'!BG$30,O!$HC68:$HL68))*BG$31))</f>
        <v>0</v>
      </c>
      <c r="BH93" s="241">
        <f>IF(BH$32="",IF(BH$31="",(SUMIF(S!$HC$15:$HL$15,'Ciclo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Semaforico'!BH$30,O!$HC68:$HL68))*BH$31),(SUMIF(S!$HC$15:$HL$15,'Ciclo Semaforico'!BH$32,S!$HC68:$HL68)+SUMIF(N!$HC$15:$HL$15,'Ciclo Semaforico'!BH$32,N!$HC68:$HL68)+SUMIF(E!$HC$15:$HL$15,'Ciclo Semaforico'!BH$32,E!$HC68:$HL68)+SUMIF(O!$HC$15:$HL$15,'Ciclo Semaforico'!BH$32,O!$HC68:$HL68))-IF(BH$31="",(SUMIF(S!$HC$15:$HL$15,'Ciclo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Semaforico'!BH$30,O!$HC68:$HL68))*BH$31))</f>
        <v>0</v>
      </c>
      <c r="BI93" s="241">
        <f>IF(BI$32="",IF(BI$31="",(SUMIF(S!$HC$15:$HL$15,'Ciclo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Semaforico'!BI$30,O!$HC68:$HL68))*BI$31),(SUMIF(S!$HC$15:$HL$15,'Ciclo Semaforico'!BI$32,S!$HC68:$HL68)+SUMIF(N!$HC$15:$HL$15,'Ciclo Semaforico'!BI$32,N!$HC68:$HL68)+SUMIF(E!$HC$15:$HL$15,'Ciclo Semaforico'!BI$32,E!$HC68:$HL68)+SUMIF(O!$HC$15:$HL$15,'Ciclo Semaforico'!BI$32,O!$HC68:$HL68))-IF(BI$31="",(SUMIF(S!$HC$15:$HL$15,'Ciclo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Semaforico'!BI$30,O!$HC68:$HL68))*BI$31))</f>
        <v>0</v>
      </c>
      <c r="BJ93" s="242">
        <f>IF(BJ$32="",IF(BJ$31="",(SUMIF(S!$HC$15:$HL$15,'Ciclo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Semaforico'!BJ$30,O!$HC68:$HL68))*BJ$31),(SUMIF(S!$HC$15:$HL$15,'Ciclo Semaforico'!BJ$32,S!$HC68:$HL68)+SUMIF(N!$HC$15:$HL$15,'Ciclo Semaforico'!BJ$32,N!$HC68:$HL68)+SUMIF(E!$HC$15:$HL$15,'Ciclo Semaforico'!BJ$32,E!$HC68:$HL68)+SUMIF(O!$HC$15:$HL$15,'Ciclo Semaforico'!BJ$32,O!$HC68:$HL68))-IF(BJ$31="",(SUMIF(S!$HC$15:$HL$15,'Ciclo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Semaforico'!BJ$30,O!$HC68:$HL68))*BJ$31))</f>
        <v>0</v>
      </c>
      <c r="BK93" s="240">
        <f>IF(BK$32="",IF(BK$31="",(SUMIF(S!$HC$15:$HL$15,'Ciclo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Semaforico'!BK$30,O!$HC68:$HL68))*BK$31),(SUMIF(S!$HC$15:$HL$15,'Ciclo Semaforico'!BK$32,S!$HC68:$HL68)+SUMIF(N!$HC$15:$HL$15,'Ciclo Semaforico'!BK$32,N!$HC68:$HL68)+SUMIF(E!$HC$15:$HL$15,'Ciclo Semaforico'!BK$32,E!$HC68:$HL68)+SUMIF(O!$HC$15:$HL$15,'Ciclo Semaforico'!BK$32,O!$HC68:$HL68))-IF(BK$31="",(SUMIF(S!$HC$15:$HL$15,'Ciclo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Semaforico'!BK$30,O!$HC68:$HL68))*BK$31))</f>
        <v>0</v>
      </c>
      <c r="BL93" s="241">
        <f>IF(BL$32="",IF(BL$31="",(SUMIF(S!$HC$15:$HL$15,'Ciclo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Semaforico'!BL$30,O!$HC68:$HL68))*BL$31),(SUMIF(S!$HC$15:$HL$15,'Ciclo Semaforico'!BL$32,S!$HC68:$HL68)+SUMIF(N!$HC$15:$HL$15,'Ciclo Semaforico'!BL$32,N!$HC68:$HL68)+SUMIF(E!$HC$15:$HL$15,'Ciclo Semaforico'!BL$32,E!$HC68:$HL68)+SUMIF(O!$HC$15:$HL$15,'Ciclo Semaforico'!BL$32,O!$HC68:$HL68))-IF(BL$31="",(SUMIF(S!$HC$15:$HL$15,'Ciclo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Semaforico'!BL$30,O!$HC68:$HL68))*BL$31))</f>
        <v>0</v>
      </c>
      <c r="BM93" s="241">
        <f>IF(BM$32="",IF(BM$31="",(SUMIF(S!$HC$15:$HL$15,'Ciclo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Semaforico'!BM$30,O!$HC68:$HL68))*BM$31),(SUMIF(S!$HC$15:$HL$15,'Ciclo Semaforico'!BM$32,S!$HC68:$HL68)+SUMIF(N!$HC$15:$HL$15,'Ciclo Semaforico'!BM$32,N!$HC68:$HL68)+SUMIF(E!$HC$15:$HL$15,'Ciclo Semaforico'!BM$32,E!$HC68:$HL68)+SUMIF(O!$HC$15:$HL$15,'Ciclo Semaforico'!BM$32,O!$HC68:$HL68))-IF(BM$31="",(SUMIF(S!$HC$15:$HL$15,'Ciclo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Semaforico'!BM$30,O!$HC68:$HL68))*BM$31))</f>
        <v>0</v>
      </c>
      <c r="BN93" s="241">
        <f>IF(BN$32="",IF(BN$31="",(SUMIF(S!$HC$15:$HL$15,'Ciclo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Semaforico'!BN$30,O!$HC68:$HL68))*BN$31),(SUMIF(S!$HC$15:$HL$15,'Ciclo Semaforico'!BN$32,S!$HC68:$HL68)+SUMIF(N!$HC$15:$HL$15,'Ciclo Semaforico'!BN$32,N!$HC68:$HL68)+SUMIF(E!$HC$15:$HL$15,'Ciclo Semaforico'!BN$32,E!$HC68:$HL68)+SUMIF(O!$HC$15:$HL$15,'Ciclo Semaforico'!BN$32,O!$HC68:$HL68))-IF(BN$31="",(SUMIF(S!$HC$15:$HL$15,'Ciclo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Semaforico'!BN$30,O!$HC68:$HL68))*BN$31))</f>
        <v>0</v>
      </c>
      <c r="BO93" s="241">
        <f>IF(BO$32="",IF(BO$31="",(SUMIF(S!$HC$15:$HL$15,'Ciclo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Semaforico'!BO$30,O!$HC68:$HL68))*BO$31),(SUMIF(S!$HC$15:$HL$15,'Ciclo Semaforico'!BO$32,S!$HC68:$HL68)+SUMIF(N!$HC$15:$HL$15,'Ciclo Semaforico'!BO$32,N!$HC68:$HL68)+SUMIF(E!$HC$15:$HL$15,'Ciclo Semaforico'!BO$32,E!$HC68:$HL68)+SUMIF(O!$HC$15:$HL$15,'Ciclo Semaforico'!BO$32,O!$HC68:$HL68))-IF(BO$31="",(SUMIF(S!$HC$15:$HL$15,'Ciclo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Semaforico'!BO$30,O!$HC68:$HL68))*BO$31))</f>
        <v>0</v>
      </c>
      <c r="BP93" s="241">
        <f>IF(BP$32="",IF(BP$31="",(SUMIF(S!$HC$15:$HL$15,'Ciclo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Semaforico'!BP$30,O!$HC68:$HL68))*BP$31),(SUMIF(S!$HC$15:$HL$15,'Ciclo Semaforico'!BP$32,S!$HC68:$HL68)+SUMIF(N!$HC$15:$HL$15,'Ciclo Semaforico'!BP$32,N!$HC68:$HL68)+SUMIF(E!$HC$15:$HL$15,'Ciclo Semaforico'!BP$32,E!$HC68:$HL68)+SUMIF(O!$HC$15:$HL$15,'Ciclo Semaforico'!BP$32,O!$HC68:$HL68))-IF(BP$31="",(SUMIF(S!$HC$15:$HL$15,'Ciclo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Semaforico'!BP$30,O!$HC68:$HL68))*BP$31))</f>
        <v>0</v>
      </c>
      <c r="BQ93" s="241">
        <f>IF(BQ$32="",IF(BQ$31="",(SUMIF(S!$HC$15:$HL$15,'Ciclo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Semaforico'!BQ$30,O!$HC68:$HL68))*BQ$31),(SUMIF(S!$HC$15:$HL$15,'Ciclo Semaforico'!BQ$32,S!$HC68:$HL68)+SUMIF(N!$HC$15:$HL$15,'Ciclo Semaforico'!BQ$32,N!$HC68:$HL68)+SUMIF(E!$HC$15:$HL$15,'Ciclo Semaforico'!BQ$32,E!$HC68:$HL68)+SUMIF(O!$HC$15:$HL$15,'Ciclo Semaforico'!BQ$32,O!$HC68:$HL68))-IF(BQ$31="",(SUMIF(S!$HC$15:$HL$15,'Ciclo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Semaforico'!BQ$30,O!$HC68:$HL68))*BQ$31))</f>
        <v>0</v>
      </c>
      <c r="BR93" s="241">
        <f>IF(BR$32="",IF(BR$31="",(SUMIF(S!$HC$15:$HL$15,'Ciclo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Semaforico'!BR$30,O!$HC68:$HL68))*BR$31),(SUMIF(S!$HC$15:$HL$15,'Ciclo Semaforico'!BR$32,S!$HC68:$HL68)+SUMIF(N!$HC$15:$HL$15,'Ciclo Semaforico'!BR$32,N!$HC68:$HL68)+SUMIF(E!$HC$15:$HL$15,'Ciclo Semaforico'!BR$32,E!$HC68:$HL68)+SUMIF(O!$HC$15:$HL$15,'Ciclo Semaforico'!BR$32,O!$HC68:$HL68))-IF(BR$31="",(SUMIF(S!$HC$15:$HL$15,'Ciclo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Semaforico'!BR$30,O!$HC68:$HL68))*BR$31))</f>
        <v>0</v>
      </c>
      <c r="BS93" s="241">
        <f>IF(BS$32="",IF(BS$31="",(SUMIF(S!$HC$15:$HL$15,'Ciclo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Semaforico'!BS$30,O!$HC68:$HL68))*BS$31),(SUMIF(S!$HC$15:$HL$15,'Ciclo Semaforico'!BS$32,S!$HC68:$HL68)+SUMIF(N!$HC$15:$HL$15,'Ciclo Semaforico'!BS$32,N!$HC68:$HL68)+SUMIF(E!$HC$15:$HL$15,'Ciclo Semaforico'!BS$32,E!$HC68:$HL68)+SUMIF(O!$HC$15:$HL$15,'Ciclo Semaforico'!BS$32,O!$HC68:$HL68))-IF(BS$31="",(SUMIF(S!$HC$15:$HL$15,'Ciclo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Semaforico'!BS$30,O!$HC68:$HL68))*BS$31))</f>
        <v>0</v>
      </c>
      <c r="BT93" s="241">
        <f>IF(BT$32="",IF(BT$31="",(SUMIF(S!$HC$15:$HL$15,'Ciclo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Semaforico'!BT$30,O!$HC68:$HL68))*BT$31),(SUMIF(S!$HC$15:$HL$15,'Ciclo Semaforico'!BT$32,S!$HC68:$HL68)+SUMIF(N!$HC$15:$HL$15,'Ciclo Semaforico'!BT$32,N!$HC68:$HL68)+SUMIF(E!$HC$15:$HL$15,'Ciclo Semaforico'!BT$32,E!$HC68:$HL68)+SUMIF(O!$HC$15:$HL$15,'Ciclo Semaforico'!BT$32,O!$HC68:$HL68))-IF(BT$31="",(SUMIF(S!$HC$15:$HL$15,'Ciclo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Semaforico'!BT$30,O!$HC68:$HL68))*BT$31))</f>
        <v>0</v>
      </c>
      <c r="BU93" s="241">
        <f>IF(BU$32="",IF(BU$31="",(SUMIF(S!$HC$15:$HL$15,'Ciclo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Semaforico'!BU$30,O!$HC68:$HL68))*BU$31),(SUMIF(S!$HC$15:$HL$15,'Ciclo Semaforico'!BU$32,S!$HC68:$HL68)+SUMIF(N!$HC$15:$HL$15,'Ciclo Semaforico'!BU$32,N!$HC68:$HL68)+SUMIF(E!$HC$15:$HL$15,'Ciclo Semaforico'!BU$32,E!$HC68:$HL68)+SUMIF(O!$HC$15:$HL$15,'Ciclo Semaforico'!BU$32,O!$HC68:$HL68))-IF(BU$31="",(SUMIF(S!$HC$15:$HL$15,'Ciclo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Semaforico'!BU$30,O!$HC68:$HL68))*BU$31))</f>
        <v>0</v>
      </c>
      <c r="BV93" s="242">
        <f>IF(BV$32="",IF(BV$31="",(SUMIF(S!$HC$15:$HL$15,'Ciclo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Semaforico'!BV$30,O!$HC68:$HL68))*BV$31),(SUMIF(S!$HC$15:$HL$15,'Ciclo Semaforico'!BV$32,S!$HC68:$HL68)+SUMIF(N!$HC$15:$HL$15,'Ciclo Semaforico'!BV$32,N!$HC68:$HL68)+SUMIF(E!$HC$15:$HL$15,'Ciclo Semaforico'!BV$32,E!$HC68:$HL68)+SUMIF(O!$HC$15:$HL$15,'Ciclo Semaforico'!BV$32,O!$HC68:$HL68))-IF(BV$31="",(SUMIF(S!$HC$15:$HL$15,'Ciclo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Semaforico'!BV$30,O!$HC68:$HL68))*BV$31))</f>
        <v>0</v>
      </c>
      <c r="BW93" s="240">
        <f>IF(BW$32="",IF(BW$31="",(SUMIF(S!$HC$15:$HL$15,'Ciclo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Semaforico'!BW$30,O!$HC68:$HL68))*BW$31),(SUMIF(S!$HC$15:$HL$15,'Ciclo Semaforico'!BW$32,S!$HC68:$HL68)+SUMIF(N!$HC$15:$HL$15,'Ciclo Semaforico'!BW$32,N!$HC68:$HL68)+SUMIF(E!$HC$15:$HL$15,'Ciclo Semaforico'!BW$32,E!$HC68:$HL68)+SUMIF(O!$HC$15:$HL$15,'Ciclo Semaforico'!BW$32,O!$HC68:$HL68))-IF(BW$31="",(SUMIF(S!$HC$15:$HL$15,'Ciclo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Semaforico'!BW$30,O!$HC68:$HL68))*BW$31))</f>
        <v>0</v>
      </c>
      <c r="BX93" s="241">
        <f>IF(BX$32="",IF(BX$31="",(SUMIF(S!$HC$15:$HL$15,'Ciclo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Semaforico'!BX$30,O!$HC68:$HL68))*BX$31),(SUMIF(S!$HC$15:$HL$15,'Ciclo Semaforico'!BX$32,S!$HC68:$HL68)+SUMIF(N!$HC$15:$HL$15,'Ciclo Semaforico'!BX$32,N!$HC68:$HL68)+SUMIF(E!$HC$15:$HL$15,'Ciclo Semaforico'!BX$32,E!$HC68:$HL68)+SUMIF(O!$HC$15:$HL$15,'Ciclo Semaforico'!BX$32,O!$HC68:$HL68))-IF(BX$31="",(SUMIF(S!$HC$15:$HL$15,'Ciclo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Semaforico'!BX$30,O!$HC68:$HL68))*BX$31))</f>
        <v>0</v>
      </c>
      <c r="BY93" s="241">
        <f>IF(BY$32="",IF(BY$31="",(SUMIF(S!$HC$15:$HL$15,'Ciclo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Semaforico'!BY$30,O!$HC68:$HL68))*BY$31),(SUMIF(S!$HC$15:$HL$15,'Ciclo Semaforico'!BY$32,S!$HC68:$HL68)+SUMIF(N!$HC$15:$HL$15,'Ciclo Semaforico'!BY$32,N!$HC68:$HL68)+SUMIF(E!$HC$15:$HL$15,'Ciclo Semaforico'!BY$32,E!$HC68:$HL68)+SUMIF(O!$HC$15:$HL$15,'Ciclo Semaforico'!BY$32,O!$HC68:$HL68))-IF(BY$31="",(SUMIF(S!$HC$15:$HL$15,'Ciclo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Semaforico'!BY$30,O!$HC68:$HL68))*BY$31))</f>
        <v>0</v>
      </c>
      <c r="BZ93" s="241">
        <f>IF(BZ$32="",IF(BZ$31="",(SUMIF(S!$HC$15:$HL$15,'Ciclo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Semaforico'!BZ$30,O!$HC68:$HL68))*BZ$31),(SUMIF(S!$HC$15:$HL$15,'Ciclo Semaforico'!BZ$32,S!$HC68:$HL68)+SUMIF(N!$HC$15:$HL$15,'Ciclo Semaforico'!BZ$32,N!$HC68:$HL68)+SUMIF(E!$HC$15:$HL$15,'Ciclo Semaforico'!BZ$32,E!$HC68:$HL68)+SUMIF(O!$HC$15:$HL$15,'Ciclo Semaforico'!BZ$32,O!$HC68:$HL68))-IF(BZ$31="",(SUMIF(S!$HC$15:$HL$15,'Ciclo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Semaforico'!BZ$30,O!$HC68:$HL68))*BZ$31))</f>
        <v>0</v>
      </c>
      <c r="CA93" s="241">
        <f>IF(CA$32="",IF(CA$31="",(SUMIF(S!$HC$15:$HL$15,'Ciclo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Semaforico'!CA$30,O!$HC68:$HL68))*CA$31),(SUMIF(S!$HC$15:$HL$15,'Ciclo Semaforico'!CA$32,S!$HC68:$HL68)+SUMIF(N!$HC$15:$HL$15,'Ciclo Semaforico'!CA$32,N!$HC68:$HL68)+SUMIF(E!$HC$15:$HL$15,'Ciclo Semaforico'!CA$32,E!$HC68:$HL68)+SUMIF(O!$HC$15:$HL$15,'Ciclo Semaforico'!CA$32,O!$HC68:$HL68))-IF(CA$31="",(SUMIF(S!$HC$15:$HL$15,'Ciclo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Semaforico'!CA$30,O!$HC68:$HL68))*CA$31))</f>
        <v>0</v>
      </c>
      <c r="CB93" s="241">
        <f>IF(CB$32="",IF(CB$31="",(SUMIF(S!$HC$15:$HL$15,'Ciclo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Semaforico'!CB$30,O!$HC68:$HL68))*CB$31),(SUMIF(S!$HC$15:$HL$15,'Ciclo Semaforico'!CB$32,S!$HC68:$HL68)+SUMIF(N!$HC$15:$HL$15,'Ciclo Semaforico'!CB$32,N!$HC68:$HL68)+SUMIF(E!$HC$15:$HL$15,'Ciclo Semaforico'!CB$32,E!$HC68:$HL68)+SUMIF(O!$HC$15:$HL$15,'Ciclo Semaforico'!CB$32,O!$HC68:$HL68))-IF(CB$31="",(SUMIF(S!$HC$15:$HL$15,'Ciclo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Semaforico'!CB$30,O!$HC68:$HL68))*CB$31))</f>
        <v>0</v>
      </c>
      <c r="CC93" s="241">
        <f>IF(CC$32="",IF(CC$31="",(SUMIF(S!$HC$15:$HL$15,'Ciclo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Semaforico'!CC$30,O!$HC68:$HL68))*CC$31),(SUMIF(S!$HC$15:$HL$15,'Ciclo Semaforico'!CC$32,S!$HC68:$HL68)+SUMIF(N!$HC$15:$HL$15,'Ciclo Semaforico'!CC$32,N!$HC68:$HL68)+SUMIF(E!$HC$15:$HL$15,'Ciclo Semaforico'!CC$32,E!$HC68:$HL68)+SUMIF(O!$HC$15:$HL$15,'Ciclo Semaforico'!CC$32,O!$HC68:$HL68))-IF(CC$31="",(SUMIF(S!$HC$15:$HL$15,'Ciclo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Semaforico'!CC$30,O!$HC68:$HL68))*CC$31))</f>
        <v>0</v>
      </c>
      <c r="CD93" s="241">
        <f>IF(CD$32="",IF(CD$31="",(SUMIF(S!$HC$15:$HL$15,'Ciclo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Semaforico'!CD$30,O!$HC68:$HL68))*CD$31),(SUMIF(S!$HC$15:$HL$15,'Ciclo Semaforico'!CD$32,S!$HC68:$HL68)+SUMIF(N!$HC$15:$HL$15,'Ciclo Semaforico'!CD$32,N!$HC68:$HL68)+SUMIF(E!$HC$15:$HL$15,'Ciclo Semaforico'!CD$32,E!$HC68:$HL68)+SUMIF(O!$HC$15:$HL$15,'Ciclo Semaforico'!CD$32,O!$HC68:$HL68))-IF(CD$31="",(SUMIF(S!$HC$15:$HL$15,'Ciclo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Semaforico'!CD$30,O!$HC68:$HL68))*CD$31))</f>
        <v>0</v>
      </c>
      <c r="CE93" s="241">
        <f>IF(CE$32="",IF(CE$31="",(SUMIF(S!$HC$15:$HL$15,'Ciclo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Semaforico'!CE$30,O!$HC68:$HL68))*CE$31),(SUMIF(S!$HC$15:$HL$15,'Ciclo Semaforico'!CE$32,S!$HC68:$HL68)+SUMIF(N!$HC$15:$HL$15,'Ciclo Semaforico'!CE$32,N!$HC68:$HL68)+SUMIF(E!$HC$15:$HL$15,'Ciclo Semaforico'!CE$32,E!$HC68:$HL68)+SUMIF(O!$HC$15:$HL$15,'Ciclo Semaforico'!CE$32,O!$HC68:$HL68))-IF(CE$31="",(SUMIF(S!$HC$15:$HL$15,'Ciclo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Semaforico'!CE$30,O!$HC68:$HL68))*CE$31))</f>
        <v>0</v>
      </c>
      <c r="CF93" s="241">
        <f>IF(CF$32="",IF(CF$31="",(SUMIF(S!$HC$15:$HL$15,'Ciclo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Semaforico'!CF$30,O!$HC68:$HL68))*CF$31),(SUMIF(S!$HC$15:$HL$15,'Ciclo Semaforico'!CF$32,S!$HC68:$HL68)+SUMIF(N!$HC$15:$HL$15,'Ciclo Semaforico'!CF$32,N!$HC68:$HL68)+SUMIF(E!$HC$15:$HL$15,'Ciclo Semaforico'!CF$32,E!$HC68:$HL68)+SUMIF(O!$HC$15:$HL$15,'Ciclo Semaforico'!CF$32,O!$HC68:$HL68))-IF(CF$31="",(SUMIF(S!$HC$15:$HL$15,'Ciclo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Semaforico'!CF$30,O!$HC68:$HL68))*CF$31))</f>
        <v>0</v>
      </c>
      <c r="CG93" s="241">
        <f>IF(CG$32="",IF(CG$31="",(SUMIF(S!$HC$15:$HL$15,'Ciclo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Semaforico'!CG$30,O!$HC68:$HL68))*CG$31),(SUMIF(S!$HC$15:$HL$15,'Ciclo Semaforico'!CG$32,S!$HC68:$HL68)+SUMIF(N!$HC$15:$HL$15,'Ciclo Semaforico'!CG$32,N!$HC68:$HL68)+SUMIF(E!$HC$15:$HL$15,'Ciclo Semaforico'!CG$32,E!$HC68:$HL68)+SUMIF(O!$HC$15:$HL$15,'Ciclo Semaforico'!CG$32,O!$HC68:$HL68))-IF(CG$31="",(SUMIF(S!$HC$15:$HL$15,'Ciclo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Semaforico'!CG$30,O!$HC68:$HL68))*CG$31))</f>
        <v>0</v>
      </c>
      <c r="CH93" s="242">
        <f>IF(CH$32="",IF(CH$31="",(SUMIF(S!$HC$15:$HL$15,'Ciclo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Semaforico'!CH$30,O!$HC68:$HL68))*CH$31),(SUMIF(S!$HC$15:$HL$15,'Ciclo Semaforico'!CH$32,S!$HC68:$HL68)+SUMIF(N!$HC$15:$HL$15,'Ciclo Semaforico'!CH$32,N!$HC68:$HL68)+SUMIF(E!$HC$15:$HL$15,'Ciclo Semaforico'!CH$32,E!$HC68:$HL68)+SUMIF(O!$HC$15:$HL$15,'Ciclo Semaforico'!CH$32,O!$HC68:$HL68))-IF(CH$31="",(SUMIF(S!$HC$15:$HL$15,'Ciclo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Semaforico'!CH$30,O!$HC68:$HL68))*CH$31))</f>
        <v>0</v>
      </c>
      <c r="CI93" s="240" t="e">
        <f t="shared" si="208"/>
        <v>#REF!</v>
      </c>
      <c r="CJ93" s="241" t="e">
        <f t="shared" si="209"/>
        <v>#REF!</v>
      </c>
      <c r="CK93" s="241" t="e">
        <f t="shared" si="210"/>
        <v>#REF!</v>
      </c>
      <c r="CL93" s="241" t="e">
        <f t="shared" si="211"/>
        <v>#REF!</v>
      </c>
      <c r="CM93" s="241" t="e">
        <f t="shared" si="212"/>
        <v>#REF!</v>
      </c>
      <c r="CN93" s="241" t="e">
        <f t="shared" si="213"/>
        <v>#REF!</v>
      </c>
      <c r="CO93" s="241" t="e">
        <f t="shared" si="214"/>
        <v>#REF!</v>
      </c>
      <c r="CP93" s="241" t="e">
        <f t="shared" si="215"/>
        <v>#REF!</v>
      </c>
      <c r="CQ93" s="241" t="e">
        <f t="shared" si="216"/>
        <v>#REF!</v>
      </c>
      <c r="CR93" s="241" t="e">
        <f t="shared" si="217"/>
        <v>#REF!</v>
      </c>
      <c r="CS93" s="241" t="e">
        <f t="shared" si="218"/>
        <v>#REF!</v>
      </c>
      <c r="CT93" s="242">
        <f t="shared" si="219"/>
        <v>0</v>
      </c>
      <c r="CU93" s="240" t="e">
        <f t="shared" si="220"/>
        <v>#REF!</v>
      </c>
      <c r="CV93" s="241" t="e">
        <f t="shared" si="221"/>
        <v>#REF!</v>
      </c>
      <c r="CW93" s="241" t="e">
        <f t="shared" si="222"/>
        <v>#REF!</v>
      </c>
      <c r="CX93" s="241">
        <f t="shared" si="223"/>
        <v>0</v>
      </c>
      <c r="CY93" s="241">
        <f t="shared" si="224"/>
        <v>0</v>
      </c>
      <c r="CZ93" s="241">
        <f t="shared" si="225"/>
        <v>0</v>
      </c>
      <c r="DA93" s="241">
        <f t="shared" si="226"/>
        <v>0</v>
      </c>
      <c r="DB93" s="241">
        <f t="shared" si="227"/>
        <v>0</v>
      </c>
      <c r="DC93" s="241">
        <f t="shared" si="228"/>
        <v>0</v>
      </c>
      <c r="DD93" s="241">
        <f t="shared" si="229"/>
        <v>0</v>
      </c>
      <c r="DE93" s="241">
        <f t="shared" si="230"/>
        <v>0</v>
      </c>
      <c r="DF93" s="242">
        <f t="shared" si="231"/>
        <v>0</v>
      </c>
      <c r="DG93" s="240">
        <f t="shared" si="232"/>
        <v>0</v>
      </c>
      <c r="DH93" s="241">
        <f t="shared" si="233"/>
        <v>0</v>
      </c>
      <c r="DI93" s="241">
        <f t="shared" si="234"/>
        <v>0</v>
      </c>
      <c r="DJ93" s="241">
        <f t="shared" si="235"/>
        <v>0</v>
      </c>
      <c r="DK93" s="241">
        <f t="shared" si="236"/>
        <v>0</v>
      </c>
      <c r="DL93" s="241">
        <f t="shared" si="237"/>
        <v>0</v>
      </c>
      <c r="DM93" s="241">
        <f t="shared" si="238"/>
        <v>0</v>
      </c>
      <c r="DN93" s="241">
        <f t="shared" si="239"/>
        <v>0</v>
      </c>
      <c r="DO93" s="241">
        <f t="shared" si="240"/>
        <v>0</v>
      </c>
      <c r="DP93" s="241">
        <f t="shared" si="241"/>
        <v>0</v>
      </c>
      <c r="DQ93" s="241">
        <f t="shared" si="242"/>
        <v>0</v>
      </c>
      <c r="DR93" s="242">
        <f t="shared" si="243"/>
        <v>0</v>
      </c>
      <c r="DS93" s="240">
        <f t="shared" si="244"/>
        <v>0</v>
      </c>
      <c r="DT93" s="241">
        <f t="shared" si="245"/>
        <v>0</v>
      </c>
      <c r="DU93" s="241">
        <f t="shared" si="246"/>
        <v>0</v>
      </c>
      <c r="DV93" s="241">
        <f t="shared" si="247"/>
        <v>0</v>
      </c>
      <c r="DW93" s="241">
        <f t="shared" si="248"/>
        <v>0</v>
      </c>
      <c r="DX93" s="241">
        <f t="shared" si="249"/>
        <v>0</v>
      </c>
      <c r="DY93" s="241">
        <f t="shared" si="250"/>
        <v>0</v>
      </c>
      <c r="DZ93" s="241">
        <f t="shared" si="251"/>
        <v>0</v>
      </c>
      <c r="EA93" s="241">
        <f t="shared" si="252"/>
        <v>0</v>
      </c>
      <c r="EB93" s="241">
        <f t="shared" si="253"/>
        <v>0</v>
      </c>
      <c r="EC93" s="241">
        <f t="shared" si="254"/>
        <v>0</v>
      </c>
      <c r="ED93" s="242">
        <f t="shared" si="255"/>
        <v>0</v>
      </c>
      <c r="EE93" s="240">
        <f t="shared" si="256"/>
        <v>0</v>
      </c>
      <c r="EF93" s="241">
        <f t="shared" si="257"/>
        <v>0</v>
      </c>
      <c r="EG93" s="241">
        <f t="shared" si="258"/>
        <v>0</v>
      </c>
      <c r="EH93" s="241">
        <f t="shared" si="259"/>
        <v>0</v>
      </c>
      <c r="EI93" s="241">
        <f t="shared" si="260"/>
        <v>0</v>
      </c>
      <c r="EJ93" s="241">
        <f t="shared" si="261"/>
        <v>0</v>
      </c>
      <c r="EK93" s="241">
        <f t="shared" si="262"/>
        <v>0</v>
      </c>
      <c r="EL93" s="241">
        <f t="shared" si="263"/>
        <v>0</v>
      </c>
      <c r="EM93" s="241">
        <f t="shared" si="264"/>
        <v>0</v>
      </c>
      <c r="EN93" s="241">
        <f t="shared" si="265"/>
        <v>0</v>
      </c>
      <c r="EO93" s="241">
        <f t="shared" si="266"/>
        <v>0</v>
      </c>
      <c r="EP93" s="242">
        <f t="shared" si="267"/>
        <v>0</v>
      </c>
      <c r="EQ93" s="251" t="e">
        <f t="shared" si="268"/>
        <v>#REF!</v>
      </c>
      <c r="ER93" s="252" t="e">
        <f t="shared" si="269"/>
        <v>#REF!</v>
      </c>
      <c r="ES93" s="252" t="e">
        <f t="shared" si="270"/>
        <v>#REF!</v>
      </c>
      <c r="ET93" s="252" t="e">
        <f t="shared" si="271"/>
        <v>#REF!</v>
      </c>
      <c r="EU93" s="252" t="e">
        <f t="shared" si="272"/>
        <v>#REF!</v>
      </c>
      <c r="EV93" s="252" t="e">
        <f t="shared" si="273"/>
        <v>#REF!</v>
      </c>
      <c r="EW93" s="252" t="e">
        <f t="shared" si="274"/>
        <v>#REF!</v>
      </c>
      <c r="EX93" s="252" t="e">
        <f t="shared" si="275"/>
        <v>#REF!</v>
      </c>
      <c r="EY93" s="252" t="e">
        <f t="shared" si="276"/>
        <v>#REF!</v>
      </c>
      <c r="EZ93" s="252" t="e">
        <f t="shared" si="277"/>
        <v>#REF!</v>
      </c>
      <c r="FA93" s="252" t="e">
        <f t="shared" si="278"/>
        <v>#REF!</v>
      </c>
      <c r="FB93" s="253" t="str">
        <f t="shared" si="279"/>
        <v/>
      </c>
      <c r="FC93" s="251" t="e">
        <f t="shared" si="280"/>
        <v>#REF!</v>
      </c>
      <c r="FD93" s="252" t="e">
        <f t="shared" si="281"/>
        <v>#REF!</v>
      </c>
      <c r="FE93" s="252" t="e">
        <f t="shared" si="282"/>
        <v>#REF!</v>
      </c>
      <c r="FF93" s="252" t="str">
        <f t="shared" si="283"/>
        <v/>
      </c>
      <c r="FG93" s="252" t="str">
        <f t="shared" si="284"/>
        <v/>
      </c>
      <c r="FH93" s="252" t="str">
        <f t="shared" si="285"/>
        <v/>
      </c>
      <c r="FI93" s="252" t="str">
        <f t="shared" si="286"/>
        <v/>
      </c>
      <c r="FJ93" s="252" t="str">
        <f t="shared" si="287"/>
        <v/>
      </c>
      <c r="FK93" s="252" t="str">
        <f t="shared" si="288"/>
        <v/>
      </c>
      <c r="FL93" s="252" t="str">
        <f t="shared" si="289"/>
        <v/>
      </c>
      <c r="FM93" s="252" t="str">
        <f t="shared" si="290"/>
        <v/>
      </c>
      <c r="FN93" s="253" t="str">
        <f t="shared" si="291"/>
        <v/>
      </c>
      <c r="FO93" s="251" t="str">
        <f t="shared" si="292"/>
        <v/>
      </c>
      <c r="FP93" s="252" t="str">
        <f t="shared" si="293"/>
        <v/>
      </c>
      <c r="FQ93" s="252" t="str">
        <f t="shared" si="294"/>
        <v/>
      </c>
      <c r="FR93" s="252" t="str">
        <f t="shared" si="295"/>
        <v/>
      </c>
      <c r="FS93" s="252" t="str">
        <f t="shared" si="296"/>
        <v/>
      </c>
      <c r="FT93" s="252" t="str">
        <f t="shared" si="297"/>
        <v/>
      </c>
      <c r="FU93" s="252" t="str">
        <f t="shared" si="298"/>
        <v/>
      </c>
      <c r="FV93" s="252" t="str">
        <f t="shared" si="299"/>
        <v/>
      </c>
      <c r="FW93" s="252" t="str">
        <f t="shared" si="300"/>
        <v/>
      </c>
      <c r="FX93" s="252" t="str">
        <f t="shared" si="301"/>
        <v/>
      </c>
      <c r="FY93" s="252" t="str">
        <f t="shared" si="302"/>
        <v/>
      </c>
      <c r="FZ93" s="253" t="str">
        <f t="shared" si="303"/>
        <v/>
      </c>
      <c r="GA93" s="251" t="str">
        <f t="shared" si="304"/>
        <v/>
      </c>
      <c r="GB93" s="252" t="str">
        <f t="shared" si="305"/>
        <v/>
      </c>
      <c r="GC93" s="252" t="str">
        <f t="shared" si="306"/>
        <v/>
      </c>
      <c r="GD93" s="252" t="str">
        <f t="shared" si="307"/>
        <v/>
      </c>
      <c r="GE93" s="252" t="str">
        <f t="shared" si="308"/>
        <v/>
      </c>
      <c r="GF93" s="252" t="str">
        <f t="shared" si="309"/>
        <v/>
      </c>
      <c r="GG93" s="252" t="str">
        <f t="shared" si="310"/>
        <v/>
      </c>
      <c r="GH93" s="252" t="str">
        <f t="shared" si="311"/>
        <v/>
      </c>
      <c r="GI93" s="252" t="str">
        <f t="shared" si="312"/>
        <v/>
      </c>
      <c r="GJ93" s="252" t="str">
        <f t="shared" si="313"/>
        <v/>
      </c>
      <c r="GK93" s="252" t="str">
        <f t="shared" si="314"/>
        <v/>
      </c>
      <c r="GL93" s="253" t="str">
        <f t="shared" si="315"/>
        <v/>
      </c>
      <c r="GM93" s="251" t="str">
        <f t="shared" si="316"/>
        <v/>
      </c>
      <c r="GN93" s="252" t="str">
        <f t="shared" si="317"/>
        <v/>
      </c>
      <c r="GO93" s="252" t="str">
        <f t="shared" si="318"/>
        <v/>
      </c>
      <c r="GP93" s="252" t="str">
        <f t="shared" si="319"/>
        <v/>
      </c>
      <c r="GQ93" s="252" t="str">
        <f t="shared" si="320"/>
        <v/>
      </c>
      <c r="GR93" s="252" t="str">
        <f t="shared" si="321"/>
        <v/>
      </c>
      <c r="GS93" s="252" t="str">
        <f t="shared" si="322"/>
        <v/>
      </c>
      <c r="GT93" s="252" t="str">
        <f t="shared" si="323"/>
        <v/>
      </c>
      <c r="GU93" s="252" t="str">
        <f t="shared" si="324"/>
        <v/>
      </c>
      <c r="GV93" s="252" t="str">
        <f t="shared" si="325"/>
        <v/>
      </c>
      <c r="GW93" s="252" t="str">
        <f t="shared" si="326"/>
        <v/>
      </c>
      <c r="GX93" s="253" t="str">
        <f t="shared" si="327"/>
        <v/>
      </c>
      <c r="GY93" s="248" t="e">
        <f t="shared" si="332"/>
        <v>#REF!</v>
      </c>
      <c r="GZ93" s="249" t="e">
        <f t="shared" si="332"/>
        <v>#REF!</v>
      </c>
      <c r="HA93" s="249">
        <f t="shared" si="332"/>
        <v>0</v>
      </c>
      <c r="HB93" s="249">
        <f t="shared" si="332"/>
        <v>0</v>
      </c>
      <c r="HC93" s="249">
        <f t="shared" si="332"/>
        <v>0</v>
      </c>
      <c r="HD93" s="249">
        <f t="shared" si="332"/>
        <v>0</v>
      </c>
      <c r="HE93" s="249">
        <f t="shared" si="332"/>
        <v>0</v>
      </c>
      <c r="HF93" s="250">
        <f t="shared" si="332"/>
        <v>0</v>
      </c>
      <c r="HG93" s="248" t="e">
        <f t="shared" si="333"/>
        <v>#REF!</v>
      </c>
      <c r="HH93" s="249" t="e">
        <f t="shared" si="333"/>
        <v>#REF!</v>
      </c>
      <c r="HI93" s="249">
        <f t="shared" si="333"/>
        <v>0</v>
      </c>
      <c r="HJ93" s="249">
        <f t="shared" si="333"/>
        <v>0</v>
      </c>
      <c r="HK93" s="249">
        <f t="shared" si="333"/>
        <v>0</v>
      </c>
      <c r="HL93" s="249">
        <f t="shared" si="333"/>
        <v>0</v>
      </c>
      <c r="HM93" s="249">
        <f t="shared" si="333"/>
        <v>0</v>
      </c>
      <c r="HN93" s="250">
        <f t="shared" si="333"/>
        <v>0</v>
      </c>
      <c r="HO93" s="248">
        <f t="shared" si="334"/>
        <v>0</v>
      </c>
      <c r="HP93" s="249">
        <f t="shared" si="334"/>
        <v>0</v>
      </c>
      <c r="HQ93" s="249">
        <f t="shared" si="334"/>
        <v>0</v>
      </c>
      <c r="HR93" s="249">
        <f t="shared" si="334"/>
        <v>0</v>
      </c>
      <c r="HS93" s="249">
        <f t="shared" si="334"/>
        <v>0</v>
      </c>
      <c r="HT93" s="249">
        <f t="shared" si="334"/>
        <v>0</v>
      </c>
      <c r="HU93" s="249">
        <f t="shared" si="334"/>
        <v>0</v>
      </c>
      <c r="HV93" s="250">
        <f t="shared" si="334"/>
        <v>0</v>
      </c>
      <c r="HW93" s="248">
        <f t="shared" si="335"/>
        <v>0</v>
      </c>
      <c r="HX93" s="249">
        <f t="shared" si="335"/>
        <v>0</v>
      </c>
      <c r="HY93" s="249">
        <f t="shared" si="335"/>
        <v>0</v>
      </c>
      <c r="HZ93" s="249">
        <f t="shared" si="335"/>
        <v>0</v>
      </c>
      <c r="IA93" s="249">
        <f t="shared" si="335"/>
        <v>0</v>
      </c>
      <c r="IB93" s="249">
        <f t="shared" si="335"/>
        <v>0</v>
      </c>
      <c r="IC93" s="249">
        <f t="shared" si="335"/>
        <v>0</v>
      </c>
      <c r="ID93" s="250">
        <f t="shared" si="335"/>
        <v>0</v>
      </c>
      <c r="IE93" s="248">
        <f t="shared" si="336"/>
        <v>0</v>
      </c>
      <c r="IF93" s="249">
        <f t="shared" si="336"/>
        <v>0</v>
      </c>
      <c r="IG93" s="249">
        <f t="shared" si="336"/>
        <v>0</v>
      </c>
      <c r="IH93" s="249">
        <f t="shared" si="336"/>
        <v>0</v>
      </c>
      <c r="II93" s="249">
        <f t="shared" si="336"/>
        <v>0</v>
      </c>
      <c r="IJ93" s="249">
        <f t="shared" si="336"/>
        <v>0</v>
      </c>
      <c r="IK93" s="249">
        <f t="shared" si="336"/>
        <v>0</v>
      </c>
      <c r="IL93" s="250">
        <f t="shared" si="336"/>
        <v>0</v>
      </c>
      <c r="IM93" s="251" t="e">
        <f t="shared" si="203"/>
        <v>#REF!</v>
      </c>
      <c r="IN93" s="252" t="e">
        <f t="shared" si="204"/>
        <v>#REF!</v>
      </c>
      <c r="IO93" s="252">
        <f t="shared" si="205"/>
        <v>0</v>
      </c>
      <c r="IP93" s="252">
        <f t="shared" si="206"/>
        <v>0</v>
      </c>
      <c r="IQ93" s="253">
        <f t="shared" si="207"/>
        <v>0</v>
      </c>
      <c r="IR93" s="405" t="e">
        <f t="shared" si="195"/>
        <v>#REF!</v>
      </c>
      <c r="IS93" s="246">
        <f t="shared" si="202"/>
        <v>13</v>
      </c>
      <c r="IT93" s="254" t="e">
        <f t="shared" si="328"/>
        <v>#REF!</v>
      </c>
      <c r="IU93" s="682">
        <v>2600</v>
      </c>
      <c r="IV93" s="410">
        <v>4</v>
      </c>
      <c r="IW93" s="666" t="s">
        <v>230</v>
      </c>
      <c r="IX93" s="667" t="e">
        <f t="shared" si="196"/>
        <v>#REF!</v>
      </c>
      <c r="IY93" s="668" t="e">
        <f t="shared" si="329"/>
        <v>#REF!</v>
      </c>
      <c r="IZ93" s="669">
        <v>3</v>
      </c>
      <c r="JA93" s="670">
        <v>2</v>
      </c>
      <c r="JB93" s="668" t="e">
        <f t="shared" si="330"/>
        <v>#REF!</v>
      </c>
      <c r="JC93" s="669">
        <f t="shared" si="337"/>
        <v>3</v>
      </c>
      <c r="JD93" s="670">
        <f t="shared" si="337"/>
        <v>2</v>
      </c>
      <c r="JE93" s="671" t="e">
        <f t="shared" si="331"/>
        <v>#REF!</v>
      </c>
      <c r="JF93" s="672">
        <v>3</v>
      </c>
      <c r="JG93" s="673">
        <v>0</v>
      </c>
      <c r="JH93" s="671"/>
      <c r="JI93" s="672"/>
      <c r="JJ93" s="673"/>
      <c r="JK93" s="419"/>
      <c r="JL93" s="420"/>
      <c r="JM93" s="421"/>
      <c r="JN93" s="680">
        <v>1</v>
      </c>
      <c r="JO93" s="680">
        <v>1</v>
      </c>
      <c r="JP93" s="680">
        <v>1</v>
      </c>
      <c r="JQ93" s="680">
        <v>1</v>
      </c>
      <c r="JR93" s="681">
        <v>1</v>
      </c>
      <c r="JS93" s="676" t="e">
        <f t="shared" si="201"/>
        <v>#REF!</v>
      </c>
    </row>
    <row r="94" spans="25:279" ht="20.100000000000001" hidden="1" customHeight="1">
      <c r="Y94" s="381" t="e">
        <f>N!IK69</f>
        <v>#REF!</v>
      </c>
      <c r="Z94" s="378" t="s">
        <v>51</v>
      </c>
      <c r="AA94" s="240" t="e">
        <f>IF(AA$32="",IF(AA$31="",(SUMIF(S!$HC$15:$HL$15,'Ciclo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Semaforico'!AA$30,O!$HC69:$HL69))*AA$31),(SUMIF(S!$HC$15:$HL$15,'Ciclo Semaforico'!AA$32,S!$HC69:$HL69)+SUMIF(N!$HC$15:$HL$15,'Ciclo Semaforico'!AA$32,N!$HC69:$HL69)+SUMIF(E!$HC$15:$HL$15,'Ciclo Semaforico'!AA$32,E!$HC69:$HL69)+SUMIF(O!$HC$15:$HL$15,'Ciclo Semaforico'!AA$32,O!$HC69:$HL69))-IF(AA$31="",(SUMIF(S!$HC$15:$HL$15,'Ciclo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Semaforico'!AA$30,O!$HC69:$HL69))*AA$31))</f>
        <v>#REF!</v>
      </c>
      <c r="AB94" s="241" t="e">
        <f>IF(AB$32="",IF(AB$31="",(SUMIF(S!$HC$15:$HL$15,'Ciclo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Semaforico'!AB$30,O!$HC69:$HL69))*AB$31),(SUMIF(S!$HC$15:$HL$15,'Ciclo Semaforico'!AB$32,S!$HC69:$HL69)+SUMIF(N!$HC$15:$HL$15,'Ciclo Semaforico'!AB$32,N!$HC69:$HL69)+SUMIF(E!$HC$15:$HL$15,'Ciclo Semaforico'!AB$32,E!$HC69:$HL69)+SUMIF(O!$HC$15:$HL$15,'Ciclo Semaforico'!AB$32,O!$HC69:$HL69))-IF(AB$31="",(SUMIF(S!$HC$15:$HL$15,'Ciclo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Semaforico'!AB$30,O!$HC69:$HL69))*AB$31))</f>
        <v>#REF!</v>
      </c>
      <c r="AC94" s="241" t="e">
        <f>IF(AC$32="",IF(AC$31="",(SUMIF(S!$HC$15:$HL$15,'Ciclo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Semaforico'!AC$30,O!$HC69:$HL69))*AC$31),(SUMIF(S!$HC$15:$HL$15,'Ciclo Semaforico'!AC$32,S!$HC69:$HL69)+SUMIF(N!$HC$15:$HL$15,'Ciclo Semaforico'!AC$32,N!$HC69:$HL69)+SUMIF(E!$HC$15:$HL$15,'Ciclo Semaforico'!AC$32,E!$HC69:$HL69)+SUMIF(O!$HC$15:$HL$15,'Ciclo Semaforico'!AC$32,O!$HC69:$HL69))-IF(AC$31="",(SUMIF(S!$HC$15:$HL$15,'Ciclo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Semaforico'!AC$30,O!$HC69:$HL69))*AC$31))</f>
        <v>#REF!</v>
      </c>
      <c r="AD94" s="241" t="e">
        <f>IF(AD$32="",IF(AD$31="",(SUMIF(S!$HC$15:$HL$15,'Ciclo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Semaforico'!AD$30,O!$HC69:$HL69))*AD$31),(SUMIF(S!$HC$15:$HL$15,'Ciclo Semaforico'!AD$32,S!$HC69:$HL69)+SUMIF(N!$HC$15:$HL$15,'Ciclo Semaforico'!AD$32,N!$HC69:$HL69)+SUMIF(E!$HC$15:$HL$15,'Ciclo Semaforico'!AD$32,E!$HC69:$HL69)+SUMIF(O!$HC$15:$HL$15,'Ciclo Semaforico'!AD$32,O!$HC69:$HL69))-IF(AD$31="",(SUMIF(S!$HC$15:$HL$15,'Ciclo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Semaforico'!AD$30,O!$HC69:$HL69))*AD$31))</f>
        <v>#REF!</v>
      </c>
      <c r="AE94" s="241" t="e">
        <f>IF(AE$32="",IF(AE$31="",(SUMIF(S!$HC$15:$HL$15,'Ciclo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Semaforico'!AE$30,O!$HC69:$HL69))*AE$31),(SUMIF(S!$HC$15:$HL$15,'Ciclo Semaforico'!AE$32,S!$HC69:$HL69)+SUMIF(N!$HC$15:$HL$15,'Ciclo Semaforico'!AE$32,N!$HC69:$HL69)+SUMIF(E!$HC$15:$HL$15,'Ciclo Semaforico'!AE$32,E!$HC69:$HL69)+SUMIF(O!$HC$15:$HL$15,'Ciclo Semaforico'!AE$32,O!$HC69:$HL69))-IF(AE$31="",(SUMIF(S!$HC$15:$HL$15,'Ciclo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Semaforico'!AE$30,O!$HC69:$HL69))*AE$31))</f>
        <v>#REF!</v>
      </c>
      <c r="AF94" s="241" t="e">
        <f>IF(AF$32="",IF(AF$31="",(SUMIF(S!$HC$15:$HL$15,'Ciclo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Semaforico'!AF$30,O!$HC69:$HL69))*AF$31),(SUMIF(S!$HC$15:$HL$15,'Ciclo Semaforico'!AF$32,S!$HC69:$HL69)+SUMIF(N!$HC$15:$HL$15,'Ciclo Semaforico'!AF$32,N!$HC69:$HL69)+SUMIF(E!$HC$15:$HL$15,'Ciclo Semaforico'!AF$32,E!$HC69:$HL69)+SUMIF(O!$HC$15:$HL$15,'Ciclo Semaforico'!AF$32,O!$HC69:$HL69))-IF(AF$31="",(SUMIF(S!$HC$15:$HL$15,'Ciclo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Semaforico'!AF$30,O!$HC69:$HL69))*AF$31))</f>
        <v>#REF!</v>
      </c>
      <c r="AG94" s="241" t="e">
        <f>IF(AG$32="",IF(AG$31="",(SUMIF(S!$HC$15:$HL$15,'Ciclo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Semaforico'!AG$30,O!$HC69:$HL69))*AG$31),(SUMIF(S!$HC$15:$HL$15,'Ciclo Semaforico'!AG$32,S!$HC69:$HL69)+SUMIF(N!$HC$15:$HL$15,'Ciclo Semaforico'!AG$32,N!$HC69:$HL69)+SUMIF(E!$HC$15:$HL$15,'Ciclo Semaforico'!AG$32,E!$HC69:$HL69)+SUMIF(O!$HC$15:$HL$15,'Ciclo Semaforico'!AG$32,O!$HC69:$HL69))-IF(AG$31="",(SUMIF(S!$HC$15:$HL$15,'Ciclo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Semaforico'!AG$30,O!$HC69:$HL69))*AG$31))</f>
        <v>#REF!</v>
      </c>
      <c r="AH94" s="241" t="e">
        <f>IF(AH$32="",IF(AH$31="",(SUMIF(S!$HC$15:$HL$15,'Ciclo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Semaforico'!AH$30,O!$HC69:$HL69))*AH$31),(SUMIF(S!$HC$15:$HL$15,'Ciclo Semaforico'!AH$32,S!$HC69:$HL69)+SUMIF(N!$HC$15:$HL$15,'Ciclo Semaforico'!AH$32,N!$HC69:$HL69)+SUMIF(E!$HC$15:$HL$15,'Ciclo Semaforico'!AH$32,E!$HC69:$HL69)+SUMIF(O!$HC$15:$HL$15,'Ciclo Semaforico'!AH$32,O!$HC69:$HL69))-IF(AH$31="",(SUMIF(S!$HC$15:$HL$15,'Ciclo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Semaforico'!AH$30,O!$HC69:$HL69))*AH$31))</f>
        <v>#REF!</v>
      </c>
      <c r="AI94" s="241" t="e">
        <f>IF(AI$32="",IF(AI$31="",(SUMIF(S!$HC$15:$HL$15,'Ciclo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Semaforico'!AI$30,O!$HC69:$HL69))*AI$31),(SUMIF(S!$HC$15:$HL$15,'Ciclo Semaforico'!AI$32,S!$HC69:$HL69)+SUMIF(N!$HC$15:$HL$15,'Ciclo Semaforico'!AI$32,N!$HC69:$HL69)+SUMIF(E!$HC$15:$HL$15,'Ciclo Semaforico'!AI$32,E!$HC69:$HL69)+SUMIF(O!$HC$15:$HL$15,'Ciclo Semaforico'!AI$32,O!$HC69:$HL69))-IF(AI$31="",(SUMIF(S!$HC$15:$HL$15,'Ciclo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Semaforico'!AI$30,O!$HC69:$HL69))*AI$31))</f>
        <v>#REF!</v>
      </c>
      <c r="AJ94" s="241" t="e">
        <f>IF(AJ$32="",IF(AJ$31="",(SUMIF(S!$HC$15:$HL$15,'Ciclo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Semaforico'!AJ$30,O!$HC69:$HL69))*AJ$31),(SUMIF(S!$HC$15:$HL$15,'Ciclo Semaforico'!AJ$32,S!$HC69:$HL69)+SUMIF(N!$HC$15:$HL$15,'Ciclo Semaforico'!AJ$32,N!$HC69:$HL69)+SUMIF(E!$HC$15:$HL$15,'Ciclo Semaforico'!AJ$32,E!$HC69:$HL69)+SUMIF(O!$HC$15:$HL$15,'Ciclo Semaforico'!AJ$32,O!$HC69:$HL69))-IF(AJ$31="",(SUMIF(S!$HC$15:$HL$15,'Ciclo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Semaforico'!AJ$30,O!$HC69:$HL69))*AJ$31))</f>
        <v>#REF!</v>
      </c>
      <c r="AK94" s="241" t="e">
        <f>IF(AK$32="",IF(AK$31="",(SUMIF(S!$HC$15:$HL$15,'Ciclo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Semaforico'!AK$30,O!$HC69:$HL69))*AK$31),(SUMIF(S!$HC$15:$HL$15,'Ciclo Semaforico'!AK$32,S!$HC69:$HL69)+SUMIF(N!$HC$15:$HL$15,'Ciclo Semaforico'!AK$32,N!$HC69:$HL69)+SUMIF(E!$HC$15:$HL$15,'Ciclo Semaforico'!AK$32,E!$HC69:$HL69)+SUMIF(O!$HC$15:$HL$15,'Ciclo Semaforico'!AK$32,O!$HC69:$HL69))-IF(AK$31="",(SUMIF(S!$HC$15:$HL$15,'Ciclo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Semaforico'!AK$30,O!$HC69:$HL69))*AK$31))</f>
        <v>#REF!</v>
      </c>
      <c r="AL94" s="242">
        <f>IF(AL$32="",IF(AL$31="",(SUMIF(S!$HC$15:$HL$15,'Ciclo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Semaforico'!AL$30,O!$HC69:$HL69))*AL$31),(SUMIF(S!$HC$15:$HL$15,'Ciclo Semaforico'!AL$32,S!$HC69:$HL69)+SUMIF(N!$HC$15:$HL$15,'Ciclo Semaforico'!AL$32,N!$HC69:$HL69)+SUMIF(E!$HC$15:$HL$15,'Ciclo Semaforico'!AL$32,E!$HC69:$HL69)+SUMIF(O!$HC$15:$HL$15,'Ciclo Semaforico'!AL$32,O!$HC69:$HL69))-IF(AL$31="",(SUMIF(S!$HC$15:$HL$15,'Ciclo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Semaforico'!AL$30,O!$HC69:$HL69))*AL$31))</f>
        <v>0</v>
      </c>
      <c r="AM94" s="240" t="e">
        <f>IF(AM$32="",IF(AM$31="",(SUMIF(S!$HC$15:$HL$15,'Ciclo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Semaforico'!AM$30,O!$HC69:$HL69))*AM$31),(SUMIF(S!$HC$15:$HL$15,'Ciclo Semaforico'!AM$32,S!$HC69:$HL69)+SUMIF(N!$HC$15:$HL$15,'Ciclo Semaforico'!AM$32,N!$HC69:$HL69)+SUMIF(E!$HC$15:$HL$15,'Ciclo Semaforico'!AM$32,E!$HC69:$HL69)+SUMIF(O!$HC$15:$HL$15,'Ciclo Semaforico'!AM$32,O!$HC69:$HL69))-IF(AM$31="",(SUMIF(S!$HC$15:$HL$15,'Ciclo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Semaforico'!AM$30,O!$HC69:$HL69))*AM$31))</f>
        <v>#REF!</v>
      </c>
      <c r="AN94" s="241" t="e">
        <f>IF(AN$32="",IF(AN$31="",(SUMIF(S!$HC$15:$HL$15,'Ciclo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Semaforico'!AN$30,O!$HC69:$HL69))*AN$31),(SUMIF(S!$HC$15:$HL$15,'Ciclo Semaforico'!AN$32,S!$HC69:$HL69)+SUMIF(N!$HC$15:$HL$15,'Ciclo Semaforico'!AN$32,N!$HC69:$HL69)+SUMIF(E!$HC$15:$HL$15,'Ciclo Semaforico'!AN$32,E!$HC69:$HL69)+SUMIF(O!$HC$15:$HL$15,'Ciclo Semaforico'!AN$32,O!$HC69:$HL69))-IF(AN$31="",(SUMIF(S!$HC$15:$HL$15,'Ciclo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Semaforico'!AN$30,O!$HC69:$HL69))*AN$31))</f>
        <v>#REF!</v>
      </c>
      <c r="AO94" s="241" t="e">
        <f>IF(AO$32="",IF(AO$31="",(SUMIF(S!$HC$15:$HL$15,'Ciclo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Semaforico'!AO$30,O!$HC69:$HL69))*AO$31),(SUMIF(S!$HC$15:$HL$15,'Ciclo Semaforico'!AO$32,S!$HC69:$HL69)+SUMIF(N!$HC$15:$HL$15,'Ciclo Semaforico'!AO$32,N!$HC69:$HL69)+SUMIF(E!$HC$15:$HL$15,'Ciclo Semaforico'!AO$32,E!$HC69:$HL69)+SUMIF(O!$HC$15:$HL$15,'Ciclo Semaforico'!AO$32,O!$HC69:$HL69))-IF(AO$31="",(SUMIF(S!$HC$15:$HL$15,'Ciclo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Semaforico'!AO$30,O!$HC69:$HL69))*AO$31))</f>
        <v>#REF!</v>
      </c>
      <c r="AP94" s="241">
        <f>IF(AP$32="",IF(AP$31="",(SUMIF(S!$HC$15:$HL$15,'Ciclo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Semaforico'!AP$30,O!$HC69:$HL69))*AP$31),(SUMIF(S!$HC$15:$HL$15,'Ciclo Semaforico'!AP$32,S!$HC69:$HL69)+SUMIF(N!$HC$15:$HL$15,'Ciclo Semaforico'!AP$32,N!$HC69:$HL69)+SUMIF(E!$HC$15:$HL$15,'Ciclo Semaforico'!AP$32,E!$HC69:$HL69)+SUMIF(O!$HC$15:$HL$15,'Ciclo Semaforico'!AP$32,O!$HC69:$HL69))-IF(AP$31="",(SUMIF(S!$HC$15:$HL$15,'Ciclo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Semaforico'!AP$30,O!$HC69:$HL69))*AP$31))</f>
        <v>0</v>
      </c>
      <c r="AQ94" s="241">
        <f>IF(AQ$32="",IF(AQ$31="",(SUMIF(S!$HC$15:$HL$15,'Ciclo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Semaforico'!AQ$30,O!$HC69:$HL69))*AQ$31),(SUMIF(S!$HC$15:$HL$15,'Ciclo Semaforico'!AQ$32,S!$HC69:$HL69)+SUMIF(N!$HC$15:$HL$15,'Ciclo Semaforico'!AQ$32,N!$HC69:$HL69)+SUMIF(E!$HC$15:$HL$15,'Ciclo Semaforico'!AQ$32,E!$HC69:$HL69)+SUMIF(O!$HC$15:$HL$15,'Ciclo Semaforico'!AQ$32,O!$HC69:$HL69))-IF(AQ$31="",(SUMIF(S!$HC$15:$HL$15,'Ciclo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Semaforico'!AQ$30,O!$HC69:$HL69))*AQ$31))</f>
        <v>0</v>
      </c>
      <c r="AR94" s="241">
        <f>IF(AR$32="",IF(AR$31="",(SUMIF(S!$HC$15:$HL$15,'Ciclo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Semaforico'!AR$30,O!$HC69:$HL69))*AR$31),(SUMIF(S!$HC$15:$HL$15,'Ciclo Semaforico'!AR$32,S!$HC69:$HL69)+SUMIF(N!$HC$15:$HL$15,'Ciclo Semaforico'!AR$32,N!$HC69:$HL69)+SUMIF(E!$HC$15:$HL$15,'Ciclo Semaforico'!AR$32,E!$HC69:$HL69)+SUMIF(O!$HC$15:$HL$15,'Ciclo Semaforico'!AR$32,O!$HC69:$HL69))-IF(AR$31="",(SUMIF(S!$HC$15:$HL$15,'Ciclo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Semaforico'!AR$30,O!$HC69:$HL69))*AR$31))</f>
        <v>0</v>
      </c>
      <c r="AS94" s="241">
        <f>IF(AS$32="",IF(AS$31="",(SUMIF(S!$HC$15:$HL$15,'Ciclo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Semaforico'!AS$30,O!$HC69:$HL69))*AS$31),(SUMIF(S!$HC$15:$HL$15,'Ciclo Semaforico'!AS$32,S!$HC69:$HL69)+SUMIF(N!$HC$15:$HL$15,'Ciclo Semaforico'!AS$32,N!$HC69:$HL69)+SUMIF(E!$HC$15:$HL$15,'Ciclo Semaforico'!AS$32,E!$HC69:$HL69)+SUMIF(O!$HC$15:$HL$15,'Ciclo Semaforico'!AS$32,O!$HC69:$HL69))-IF(AS$31="",(SUMIF(S!$HC$15:$HL$15,'Ciclo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Semaforico'!AS$30,O!$HC69:$HL69))*AS$31))</f>
        <v>0</v>
      </c>
      <c r="AT94" s="241">
        <f>IF(AT$32="",IF(AT$31="",(SUMIF(S!$HC$15:$HL$15,'Ciclo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Semaforico'!AT$30,O!$HC69:$HL69))*AT$31),(SUMIF(S!$HC$15:$HL$15,'Ciclo Semaforico'!AT$32,S!$HC69:$HL69)+SUMIF(N!$HC$15:$HL$15,'Ciclo Semaforico'!AT$32,N!$HC69:$HL69)+SUMIF(E!$HC$15:$HL$15,'Ciclo Semaforico'!AT$32,E!$HC69:$HL69)+SUMIF(O!$HC$15:$HL$15,'Ciclo Semaforico'!AT$32,O!$HC69:$HL69))-IF(AT$31="",(SUMIF(S!$HC$15:$HL$15,'Ciclo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Semaforico'!AT$30,O!$HC69:$HL69))*AT$31))</f>
        <v>0</v>
      </c>
      <c r="AU94" s="241">
        <f>IF(AU$32="",IF(AU$31="",(SUMIF(S!$HC$15:$HL$15,'Ciclo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Semaforico'!AU$30,O!$HC69:$HL69))*AU$31),(SUMIF(S!$HC$15:$HL$15,'Ciclo Semaforico'!AU$32,S!$HC69:$HL69)+SUMIF(N!$HC$15:$HL$15,'Ciclo Semaforico'!AU$32,N!$HC69:$HL69)+SUMIF(E!$HC$15:$HL$15,'Ciclo Semaforico'!AU$32,E!$HC69:$HL69)+SUMIF(O!$HC$15:$HL$15,'Ciclo Semaforico'!AU$32,O!$HC69:$HL69))-IF(AU$31="",(SUMIF(S!$HC$15:$HL$15,'Ciclo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Semaforico'!AU$30,O!$HC69:$HL69))*AU$31))</f>
        <v>0</v>
      </c>
      <c r="AV94" s="241">
        <f>IF(AV$32="",IF(AV$31="",(SUMIF(S!$HC$15:$HL$15,'Ciclo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Semaforico'!AV$30,O!$HC69:$HL69))*AV$31),(SUMIF(S!$HC$15:$HL$15,'Ciclo Semaforico'!AV$32,S!$HC69:$HL69)+SUMIF(N!$HC$15:$HL$15,'Ciclo Semaforico'!AV$32,N!$HC69:$HL69)+SUMIF(E!$HC$15:$HL$15,'Ciclo Semaforico'!AV$32,E!$HC69:$HL69)+SUMIF(O!$HC$15:$HL$15,'Ciclo Semaforico'!AV$32,O!$HC69:$HL69))-IF(AV$31="",(SUMIF(S!$HC$15:$HL$15,'Ciclo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Semaforico'!AV$30,O!$HC69:$HL69))*AV$31))</f>
        <v>0</v>
      </c>
      <c r="AW94" s="241">
        <f>IF(AW$32="",IF(AW$31="",(SUMIF(S!$HC$15:$HL$15,'Ciclo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Semaforico'!AW$30,O!$HC69:$HL69))*AW$31),(SUMIF(S!$HC$15:$HL$15,'Ciclo Semaforico'!AW$32,S!$HC69:$HL69)+SUMIF(N!$HC$15:$HL$15,'Ciclo Semaforico'!AW$32,N!$HC69:$HL69)+SUMIF(E!$HC$15:$HL$15,'Ciclo Semaforico'!AW$32,E!$HC69:$HL69)+SUMIF(O!$HC$15:$HL$15,'Ciclo Semaforico'!AW$32,O!$HC69:$HL69))-IF(AW$31="",(SUMIF(S!$HC$15:$HL$15,'Ciclo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Semaforico'!AW$30,O!$HC69:$HL69))*AW$31))</f>
        <v>0</v>
      </c>
      <c r="AX94" s="242">
        <f>IF(AX$32="",IF(AX$31="",(SUMIF(S!$HC$15:$HL$15,'Ciclo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Semaforico'!AX$30,O!$HC69:$HL69))*AX$31),(SUMIF(S!$HC$15:$HL$15,'Ciclo Semaforico'!AX$32,S!$HC69:$HL69)+SUMIF(N!$HC$15:$HL$15,'Ciclo Semaforico'!AX$32,N!$HC69:$HL69)+SUMIF(E!$HC$15:$HL$15,'Ciclo Semaforico'!AX$32,E!$HC69:$HL69)+SUMIF(O!$HC$15:$HL$15,'Ciclo Semaforico'!AX$32,O!$HC69:$HL69))-IF(AX$31="",(SUMIF(S!$HC$15:$HL$15,'Ciclo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Semaforico'!AX$30,O!$HC69:$HL69))*AX$31))</f>
        <v>0</v>
      </c>
      <c r="AY94" s="240">
        <f>IF(AY$32="",IF(AY$31="",(SUMIF(S!$HC$15:$HL$15,'Ciclo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Semaforico'!AY$30,O!$HC69:$HL69))*AY$31),(SUMIF(S!$HC$15:$HL$15,'Ciclo Semaforico'!AY$32,S!$HC69:$HL69)+SUMIF(N!$HC$15:$HL$15,'Ciclo Semaforico'!AY$32,N!$HC69:$HL69)+SUMIF(E!$HC$15:$HL$15,'Ciclo Semaforico'!AY$32,E!$HC69:$HL69)+SUMIF(O!$HC$15:$HL$15,'Ciclo Semaforico'!AY$32,O!$HC69:$HL69))-IF(AY$31="",(SUMIF(S!$HC$15:$HL$15,'Ciclo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Semaforico'!AY$30,O!$HC69:$HL69))*AY$31))</f>
        <v>0</v>
      </c>
      <c r="AZ94" s="241">
        <f>IF(AZ$32="",IF(AZ$31="",(SUMIF(S!$HC$15:$HL$15,'Ciclo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Semaforico'!AZ$30,O!$HC69:$HL69))*AZ$31),(SUMIF(S!$HC$15:$HL$15,'Ciclo Semaforico'!AZ$32,S!$HC69:$HL69)+SUMIF(N!$HC$15:$HL$15,'Ciclo Semaforico'!AZ$32,N!$HC69:$HL69)+SUMIF(E!$HC$15:$HL$15,'Ciclo Semaforico'!AZ$32,E!$HC69:$HL69)+SUMIF(O!$HC$15:$HL$15,'Ciclo Semaforico'!AZ$32,O!$HC69:$HL69))-IF(AZ$31="",(SUMIF(S!$HC$15:$HL$15,'Ciclo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Semaforico'!AZ$30,O!$HC69:$HL69))*AZ$31))</f>
        <v>0</v>
      </c>
      <c r="BA94" s="241">
        <f>IF(BA$32="",IF(BA$31="",(SUMIF(S!$HC$15:$HL$15,'Ciclo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Semaforico'!BA$30,O!$HC69:$HL69))*BA$31),(SUMIF(S!$HC$15:$HL$15,'Ciclo Semaforico'!BA$32,S!$HC69:$HL69)+SUMIF(N!$HC$15:$HL$15,'Ciclo Semaforico'!BA$32,N!$HC69:$HL69)+SUMIF(E!$HC$15:$HL$15,'Ciclo Semaforico'!BA$32,E!$HC69:$HL69)+SUMIF(O!$HC$15:$HL$15,'Ciclo Semaforico'!BA$32,O!$HC69:$HL69))-IF(BA$31="",(SUMIF(S!$HC$15:$HL$15,'Ciclo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Semaforico'!BA$30,O!$HC69:$HL69))*BA$31))</f>
        <v>0</v>
      </c>
      <c r="BB94" s="241">
        <f>IF(BB$32="",IF(BB$31="",(SUMIF(S!$HC$15:$HL$15,'Ciclo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Semaforico'!BB$30,O!$HC69:$HL69))*BB$31),(SUMIF(S!$HC$15:$HL$15,'Ciclo Semaforico'!BB$32,S!$HC69:$HL69)+SUMIF(N!$HC$15:$HL$15,'Ciclo Semaforico'!BB$32,N!$HC69:$HL69)+SUMIF(E!$HC$15:$HL$15,'Ciclo Semaforico'!BB$32,E!$HC69:$HL69)+SUMIF(O!$HC$15:$HL$15,'Ciclo Semaforico'!BB$32,O!$HC69:$HL69))-IF(BB$31="",(SUMIF(S!$HC$15:$HL$15,'Ciclo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Semaforico'!BB$30,O!$HC69:$HL69))*BB$31))</f>
        <v>0</v>
      </c>
      <c r="BC94" s="241">
        <f>IF(BC$32="",IF(BC$31="",(SUMIF(S!$HC$15:$HL$15,'Ciclo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Semaforico'!BC$30,O!$HC69:$HL69))*BC$31),(SUMIF(S!$HC$15:$HL$15,'Ciclo Semaforico'!BC$32,S!$HC69:$HL69)+SUMIF(N!$HC$15:$HL$15,'Ciclo Semaforico'!BC$32,N!$HC69:$HL69)+SUMIF(E!$HC$15:$HL$15,'Ciclo Semaforico'!BC$32,E!$HC69:$HL69)+SUMIF(O!$HC$15:$HL$15,'Ciclo Semaforico'!BC$32,O!$HC69:$HL69))-IF(BC$31="",(SUMIF(S!$HC$15:$HL$15,'Ciclo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Semaforico'!BC$30,O!$HC69:$HL69))*BC$31))</f>
        <v>0</v>
      </c>
      <c r="BD94" s="241">
        <f>IF(BD$32="",IF(BD$31="",(SUMIF(S!$HC$15:$HL$15,'Ciclo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Semaforico'!BD$30,O!$HC69:$HL69))*BD$31),(SUMIF(S!$HC$15:$HL$15,'Ciclo Semaforico'!BD$32,S!$HC69:$HL69)+SUMIF(N!$HC$15:$HL$15,'Ciclo Semaforico'!BD$32,N!$HC69:$HL69)+SUMIF(E!$HC$15:$HL$15,'Ciclo Semaforico'!BD$32,E!$HC69:$HL69)+SUMIF(O!$HC$15:$HL$15,'Ciclo Semaforico'!BD$32,O!$HC69:$HL69))-IF(BD$31="",(SUMIF(S!$HC$15:$HL$15,'Ciclo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Semaforico'!BD$30,O!$HC69:$HL69))*BD$31))</f>
        <v>0</v>
      </c>
      <c r="BE94" s="241">
        <f>IF(BE$32="",IF(BE$31="",(SUMIF(S!$HC$15:$HL$15,'Ciclo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Semaforico'!BE$30,O!$HC69:$HL69))*BE$31),(SUMIF(S!$HC$15:$HL$15,'Ciclo Semaforico'!BE$32,S!$HC69:$HL69)+SUMIF(N!$HC$15:$HL$15,'Ciclo Semaforico'!BE$32,N!$HC69:$HL69)+SUMIF(E!$HC$15:$HL$15,'Ciclo Semaforico'!BE$32,E!$HC69:$HL69)+SUMIF(O!$HC$15:$HL$15,'Ciclo Semaforico'!BE$32,O!$HC69:$HL69))-IF(BE$31="",(SUMIF(S!$HC$15:$HL$15,'Ciclo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Semaforico'!BE$30,O!$HC69:$HL69))*BE$31))</f>
        <v>0</v>
      </c>
      <c r="BF94" s="241">
        <f>IF(BF$32="",IF(BF$31="",(SUMIF(S!$HC$15:$HL$15,'Ciclo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Semaforico'!BF$30,O!$HC69:$HL69))*BF$31),(SUMIF(S!$HC$15:$HL$15,'Ciclo Semaforico'!BF$32,S!$HC69:$HL69)+SUMIF(N!$HC$15:$HL$15,'Ciclo Semaforico'!BF$32,N!$HC69:$HL69)+SUMIF(E!$HC$15:$HL$15,'Ciclo Semaforico'!BF$32,E!$HC69:$HL69)+SUMIF(O!$HC$15:$HL$15,'Ciclo Semaforico'!BF$32,O!$HC69:$HL69))-IF(BF$31="",(SUMIF(S!$HC$15:$HL$15,'Ciclo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Semaforico'!BF$30,O!$HC69:$HL69))*BF$31))</f>
        <v>0</v>
      </c>
      <c r="BG94" s="241">
        <f>IF(BG$32="",IF(BG$31="",(SUMIF(S!$HC$15:$HL$15,'Ciclo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Semaforico'!BG$30,O!$HC69:$HL69))*BG$31),(SUMIF(S!$HC$15:$HL$15,'Ciclo Semaforico'!BG$32,S!$HC69:$HL69)+SUMIF(N!$HC$15:$HL$15,'Ciclo Semaforico'!BG$32,N!$HC69:$HL69)+SUMIF(E!$HC$15:$HL$15,'Ciclo Semaforico'!BG$32,E!$HC69:$HL69)+SUMIF(O!$HC$15:$HL$15,'Ciclo Semaforico'!BG$32,O!$HC69:$HL69))-IF(BG$31="",(SUMIF(S!$HC$15:$HL$15,'Ciclo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Semaforico'!BG$30,O!$HC69:$HL69))*BG$31))</f>
        <v>0</v>
      </c>
      <c r="BH94" s="241">
        <f>IF(BH$32="",IF(BH$31="",(SUMIF(S!$HC$15:$HL$15,'Ciclo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Semaforico'!BH$30,O!$HC69:$HL69))*BH$31),(SUMIF(S!$HC$15:$HL$15,'Ciclo Semaforico'!BH$32,S!$HC69:$HL69)+SUMIF(N!$HC$15:$HL$15,'Ciclo Semaforico'!BH$32,N!$HC69:$HL69)+SUMIF(E!$HC$15:$HL$15,'Ciclo Semaforico'!BH$32,E!$HC69:$HL69)+SUMIF(O!$HC$15:$HL$15,'Ciclo Semaforico'!BH$32,O!$HC69:$HL69))-IF(BH$31="",(SUMIF(S!$HC$15:$HL$15,'Ciclo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Semaforico'!BH$30,O!$HC69:$HL69))*BH$31))</f>
        <v>0</v>
      </c>
      <c r="BI94" s="241">
        <f>IF(BI$32="",IF(BI$31="",(SUMIF(S!$HC$15:$HL$15,'Ciclo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Semaforico'!BI$30,O!$HC69:$HL69))*BI$31),(SUMIF(S!$HC$15:$HL$15,'Ciclo Semaforico'!BI$32,S!$HC69:$HL69)+SUMIF(N!$HC$15:$HL$15,'Ciclo Semaforico'!BI$32,N!$HC69:$HL69)+SUMIF(E!$HC$15:$HL$15,'Ciclo Semaforico'!BI$32,E!$HC69:$HL69)+SUMIF(O!$HC$15:$HL$15,'Ciclo Semaforico'!BI$32,O!$HC69:$HL69))-IF(BI$31="",(SUMIF(S!$HC$15:$HL$15,'Ciclo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Semaforico'!BI$30,O!$HC69:$HL69))*BI$31))</f>
        <v>0</v>
      </c>
      <c r="BJ94" s="242">
        <f>IF(BJ$32="",IF(BJ$31="",(SUMIF(S!$HC$15:$HL$15,'Ciclo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Semaforico'!BJ$30,O!$HC69:$HL69))*BJ$31),(SUMIF(S!$HC$15:$HL$15,'Ciclo Semaforico'!BJ$32,S!$HC69:$HL69)+SUMIF(N!$HC$15:$HL$15,'Ciclo Semaforico'!BJ$32,N!$HC69:$HL69)+SUMIF(E!$HC$15:$HL$15,'Ciclo Semaforico'!BJ$32,E!$HC69:$HL69)+SUMIF(O!$HC$15:$HL$15,'Ciclo Semaforico'!BJ$32,O!$HC69:$HL69))-IF(BJ$31="",(SUMIF(S!$HC$15:$HL$15,'Ciclo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Semaforico'!BJ$30,O!$HC69:$HL69))*BJ$31))</f>
        <v>0</v>
      </c>
      <c r="BK94" s="240">
        <f>IF(BK$32="",IF(BK$31="",(SUMIF(S!$HC$15:$HL$15,'Ciclo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Semaforico'!BK$30,O!$HC69:$HL69))*BK$31),(SUMIF(S!$HC$15:$HL$15,'Ciclo Semaforico'!BK$32,S!$HC69:$HL69)+SUMIF(N!$HC$15:$HL$15,'Ciclo Semaforico'!BK$32,N!$HC69:$HL69)+SUMIF(E!$HC$15:$HL$15,'Ciclo Semaforico'!BK$32,E!$HC69:$HL69)+SUMIF(O!$HC$15:$HL$15,'Ciclo Semaforico'!BK$32,O!$HC69:$HL69))-IF(BK$31="",(SUMIF(S!$HC$15:$HL$15,'Ciclo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Semaforico'!BK$30,O!$HC69:$HL69))*BK$31))</f>
        <v>0</v>
      </c>
      <c r="BL94" s="241">
        <f>IF(BL$32="",IF(BL$31="",(SUMIF(S!$HC$15:$HL$15,'Ciclo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Semaforico'!BL$30,O!$HC69:$HL69))*BL$31),(SUMIF(S!$HC$15:$HL$15,'Ciclo Semaforico'!BL$32,S!$HC69:$HL69)+SUMIF(N!$HC$15:$HL$15,'Ciclo Semaforico'!BL$32,N!$HC69:$HL69)+SUMIF(E!$HC$15:$HL$15,'Ciclo Semaforico'!BL$32,E!$HC69:$HL69)+SUMIF(O!$HC$15:$HL$15,'Ciclo Semaforico'!BL$32,O!$HC69:$HL69))-IF(BL$31="",(SUMIF(S!$HC$15:$HL$15,'Ciclo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Semaforico'!BL$30,O!$HC69:$HL69))*BL$31))</f>
        <v>0</v>
      </c>
      <c r="BM94" s="241">
        <f>IF(BM$32="",IF(BM$31="",(SUMIF(S!$HC$15:$HL$15,'Ciclo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Semaforico'!BM$30,O!$HC69:$HL69))*BM$31),(SUMIF(S!$HC$15:$HL$15,'Ciclo Semaforico'!BM$32,S!$HC69:$HL69)+SUMIF(N!$HC$15:$HL$15,'Ciclo Semaforico'!BM$32,N!$HC69:$HL69)+SUMIF(E!$HC$15:$HL$15,'Ciclo Semaforico'!BM$32,E!$HC69:$HL69)+SUMIF(O!$HC$15:$HL$15,'Ciclo Semaforico'!BM$32,O!$HC69:$HL69))-IF(BM$31="",(SUMIF(S!$HC$15:$HL$15,'Ciclo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Semaforico'!BM$30,O!$HC69:$HL69))*BM$31))</f>
        <v>0</v>
      </c>
      <c r="BN94" s="241">
        <f>IF(BN$32="",IF(BN$31="",(SUMIF(S!$HC$15:$HL$15,'Ciclo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Semaforico'!BN$30,O!$HC69:$HL69))*BN$31),(SUMIF(S!$HC$15:$HL$15,'Ciclo Semaforico'!BN$32,S!$HC69:$HL69)+SUMIF(N!$HC$15:$HL$15,'Ciclo Semaforico'!BN$32,N!$HC69:$HL69)+SUMIF(E!$HC$15:$HL$15,'Ciclo Semaforico'!BN$32,E!$HC69:$HL69)+SUMIF(O!$HC$15:$HL$15,'Ciclo Semaforico'!BN$32,O!$HC69:$HL69))-IF(BN$31="",(SUMIF(S!$HC$15:$HL$15,'Ciclo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Semaforico'!BN$30,O!$HC69:$HL69))*BN$31))</f>
        <v>0</v>
      </c>
      <c r="BO94" s="241">
        <f>IF(BO$32="",IF(BO$31="",(SUMIF(S!$HC$15:$HL$15,'Ciclo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Semaforico'!BO$30,O!$HC69:$HL69))*BO$31),(SUMIF(S!$HC$15:$HL$15,'Ciclo Semaforico'!BO$32,S!$HC69:$HL69)+SUMIF(N!$HC$15:$HL$15,'Ciclo Semaforico'!BO$32,N!$HC69:$HL69)+SUMIF(E!$HC$15:$HL$15,'Ciclo Semaforico'!BO$32,E!$HC69:$HL69)+SUMIF(O!$HC$15:$HL$15,'Ciclo Semaforico'!BO$32,O!$HC69:$HL69))-IF(BO$31="",(SUMIF(S!$HC$15:$HL$15,'Ciclo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Semaforico'!BO$30,O!$HC69:$HL69))*BO$31))</f>
        <v>0</v>
      </c>
      <c r="BP94" s="241">
        <f>IF(BP$32="",IF(BP$31="",(SUMIF(S!$HC$15:$HL$15,'Ciclo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Semaforico'!BP$30,O!$HC69:$HL69))*BP$31),(SUMIF(S!$HC$15:$HL$15,'Ciclo Semaforico'!BP$32,S!$HC69:$HL69)+SUMIF(N!$HC$15:$HL$15,'Ciclo Semaforico'!BP$32,N!$HC69:$HL69)+SUMIF(E!$HC$15:$HL$15,'Ciclo Semaforico'!BP$32,E!$HC69:$HL69)+SUMIF(O!$HC$15:$HL$15,'Ciclo Semaforico'!BP$32,O!$HC69:$HL69))-IF(BP$31="",(SUMIF(S!$HC$15:$HL$15,'Ciclo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Semaforico'!BP$30,O!$HC69:$HL69))*BP$31))</f>
        <v>0</v>
      </c>
      <c r="BQ94" s="241">
        <f>IF(BQ$32="",IF(BQ$31="",(SUMIF(S!$HC$15:$HL$15,'Ciclo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Semaforico'!BQ$30,O!$HC69:$HL69))*BQ$31),(SUMIF(S!$HC$15:$HL$15,'Ciclo Semaforico'!BQ$32,S!$HC69:$HL69)+SUMIF(N!$HC$15:$HL$15,'Ciclo Semaforico'!BQ$32,N!$HC69:$HL69)+SUMIF(E!$HC$15:$HL$15,'Ciclo Semaforico'!BQ$32,E!$HC69:$HL69)+SUMIF(O!$HC$15:$HL$15,'Ciclo Semaforico'!BQ$32,O!$HC69:$HL69))-IF(BQ$31="",(SUMIF(S!$HC$15:$HL$15,'Ciclo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Semaforico'!BQ$30,O!$HC69:$HL69))*BQ$31))</f>
        <v>0</v>
      </c>
      <c r="BR94" s="241">
        <f>IF(BR$32="",IF(BR$31="",(SUMIF(S!$HC$15:$HL$15,'Ciclo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Semaforico'!BR$30,O!$HC69:$HL69))*BR$31),(SUMIF(S!$HC$15:$HL$15,'Ciclo Semaforico'!BR$32,S!$HC69:$HL69)+SUMIF(N!$HC$15:$HL$15,'Ciclo Semaforico'!BR$32,N!$HC69:$HL69)+SUMIF(E!$HC$15:$HL$15,'Ciclo Semaforico'!BR$32,E!$HC69:$HL69)+SUMIF(O!$HC$15:$HL$15,'Ciclo Semaforico'!BR$32,O!$HC69:$HL69))-IF(BR$31="",(SUMIF(S!$HC$15:$HL$15,'Ciclo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Semaforico'!BR$30,O!$HC69:$HL69))*BR$31))</f>
        <v>0</v>
      </c>
      <c r="BS94" s="241">
        <f>IF(BS$32="",IF(BS$31="",(SUMIF(S!$HC$15:$HL$15,'Ciclo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Semaforico'!BS$30,O!$HC69:$HL69))*BS$31),(SUMIF(S!$HC$15:$HL$15,'Ciclo Semaforico'!BS$32,S!$HC69:$HL69)+SUMIF(N!$HC$15:$HL$15,'Ciclo Semaforico'!BS$32,N!$HC69:$HL69)+SUMIF(E!$HC$15:$HL$15,'Ciclo Semaforico'!BS$32,E!$HC69:$HL69)+SUMIF(O!$HC$15:$HL$15,'Ciclo Semaforico'!BS$32,O!$HC69:$HL69))-IF(BS$31="",(SUMIF(S!$HC$15:$HL$15,'Ciclo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Semaforico'!BS$30,O!$HC69:$HL69))*BS$31))</f>
        <v>0</v>
      </c>
      <c r="BT94" s="241">
        <f>IF(BT$32="",IF(BT$31="",(SUMIF(S!$HC$15:$HL$15,'Ciclo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Semaforico'!BT$30,O!$HC69:$HL69))*BT$31),(SUMIF(S!$HC$15:$HL$15,'Ciclo Semaforico'!BT$32,S!$HC69:$HL69)+SUMIF(N!$HC$15:$HL$15,'Ciclo Semaforico'!BT$32,N!$HC69:$HL69)+SUMIF(E!$HC$15:$HL$15,'Ciclo Semaforico'!BT$32,E!$HC69:$HL69)+SUMIF(O!$HC$15:$HL$15,'Ciclo Semaforico'!BT$32,O!$HC69:$HL69))-IF(BT$31="",(SUMIF(S!$HC$15:$HL$15,'Ciclo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Semaforico'!BT$30,O!$HC69:$HL69))*BT$31))</f>
        <v>0</v>
      </c>
      <c r="BU94" s="241">
        <f>IF(BU$32="",IF(BU$31="",(SUMIF(S!$HC$15:$HL$15,'Ciclo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Semaforico'!BU$30,O!$HC69:$HL69))*BU$31),(SUMIF(S!$HC$15:$HL$15,'Ciclo Semaforico'!BU$32,S!$HC69:$HL69)+SUMIF(N!$HC$15:$HL$15,'Ciclo Semaforico'!BU$32,N!$HC69:$HL69)+SUMIF(E!$HC$15:$HL$15,'Ciclo Semaforico'!BU$32,E!$HC69:$HL69)+SUMIF(O!$HC$15:$HL$15,'Ciclo Semaforico'!BU$32,O!$HC69:$HL69))-IF(BU$31="",(SUMIF(S!$HC$15:$HL$15,'Ciclo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Semaforico'!BU$30,O!$HC69:$HL69))*BU$31))</f>
        <v>0</v>
      </c>
      <c r="BV94" s="242">
        <f>IF(BV$32="",IF(BV$31="",(SUMIF(S!$HC$15:$HL$15,'Ciclo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Semaforico'!BV$30,O!$HC69:$HL69))*BV$31),(SUMIF(S!$HC$15:$HL$15,'Ciclo Semaforico'!BV$32,S!$HC69:$HL69)+SUMIF(N!$HC$15:$HL$15,'Ciclo Semaforico'!BV$32,N!$HC69:$HL69)+SUMIF(E!$HC$15:$HL$15,'Ciclo Semaforico'!BV$32,E!$HC69:$HL69)+SUMIF(O!$HC$15:$HL$15,'Ciclo Semaforico'!BV$32,O!$HC69:$HL69))-IF(BV$31="",(SUMIF(S!$HC$15:$HL$15,'Ciclo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Semaforico'!BV$30,O!$HC69:$HL69))*BV$31))</f>
        <v>0</v>
      </c>
      <c r="BW94" s="240">
        <f>IF(BW$32="",IF(BW$31="",(SUMIF(S!$HC$15:$HL$15,'Ciclo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Semaforico'!BW$30,O!$HC69:$HL69))*BW$31),(SUMIF(S!$HC$15:$HL$15,'Ciclo Semaforico'!BW$32,S!$HC69:$HL69)+SUMIF(N!$HC$15:$HL$15,'Ciclo Semaforico'!BW$32,N!$HC69:$HL69)+SUMIF(E!$HC$15:$HL$15,'Ciclo Semaforico'!BW$32,E!$HC69:$HL69)+SUMIF(O!$HC$15:$HL$15,'Ciclo Semaforico'!BW$32,O!$HC69:$HL69))-IF(BW$31="",(SUMIF(S!$HC$15:$HL$15,'Ciclo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Semaforico'!BW$30,O!$HC69:$HL69))*BW$31))</f>
        <v>0</v>
      </c>
      <c r="BX94" s="241">
        <f>IF(BX$32="",IF(BX$31="",(SUMIF(S!$HC$15:$HL$15,'Ciclo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Semaforico'!BX$30,O!$HC69:$HL69))*BX$31),(SUMIF(S!$HC$15:$HL$15,'Ciclo Semaforico'!BX$32,S!$HC69:$HL69)+SUMIF(N!$HC$15:$HL$15,'Ciclo Semaforico'!BX$32,N!$HC69:$HL69)+SUMIF(E!$HC$15:$HL$15,'Ciclo Semaforico'!BX$32,E!$HC69:$HL69)+SUMIF(O!$HC$15:$HL$15,'Ciclo Semaforico'!BX$32,O!$HC69:$HL69))-IF(BX$31="",(SUMIF(S!$HC$15:$HL$15,'Ciclo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Semaforico'!BX$30,O!$HC69:$HL69))*BX$31))</f>
        <v>0</v>
      </c>
      <c r="BY94" s="241">
        <f>IF(BY$32="",IF(BY$31="",(SUMIF(S!$HC$15:$HL$15,'Ciclo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Semaforico'!BY$30,O!$HC69:$HL69))*BY$31),(SUMIF(S!$HC$15:$HL$15,'Ciclo Semaforico'!BY$32,S!$HC69:$HL69)+SUMIF(N!$HC$15:$HL$15,'Ciclo Semaforico'!BY$32,N!$HC69:$HL69)+SUMIF(E!$HC$15:$HL$15,'Ciclo Semaforico'!BY$32,E!$HC69:$HL69)+SUMIF(O!$HC$15:$HL$15,'Ciclo Semaforico'!BY$32,O!$HC69:$HL69))-IF(BY$31="",(SUMIF(S!$HC$15:$HL$15,'Ciclo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Semaforico'!BY$30,O!$HC69:$HL69))*BY$31))</f>
        <v>0</v>
      </c>
      <c r="BZ94" s="241">
        <f>IF(BZ$32="",IF(BZ$31="",(SUMIF(S!$HC$15:$HL$15,'Ciclo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Semaforico'!BZ$30,O!$HC69:$HL69))*BZ$31),(SUMIF(S!$HC$15:$HL$15,'Ciclo Semaforico'!BZ$32,S!$HC69:$HL69)+SUMIF(N!$HC$15:$HL$15,'Ciclo Semaforico'!BZ$32,N!$HC69:$HL69)+SUMIF(E!$HC$15:$HL$15,'Ciclo Semaforico'!BZ$32,E!$HC69:$HL69)+SUMIF(O!$HC$15:$HL$15,'Ciclo Semaforico'!BZ$32,O!$HC69:$HL69))-IF(BZ$31="",(SUMIF(S!$HC$15:$HL$15,'Ciclo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Semaforico'!BZ$30,O!$HC69:$HL69))*BZ$31))</f>
        <v>0</v>
      </c>
      <c r="CA94" s="241">
        <f>IF(CA$32="",IF(CA$31="",(SUMIF(S!$HC$15:$HL$15,'Ciclo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Semaforico'!CA$30,O!$HC69:$HL69))*CA$31),(SUMIF(S!$HC$15:$HL$15,'Ciclo Semaforico'!CA$32,S!$HC69:$HL69)+SUMIF(N!$HC$15:$HL$15,'Ciclo Semaforico'!CA$32,N!$HC69:$HL69)+SUMIF(E!$HC$15:$HL$15,'Ciclo Semaforico'!CA$32,E!$HC69:$HL69)+SUMIF(O!$HC$15:$HL$15,'Ciclo Semaforico'!CA$32,O!$HC69:$HL69))-IF(CA$31="",(SUMIF(S!$HC$15:$HL$15,'Ciclo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Semaforico'!CA$30,O!$HC69:$HL69))*CA$31))</f>
        <v>0</v>
      </c>
      <c r="CB94" s="241">
        <f>IF(CB$32="",IF(CB$31="",(SUMIF(S!$HC$15:$HL$15,'Ciclo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Semaforico'!CB$30,O!$HC69:$HL69))*CB$31),(SUMIF(S!$HC$15:$HL$15,'Ciclo Semaforico'!CB$32,S!$HC69:$HL69)+SUMIF(N!$HC$15:$HL$15,'Ciclo Semaforico'!CB$32,N!$HC69:$HL69)+SUMIF(E!$HC$15:$HL$15,'Ciclo Semaforico'!CB$32,E!$HC69:$HL69)+SUMIF(O!$HC$15:$HL$15,'Ciclo Semaforico'!CB$32,O!$HC69:$HL69))-IF(CB$31="",(SUMIF(S!$HC$15:$HL$15,'Ciclo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Semaforico'!CB$30,O!$HC69:$HL69))*CB$31))</f>
        <v>0</v>
      </c>
      <c r="CC94" s="241">
        <f>IF(CC$32="",IF(CC$31="",(SUMIF(S!$HC$15:$HL$15,'Ciclo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Semaforico'!CC$30,O!$HC69:$HL69))*CC$31),(SUMIF(S!$HC$15:$HL$15,'Ciclo Semaforico'!CC$32,S!$HC69:$HL69)+SUMIF(N!$HC$15:$HL$15,'Ciclo Semaforico'!CC$32,N!$HC69:$HL69)+SUMIF(E!$HC$15:$HL$15,'Ciclo Semaforico'!CC$32,E!$HC69:$HL69)+SUMIF(O!$HC$15:$HL$15,'Ciclo Semaforico'!CC$32,O!$HC69:$HL69))-IF(CC$31="",(SUMIF(S!$HC$15:$HL$15,'Ciclo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Semaforico'!CC$30,O!$HC69:$HL69))*CC$31))</f>
        <v>0</v>
      </c>
      <c r="CD94" s="241">
        <f>IF(CD$32="",IF(CD$31="",(SUMIF(S!$HC$15:$HL$15,'Ciclo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Semaforico'!CD$30,O!$HC69:$HL69))*CD$31),(SUMIF(S!$HC$15:$HL$15,'Ciclo Semaforico'!CD$32,S!$HC69:$HL69)+SUMIF(N!$HC$15:$HL$15,'Ciclo Semaforico'!CD$32,N!$HC69:$HL69)+SUMIF(E!$HC$15:$HL$15,'Ciclo Semaforico'!CD$32,E!$HC69:$HL69)+SUMIF(O!$HC$15:$HL$15,'Ciclo Semaforico'!CD$32,O!$HC69:$HL69))-IF(CD$31="",(SUMIF(S!$HC$15:$HL$15,'Ciclo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Semaforico'!CD$30,O!$HC69:$HL69))*CD$31))</f>
        <v>0</v>
      </c>
      <c r="CE94" s="241">
        <f>IF(CE$32="",IF(CE$31="",(SUMIF(S!$HC$15:$HL$15,'Ciclo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Semaforico'!CE$30,O!$HC69:$HL69))*CE$31),(SUMIF(S!$HC$15:$HL$15,'Ciclo Semaforico'!CE$32,S!$HC69:$HL69)+SUMIF(N!$HC$15:$HL$15,'Ciclo Semaforico'!CE$32,N!$HC69:$HL69)+SUMIF(E!$HC$15:$HL$15,'Ciclo Semaforico'!CE$32,E!$HC69:$HL69)+SUMIF(O!$HC$15:$HL$15,'Ciclo Semaforico'!CE$32,O!$HC69:$HL69))-IF(CE$31="",(SUMIF(S!$HC$15:$HL$15,'Ciclo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Semaforico'!CE$30,O!$HC69:$HL69))*CE$31))</f>
        <v>0</v>
      </c>
      <c r="CF94" s="241">
        <f>IF(CF$32="",IF(CF$31="",(SUMIF(S!$HC$15:$HL$15,'Ciclo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Semaforico'!CF$30,O!$HC69:$HL69))*CF$31),(SUMIF(S!$HC$15:$HL$15,'Ciclo Semaforico'!CF$32,S!$HC69:$HL69)+SUMIF(N!$HC$15:$HL$15,'Ciclo Semaforico'!CF$32,N!$HC69:$HL69)+SUMIF(E!$HC$15:$HL$15,'Ciclo Semaforico'!CF$32,E!$HC69:$HL69)+SUMIF(O!$HC$15:$HL$15,'Ciclo Semaforico'!CF$32,O!$HC69:$HL69))-IF(CF$31="",(SUMIF(S!$HC$15:$HL$15,'Ciclo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Semaforico'!CF$30,O!$HC69:$HL69))*CF$31))</f>
        <v>0</v>
      </c>
      <c r="CG94" s="241">
        <f>IF(CG$32="",IF(CG$31="",(SUMIF(S!$HC$15:$HL$15,'Ciclo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Semaforico'!CG$30,O!$HC69:$HL69))*CG$31),(SUMIF(S!$HC$15:$HL$15,'Ciclo Semaforico'!CG$32,S!$HC69:$HL69)+SUMIF(N!$HC$15:$HL$15,'Ciclo Semaforico'!CG$32,N!$HC69:$HL69)+SUMIF(E!$HC$15:$HL$15,'Ciclo Semaforico'!CG$32,E!$HC69:$HL69)+SUMIF(O!$HC$15:$HL$15,'Ciclo Semaforico'!CG$32,O!$HC69:$HL69))-IF(CG$31="",(SUMIF(S!$HC$15:$HL$15,'Ciclo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Semaforico'!CG$30,O!$HC69:$HL69))*CG$31))</f>
        <v>0</v>
      </c>
      <c r="CH94" s="242">
        <f>IF(CH$32="",IF(CH$31="",(SUMIF(S!$HC$15:$HL$15,'Ciclo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Semaforico'!CH$30,O!$HC69:$HL69))*CH$31),(SUMIF(S!$HC$15:$HL$15,'Ciclo Semaforico'!CH$32,S!$HC69:$HL69)+SUMIF(N!$HC$15:$HL$15,'Ciclo Semaforico'!CH$32,N!$HC69:$HL69)+SUMIF(E!$HC$15:$HL$15,'Ciclo Semaforico'!CH$32,E!$HC69:$HL69)+SUMIF(O!$HC$15:$HL$15,'Ciclo Semaforico'!CH$32,O!$HC69:$HL69))-IF(CH$31="",(SUMIF(S!$HC$15:$HL$15,'Ciclo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Semaforico'!CH$30,O!$HC69:$HL69))*CH$31))</f>
        <v>0</v>
      </c>
      <c r="CI94" s="240" t="e">
        <f t="shared" si="208"/>
        <v>#REF!</v>
      </c>
      <c r="CJ94" s="241" t="e">
        <f t="shared" si="209"/>
        <v>#REF!</v>
      </c>
      <c r="CK94" s="241" t="e">
        <f t="shared" si="210"/>
        <v>#REF!</v>
      </c>
      <c r="CL94" s="241" t="e">
        <f t="shared" si="211"/>
        <v>#REF!</v>
      </c>
      <c r="CM94" s="241" t="e">
        <f t="shared" si="212"/>
        <v>#REF!</v>
      </c>
      <c r="CN94" s="241" t="e">
        <f t="shared" si="213"/>
        <v>#REF!</v>
      </c>
      <c r="CO94" s="241" t="e">
        <f t="shared" si="214"/>
        <v>#REF!</v>
      </c>
      <c r="CP94" s="241" t="e">
        <f t="shared" si="215"/>
        <v>#REF!</v>
      </c>
      <c r="CQ94" s="241" t="e">
        <f t="shared" si="216"/>
        <v>#REF!</v>
      </c>
      <c r="CR94" s="241" t="e">
        <f t="shared" si="217"/>
        <v>#REF!</v>
      </c>
      <c r="CS94" s="241" t="e">
        <f t="shared" si="218"/>
        <v>#REF!</v>
      </c>
      <c r="CT94" s="242">
        <f t="shared" si="219"/>
        <v>0</v>
      </c>
      <c r="CU94" s="240" t="e">
        <f t="shared" si="220"/>
        <v>#REF!</v>
      </c>
      <c r="CV94" s="241" t="e">
        <f t="shared" si="221"/>
        <v>#REF!</v>
      </c>
      <c r="CW94" s="241" t="e">
        <f t="shared" si="222"/>
        <v>#REF!</v>
      </c>
      <c r="CX94" s="241">
        <f t="shared" si="223"/>
        <v>0</v>
      </c>
      <c r="CY94" s="241">
        <f t="shared" si="224"/>
        <v>0</v>
      </c>
      <c r="CZ94" s="241">
        <f t="shared" si="225"/>
        <v>0</v>
      </c>
      <c r="DA94" s="241">
        <f t="shared" si="226"/>
        <v>0</v>
      </c>
      <c r="DB94" s="241">
        <f t="shared" si="227"/>
        <v>0</v>
      </c>
      <c r="DC94" s="241">
        <f t="shared" si="228"/>
        <v>0</v>
      </c>
      <c r="DD94" s="241">
        <f t="shared" si="229"/>
        <v>0</v>
      </c>
      <c r="DE94" s="241">
        <f t="shared" si="230"/>
        <v>0</v>
      </c>
      <c r="DF94" s="242">
        <f t="shared" si="231"/>
        <v>0</v>
      </c>
      <c r="DG94" s="240">
        <f t="shared" si="232"/>
        <v>0</v>
      </c>
      <c r="DH94" s="241">
        <f t="shared" si="233"/>
        <v>0</v>
      </c>
      <c r="DI94" s="241">
        <f t="shared" si="234"/>
        <v>0</v>
      </c>
      <c r="DJ94" s="241">
        <f t="shared" si="235"/>
        <v>0</v>
      </c>
      <c r="DK94" s="241">
        <f t="shared" si="236"/>
        <v>0</v>
      </c>
      <c r="DL94" s="241">
        <f t="shared" si="237"/>
        <v>0</v>
      </c>
      <c r="DM94" s="241">
        <f t="shared" si="238"/>
        <v>0</v>
      </c>
      <c r="DN94" s="241">
        <f t="shared" si="239"/>
        <v>0</v>
      </c>
      <c r="DO94" s="241">
        <f t="shared" si="240"/>
        <v>0</v>
      </c>
      <c r="DP94" s="241">
        <f t="shared" si="241"/>
        <v>0</v>
      </c>
      <c r="DQ94" s="241">
        <f t="shared" si="242"/>
        <v>0</v>
      </c>
      <c r="DR94" s="242">
        <f t="shared" si="243"/>
        <v>0</v>
      </c>
      <c r="DS94" s="240">
        <f t="shared" si="244"/>
        <v>0</v>
      </c>
      <c r="DT94" s="241">
        <f t="shared" si="245"/>
        <v>0</v>
      </c>
      <c r="DU94" s="241">
        <f t="shared" si="246"/>
        <v>0</v>
      </c>
      <c r="DV94" s="241">
        <f t="shared" si="247"/>
        <v>0</v>
      </c>
      <c r="DW94" s="241">
        <f t="shared" si="248"/>
        <v>0</v>
      </c>
      <c r="DX94" s="241">
        <f t="shared" si="249"/>
        <v>0</v>
      </c>
      <c r="DY94" s="241">
        <f t="shared" si="250"/>
        <v>0</v>
      </c>
      <c r="DZ94" s="241">
        <f t="shared" si="251"/>
        <v>0</v>
      </c>
      <c r="EA94" s="241">
        <f t="shared" si="252"/>
        <v>0</v>
      </c>
      <c r="EB94" s="241">
        <f t="shared" si="253"/>
        <v>0</v>
      </c>
      <c r="EC94" s="241">
        <f t="shared" si="254"/>
        <v>0</v>
      </c>
      <c r="ED94" s="242">
        <f t="shared" si="255"/>
        <v>0</v>
      </c>
      <c r="EE94" s="240">
        <f t="shared" si="256"/>
        <v>0</v>
      </c>
      <c r="EF94" s="241">
        <f t="shared" si="257"/>
        <v>0</v>
      </c>
      <c r="EG94" s="241">
        <f t="shared" si="258"/>
        <v>0</v>
      </c>
      <c r="EH94" s="241">
        <f t="shared" si="259"/>
        <v>0</v>
      </c>
      <c r="EI94" s="241">
        <f t="shared" si="260"/>
        <v>0</v>
      </c>
      <c r="EJ94" s="241">
        <f t="shared" si="261"/>
        <v>0</v>
      </c>
      <c r="EK94" s="241">
        <f t="shared" si="262"/>
        <v>0</v>
      </c>
      <c r="EL94" s="241">
        <f t="shared" si="263"/>
        <v>0</v>
      </c>
      <c r="EM94" s="241">
        <f t="shared" si="264"/>
        <v>0</v>
      </c>
      <c r="EN94" s="241">
        <f t="shared" si="265"/>
        <v>0</v>
      </c>
      <c r="EO94" s="241">
        <f t="shared" si="266"/>
        <v>0</v>
      </c>
      <c r="EP94" s="242">
        <f t="shared" si="267"/>
        <v>0</v>
      </c>
      <c r="EQ94" s="251" t="e">
        <f t="shared" si="268"/>
        <v>#REF!</v>
      </c>
      <c r="ER94" s="252" t="e">
        <f t="shared" si="269"/>
        <v>#REF!</v>
      </c>
      <c r="ES94" s="252" t="e">
        <f t="shared" si="270"/>
        <v>#REF!</v>
      </c>
      <c r="ET94" s="252" t="e">
        <f t="shared" si="271"/>
        <v>#REF!</v>
      </c>
      <c r="EU94" s="252" t="e">
        <f t="shared" si="272"/>
        <v>#REF!</v>
      </c>
      <c r="EV94" s="252" t="e">
        <f t="shared" si="273"/>
        <v>#REF!</v>
      </c>
      <c r="EW94" s="252" t="e">
        <f t="shared" si="274"/>
        <v>#REF!</v>
      </c>
      <c r="EX94" s="252" t="e">
        <f t="shared" si="275"/>
        <v>#REF!</v>
      </c>
      <c r="EY94" s="252" t="e">
        <f t="shared" si="276"/>
        <v>#REF!</v>
      </c>
      <c r="EZ94" s="252" t="e">
        <f t="shared" si="277"/>
        <v>#REF!</v>
      </c>
      <c r="FA94" s="252" t="e">
        <f t="shared" si="278"/>
        <v>#REF!</v>
      </c>
      <c r="FB94" s="253" t="str">
        <f t="shared" si="279"/>
        <v/>
      </c>
      <c r="FC94" s="251" t="e">
        <f t="shared" si="280"/>
        <v>#REF!</v>
      </c>
      <c r="FD94" s="252" t="e">
        <f t="shared" si="281"/>
        <v>#REF!</v>
      </c>
      <c r="FE94" s="252" t="e">
        <f t="shared" si="282"/>
        <v>#REF!</v>
      </c>
      <c r="FF94" s="252" t="str">
        <f t="shared" si="283"/>
        <v/>
      </c>
      <c r="FG94" s="252" t="str">
        <f t="shared" si="284"/>
        <v/>
      </c>
      <c r="FH94" s="252" t="str">
        <f t="shared" si="285"/>
        <v/>
      </c>
      <c r="FI94" s="252" t="str">
        <f t="shared" si="286"/>
        <v/>
      </c>
      <c r="FJ94" s="252" t="str">
        <f t="shared" si="287"/>
        <v/>
      </c>
      <c r="FK94" s="252" t="str">
        <f t="shared" si="288"/>
        <v/>
      </c>
      <c r="FL94" s="252" t="str">
        <f t="shared" si="289"/>
        <v/>
      </c>
      <c r="FM94" s="252" t="str">
        <f t="shared" si="290"/>
        <v/>
      </c>
      <c r="FN94" s="253" t="str">
        <f t="shared" si="291"/>
        <v/>
      </c>
      <c r="FO94" s="251" t="str">
        <f t="shared" si="292"/>
        <v/>
      </c>
      <c r="FP94" s="252" t="str">
        <f t="shared" si="293"/>
        <v/>
      </c>
      <c r="FQ94" s="252" t="str">
        <f t="shared" si="294"/>
        <v/>
      </c>
      <c r="FR94" s="252" t="str">
        <f t="shared" si="295"/>
        <v/>
      </c>
      <c r="FS94" s="252" t="str">
        <f t="shared" si="296"/>
        <v/>
      </c>
      <c r="FT94" s="252" t="str">
        <f t="shared" si="297"/>
        <v/>
      </c>
      <c r="FU94" s="252" t="str">
        <f t="shared" si="298"/>
        <v/>
      </c>
      <c r="FV94" s="252" t="str">
        <f t="shared" si="299"/>
        <v/>
      </c>
      <c r="FW94" s="252" t="str">
        <f t="shared" si="300"/>
        <v/>
      </c>
      <c r="FX94" s="252" t="str">
        <f t="shared" si="301"/>
        <v/>
      </c>
      <c r="FY94" s="252" t="str">
        <f t="shared" si="302"/>
        <v/>
      </c>
      <c r="FZ94" s="253" t="str">
        <f t="shared" si="303"/>
        <v/>
      </c>
      <c r="GA94" s="251" t="str">
        <f t="shared" si="304"/>
        <v/>
      </c>
      <c r="GB94" s="252" t="str">
        <f t="shared" si="305"/>
        <v/>
      </c>
      <c r="GC94" s="252" t="str">
        <f t="shared" si="306"/>
        <v/>
      </c>
      <c r="GD94" s="252" t="str">
        <f t="shared" si="307"/>
        <v/>
      </c>
      <c r="GE94" s="252" t="str">
        <f t="shared" si="308"/>
        <v/>
      </c>
      <c r="GF94" s="252" t="str">
        <f t="shared" si="309"/>
        <v/>
      </c>
      <c r="GG94" s="252" t="str">
        <f t="shared" si="310"/>
        <v/>
      </c>
      <c r="GH94" s="252" t="str">
        <f t="shared" si="311"/>
        <v/>
      </c>
      <c r="GI94" s="252" t="str">
        <f t="shared" si="312"/>
        <v/>
      </c>
      <c r="GJ94" s="252" t="str">
        <f t="shared" si="313"/>
        <v/>
      </c>
      <c r="GK94" s="252" t="str">
        <f t="shared" si="314"/>
        <v/>
      </c>
      <c r="GL94" s="253" t="str">
        <f t="shared" si="315"/>
        <v/>
      </c>
      <c r="GM94" s="251" t="str">
        <f t="shared" si="316"/>
        <v/>
      </c>
      <c r="GN94" s="252" t="str">
        <f t="shared" si="317"/>
        <v/>
      </c>
      <c r="GO94" s="252" t="str">
        <f t="shared" si="318"/>
        <v/>
      </c>
      <c r="GP94" s="252" t="str">
        <f t="shared" si="319"/>
        <v/>
      </c>
      <c r="GQ94" s="252" t="str">
        <f t="shared" si="320"/>
        <v/>
      </c>
      <c r="GR94" s="252" t="str">
        <f t="shared" si="321"/>
        <v/>
      </c>
      <c r="GS94" s="252" t="str">
        <f t="shared" si="322"/>
        <v/>
      </c>
      <c r="GT94" s="252" t="str">
        <f t="shared" si="323"/>
        <v/>
      </c>
      <c r="GU94" s="252" t="str">
        <f t="shared" si="324"/>
        <v/>
      </c>
      <c r="GV94" s="252" t="str">
        <f t="shared" si="325"/>
        <v/>
      </c>
      <c r="GW94" s="252" t="str">
        <f t="shared" si="326"/>
        <v/>
      </c>
      <c r="GX94" s="253" t="str">
        <f t="shared" si="327"/>
        <v/>
      </c>
      <c r="GY94" s="248" t="e">
        <f t="shared" si="332"/>
        <v>#REF!</v>
      </c>
      <c r="GZ94" s="249" t="e">
        <f t="shared" si="332"/>
        <v>#REF!</v>
      </c>
      <c r="HA94" s="249">
        <f t="shared" si="332"/>
        <v>0</v>
      </c>
      <c r="HB94" s="249">
        <f t="shared" si="332"/>
        <v>0</v>
      </c>
      <c r="HC94" s="249">
        <f t="shared" si="332"/>
        <v>0</v>
      </c>
      <c r="HD94" s="249">
        <f t="shared" si="332"/>
        <v>0</v>
      </c>
      <c r="HE94" s="249">
        <f t="shared" si="332"/>
        <v>0</v>
      </c>
      <c r="HF94" s="250">
        <f t="shared" si="332"/>
        <v>0</v>
      </c>
      <c r="HG94" s="248" t="e">
        <f t="shared" si="333"/>
        <v>#REF!</v>
      </c>
      <c r="HH94" s="249" t="e">
        <f t="shared" si="333"/>
        <v>#REF!</v>
      </c>
      <c r="HI94" s="249">
        <f t="shared" si="333"/>
        <v>0</v>
      </c>
      <c r="HJ94" s="249">
        <f t="shared" si="333"/>
        <v>0</v>
      </c>
      <c r="HK94" s="249">
        <f t="shared" si="333"/>
        <v>0</v>
      </c>
      <c r="HL94" s="249">
        <f t="shared" si="333"/>
        <v>0</v>
      </c>
      <c r="HM94" s="249">
        <f t="shared" si="333"/>
        <v>0</v>
      </c>
      <c r="HN94" s="250">
        <f t="shared" si="333"/>
        <v>0</v>
      </c>
      <c r="HO94" s="248">
        <f t="shared" si="334"/>
        <v>0</v>
      </c>
      <c r="HP94" s="249">
        <f t="shared" si="334"/>
        <v>0</v>
      </c>
      <c r="HQ94" s="249">
        <f t="shared" si="334"/>
        <v>0</v>
      </c>
      <c r="HR94" s="249">
        <f t="shared" si="334"/>
        <v>0</v>
      </c>
      <c r="HS94" s="249">
        <f t="shared" si="334"/>
        <v>0</v>
      </c>
      <c r="HT94" s="249">
        <f t="shared" si="334"/>
        <v>0</v>
      </c>
      <c r="HU94" s="249">
        <f t="shared" si="334"/>
        <v>0</v>
      </c>
      <c r="HV94" s="250">
        <f t="shared" si="334"/>
        <v>0</v>
      </c>
      <c r="HW94" s="248">
        <f t="shared" si="335"/>
        <v>0</v>
      </c>
      <c r="HX94" s="249">
        <f t="shared" si="335"/>
        <v>0</v>
      </c>
      <c r="HY94" s="249">
        <f t="shared" si="335"/>
        <v>0</v>
      </c>
      <c r="HZ94" s="249">
        <f t="shared" si="335"/>
        <v>0</v>
      </c>
      <c r="IA94" s="249">
        <f t="shared" si="335"/>
        <v>0</v>
      </c>
      <c r="IB94" s="249">
        <f t="shared" si="335"/>
        <v>0</v>
      </c>
      <c r="IC94" s="249">
        <f t="shared" si="335"/>
        <v>0</v>
      </c>
      <c r="ID94" s="250">
        <f t="shared" si="335"/>
        <v>0</v>
      </c>
      <c r="IE94" s="248">
        <f t="shared" si="336"/>
        <v>0</v>
      </c>
      <c r="IF94" s="249">
        <f t="shared" si="336"/>
        <v>0</v>
      </c>
      <c r="IG94" s="249">
        <f t="shared" si="336"/>
        <v>0</v>
      </c>
      <c r="IH94" s="249">
        <f t="shared" si="336"/>
        <v>0</v>
      </c>
      <c r="II94" s="249">
        <f t="shared" si="336"/>
        <v>0</v>
      </c>
      <c r="IJ94" s="249">
        <f t="shared" si="336"/>
        <v>0</v>
      </c>
      <c r="IK94" s="249">
        <f t="shared" si="336"/>
        <v>0</v>
      </c>
      <c r="IL94" s="250">
        <f t="shared" si="336"/>
        <v>0</v>
      </c>
      <c r="IM94" s="251" t="e">
        <f t="shared" si="203"/>
        <v>#REF!</v>
      </c>
      <c r="IN94" s="252" t="e">
        <f t="shared" si="204"/>
        <v>#REF!</v>
      </c>
      <c r="IO94" s="252">
        <f t="shared" si="205"/>
        <v>0</v>
      </c>
      <c r="IP94" s="252">
        <f t="shared" si="206"/>
        <v>0</v>
      </c>
      <c r="IQ94" s="253">
        <f t="shared" si="207"/>
        <v>0</v>
      </c>
      <c r="IR94" s="405" t="e">
        <f t="shared" si="195"/>
        <v>#REF!</v>
      </c>
      <c r="IS94" s="246">
        <f t="shared" si="202"/>
        <v>13</v>
      </c>
      <c r="IT94" s="254" t="e">
        <f t="shared" si="328"/>
        <v>#REF!</v>
      </c>
      <c r="IU94" s="682">
        <v>2600</v>
      </c>
      <c r="IV94" s="410">
        <v>4</v>
      </c>
      <c r="IW94" s="666" t="s">
        <v>231</v>
      </c>
      <c r="IX94" s="667" t="e">
        <f t="shared" si="196"/>
        <v>#REF!</v>
      </c>
      <c r="IY94" s="668" t="e">
        <f t="shared" si="329"/>
        <v>#REF!</v>
      </c>
      <c r="IZ94" s="669">
        <v>3</v>
      </c>
      <c r="JA94" s="670">
        <v>2</v>
      </c>
      <c r="JB94" s="668" t="e">
        <f t="shared" si="330"/>
        <v>#REF!</v>
      </c>
      <c r="JC94" s="669">
        <f t="shared" ref="JC94:JD109" si="338">+JC93</f>
        <v>3</v>
      </c>
      <c r="JD94" s="670">
        <f t="shared" si="338"/>
        <v>2</v>
      </c>
      <c r="JE94" s="671" t="e">
        <f t="shared" si="331"/>
        <v>#REF!</v>
      </c>
      <c r="JF94" s="672">
        <v>3</v>
      </c>
      <c r="JG94" s="673">
        <v>0</v>
      </c>
      <c r="JH94" s="671"/>
      <c r="JI94" s="672"/>
      <c r="JJ94" s="673"/>
      <c r="JK94" s="419"/>
      <c r="JL94" s="420"/>
      <c r="JM94" s="421"/>
      <c r="JN94" s="680">
        <v>1</v>
      </c>
      <c r="JO94" s="680">
        <v>1</v>
      </c>
      <c r="JP94" s="680">
        <v>1</v>
      </c>
      <c r="JQ94" s="680">
        <v>1</v>
      </c>
      <c r="JR94" s="681">
        <v>1</v>
      </c>
      <c r="JS94" s="676" t="e">
        <f t="shared" si="201"/>
        <v>#REF!</v>
      </c>
    </row>
    <row r="95" spans="25:279" ht="20.100000000000001" hidden="1" customHeight="1">
      <c r="Y95" s="381" t="e">
        <f>N!IK70</f>
        <v>#REF!</v>
      </c>
      <c r="Z95" s="378" t="s">
        <v>52</v>
      </c>
      <c r="AA95" s="240" t="e">
        <f>IF(AA$32="",IF(AA$31="",(SUMIF(S!$HC$15:$HL$15,'Ciclo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Semaforico'!AA$30,O!$HC70:$HL70))*AA$31),(SUMIF(S!$HC$15:$HL$15,'Ciclo Semaforico'!AA$32,S!$HC70:$HL70)+SUMIF(N!$HC$15:$HL$15,'Ciclo Semaforico'!AA$32,N!$HC70:$HL70)+SUMIF(E!$HC$15:$HL$15,'Ciclo Semaforico'!AA$32,E!$HC70:$HL70)+SUMIF(O!$HC$15:$HL$15,'Ciclo Semaforico'!AA$32,O!$HC70:$HL70))-IF(AA$31="",(SUMIF(S!$HC$15:$HL$15,'Ciclo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Semaforico'!AA$30,O!$HC70:$HL70))*AA$31))</f>
        <v>#REF!</v>
      </c>
      <c r="AB95" s="241" t="e">
        <f>IF(AB$32="",IF(AB$31="",(SUMIF(S!$HC$15:$HL$15,'Ciclo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Semaforico'!AB$30,O!$HC70:$HL70))*AB$31),(SUMIF(S!$HC$15:$HL$15,'Ciclo Semaforico'!AB$32,S!$HC70:$HL70)+SUMIF(N!$HC$15:$HL$15,'Ciclo Semaforico'!AB$32,N!$HC70:$HL70)+SUMIF(E!$HC$15:$HL$15,'Ciclo Semaforico'!AB$32,E!$HC70:$HL70)+SUMIF(O!$HC$15:$HL$15,'Ciclo Semaforico'!AB$32,O!$HC70:$HL70))-IF(AB$31="",(SUMIF(S!$HC$15:$HL$15,'Ciclo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Semaforico'!AB$30,O!$HC70:$HL70))*AB$31))</f>
        <v>#REF!</v>
      </c>
      <c r="AC95" s="241" t="e">
        <f>IF(AC$32="",IF(AC$31="",(SUMIF(S!$HC$15:$HL$15,'Ciclo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Semaforico'!AC$30,O!$HC70:$HL70))*AC$31),(SUMIF(S!$HC$15:$HL$15,'Ciclo Semaforico'!AC$32,S!$HC70:$HL70)+SUMIF(N!$HC$15:$HL$15,'Ciclo Semaforico'!AC$32,N!$HC70:$HL70)+SUMIF(E!$HC$15:$HL$15,'Ciclo Semaforico'!AC$32,E!$HC70:$HL70)+SUMIF(O!$HC$15:$HL$15,'Ciclo Semaforico'!AC$32,O!$HC70:$HL70))-IF(AC$31="",(SUMIF(S!$HC$15:$HL$15,'Ciclo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Semaforico'!AC$30,O!$HC70:$HL70))*AC$31))</f>
        <v>#REF!</v>
      </c>
      <c r="AD95" s="241" t="e">
        <f>IF(AD$32="",IF(AD$31="",(SUMIF(S!$HC$15:$HL$15,'Ciclo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Semaforico'!AD$30,O!$HC70:$HL70))*AD$31),(SUMIF(S!$HC$15:$HL$15,'Ciclo Semaforico'!AD$32,S!$HC70:$HL70)+SUMIF(N!$HC$15:$HL$15,'Ciclo Semaforico'!AD$32,N!$HC70:$HL70)+SUMIF(E!$HC$15:$HL$15,'Ciclo Semaforico'!AD$32,E!$HC70:$HL70)+SUMIF(O!$HC$15:$HL$15,'Ciclo Semaforico'!AD$32,O!$HC70:$HL70))-IF(AD$31="",(SUMIF(S!$HC$15:$HL$15,'Ciclo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Semaforico'!AD$30,O!$HC70:$HL70))*AD$31))</f>
        <v>#REF!</v>
      </c>
      <c r="AE95" s="241" t="e">
        <f>IF(AE$32="",IF(AE$31="",(SUMIF(S!$HC$15:$HL$15,'Ciclo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Semaforico'!AE$30,O!$HC70:$HL70))*AE$31),(SUMIF(S!$HC$15:$HL$15,'Ciclo Semaforico'!AE$32,S!$HC70:$HL70)+SUMIF(N!$HC$15:$HL$15,'Ciclo Semaforico'!AE$32,N!$HC70:$HL70)+SUMIF(E!$HC$15:$HL$15,'Ciclo Semaforico'!AE$32,E!$HC70:$HL70)+SUMIF(O!$HC$15:$HL$15,'Ciclo Semaforico'!AE$32,O!$HC70:$HL70))-IF(AE$31="",(SUMIF(S!$HC$15:$HL$15,'Ciclo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Semaforico'!AE$30,O!$HC70:$HL70))*AE$31))</f>
        <v>#REF!</v>
      </c>
      <c r="AF95" s="241" t="e">
        <f>IF(AF$32="",IF(AF$31="",(SUMIF(S!$HC$15:$HL$15,'Ciclo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Semaforico'!AF$30,O!$HC70:$HL70))*AF$31),(SUMIF(S!$HC$15:$HL$15,'Ciclo Semaforico'!AF$32,S!$HC70:$HL70)+SUMIF(N!$HC$15:$HL$15,'Ciclo Semaforico'!AF$32,N!$HC70:$HL70)+SUMIF(E!$HC$15:$HL$15,'Ciclo Semaforico'!AF$32,E!$HC70:$HL70)+SUMIF(O!$HC$15:$HL$15,'Ciclo Semaforico'!AF$32,O!$HC70:$HL70))-IF(AF$31="",(SUMIF(S!$HC$15:$HL$15,'Ciclo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Semaforico'!AF$30,O!$HC70:$HL70))*AF$31))</f>
        <v>#REF!</v>
      </c>
      <c r="AG95" s="241" t="e">
        <f>IF(AG$32="",IF(AG$31="",(SUMIF(S!$HC$15:$HL$15,'Ciclo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Semaforico'!AG$30,O!$HC70:$HL70))*AG$31),(SUMIF(S!$HC$15:$HL$15,'Ciclo Semaforico'!AG$32,S!$HC70:$HL70)+SUMIF(N!$HC$15:$HL$15,'Ciclo Semaforico'!AG$32,N!$HC70:$HL70)+SUMIF(E!$HC$15:$HL$15,'Ciclo Semaforico'!AG$32,E!$HC70:$HL70)+SUMIF(O!$HC$15:$HL$15,'Ciclo Semaforico'!AG$32,O!$HC70:$HL70))-IF(AG$31="",(SUMIF(S!$HC$15:$HL$15,'Ciclo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Semaforico'!AG$30,O!$HC70:$HL70))*AG$31))</f>
        <v>#REF!</v>
      </c>
      <c r="AH95" s="241" t="e">
        <f>IF(AH$32="",IF(AH$31="",(SUMIF(S!$HC$15:$HL$15,'Ciclo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Semaforico'!AH$30,O!$HC70:$HL70))*AH$31),(SUMIF(S!$HC$15:$HL$15,'Ciclo Semaforico'!AH$32,S!$HC70:$HL70)+SUMIF(N!$HC$15:$HL$15,'Ciclo Semaforico'!AH$32,N!$HC70:$HL70)+SUMIF(E!$HC$15:$HL$15,'Ciclo Semaforico'!AH$32,E!$HC70:$HL70)+SUMIF(O!$HC$15:$HL$15,'Ciclo Semaforico'!AH$32,O!$HC70:$HL70))-IF(AH$31="",(SUMIF(S!$HC$15:$HL$15,'Ciclo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Semaforico'!AH$30,O!$HC70:$HL70))*AH$31))</f>
        <v>#REF!</v>
      </c>
      <c r="AI95" s="241" t="e">
        <f>IF(AI$32="",IF(AI$31="",(SUMIF(S!$HC$15:$HL$15,'Ciclo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Semaforico'!AI$30,O!$HC70:$HL70))*AI$31),(SUMIF(S!$HC$15:$HL$15,'Ciclo Semaforico'!AI$32,S!$HC70:$HL70)+SUMIF(N!$HC$15:$HL$15,'Ciclo Semaforico'!AI$32,N!$HC70:$HL70)+SUMIF(E!$HC$15:$HL$15,'Ciclo Semaforico'!AI$32,E!$HC70:$HL70)+SUMIF(O!$HC$15:$HL$15,'Ciclo Semaforico'!AI$32,O!$HC70:$HL70))-IF(AI$31="",(SUMIF(S!$HC$15:$HL$15,'Ciclo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Semaforico'!AI$30,O!$HC70:$HL70))*AI$31))</f>
        <v>#REF!</v>
      </c>
      <c r="AJ95" s="241" t="e">
        <f>IF(AJ$32="",IF(AJ$31="",(SUMIF(S!$HC$15:$HL$15,'Ciclo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Semaforico'!AJ$30,O!$HC70:$HL70))*AJ$31),(SUMIF(S!$HC$15:$HL$15,'Ciclo Semaforico'!AJ$32,S!$HC70:$HL70)+SUMIF(N!$HC$15:$HL$15,'Ciclo Semaforico'!AJ$32,N!$HC70:$HL70)+SUMIF(E!$HC$15:$HL$15,'Ciclo Semaforico'!AJ$32,E!$HC70:$HL70)+SUMIF(O!$HC$15:$HL$15,'Ciclo Semaforico'!AJ$32,O!$HC70:$HL70))-IF(AJ$31="",(SUMIF(S!$HC$15:$HL$15,'Ciclo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Semaforico'!AJ$30,O!$HC70:$HL70))*AJ$31))</f>
        <v>#REF!</v>
      </c>
      <c r="AK95" s="241" t="e">
        <f>IF(AK$32="",IF(AK$31="",(SUMIF(S!$HC$15:$HL$15,'Ciclo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Semaforico'!AK$30,O!$HC70:$HL70))*AK$31),(SUMIF(S!$HC$15:$HL$15,'Ciclo Semaforico'!AK$32,S!$HC70:$HL70)+SUMIF(N!$HC$15:$HL$15,'Ciclo Semaforico'!AK$32,N!$HC70:$HL70)+SUMIF(E!$HC$15:$HL$15,'Ciclo Semaforico'!AK$32,E!$HC70:$HL70)+SUMIF(O!$HC$15:$HL$15,'Ciclo Semaforico'!AK$32,O!$HC70:$HL70))-IF(AK$31="",(SUMIF(S!$HC$15:$HL$15,'Ciclo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Semaforico'!AK$30,O!$HC70:$HL70))*AK$31))</f>
        <v>#REF!</v>
      </c>
      <c r="AL95" s="242">
        <f>IF(AL$32="",IF(AL$31="",(SUMIF(S!$HC$15:$HL$15,'Ciclo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Semaforico'!AL$30,O!$HC70:$HL70))*AL$31),(SUMIF(S!$HC$15:$HL$15,'Ciclo Semaforico'!AL$32,S!$HC70:$HL70)+SUMIF(N!$HC$15:$HL$15,'Ciclo Semaforico'!AL$32,N!$HC70:$HL70)+SUMIF(E!$HC$15:$HL$15,'Ciclo Semaforico'!AL$32,E!$HC70:$HL70)+SUMIF(O!$HC$15:$HL$15,'Ciclo Semaforico'!AL$32,O!$HC70:$HL70))-IF(AL$31="",(SUMIF(S!$HC$15:$HL$15,'Ciclo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Semaforico'!AL$30,O!$HC70:$HL70))*AL$31))</f>
        <v>0</v>
      </c>
      <c r="AM95" s="240" t="e">
        <f>IF(AM$32="",IF(AM$31="",(SUMIF(S!$HC$15:$HL$15,'Ciclo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Semaforico'!AM$30,O!$HC70:$HL70))*AM$31),(SUMIF(S!$HC$15:$HL$15,'Ciclo Semaforico'!AM$32,S!$HC70:$HL70)+SUMIF(N!$HC$15:$HL$15,'Ciclo Semaforico'!AM$32,N!$HC70:$HL70)+SUMIF(E!$HC$15:$HL$15,'Ciclo Semaforico'!AM$32,E!$HC70:$HL70)+SUMIF(O!$HC$15:$HL$15,'Ciclo Semaforico'!AM$32,O!$HC70:$HL70))-IF(AM$31="",(SUMIF(S!$HC$15:$HL$15,'Ciclo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Semaforico'!AM$30,O!$HC70:$HL70))*AM$31))</f>
        <v>#REF!</v>
      </c>
      <c r="AN95" s="241" t="e">
        <f>IF(AN$32="",IF(AN$31="",(SUMIF(S!$HC$15:$HL$15,'Ciclo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Semaforico'!AN$30,O!$HC70:$HL70))*AN$31),(SUMIF(S!$HC$15:$HL$15,'Ciclo Semaforico'!AN$32,S!$HC70:$HL70)+SUMIF(N!$HC$15:$HL$15,'Ciclo Semaforico'!AN$32,N!$HC70:$HL70)+SUMIF(E!$HC$15:$HL$15,'Ciclo Semaforico'!AN$32,E!$HC70:$HL70)+SUMIF(O!$HC$15:$HL$15,'Ciclo Semaforico'!AN$32,O!$HC70:$HL70))-IF(AN$31="",(SUMIF(S!$HC$15:$HL$15,'Ciclo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Semaforico'!AN$30,O!$HC70:$HL70))*AN$31))</f>
        <v>#REF!</v>
      </c>
      <c r="AO95" s="241" t="e">
        <f>IF(AO$32="",IF(AO$31="",(SUMIF(S!$HC$15:$HL$15,'Ciclo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Semaforico'!AO$30,O!$HC70:$HL70))*AO$31),(SUMIF(S!$HC$15:$HL$15,'Ciclo Semaforico'!AO$32,S!$HC70:$HL70)+SUMIF(N!$HC$15:$HL$15,'Ciclo Semaforico'!AO$32,N!$HC70:$HL70)+SUMIF(E!$HC$15:$HL$15,'Ciclo Semaforico'!AO$32,E!$HC70:$HL70)+SUMIF(O!$HC$15:$HL$15,'Ciclo Semaforico'!AO$32,O!$HC70:$HL70))-IF(AO$31="",(SUMIF(S!$HC$15:$HL$15,'Ciclo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Semaforico'!AO$30,O!$HC70:$HL70))*AO$31))</f>
        <v>#REF!</v>
      </c>
      <c r="AP95" s="241">
        <f>IF(AP$32="",IF(AP$31="",(SUMIF(S!$HC$15:$HL$15,'Ciclo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Semaforico'!AP$30,O!$HC70:$HL70))*AP$31),(SUMIF(S!$HC$15:$HL$15,'Ciclo Semaforico'!AP$32,S!$HC70:$HL70)+SUMIF(N!$HC$15:$HL$15,'Ciclo Semaforico'!AP$32,N!$HC70:$HL70)+SUMIF(E!$HC$15:$HL$15,'Ciclo Semaforico'!AP$32,E!$HC70:$HL70)+SUMIF(O!$HC$15:$HL$15,'Ciclo Semaforico'!AP$32,O!$HC70:$HL70))-IF(AP$31="",(SUMIF(S!$HC$15:$HL$15,'Ciclo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Semaforico'!AP$30,O!$HC70:$HL70))*AP$31))</f>
        <v>0</v>
      </c>
      <c r="AQ95" s="241">
        <f>IF(AQ$32="",IF(AQ$31="",(SUMIF(S!$HC$15:$HL$15,'Ciclo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Semaforico'!AQ$30,O!$HC70:$HL70))*AQ$31),(SUMIF(S!$HC$15:$HL$15,'Ciclo Semaforico'!AQ$32,S!$HC70:$HL70)+SUMIF(N!$HC$15:$HL$15,'Ciclo Semaforico'!AQ$32,N!$HC70:$HL70)+SUMIF(E!$HC$15:$HL$15,'Ciclo Semaforico'!AQ$32,E!$HC70:$HL70)+SUMIF(O!$HC$15:$HL$15,'Ciclo Semaforico'!AQ$32,O!$HC70:$HL70))-IF(AQ$31="",(SUMIF(S!$HC$15:$HL$15,'Ciclo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Semaforico'!AQ$30,O!$HC70:$HL70))*AQ$31))</f>
        <v>0</v>
      </c>
      <c r="AR95" s="241">
        <f>IF(AR$32="",IF(AR$31="",(SUMIF(S!$HC$15:$HL$15,'Ciclo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Semaforico'!AR$30,O!$HC70:$HL70))*AR$31),(SUMIF(S!$HC$15:$HL$15,'Ciclo Semaforico'!AR$32,S!$HC70:$HL70)+SUMIF(N!$HC$15:$HL$15,'Ciclo Semaforico'!AR$32,N!$HC70:$HL70)+SUMIF(E!$HC$15:$HL$15,'Ciclo Semaforico'!AR$32,E!$HC70:$HL70)+SUMIF(O!$HC$15:$HL$15,'Ciclo Semaforico'!AR$32,O!$HC70:$HL70))-IF(AR$31="",(SUMIF(S!$HC$15:$HL$15,'Ciclo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Semaforico'!AR$30,O!$HC70:$HL70))*AR$31))</f>
        <v>0</v>
      </c>
      <c r="AS95" s="241">
        <f>IF(AS$32="",IF(AS$31="",(SUMIF(S!$HC$15:$HL$15,'Ciclo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Semaforico'!AS$30,O!$HC70:$HL70))*AS$31),(SUMIF(S!$HC$15:$HL$15,'Ciclo Semaforico'!AS$32,S!$HC70:$HL70)+SUMIF(N!$HC$15:$HL$15,'Ciclo Semaforico'!AS$32,N!$HC70:$HL70)+SUMIF(E!$HC$15:$HL$15,'Ciclo Semaforico'!AS$32,E!$HC70:$HL70)+SUMIF(O!$HC$15:$HL$15,'Ciclo Semaforico'!AS$32,O!$HC70:$HL70))-IF(AS$31="",(SUMIF(S!$HC$15:$HL$15,'Ciclo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Semaforico'!AS$30,O!$HC70:$HL70))*AS$31))</f>
        <v>0</v>
      </c>
      <c r="AT95" s="241">
        <f>IF(AT$32="",IF(AT$31="",(SUMIF(S!$HC$15:$HL$15,'Ciclo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Semaforico'!AT$30,O!$HC70:$HL70))*AT$31),(SUMIF(S!$HC$15:$HL$15,'Ciclo Semaforico'!AT$32,S!$HC70:$HL70)+SUMIF(N!$HC$15:$HL$15,'Ciclo Semaforico'!AT$32,N!$HC70:$HL70)+SUMIF(E!$HC$15:$HL$15,'Ciclo Semaforico'!AT$32,E!$HC70:$HL70)+SUMIF(O!$HC$15:$HL$15,'Ciclo Semaforico'!AT$32,O!$HC70:$HL70))-IF(AT$31="",(SUMIF(S!$HC$15:$HL$15,'Ciclo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Semaforico'!AT$30,O!$HC70:$HL70))*AT$31))</f>
        <v>0</v>
      </c>
      <c r="AU95" s="241">
        <f>IF(AU$32="",IF(AU$31="",(SUMIF(S!$HC$15:$HL$15,'Ciclo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Semaforico'!AU$30,O!$HC70:$HL70))*AU$31),(SUMIF(S!$HC$15:$HL$15,'Ciclo Semaforico'!AU$32,S!$HC70:$HL70)+SUMIF(N!$HC$15:$HL$15,'Ciclo Semaforico'!AU$32,N!$HC70:$HL70)+SUMIF(E!$HC$15:$HL$15,'Ciclo Semaforico'!AU$32,E!$HC70:$HL70)+SUMIF(O!$HC$15:$HL$15,'Ciclo Semaforico'!AU$32,O!$HC70:$HL70))-IF(AU$31="",(SUMIF(S!$HC$15:$HL$15,'Ciclo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Semaforico'!AU$30,O!$HC70:$HL70))*AU$31))</f>
        <v>0</v>
      </c>
      <c r="AV95" s="241">
        <f>IF(AV$32="",IF(AV$31="",(SUMIF(S!$HC$15:$HL$15,'Ciclo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Semaforico'!AV$30,O!$HC70:$HL70))*AV$31),(SUMIF(S!$HC$15:$HL$15,'Ciclo Semaforico'!AV$32,S!$HC70:$HL70)+SUMIF(N!$HC$15:$HL$15,'Ciclo Semaforico'!AV$32,N!$HC70:$HL70)+SUMIF(E!$HC$15:$HL$15,'Ciclo Semaforico'!AV$32,E!$HC70:$HL70)+SUMIF(O!$HC$15:$HL$15,'Ciclo Semaforico'!AV$32,O!$HC70:$HL70))-IF(AV$31="",(SUMIF(S!$HC$15:$HL$15,'Ciclo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Semaforico'!AV$30,O!$HC70:$HL70))*AV$31))</f>
        <v>0</v>
      </c>
      <c r="AW95" s="241">
        <f>IF(AW$32="",IF(AW$31="",(SUMIF(S!$HC$15:$HL$15,'Ciclo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Semaforico'!AW$30,O!$HC70:$HL70))*AW$31),(SUMIF(S!$HC$15:$HL$15,'Ciclo Semaforico'!AW$32,S!$HC70:$HL70)+SUMIF(N!$HC$15:$HL$15,'Ciclo Semaforico'!AW$32,N!$HC70:$HL70)+SUMIF(E!$HC$15:$HL$15,'Ciclo Semaforico'!AW$32,E!$HC70:$HL70)+SUMIF(O!$HC$15:$HL$15,'Ciclo Semaforico'!AW$32,O!$HC70:$HL70))-IF(AW$31="",(SUMIF(S!$HC$15:$HL$15,'Ciclo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Semaforico'!AW$30,O!$HC70:$HL70))*AW$31))</f>
        <v>0</v>
      </c>
      <c r="AX95" s="242">
        <f>IF(AX$32="",IF(AX$31="",(SUMIF(S!$HC$15:$HL$15,'Ciclo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Semaforico'!AX$30,O!$HC70:$HL70))*AX$31),(SUMIF(S!$HC$15:$HL$15,'Ciclo Semaforico'!AX$32,S!$HC70:$HL70)+SUMIF(N!$HC$15:$HL$15,'Ciclo Semaforico'!AX$32,N!$HC70:$HL70)+SUMIF(E!$HC$15:$HL$15,'Ciclo Semaforico'!AX$32,E!$HC70:$HL70)+SUMIF(O!$HC$15:$HL$15,'Ciclo Semaforico'!AX$32,O!$HC70:$HL70))-IF(AX$31="",(SUMIF(S!$HC$15:$HL$15,'Ciclo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Semaforico'!AX$30,O!$HC70:$HL70))*AX$31))</f>
        <v>0</v>
      </c>
      <c r="AY95" s="240">
        <f>IF(AY$32="",IF(AY$31="",(SUMIF(S!$HC$15:$HL$15,'Ciclo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Semaforico'!AY$30,O!$HC70:$HL70))*AY$31),(SUMIF(S!$HC$15:$HL$15,'Ciclo Semaforico'!AY$32,S!$HC70:$HL70)+SUMIF(N!$HC$15:$HL$15,'Ciclo Semaforico'!AY$32,N!$HC70:$HL70)+SUMIF(E!$HC$15:$HL$15,'Ciclo Semaforico'!AY$32,E!$HC70:$HL70)+SUMIF(O!$HC$15:$HL$15,'Ciclo Semaforico'!AY$32,O!$HC70:$HL70))-IF(AY$31="",(SUMIF(S!$HC$15:$HL$15,'Ciclo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Semaforico'!AY$30,O!$HC70:$HL70))*AY$31))</f>
        <v>0</v>
      </c>
      <c r="AZ95" s="241">
        <f>IF(AZ$32="",IF(AZ$31="",(SUMIF(S!$HC$15:$HL$15,'Ciclo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Semaforico'!AZ$30,O!$HC70:$HL70))*AZ$31),(SUMIF(S!$HC$15:$HL$15,'Ciclo Semaforico'!AZ$32,S!$HC70:$HL70)+SUMIF(N!$HC$15:$HL$15,'Ciclo Semaforico'!AZ$32,N!$HC70:$HL70)+SUMIF(E!$HC$15:$HL$15,'Ciclo Semaforico'!AZ$32,E!$HC70:$HL70)+SUMIF(O!$HC$15:$HL$15,'Ciclo Semaforico'!AZ$32,O!$HC70:$HL70))-IF(AZ$31="",(SUMIF(S!$HC$15:$HL$15,'Ciclo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Semaforico'!AZ$30,O!$HC70:$HL70))*AZ$31))</f>
        <v>0</v>
      </c>
      <c r="BA95" s="241">
        <f>IF(BA$32="",IF(BA$31="",(SUMIF(S!$HC$15:$HL$15,'Ciclo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Semaforico'!BA$30,O!$HC70:$HL70))*BA$31),(SUMIF(S!$HC$15:$HL$15,'Ciclo Semaforico'!BA$32,S!$HC70:$HL70)+SUMIF(N!$HC$15:$HL$15,'Ciclo Semaforico'!BA$32,N!$HC70:$HL70)+SUMIF(E!$HC$15:$HL$15,'Ciclo Semaforico'!BA$32,E!$HC70:$HL70)+SUMIF(O!$HC$15:$HL$15,'Ciclo Semaforico'!BA$32,O!$HC70:$HL70))-IF(BA$31="",(SUMIF(S!$HC$15:$HL$15,'Ciclo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Semaforico'!BA$30,O!$HC70:$HL70))*BA$31))</f>
        <v>0</v>
      </c>
      <c r="BB95" s="241">
        <f>IF(BB$32="",IF(BB$31="",(SUMIF(S!$HC$15:$HL$15,'Ciclo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Semaforico'!BB$30,O!$HC70:$HL70))*BB$31),(SUMIF(S!$HC$15:$HL$15,'Ciclo Semaforico'!BB$32,S!$HC70:$HL70)+SUMIF(N!$HC$15:$HL$15,'Ciclo Semaforico'!BB$32,N!$HC70:$HL70)+SUMIF(E!$HC$15:$HL$15,'Ciclo Semaforico'!BB$32,E!$HC70:$HL70)+SUMIF(O!$HC$15:$HL$15,'Ciclo Semaforico'!BB$32,O!$HC70:$HL70))-IF(BB$31="",(SUMIF(S!$HC$15:$HL$15,'Ciclo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Semaforico'!BB$30,O!$HC70:$HL70))*BB$31))</f>
        <v>0</v>
      </c>
      <c r="BC95" s="241">
        <f>IF(BC$32="",IF(BC$31="",(SUMIF(S!$HC$15:$HL$15,'Ciclo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Semaforico'!BC$30,O!$HC70:$HL70))*BC$31),(SUMIF(S!$HC$15:$HL$15,'Ciclo Semaforico'!BC$32,S!$HC70:$HL70)+SUMIF(N!$HC$15:$HL$15,'Ciclo Semaforico'!BC$32,N!$HC70:$HL70)+SUMIF(E!$HC$15:$HL$15,'Ciclo Semaforico'!BC$32,E!$HC70:$HL70)+SUMIF(O!$HC$15:$HL$15,'Ciclo Semaforico'!BC$32,O!$HC70:$HL70))-IF(BC$31="",(SUMIF(S!$HC$15:$HL$15,'Ciclo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Semaforico'!BC$30,O!$HC70:$HL70))*BC$31))</f>
        <v>0</v>
      </c>
      <c r="BD95" s="241">
        <f>IF(BD$32="",IF(BD$31="",(SUMIF(S!$HC$15:$HL$15,'Ciclo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Semaforico'!BD$30,O!$HC70:$HL70))*BD$31),(SUMIF(S!$HC$15:$HL$15,'Ciclo Semaforico'!BD$32,S!$HC70:$HL70)+SUMIF(N!$HC$15:$HL$15,'Ciclo Semaforico'!BD$32,N!$HC70:$HL70)+SUMIF(E!$HC$15:$HL$15,'Ciclo Semaforico'!BD$32,E!$HC70:$HL70)+SUMIF(O!$HC$15:$HL$15,'Ciclo Semaforico'!BD$32,O!$HC70:$HL70))-IF(BD$31="",(SUMIF(S!$HC$15:$HL$15,'Ciclo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Semaforico'!BD$30,O!$HC70:$HL70))*BD$31))</f>
        <v>0</v>
      </c>
      <c r="BE95" s="241">
        <f>IF(BE$32="",IF(BE$31="",(SUMIF(S!$HC$15:$HL$15,'Ciclo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Semaforico'!BE$30,O!$HC70:$HL70))*BE$31),(SUMIF(S!$HC$15:$HL$15,'Ciclo Semaforico'!BE$32,S!$HC70:$HL70)+SUMIF(N!$HC$15:$HL$15,'Ciclo Semaforico'!BE$32,N!$HC70:$HL70)+SUMIF(E!$HC$15:$HL$15,'Ciclo Semaforico'!BE$32,E!$HC70:$HL70)+SUMIF(O!$HC$15:$HL$15,'Ciclo Semaforico'!BE$32,O!$HC70:$HL70))-IF(BE$31="",(SUMIF(S!$HC$15:$HL$15,'Ciclo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Semaforico'!BE$30,O!$HC70:$HL70))*BE$31))</f>
        <v>0</v>
      </c>
      <c r="BF95" s="241">
        <f>IF(BF$32="",IF(BF$31="",(SUMIF(S!$HC$15:$HL$15,'Ciclo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Semaforico'!BF$30,O!$HC70:$HL70))*BF$31),(SUMIF(S!$HC$15:$HL$15,'Ciclo Semaforico'!BF$32,S!$HC70:$HL70)+SUMIF(N!$HC$15:$HL$15,'Ciclo Semaforico'!BF$32,N!$HC70:$HL70)+SUMIF(E!$HC$15:$HL$15,'Ciclo Semaforico'!BF$32,E!$HC70:$HL70)+SUMIF(O!$HC$15:$HL$15,'Ciclo Semaforico'!BF$32,O!$HC70:$HL70))-IF(BF$31="",(SUMIF(S!$HC$15:$HL$15,'Ciclo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Semaforico'!BF$30,O!$HC70:$HL70))*BF$31))</f>
        <v>0</v>
      </c>
      <c r="BG95" s="241">
        <f>IF(BG$32="",IF(BG$31="",(SUMIF(S!$HC$15:$HL$15,'Ciclo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Semaforico'!BG$30,O!$HC70:$HL70))*BG$31),(SUMIF(S!$HC$15:$HL$15,'Ciclo Semaforico'!BG$32,S!$HC70:$HL70)+SUMIF(N!$HC$15:$HL$15,'Ciclo Semaforico'!BG$32,N!$HC70:$HL70)+SUMIF(E!$HC$15:$HL$15,'Ciclo Semaforico'!BG$32,E!$HC70:$HL70)+SUMIF(O!$HC$15:$HL$15,'Ciclo Semaforico'!BG$32,O!$HC70:$HL70))-IF(BG$31="",(SUMIF(S!$HC$15:$HL$15,'Ciclo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Semaforico'!BG$30,O!$HC70:$HL70))*BG$31))</f>
        <v>0</v>
      </c>
      <c r="BH95" s="241">
        <f>IF(BH$32="",IF(BH$31="",(SUMIF(S!$HC$15:$HL$15,'Ciclo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Semaforico'!BH$30,O!$HC70:$HL70))*BH$31),(SUMIF(S!$HC$15:$HL$15,'Ciclo Semaforico'!BH$32,S!$HC70:$HL70)+SUMIF(N!$HC$15:$HL$15,'Ciclo Semaforico'!BH$32,N!$HC70:$HL70)+SUMIF(E!$HC$15:$HL$15,'Ciclo Semaforico'!BH$32,E!$HC70:$HL70)+SUMIF(O!$HC$15:$HL$15,'Ciclo Semaforico'!BH$32,O!$HC70:$HL70))-IF(BH$31="",(SUMIF(S!$HC$15:$HL$15,'Ciclo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Semaforico'!BH$30,O!$HC70:$HL70))*BH$31))</f>
        <v>0</v>
      </c>
      <c r="BI95" s="241">
        <f>IF(BI$32="",IF(BI$31="",(SUMIF(S!$HC$15:$HL$15,'Ciclo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Semaforico'!BI$30,O!$HC70:$HL70))*BI$31),(SUMIF(S!$HC$15:$HL$15,'Ciclo Semaforico'!BI$32,S!$HC70:$HL70)+SUMIF(N!$HC$15:$HL$15,'Ciclo Semaforico'!BI$32,N!$HC70:$HL70)+SUMIF(E!$HC$15:$HL$15,'Ciclo Semaforico'!BI$32,E!$HC70:$HL70)+SUMIF(O!$HC$15:$HL$15,'Ciclo Semaforico'!BI$32,O!$HC70:$HL70))-IF(BI$31="",(SUMIF(S!$HC$15:$HL$15,'Ciclo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Semaforico'!BI$30,O!$HC70:$HL70))*BI$31))</f>
        <v>0</v>
      </c>
      <c r="BJ95" s="242">
        <f>IF(BJ$32="",IF(BJ$31="",(SUMIF(S!$HC$15:$HL$15,'Ciclo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Semaforico'!BJ$30,O!$HC70:$HL70))*BJ$31),(SUMIF(S!$HC$15:$HL$15,'Ciclo Semaforico'!BJ$32,S!$HC70:$HL70)+SUMIF(N!$HC$15:$HL$15,'Ciclo Semaforico'!BJ$32,N!$HC70:$HL70)+SUMIF(E!$HC$15:$HL$15,'Ciclo Semaforico'!BJ$32,E!$HC70:$HL70)+SUMIF(O!$HC$15:$HL$15,'Ciclo Semaforico'!BJ$32,O!$HC70:$HL70))-IF(BJ$31="",(SUMIF(S!$HC$15:$HL$15,'Ciclo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Semaforico'!BJ$30,O!$HC70:$HL70))*BJ$31))</f>
        <v>0</v>
      </c>
      <c r="BK95" s="240">
        <f>IF(BK$32="",IF(BK$31="",(SUMIF(S!$HC$15:$HL$15,'Ciclo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Semaforico'!BK$30,O!$HC70:$HL70))*BK$31),(SUMIF(S!$HC$15:$HL$15,'Ciclo Semaforico'!BK$32,S!$HC70:$HL70)+SUMIF(N!$HC$15:$HL$15,'Ciclo Semaforico'!BK$32,N!$HC70:$HL70)+SUMIF(E!$HC$15:$HL$15,'Ciclo Semaforico'!BK$32,E!$HC70:$HL70)+SUMIF(O!$HC$15:$HL$15,'Ciclo Semaforico'!BK$32,O!$HC70:$HL70))-IF(BK$31="",(SUMIF(S!$HC$15:$HL$15,'Ciclo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Semaforico'!BK$30,O!$HC70:$HL70))*BK$31))</f>
        <v>0</v>
      </c>
      <c r="BL95" s="241">
        <f>IF(BL$32="",IF(BL$31="",(SUMIF(S!$HC$15:$HL$15,'Ciclo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Semaforico'!BL$30,O!$HC70:$HL70))*BL$31),(SUMIF(S!$HC$15:$HL$15,'Ciclo Semaforico'!BL$32,S!$HC70:$HL70)+SUMIF(N!$HC$15:$HL$15,'Ciclo Semaforico'!BL$32,N!$HC70:$HL70)+SUMIF(E!$HC$15:$HL$15,'Ciclo Semaforico'!BL$32,E!$HC70:$HL70)+SUMIF(O!$HC$15:$HL$15,'Ciclo Semaforico'!BL$32,O!$HC70:$HL70))-IF(BL$31="",(SUMIF(S!$HC$15:$HL$15,'Ciclo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Semaforico'!BL$30,O!$HC70:$HL70))*BL$31))</f>
        <v>0</v>
      </c>
      <c r="BM95" s="241">
        <f>IF(BM$32="",IF(BM$31="",(SUMIF(S!$HC$15:$HL$15,'Ciclo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Semaforico'!BM$30,O!$HC70:$HL70))*BM$31),(SUMIF(S!$HC$15:$HL$15,'Ciclo Semaforico'!BM$32,S!$HC70:$HL70)+SUMIF(N!$HC$15:$HL$15,'Ciclo Semaforico'!BM$32,N!$HC70:$HL70)+SUMIF(E!$HC$15:$HL$15,'Ciclo Semaforico'!BM$32,E!$HC70:$HL70)+SUMIF(O!$HC$15:$HL$15,'Ciclo Semaforico'!BM$32,O!$HC70:$HL70))-IF(BM$31="",(SUMIF(S!$HC$15:$HL$15,'Ciclo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Semaforico'!BM$30,O!$HC70:$HL70))*BM$31))</f>
        <v>0</v>
      </c>
      <c r="BN95" s="241">
        <f>IF(BN$32="",IF(BN$31="",(SUMIF(S!$HC$15:$HL$15,'Ciclo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Semaforico'!BN$30,O!$HC70:$HL70))*BN$31),(SUMIF(S!$HC$15:$HL$15,'Ciclo Semaforico'!BN$32,S!$HC70:$HL70)+SUMIF(N!$HC$15:$HL$15,'Ciclo Semaforico'!BN$32,N!$HC70:$HL70)+SUMIF(E!$HC$15:$HL$15,'Ciclo Semaforico'!BN$32,E!$HC70:$HL70)+SUMIF(O!$HC$15:$HL$15,'Ciclo Semaforico'!BN$32,O!$HC70:$HL70))-IF(BN$31="",(SUMIF(S!$HC$15:$HL$15,'Ciclo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Semaforico'!BN$30,O!$HC70:$HL70))*BN$31))</f>
        <v>0</v>
      </c>
      <c r="BO95" s="241">
        <f>IF(BO$32="",IF(BO$31="",(SUMIF(S!$HC$15:$HL$15,'Ciclo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Semaforico'!BO$30,O!$HC70:$HL70))*BO$31),(SUMIF(S!$HC$15:$HL$15,'Ciclo Semaforico'!BO$32,S!$HC70:$HL70)+SUMIF(N!$HC$15:$HL$15,'Ciclo Semaforico'!BO$32,N!$HC70:$HL70)+SUMIF(E!$HC$15:$HL$15,'Ciclo Semaforico'!BO$32,E!$HC70:$HL70)+SUMIF(O!$HC$15:$HL$15,'Ciclo Semaforico'!BO$32,O!$HC70:$HL70))-IF(BO$31="",(SUMIF(S!$HC$15:$HL$15,'Ciclo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Semaforico'!BO$30,O!$HC70:$HL70))*BO$31))</f>
        <v>0</v>
      </c>
      <c r="BP95" s="241">
        <f>IF(BP$32="",IF(BP$31="",(SUMIF(S!$HC$15:$HL$15,'Ciclo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Semaforico'!BP$30,O!$HC70:$HL70))*BP$31),(SUMIF(S!$HC$15:$HL$15,'Ciclo Semaforico'!BP$32,S!$HC70:$HL70)+SUMIF(N!$HC$15:$HL$15,'Ciclo Semaforico'!BP$32,N!$HC70:$HL70)+SUMIF(E!$HC$15:$HL$15,'Ciclo Semaforico'!BP$32,E!$HC70:$HL70)+SUMIF(O!$HC$15:$HL$15,'Ciclo Semaforico'!BP$32,O!$HC70:$HL70))-IF(BP$31="",(SUMIF(S!$HC$15:$HL$15,'Ciclo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Semaforico'!BP$30,O!$HC70:$HL70))*BP$31))</f>
        <v>0</v>
      </c>
      <c r="BQ95" s="241">
        <f>IF(BQ$32="",IF(BQ$31="",(SUMIF(S!$HC$15:$HL$15,'Ciclo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Semaforico'!BQ$30,O!$HC70:$HL70))*BQ$31),(SUMIF(S!$HC$15:$HL$15,'Ciclo Semaforico'!BQ$32,S!$HC70:$HL70)+SUMIF(N!$HC$15:$HL$15,'Ciclo Semaforico'!BQ$32,N!$HC70:$HL70)+SUMIF(E!$HC$15:$HL$15,'Ciclo Semaforico'!BQ$32,E!$HC70:$HL70)+SUMIF(O!$HC$15:$HL$15,'Ciclo Semaforico'!BQ$32,O!$HC70:$HL70))-IF(BQ$31="",(SUMIF(S!$HC$15:$HL$15,'Ciclo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Semaforico'!BQ$30,O!$HC70:$HL70))*BQ$31))</f>
        <v>0</v>
      </c>
      <c r="BR95" s="241">
        <f>IF(BR$32="",IF(BR$31="",(SUMIF(S!$HC$15:$HL$15,'Ciclo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Semaforico'!BR$30,O!$HC70:$HL70))*BR$31),(SUMIF(S!$HC$15:$HL$15,'Ciclo Semaforico'!BR$32,S!$HC70:$HL70)+SUMIF(N!$HC$15:$HL$15,'Ciclo Semaforico'!BR$32,N!$HC70:$HL70)+SUMIF(E!$HC$15:$HL$15,'Ciclo Semaforico'!BR$32,E!$HC70:$HL70)+SUMIF(O!$HC$15:$HL$15,'Ciclo Semaforico'!BR$32,O!$HC70:$HL70))-IF(BR$31="",(SUMIF(S!$HC$15:$HL$15,'Ciclo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Semaforico'!BR$30,O!$HC70:$HL70))*BR$31))</f>
        <v>0</v>
      </c>
      <c r="BS95" s="241">
        <f>IF(BS$32="",IF(BS$31="",(SUMIF(S!$HC$15:$HL$15,'Ciclo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Semaforico'!BS$30,O!$HC70:$HL70))*BS$31),(SUMIF(S!$HC$15:$HL$15,'Ciclo Semaforico'!BS$32,S!$HC70:$HL70)+SUMIF(N!$HC$15:$HL$15,'Ciclo Semaforico'!BS$32,N!$HC70:$HL70)+SUMIF(E!$HC$15:$HL$15,'Ciclo Semaforico'!BS$32,E!$HC70:$HL70)+SUMIF(O!$HC$15:$HL$15,'Ciclo Semaforico'!BS$32,O!$HC70:$HL70))-IF(BS$31="",(SUMIF(S!$HC$15:$HL$15,'Ciclo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Semaforico'!BS$30,O!$HC70:$HL70))*BS$31))</f>
        <v>0</v>
      </c>
      <c r="BT95" s="241">
        <f>IF(BT$32="",IF(BT$31="",(SUMIF(S!$HC$15:$HL$15,'Ciclo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Semaforico'!BT$30,O!$HC70:$HL70))*BT$31),(SUMIF(S!$HC$15:$HL$15,'Ciclo Semaforico'!BT$32,S!$HC70:$HL70)+SUMIF(N!$HC$15:$HL$15,'Ciclo Semaforico'!BT$32,N!$HC70:$HL70)+SUMIF(E!$HC$15:$HL$15,'Ciclo Semaforico'!BT$32,E!$HC70:$HL70)+SUMIF(O!$HC$15:$HL$15,'Ciclo Semaforico'!BT$32,O!$HC70:$HL70))-IF(BT$31="",(SUMIF(S!$HC$15:$HL$15,'Ciclo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Semaforico'!BT$30,O!$HC70:$HL70))*BT$31))</f>
        <v>0</v>
      </c>
      <c r="BU95" s="241">
        <f>IF(BU$32="",IF(BU$31="",(SUMIF(S!$HC$15:$HL$15,'Ciclo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Semaforico'!BU$30,O!$HC70:$HL70))*BU$31),(SUMIF(S!$HC$15:$HL$15,'Ciclo Semaforico'!BU$32,S!$HC70:$HL70)+SUMIF(N!$HC$15:$HL$15,'Ciclo Semaforico'!BU$32,N!$HC70:$HL70)+SUMIF(E!$HC$15:$HL$15,'Ciclo Semaforico'!BU$32,E!$HC70:$HL70)+SUMIF(O!$HC$15:$HL$15,'Ciclo Semaforico'!BU$32,O!$HC70:$HL70))-IF(BU$31="",(SUMIF(S!$HC$15:$HL$15,'Ciclo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Semaforico'!BU$30,O!$HC70:$HL70))*BU$31))</f>
        <v>0</v>
      </c>
      <c r="BV95" s="242">
        <f>IF(BV$32="",IF(BV$31="",(SUMIF(S!$HC$15:$HL$15,'Ciclo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Semaforico'!BV$30,O!$HC70:$HL70))*BV$31),(SUMIF(S!$HC$15:$HL$15,'Ciclo Semaforico'!BV$32,S!$HC70:$HL70)+SUMIF(N!$HC$15:$HL$15,'Ciclo Semaforico'!BV$32,N!$HC70:$HL70)+SUMIF(E!$HC$15:$HL$15,'Ciclo Semaforico'!BV$32,E!$HC70:$HL70)+SUMIF(O!$HC$15:$HL$15,'Ciclo Semaforico'!BV$32,O!$HC70:$HL70))-IF(BV$31="",(SUMIF(S!$HC$15:$HL$15,'Ciclo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Semaforico'!BV$30,O!$HC70:$HL70))*BV$31))</f>
        <v>0</v>
      </c>
      <c r="BW95" s="240">
        <f>IF(BW$32="",IF(BW$31="",(SUMIF(S!$HC$15:$HL$15,'Ciclo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Semaforico'!BW$30,O!$HC70:$HL70))*BW$31),(SUMIF(S!$HC$15:$HL$15,'Ciclo Semaforico'!BW$32,S!$HC70:$HL70)+SUMIF(N!$HC$15:$HL$15,'Ciclo Semaforico'!BW$32,N!$HC70:$HL70)+SUMIF(E!$HC$15:$HL$15,'Ciclo Semaforico'!BW$32,E!$HC70:$HL70)+SUMIF(O!$HC$15:$HL$15,'Ciclo Semaforico'!BW$32,O!$HC70:$HL70))-IF(BW$31="",(SUMIF(S!$HC$15:$HL$15,'Ciclo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Semaforico'!BW$30,O!$HC70:$HL70))*BW$31))</f>
        <v>0</v>
      </c>
      <c r="BX95" s="241">
        <f>IF(BX$32="",IF(BX$31="",(SUMIF(S!$HC$15:$HL$15,'Ciclo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Semaforico'!BX$30,O!$HC70:$HL70))*BX$31),(SUMIF(S!$HC$15:$HL$15,'Ciclo Semaforico'!BX$32,S!$HC70:$HL70)+SUMIF(N!$HC$15:$HL$15,'Ciclo Semaforico'!BX$32,N!$HC70:$HL70)+SUMIF(E!$HC$15:$HL$15,'Ciclo Semaforico'!BX$32,E!$HC70:$HL70)+SUMIF(O!$HC$15:$HL$15,'Ciclo Semaforico'!BX$32,O!$HC70:$HL70))-IF(BX$31="",(SUMIF(S!$HC$15:$HL$15,'Ciclo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Semaforico'!BX$30,O!$HC70:$HL70))*BX$31))</f>
        <v>0</v>
      </c>
      <c r="BY95" s="241">
        <f>IF(BY$32="",IF(BY$31="",(SUMIF(S!$HC$15:$HL$15,'Ciclo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Semaforico'!BY$30,O!$HC70:$HL70))*BY$31),(SUMIF(S!$HC$15:$HL$15,'Ciclo Semaforico'!BY$32,S!$HC70:$HL70)+SUMIF(N!$HC$15:$HL$15,'Ciclo Semaforico'!BY$32,N!$HC70:$HL70)+SUMIF(E!$HC$15:$HL$15,'Ciclo Semaforico'!BY$32,E!$HC70:$HL70)+SUMIF(O!$HC$15:$HL$15,'Ciclo Semaforico'!BY$32,O!$HC70:$HL70))-IF(BY$31="",(SUMIF(S!$HC$15:$HL$15,'Ciclo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Semaforico'!BY$30,O!$HC70:$HL70))*BY$31))</f>
        <v>0</v>
      </c>
      <c r="BZ95" s="241">
        <f>IF(BZ$32="",IF(BZ$31="",(SUMIF(S!$HC$15:$HL$15,'Ciclo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Semaforico'!BZ$30,O!$HC70:$HL70))*BZ$31),(SUMIF(S!$HC$15:$HL$15,'Ciclo Semaforico'!BZ$32,S!$HC70:$HL70)+SUMIF(N!$HC$15:$HL$15,'Ciclo Semaforico'!BZ$32,N!$HC70:$HL70)+SUMIF(E!$HC$15:$HL$15,'Ciclo Semaforico'!BZ$32,E!$HC70:$HL70)+SUMIF(O!$HC$15:$HL$15,'Ciclo Semaforico'!BZ$32,O!$HC70:$HL70))-IF(BZ$31="",(SUMIF(S!$HC$15:$HL$15,'Ciclo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Semaforico'!BZ$30,O!$HC70:$HL70))*BZ$31))</f>
        <v>0</v>
      </c>
      <c r="CA95" s="241">
        <f>IF(CA$32="",IF(CA$31="",(SUMIF(S!$HC$15:$HL$15,'Ciclo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Semaforico'!CA$30,O!$HC70:$HL70))*CA$31),(SUMIF(S!$HC$15:$HL$15,'Ciclo Semaforico'!CA$32,S!$HC70:$HL70)+SUMIF(N!$HC$15:$HL$15,'Ciclo Semaforico'!CA$32,N!$HC70:$HL70)+SUMIF(E!$HC$15:$HL$15,'Ciclo Semaforico'!CA$32,E!$HC70:$HL70)+SUMIF(O!$HC$15:$HL$15,'Ciclo Semaforico'!CA$32,O!$HC70:$HL70))-IF(CA$31="",(SUMIF(S!$HC$15:$HL$15,'Ciclo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Semaforico'!CA$30,O!$HC70:$HL70))*CA$31))</f>
        <v>0</v>
      </c>
      <c r="CB95" s="241">
        <f>IF(CB$32="",IF(CB$31="",(SUMIF(S!$HC$15:$HL$15,'Ciclo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Semaforico'!CB$30,O!$HC70:$HL70))*CB$31),(SUMIF(S!$HC$15:$HL$15,'Ciclo Semaforico'!CB$32,S!$HC70:$HL70)+SUMIF(N!$HC$15:$HL$15,'Ciclo Semaforico'!CB$32,N!$HC70:$HL70)+SUMIF(E!$HC$15:$HL$15,'Ciclo Semaforico'!CB$32,E!$HC70:$HL70)+SUMIF(O!$HC$15:$HL$15,'Ciclo Semaforico'!CB$32,O!$HC70:$HL70))-IF(CB$31="",(SUMIF(S!$HC$15:$HL$15,'Ciclo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Semaforico'!CB$30,O!$HC70:$HL70))*CB$31))</f>
        <v>0</v>
      </c>
      <c r="CC95" s="241">
        <f>IF(CC$32="",IF(CC$31="",(SUMIF(S!$HC$15:$HL$15,'Ciclo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Semaforico'!CC$30,O!$HC70:$HL70))*CC$31),(SUMIF(S!$HC$15:$HL$15,'Ciclo Semaforico'!CC$32,S!$HC70:$HL70)+SUMIF(N!$HC$15:$HL$15,'Ciclo Semaforico'!CC$32,N!$HC70:$HL70)+SUMIF(E!$HC$15:$HL$15,'Ciclo Semaforico'!CC$32,E!$HC70:$HL70)+SUMIF(O!$HC$15:$HL$15,'Ciclo Semaforico'!CC$32,O!$HC70:$HL70))-IF(CC$31="",(SUMIF(S!$HC$15:$HL$15,'Ciclo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Semaforico'!CC$30,O!$HC70:$HL70))*CC$31))</f>
        <v>0</v>
      </c>
      <c r="CD95" s="241">
        <f>IF(CD$32="",IF(CD$31="",(SUMIF(S!$HC$15:$HL$15,'Ciclo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Semaforico'!CD$30,O!$HC70:$HL70))*CD$31),(SUMIF(S!$HC$15:$HL$15,'Ciclo Semaforico'!CD$32,S!$HC70:$HL70)+SUMIF(N!$HC$15:$HL$15,'Ciclo Semaforico'!CD$32,N!$HC70:$HL70)+SUMIF(E!$HC$15:$HL$15,'Ciclo Semaforico'!CD$32,E!$HC70:$HL70)+SUMIF(O!$HC$15:$HL$15,'Ciclo Semaforico'!CD$32,O!$HC70:$HL70))-IF(CD$31="",(SUMIF(S!$HC$15:$HL$15,'Ciclo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Semaforico'!CD$30,O!$HC70:$HL70))*CD$31))</f>
        <v>0</v>
      </c>
      <c r="CE95" s="241">
        <f>IF(CE$32="",IF(CE$31="",(SUMIF(S!$HC$15:$HL$15,'Ciclo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Semaforico'!CE$30,O!$HC70:$HL70))*CE$31),(SUMIF(S!$HC$15:$HL$15,'Ciclo Semaforico'!CE$32,S!$HC70:$HL70)+SUMIF(N!$HC$15:$HL$15,'Ciclo Semaforico'!CE$32,N!$HC70:$HL70)+SUMIF(E!$HC$15:$HL$15,'Ciclo Semaforico'!CE$32,E!$HC70:$HL70)+SUMIF(O!$HC$15:$HL$15,'Ciclo Semaforico'!CE$32,O!$HC70:$HL70))-IF(CE$31="",(SUMIF(S!$HC$15:$HL$15,'Ciclo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Semaforico'!CE$30,O!$HC70:$HL70))*CE$31))</f>
        <v>0</v>
      </c>
      <c r="CF95" s="241">
        <f>IF(CF$32="",IF(CF$31="",(SUMIF(S!$HC$15:$HL$15,'Ciclo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Semaforico'!CF$30,O!$HC70:$HL70))*CF$31),(SUMIF(S!$HC$15:$HL$15,'Ciclo Semaforico'!CF$32,S!$HC70:$HL70)+SUMIF(N!$HC$15:$HL$15,'Ciclo Semaforico'!CF$32,N!$HC70:$HL70)+SUMIF(E!$HC$15:$HL$15,'Ciclo Semaforico'!CF$32,E!$HC70:$HL70)+SUMIF(O!$HC$15:$HL$15,'Ciclo Semaforico'!CF$32,O!$HC70:$HL70))-IF(CF$31="",(SUMIF(S!$HC$15:$HL$15,'Ciclo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Semaforico'!CF$30,O!$HC70:$HL70))*CF$31))</f>
        <v>0</v>
      </c>
      <c r="CG95" s="241">
        <f>IF(CG$32="",IF(CG$31="",(SUMIF(S!$HC$15:$HL$15,'Ciclo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Semaforico'!CG$30,O!$HC70:$HL70))*CG$31),(SUMIF(S!$HC$15:$HL$15,'Ciclo Semaforico'!CG$32,S!$HC70:$HL70)+SUMIF(N!$HC$15:$HL$15,'Ciclo Semaforico'!CG$32,N!$HC70:$HL70)+SUMIF(E!$HC$15:$HL$15,'Ciclo Semaforico'!CG$32,E!$HC70:$HL70)+SUMIF(O!$HC$15:$HL$15,'Ciclo Semaforico'!CG$32,O!$HC70:$HL70))-IF(CG$31="",(SUMIF(S!$HC$15:$HL$15,'Ciclo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Semaforico'!CG$30,O!$HC70:$HL70))*CG$31))</f>
        <v>0</v>
      </c>
      <c r="CH95" s="242">
        <f>IF(CH$32="",IF(CH$31="",(SUMIF(S!$HC$15:$HL$15,'Ciclo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Semaforico'!CH$30,O!$HC70:$HL70))*CH$31),(SUMIF(S!$HC$15:$HL$15,'Ciclo Semaforico'!CH$32,S!$HC70:$HL70)+SUMIF(N!$HC$15:$HL$15,'Ciclo Semaforico'!CH$32,N!$HC70:$HL70)+SUMIF(E!$HC$15:$HL$15,'Ciclo Semaforico'!CH$32,E!$HC70:$HL70)+SUMIF(O!$HC$15:$HL$15,'Ciclo Semaforico'!CH$32,O!$HC70:$HL70))-IF(CH$31="",(SUMIF(S!$HC$15:$HL$15,'Ciclo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Semaforico'!CH$30,O!$HC70:$HL70))*CH$31))</f>
        <v>0</v>
      </c>
      <c r="CI95" s="240" t="e">
        <f t="shared" si="208"/>
        <v>#REF!</v>
      </c>
      <c r="CJ95" s="241" t="e">
        <f t="shared" si="209"/>
        <v>#REF!</v>
      </c>
      <c r="CK95" s="241" t="e">
        <f t="shared" si="210"/>
        <v>#REF!</v>
      </c>
      <c r="CL95" s="241" t="e">
        <f t="shared" si="211"/>
        <v>#REF!</v>
      </c>
      <c r="CM95" s="241" t="e">
        <f t="shared" si="212"/>
        <v>#REF!</v>
      </c>
      <c r="CN95" s="241" t="e">
        <f t="shared" si="213"/>
        <v>#REF!</v>
      </c>
      <c r="CO95" s="241" t="e">
        <f t="shared" si="214"/>
        <v>#REF!</v>
      </c>
      <c r="CP95" s="241" t="e">
        <f t="shared" si="215"/>
        <v>#REF!</v>
      </c>
      <c r="CQ95" s="241" t="e">
        <f t="shared" si="216"/>
        <v>#REF!</v>
      </c>
      <c r="CR95" s="241" t="e">
        <f t="shared" si="217"/>
        <v>#REF!</v>
      </c>
      <c r="CS95" s="241" t="e">
        <f t="shared" si="218"/>
        <v>#REF!</v>
      </c>
      <c r="CT95" s="242">
        <f t="shared" si="219"/>
        <v>0</v>
      </c>
      <c r="CU95" s="240" t="e">
        <f t="shared" si="220"/>
        <v>#REF!</v>
      </c>
      <c r="CV95" s="241" t="e">
        <f t="shared" si="221"/>
        <v>#REF!</v>
      </c>
      <c r="CW95" s="241" t="e">
        <f t="shared" si="222"/>
        <v>#REF!</v>
      </c>
      <c r="CX95" s="241">
        <f t="shared" si="223"/>
        <v>0</v>
      </c>
      <c r="CY95" s="241">
        <f t="shared" si="224"/>
        <v>0</v>
      </c>
      <c r="CZ95" s="241">
        <f t="shared" si="225"/>
        <v>0</v>
      </c>
      <c r="DA95" s="241">
        <f t="shared" si="226"/>
        <v>0</v>
      </c>
      <c r="DB95" s="241">
        <f t="shared" si="227"/>
        <v>0</v>
      </c>
      <c r="DC95" s="241">
        <f t="shared" si="228"/>
        <v>0</v>
      </c>
      <c r="DD95" s="241">
        <f t="shared" si="229"/>
        <v>0</v>
      </c>
      <c r="DE95" s="241">
        <f t="shared" si="230"/>
        <v>0</v>
      </c>
      <c r="DF95" s="242">
        <f t="shared" si="231"/>
        <v>0</v>
      </c>
      <c r="DG95" s="240">
        <f t="shared" si="232"/>
        <v>0</v>
      </c>
      <c r="DH95" s="241">
        <f t="shared" si="233"/>
        <v>0</v>
      </c>
      <c r="DI95" s="241">
        <f t="shared" si="234"/>
        <v>0</v>
      </c>
      <c r="DJ95" s="241">
        <f t="shared" si="235"/>
        <v>0</v>
      </c>
      <c r="DK95" s="241">
        <f t="shared" si="236"/>
        <v>0</v>
      </c>
      <c r="DL95" s="241">
        <f t="shared" si="237"/>
        <v>0</v>
      </c>
      <c r="DM95" s="241">
        <f t="shared" si="238"/>
        <v>0</v>
      </c>
      <c r="DN95" s="241">
        <f t="shared" si="239"/>
        <v>0</v>
      </c>
      <c r="DO95" s="241">
        <f t="shared" si="240"/>
        <v>0</v>
      </c>
      <c r="DP95" s="241">
        <f t="shared" si="241"/>
        <v>0</v>
      </c>
      <c r="DQ95" s="241">
        <f t="shared" si="242"/>
        <v>0</v>
      </c>
      <c r="DR95" s="242">
        <f t="shared" si="243"/>
        <v>0</v>
      </c>
      <c r="DS95" s="240">
        <f t="shared" si="244"/>
        <v>0</v>
      </c>
      <c r="DT95" s="241">
        <f t="shared" si="245"/>
        <v>0</v>
      </c>
      <c r="DU95" s="241">
        <f t="shared" si="246"/>
        <v>0</v>
      </c>
      <c r="DV95" s="241">
        <f t="shared" si="247"/>
        <v>0</v>
      </c>
      <c r="DW95" s="241">
        <f t="shared" si="248"/>
        <v>0</v>
      </c>
      <c r="DX95" s="241">
        <f t="shared" si="249"/>
        <v>0</v>
      </c>
      <c r="DY95" s="241">
        <f t="shared" si="250"/>
        <v>0</v>
      </c>
      <c r="DZ95" s="241">
        <f t="shared" si="251"/>
        <v>0</v>
      </c>
      <c r="EA95" s="241">
        <f t="shared" si="252"/>
        <v>0</v>
      </c>
      <c r="EB95" s="241">
        <f t="shared" si="253"/>
        <v>0</v>
      </c>
      <c r="EC95" s="241">
        <f t="shared" si="254"/>
        <v>0</v>
      </c>
      <c r="ED95" s="242">
        <f t="shared" si="255"/>
        <v>0</v>
      </c>
      <c r="EE95" s="240">
        <f t="shared" si="256"/>
        <v>0</v>
      </c>
      <c r="EF95" s="241">
        <f t="shared" si="257"/>
        <v>0</v>
      </c>
      <c r="EG95" s="241">
        <f t="shared" si="258"/>
        <v>0</v>
      </c>
      <c r="EH95" s="241">
        <f t="shared" si="259"/>
        <v>0</v>
      </c>
      <c r="EI95" s="241">
        <f t="shared" si="260"/>
        <v>0</v>
      </c>
      <c r="EJ95" s="241">
        <f t="shared" si="261"/>
        <v>0</v>
      </c>
      <c r="EK95" s="241">
        <f t="shared" si="262"/>
        <v>0</v>
      </c>
      <c r="EL95" s="241">
        <f t="shared" si="263"/>
        <v>0</v>
      </c>
      <c r="EM95" s="241">
        <f t="shared" si="264"/>
        <v>0</v>
      </c>
      <c r="EN95" s="241">
        <f t="shared" si="265"/>
        <v>0</v>
      </c>
      <c r="EO95" s="241">
        <f t="shared" si="266"/>
        <v>0</v>
      </c>
      <c r="EP95" s="242">
        <f t="shared" si="267"/>
        <v>0</v>
      </c>
      <c r="EQ95" s="251" t="e">
        <f t="shared" si="268"/>
        <v>#REF!</v>
      </c>
      <c r="ER95" s="252" t="e">
        <f t="shared" si="269"/>
        <v>#REF!</v>
      </c>
      <c r="ES95" s="252" t="e">
        <f t="shared" si="270"/>
        <v>#REF!</v>
      </c>
      <c r="ET95" s="252" t="e">
        <f t="shared" si="271"/>
        <v>#REF!</v>
      </c>
      <c r="EU95" s="252" t="e">
        <f t="shared" si="272"/>
        <v>#REF!</v>
      </c>
      <c r="EV95" s="252" t="e">
        <f t="shared" si="273"/>
        <v>#REF!</v>
      </c>
      <c r="EW95" s="252" t="e">
        <f t="shared" si="274"/>
        <v>#REF!</v>
      </c>
      <c r="EX95" s="252" t="e">
        <f t="shared" si="275"/>
        <v>#REF!</v>
      </c>
      <c r="EY95" s="252" t="e">
        <f t="shared" si="276"/>
        <v>#REF!</v>
      </c>
      <c r="EZ95" s="252" t="e">
        <f t="shared" si="277"/>
        <v>#REF!</v>
      </c>
      <c r="FA95" s="252" t="e">
        <f t="shared" si="278"/>
        <v>#REF!</v>
      </c>
      <c r="FB95" s="253" t="str">
        <f t="shared" si="279"/>
        <v/>
      </c>
      <c r="FC95" s="251" t="e">
        <f t="shared" si="280"/>
        <v>#REF!</v>
      </c>
      <c r="FD95" s="252" t="e">
        <f t="shared" si="281"/>
        <v>#REF!</v>
      </c>
      <c r="FE95" s="252" t="e">
        <f t="shared" si="282"/>
        <v>#REF!</v>
      </c>
      <c r="FF95" s="252" t="str">
        <f t="shared" si="283"/>
        <v/>
      </c>
      <c r="FG95" s="252" t="str">
        <f t="shared" si="284"/>
        <v/>
      </c>
      <c r="FH95" s="252" t="str">
        <f t="shared" si="285"/>
        <v/>
      </c>
      <c r="FI95" s="252" t="str">
        <f t="shared" si="286"/>
        <v/>
      </c>
      <c r="FJ95" s="252" t="str">
        <f t="shared" si="287"/>
        <v/>
      </c>
      <c r="FK95" s="252" t="str">
        <f t="shared" si="288"/>
        <v/>
      </c>
      <c r="FL95" s="252" t="str">
        <f t="shared" si="289"/>
        <v/>
      </c>
      <c r="FM95" s="252" t="str">
        <f t="shared" si="290"/>
        <v/>
      </c>
      <c r="FN95" s="253" t="str">
        <f t="shared" si="291"/>
        <v/>
      </c>
      <c r="FO95" s="251" t="str">
        <f t="shared" si="292"/>
        <v/>
      </c>
      <c r="FP95" s="252" t="str">
        <f t="shared" si="293"/>
        <v/>
      </c>
      <c r="FQ95" s="252" t="str">
        <f t="shared" si="294"/>
        <v/>
      </c>
      <c r="FR95" s="252" t="str">
        <f t="shared" si="295"/>
        <v/>
      </c>
      <c r="FS95" s="252" t="str">
        <f t="shared" si="296"/>
        <v/>
      </c>
      <c r="FT95" s="252" t="str">
        <f t="shared" si="297"/>
        <v/>
      </c>
      <c r="FU95" s="252" t="str">
        <f t="shared" si="298"/>
        <v/>
      </c>
      <c r="FV95" s="252" t="str">
        <f t="shared" si="299"/>
        <v/>
      </c>
      <c r="FW95" s="252" t="str">
        <f t="shared" si="300"/>
        <v/>
      </c>
      <c r="FX95" s="252" t="str">
        <f t="shared" si="301"/>
        <v/>
      </c>
      <c r="FY95" s="252" t="str">
        <f t="shared" si="302"/>
        <v/>
      </c>
      <c r="FZ95" s="253" t="str">
        <f t="shared" si="303"/>
        <v/>
      </c>
      <c r="GA95" s="251" t="str">
        <f t="shared" si="304"/>
        <v/>
      </c>
      <c r="GB95" s="252" t="str">
        <f t="shared" si="305"/>
        <v/>
      </c>
      <c r="GC95" s="252" t="str">
        <f t="shared" si="306"/>
        <v/>
      </c>
      <c r="GD95" s="252" t="str">
        <f t="shared" si="307"/>
        <v/>
      </c>
      <c r="GE95" s="252" t="str">
        <f t="shared" si="308"/>
        <v/>
      </c>
      <c r="GF95" s="252" t="str">
        <f t="shared" si="309"/>
        <v/>
      </c>
      <c r="GG95" s="252" t="str">
        <f t="shared" si="310"/>
        <v/>
      </c>
      <c r="GH95" s="252" t="str">
        <f t="shared" si="311"/>
        <v/>
      </c>
      <c r="GI95" s="252" t="str">
        <f t="shared" si="312"/>
        <v/>
      </c>
      <c r="GJ95" s="252" t="str">
        <f t="shared" si="313"/>
        <v/>
      </c>
      <c r="GK95" s="252" t="str">
        <f t="shared" si="314"/>
        <v/>
      </c>
      <c r="GL95" s="253" t="str">
        <f t="shared" si="315"/>
        <v/>
      </c>
      <c r="GM95" s="251" t="str">
        <f t="shared" si="316"/>
        <v/>
      </c>
      <c r="GN95" s="252" t="str">
        <f t="shared" si="317"/>
        <v/>
      </c>
      <c r="GO95" s="252" t="str">
        <f t="shared" si="318"/>
        <v/>
      </c>
      <c r="GP95" s="252" t="str">
        <f t="shared" si="319"/>
        <v/>
      </c>
      <c r="GQ95" s="252" t="str">
        <f t="shared" si="320"/>
        <v/>
      </c>
      <c r="GR95" s="252" t="str">
        <f t="shared" si="321"/>
        <v/>
      </c>
      <c r="GS95" s="252" t="str">
        <f t="shared" si="322"/>
        <v/>
      </c>
      <c r="GT95" s="252" t="str">
        <f t="shared" si="323"/>
        <v/>
      </c>
      <c r="GU95" s="252" t="str">
        <f t="shared" si="324"/>
        <v/>
      </c>
      <c r="GV95" s="252" t="str">
        <f t="shared" si="325"/>
        <v/>
      </c>
      <c r="GW95" s="252" t="str">
        <f t="shared" si="326"/>
        <v/>
      </c>
      <c r="GX95" s="253" t="str">
        <f t="shared" si="327"/>
        <v/>
      </c>
      <c r="GY95" s="248" t="e">
        <f t="shared" si="332"/>
        <v>#REF!</v>
      </c>
      <c r="GZ95" s="249" t="e">
        <f t="shared" si="332"/>
        <v>#REF!</v>
      </c>
      <c r="HA95" s="249">
        <f t="shared" si="332"/>
        <v>0</v>
      </c>
      <c r="HB95" s="249">
        <f t="shared" si="332"/>
        <v>0</v>
      </c>
      <c r="HC95" s="249">
        <f t="shared" si="332"/>
        <v>0</v>
      </c>
      <c r="HD95" s="249">
        <f t="shared" si="332"/>
        <v>0</v>
      </c>
      <c r="HE95" s="249">
        <f t="shared" si="332"/>
        <v>0</v>
      </c>
      <c r="HF95" s="250">
        <f t="shared" si="332"/>
        <v>0</v>
      </c>
      <c r="HG95" s="248" t="e">
        <f t="shared" si="333"/>
        <v>#REF!</v>
      </c>
      <c r="HH95" s="249" t="e">
        <f t="shared" si="333"/>
        <v>#REF!</v>
      </c>
      <c r="HI95" s="249">
        <f t="shared" si="333"/>
        <v>0</v>
      </c>
      <c r="HJ95" s="249">
        <f t="shared" si="333"/>
        <v>0</v>
      </c>
      <c r="HK95" s="249">
        <f t="shared" si="333"/>
        <v>0</v>
      </c>
      <c r="HL95" s="249">
        <f t="shared" si="333"/>
        <v>0</v>
      </c>
      <c r="HM95" s="249">
        <f t="shared" si="333"/>
        <v>0</v>
      </c>
      <c r="HN95" s="250">
        <f t="shared" si="333"/>
        <v>0</v>
      </c>
      <c r="HO95" s="248">
        <f t="shared" si="334"/>
        <v>0</v>
      </c>
      <c r="HP95" s="249">
        <f t="shared" si="334"/>
        <v>0</v>
      </c>
      <c r="HQ95" s="249">
        <f t="shared" si="334"/>
        <v>0</v>
      </c>
      <c r="HR95" s="249">
        <f t="shared" si="334"/>
        <v>0</v>
      </c>
      <c r="HS95" s="249">
        <f t="shared" si="334"/>
        <v>0</v>
      </c>
      <c r="HT95" s="249">
        <f t="shared" si="334"/>
        <v>0</v>
      </c>
      <c r="HU95" s="249">
        <f t="shared" si="334"/>
        <v>0</v>
      </c>
      <c r="HV95" s="250">
        <f t="shared" si="334"/>
        <v>0</v>
      </c>
      <c r="HW95" s="248">
        <f t="shared" si="335"/>
        <v>0</v>
      </c>
      <c r="HX95" s="249">
        <f t="shared" si="335"/>
        <v>0</v>
      </c>
      <c r="HY95" s="249">
        <f t="shared" si="335"/>
        <v>0</v>
      </c>
      <c r="HZ95" s="249">
        <f t="shared" si="335"/>
        <v>0</v>
      </c>
      <c r="IA95" s="249">
        <f t="shared" si="335"/>
        <v>0</v>
      </c>
      <c r="IB95" s="249">
        <f t="shared" si="335"/>
        <v>0</v>
      </c>
      <c r="IC95" s="249">
        <f t="shared" si="335"/>
        <v>0</v>
      </c>
      <c r="ID95" s="250">
        <f t="shared" si="335"/>
        <v>0</v>
      </c>
      <c r="IE95" s="248">
        <f t="shared" si="336"/>
        <v>0</v>
      </c>
      <c r="IF95" s="249">
        <f t="shared" si="336"/>
        <v>0</v>
      </c>
      <c r="IG95" s="249">
        <f t="shared" si="336"/>
        <v>0</v>
      </c>
      <c r="IH95" s="249">
        <f t="shared" si="336"/>
        <v>0</v>
      </c>
      <c r="II95" s="249">
        <f t="shared" si="336"/>
        <v>0</v>
      </c>
      <c r="IJ95" s="249">
        <f t="shared" si="336"/>
        <v>0</v>
      </c>
      <c r="IK95" s="249">
        <f t="shared" si="336"/>
        <v>0</v>
      </c>
      <c r="IL95" s="250">
        <f t="shared" si="336"/>
        <v>0</v>
      </c>
      <c r="IM95" s="251" t="e">
        <f t="shared" si="203"/>
        <v>#REF!</v>
      </c>
      <c r="IN95" s="252" t="e">
        <f t="shared" si="204"/>
        <v>#REF!</v>
      </c>
      <c r="IO95" s="252">
        <f t="shared" si="205"/>
        <v>0</v>
      </c>
      <c r="IP95" s="252">
        <f t="shared" si="206"/>
        <v>0</v>
      </c>
      <c r="IQ95" s="253">
        <f t="shared" si="207"/>
        <v>0</v>
      </c>
      <c r="IR95" s="405" t="e">
        <f t="shared" si="195"/>
        <v>#REF!</v>
      </c>
      <c r="IS95" s="246">
        <f t="shared" si="202"/>
        <v>13</v>
      </c>
      <c r="IT95" s="254" t="e">
        <f t="shared" si="328"/>
        <v>#REF!</v>
      </c>
      <c r="IU95" s="682">
        <v>2600</v>
      </c>
      <c r="IV95" s="410">
        <v>4</v>
      </c>
      <c r="IW95" s="666" t="s">
        <v>232</v>
      </c>
      <c r="IX95" s="667" t="e">
        <f t="shared" si="196"/>
        <v>#REF!</v>
      </c>
      <c r="IY95" s="668" t="e">
        <f t="shared" si="329"/>
        <v>#REF!</v>
      </c>
      <c r="IZ95" s="669">
        <v>3</v>
      </c>
      <c r="JA95" s="670">
        <v>2</v>
      </c>
      <c r="JB95" s="668" t="e">
        <f t="shared" si="330"/>
        <v>#REF!</v>
      </c>
      <c r="JC95" s="669">
        <f t="shared" si="338"/>
        <v>3</v>
      </c>
      <c r="JD95" s="670">
        <f t="shared" si="338"/>
        <v>2</v>
      </c>
      <c r="JE95" s="671" t="e">
        <f t="shared" si="331"/>
        <v>#REF!</v>
      </c>
      <c r="JF95" s="672">
        <v>3</v>
      </c>
      <c r="JG95" s="673">
        <v>0</v>
      </c>
      <c r="JH95" s="671"/>
      <c r="JI95" s="672"/>
      <c r="JJ95" s="673"/>
      <c r="JK95" s="419"/>
      <c r="JL95" s="420"/>
      <c r="JM95" s="421"/>
      <c r="JN95" s="680">
        <v>1</v>
      </c>
      <c r="JO95" s="680">
        <v>1</v>
      </c>
      <c r="JP95" s="680">
        <v>1</v>
      </c>
      <c r="JQ95" s="680">
        <v>1</v>
      </c>
      <c r="JR95" s="681">
        <v>1</v>
      </c>
      <c r="JS95" s="676" t="e">
        <f t="shared" si="201"/>
        <v>#REF!</v>
      </c>
    </row>
    <row r="96" spans="25:279" ht="20.100000000000001" hidden="1" customHeight="1">
      <c r="Y96" s="381" t="e">
        <f>N!IK71</f>
        <v>#REF!</v>
      </c>
      <c r="Z96" s="378" t="s">
        <v>53</v>
      </c>
      <c r="AA96" s="240" t="e">
        <f>IF(AA$32="",IF(AA$31="",(SUMIF(S!$HC$15:$HL$15,'Ciclo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Semaforico'!AA$30,O!$HC71:$HL71))*AA$31),(SUMIF(S!$HC$15:$HL$15,'Ciclo Semaforico'!AA$32,S!$HC71:$HL71)+SUMIF(N!$HC$15:$HL$15,'Ciclo Semaforico'!AA$32,N!$HC71:$HL71)+SUMIF(E!$HC$15:$HL$15,'Ciclo Semaforico'!AA$32,E!$HC71:$HL71)+SUMIF(O!$HC$15:$HL$15,'Ciclo Semaforico'!AA$32,O!$HC71:$HL71))-IF(AA$31="",(SUMIF(S!$HC$15:$HL$15,'Ciclo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Semaforico'!AA$30,O!$HC71:$HL71))*AA$31))</f>
        <v>#REF!</v>
      </c>
      <c r="AB96" s="241" t="e">
        <f>IF(AB$32="",IF(AB$31="",(SUMIF(S!$HC$15:$HL$15,'Ciclo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Semaforico'!AB$30,O!$HC71:$HL71))*AB$31),(SUMIF(S!$HC$15:$HL$15,'Ciclo Semaforico'!AB$32,S!$HC71:$HL71)+SUMIF(N!$HC$15:$HL$15,'Ciclo Semaforico'!AB$32,N!$HC71:$HL71)+SUMIF(E!$HC$15:$HL$15,'Ciclo Semaforico'!AB$32,E!$HC71:$HL71)+SUMIF(O!$HC$15:$HL$15,'Ciclo Semaforico'!AB$32,O!$HC71:$HL71))-IF(AB$31="",(SUMIF(S!$HC$15:$HL$15,'Ciclo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Semaforico'!AB$30,O!$HC71:$HL71))*AB$31))</f>
        <v>#REF!</v>
      </c>
      <c r="AC96" s="241" t="e">
        <f>IF(AC$32="",IF(AC$31="",(SUMIF(S!$HC$15:$HL$15,'Ciclo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Semaforico'!AC$30,O!$HC71:$HL71))*AC$31),(SUMIF(S!$HC$15:$HL$15,'Ciclo Semaforico'!AC$32,S!$HC71:$HL71)+SUMIF(N!$HC$15:$HL$15,'Ciclo Semaforico'!AC$32,N!$HC71:$HL71)+SUMIF(E!$HC$15:$HL$15,'Ciclo Semaforico'!AC$32,E!$HC71:$HL71)+SUMIF(O!$HC$15:$HL$15,'Ciclo Semaforico'!AC$32,O!$HC71:$HL71))-IF(AC$31="",(SUMIF(S!$HC$15:$HL$15,'Ciclo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Semaforico'!AC$30,O!$HC71:$HL71))*AC$31))</f>
        <v>#REF!</v>
      </c>
      <c r="AD96" s="241" t="e">
        <f>IF(AD$32="",IF(AD$31="",(SUMIF(S!$HC$15:$HL$15,'Ciclo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Semaforico'!AD$30,O!$HC71:$HL71))*AD$31),(SUMIF(S!$HC$15:$HL$15,'Ciclo Semaforico'!AD$32,S!$HC71:$HL71)+SUMIF(N!$HC$15:$HL$15,'Ciclo Semaforico'!AD$32,N!$HC71:$HL71)+SUMIF(E!$HC$15:$HL$15,'Ciclo Semaforico'!AD$32,E!$HC71:$HL71)+SUMIF(O!$HC$15:$HL$15,'Ciclo Semaforico'!AD$32,O!$HC71:$HL71))-IF(AD$31="",(SUMIF(S!$HC$15:$HL$15,'Ciclo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Semaforico'!AD$30,O!$HC71:$HL71))*AD$31))</f>
        <v>#REF!</v>
      </c>
      <c r="AE96" s="241" t="e">
        <f>IF(AE$32="",IF(AE$31="",(SUMIF(S!$HC$15:$HL$15,'Ciclo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Semaforico'!AE$30,O!$HC71:$HL71))*AE$31),(SUMIF(S!$HC$15:$HL$15,'Ciclo Semaforico'!AE$32,S!$HC71:$HL71)+SUMIF(N!$HC$15:$HL$15,'Ciclo Semaforico'!AE$32,N!$HC71:$HL71)+SUMIF(E!$HC$15:$HL$15,'Ciclo Semaforico'!AE$32,E!$HC71:$HL71)+SUMIF(O!$HC$15:$HL$15,'Ciclo Semaforico'!AE$32,O!$HC71:$HL71))-IF(AE$31="",(SUMIF(S!$HC$15:$HL$15,'Ciclo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Semaforico'!AE$30,O!$HC71:$HL71))*AE$31))</f>
        <v>#REF!</v>
      </c>
      <c r="AF96" s="241" t="e">
        <f>IF(AF$32="",IF(AF$31="",(SUMIF(S!$HC$15:$HL$15,'Ciclo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Semaforico'!AF$30,O!$HC71:$HL71))*AF$31),(SUMIF(S!$HC$15:$HL$15,'Ciclo Semaforico'!AF$32,S!$HC71:$HL71)+SUMIF(N!$HC$15:$HL$15,'Ciclo Semaforico'!AF$32,N!$HC71:$HL71)+SUMIF(E!$HC$15:$HL$15,'Ciclo Semaforico'!AF$32,E!$HC71:$HL71)+SUMIF(O!$HC$15:$HL$15,'Ciclo Semaforico'!AF$32,O!$HC71:$HL71))-IF(AF$31="",(SUMIF(S!$HC$15:$HL$15,'Ciclo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Semaforico'!AF$30,O!$HC71:$HL71))*AF$31))</f>
        <v>#REF!</v>
      </c>
      <c r="AG96" s="241" t="e">
        <f>IF(AG$32="",IF(AG$31="",(SUMIF(S!$HC$15:$HL$15,'Ciclo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Semaforico'!AG$30,O!$HC71:$HL71))*AG$31),(SUMIF(S!$HC$15:$HL$15,'Ciclo Semaforico'!AG$32,S!$HC71:$HL71)+SUMIF(N!$HC$15:$HL$15,'Ciclo Semaforico'!AG$32,N!$HC71:$HL71)+SUMIF(E!$HC$15:$HL$15,'Ciclo Semaforico'!AG$32,E!$HC71:$HL71)+SUMIF(O!$HC$15:$HL$15,'Ciclo Semaforico'!AG$32,O!$HC71:$HL71))-IF(AG$31="",(SUMIF(S!$HC$15:$HL$15,'Ciclo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Semaforico'!AG$30,O!$HC71:$HL71))*AG$31))</f>
        <v>#REF!</v>
      </c>
      <c r="AH96" s="241" t="e">
        <f>IF(AH$32="",IF(AH$31="",(SUMIF(S!$HC$15:$HL$15,'Ciclo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Semaforico'!AH$30,O!$HC71:$HL71))*AH$31),(SUMIF(S!$HC$15:$HL$15,'Ciclo Semaforico'!AH$32,S!$HC71:$HL71)+SUMIF(N!$HC$15:$HL$15,'Ciclo Semaforico'!AH$32,N!$HC71:$HL71)+SUMIF(E!$HC$15:$HL$15,'Ciclo Semaforico'!AH$32,E!$HC71:$HL71)+SUMIF(O!$HC$15:$HL$15,'Ciclo Semaforico'!AH$32,O!$HC71:$HL71))-IF(AH$31="",(SUMIF(S!$HC$15:$HL$15,'Ciclo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Semaforico'!AH$30,O!$HC71:$HL71))*AH$31))</f>
        <v>#REF!</v>
      </c>
      <c r="AI96" s="241" t="e">
        <f>IF(AI$32="",IF(AI$31="",(SUMIF(S!$HC$15:$HL$15,'Ciclo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Semaforico'!AI$30,O!$HC71:$HL71))*AI$31),(SUMIF(S!$HC$15:$HL$15,'Ciclo Semaforico'!AI$32,S!$HC71:$HL71)+SUMIF(N!$HC$15:$HL$15,'Ciclo Semaforico'!AI$32,N!$HC71:$HL71)+SUMIF(E!$HC$15:$HL$15,'Ciclo Semaforico'!AI$32,E!$HC71:$HL71)+SUMIF(O!$HC$15:$HL$15,'Ciclo Semaforico'!AI$32,O!$HC71:$HL71))-IF(AI$31="",(SUMIF(S!$HC$15:$HL$15,'Ciclo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Semaforico'!AI$30,O!$HC71:$HL71))*AI$31))</f>
        <v>#REF!</v>
      </c>
      <c r="AJ96" s="241" t="e">
        <f>IF(AJ$32="",IF(AJ$31="",(SUMIF(S!$HC$15:$HL$15,'Ciclo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Semaforico'!AJ$30,O!$HC71:$HL71))*AJ$31),(SUMIF(S!$HC$15:$HL$15,'Ciclo Semaforico'!AJ$32,S!$HC71:$HL71)+SUMIF(N!$HC$15:$HL$15,'Ciclo Semaforico'!AJ$32,N!$HC71:$HL71)+SUMIF(E!$HC$15:$HL$15,'Ciclo Semaforico'!AJ$32,E!$HC71:$HL71)+SUMIF(O!$HC$15:$HL$15,'Ciclo Semaforico'!AJ$32,O!$HC71:$HL71))-IF(AJ$31="",(SUMIF(S!$HC$15:$HL$15,'Ciclo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Semaforico'!AJ$30,O!$HC71:$HL71))*AJ$31))</f>
        <v>#REF!</v>
      </c>
      <c r="AK96" s="241" t="e">
        <f>IF(AK$32="",IF(AK$31="",(SUMIF(S!$HC$15:$HL$15,'Ciclo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Semaforico'!AK$30,O!$HC71:$HL71))*AK$31),(SUMIF(S!$HC$15:$HL$15,'Ciclo Semaforico'!AK$32,S!$HC71:$HL71)+SUMIF(N!$HC$15:$HL$15,'Ciclo Semaforico'!AK$32,N!$HC71:$HL71)+SUMIF(E!$HC$15:$HL$15,'Ciclo Semaforico'!AK$32,E!$HC71:$HL71)+SUMIF(O!$HC$15:$HL$15,'Ciclo Semaforico'!AK$32,O!$HC71:$HL71))-IF(AK$31="",(SUMIF(S!$HC$15:$HL$15,'Ciclo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Semaforico'!AK$30,O!$HC71:$HL71))*AK$31))</f>
        <v>#REF!</v>
      </c>
      <c r="AL96" s="242">
        <f>IF(AL$32="",IF(AL$31="",(SUMIF(S!$HC$15:$HL$15,'Ciclo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Semaforico'!AL$30,O!$HC71:$HL71))*AL$31),(SUMIF(S!$HC$15:$HL$15,'Ciclo Semaforico'!AL$32,S!$HC71:$HL71)+SUMIF(N!$HC$15:$HL$15,'Ciclo Semaforico'!AL$32,N!$HC71:$HL71)+SUMIF(E!$HC$15:$HL$15,'Ciclo Semaforico'!AL$32,E!$HC71:$HL71)+SUMIF(O!$HC$15:$HL$15,'Ciclo Semaforico'!AL$32,O!$HC71:$HL71))-IF(AL$31="",(SUMIF(S!$HC$15:$HL$15,'Ciclo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Semaforico'!AL$30,O!$HC71:$HL71))*AL$31))</f>
        <v>0</v>
      </c>
      <c r="AM96" s="240" t="e">
        <f>IF(AM$32="",IF(AM$31="",(SUMIF(S!$HC$15:$HL$15,'Ciclo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Semaforico'!AM$30,O!$HC71:$HL71))*AM$31),(SUMIF(S!$HC$15:$HL$15,'Ciclo Semaforico'!AM$32,S!$HC71:$HL71)+SUMIF(N!$HC$15:$HL$15,'Ciclo Semaforico'!AM$32,N!$HC71:$HL71)+SUMIF(E!$HC$15:$HL$15,'Ciclo Semaforico'!AM$32,E!$HC71:$HL71)+SUMIF(O!$HC$15:$HL$15,'Ciclo Semaforico'!AM$32,O!$HC71:$HL71))-IF(AM$31="",(SUMIF(S!$HC$15:$HL$15,'Ciclo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Semaforico'!AM$30,O!$HC71:$HL71))*AM$31))</f>
        <v>#REF!</v>
      </c>
      <c r="AN96" s="241" t="e">
        <f>IF(AN$32="",IF(AN$31="",(SUMIF(S!$HC$15:$HL$15,'Ciclo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Semaforico'!AN$30,O!$HC71:$HL71))*AN$31),(SUMIF(S!$HC$15:$HL$15,'Ciclo Semaforico'!AN$32,S!$HC71:$HL71)+SUMIF(N!$HC$15:$HL$15,'Ciclo Semaforico'!AN$32,N!$HC71:$HL71)+SUMIF(E!$HC$15:$HL$15,'Ciclo Semaforico'!AN$32,E!$HC71:$HL71)+SUMIF(O!$HC$15:$HL$15,'Ciclo Semaforico'!AN$32,O!$HC71:$HL71))-IF(AN$31="",(SUMIF(S!$HC$15:$HL$15,'Ciclo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Semaforico'!AN$30,O!$HC71:$HL71))*AN$31))</f>
        <v>#REF!</v>
      </c>
      <c r="AO96" s="241" t="e">
        <f>IF(AO$32="",IF(AO$31="",(SUMIF(S!$HC$15:$HL$15,'Ciclo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Semaforico'!AO$30,O!$HC71:$HL71))*AO$31),(SUMIF(S!$HC$15:$HL$15,'Ciclo Semaforico'!AO$32,S!$HC71:$HL71)+SUMIF(N!$HC$15:$HL$15,'Ciclo Semaforico'!AO$32,N!$HC71:$HL71)+SUMIF(E!$HC$15:$HL$15,'Ciclo Semaforico'!AO$32,E!$HC71:$HL71)+SUMIF(O!$HC$15:$HL$15,'Ciclo Semaforico'!AO$32,O!$HC71:$HL71))-IF(AO$31="",(SUMIF(S!$HC$15:$HL$15,'Ciclo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Semaforico'!AO$30,O!$HC71:$HL71))*AO$31))</f>
        <v>#REF!</v>
      </c>
      <c r="AP96" s="241">
        <f>IF(AP$32="",IF(AP$31="",(SUMIF(S!$HC$15:$HL$15,'Ciclo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Semaforico'!AP$30,O!$HC71:$HL71))*AP$31),(SUMIF(S!$HC$15:$HL$15,'Ciclo Semaforico'!AP$32,S!$HC71:$HL71)+SUMIF(N!$HC$15:$HL$15,'Ciclo Semaforico'!AP$32,N!$HC71:$HL71)+SUMIF(E!$HC$15:$HL$15,'Ciclo Semaforico'!AP$32,E!$HC71:$HL71)+SUMIF(O!$HC$15:$HL$15,'Ciclo Semaforico'!AP$32,O!$HC71:$HL71))-IF(AP$31="",(SUMIF(S!$HC$15:$HL$15,'Ciclo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Semaforico'!AP$30,O!$HC71:$HL71))*AP$31))</f>
        <v>0</v>
      </c>
      <c r="AQ96" s="241">
        <f>IF(AQ$32="",IF(AQ$31="",(SUMIF(S!$HC$15:$HL$15,'Ciclo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Semaforico'!AQ$30,O!$HC71:$HL71))*AQ$31),(SUMIF(S!$HC$15:$HL$15,'Ciclo Semaforico'!AQ$32,S!$HC71:$HL71)+SUMIF(N!$HC$15:$HL$15,'Ciclo Semaforico'!AQ$32,N!$HC71:$HL71)+SUMIF(E!$HC$15:$HL$15,'Ciclo Semaforico'!AQ$32,E!$HC71:$HL71)+SUMIF(O!$HC$15:$HL$15,'Ciclo Semaforico'!AQ$32,O!$HC71:$HL71))-IF(AQ$31="",(SUMIF(S!$HC$15:$HL$15,'Ciclo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Semaforico'!AQ$30,O!$HC71:$HL71))*AQ$31))</f>
        <v>0</v>
      </c>
      <c r="AR96" s="241">
        <f>IF(AR$32="",IF(AR$31="",(SUMIF(S!$HC$15:$HL$15,'Ciclo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Semaforico'!AR$30,O!$HC71:$HL71))*AR$31),(SUMIF(S!$HC$15:$HL$15,'Ciclo Semaforico'!AR$32,S!$HC71:$HL71)+SUMIF(N!$HC$15:$HL$15,'Ciclo Semaforico'!AR$32,N!$HC71:$HL71)+SUMIF(E!$HC$15:$HL$15,'Ciclo Semaforico'!AR$32,E!$HC71:$HL71)+SUMIF(O!$HC$15:$HL$15,'Ciclo Semaforico'!AR$32,O!$HC71:$HL71))-IF(AR$31="",(SUMIF(S!$HC$15:$HL$15,'Ciclo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Semaforico'!AR$30,O!$HC71:$HL71))*AR$31))</f>
        <v>0</v>
      </c>
      <c r="AS96" s="241">
        <f>IF(AS$32="",IF(AS$31="",(SUMIF(S!$HC$15:$HL$15,'Ciclo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Semaforico'!AS$30,O!$HC71:$HL71))*AS$31),(SUMIF(S!$HC$15:$HL$15,'Ciclo Semaforico'!AS$32,S!$HC71:$HL71)+SUMIF(N!$HC$15:$HL$15,'Ciclo Semaforico'!AS$32,N!$HC71:$HL71)+SUMIF(E!$HC$15:$HL$15,'Ciclo Semaforico'!AS$32,E!$HC71:$HL71)+SUMIF(O!$HC$15:$HL$15,'Ciclo Semaforico'!AS$32,O!$HC71:$HL71))-IF(AS$31="",(SUMIF(S!$HC$15:$HL$15,'Ciclo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Semaforico'!AS$30,O!$HC71:$HL71))*AS$31))</f>
        <v>0</v>
      </c>
      <c r="AT96" s="241">
        <f>IF(AT$32="",IF(AT$31="",(SUMIF(S!$HC$15:$HL$15,'Ciclo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Semaforico'!AT$30,O!$HC71:$HL71))*AT$31),(SUMIF(S!$HC$15:$HL$15,'Ciclo Semaforico'!AT$32,S!$HC71:$HL71)+SUMIF(N!$HC$15:$HL$15,'Ciclo Semaforico'!AT$32,N!$HC71:$HL71)+SUMIF(E!$HC$15:$HL$15,'Ciclo Semaforico'!AT$32,E!$HC71:$HL71)+SUMIF(O!$HC$15:$HL$15,'Ciclo Semaforico'!AT$32,O!$HC71:$HL71))-IF(AT$31="",(SUMIF(S!$HC$15:$HL$15,'Ciclo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Semaforico'!AT$30,O!$HC71:$HL71))*AT$31))</f>
        <v>0</v>
      </c>
      <c r="AU96" s="241">
        <f>IF(AU$32="",IF(AU$31="",(SUMIF(S!$HC$15:$HL$15,'Ciclo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Semaforico'!AU$30,O!$HC71:$HL71))*AU$31),(SUMIF(S!$HC$15:$HL$15,'Ciclo Semaforico'!AU$32,S!$HC71:$HL71)+SUMIF(N!$HC$15:$HL$15,'Ciclo Semaforico'!AU$32,N!$HC71:$HL71)+SUMIF(E!$HC$15:$HL$15,'Ciclo Semaforico'!AU$32,E!$HC71:$HL71)+SUMIF(O!$HC$15:$HL$15,'Ciclo Semaforico'!AU$32,O!$HC71:$HL71))-IF(AU$31="",(SUMIF(S!$HC$15:$HL$15,'Ciclo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Semaforico'!AU$30,O!$HC71:$HL71))*AU$31))</f>
        <v>0</v>
      </c>
      <c r="AV96" s="241">
        <f>IF(AV$32="",IF(AV$31="",(SUMIF(S!$HC$15:$HL$15,'Ciclo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Semaforico'!AV$30,O!$HC71:$HL71))*AV$31),(SUMIF(S!$HC$15:$HL$15,'Ciclo Semaforico'!AV$32,S!$HC71:$HL71)+SUMIF(N!$HC$15:$HL$15,'Ciclo Semaforico'!AV$32,N!$HC71:$HL71)+SUMIF(E!$HC$15:$HL$15,'Ciclo Semaforico'!AV$32,E!$HC71:$HL71)+SUMIF(O!$HC$15:$HL$15,'Ciclo Semaforico'!AV$32,O!$HC71:$HL71))-IF(AV$31="",(SUMIF(S!$HC$15:$HL$15,'Ciclo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Semaforico'!AV$30,O!$HC71:$HL71))*AV$31))</f>
        <v>0</v>
      </c>
      <c r="AW96" s="241">
        <f>IF(AW$32="",IF(AW$31="",(SUMIF(S!$HC$15:$HL$15,'Ciclo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Semaforico'!AW$30,O!$HC71:$HL71))*AW$31),(SUMIF(S!$HC$15:$HL$15,'Ciclo Semaforico'!AW$32,S!$HC71:$HL71)+SUMIF(N!$HC$15:$HL$15,'Ciclo Semaforico'!AW$32,N!$HC71:$HL71)+SUMIF(E!$HC$15:$HL$15,'Ciclo Semaforico'!AW$32,E!$HC71:$HL71)+SUMIF(O!$HC$15:$HL$15,'Ciclo Semaforico'!AW$32,O!$HC71:$HL71))-IF(AW$31="",(SUMIF(S!$HC$15:$HL$15,'Ciclo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Semaforico'!AW$30,O!$HC71:$HL71))*AW$31))</f>
        <v>0</v>
      </c>
      <c r="AX96" s="242">
        <f>IF(AX$32="",IF(AX$31="",(SUMIF(S!$HC$15:$HL$15,'Ciclo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Semaforico'!AX$30,O!$HC71:$HL71))*AX$31),(SUMIF(S!$HC$15:$HL$15,'Ciclo Semaforico'!AX$32,S!$HC71:$HL71)+SUMIF(N!$HC$15:$HL$15,'Ciclo Semaforico'!AX$32,N!$HC71:$HL71)+SUMIF(E!$HC$15:$HL$15,'Ciclo Semaforico'!AX$32,E!$HC71:$HL71)+SUMIF(O!$HC$15:$HL$15,'Ciclo Semaforico'!AX$32,O!$HC71:$HL71))-IF(AX$31="",(SUMIF(S!$HC$15:$HL$15,'Ciclo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Semaforico'!AX$30,O!$HC71:$HL71))*AX$31))</f>
        <v>0</v>
      </c>
      <c r="AY96" s="240">
        <f>IF(AY$32="",IF(AY$31="",(SUMIF(S!$HC$15:$HL$15,'Ciclo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Semaforico'!AY$30,O!$HC71:$HL71))*AY$31),(SUMIF(S!$HC$15:$HL$15,'Ciclo Semaforico'!AY$32,S!$HC71:$HL71)+SUMIF(N!$HC$15:$HL$15,'Ciclo Semaforico'!AY$32,N!$HC71:$HL71)+SUMIF(E!$HC$15:$HL$15,'Ciclo Semaforico'!AY$32,E!$HC71:$HL71)+SUMIF(O!$HC$15:$HL$15,'Ciclo Semaforico'!AY$32,O!$HC71:$HL71))-IF(AY$31="",(SUMIF(S!$HC$15:$HL$15,'Ciclo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Semaforico'!AY$30,O!$HC71:$HL71))*AY$31))</f>
        <v>0</v>
      </c>
      <c r="AZ96" s="241">
        <f>IF(AZ$32="",IF(AZ$31="",(SUMIF(S!$HC$15:$HL$15,'Ciclo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Semaforico'!AZ$30,O!$HC71:$HL71))*AZ$31),(SUMIF(S!$HC$15:$HL$15,'Ciclo Semaforico'!AZ$32,S!$HC71:$HL71)+SUMIF(N!$HC$15:$HL$15,'Ciclo Semaforico'!AZ$32,N!$HC71:$HL71)+SUMIF(E!$HC$15:$HL$15,'Ciclo Semaforico'!AZ$32,E!$HC71:$HL71)+SUMIF(O!$HC$15:$HL$15,'Ciclo Semaforico'!AZ$32,O!$HC71:$HL71))-IF(AZ$31="",(SUMIF(S!$HC$15:$HL$15,'Ciclo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Semaforico'!AZ$30,O!$HC71:$HL71))*AZ$31))</f>
        <v>0</v>
      </c>
      <c r="BA96" s="241">
        <f>IF(BA$32="",IF(BA$31="",(SUMIF(S!$HC$15:$HL$15,'Ciclo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Semaforico'!BA$30,O!$HC71:$HL71))*BA$31),(SUMIF(S!$HC$15:$HL$15,'Ciclo Semaforico'!BA$32,S!$HC71:$HL71)+SUMIF(N!$HC$15:$HL$15,'Ciclo Semaforico'!BA$32,N!$HC71:$HL71)+SUMIF(E!$HC$15:$HL$15,'Ciclo Semaforico'!BA$32,E!$HC71:$HL71)+SUMIF(O!$HC$15:$HL$15,'Ciclo Semaforico'!BA$32,O!$HC71:$HL71))-IF(BA$31="",(SUMIF(S!$HC$15:$HL$15,'Ciclo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Semaforico'!BA$30,O!$HC71:$HL71))*BA$31))</f>
        <v>0</v>
      </c>
      <c r="BB96" s="241">
        <f>IF(BB$32="",IF(BB$31="",(SUMIF(S!$HC$15:$HL$15,'Ciclo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Semaforico'!BB$30,O!$HC71:$HL71))*BB$31),(SUMIF(S!$HC$15:$HL$15,'Ciclo Semaforico'!BB$32,S!$HC71:$HL71)+SUMIF(N!$HC$15:$HL$15,'Ciclo Semaforico'!BB$32,N!$HC71:$HL71)+SUMIF(E!$HC$15:$HL$15,'Ciclo Semaforico'!BB$32,E!$HC71:$HL71)+SUMIF(O!$HC$15:$HL$15,'Ciclo Semaforico'!BB$32,O!$HC71:$HL71))-IF(BB$31="",(SUMIF(S!$HC$15:$HL$15,'Ciclo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Semaforico'!BB$30,O!$HC71:$HL71))*BB$31))</f>
        <v>0</v>
      </c>
      <c r="BC96" s="241">
        <f>IF(BC$32="",IF(BC$31="",(SUMIF(S!$HC$15:$HL$15,'Ciclo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Semaforico'!BC$30,O!$HC71:$HL71))*BC$31),(SUMIF(S!$HC$15:$HL$15,'Ciclo Semaforico'!BC$32,S!$HC71:$HL71)+SUMIF(N!$HC$15:$HL$15,'Ciclo Semaforico'!BC$32,N!$HC71:$HL71)+SUMIF(E!$HC$15:$HL$15,'Ciclo Semaforico'!BC$32,E!$HC71:$HL71)+SUMIF(O!$HC$15:$HL$15,'Ciclo Semaforico'!BC$32,O!$HC71:$HL71))-IF(BC$31="",(SUMIF(S!$HC$15:$HL$15,'Ciclo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Semaforico'!BC$30,O!$HC71:$HL71))*BC$31))</f>
        <v>0</v>
      </c>
      <c r="BD96" s="241">
        <f>IF(BD$32="",IF(BD$31="",(SUMIF(S!$HC$15:$HL$15,'Ciclo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Semaforico'!BD$30,O!$HC71:$HL71))*BD$31),(SUMIF(S!$HC$15:$HL$15,'Ciclo Semaforico'!BD$32,S!$HC71:$HL71)+SUMIF(N!$HC$15:$HL$15,'Ciclo Semaforico'!BD$32,N!$HC71:$HL71)+SUMIF(E!$HC$15:$HL$15,'Ciclo Semaforico'!BD$32,E!$HC71:$HL71)+SUMIF(O!$HC$15:$HL$15,'Ciclo Semaforico'!BD$32,O!$HC71:$HL71))-IF(BD$31="",(SUMIF(S!$HC$15:$HL$15,'Ciclo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Semaforico'!BD$30,O!$HC71:$HL71))*BD$31))</f>
        <v>0</v>
      </c>
      <c r="BE96" s="241">
        <f>IF(BE$32="",IF(BE$31="",(SUMIF(S!$HC$15:$HL$15,'Ciclo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Semaforico'!BE$30,O!$HC71:$HL71))*BE$31),(SUMIF(S!$HC$15:$HL$15,'Ciclo Semaforico'!BE$32,S!$HC71:$HL71)+SUMIF(N!$HC$15:$HL$15,'Ciclo Semaforico'!BE$32,N!$HC71:$HL71)+SUMIF(E!$HC$15:$HL$15,'Ciclo Semaforico'!BE$32,E!$HC71:$HL71)+SUMIF(O!$HC$15:$HL$15,'Ciclo Semaforico'!BE$32,O!$HC71:$HL71))-IF(BE$31="",(SUMIF(S!$HC$15:$HL$15,'Ciclo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Semaforico'!BE$30,O!$HC71:$HL71))*BE$31))</f>
        <v>0</v>
      </c>
      <c r="BF96" s="241">
        <f>IF(BF$32="",IF(BF$31="",(SUMIF(S!$HC$15:$HL$15,'Ciclo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Semaforico'!BF$30,O!$HC71:$HL71))*BF$31),(SUMIF(S!$HC$15:$HL$15,'Ciclo Semaforico'!BF$32,S!$HC71:$HL71)+SUMIF(N!$HC$15:$HL$15,'Ciclo Semaforico'!BF$32,N!$HC71:$HL71)+SUMIF(E!$HC$15:$HL$15,'Ciclo Semaforico'!BF$32,E!$HC71:$HL71)+SUMIF(O!$HC$15:$HL$15,'Ciclo Semaforico'!BF$32,O!$HC71:$HL71))-IF(BF$31="",(SUMIF(S!$HC$15:$HL$15,'Ciclo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Semaforico'!BF$30,O!$HC71:$HL71))*BF$31))</f>
        <v>0</v>
      </c>
      <c r="BG96" s="241">
        <f>IF(BG$32="",IF(BG$31="",(SUMIF(S!$HC$15:$HL$15,'Ciclo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Semaforico'!BG$30,O!$HC71:$HL71))*BG$31),(SUMIF(S!$HC$15:$HL$15,'Ciclo Semaforico'!BG$32,S!$HC71:$HL71)+SUMIF(N!$HC$15:$HL$15,'Ciclo Semaforico'!BG$32,N!$HC71:$HL71)+SUMIF(E!$HC$15:$HL$15,'Ciclo Semaforico'!BG$32,E!$HC71:$HL71)+SUMIF(O!$HC$15:$HL$15,'Ciclo Semaforico'!BG$32,O!$HC71:$HL71))-IF(BG$31="",(SUMIF(S!$HC$15:$HL$15,'Ciclo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Semaforico'!BG$30,O!$HC71:$HL71))*BG$31))</f>
        <v>0</v>
      </c>
      <c r="BH96" s="241">
        <f>IF(BH$32="",IF(BH$31="",(SUMIF(S!$HC$15:$HL$15,'Ciclo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Semaforico'!BH$30,O!$HC71:$HL71))*BH$31),(SUMIF(S!$HC$15:$HL$15,'Ciclo Semaforico'!BH$32,S!$HC71:$HL71)+SUMIF(N!$HC$15:$HL$15,'Ciclo Semaforico'!BH$32,N!$HC71:$HL71)+SUMIF(E!$HC$15:$HL$15,'Ciclo Semaforico'!BH$32,E!$HC71:$HL71)+SUMIF(O!$HC$15:$HL$15,'Ciclo Semaforico'!BH$32,O!$HC71:$HL71))-IF(BH$31="",(SUMIF(S!$HC$15:$HL$15,'Ciclo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Semaforico'!BH$30,O!$HC71:$HL71))*BH$31))</f>
        <v>0</v>
      </c>
      <c r="BI96" s="241">
        <f>IF(BI$32="",IF(BI$31="",(SUMIF(S!$HC$15:$HL$15,'Ciclo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Semaforico'!BI$30,O!$HC71:$HL71))*BI$31),(SUMIF(S!$HC$15:$HL$15,'Ciclo Semaforico'!BI$32,S!$HC71:$HL71)+SUMIF(N!$HC$15:$HL$15,'Ciclo Semaforico'!BI$32,N!$HC71:$HL71)+SUMIF(E!$HC$15:$HL$15,'Ciclo Semaforico'!BI$32,E!$HC71:$HL71)+SUMIF(O!$HC$15:$HL$15,'Ciclo Semaforico'!BI$32,O!$HC71:$HL71))-IF(BI$31="",(SUMIF(S!$HC$15:$HL$15,'Ciclo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Semaforico'!BI$30,O!$HC71:$HL71))*BI$31))</f>
        <v>0</v>
      </c>
      <c r="BJ96" s="242">
        <f>IF(BJ$32="",IF(BJ$31="",(SUMIF(S!$HC$15:$HL$15,'Ciclo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Semaforico'!BJ$30,O!$HC71:$HL71))*BJ$31),(SUMIF(S!$HC$15:$HL$15,'Ciclo Semaforico'!BJ$32,S!$HC71:$HL71)+SUMIF(N!$HC$15:$HL$15,'Ciclo Semaforico'!BJ$32,N!$HC71:$HL71)+SUMIF(E!$HC$15:$HL$15,'Ciclo Semaforico'!BJ$32,E!$HC71:$HL71)+SUMIF(O!$HC$15:$HL$15,'Ciclo Semaforico'!BJ$32,O!$HC71:$HL71))-IF(BJ$31="",(SUMIF(S!$HC$15:$HL$15,'Ciclo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Semaforico'!BJ$30,O!$HC71:$HL71))*BJ$31))</f>
        <v>0</v>
      </c>
      <c r="BK96" s="240">
        <f>IF(BK$32="",IF(BK$31="",(SUMIF(S!$HC$15:$HL$15,'Ciclo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Semaforico'!BK$30,O!$HC71:$HL71))*BK$31),(SUMIF(S!$HC$15:$HL$15,'Ciclo Semaforico'!BK$32,S!$HC71:$HL71)+SUMIF(N!$HC$15:$HL$15,'Ciclo Semaforico'!BK$32,N!$HC71:$HL71)+SUMIF(E!$HC$15:$HL$15,'Ciclo Semaforico'!BK$32,E!$HC71:$HL71)+SUMIF(O!$HC$15:$HL$15,'Ciclo Semaforico'!BK$32,O!$HC71:$HL71))-IF(BK$31="",(SUMIF(S!$HC$15:$HL$15,'Ciclo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Semaforico'!BK$30,O!$HC71:$HL71))*BK$31))</f>
        <v>0</v>
      </c>
      <c r="BL96" s="241">
        <f>IF(BL$32="",IF(BL$31="",(SUMIF(S!$HC$15:$HL$15,'Ciclo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Semaforico'!BL$30,O!$HC71:$HL71))*BL$31),(SUMIF(S!$HC$15:$HL$15,'Ciclo Semaforico'!BL$32,S!$HC71:$HL71)+SUMIF(N!$HC$15:$HL$15,'Ciclo Semaforico'!BL$32,N!$HC71:$HL71)+SUMIF(E!$HC$15:$HL$15,'Ciclo Semaforico'!BL$32,E!$HC71:$HL71)+SUMIF(O!$HC$15:$HL$15,'Ciclo Semaforico'!BL$32,O!$HC71:$HL71))-IF(BL$31="",(SUMIF(S!$HC$15:$HL$15,'Ciclo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Semaforico'!BL$30,O!$HC71:$HL71))*BL$31))</f>
        <v>0</v>
      </c>
      <c r="BM96" s="241">
        <f>IF(BM$32="",IF(BM$31="",(SUMIF(S!$HC$15:$HL$15,'Ciclo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Semaforico'!BM$30,O!$HC71:$HL71))*BM$31),(SUMIF(S!$HC$15:$HL$15,'Ciclo Semaforico'!BM$32,S!$HC71:$HL71)+SUMIF(N!$HC$15:$HL$15,'Ciclo Semaforico'!BM$32,N!$HC71:$HL71)+SUMIF(E!$HC$15:$HL$15,'Ciclo Semaforico'!BM$32,E!$HC71:$HL71)+SUMIF(O!$HC$15:$HL$15,'Ciclo Semaforico'!BM$32,O!$HC71:$HL71))-IF(BM$31="",(SUMIF(S!$HC$15:$HL$15,'Ciclo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Semaforico'!BM$30,O!$HC71:$HL71))*BM$31))</f>
        <v>0</v>
      </c>
      <c r="BN96" s="241">
        <f>IF(BN$32="",IF(BN$31="",(SUMIF(S!$HC$15:$HL$15,'Ciclo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Semaforico'!BN$30,O!$HC71:$HL71))*BN$31),(SUMIF(S!$HC$15:$HL$15,'Ciclo Semaforico'!BN$32,S!$HC71:$HL71)+SUMIF(N!$HC$15:$HL$15,'Ciclo Semaforico'!BN$32,N!$HC71:$HL71)+SUMIF(E!$HC$15:$HL$15,'Ciclo Semaforico'!BN$32,E!$HC71:$HL71)+SUMIF(O!$HC$15:$HL$15,'Ciclo Semaforico'!BN$32,O!$HC71:$HL71))-IF(BN$31="",(SUMIF(S!$HC$15:$HL$15,'Ciclo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Semaforico'!BN$30,O!$HC71:$HL71))*BN$31))</f>
        <v>0</v>
      </c>
      <c r="BO96" s="241">
        <f>IF(BO$32="",IF(BO$31="",(SUMIF(S!$HC$15:$HL$15,'Ciclo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Semaforico'!BO$30,O!$HC71:$HL71))*BO$31),(SUMIF(S!$HC$15:$HL$15,'Ciclo Semaforico'!BO$32,S!$HC71:$HL71)+SUMIF(N!$HC$15:$HL$15,'Ciclo Semaforico'!BO$32,N!$HC71:$HL71)+SUMIF(E!$HC$15:$HL$15,'Ciclo Semaforico'!BO$32,E!$HC71:$HL71)+SUMIF(O!$HC$15:$HL$15,'Ciclo Semaforico'!BO$32,O!$HC71:$HL71))-IF(BO$31="",(SUMIF(S!$HC$15:$HL$15,'Ciclo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Semaforico'!BO$30,O!$HC71:$HL71))*BO$31))</f>
        <v>0</v>
      </c>
      <c r="BP96" s="241">
        <f>IF(BP$32="",IF(BP$31="",(SUMIF(S!$HC$15:$HL$15,'Ciclo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Semaforico'!BP$30,O!$HC71:$HL71))*BP$31),(SUMIF(S!$HC$15:$HL$15,'Ciclo Semaforico'!BP$32,S!$HC71:$HL71)+SUMIF(N!$HC$15:$HL$15,'Ciclo Semaforico'!BP$32,N!$HC71:$HL71)+SUMIF(E!$HC$15:$HL$15,'Ciclo Semaforico'!BP$32,E!$HC71:$HL71)+SUMIF(O!$HC$15:$HL$15,'Ciclo Semaforico'!BP$32,O!$HC71:$HL71))-IF(BP$31="",(SUMIF(S!$HC$15:$HL$15,'Ciclo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Semaforico'!BP$30,O!$HC71:$HL71))*BP$31))</f>
        <v>0</v>
      </c>
      <c r="BQ96" s="241">
        <f>IF(BQ$32="",IF(BQ$31="",(SUMIF(S!$HC$15:$HL$15,'Ciclo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Semaforico'!BQ$30,O!$HC71:$HL71))*BQ$31),(SUMIF(S!$HC$15:$HL$15,'Ciclo Semaforico'!BQ$32,S!$HC71:$HL71)+SUMIF(N!$HC$15:$HL$15,'Ciclo Semaforico'!BQ$32,N!$HC71:$HL71)+SUMIF(E!$HC$15:$HL$15,'Ciclo Semaforico'!BQ$32,E!$HC71:$HL71)+SUMIF(O!$HC$15:$HL$15,'Ciclo Semaforico'!BQ$32,O!$HC71:$HL71))-IF(BQ$31="",(SUMIF(S!$HC$15:$HL$15,'Ciclo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Semaforico'!BQ$30,O!$HC71:$HL71))*BQ$31))</f>
        <v>0</v>
      </c>
      <c r="BR96" s="241">
        <f>IF(BR$32="",IF(BR$31="",(SUMIF(S!$HC$15:$HL$15,'Ciclo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Semaforico'!BR$30,O!$HC71:$HL71))*BR$31),(SUMIF(S!$HC$15:$HL$15,'Ciclo Semaforico'!BR$32,S!$HC71:$HL71)+SUMIF(N!$HC$15:$HL$15,'Ciclo Semaforico'!BR$32,N!$HC71:$HL71)+SUMIF(E!$HC$15:$HL$15,'Ciclo Semaforico'!BR$32,E!$HC71:$HL71)+SUMIF(O!$HC$15:$HL$15,'Ciclo Semaforico'!BR$32,O!$HC71:$HL71))-IF(BR$31="",(SUMIF(S!$HC$15:$HL$15,'Ciclo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Semaforico'!BR$30,O!$HC71:$HL71))*BR$31))</f>
        <v>0</v>
      </c>
      <c r="BS96" s="241">
        <f>IF(BS$32="",IF(BS$31="",(SUMIF(S!$HC$15:$HL$15,'Ciclo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Semaforico'!BS$30,O!$HC71:$HL71))*BS$31),(SUMIF(S!$HC$15:$HL$15,'Ciclo Semaforico'!BS$32,S!$HC71:$HL71)+SUMIF(N!$HC$15:$HL$15,'Ciclo Semaforico'!BS$32,N!$HC71:$HL71)+SUMIF(E!$HC$15:$HL$15,'Ciclo Semaforico'!BS$32,E!$HC71:$HL71)+SUMIF(O!$HC$15:$HL$15,'Ciclo Semaforico'!BS$32,O!$HC71:$HL71))-IF(BS$31="",(SUMIF(S!$HC$15:$HL$15,'Ciclo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Semaforico'!BS$30,O!$HC71:$HL71))*BS$31))</f>
        <v>0</v>
      </c>
      <c r="BT96" s="241">
        <f>IF(BT$32="",IF(BT$31="",(SUMIF(S!$HC$15:$HL$15,'Ciclo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Semaforico'!BT$30,O!$HC71:$HL71))*BT$31),(SUMIF(S!$HC$15:$HL$15,'Ciclo Semaforico'!BT$32,S!$HC71:$HL71)+SUMIF(N!$HC$15:$HL$15,'Ciclo Semaforico'!BT$32,N!$HC71:$HL71)+SUMIF(E!$HC$15:$HL$15,'Ciclo Semaforico'!BT$32,E!$HC71:$HL71)+SUMIF(O!$HC$15:$HL$15,'Ciclo Semaforico'!BT$32,O!$HC71:$HL71))-IF(BT$31="",(SUMIF(S!$HC$15:$HL$15,'Ciclo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Semaforico'!BT$30,O!$HC71:$HL71))*BT$31))</f>
        <v>0</v>
      </c>
      <c r="BU96" s="241">
        <f>IF(BU$32="",IF(BU$31="",(SUMIF(S!$HC$15:$HL$15,'Ciclo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Semaforico'!BU$30,O!$HC71:$HL71))*BU$31),(SUMIF(S!$HC$15:$HL$15,'Ciclo Semaforico'!BU$32,S!$HC71:$HL71)+SUMIF(N!$HC$15:$HL$15,'Ciclo Semaforico'!BU$32,N!$HC71:$HL71)+SUMIF(E!$HC$15:$HL$15,'Ciclo Semaforico'!BU$32,E!$HC71:$HL71)+SUMIF(O!$HC$15:$HL$15,'Ciclo Semaforico'!BU$32,O!$HC71:$HL71))-IF(BU$31="",(SUMIF(S!$HC$15:$HL$15,'Ciclo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Semaforico'!BU$30,O!$HC71:$HL71))*BU$31))</f>
        <v>0</v>
      </c>
      <c r="BV96" s="242">
        <f>IF(BV$32="",IF(BV$31="",(SUMIF(S!$HC$15:$HL$15,'Ciclo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Semaforico'!BV$30,O!$HC71:$HL71))*BV$31),(SUMIF(S!$HC$15:$HL$15,'Ciclo Semaforico'!BV$32,S!$HC71:$HL71)+SUMIF(N!$HC$15:$HL$15,'Ciclo Semaforico'!BV$32,N!$HC71:$HL71)+SUMIF(E!$HC$15:$HL$15,'Ciclo Semaforico'!BV$32,E!$HC71:$HL71)+SUMIF(O!$HC$15:$HL$15,'Ciclo Semaforico'!BV$32,O!$HC71:$HL71))-IF(BV$31="",(SUMIF(S!$HC$15:$HL$15,'Ciclo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Semaforico'!BV$30,O!$HC71:$HL71))*BV$31))</f>
        <v>0</v>
      </c>
      <c r="BW96" s="240">
        <f>IF(BW$32="",IF(BW$31="",(SUMIF(S!$HC$15:$HL$15,'Ciclo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Semaforico'!BW$30,O!$HC71:$HL71))*BW$31),(SUMIF(S!$HC$15:$HL$15,'Ciclo Semaforico'!BW$32,S!$HC71:$HL71)+SUMIF(N!$HC$15:$HL$15,'Ciclo Semaforico'!BW$32,N!$HC71:$HL71)+SUMIF(E!$HC$15:$HL$15,'Ciclo Semaforico'!BW$32,E!$HC71:$HL71)+SUMIF(O!$HC$15:$HL$15,'Ciclo Semaforico'!BW$32,O!$HC71:$HL71))-IF(BW$31="",(SUMIF(S!$HC$15:$HL$15,'Ciclo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Semaforico'!BW$30,O!$HC71:$HL71))*BW$31))</f>
        <v>0</v>
      </c>
      <c r="BX96" s="241">
        <f>IF(BX$32="",IF(BX$31="",(SUMIF(S!$HC$15:$HL$15,'Ciclo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Semaforico'!BX$30,O!$HC71:$HL71))*BX$31),(SUMIF(S!$HC$15:$HL$15,'Ciclo Semaforico'!BX$32,S!$HC71:$HL71)+SUMIF(N!$HC$15:$HL$15,'Ciclo Semaforico'!BX$32,N!$HC71:$HL71)+SUMIF(E!$HC$15:$HL$15,'Ciclo Semaforico'!BX$32,E!$HC71:$HL71)+SUMIF(O!$HC$15:$HL$15,'Ciclo Semaforico'!BX$32,O!$HC71:$HL71))-IF(BX$31="",(SUMIF(S!$HC$15:$HL$15,'Ciclo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Semaforico'!BX$30,O!$HC71:$HL71))*BX$31))</f>
        <v>0</v>
      </c>
      <c r="BY96" s="241">
        <f>IF(BY$32="",IF(BY$31="",(SUMIF(S!$HC$15:$HL$15,'Ciclo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Semaforico'!BY$30,O!$HC71:$HL71))*BY$31),(SUMIF(S!$HC$15:$HL$15,'Ciclo Semaforico'!BY$32,S!$HC71:$HL71)+SUMIF(N!$HC$15:$HL$15,'Ciclo Semaforico'!BY$32,N!$HC71:$HL71)+SUMIF(E!$HC$15:$HL$15,'Ciclo Semaforico'!BY$32,E!$HC71:$HL71)+SUMIF(O!$HC$15:$HL$15,'Ciclo Semaforico'!BY$32,O!$HC71:$HL71))-IF(BY$31="",(SUMIF(S!$HC$15:$HL$15,'Ciclo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Semaforico'!BY$30,O!$HC71:$HL71))*BY$31))</f>
        <v>0</v>
      </c>
      <c r="BZ96" s="241">
        <f>IF(BZ$32="",IF(BZ$31="",(SUMIF(S!$HC$15:$HL$15,'Ciclo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Semaforico'!BZ$30,O!$HC71:$HL71))*BZ$31),(SUMIF(S!$HC$15:$HL$15,'Ciclo Semaforico'!BZ$32,S!$HC71:$HL71)+SUMIF(N!$HC$15:$HL$15,'Ciclo Semaforico'!BZ$32,N!$HC71:$HL71)+SUMIF(E!$HC$15:$HL$15,'Ciclo Semaforico'!BZ$32,E!$HC71:$HL71)+SUMIF(O!$HC$15:$HL$15,'Ciclo Semaforico'!BZ$32,O!$HC71:$HL71))-IF(BZ$31="",(SUMIF(S!$HC$15:$HL$15,'Ciclo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Semaforico'!BZ$30,O!$HC71:$HL71))*BZ$31))</f>
        <v>0</v>
      </c>
      <c r="CA96" s="241">
        <f>IF(CA$32="",IF(CA$31="",(SUMIF(S!$HC$15:$HL$15,'Ciclo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Semaforico'!CA$30,O!$HC71:$HL71))*CA$31),(SUMIF(S!$HC$15:$HL$15,'Ciclo Semaforico'!CA$32,S!$HC71:$HL71)+SUMIF(N!$HC$15:$HL$15,'Ciclo Semaforico'!CA$32,N!$HC71:$HL71)+SUMIF(E!$HC$15:$HL$15,'Ciclo Semaforico'!CA$32,E!$HC71:$HL71)+SUMIF(O!$HC$15:$HL$15,'Ciclo Semaforico'!CA$32,O!$HC71:$HL71))-IF(CA$31="",(SUMIF(S!$HC$15:$HL$15,'Ciclo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Semaforico'!CA$30,O!$HC71:$HL71))*CA$31))</f>
        <v>0</v>
      </c>
      <c r="CB96" s="241">
        <f>IF(CB$32="",IF(CB$31="",(SUMIF(S!$HC$15:$HL$15,'Ciclo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Semaforico'!CB$30,O!$HC71:$HL71))*CB$31),(SUMIF(S!$HC$15:$HL$15,'Ciclo Semaforico'!CB$32,S!$HC71:$HL71)+SUMIF(N!$HC$15:$HL$15,'Ciclo Semaforico'!CB$32,N!$HC71:$HL71)+SUMIF(E!$HC$15:$HL$15,'Ciclo Semaforico'!CB$32,E!$HC71:$HL71)+SUMIF(O!$HC$15:$HL$15,'Ciclo Semaforico'!CB$32,O!$HC71:$HL71))-IF(CB$31="",(SUMIF(S!$HC$15:$HL$15,'Ciclo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Semaforico'!CB$30,O!$HC71:$HL71))*CB$31))</f>
        <v>0</v>
      </c>
      <c r="CC96" s="241">
        <f>IF(CC$32="",IF(CC$31="",(SUMIF(S!$HC$15:$HL$15,'Ciclo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Semaforico'!CC$30,O!$HC71:$HL71))*CC$31),(SUMIF(S!$HC$15:$HL$15,'Ciclo Semaforico'!CC$32,S!$HC71:$HL71)+SUMIF(N!$HC$15:$HL$15,'Ciclo Semaforico'!CC$32,N!$HC71:$HL71)+SUMIF(E!$HC$15:$HL$15,'Ciclo Semaforico'!CC$32,E!$HC71:$HL71)+SUMIF(O!$HC$15:$HL$15,'Ciclo Semaforico'!CC$32,O!$HC71:$HL71))-IF(CC$31="",(SUMIF(S!$HC$15:$HL$15,'Ciclo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Semaforico'!CC$30,O!$HC71:$HL71))*CC$31))</f>
        <v>0</v>
      </c>
      <c r="CD96" s="241">
        <f>IF(CD$32="",IF(CD$31="",(SUMIF(S!$HC$15:$HL$15,'Ciclo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Semaforico'!CD$30,O!$HC71:$HL71))*CD$31),(SUMIF(S!$HC$15:$HL$15,'Ciclo Semaforico'!CD$32,S!$HC71:$HL71)+SUMIF(N!$HC$15:$HL$15,'Ciclo Semaforico'!CD$32,N!$HC71:$HL71)+SUMIF(E!$HC$15:$HL$15,'Ciclo Semaforico'!CD$32,E!$HC71:$HL71)+SUMIF(O!$HC$15:$HL$15,'Ciclo Semaforico'!CD$32,O!$HC71:$HL71))-IF(CD$31="",(SUMIF(S!$HC$15:$HL$15,'Ciclo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Semaforico'!CD$30,O!$HC71:$HL71))*CD$31))</f>
        <v>0</v>
      </c>
      <c r="CE96" s="241">
        <f>IF(CE$32="",IF(CE$31="",(SUMIF(S!$HC$15:$HL$15,'Ciclo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Semaforico'!CE$30,O!$HC71:$HL71))*CE$31),(SUMIF(S!$HC$15:$HL$15,'Ciclo Semaforico'!CE$32,S!$HC71:$HL71)+SUMIF(N!$HC$15:$HL$15,'Ciclo Semaforico'!CE$32,N!$HC71:$HL71)+SUMIF(E!$HC$15:$HL$15,'Ciclo Semaforico'!CE$32,E!$HC71:$HL71)+SUMIF(O!$HC$15:$HL$15,'Ciclo Semaforico'!CE$32,O!$HC71:$HL71))-IF(CE$31="",(SUMIF(S!$HC$15:$HL$15,'Ciclo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Semaforico'!CE$30,O!$HC71:$HL71))*CE$31))</f>
        <v>0</v>
      </c>
      <c r="CF96" s="241">
        <f>IF(CF$32="",IF(CF$31="",(SUMIF(S!$HC$15:$HL$15,'Ciclo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Semaforico'!CF$30,O!$HC71:$HL71))*CF$31),(SUMIF(S!$HC$15:$HL$15,'Ciclo Semaforico'!CF$32,S!$HC71:$HL71)+SUMIF(N!$HC$15:$HL$15,'Ciclo Semaforico'!CF$32,N!$HC71:$HL71)+SUMIF(E!$HC$15:$HL$15,'Ciclo Semaforico'!CF$32,E!$HC71:$HL71)+SUMIF(O!$HC$15:$HL$15,'Ciclo Semaforico'!CF$32,O!$HC71:$HL71))-IF(CF$31="",(SUMIF(S!$HC$15:$HL$15,'Ciclo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Semaforico'!CF$30,O!$HC71:$HL71))*CF$31))</f>
        <v>0</v>
      </c>
      <c r="CG96" s="241">
        <f>IF(CG$32="",IF(CG$31="",(SUMIF(S!$HC$15:$HL$15,'Ciclo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Semaforico'!CG$30,O!$HC71:$HL71))*CG$31),(SUMIF(S!$HC$15:$HL$15,'Ciclo Semaforico'!CG$32,S!$HC71:$HL71)+SUMIF(N!$HC$15:$HL$15,'Ciclo Semaforico'!CG$32,N!$HC71:$HL71)+SUMIF(E!$HC$15:$HL$15,'Ciclo Semaforico'!CG$32,E!$HC71:$HL71)+SUMIF(O!$HC$15:$HL$15,'Ciclo Semaforico'!CG$32,O!$HC71:$HL71))-IF(CG$31="",(SUMIF(S!$HC$15:$HL$15,'Ciclo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Semaforico'!CG$30,O!$HC71:$HL71))*CG$31))</f>
        <v>0</v>
      </c>
      <c r="CH96" s="242">
        <f>IF(CH$32="",IF(CH$31="",(SUMIF(S!$HC$15:$HL$15,'Ciclo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Semaforico'!CH$30,O!$HC71:$HL71))*CH$31),(SUMIF(S!$HC$15:$HL$15,'Ciclo Semaforico'!CH$32,S!$HC71:$HL71)+SUMIF(N!$HC$15:$HL$15,'Ciclo Semaforico'!CH$32,N!$HC71:$HL71)+SUMIF(E!$HC$15:$HL$15,'Ciclo Semaforico'!CH$32,E!$HC71:$HL71)+SUMIF(O!$HC$15:$HL$15,'Ciclo Semaforico'!CH$32,O!$HC71:$HL71))-IF(CH$31="",(SUMIF(S!$HC$15:$HL$15,'Ciclo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Semaforico'!CH$30,O!$HC71:$HL71))*CH$31))</f>
        <v>0</v>
      </c>
      <c r="CI96" s="240" t="e">
        <f t="shared" si="208"/>
        <v>#REF!</v>
      </c>
      <c r="CJ96" s="241" t="e">
        <f t="shared" si="209"/>
        <v>#REF!</v>
      </c>
      <c r="CK96" s="241" t="e">
        <f t="shared" si="210"/>
        <v>#REF!</v>
      </c>
      <c r="CL96" s="241" t="e">
        <f t="shared" si="211"/>
        <v>#REF!</v>
      </c>
      <c r="CM96" s="241" t="e">
        <f t="shared" si="212"/>
        <v>#REF!</v>
      </c>
      <c r="CN96" s="241" t="e">
        <f t="shared" si="213"/>
        <v>#REF!</v>
      </c>
      <c r="CO96" s="241" t="e">
        <f t="shared" si="214"/>
        <v>#REF!</v>
      </c>
      <c r="CP96" s="241" t="e">
        <f t="shared" si="215"/>
        <v>#REF!</v>
      </c>
      <c r="CQ96" s="241" t="e">
        <f t="shared" si="216"/>
        <v>#REF!</v>
      </c>
      <c r="CR96" s="241" t="e">
        <f t="shared" si="217"/>
        <v>#REF!</v>
      </c>
      <c r="CS96" s="241" t="e">
        <f t="shared" si="218"/>
        <v>#REF!</v>
      </c>
      <c r="CT96" s="242">
        <f t="shared" si="219"/>
        <v>0</v>
      </c>
      <c r="CU96" s="240" t="e">
        <f t="shared" si="220"/>
        <v>#REF!</v>
      </c>
      <c r="CV96" s="241" t="e">
        <f t="shared" si="221"/>
        <v>#REF!</v>
      </c>
      <c r="CW96" s="241" t="e">
        <f t="shared" si="222"/>
        <v>#REF!</v>
      </c>
      <c r="CX96" s="241">
        <f t="shared" si="223"/>
        <v>0</v>
      </c>
      <c r="CY96" s="241">
        <f t="shared" si="224"/>
        <v>0</v>
      </c>
      <c r="CZ96" s="241">
        <f t="shared" si="225"/>
        <v>0</v>
      </c>
      <c r="DA96" s="241">
        <f t="shared" si="226"/>
        <v>0</v>
      </c>
      <c r="DB96" s="241">
        <f t="shared" si="227"/>
        <v>0</v>
      </c>
      <c r="DC96" s="241">
        <f t="shared" si="228"/>
        <v>0</v>
      </c>
      <c r="DD96" s="241">
        <f t="shared" si="229"/>
        <v>0</v>
      </c>
      <c r="DE96" s="241">
        <f t="shared" si="230"/>
        <v>0</v>
      </c>
      <c r="DF96" s="242">
        <f t="shared" si="231"/>
        <v>0</v>
      </c>
      <c r="DG96" s="240">
        <f t="shared" si="232"/>
        <v>0</v>
      </c>
      <c r="DH96" s="241">
        <f t="shared" si="233"/>
        <v>0</v>
      </c>
      <c r="DI96" s="241">
        <f t="shared" si="234"/>
        <v>0</v>
      </c>
      <c r="DJ96" s="241">
        <f t="shared" si="235"/>
        <v>0</v>
      </c>
      <c r="DK96" s="241">
        <f t="shared" si="236"/>
        <v>0</v>
      </c>
      <c r="DL96" s="241">
        <f t="shared" si="237"/>
        <v>0</v>
      </c>
      <c r="DM96" s="241">
        <f t="shared" si="238"/>
        <v>0</v>
      </c>
      <c r="DN96" s="241">
        <f t="shared" si="239"/>
        <v>0</v>
      </c>
      <c r="DO96" s="241">
        <f t="shared" si="240"/>
        <v>0</v>
      </c>
      <c r="DP96" s="241">
        <f t="shared" si="241"/>
        <v>0</v>
      </c>
      <c r="DQ96" s="241">
        <f t="shared" si="242"/>
        <v>0</v>
      </c>
      <c r="DR96" s="242">
        <f t="shared" si="243"/>
        <v>0</v>
      </c>
      <c r="DS96" s="240">
        <f t="shared" si="244"/>
        <v>0</v>
      </c>
      <c r="DT96" s="241">
        <f t="shared" si="245"/>
        <v>0</v>
      </c>
      <c r="DU96" s="241">
        <f t="shared" si="246"/>
        <v>0</v>
      </c>
      <c r="DV96" s="241">
        <f t="shared" si="247"/>
        <v>0</v>
      </c>
      <c r="DW96" s="241">
        <f t="shared" si="248"/>
        <v>0</v>
      </c>
      <c r="DX96" s="241">
        <f t="shared" si="249"/>
        <v>0</v>
      </c>
      <c r="DY96" s="241">
        <f t="shared" si="250"/>
        <v>0</v>
      </c>
      <c r="DZ96" s="241">
        <f t="shared" si="251"/>
        <v>0</v>
      </c>
      <c r="EA96" s="241">
        <f t="shared" si="252"/>
        <v>0</v>
      </c>
      <c r="EB96" s="241">
        <f t="shared" si="253"/>
        <v>0</v>
      </c>
      <c r="EC96" s="241">
        <f t="shared" si="254"/>
        <v>0</v>
      </c>
      <c r="ED96" s="242">
        <f t="shared" si="255"/>
        <v>0</v>
      </c>
      <c r="EE96" s="240">
        <f t="shared" si="256"/>
        <v>0</v>
      </c>
      <c r="EF96" s="241">
        <f t="shared" si="257"/>
        <v>0</v>
      </c>
      <c r="EG96" s="241">
        <f t="shared" si="258"/>
        <v>0</v>
      </c>
      <c r="EH96" s="241">
        <f t="shared" si="259"/>
        <v>0</v>
      </c>
      <c r="EI96" s="241">
        <f t="shared" si="260"/>
        <v>0</v>
      </c>
      <c r="EJ96" s="241">
        <f t="shared" si="261"/>
        <v>0</v>
      </c>
      <c r="EK96" s="241">
        <f t="shared" si="262"/>
        <v>0</v>
      </c>
      <c r="EL96" s="241">
        <f t="shared" si="263"/>
        <v>0</v>
      </c>
      <c r="EM96" s="241">
        <f t="shared" si="264"/>
        <v>0</v>
      </c>
      <c r="EN96" s="241">
        <f t="shared" si="265"/>
        <v>0</v>
      </c>
      <c r="EO96" s="241">
        <f t="shared" si="266"/>
        <v>0</v>
      </c>
      <c r="EP96" s="242">
        <f t="shared" si="267"/>
        <v>0</v>
      </c>
      <c r="EQ96" s="251" t="e">
        <f t="shared" si="268"/>
        <v>#REF!</v>
      </c>
      <c r="ER96" s="252" t="e">
        <f t="shared" si="269"/>
        <v>#REF!</v>
      </c>
      <c r="ES96" s="252" t="e">
        <f t="shared" si="270"/>
        <v>#REF!</v>
      </c>
      <c r="ET96" s="252" t="e">
        <f t="shared" si="271"/>
        <v>#REF!</v>
      </c>
      <c r="EU96" s="252" t="e">
        <f t="shared" si="272"/>
        <v>#REF!</v>
      </c>
      <c r="EV96" s="252" t="e">
        <f t="shared" si="273"/>
        <v>#REF!</v>
      </c>
      <c r="EW96" s="252" t="e">
        <f t="shared" si="274"/>
        <v>#REF!</v>
      </c>
      <c r="EX96" s="252" t="e">
        <f t="shared" si="275"/>
        <v>#REF!</v>
      </c>
      <c r="EY96" s="252" t="e">
        <f t="shared" si="276"/>
        <v>#REF!</v>
      </c>
      <c r="EZ96" s="252" t="e">
        <f t="shared" si="277"/>
        <v>#REF!</v>
      </c>
      <c r="FA96" s="252" t="e">
        <f t="shared" si="278"/>
        <v>#REF!</v>
      </c>
      <c r="FB96" s="253" t="str">
        <f t="shared" si="279"/>
        <v/>
      </c>
      <c r="FC96" s="251" t="e">
        <f t="shared" si="280"/>
        <v>#REF!</v>
      </c>
      <c r="FD96" s="252" t="e">
        <f t="shared" si="281"/>
        <v>#REF!</v>
      </c>
      <c r="FE96" s="252" t="e">
        <f t="shared" si="282"/>
        <v>#REF!</v>
      </c>
      <c r="FF96" s="252" t="str">
        <f t="shared" si="283"/>
        <v/>
      </c>
      <c r="FG96" s="252" t="str">
        <f t="shared" si="284"/>
        <v/>
      </c>
      <c r="FH96" s="252" t="str">
        <f t="shared" si="285"/>
        <v/>
      </c>
      <c r="FI96" s="252" t="str">
        <f t="shared" si="286"/>
        <v/>
      </c>
      <c r="FJ96" s="252" t="str">
        <f t="shared" si="287"/>
        <v/>
      </c>
      <c r="FK96" s="252" t="str">
        <f t="shared" si="288"/>
        <v/>
      </c>
      <c r="FL96" s="252" t="str">
        <f t="shared" si="289"/>
        <v/>
      </c>
      <c r="FM96" s="252" t="str">
        <f t="shared" si="290"/>
        <v/>
      </c>
      <c r="FN96" s="253" t="str">
        <f t="shared" si="291"/>
        <v/>
      </c>
      <c r="FO96" s="251" t="str">
        <f t="shared" si="292"/>
        <v/>
      </c>
      <c r="FP96" s="252" t="str">
        <f t="shared" si="293"/>
        <v/>
      </c>
      <c r="FQ96" s="252" t="str">
        <f t="shared" si="294"/>
        <v/>
      </c>
      <c r="FR96" s="252" t="str">
        <f t="shared" si="295"/>
        <v/>
      </c>
      <c r="FS96" s="252" t="str">
        <f t="shared" si="296"/>
        <v/>
      </c>
      <c r="FT96" s="252" t="str">
        <f t="shared" si="297"/>
        <v/>
      </c>
      <c r="FU96" s="252" t="str">
        <f t="shared" si="298"/>
        <v/>
      </c>
      <c r="FV96" s="252" t="str">
        <f t="shared" si="299"/>
        <v/>
      </c>
      <c r="FW96" s="252" t="str">
        <f t="shared" si="300"/>
        <v/>
      </c>
      <c r="FX96" s="252" t="str">
        <f t="shared" si="301"/>
        <v/>
      </c>
      <c r="FY96" s="252" t="str">
        <f t="shared" si="302"/>
        <v/>
      </c>
      <c r="FZ96" s="253" t="str">
        <f t="shared" si="303"/>
        <v/>
      </c>
      <c r="GA96" s="251" t="str">
        <f t="shared" si="304"/>
        <v/>
      </c>
      <c r="GB96" s="252" t="str">
        <f t="shared" si="305"/>
        <v/>
      </c>
      <c r="GC96" s="252" t="str">
        <f t="shared" si="306"/>
        <v/>
      </c>
      <c r="GD96" s="252" t="str">
        <f t="shared" si="307"/>
        <v/>
      </c>
      <c r="GE96" s="252" t="str">
        <f t="shared" si="308"/>
        <v/>
      </c>
      <c r="GF96" s="252" t="str">
        <f t="shared" si="309"/>
        <v/>
      </c>
      <c r="GG96" s="252" t="str">
        <f t="shared" si="310"/>
        <v/>
      </c>
      <c r="GH96" s="252" t="str">
        <f t="shared" si="311"/>
        <v/>
      </c>
      <c r="GI96" s="252" t="str">
        <f t="shared" si="312"/>
        <v/>
      </c>
      <c r="GJ96" s="252" t="str">
        <f t="shared" si="313"/>
        <v/>
      </c>
      <c r="GK96" s="252" t="str">
        <f t="shared" si="314"/>
        <v/>
      </c>
      <c r="GL96" s="253" t="str">
        <f t="shared" si="315"/>
        <v/>
      </c>
      <c r="GM96" s="251" t="str">
        <f t="shared" si="316"/>
        <v/>
      </c>
      <c r="GN96" s="252" t="str">
        <f t="shared" si="317"/>
        <v/>
      </c>
      <c r="GO96" s="252" t="str">
        <f t="shared" si="318"/>
        <v/>
      </c>
      <c r="GP96" s="252" t="str">
        <f t="shared" si="319"/>
        <v/>
      </c>
      <c r="GQ96" s="252" t="str">
        <f t="shared" si="320"/>
        <v/>
      </c>
      <c r="GR96" s="252" t="str">
        <f t="shared" si="321"/>
        <v/>
      </c>
      <c r="GS96" s="252" t="str">
        <f t="shared" si="322"/>
        <v/>
      </c>
      <c r="GT96" s="252" t="str">
        <f t="shared" si="323"/>
        <v/>
      </c>
      <c r="GU96" s="252" t="str">
        <f t="shared" si="324"/>
        <v/>
      </c>
      <c r="GV96" s="252" t="str">
        <f t="shared" si="325"/>
        <v/>
      </c>
      <c r="GW96" s="252" t="str">
        <f t="shared" si="326"/>
        <v/>
      </c>
      <c r="GX96" s="253" t="str">
        <f t="shared" si="327"/>
        <v/>
      </c>
      <c r="GY96" s="248" t="e">
        <f t="shared" si="332"/>
        <v>#REF!</v>
      </c>
      <c r="GZ96" s="249" t="e">
        <f t="shared" si="332"/>
        <v>#REF!</v>
      </c>
      <c r="HA96" s="249">
        <f t="shared" si="332"/>
        <v>0</v>
      </c>
      <c r="HB96" s="249">
        <f t="shared" si="332"/>
        <v>0</v>
      </c>
      <c r="HC96" s="249">
        <f t="shared" si="332"/>
        <v>0</v>
      </c>
      <c r="HD96" s="249">
        <f t="shared" si="332"/>
        <v>0</v>
      </c>
      <c r="HE96" s="249">
        <f t="shared" si="332"/>
        <v>0</v>
      </c>
      <c r="HF96" s="250">
        <f t="shared" si="332"/>
        <v>0</v>
      </c>
      <c r="HG96" s="248" t="e">
        <f t="shared" si="333"/>
        <v>#REF!</v>
      </c>
      <c r="HH96" s="249" t="e">
        <f t="shared" si="333"/>
        <v>#REF!</v>
      </c>
      <c r="HI96" s="249">
        <f t="shared" si="333"/>
        <v>0</v>
      </c>
      <c r="HJ96" s="249">
        <f t="shared" si="333"/>
        <v>0</v>
      </c>
      <c r="HK96" s="249">
        <f t="shared" si="333"/>
        <v>0</v>
      </c>
      <c r="HL96" s="249">
        <f t="shared" si="333"/>
        <v>0</v>
      </c>
      <c r="HM96" s="249">
        <f t="shared" si="333"/>
        <v>0</v>
      </c>
      <c r="HN96" s="250">
        <f t="shared" si="333"/>
        <v>0</v>
      </c>
      <c r="HO96" s="248">
        <f t="shared" si="334"/>
        <v>0</v>
      </c>
      <c r="HP96" s="249">
        <f t="shared" si="334"/>
        <v>0</v>
      </c>
      <c r="HQ96" s="249">
        <f t="shared" si="334"/>
        <v>0</v>
      </c>
      <c r="HR96" s="249">
        <f t="shared" si="334"/>
        <v>0</v>
      </c>
      <c r="HS96" s="249">
        <f t="shared" si="334"/>
        <v>0</v>
      </c>
      <c r="HT96" s="249">
        <f t="shared" si="334"/>
        <v>0</v>
      </c>
      <c r="HU96" s="249">
        <f t="shared" si="334"/>
        <v>0</v>
      </c>
      <c r="HV96" s="250">
        <f t="shared" si="334"/>
        <v>0</v>
      </c>
      <c r="HW96" s="248">
        <f t="shared" si="335"/>
        <v>0</v>
      </c>
      <c r="HX96" s="249">
        <f t="shared" si="335"/>
        <v>0</v>
      </c>
      <c r="HY96" s="249">
        <f t="shared" si="335"/>
        <v>0</v>
      </c>
      <c r="HZ96" s="249">
        <f t="shared" si="335"/>
        <v>0</v>
      </c>
      <c r="IA96" s="249">
        <f t="shared" si="335"/>
        <v>0</v>
      </c>
      <c r="IB96" s="249">
        <f t="shared" si="335"/>
        <v>0</v>
      </c>
      <c r="IC96" s="249">
        <f t="shared" si="335"/>
        <v>0</v>
      </c>
      <c r="ID96" s="250">
        <f t="shared" si="335"/>
        <v>0</v>
      </c>
      <c r="IE96" s="248">
        <f t="shared" si="336"/>
        <v>0</v>
      </c>
      <c r="IF96" s="249">
        <f t="shared" si="336"/>
        <v>0</v>
      </c>
      <c r="IG96" s="249">
        <f t="shared" si="336"/>
        <v>0</v>
      </c>
      <c r="IH96" s="249">
        <f t="shared" si="336"/>
        <v>0</v>
      </c>
      <c r="II96" s="249">
        <f t="shared" si="336"/>
        <v>0</v>
      </c>
      <c r="IJ96" s="249">
        <f t="shared" si="336"/>
        <v>0</v>
      </c>
      <c r="IK96" s="249">
        <f t="shared" si="336"/>
        <v>0</v>
      </c>
      <c r="IL96" s="250">
        <f t="shared" si="336"/>
        <v>0</v>
      </c>
      <c r="IM96" s="251" t="e">
        <f t="shared" si="203"/>
        <v>#REF!</v>
      </c>
      <c r="IN96" s="252" t="e">
        <f t="shared" si="204"/>
        <v>#REF!</v>
      </c>
      <c r="IO96" s="252">
        <f t="shared" si="205"/>
        <v>0</v>
      </c>
      <c r="IP96" s="252">
        <f t="shared" si="206"/>
        <v>0</v>
      </c>
      <c r="IQ96" s="253">
        <f t="shared" si="207"/>
        <v>0</v>
      </c>
      <c r="IR96" s="405" t="e">
        <f t="shared" si="195"/>
        <v>#REF!</v>
      </c>
      <c r="IS96" s="246">
        <f t="shared" si="202"/>
        <v>13</v>
      </c>
      <c r="IT96" s="254" t="e">
        <f t="shared" si="328"/>
        <v>#REF!</v>
      </c>
      <c r="IU96" s="682">
        <v>2600</v>
      </c>
      <c r="IV96" s="410">
        <v>4</v>
      </c>
      <c r="IW96" s="666" t="s">
        <v>233</v>
      </c>
      <c r="IX96" s="667" t="e">
        <f t="shared" si="196"/>
        <v>#REF!</v>
      </c>
      <c r="IY96" s="668" t="e">
        <f t="shared" si="329"/>
        <v>#REF!</v>
      </c>
      <c r="IZ96" s="669">
        <v>3</v>
      </c>
      <c r="JA96" s="670">
        <v>2</v>
      </c>
      <c r="JB96" s="668" t="e">
        <f t="shared" si="330"/>
        <v>#REF!</v>
      </c>
      <c r="JC96" s="669">
        <f t="shared" si="338"/>
        <v>3</v>
      </c>
      <c r="JD96" s="670">
        <f t="shared" si="338"/>
        <v>2</v>
      </c>
      <c r="JE96" s="671" t="e">
        <f t="shared" si="331"/>
        <v>#REF!</v>
      </c>
      <c r="JF96" s="672">
        <v>3</v>
      </c>
      <c r="JG96" s="673">
        <v>0</v>
      </c>
      <c r="JH96" s="671"/>
      <c r="JI96" s="672"/>
      <c r="JJ96" s="673"/>
      <c r="JK96" s="419"/>
      <c r="JL96" s="420"/>
      <c r="JM96" s="421"/>
      <c r="JN96" s="680">
        <v>1</v>
      </c>
      <c r="JO96" s="680">
        <v>1</v>
      </c>
      <c r="JP96" s="680">
        <v>1</v>
      </c>
      <c r="JQ96" s="680">
        <v>1</v>
      </c>
      <c r="JR96" s="681">
        <v>1</v>
      </c>
      <c r="JS96" s="676" t="e">
        <f t="shared" si="201"/>
        <v>#REF!</v>
      </c>
    </row>
    <row r="97" spans="25:279" ht="20.100000000000001" hidden="1" customHeight="1">
      <c r="Y97" s="381" t="e">
        <f>N!IK72</f>
        <v>#REF!</v>
      </c>
      <c r="Z97" s="378" t="s">
        <v>54</v>
      </c>
      <c r="AA97" s="240" t="e">
        <f>IF(AA$32="",IF(AA$31="",(SUMIF(S!$HC$15:$HL$15,'Ciclo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Semaforico'!AA$30,O!$HC72:$HL72))*AA$31),(SUMIF(S!$HC$15:$HL$15,'Ciclo Semaforico'!AA$32,S!$HC72:$HL72)+SUMIF(N!$HC$15:$HL$15,'Ciclo Semaforico'!AA$32,N!$HC72:$HL72)+SUMIF(E!$HC$15:$HL$15,'Ciclo Semaforico'!AA$32,E!$HC72:$HL72)+SUMIF(O!$HC$15:$HL$15,'Ciclo Semaforico'!AA$32,O!$HC72:$HL72))-IF(AA$31="",(SUMIF(S!$HC$15:$HL$15,'Ciclo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Semaforico'!AA$30,O!$HC72:$HL72))*AA$31))</f>
        <v>#REF!</v>
      </c>
      <c r="AB97" s="241" t="e">
        <f>IF(AB$32="",IF(AB$31="",(SUMIF(S!$HC$15:$HL$15,'Ciclo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Semaforico'!AB$30,O!$HC72:$HL72))*AB$31),(SUMIF(S!$HC$15:$HL$15,'Ciclo Semaforico'!AB$32,S!$HC72:$HL72)+SUMIF(N!$HC$15:$HL$15,'Ciclo Semaforico'!AB$32,N!$HC72:$HL72)+SUMIF(E!$HC$15:$HL$15,'Ciclo Semaforico'!AB$32,E!$HC72:$HL72)+SUMIF(O!$HC$15:$HL$15,'Ciclo Semaforico'!AB$32,O!$HC72:$HL72))-IF(AB$31="",(SUMIF(S!$HC$15:$HL$15,'Ciclo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Semaforico'!AB$30,O!$HC72:$HL72))*AB$31))</f>
        <v>#REF!</v>
      </c>
      <c r="AC97" s="241" t="e">
        <f>IF(AC$32="",IF(AC$31="",(SUMIF(S!$HC$15:$HL$15,'Ciclo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Semaforico'!AC$30,O!$HC72:$HL72))*AC$31),(SUMIF(S!$HC$15:$HL$15,'Ciclo Semaforico'!AC$32,S!$HC72:$HL72)+SUMIF(N!$HC$15:$HL$15,'Ciclo Semaforico'!AC$32,N!$HC72:$HL72)+SUMIF(E!$HC$15:$HL$15,'Ciclo Semaforico'!AC$32,E!$HC72:$HL72)+SUMIF(O!$HC$15:$HL$15,'Ciclo Semaforico'!AC$32,O!$HC72:$HL72))-IF(AC$31="",(SUMIF(S!$HC$15:$HL$15,'Ciclo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Semaforico'!AC$30,O!$HC72:$HL72))*AC$31))</f>
        <v>#REF!</v>
      </c>
      <c r="AD97" s="241" t="e">
        <f>IF(AD$32="",IF(AD$31="",(SUMIF(S!$HC$15:$HL$15,'Ciclo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Semaforico'!AD$30,O!$HC72:$HL72))*AD$31),(SUMIF(S!$HC$15:$HL$15,'Ciclo Semaforico'!AD$32,S!$HC72:$HL72)+SUMIF(N!$HC$15:$HL$15,'Ciclo Semaforico'!AD$32,N!$HC72:$HL72)+SUMIF(E!$HC$15:$HL$15,'Ciclo Semaforico'!AD$32,E!$HC72:$HL72)+SUMIF(O!$HC$15:$HL$15,'Ciclo Semaforico'!AD$32,O!$HC72:$HL72))-IF(AD$31="",(SUMIF(S!$HC$15:$HL$15,'Ciclo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Semaforico'!AD$30,O!$HC72:$HL72))*AD$31))</f>
        <v>#REF!</v>
      </c>
      <c r="AE97" s="241" t="e">
        <f>IF(AE$32="",IF(AE$31="",(SUMIF(S!$HC$15:$HL$15,'Ciclo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Semaforico'!AE$30,O!$HC72:$HL72))*AE$31),(SUMIF(S!$HC$15:$HL$15,'Ciclo Semaforico'!AE$32,S!$HC72:$HL72)+SUMIF(N!$HC$15:$HL$15,'Ciclo Semaforico'!AE$32,N!$HC72:$HL72)+SUMIF(E!$HC$15:$HL$15,'Ciclo Semaforico'!AE$32,E!$HC72:$HL72)+SUMIF(O!$HC$15:$HL$15,'Ciclo Semaforico'!AE$32,O!$HC72:$HL72))-IF(AE$31="",(SUMIF(S!$HC$15:$HL$15,'Ciclo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Semaforico'!AE$30,O!$HC72:$HL72))*AE$31))</f>
        <v>#REF!</v>
      </c>
      <c r="AF97" s="241" t="e">
        <f>IF(AF$32="",IF(AF$31="",(SUMIF(S!$HC$15:$HL$15,'Ciclo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Semaforico'!AF$30,O!$HC72:$HL72))*AF$31),(SUMIF(S!$HC$15:$HL$15,'Ciclo Semaforico'!AF$32,S!$HC72:$HL72)+SUMIF(N!$HC$15:$HL$15,'Ciclo Semaforico'!AF$32,N!$HC72:$HL72)+SUMIF(E!$HC$15:$HL$15,'Ciclo Semaforico'!AF$32,E!$HC72:$HL72)+SUMIF(O!$HC$15:$HL$15,'Ciclo Semaforico'!AF$32,O!$HC72:$HL72))-IF(AF$31="",(SUMIF(S!$HC$15:$HL$15,'Ciclo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Semaforico'!AF$30,O!$HC72:$HL72))*AF$31))</f>
        <v>#REF!</v>
      </c>
      <c r="AG97" s="241" t="e">
        <f>IF(AG$32="",IF(AG$31="",(SUMIF(S!$HC$15:$HL$15,'Ciclo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Semaforico'!AG$30,O!$HC72:$HL72))*AG$31),(SUMIF(S!$HC$15:$HL$15,'Ciclo Semaforico'!AG$32,S!$HC72:$HL72)+SUMIF(N!$HC$15:$HL$15,'Ciclo Semaforico'!AG$32,N!$HC72:$HL72)+SUMIF(E!$HC$15:$HL$15,'Ciclo Semaforico'!AG$32,E!$HC72:$HL72)+SUMIF(O!$HC$15:$HL$15,'Ciclo Semaforico'!AG$32,O!$HC72:$HL72))-IF(AG$31="",(SUMIF(S!$HC$15:$HL$15,'Ciclo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Semaforico'!AG$30,O!$HC72:$HL72))*AG$31))</f>
        <v>#REF!</v>
      </c>
      <c r="AH97" s="241" t="e">
        <f>IF(AH$32="",IF(AH$31="",(SUMIF(S!$HC$15:$HL$15,'Ciclo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Semaforico'!AH$30,O!$HC72:$HL72))*AH$31),(SUMIF(S!$HC$15:$HL$15,'Ciclo Semaforico'!AH$32,S!$HC72:$HL72)+SUMIF(N!$HC$15:$HL$15,'Ciclo Semaforico'!AH$32,N!$HC72:$HL72)+SUMIF(E!$HC$15:$HL$15,'Ciclo Semaforico'!AH$32,E!$HC72:$HL72)+SUMIF(O!$HC$15:$HL$15,'Ciclo Semaforico'!AH$32,O!$HC72:$HL72))-IF(AH$31="",(SUMIF(S!$HC$15:$HL$15,'Ciclo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Semaforico'!AH$30,O!$HC72:$HL72))*AH$31))</f>
        <v>#REF!</v>
      </c>
      <c r="AI97" s="241" t="e">
        <f>IF(AI$32="",IF(AI$31="",(SUMIF(S!$HC$15:$HL$15,'Ciclo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Semaforico'!AI$30,O!$HC72:$HL72))*AI$31),(SUMIF(S!$HC$15:$HL$15,'Ciclo Semaforico'!AI$32,S!$HC72:$HL72)+SUMIF(N!$HC$15:$HL$15,'Ciclo Semaforico'!AI$32,N!$HC72:$HL72)+SUMIF(E!$HC$15:$HL$15,'Ciclo Semaforico'!AI$32,E!$HC72:$HL72)+SUMIF(O!$HC$15:$HL$15,'Ciclo Semaforico'!AI$32,O!$HC72:$HL72))-IF(AI$31="",(SUMIF(S!$HC$15:$HL$15,'Ciclo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Semaforico'!AI$30,O!$HC72:$HL72))*AI$31))</f>
        <v>#REF!</v>
      </c>
      <c r="AJ97" s="241" t="e">
        <f>IF(AJ$32="",IF(AJ$31="",(SUMIF(S!$HC$15:$HL$15,'Ciclo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Semaforico'!AJ$30,O!$HC72:$HL72))*AJ$31),(SUMIF(S!$HC$15:$HL$15,'Ciclo Semaforico'!AJ$32,S!$HC72:$HL72)+SUMIF(N!$HC$15:$HL$15,'Ciclo Semaforico'!AJ$32,N!$HC72:$HL72)+SUMIF(E!$HC$15:$HL$15,'Ciclo Semaforico'!AJ$32,E!$HC72:$HL72)+SUMIF(O!$HC$15:$HL$15,'Ciclo Semaforico'!AJ$32,O!$HC72:$HL72))-IF(AJ$31="",(SUMIF(S!$HC$15:$HL$15,'Ciclo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Semaforico'!AJ$30,O!$HC72:$HL72))*AJ$31))</f>
        <v>#REF!</v>
      </c>
      <c r="AK97" s="241" t="e">
        <f>IF(AK$32="",IF(AK$31="",(SUMIF(S!$HC$15:$HL$15,'Ciclo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Semaforico'!AK$30,O!$HC72:$HL72))*AK$31),(SUMIF(S!$HC$15:$HL$15,'Ciclo Semaforico'!AK$32,S!$HC72:$HL72)+SUMIF(N!$HC$15:$HL$15,'Ciclo Semaforico'!AK$32,N!$HC72:$HL72)+SUMIF(E!$HC$15:$HL$15,'Ciclo Semaforico'!AK$32,E!$HC72:$HL72)+SUMIF(O!$HC$15:$HL$15,'Ciclo Semaforico'!AK$32,O!$HC72:$HL72))-IF(AK$31="",(SUMIF(S!$HC$15:$HL$15,'Ciclo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Semaforico'!AK$30,O!$HC72:$HL72))*AK$31))</f>
        <v>#REF!</v>
      </c>
      <c r="AL97" s="242">
        <f>IF(AL$32="",IF(AL$31="",(SUMIF(S!$HC$15:$HL$15,'Ciclo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Semaforico'!AL$30,O!$HC72:$HL72))*AL$31),(SUMIF(S!$HC$15:$HL$15,'Ciclo Semaforico'!AL$32,S!$HC72:$HL72)+SUMIF(N!$HC$15:$HL$15,'Ciclo Semaforico'!AL$32,N!$HC72:$HL72)+SUMIF(E!$HC$15:$HL$15,'Ciclo Semaforico'!AL$32,E!$HC72:$HL72)+SUMIF(O!$HC$15:$HL$15,'Ciclo Semaforico'!AL$32,O!$HC72:$HL72))-IF(AL$31="",(SUMIF(S!$HC$15:$HL$15,'Ciclo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Semaforico'!AL$30,O!$HC72:$HL72))*AL$31))</f>
        <v>0</v>
      </c>
      <c r="AM97" s="240" t="e">
        <f>IF(AM$32="",IF(AM$31="",(SUMIF(S!$HC$15:$HL$15,'Ciclo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Semaforico'!AM$30,O!$HC72:$HL72))*AM$31),(SUMIF(S!$HC$15:$HL$15,'Ciclo Semaforico'!AM$32,S!$HC72:$HL72)+SUMIF(N!$HC$15:$HL$15,'Ciclo Semaforico'!AM$32,N!$HC72:$HL72)+SUMIF(E!$HC$15:$HL$15,'Ciclo Semaforico'!AM$32,E!$HC72:$HL72)+SUMIF(O!$HC$15:$HL$15,'Ciclo Semaforico'!AM$32,O!$HC72:$HL72))-IF(AM$31="",(SUMIF(S!$HC$15:$HL$15,'Ciclo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Semaforico'!AM$30,O!$HC72:$HL72))*AM$31))</f>
        <v>#REF!</v>
      </c>
      <c r="AN97" s="241" t="e">
        <f>IF(AN$32="",IF(AN$31="",(SUMIF(S!$HC$15:$HL$15,'Ciclo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Semaforico'!AN$30,O!$HC72:$HL72))*AN$31),(SUMIF(S!$HC$15:$HL$15,'Ciclo Semaforico'!AN$32,S!$HC72:$HL72)+SUMIF(N!$HC$15:$HL$15,'Ciclo Semaforico'!AN$32,N!$HC72:$HL72)+SUMIF(E!$HC$15:$HL$15,'Ciclo Semaforico'!AN$32,E!$HC72:$HL72)+SUMIF(O!$HC$15:$HL$15,'Ciclo Semaforico'!AN$32,O!$HC72:$HL72))-IF(AN$31="",(SUMIF(S!$HC$15:$HL$15,'Ciclo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Semaforico'!AN$30,O!$HC72:$HL72))*AN$31))</f>
        <v>#REF!</v>
      </c>
      <c r="AO97" s="241" t="e">
        <f>IF(AO$32="",IF(AO$31="",(SUMIF(S!$HC$15:$HL$15,'Ciclo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Semaforico'!AO$30,O!$HC72:$HL72))*AO$31),(SUMIF(S!$HC$15:$HL$15,'Ciclo Semaforico'!AO$32,S!$HC72:$HL72)+SUMIF(N!$HC$15:$HL$15,'Ciclo Semaforico'!AO$32,N!$HC72:$HL72)+SUMIF(E!$HC$15:$HL$15,'Ciclo Semaforico'!AO$32,E!$HC72:$HL72)+SUMIF(O!$HC$15:$HL$15,'Ciclo Semaforico'!AO$32,O!$HC72:$HL72))-IF(AO$31="",(SUMIF(S!$HC$15:$HL$15,'Ciclo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Semaforico'!AO$30,O!$HC72:$HL72))*AO$31))</f>
        <v>#REF!</v>
      </c>
      <c r="AP97" s="241">
        <f>IF(AP$32="",IF(AP$31="",(SUMIF(S!$HC$15:$HL$15,'Ciclo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Semaforico'!AP$30,O!$HC72:$HL72))*AP$31),(SUMIF(S!$HC$15:$HL$15,'Ciclo Semaforico'!AP$32,S!$HC72:$HL72)+SUMIF(N!$HC$15:$HL$15,'Ciclo Semaforico'!AP$32,N!$HC72:$HL72)+SUMIF(E!$HC$15:$HL$15,'Ciclo Semaforico'!AP$32,E!$HC72:$HL72)+SUMIF(O!$HC$15:$HL$15,'Ciclo Semaforico'!AP$32,O!$HC72:$HL72))-IF(AP$31="",(SUMIF(S!$HC$15:$HL$15,'Ciclo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Semaforico'!AP$30,O!$HC72:$HL72))*AP$31))</f>
        <v>0</v>
      </c>
      <c r="AQ97" s="241">
        <f>IF(AQ$32="",IF(AQ$31="",(SUMIF(S!$HC$15:$HL$15,'Ciclo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Semaforico'!AQ$30,O!$HC72:$HL72))*AQ$31),(SUMIF(S!$HC$15:$HL$15,'Ciclo Semaforico'!AQ$32,S!$HC72:$HL72)+SUMIF(N!$HC$15:$HL$15,'Ciclo Semaforico'!AQ$32,N!$HC72:$HL72)+SUMIF(E!$HC$15:$HL$15,'Ciclo Semaforico'!AQ$32,E!$HC72:$HL72)+SUMIF(O!$HC$15:$HL$15,'Ciclo Semaforico'!AQ$32,O!$HC72:$HL72))-IF(AQ$31="",(SUMIF(S!$HC$15:$HL$15,'Ciclo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Semaforico'!AQ$30,O!$HC72:$HL72))*AQ$31))</f>
        <v>0</v>
      </c>
      <c r="AR97" s="241">
        <f>IF(AR$32="",IF(AR$31="",(SUMIF(S!$HC$15:$HL$15,'Ciclo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Semaforico'!AR$30,O!$HC72:$HL72))*AR$31),(SUMIF(S!$HC$15:$HL$15,'Ciclo Semaforico'!AR$32,S!$HC72:$HL72)+SUMIF(N!$HC$15:$HL$15,'Ciclo Semaforico'!AR$32,N!$HC72:$HL72)+SUMIF(E!$HC$15:$HL$15,'Ciclo Semaforico'!AR$32,E!$HC72:$HL72)+SUMIF(O!$HC$15:$HL$15,'Ciclo Semaforico'!AR$32,O!$HC72:$HL72))-IF(AR$31="",(SUMIF(S!$HC$15:$HL$15,'Ciclo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Semaforico'!AR$30,O!$HC72:$HL72))*AR$31))</f>
        <v>0</v>
      </c>
      <c r="AS97" s="241">
        <f>IF(AS$32="",IF(AS$31="",(SUMIF(S!$HC$15:$HL$15,'Ciclo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Semaforico'!AS$30,O!$HC72:$HL72))*AS$31),(SUMIF(S!$HC$15:$HL$15,'Ciclo Semaforico'!AS$32,S!$HC72:$HL72)+SUMIF(N!$HC$15:$HL$15,'Ciclo Semaforico'!AS$32,N!$HC72:$HL72)+SUMIF(E!$HC$15:$HL$15,'Ciclo Semaforico'!AS$32,E!$HC72:$HL72)+SUMIF(O!$HC$15:$HL$15,'Ciclo Semaforico'!AS$32,O!$HC72:$HL72))-IF(AS$31="",(SUMIF(S!$HC$15:$HL$15,'Ciclo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Semaforico'!AS$30,O!$HC72:$HL72))*AS$31))</f>
        <v>0</v>
      </c>
      <c r="AT97" s="241">
        <f>IF(AT$32="",IF(AT$31="",(SUMIF(S!$HC$15:$HL$15,'Ciclo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Semaforico'!AT$30,O!$HC72:$HL72))*AT$31),(SUMIF(S!$HC$15:$HL$15,'Ciclo Semaforico'!AT$32,S!$HC72:$HL72)+SUMIF(N!$HC$15:$HL$15,'Ciclo Semaforico'!AT$32,N!$HC72:$HL72)+SUMIF(E!$HC$15:$HL$15,'Ciclo Semaforico'!AT$32,E!$HC72:$HL72)+SUMIF(O!$HC$15:$HL$15,'Ciclo Semaforico'!AT$32,O!$HC72:$HL72))-IF(AT$31="",(SUMIF(S!$HC$15:$HL$15,'Ciclo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Semaforico'!AT$30,O!$HC72:$HL72))*AT$31))</f>
        <v>0</v>
      </c>
      <c r="AU97" s="241">
        <f>IF(AU$32="",IF(AU$31="",(SUMIF(S!$HC$15:$HL$15,'Ciclo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Semaforico'!AU$30,O!$HC72:$HL72))*AU$31),(SUMIF(S!$HC$15:$HL$15,'Ciclo Semaforico'!AU$32,S!$HC72:$HL72)+SUMIF(N!$HC$15:$HL$15,'Ciclo Semaforico'!AU$32,N!$HC72:$HL72)+SUMIF(E!$HC$15:$HL$15,'Ciclo Semaforico'!AU$32,E!$HC72:$HL72)+SUMIF(O!$HC$15:$HL$15,'Ciclo Semaforico'!AU$32,O!$HC72:$HL72))-IF(AU$31="",(SUMIF(S!$HC$15:$HL$15,'Ciclo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Semaforico'!AU$30,O!$HC72:$HL72))*AU$31))</f>
        <v>0</v>
      </c>
      <c r="AV97" s="241">
        <f>IF(AV$32="",IF(AV$31="",(SUMIF(S!$HC$15:$HL$15,'Ciclo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Semaforico'!AV$30,O!$HC72:$HL72))*AV$31),(SUMIF(S!$HC$15:$HL$15,'Ciclo Semaforico'!AV$32,S!$HC72:$HL72)+SUMIF(N!$HC$15:$HL$15,'Ciclo Semaforico'!AV$32,N!$HC72:$HL72)+SUMIF(E!$HC$15:$HL$15,'Ciclo Semaforico'!AV$32,E!$HC72:$HL72)+SUMIF(O!$HC$15:$HL$15,'Ciclo Semaforico'!AV$32,O!$HC72:$HL72))-IF(AV$31="",(SUMIF(S!$HC$15:$HL$15,'Ciclo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Semaforico'!AV$30,O!$HC72:$HL72))*AV$31))</f>
        <v>0</v>
      </c>
      <c r="AW97" s="241">
        <f>IF(AW$32="",IF(AW$31="",(SUMIF(S!$HC$15:$HL$15,'Ciclo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Semaforico'!AW$30,O!$HC72:$HL72))*AW$31),(SUMIF(S!$HC$15:$HL$15,'Ciclo Semaforico'!AW$32,S!$HC72:$HL72)+SUMIF(N!$HC$15:$HL$15,'Ciclo Semaforico'!AW$32,N!$HC72:$HL72)+SUMIF(E!$HC$15:$HL$15,'Ciclo Semaforico'!AW$32,E!$HC72:$HL72)+SUMIF(O!$HC$15:$HL$15,'Ciclo Semaforico'!AW$32,O!$HC72:$HL72))-IF(AW$31="",(SUMIF(S!$HC$15:$HL$15,'Ciclo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Semaforico'!AW$30,O!$HC72:$HL72))*AW$31))</f>
        <v>0</v>
      </c>
      <c r="AX97" s="242">
        <f>IF(AX$32="",IF(AX$31="",(SUMIF(S!$HC$15:$HL$15,'Ciclo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Semaforico'!AX$30,O!$HC72:$HL72))*AX$31),(SUMIF(S!$HC$15:$HL$15,'Ciclo Semaforico'!AX$32,S!$HC72:$HL72)+SUMIF(N!$HC$15:$HL$15,'Ciclo Semaforico'!AX$32,N!$HC72:$HL72)+SUMIF(E!$HC$15:$HL$15,'Ciclo Semaforico'!AX$32,E!$HC72:$HL72)+SUMIF(O!$HC$15:$HL$15,'Ciclo Semaforico'!AX$32,O!$HC72:$HL72))-IF(AX$31="",(SUMIF(S!$HC$15:$HL$15,'Ciclo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Semaforico'!AX$30,O!$HC72:$HL72))*AX$31))</f>
        <v>0</v>
      </c>
      <c r="AY97" s="240">
        <f>IF(AY$32="",IF(AY$31="",(SUMIF(S!$HC$15:$HL$15,'Ciclo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Semaforico'!AY$30,O!$HC72:$HL72))*AY$31),(SUMIF(S!$HC$15:$HL$15,'Ciclo Semaforico'!AY$32,S!$HC72:$HL72)+SUMIF(N!$HC$15:$HL$15,'Ciclo Semaforico'!AY$32,N!$HC72:$HL72)+SUMIF(E!$HC$15:$HL$15,'Ciclo Semaforico'!AY$32,E!$HC72:$HL72)+SUMIF(O!$HC$15:$HL$15,'Ciclo Semaforico'!AY$32,O!$HC72:$HL72))-IF(AY$31="",(SUMIF(S!$HC$15:$HL$15,'Ciclo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Semaforico'!AY$30,O!$HC72:$HL72))*AY$31))</f>
        <v>0</v>
      </c>
      <c r="AZ97" s="241">
        <f>IF(AZ$32="",IF(AZ$31="",(SUMIF(S!$HC$15:$HL$15,'Ciclo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Semaforico'!AZ$30,O!$HC72:$HL72))*AZ$31),(SUMIF(S!$HC$15:$HL$15,'Ciclo Semaforico'!AZ$32,S!$HC72:$HL72)+SUMIF(N!$HC$15:$HL$15,'Ciclo Semaforico'!AZ$32,N!$HC72:$HL72)+SUMIF(E!$HC$15:$HL$15,'Ciclo Semaforico'!AZ$32,E!$HC72:$HL72)+SUMIF(O!$HC$15:$HL$15,'Ciclo Semaforico'!AZ$32,O!$HC72:$HL72))-IF(AZ$31="",(SUMIF(S!$HC$15:$HL$15,'Ciclo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Semaforico'!AZ$30,O!$HC72:$HL72))*AZ$31))</f>
        <v>0</v>
      </c>
      <c r="BA97" s="241">
        <f>IF(BA$32="",IF(BA$31="",(SUMIF(S!$HC$15:$HL$15,'Ciclo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Semaforico'!BA$30,O!$HC72:$HL72))*BA$31),(SUMIF(S!$HC$15:$HL$15,'Ciclo Semaforico'!BA$32,S!$HC72:$HL72)+SUMIF(N!$HC$15:$HL$15,'Ciclo Semaforico'!BA$32,N!$HC72:$HL72)+SUMIF(E!$HC$15:$HL$15,'Ciclo Semaforico'!BA$32,E!$HC72:$HL72)+SUMIF(O!$HC$15:$HL$15,'Ciclo Semaforico'!BA$32,O!$HC72:$HL72))-IF(BA$31="",(SUMIF(S!$HC$15:$HL$15,'Ciclo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Semaforico'!BA$30,O!$HC72:$HL72))*BA$31))</f>
        <v>0</v>
      </c>
      <c r="BB97" s="241">
        <f>IF(BB$32="",IF(BB$31="",(SUMIF(S!$HC$15:$HL$15,'Ciclo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Semaforico'!BB$30,O!$HC72:$HL72))*BB$31),(SUMIF(S!$HC$15:$HL$15,'Ciclo Semaforico'!BB$32,S!$HC72:$HL72)+SUMIF(N!$HC$15:$HL$15,'Ciclo Semaforico'!BB$32,N!$HC72:$HL72)+SUMIF(E!$HC$15:$HL$15,'Ciclo Semaforico'!BB$32,E!$HC72:$HL72)+SUMIF(O!$HC$15:$HL$15,'Ciclo Semaforico'!BB$32,O!$HC72:$HL72))-IF(BB$31="",(SUMIF(S!$HC$15:$HL$15,'Ciclo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Semaforico'!BB$30,O!$HC72:$HL72))*BB$31))</f>
        <v>0</v>
      </c>
      <c r="BC97" s="241">
        <f>IF(BC$32="",IF(BC$31="",(SUMIF(S!$HC$15:$HL$15,'Ciclo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Semaforico'!BC$30,O!$HC72:$HL72))*BC$31),(SUMIF(S!$HC$15:$HL$15,'Ciclo Semaforico'!BC$32,S!$HC72:$HL72)+SUMIF(N!$HC$15:$HL$15,'Ciclo Semaforico'!BC$32,N!$HC72:$HL72)+SUMIF(E!$HC$15:$HL$15,'Ciclo Semaforico'!BC$32,E!$HC72:$HL72)+SUMIF(O!$HC$15:$HL$15,'Ciclo Semaforico'!BC$32,O!$HC72:$HL72))-IF(BC$31="",(SUMIF(S!$HC$15:$HL$15,'Ciclo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Semaforico'!BC$30,O!$HC72:$HL72))*BC$31))</f>
        <v>0</v>
      </c>
      <c r="BD97" s="241">
        <f>IF(BD$32="",IF(BD$31="",(SUMIF(S!$HC$15:$HL$15,'Ciclo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Semaforico'!BD$30,O!$HC72:$HL72))*BD$31),(SUMIF(S!$HC$15:$HL$15,'Ciclo Semaforico'!BD$32,S!$HC72:$HL72)+SUMIF(N!$HC$15:$HL$15,'Ciclo Semaforico'!BD$32,N!$HC72:$HL72)+SUMIF(E!$HC$15:$HL$15,'Ciclo Semaforico'!BD$32,E!$HC72:$HL72)+SUMIF(O!$HC$15:$HL$15,'Ciclo Semaforico'!BD$32,O!$HC72:$HL72))-IF(BD$31="",(SUMIF(S!$HC$15:$HL$15,'Ciclo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Semaforico'!BD$30,O!$HC72:$HL72))*BD$31))</f>
        <v>0</v>
      </c>
      <c r="BE97" s="241">
        <f>IF(BE$32="",IF(BE$31="",(SUMIF(S!$HC$15:$HL$15,'Ciclo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Semaforico'!BE$30,O!$HC72:$HL72))*BE$31),(SUMIF(S!$HC$15:$HL$15,'Ciclo Semaforico'!BE$32,S!$HC72:$HL72)+SUMIF(N!$HC$15:$HL$15,'Ciclo Semaforico'!BE$32,N!$HC72:$HL72)+SUMIF(E!$HC$15:$HL$15,'Ciclo Semaforico'!BE$32,E!$HC72:$HL72)+SUMIF(O!$HC$15:$HL$15,'Ciclo Semaforico'!BE$32,O!$HC72:$HL72))-IF(BE$31="",(SUMIF(S!$HC$15:$HL$15,'Ciclo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Semaforico'!BE$30,O!$HC72:$HL72))*BE$31))</f>
        <v>0</v>
      </c>
      <c r="BF97" s="241">
        <f>IF(BF$32="",IF(BF$31="",(SUMIF(S!$HC$15:$HL$15,'Ciclo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Semaforico'!BF$30,O!$HC72:$HL72))*BF$31),(SUMIF(S!$HC$15:$HL$15,'Ciclo Semaforico'!BF$32,S!$HC72:$HL72)+SUMIF(N!$HC$15:$HL$15,'Ciclo Semaforico'!BF$32,N!$HC72:$HL72)+SUMIF(E!$HC$15:$HL$15,'Ciclo Semaforico'!BF$32,E!$HC72:$HL72)+SUMIF(O!$HC$15:$HL$15,'Ciclo Semaforico'!BF$32,O!$HC72:$HL72))-IF(BF$31="",(SUMIF(S!$HC$15:$HL$15,'Ciclo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Semaforico'!BF$30,O!$HC72:$HL72))*BF$31))</f>
        <v>0</v>
      </c>
      <c r="BG97" s="241">
        <f>IF(BG$32="",IF(BG$31="",(SUMIF(S!$HC$15:$HL$15,'Ciclo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Semaforico'!BG$30,O!$HC72:$HL72))*BG$31),(SUMIF(S!$HC$15:$HL$15,'Ciclo Semaforico'!BG$32,S!$HC72:$HL72)+SUMIF(N!$HC$15:$HL$15,'Ciclo Semaforico'!BG$32,N!$HC72:$HL72)+SUMIF(E!$HC$15:$HL$15,'Ciclo Semaforico'!BG$32,E!$HC72:$HL72)+SUMIF(O!$HC$15:$HL$15,'Ciclo Semaforico'!BG$32,O!$HC72:$HL72))-IF(BG$31="",(SUMIF(S!$HC$15:$HL$15,'Ciclo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Semaforico'!BG$30,O!$HC72:$HL72))*BG$31))</f>
        <v>0</v>
      </c>
      <c r="BH97" s="241">
        <f>IF(BH$32="",IF(BH$31="",(SUMIF(S!$HC$15:$HL$15,'Ciclo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Semaforico'!BH$30,O!$HC72:$HL72))*BH$31),(SUMIF(S!$HC$15:$HL$15,'Ciclo Semaforico'!BH$32,S!$HC72:$HL72)+SUMIF(N!$HC$15:$HL$15,'Ciclo Semaforico'!BH$32,N!$HC72:$HL72)+SUMIF(E!$HC$15:$HL$15,'Ciclo Semaforico'!BH$32,E!$HC72:$HL72)+SUMIF(O!$HC$15:$HL$15,'Ciclo Semaforico'!BH$32,O!$HC72:$HL72))-IF(BH$31="",(SUMIF(S!$HC$15:$HL$15,'Ciclo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Semaforico'!BH$30,O!$HC72:$HL72))*BH$31))</f>
        <v>0</v>
      </c>
      <c r="BI97" s="241">
        <f>IF(BI$32="",IF(BI$31="",(SUMIF(S!$HC$15:$HL$15,'Ciclo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Semaforico'!BI$30,O!$HC72:$HL72))*BI$31),(SUMIF(S!$HC$15:$HL$15,'Ciclo Semaforico'!BI$32,S!$HC72:$HL72)+SUMIF(N!$HC$15:$HL$15,'Ciclo Semaforico'!BI$32,N!$HC72:$HL72)+SUMIF(E!$HC$15:$HL$15,'Ciclo Semaforico'!BI$32,E!$HC72:$HL72)+SUMIF(O!$HC$15:$HL$15,'Ciclo Semaforico'!BI$32,O!$HC72:$HL72))-IF(BI$31="",(SUMIF(S!$HC$15:$HL$15,'Ciclo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Semaforico'!BI$30,O!$HC72:$HL72))*BI$31))</f>
        <v>0</v>
      </c>
      <c r="BJ97" s="242">
        <f>IF(BJ$32="",IF(BJ$31="",(SUMIF(S!$HC$15:$HL$15,'Ciclo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Semaforico'!BJ$30,O!$HC72:$HL72))*BJ$31),(SUMIF(S!$HC$15:$HL$15,'Ciclo Semaforico'!BJ$32,S!$HC72:$HL72)+SUMIF(N!$HC$15:$HL$15,'Ciclo Semaforico'!BJ$32,N!$HC72:$HL72)+SUMIF(E!$HC$15:$HL$15,'Ciclo Semaforico'!BJ$32,E!$HC72:$HL72)+SUMIF(O!$HC$15:$HL$15,'Ciclo Semaforico'!BJ$32,O!$HC72:$HL72))-IF(BJ$31="",(SUMIF(S!$HC$15:$HL$15,'Ciclo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Semaforico'!BJ$30,O!$HC72:$HL72))*BJ$31))</f>
        <v>0</v>
      </c>
      <c r="BK97" s="240">
        <f>IF(BK$32="",IF(BK$31="",(SUMIF(S!$HC$15:$HL$15,'Ciclo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Semaforico'!BK$30,O!$HC72:$HL72))*BK$31),(SUMIF(S!$HC$15:$HL$15,'Ciclo Semaforico'!BK$32,S!$HC72:$HL72)+SUMIF(N!$HC$15:$HL$15,'Ciclo Semaforico'!BK$32,N!$HC72:$HL72)+SUMIF(E!$HC$15:$HL$15,'Ciclo Semaforico'!BK$32,E!$HC72:$HL72)+SUMIF(O!$HC$15:$HL$15,'Ciclo Semaforico'!BK$32,O!$HC72:$HL72))-IF(BK$31="",(SUMIF(S!$HC$15:$HL$15,'Ciclo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Semaforico'!BK$30,O!$HC72:$HL72))*BK$31))</f>
        <v>0</v>
      </c>
      <c r="BL97" s="241">
        <f>IF(BL$32="",IF(BL$31="",(SUMIF(S!$HC$15:$HL$15,'Ciclo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Semaforico'!BL$30,O!$HC72:$HL72))*BL$31),(SUMIF(S!$HC$15:$HL$15,'Ciclo Semaforico'!BL$32,S!$HC72:$HL72)+SUMIF(N!$HC$15:$HL$15,'Ciclo Semaforico'!BL$32,N!$HC72:$HL72)+SUMIF(E!$HC$15:$HL$15,'Ciclo Semaforico'!BL$32,E!$HC72:$HL72)+SUMIF(O!$HC$15:$HL$15,'Ciclo Semaforico'!BL$32,O!$HC72:$HL72))-IF(BL$31="",(SUMIF(S!$HC$15:$HL$15,'Ciclo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Semaforico'!BL$30,O!$HC72:$HL72))*BL$31))</f>
        <v>0</v>
      </c>
      <c r="BM97" s="241">
        <f>IF(BM$32="",IF(BM$31="",(SUMIF(S!$HC$15:$HL$15,'Ciclo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Semaforico'!BM$30,O!$HC72:$HL72))*BM$31),(SUMIF(S!$HC$15:$HL$15,'Ciclo Semaforico'!BM$32,S!$HC72:$HL72)+SUMIF(N!$HC$15:$HL$15,'Ciclo Semaforico'!BM$32,N!$HC72:$HL72)+SUMIF(E!$HC$15:$HL$15,'Ciclo Semaforico'!BM$32,E!$HC72:$HL72)+SUMIF(O!$HC$15:$HL$15,'Ciclo Semaforico'!BM$32,O!$HC72:$HL72))-IF(BM$31="",(SUMIF(S!$HC$15:$HL$15,'Ciclo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Semaforico'!BM$30,O!$HC72:$HL72))*BM$31))</f>
        <v>0</v>
      </c>
      <c r="BN97" s="241">
        <f>IF(BN$32="",IF(BN$31="",(SUMIF(S!$HC$15:$HL$15,'Ciclo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Semaforico'!BN$30,O!$HC72:$HL72))*BN$31),(SUMIF(S!$HC$15:$HL$15,'Ciclo Semaforico'!BN$32,S!$HC72:$HL72)+SUMIF(N!$HC$15:$HL$15,'Ciclo Semaforico'!BN$32,N!$HC72:$HL72)+SUMIF(E!$HC$15:$HL$15,'Ciclo Semaforico'!BN$32,E!$HC72:$HL72)+SUMIF(O!$HC$15:$HL$15,'Ciclo Semaforico'!BN$32,O!$HC72:$HL72))-IF(BN$31="",(SUMIF(S!$HC$15:$HL$15,'Ciclo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Semaforico'!BN$30,O!$HC72:$HL72))*BN$31))</f>
        <v>0</v>
      </c>
      <c r="BO97" s="241">
        <f>IF(BO$32="",IF(BO$31="",(SUMIF(S!$HC$15:$HL$15,'Ciclo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Semaforico'!BO$30,O!$HC72:$HL72))*BO$31),(SUMIF(S!$HC$15:$HL$15,'Ciclo Semaforico'!BO$32,S!$HC72:$HL72)+SUMIF(N!$HC$15:$HL$15,'Ciclo Semaforico'!BO$32,N!$HC72:$HL72)+SUMIF(E!$HC$15:$HL$15,'Ciclo Semaforico'!BO$32,E!$HC72:$HL72)+SUMIF(O!$HC$15:$HL$15,'Ciclo Semaforico'!BO$32,O!$HC72:$HL72))-IF(BO$31="",(SUMIF(S!$HC$15:$HL$15,'Ciclo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Semaforico'!BO$30,O!$HC72:$HL72))*BO$31))</f>
        <v>0</v>
      </c>
      <c r="BP97" s="241">
        <f>IF(BP$32="",IF(BP$31="",(SUMIF(S!$HC$15:$HL$15,'Ciclo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Semaforico'!BP$30,O!$HC72:$HL72))*BP$31),(SUMIF(S!$HC$15:$HL$15,'Ciclo Semaforico'!BP$32,S!$HC72:$HL72)+SUMIF(N!$HC$15:$HL$15,'Ciclo Semaforico'!BP$32,N!$HC72:$HL72)+SUMIF(E!$HC$15:$HL$15,'Ciclo Semaforico'!BP$32,E!$HC72:$HL72)+SUMIF(O!$HC$15:$HL$15,'Ciclo Semaforico'!BP$32,O!$HC72:$HL72))-IF(BP$31="",(SUMIF(S!$HC$15:$HL$15,'Ciclo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Semaforico'!BP$30,O!$HC72:$HL72))*BP$31))</f>
        <v>0</v>
      </c>
      <c r="BQ97" s="241">
        <f>IF(BQ$32="",IF(BQ$31="",(SUMIF(S!$HC$15:$HL$15,'Ciclo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Semaforico'!BQ$30,O!$HC72:$HL72))*BQ$31),(SUMIF(S!$HC$15:$HL$15,'Ciclo Semaforico'!BQ$32,S!$HC72:$HL72)+SUMIF(N!$HC$15:$HL$15,'Ciclo Semaforico'!BQ$32,N!$HC72:$HL72)+SUMIF(E!$HC$15:$HL$15,'Ciclo Semaforico'!BQ$32,E!$HC72:$HL72)+SUMIF(O!$HC$15:$HL$15,'Ciclo Semaforico'!BQ$32,O!$HC72:$HL72))-IF(BQ$31="",(SUMIF(S!$HC$15:$HL$15,'Ciclo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Semaforico'!BQ$30,O!$HC72:$HL72))*BQ$31))</f>
        <v>0</v>
      </c>
      <c r="BR97" s="241">
        <f>IF(BR$32="",IF(BR$31="",(SUMIF(S!$HC$15:$HL$15,'Ciclo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Semaforico'!BR$30,O!$HC72:$HL72))*BR$31),(SUMIF(S!$HC$15:$HL$15,'Ciclo Semaforico'!BR$32,S!$HC72:$HL72)+SUMIF(N!$HC$15:$HL$15,'Ciclo Semaforico'!BR$32,N!$HC72:$HL72)+SUMIF(E!$HC$15:$HL$15,'Ciclo Semaforico'!BR$32,E!$HC72:$HL72)+SUMIF(O!$HC$15:$HL$15,'Ciclo Semaforico'!BR$32,O!$HC72:$HL72))-IF(BR$31="",(SUMIF(S!$HC$15:$HL$15,'Ciclo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Semaforico'!BR$30,O!$HC72:$HL72))*BR$31))</f>
        <v>0</v>
      </c>
      <c r="BS97" s="241">
        <f>IF(BS$32="",IF(BS$31="",(SUMIF(S!$HC$15:$HL$15,'Ciclo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Semaforico'!BS$30,O!$HC72:$HL72))*BS$31),(SUMIF(S!$HC$15:$HL$15,'Ciclo Semaforico'!BS$32,S!$HC72:$HL72)+SUMIF(N!$HC$15:$HL$15,'Ciclo Semaforico'!BS$32,N!$HC72:$HL72)+SUMIF(E!$HC$15:$HL$15,'Ciclo Semaforico'!BS$32,E!$HC72:$HL72)+SUMIF(O!$HC$15:$HL$15,'Ciclo Semaforico'!BS$32,O!$HC72:$HL72))-IF(BS$31="",(SUMIF(S!$HC$15:$HL$15,'Ciclo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Semaforico'!BS$30,O!$HC72:$HL72))*BS$31))</f>
        <v>0</v>
      </c>
      <c r="BT97" s="241">
        <f>IF(BT$32="",IF(BT$31="",(SUMIF(S!$HC$15:$HL$15,'Ciclo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Semaforico'!BT$30,O!$HC72:$HL72))*BT$31),(SUMIF(S!$HC$15:$HL$15,'Ciclo Semaforico'!BT$32,S!$HC72:$HL72)+SUMIF(N!$HC$15:$HL$15,'Ciclo Semaforico'!BT$32,N!$HC72:$HL72)+SUMIF(E!$HC$15:$HL$15,'Ciclo Semaforico'!BT$32,E!$HC72:$HL72)+SUMIF(O!$HC$15:$HL$15,'Ciclo Semaforico'!BT$32,O!$HC72:$HL72))-IF(BT$31="",(SUMIF(S!$HC$15:$HL$15,'Ciclo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Semaforico'!BT$30,O!$HC72:$HL72))*BT$31))</f>
        <v>0</v>
      </c>
      <c r="BU97" s="241">
        <f>IF(BU$32="",IF(BU$31="",(SUMIF(S!$HC$15:$HL$15,'Ciclo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Semaforico'!BU$30,O!$HC72:$HL72))*BU$31),(SUMIF(S!$HC$15:$HL$15,'Ciclo Semaforico'!BU$32,S!$HC72:$HL72)+SUMIF(N!$HC$15:$HL$15,'Ciclo Semaforico'!BU$32,N!$HC72:$HL72)+SUMIF(E!$HC$15:$HL$15,'Ciclo Semaforico'!BU$32,E!$HC72:$HL72)+SUMIF(O!$HC$15:$HL$15,'Ciclo Semaforico'!BU$32,O!$HC72:$HL72))-IF(BU$31="",(SUMIF(S!$HC$15:$HL$15,'Ciclo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Semaforico'!BU$30,O!$HC72:$HL72))*BU$31))</f>
        <v>0</v>
      </c>
      <c r="BV97" s="242">
        <f>IF(BV$32="",IF(BV$31="",(SUMIF(S!$HC$15:$HL$15,'Ciclo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Semaforico'!BV$30,O!$HC72:$HL72))*BV$31),(SUMIF(S!$HC$15:$HL$15,'Ciclo Semaforico'!BV$32,S!$HC72:$HL72)+SUMIF(N!$HC$15:$HL$15,'Ciclo Semaforico'!BV$32,N!$HC72:$HL72)+SUMIF(E!$HC$15:$HL$15,'Ciclo Semaforico'!BV$32,E!$HC72:$HL72)+SUMIF(O!$HC$15:$HL$15,'Ciclo Semaforico'!BV$32,O!$HC72:$HL72))-IF(BV$31="",(SUMIF(S!$HC$15:$HL$15,'Ciclo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Semaforico'!BV$30,O!$HC72:$HL72))*BV$31))</f>
        <v>0</v>
      </c>
      <c r="BW97" s="240">
        <f>IF(BW$32="",IF(BW$31="",(SUMIF(S!$HC$15:$HL$15,'Ciclo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Semaforico'!BW$30,O!$HC72:$HL72))*BW$31),(SUMIF(S!$HC$15:$HL$15,'Ciclo Semaforico'!BW$32,S!$HC72:$HL72)+SUMIF(N!$HC$15:$HL$15,'Ciclo Semaforico'!BW$32,N!$HC72:$HL72)+SUMIF(E!$HC$15:$HL$15,'Ciclo Semaforico'!BW$32,E!$HC72:$HL72)+SUMIF(O!$HC$15:$HL$15,'Ciclo Semaforico'!BW$32,O!$HC72:$HL72))-IF(BW$31="",(SUMIF(S!$HC$15:$HL$15,'Ciclo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Semaforico'!BW$30,O!$HC72:$HL72))*BW$31))</f>
        <v>0</v>
      </c>
      <c r="BX97" s="241">
        <f>IF(BX$32="",IF(BX$31="",(SUMIF(S!$HC$15:$HL$15,'Ciclo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Semaforico'!BX$30,O!$HC72:$HL72))*BX$31),(SUMIF(S!$HC$15:$HL$15,'Ciclo Semaforico'!BX$32,S!$HC72:$HL72)+SUMIF(N!$HC$15:$HL$15,'Ciclo Semaforico'!BX$32,N!$HC72:$HL72)+SUMIF(E!$HC$15:$HL$15,'Ciclo Semaforico'!BX$32,E!$HC72:$HL72)+SUMIF(O!$HC$15:$HL$15,'Ciclo Semaforico'!BX$32,O!$HC72:$HL72))-IF(BX$31="",(SUMIF(S!$HC$15:$HL$15,'Ciclo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Semaforico'!BX$30,O!$HC72:$HL72))*BX$31))</f>
        <v>0</v>
      </c>
      <c r="BY97" s="241">
        <f>IF(BY$32="",IF(BY$31="",(SUMIF(S!$HC$15:$HL$15,'Ciclo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Semaforico'!BY$30,O!$HC72:$HL72))*BY$31),(SUMIF(S!$HC$15:$HL$15,'Ciclo Semaforico'!BY$32,S!$HC72:$HL72)+SUMIF(N!$HC$15:$HL$15,'Ciclo Semaforico'!BY$32,N!$HC72:$HL72)+SUMIF(E!$HC$15:$HL$15,'Ciclo Semaforico'!BY$32,E!$HC72:$HL72)+SUMIF(O!$HC$15:$HL$15,'Ciclo Semaforico'!BY$32,O!$HC72:$HL72))-IF(BY$31="",(SUMIF(S!$HC$15:$HL$15,'Ciclo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Semaforico'!BY$30,O!$HC72:$HL72))*BY$31))</f>
        <v>0</v>
      </c>
      <c r="BZ97" s="241">
        <f>IF(BZ$32="",IF(BZ$31="",(SUMIF(S!$HC$15:$HL$15,'Ciclo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Semaforico'!BZ$30,O!$HC72:$HL72))*BZ$31),(SUMIF(S!$HC$15:$HL$15,'Ciclo Semaforico'!BZ$32,S!$HC72:$HL72)+SUMIF(N!$HC$15:$HL$15,'Ciclo Semaforico'!BZ$32,N!$HC72:$HL72)+SUMIF(E!$HC$15:$HL$15,'Ciclo Semaforico'!BZ$32,E!$HC72:$HL72)+SUMIF(O!$HC$15:$HL$15,'Ciclo Semaforico'!BZ$32,O!$HC72:$HL72))-IF(BZ$31="",(SUMIF(S!$HC$15:$HL$15,'Ciclo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Semaforico'!BZ$30,O!$HC72:$HL72))*BZ$31))</f>
        <v>0</v>
      </c>
      <c r="CA97" s="241">
        <f>IF(CA$32="",IF(CA$31="",(SUMIF(S!$HC$15:$HL$15,'Ciclo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Semaforico'!CA$30,O!$HC72:$HL72))*CA$31),(SUMIF(S!$HC$15:$HL$15,'Ciclo Semaforico'!CA$32,S!$HC72:$HL72)+SUMIF(N!$HC$15:$HL$15,'Ciclo Semaforico'!CA$32,N!$HC72:$HL72)+SUMIF(E!$HC$15:$HL$15,'Ciclo Semaforico'!CA$32,E!$HC72:$HL72)+SUMIF(O!$HC$15:$HL$15,'Ciclo Semaforico'!CA$32,O!$HC72:$HL72))-IF(CA$31="",(SUMIF(S!$HC$15:$HL$15,'Ciclo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Semaforico'!CA$30,O!$HC72:$HL72))*CA$31))</f>
        <v>0</v>
      </c>
      <c r="CB97" s="241">
        <f>IF(CB$32="",IF(CB$31="",(SUMIF(S!$HC$15:$HL$15,'Ciclo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Semaforico'!CB$30,O!$HC72:$HL72))*CB$31),(SUMIF(S!$HC$15:$HL$15,'Ciclo Semaforico'!CB$32,S!$HC72:$HL72)+SUMIF(N!$HC$15:$HL$15,'Ciclo Semaforico'!CB$32,N!$HC72:$HL72)+SUMIF(E!$HC$15:$HL$15,'Ciclo Semaforico'!CB$32,E!$HC72:$HL72)+SUMIF(O!$HC$15:$HL$15,'Ciclo Semaforico'!CB$32,O!$HC72:$HL72))-IF(CB$31="",(SUMIF(S!$HC$15:$HL$15,'Ciclo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Semaforico'!CB$30,O!$HC72:$HL72))*CB$31))</f>
        <v>0</v>
      </c>
      <c r="CC97" s="241">
        <f>IF(CC$32="",IF(CC$31="",(SUMIF(S!$HC$15:$HL$15,'Ciclo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Semaforico'!CC$30,O!$HC72:$HL72))*CC$31),(SUMIF(S!$HC$15:$HL$15,'Ciclo Semaforico'!CC$32,S!$HC72:$HL72)+SUMIF(N!$HC$15:$HL$15,'Ciclo Semaforico'!CC$32,N!$HC72:$HL72)+SUMIF(E!$HC$15:$HL$15,'Ciclo Semaforico'!CC$32,E!$HC72:$HL72)+SUMIF(O!$HC$15:$HL$15,'Ciclo Semaforico'!CC$32,O!$HC72:$HL72))-IF(CC$31="",(SUMIF(S!$HC$15:$HL$15,'Ciclo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Semaforico'!CC$30,O!$HC72:$HL72))*CC$31))</f>
        <v>0</v>
      </c>
      <c r="CD97" s="241">
        <f>IF(CD$32="",IF(CD$31="",(SUMIF(S!$HC$15:$HL$15,'Ciclo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Semaforico'!CD$30,O!$HC72:$HL72))*CD$31),(SUMIF(S!$HC$15:$HL$15,'Ciclo Semaforico'!CD$32,S!$HC72:$HL72)+SUMIF(N!$HC$15:$HL$15,'Ciclo Semaforico'!CD$32,N!$HC72:$HL72)+SUMIF(E!$HC$15:$HL$15,'Ciclo Semaforico'!CD$32,E!$HC72:$HL72)+SUMIF(O!$HC$15:$HL$15,'Ciclo Semaforico'!CD$32,O!$HC72:$HL72))-IF(CD$31="",(SUMIF(S!$HC$15:$HL$15,'Ciclo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Semaforico'!CD$30,O!$HC72:$HL72))*CD$31))</f>
        <v>0</v>
      </c>
      <c r="CE97" s="241">
        <f>IF(CE$32="",IF(CE$31="",(SUMIF(S!$HC$15:$HL$15,'Ciclo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Semaforico'!CE$30,O!$HC72:$HL72))*CE$31),(SUMIF(S!$HC$15:$HL$15,'Ciclo Semaforico'!CE$32,S!$HC72:$HL72)+SUMIF(N!$HC$15:$HL$15,'Ciclo Semaforico'!CE$32,N!$HC72:$HL72)+SUMIF(E!$HC$15:$HL$15,'Ciclo Semaforico'!CE$32,E!$HC72:$HL72)+SUMIF(O!$HC$15:$HL$15,'Ciclo Semaforico'!CE$32,O!$HC72:$HL72))-IF(CE$31="",(SUMIF(S!$HC$15:$HL$15,'Ciclo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Semaforico'!CE$30,O!$HC72:$HL72))*CE$31))</f>
        <v>0</v>
      </c>
      <c r="CF97" s="241">
        <f>IF(CF$32="",IF(CF$31="",(SUMIF(S!$HC$15:$HL$15,'Ciclo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Semaforico'!CF$30,O!$HC72:$HL72))*CF$31),(SUMIF(S!$HC$15:$HL$15,'Ciclo Semaforico'!CF$32,S!$HC72:$HL72)+SUMIF(N!$HC$15:$HL$15,'Ciclo Semaforico'!CF$32,N!$HC72:$HL72)+SUMIF(E!$HC$15:$HL$15,'Ciclo Semaforico'!CF$32,E!$HC72:$HL72)+SUMIF(O!$HC$15:$HL$15,'Ciclo Semaforico'!CF$32,O!$HC72:$HL72))-IF(CF$31="",(SUMIF(S!$HC$15:$HL$15,'Ciclo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Semaforico'!CF$30,O!$HC72:$HL72))*CF$31))</f>
        <v>0</v>
      </c>
      <c r="CG97" s="241">
        <f>IF(CG$32="",IF(CG$31="",(SUMIF(S!$HC$15:$HL$15,'Ciclo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Semaforico'!CG$30,O!$HC72:$HL72))*CG$31),(SUMIF(S!$HC$15:$HL$15,'Ciclo Semaforico'!CG$32,S!$HC72:$HL72)+SUMIF(N!$HC$15:$HL$15,'Ciclo Semaforico'!CG$32,N!$HC72:$HL72)+SUMIF(E!$HC$15:$HL$15,'Ciclo Semaforico'!CG$32,E!$HC72:$HL72)+SUMIF(O!$HC$15:$HL$15,'Ciclo Semaforico'!CG$32,O!$HC72:$HL72))-IF(CG$31="",(SUMIF(S!$HC$15:$HL$15,'Ciclo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Semaforico'!CG$30,O!$HC72:$HL72))*CG$31))</f>
        <v>0</v>
      </c>
      <c r="CH97" s="242">
        <f>IF(CH$32="",IF(CH$31="",(SUMIF(S!$HC$15:$HL$15,'Ciclo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Semaforico'!CH$30,O!$HC72:$HL72))*CH$31),(SUMIF(S!$HC$15:$HL$15,'Ciclo Semaforico'!CH$32,S!$HC72:$HL72)+SUMIF(N!$HC$15:$HL$15,'Ciclo Semaforico'!CH$32,N!$HC72:$HL72)+SUMIF(E!$HC$15:$HL$15,'Ciclo Semaforico'!CH$32,E!$HC72:$HL72)+SUMIF(O!$HC$15:$HL$15,'Ciclo Semaforico'!CH$32,O!$HC72:$HL72))-IF(CH$31="",(SUMIF(S!$HC$15:$HL$15,'Ciclo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Semaforico'!CH$30,O!$HC72:$HL72))*CH$31))</f>
        <v>0</v>
      </c>
      <c r="CI97" s="240" t="e">
        <f t="shared" si="208"/>
        <v>#REF!</v>
      </c>
      <c r="CJ97" s="241" t="e">
        <f t="shared" si="209"/>
        <v>#REF!</v>
      </c>
      <c r="CK97" s="241" t="e">
        <f t="shared" si="210"/>
        <v>#REF!</v>
      </c>
      <c r="CL97" s="241" t="e">
        <f t="shared" si="211"/>
        <v>#REF!</v>
      </c>
      <c r="CM97" s="241" t="e">
        <f t="shared" si="212"/>
        <v>#REF!</v>
      </c>
      <c r="CN97" s="241" t="e">
        <f t="shared" si="213"/>
        <v>#REF!</v>
      </c>
      <c r="CO97" s="241" t="e">
        <f t="shared" si="214"/>
        <v>#REF!</v>
      </c>
      <c r="CP97" s="241" t="e">
        <f t="shared" si="215"/>
        <v>#REF!</v>
      </c>
      <c r="CQ97" s="241" t="e">
        <f t="shared" si="216"/>
        <v>#REF!</v>
      </c>
      <c r="CR97" s="241" t="e">
        <f t="shared" si="217"/>
        <v>#REF!</v>
      </c>
      <c r="CS97" s="241" t="e">
        <f t="shared" si="218"/>
        <v>#REF!</v>
      </c>
      <c r="CT97" s="242">
        <f t="shared" si="219"/>
        <v>0</v>
      </c>
      <c r="CU97" s="240" t="e">
        <f t="shared" si="220"/>
        <v>#REF!</v>
      </c>
      <c r="CV97" s="241" t="e">
        <f t="shared" si="221"/>
        <v>#REF!</v>
      </c>
      <c r="CW97" s="241" t="e">
        <f t="shared" si="222"/>
        <v>#REF!</v>
      </c>
      <c r="CX97" s="241">
        <f t="shared" si="223"/>
        <v>0</v>
      </c>
      <c r="CY97" s="241">
        <f t="shared" si="224"/>
        <v>0</v>
      </c>
      <c r="CZ97" s="241">
        <f t="shared" si="225"/>
        <v>0</v>
      </c>
      <c r="DA97" s="241">
        <f t="shared" si="226"/>
        <v>0</v>
      </c>
      <c r="DB97" s="241">
        <f t="shared" si="227"/>
        <v>0</v>
      </c>
      <c r="DC97" s="241">
        <f t="shared" si="228"/>
        <v>0</v>
      </c>
      <c r="DD97" s="241">
        <f t="shared" si="229"/>
        <v>0</v>
      </c>
      <c r="DE97" s="241">
        <f t="shared" si="230"/>
        <v>0</v>
      </c>
      <c r="DF97" s="242">
        <f t="shared" si="231"/>
        <v>0</v>
      </c>
      <c r="DG97" s="240">
        <f t="shared" si="232"/>
        <v>0</v>
      </c>
      <c r="DH97" s="241">
        <f t="shared" si="233"/>
        <v>0</v>
      </c>
      <c r="DI97" s="241">
        <f t="shared" si="234"/>
        <v>0</v>
      </c>
      <c r="DJ97" s="241">
        <f t="shared" si="235"/>
        <v>0</v>
      </c>
      <c r="DK97" s="241">
        <f t="shared" si="236"/>
        <v>0</v>
      </c>
      <c r="DL97" s="241">
        <f t="shared" si="237"/>
        <v>0</v>
      </c>
      <c r="DM97" s="241">
        <f t="shared" si="238"/>
        <v>0</v>
      </c>
      <c r="DN97" s="241">
        <f t="shared" si="239"/>
        <v>0</v>
      </c>
      <c r="DO97" s="241">
        <f t="shared" si="240"/>
        <v>0</v>
      </c>
      <c r="DP97" s="241">
        <f t="shared" si="241"/>
        <v>0</v>
      </c>
      <c r="DQ97" s="241">
        <f t="shared" si="242"/>
        <v>0</v>
      </c>
      <c r="DR97" s="242">
        <f t="shared" si="243"/>
        <v>0</v>
      </c>
      <c r="DS97" s="240">
        <f t="shared" si="244"/>
        <v>0</v>
      </c>
      <c r="DT97" s="241">
        <f t="shared" si="245"/>
        <v>0</v>
      </c>
      <c r="DU97" s="241">
        <f t="shared" si="246"/>
        <v>0</v>
      </c>
      <c r="DV97" s="241">
        <f t="shared" si="247"/>
        <v>0</v>
      </c>
      <c r="DW97" s="241">
        <f t="shared" si="248"/>
        <v>0</v>
      </c>
      <c r="DX97" s="241">
        <f t="shared" si="249"/>
        <v>0</v>
      </c>
      <c r="DY97" s="241">
        <f t="shared" si="250"/>
        <v>0</v>
      </c>
      <c r="DZ97" s="241">
        <f t="shared" si="251"/>
        <v>0</v>
      </c>
      <c r="EA97" s="241">
        <f t="shared" si="252"/>
        <v>0</v>
      </c>
      <c r="EB97" s="241">
        <f t="shared" si="253"/>
        <v>0</v>
      </c>
      <c r="EC97" s="241">
        <f t="shared" si="254"/>
        <v>0</v>
      </c>
      <c r="ED97" s="242">
        <f t="shared" si="255"/>
        <v>0</v>
      </c>
      <c r="EE97" s="240">
        <f t="shared" si="256"/>
        <v>0</v>
      </c>
      <c r="EF97" s="241">
        <f t="shared" si="257"/>
        <v>0</v>
      </c>
      <c r="EG97" s="241">
        <f t="shared" si="258"/>
        <v>0</v>
      </c>
      <c r="EH97" s="241">
        <f t="shared" si="259"/>
        <v>0</v>
      </c>
      <c r="EI97" s="241">
        <f t="shared" si="260"/>
        <v>0</v>
      </c>
      <c r="EJ97" s="241">
        <f t="shared" si="261"/>
        <v>0</v>
      </c>
      <c r="EK97" s="241">
        <f t="shared" si="262"/>
        <v>0</v>
      </c>
      <c r="EL97" s="241">
        <f t="shared" si="263"/>
        <v>0</v>
      </c>
      <c r="EM97" s="241">
        <f t="shared" si="264"/>
        <v>0</v>
      </c>
      <c r="EN97" s="241">
        <f t="shared" si="265"/>
        <v>0</v>
      </c>
      <c r="EO97" s="241">
        <f t="shared" si="266"/>
        <v>0</v>
      </c>
      <c r="EP97" s="242">
        <f t="shared" si="267"/>
        <v>0</v>
      </c>
      <c r="EQ97" s="251" t="e">
        <f t="shared" si="268"/>
        <v>#REF!</v>
      </c>
      <c r="ER97" s="252" t="e">
        <f t="shared" si="269"/>
        <v>#REF!</v>
      </c>
      <c r="ES97" s="252" t="e">
        <f t="shared" si="270"/>
        <v>#REF!</v>
      </c>
      <c r="ET97" s="252" t="e">
        <f t="shared" si="271"/>
        <v>#REF!</v>
      </c>
      <c r="EU97" s="252" t="e">
        <f t="shared" si="272"/>
        <v>#REF!</v>
      </c>
      <c r="EV97" s="252" t="e">
        <f t="shared" si="273"/>
        <v>#REF!</v>
      </c>
      <c r="EW97" s="252" t="e">
        <f t="shared" si="274"/>
        <v>#REF!</v>
      </c>
      <c r="EX97" s="252" t="e">
        <f t="shared" si="275"/>
        <v>#REF!</v>
      </c>
      <c r="EY97" s="252" t="e">
        <f t="shared" si="276"/>
        <v>#REF!</v>
      </c>
      <c r="EZ97" s="252" t="e">
        <f t="shared" si="277"/>
        <v>#REF!</v>
      </c>
      <c r="FA97" s="252" t="e">
        <f t="shared" si="278"/>
        <v>#REF!</v>
      </c>
      <c r="FB97" s="253" t="str">
        <f t="shared" si="279"/>
        <v/>
      </c>
      <c r="FC97" s="251" t="e">
        <f t="shared" si="280"/>
        <v>#REF!</v>
      </c>
      <c r="FD97" s="252" t="e">
        <f t="shared" si="281"/>
        <v>#REF!</v>
      </c>
      <c r="FE97" s="252" t="e">
        <f t="shared" si="282"/>
        <v>#REF!</v>
      </c>
      <c r="FF97" s="252" t="str">
        <f t="shared" si="283"/>
        <v/>
      </c>
      <c r="FG97" s="252" t="str">
        <f t="shared" si="284"/>
        <v/>
      </c>
      <c r="FH97" s="252" t="str">
        <f t="shared" si="285"/>
        <v/>
      </c>
      <c r="FI97" s="252" t="str">
        <f t="shared" si="286"/>
        <v/>
      </c>
      <c r="FJ97" s="252" t="str">
        <f t="shared" si="287"/>
        <v/>
      </c>
      <c r="FK97" s="252" t="str">
        <f t="shared" si="288"/>
        <v/>
      </c>
      <c r="FL97" s="252" t="str">
        <f t="shared" si="289"/>
        <v/>
      </c>
      <c r="FM97" s="252" t="str">
        <f t="shared" si="290"/>
        <v/>
      </c>
      <c r="FN97" s="253" t="str">
        <f t="shared" si="291"/>
        <v/>
      </c>
      <c r="FO97" s="251" t="str">
        <f t="shared" si="292"/>
        <v/>
      </c>
      <c r="FP97" s="252" t="str">
        <f t="shared" si="293"/>
        <v/>
      </c>
      <c r="FQ97" s="252" t="str">
        <f t="shared" si="294"/>
        <v/>
      </c>
      <c r="FR97" s="252" t="str">
        <f t="shared" si="295"/>
        <v/>
      </c>
      <c r="FS97" s="252" t="str">
        <f t="shared" si="296"/>
        <v/>
      </c>
      <c r="FT97" s="252" t="str">
        <f t="shared" si="297"/>
        <v/>
      </c>
      <c r="FU97" s="252" t="str">
        <f t="shared" si="298"/>
        <v/>
      </c>
      <c r="FV97" s="252" t="str">
        <f t="shared" si="299"/>
        <v/>
      </c>
      <c r="FW97" s="252" t="str">
        <f t="shared" si="300"/>
        <v/>
      </c>
      <c r="FX97" s="252" t="str">
        <f t="shared" si="301"/>
        <v/>
      </c>
      <c r="FY97" s="252" t="str">
        <f t="shared" si="302"/>
        <v/>
      </c>
      <c r="FZ97" s="253" t="str">
        <f t="shared" si="303"/>
        <v/>
      </c>
      <c r="GA97" s="251" t="str">
        <f t="shared" si="304"/>
        <v/>
      </c>
      <c r="GB97" s="252" t="str">
        <f t="shared" si="305"/>
        <v/>
      </c>
      <c r="GC97" s="252" t="str">
        <f t="shared" si="306"/>
        <v/>
      </c>
      <c r="GD97" s="252" t="str">
        <f t="shared" si="307"/>
        <v/>
      </c>
      <c r="GE97" s="252" t="str">
        <f t="shared" si="308"/>
        <v/>
      </c>
      <c r="GF97" s="252" t="str">
        <f t="shared" si="309"/>
        <v/>
      </c>
      <c r="GG97" s="252" t="str">
        <f t="shared" si="310"/>
        <v/>
      </c>
      <c r="GH97" s="252" t="str">
        <f t="shared" si="311"/>
        <v/>
      </c>
      <c r="GI97" s="252" t="str">
        <f t="shared" si="312"/>
        <v/>
      </c>
      <c r="GJ97" s="252" t="str">
        <f t="shared" si="313"/>
        <v/>
      </c>
      <c r="GK97" s="252" t="str">
        <f t="shared" si="314"/>
        <v/>
      </c>
      <c r="GL97" s="253" t="str">
        <f t="shared" si="315"/>
        <v/>
      </c>
      <c r="GM97" s="251" t="str">
        <f t="shared" si="316"/>
        <v/>
      </c>
      <c r="GN97" s="252" t="str">
        <f t="shared" si="317"/>
        <v/>
      </c>
      <c r="GO97" s="252" t="str">
        <f t="shared" si="318"/>
        <v/>
      </c>
      <c r="GP97" s="252" t="str">
        <f t="shared" si="319"/>
        <v/>
      </c>
      <c r="GQ97" s="252" t="str">
        <f t="shared" si="320"/>
        <v/>
      </c>
      <c r="GR97" s="252" t="str">
        <f t="shared" si="321"/>
        <v/>
      </c>
      <c r="GS97" s="252" t="str">
        <f t="shared" si="322"/>
        <v/>
      </c>
      <c r="GT97" s="252" t="str">
        <f t="shared" si="323"/>
        <v/>
      </c>
      <c r="GU97" s="252" t="str">
        <f t="shared" si="324"/>
        <v/>
      </c>
      <c r="GV97" s="252" t="str">
        <f t="shared" si="325"/>
        <v/>
      </c>
      <c r="GW97" s="252" t="str">
        <f t="shared" si="326"/>
        <v/>
      </c>
      <c r="GX97" s="253" t="str">
        <f t="shared" si="327"/>
        <v/>
      </c>
      <c r="GY97" s="248" t="e">
        <f t="shared" si="332"/>
        <v>#REF!</v>
      </c>
      <c r="GZ97" s="249" t="e">
        <f t="shared" si="332"/>
        <v>#REF!</v>
      </c>
      <c r="HA97" s="249">
        <f t="shared" si="332"/>
        <v>0</v>
      </c>
      <c r="HB97" s="249">
        <f t="shared" si="332"/>
        <v>0</v>
      </c>
      <c r="HC97" s="249">
        <f t="shared" si="332"/>
        <v>0</v>
      </c>
      <c r="HD97" s="249">
        <f t="shared" si="332"/>
        <v>0</v>
      </c>
      <c r="HE97" s="249">
        <f t="shared" si="332"/>
        <v>0</v>
      </c>
      <c r="HF97" s="250">
        <f t="shared" si="332"/>
        <v>0</v>
      </c>
      <c r="HG97" s="248" t="e">
        <f t="shared" si="333"/>
        <v>#REF!</v>
      </c>
      <c r="HH97" s="249" t="e">
        <f t="shared" si="333"/>
        <v>#REF!</v>
      </c>
      <c r="HI97" s="249">
        <f t="shared" si="333"/>
        <v>0</v>
      </c>
      <c r="HJ97" s="249">
        <f t="shared" si="333"/>
        <v>0</v>
      </c>
      <c r="HK97" s="249">
        <f t="shared" si="333"/>
        <v>0</v>
      </c>
      <c r="HL97" s="249">
        <f t="shared" si="333"/>
        <v>0</v>
      </c>
      <c r="HM97" s="249">
        <f t="shared" si="333"/>
        <v>0</v>
      </c>
      <c r="HN97" s="250">
        <f t="shared" si="333"/>
        <v>0</v>
      </c>
      <c r="HO97" s="248">
        <f t="shared" si="334"/>
        <v>0</v>
      </c>
      <c r="HP97" s="249">
        <f t="shared" si="334"/>
        <v>0</v>
      </c>
      <c r="HQ97" s="249">
        <f t="shared" si="334"/>
        <v>0</v>
      </c>
      <c r="HR97" s="249">
        <f t="shared" si="334"/>
        <v>0</v>
      </c>
      <c r="HS97" s="249">
        <f t="shared" si="334"/>
        <v>0</v>
      </c>
      <c r="HT97" s="249">
        <f t="shared" si="334"/>
        <v>0</v>
      </c>
      <c r="HU97" s="249">
        <f t="shared" si="334"/>
        <v>0</v>
      </c>
      <c r="HV97" s="250">
        <f t="shared" si="334"/>
        <v>0</v>
      </c>
      <c r="HW97" s="248">
        <f t="shared" si="335"/>
        <v>0</v>
      </c>
      <c r="HX97" s="249">
        <f t="shared" si="335"/>
        <v>0</v>
      </c>
      <c r="HY97" s="249">
        <f t="shared" si="335"/>
        <v>0</v>
      </c>
      <c r="HZ97" s="249">
        <f t="shared" si="335"/>
        <v>0</v>
      </c>
      <c r="IA97" s="249">
        <f t="shared" si="335"/>
        <v>0</v>
      </c>
      <c r="IB97" s="249">
        <f t="shared" si="335"/>
        <v>0</v>
      </c>
      <c r="IC97" s="249">
        <f t="shared" si="335"/>
        <v>0</v>
      </c>
      <c r="ID97" s="250">
        <f t="shared" si="335"/>
        <v>0</v>
      </c>
      <c r="IE97" s="248">
        <f t="shared" si="336"/>
        <v>0</v>
      </c>
      <c r="IF97" s="249">
        <f t="shared" si="336"/>
        <v>0</v>
      </c>
      <c r="IG97" s="249">
        <f t="shared" si="336"/>
        <v>0</v>
      </c>
      <c r="IH97" s="249">
        <f t="shared" si="336"/>
        <v>0</v>
      </c>
      <c r="II97" s="249">
        <f t="shared" si="336"/>
        <v>0</v>
      </c>
      <c r="IJ97" s="249">
        <f t="shared" si="336"/>
        <v>0</v>
      </c>
      <c r="IK97" s="249">
        <f t="shared" si="336"/>
        <v>0</v>
      </c>
      <c r="IL97" s="250">
        <f t="shared" si="336"/>
        <v>0</v>
      </c>
      <c r="IM97" s="251" t="e">
        <f t="shared" si="203"/>
        <v>#REF!</v>
      </c>
      <c r="IN97" s="252" t="e">
        <f t="shared" si="204"/>
        <v>#REF!</v>
      </c>
      <c r="IO97" s="252">
        <f t="shared" si="205"/>
        <v>0</v>
      </c>
      <c r="IP97" s="252">
        <f t="shared" si="206"/>
        <v>0</v>
      </c>
      <c r="IQ97" s="253">
        <f t="shared" si="207"/>
        <v>0</v>
      </c>
      <c r="IR97" s="405" t="e">
        <f t="shared" si="195"/>
        <v>#REF!</v>
      </c>
      <c r="IS97" s="246">
        <f t="shared" si="202"/>
        <v>13</v>
      </c>
      <c r="IT97" s="254" t="e">
        <f t="shared" si="328"/>
        <v>#REF!</v>
      </c>
      <c r="IU97" s="682">
        <v>2600</v>
      </c>
      <c r="IV97" s="410">
        <v>4</v>
      </c>
      <c r="IW97" s="666" t="s">
        <v>234</v>
      </c>
      <c r="IX97" s="667" t="e">
        <f t="shared" si="196"/>
        <v>#REF!</v>
      </c>
      <c r="IY97" s="668" t="e">
        <f t="shared" si="329"/>
        <v>#REF!</v>
      </c>
      <c r="IZ97" s="669">
        <v>3</v>
      </c>
      <c r="JA97" s="670">
        <v>2</v>
      </c>
      <c r="JB97" s="668" t="e">
        <f t="shared" si="330"/>
        <v>#REF!</v>
      </c>
      <c r="JC97" s="669">
        <f t="shared" si="338"/>
        <v>3</v>
      </c>
      <c r="JD97" s="670">
        <f t="shared" si="338"/>
        <v>2</v>
      </c>
      <c r="JE97" s="671" t="e">
        <f t="shared" si="331"/>
        <v>#REF!</v>
      </c>
      <c r="JF97" s="672">
        <v>3</v>
      </c>
      <c r="JG97" s="673">
        <v>0</v>
      </c>
      <c r="JH97" s="671"/>
      <c r="JI97" s="672"/>
      <c r="JJ97" s="673"/>
      <c r="JK97" s="419"/>
      <c r="JL97" s="420"/>
      <c r="JM97" s="421"/>
      <c r="JN97" s="680">
        <v>1</v>
      </c>
      <c r="JO97" s="680">
        <v>1</v>
      </c>
      <c r="JP97" s="680">
        <v>1</v>
      </c>
      <c r="JQ97" s="680">
        <v>1</v>
      </c>
      <c r="JR97" s="681">
        <v>1</v>
      </c>
      <c r="JS97" s="676" t="e">
        <f t="shared" si="201"/>
        <v>#REF!</v>
      </c>
    </row>
    <row r="98" spans="25:279" ht="20.100000000000001" hidden="1" customHeight="1">
      <c r="Y98" s="381" t="e">
        <f>N!IK73</f>
        <v>#REF!</v>
      </c>
      <c r="Z98" s="378" t="s">
        <v>55</v>
      </c>
      <c r="AA98" s="240" t="e">
        <f>IF(AA$32="",IF(AA$31="",(SUMIF(S!$HC$15:$HL$15,'Ciclo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Semaforico'!AA$30,O!$HC73:$HL73))*AA$31),(SUMIF(S!$HC$15:$HL$15,'Ciclo Semaforico'!AA$32,S!$HC73:$HL73)+SUMIF(N!$HC$15:$HL$15,'Ciclo Semaforico'!AA$32,N!$HC73:$HL73)+SUMIF(E!$HC$15:$HL$15,'Ciclo Semaforico'!AA$32,E!$HC73:$HL73)+SUMIF(O!$HC$15:$HL$15,'Ciclo Semaforico'!AA$32,O!$HC73:$HL73))-IF(AA$31="",(SUMIF(S!$HC$15:$HL$15,'Ciclo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Semaforico'!AA$30,O!$HC73:$HL73))*AA$31))</f>
        <v>#REF!</v>
      </c>
      <c r="AB98" s="241" t="e">
        <f>IF(AB$32="",IF(AB$31="",(SUMIF(S!$HC$15:$HL$15,'Ciclo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Semaforico'!AB$30,O!$HC73:$HL73))*AB$31),(SUMIF(S!$HC$15:$HL$15,'Ciclo Semaforico'!AB$32,S!$HC73:$HL73)+SUMIF(N!$HC$15:$HL$15,'Ciclo Semaforico'!AB$32,N!$HC73:$HL73)+SUMIF(E!$HC$15:$HL$15,'Ciclo Semaforico'!AB$32,E!$HC73:$HL73)+SUMIF(O!$HC$15:$HL$15,'Ciclo Semaforico'!AB$32,O!$HC73:$HL73))-IF(AB$31="",(SUMIF(S!$HC$15:$HL$15,'Ciclo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Semaforico'!AB$30,O!$HC73:$HL73))*AB$31))</f>
        <v>#REF!</v>
      </c>
      <c r="AC98" s="241" t="e">
        <f>IF(AC$32="",IF(AC$31="",(SUMIF(S!$HC$15:$HL$15,'Ciclo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Semaforico'!AC$30,O!$HC73:$HL73))*AC$31),(SUMIF(S!$HC$15:$HL$15,'Ciclo Semaforico'!AC$32,S!$HC73:$HL73)+SUMIF(N!$HC$15:$HL$15,'Ciclo Semaforico'!AC$32,N!$HC73:$HL73)+SUMIF(E!$HC$15:$HL$15,'Ciclo Semaforico'!AC$32,E!$HC73:$HL73)+SUMIF(O!$HC$15:$HL$15,'Ciclo Semaforico'!AC$32,O!$HC73:$HL73))-IF(AC$31="",(SUMIF(S!$HC$15:$HL$15,'Ciclo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Semaforico'!AC$30,O!$HC73:$HL73))*AC$31))</f>
        <v>#REF!</v>
      </c>
      <c r="AD98" s="241" t="e">
        <f>IF(AD$32="",IF(AD$31="",(SUMIF(S!$HC$15:$HL$15,'Ciclo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Semaforico'!AD$30,O!$HC73:$HL73))*AD$31),(SUMIF(S!$HC$15:$HL$15,'Ciclo Semaforico'!AD$32,S!$HC73:$HL73)+SUMIF(N!$HC$15:$HL$15,'Ciclo Semaforico'!AD$32,N!$HC73:$HL73)+SUMIF(E!$HC$15:$HL$15,'Ciclo Semaforico'!AD$32,E!$HC73:$HL73)+SUMIF(O!$HC$15:$HL$15,'Ciclo Semaforico'!AD$32,O!$HC73:$HL73))-IF(AD$31="",(SUMIF(S!$HC$15:$HL$15,'Ciclo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Semaforico'!AD$30,O!$HC73:$HL73))*AD$31))</f>
        <v>#REF!</v>
      </c>
      <c r="AE98" s="241" t="e">
        <f>IF(AE$32="",IF(AE$31="",(SUMIF(S!$HC$15:$HL$15,'Ciclo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Semaforico'!AE$30,O!$HC73:$HL73))*AE$31),(SUMIF(S!$HC$15:$HL$15,'Ciclo Semaforico'!AE$32,S!$HC73:$HL73)+SUMIF(N!$HC$15:$HL$15,'Ciclo Semaforico'!AE$32,N!$HC73:$HL73)+SUMIF(E!$HC$15:$HL$15,'Ciclo Semaforico'!AE$32,E!$HC73:$HL73)+SUMIF(O!$HC$15:$HL$15,'Ciclo Semaforico'!AE$32,O!$HC73:$HL73))-IF(AE$31="",(SUMIF(S!$HC$15:$HL$15,'Ciclo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Semaforico'!AE$30,O!$HC73:$HL73))*AE$31))</f>
        <v>#REF!</v>
      </c>
      <c r="AF98" s="241" t="e">
        <f>IF(AF$32="",IF(AF$31="",(SUMIF(S!$HC$15:$HL$15,'Ciclo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Semaforico'!AF$30,O!$HC73:$HL73))*AF$31),(SUMIF(S!$HC$15:$HL$15,'Ciclo Semaforico'!AF$32,S!$HC73:$HL73)+SUMIF(N!$HC$15:$HL$15,'Ciclo Semaforico'!AF$32,N!$HC73:$HL73)+SUMIF(E!$HC$15:$HL$15,'Ciclo Semaforico'!AF$32,E!$HC73:$HL73)+SUMIF(O!$HC$15:$HL$15,'Ciclo Semaforico'!AF$32,O!$HC73:$HL73))-IF(AF$31="",(SUMIF(S!$HC$15:$HL$15,'Ciclo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Semaforico'!AF$30,O!$HC73:$HL73))*AF$31))</f>
        <v>#REF!</v>
      </c>
      <c r="AG98" s="241" t="e">
        <f>IF(AG$32="",IF(AG$31="",(SUMIF(S!$HC$15:$HL$15,'Ciclo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Semaforico'!AG$30,O!$HC73:$HL73))*AG$31),(SUMIF(S!$HC$15:$HL$15,'Ciclo Semaforico'!AG$32,S!$HC73:$HL73)+SUMIF(N!$HC$15:$HL$15,'Ciclo Semaforico'!AG$32,N!$HC73:$HL73)+SUMIF(E!$HC$15:$HL$15,'Ciclo Semaforico'!AG$32,E!$HC73:$HL73)+SUMIF(O!$HC$15:$HL$15,'Ciclo Semaforico'!AG$32,O!$HC73:$HL73))-IF(AG$31="",(SUMIF(S!$HC$15:$HL$15,'Ciclo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Semaforico'!AG$30,O!$HC73:$HL73))*AG$31))</f>
        <v>#REF!</v>
      </c>
      <c r="AH98" s="241" t="e">
        <f>IF(AH$32="",IF(AH$31="",(SUMIF(S!$HC$15:$HL$15,'Ciclo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Semaforico'!AH$30,O!$HC73:$HL73))*AH$31),(SUMIF(S!$HC$15:$HL$15,'Ciclo Semaforico'!AH$32,S!$HC73:$HL73)+SUMIF(N!$HC$15:$HL$15,'Ciclo Semaforico'!AH$32,N!$HC73:$HL73)+SUMIF(E!$HC$15:$HL$15,'Ciclo Semaforico'!AH$32,E!$HC73:$HL73)+SUMIF(O!$HC$15:$HL$15,'Ciclo Semaforico'!AH$32,O!$HC73:$HL73))-IF(AH$31="",(SUMIF(S!$HC$15:$HL$15,'Ciclo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Semaforico'!AH$30,O!$HC73:$HL73))*AH$31))</f>
        <v>#REF!</v>
      </c>
      <c r="AI98" s="241" t="e">
        <f>IF(AI$32="",IF(AI$31="",(SUMIF(S!$HC$15:$HL$15,'Ciclo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Semaforico'!AI$30,O!$HC73:$HL73))*AI$31),(SUMIF(S!$HC$15:$HL$15,'Ciclo Semaforico'!AI$32,S!$HC73:$HL73)+SUMIF(N!$HC$15:$HL$15,'Ciclo Semaforico'!AI$32,N!$HC73:$HL73)+SUMIF(E!$HC$15:$HL$15,'Ciclo Semaforico'!AI$32,E!$HC73:$HL73)+SUMIF(O!$HC$15:$HL$15,'Ciclo Semaforico'!AI$32,O!$HC73:$HL73))-IF(AI$31="",(SUMIF(S!$HC$15:$HL$15,'Ciclo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Semaforico'!AI$30,O!$HC73:$HL73))*AI$31))</f>
        <v>#REF!</v>
      </c>
      <c r="AJ98" s="241" t="e">
        <f>IF(AJ$32="",IF(AJ$31="",(SUMIF(S!$HC$15:$HL$15,'Ciclo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Semaforico'!AJ$30,O!$HC73:$HL73))*AJ$31),(SUMIF(S!$HC$15:$HL$15,'Ciclo Semaforico'!AJ$32,S!$HC73:$HL73)+SUMIF(N!$HC$15:$HL$15,'Ciclo Semaforico'!AJ$32,N!$HC73:$HL73)+SUMIF(E!$HC$15:$HL$15,'Ciclo Semaforico'!AJ$32,E!$HC73:$HL73)+SUMIF(O!$HC$15:$HL$15,'Ciclo Semaforico'!AJ$32,O!$HC73:$HL73))-IF(AJ$31="",(SUMIF(S!$HC$15:$HL$15,'Ciclo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Semaforico'!AJ$30,O!$HC73:$HL73))*AJ$31))</f>
        <v>#REF!</v>
      </c>
      <c r="AK98" s="241" t="e">
        <f>IF(AK$32="",IF(AK$31="",(SUMIF(S!$HC$15:$HL$15,'Ciclo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Semaforico'!AK$30,O!$HC73:$HL73))*AK$31),(SUMIF(S!$HC$15:$HL$15,'Ciclo Semaforico'!AK$32,S!$HC73:$HL73)+SUMIF(N!$HC$15:$HL$15,'Ciclo Semaforico'!AK$32,N!$HC73:$HL73)+SUMIF(E!$HC$15:$HL$15,'Ciclo Semaforico'!AK$32,E!$HC73:$HL73)+SUMIF(O!$HC$15:$HL$15,'Ciclo Semaforico'!AK$32,O!$HC73:$HL73))-IF(AK$31="",(SUMIF(S!$HC$15:$HL$15,'Ciclo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Semaforico'!AK$30,O!$HC73:$HL73))*AK$31))</f>
        <v>#REF!</v>
      </c>
      <c r="AL98" s="242">
        <f>IF(AL$32="",IF(AL$31="",(SUMIF(S!$HC$15:$HL$15,'Ciclo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Semaforico'!AL$30,O!$HC73:$HL73))*AL$31),(SUMIF(S!$HC$15:$HL$15,'Ciclo Semaforico'!AL$32,S!$HC73:$HL73)+SUMIF(N!$HC$15:$HL$15,'Ciclo Semaforico'!AL$32,N!$HC73:$HL73)+SUMIF(E!$HC$15:$HL$15,'Ciclo Semaforico'!AL$32,E!$HC73:$HL73)+SUMIF(O!$HC$15:$HL$15,'Ciclo Semaforico'!AL$32,O!$HC73:$HL73))-IF(AL$31="",(SUMIF(S!$HC$15:$HL$15,'Ciclo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Semaforico'!AL$30,O!$HC73:$HL73))*AL$31))</f>
        <v>0</v>
      </c>
      <c r="AM98" s="240" t="e">
        <f>IF(AM$32="",IF(AM$31="",(SUMIF(S!$HC$15:$HL$15,'Ciclo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Semaforico'!AM$30,O!$HC73:$HL73))*AM$31),(SUMIF(S!$HC$15:$HL$15,'Ciclo Semaforico'!AM$32,S!$HC73:$HL73)+SUMIF(N!$HC$15:$HL$15,'Ciclo Semaforico'!AM$32,N!$HC73:$HL73)+SUMIF(E!$HC$15:$HL$15,'Ciclo Semaforico'!AM$32,E!$HC73:$HL73)+SUMIF(O!$HC$15:$HL$15,'Ciclo Semaforico'!AM$32,O!$HC73:$HL73))-IF(AM$31="",(SUMIF(S!$HC$15:$HL$15,'Ciclo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Semaforico'!AM$30,O!$HC73:$HL73))*AM$31))</f>
        <v>#REF!</v>
      </c>
      <c r="AN98" s="241" t="e">
        <f>IF(AN$32="",IF(AN$31="",(SUMIF(S!$HC$15:$HL$15,'Ciclo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Semaforico'!AN$30,O!$HC73:$HL73))*AN$31),(SUMIF(S!$HC$15:$HL$15,'Ciclo Semaforico'!AN$32,S!$HC73:$HL73)+SUMIF(N!$HC$15:$HL$15,'Ciclo Semaforico'!AN$32,N!$HC73:$HL73)+SUMIF(E!$HC$15:$HL$15,'Ciclo Semaforico'!AN$32,E!$HC73:$HL73)+SUMIF(O!$HC$15:$HL$15,'Ciclo Semaforico'!AN$32,O!$HC73:$HL73))-IF(AN$31="",(SUMIF(S!$HC$15:$HL$15,'Ciclo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Semaforico'!AN$30,O!$HC73:$HL73))*AN$31))</f>
        <v>#REF!</v>
      </c>
      <c r="AO98" s="241" t="e">
        <f>IF(AO$32="",IF(AO$31="",(SUMIF(S!$HC$15:$HL$15,'Ciclo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Semaforico'!AO$30,O!$HC73:$HL73))*AO$31),(SUMIF(S!$HC$15:$HL$15,'Ciclo Semaforico'!AO$32,S!$HC73:$HL73)+SUMIF(N!$HC$15:$HL$15,'Ciclo Semaforico'!AO$32,N!$HC73:$HL73)+SUMIF(E!$HC$15:$HL$15,'Ciclo Semaforico'!AO$32,E!$HC73:$HL73)+SUMIF(O!$HC$15:$HL$15,'Ciclo Semaforico'!AO$32,O!$HC73:$HL73))-IF(AO$31="",(SUMIF(S!$HC$15:$HL$15,'Ciclo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Semaforico'!AO$30,O!$HC73:$HL73))*AO$31))</f>
        <v>#REF!</v>
      </c>
      <c r="AP98" s="241">
        <f>IF(AP$32="",IF(AP$31="",(SUMIF(S!$HC$15:$HL$15,'Ciclo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Semaforico'!AP$30,O!$HC73:$HL73))*AP$31),(SUMIF(S!$HC$15:$HL$15,'Ciclo Semaforico'!AP$32,S!$HC73:$HL73)+SUMIF(N!$HC$15:$HL$15,'Ciclo Semaforico'!AP$32,N!$HC73:$HL73)+SUMIF(E!$HC$15:$HL$15,'Ciclo Semaforico'!AP$32,E!$HC73:$HL73)+SUMIF(O!$HC$15:$HL$15,'Ciclo Semaforico'!AP$32,O!$HC73:$HL73))-IF(AP$31="",(SUMIF(S!$HC$15:$HL$15,'Ciclo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Semaforico'!AP$30,O!$HC73:$HL73))*AP$31))</f>
        <v>0</v>
      </c>
      <c r="AQ98" s="241">
        <f>IF(AQ$32="",IF(AQ$31="",(SUMIF(S!$HC$15:$HL$15,'Ciclo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Semaforico'!AQ$30,O!$HC73:$HL73))*AQ$31),(SUMIF(S!$HC$15:$HL$15,'Ciclo Semaforico'!AQ$32,S!$HC73:$HL73)+SUMIF(N!$HC$15:$HL$15,'Ciclo Semaforico'!AQ$32,N!$HC73:$HL73)+SUMIF(E!$HC$15:$HL$15,'Ciclo Semaforico'!AQ$32,E!$HC73:$HL73)+SUMIF(O!$HC$15:$HL$15,'Ciclo Semaforico'!AQ$32,O!$HC73:$HL73))-IF(AQ$31="",(SUMIF(S!$HC$15:$HL$15,'Ciclo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Semaforico'!AQ$30,O!$HC73:$HL73))*AQ$31))</f>
        <v>0</v>
      </c>
      <c r="AR98" s="241">
        <f>IF(AR$32="",IF(AR$31="",(SUMIF(S!$HC$15:$HL$15,'Ciclo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Semaforico'!AR$30,O!$HC73:$HL73))*AR$31),(SUMIF(S!$HC$15:$HL$15,'Ciclo Semaforico'!AR$32,S!$HC73:$HL73)+SUMIF(N!$HC$15:$HL$15,'Ciclo Semaforico'!AR$32,N!$HC73:$HL73)+SUMIF(E!$HC$15:$HL$15,'Ciclo Semaforico'!AR$32,E!$HC73:$HL73)+SUMIF(O!$HC$15:$HL$15,'Ciclo Semaforico'!AR$32,O!$HC73:$HL73))-IF(AR$31="",(SUMIF(S!$HC$15:$HL$15,'Ciclo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Semaforico'!AR$30,O!$HC73:$HL73))*AR$31))</f>
        <v>0</v>
      </c>
      <c r="AS98" s="241">
        <f>IF(AS$32="",IF(AS$31="",(SUMIF(S!$HC$15:$HL$15,'Ciclo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Semaforico'!AS$30,O!$HC73:$HL73))*AS$31),(SUMIF(S!$HC$15:$HL$15,'Ciclo Semaforico'!AS$32,S!$HC73:$HL73)+SUMIF(N!$HC$15:$HL$15,'Ciclo Semaforico'!AS$32,N!$HC73:$HL73)+SUMIF(E!$HC$15:$HL$15,'Ciclo Semaforico'!AS$32,E!$HC73:$HL73)+SUMIF(O!$HC$15:$HL$15,'Ciclo Semaforico'!AS$32,O!$HC73:$HL73))-IF(AS$31="",(SUMIF(S!$HC$15:$HL$15,'Ciclo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Semaforico'!AS$30,O!$HC73:$HL73))*AS$31))</f>
        <v>0</v>
      </c>
      <c r="AT98" s="241">
        <f>IF(AT$32="",IF(AT$31="",(SUMIF(S!$HC$15:$HL$15,'Ciclo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Semaforico'!AT$30,O!$HC73:$HL73))*AT$31),(SUMIF(S!$HC$15:$HL$15,'Ciclo Semaforico'!AT$32,S!$HC73:$HL73)+SUMIF(N!$HC$15:$HL$15,'Ciclo Semaforico'!AT$32,N!$HC73:$HL73)+SUMIF(E!$HC$15:$HL$15,'Ciclo Semaforico'!AT$32,E!$HC73:$HL73)+SUMIF(O!$HC$15:$HL$15,'Ciclo Semaforico'!AT$32,O!$HC73:$HL73))-IF(AT$31="",(SUMIF(S!$HC$15:$HL$15,'Ciclo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Semaforico'!AT$30,O!$HC73:$HL73))*AT$31))</f>
        <v>0</v>
      </c>
      <c r="AU98" s="241">
        <f>IF(AU$32="",IF(AU$31="",(SUMIF(S!$HC$15:$HL$15,'Ciclo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Semaforico'!AU$30,O!$HC73:$HL73))*AU$31),(SUMIF(S!$HC$15:$HL$15,'Ciclo Semaforico'!AU$32,S!$HC73:$HL73)+SUMIF(N!$HC$15:$HL$15,'Ciclo Semaforico'!AU$32,N!$HC73:$HL73)+SUMIF(E!$HC$15:$HL$15,'Ciclo Semaforico'!AU$32,E!$HC73:$HL73)+SUMIF(O!$HC$15:$HL$15,'Ciclo Semaforico'!AU$32,O!$HC73:$HL73))-IF(AU$31="",(SUMIF(S!$HC$15:$HL$15,'Ciclo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Semaforico'!AU$30,O!$HC73:$HL73))*AU$31))</f>
        <v>0</v>
      </c>
      <c r="AV98" s="241">
        <f>IF(AV$32="",IF(AV$31="",(SUMIF(S!$HC$15:$HL$15,'Ciclo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Semaforico'!AV$30,O!$HC73:$HL73))*AV$31),(SUMIF(S!$HC$15:$HL$15,'Ciclo Semaforico'!AV$32,S!$HC73:$HL73)+SUMIF(N!$HC$15:$HL$15,'Ciclo Semaforico'!AV$32,N!$HC73:$HL73)+SUMIF(E!$HC$15:$HL$15,'Ciclo Semaforico'!AV$32,E!$HC73:$HL73)+SUMIF(O!$HC$15:$HL$15,'Ciclo Semaforico'!AV$32,O!$HC73:$HL73))-IF(AV$31="",(SUMIF(S!$HC$15:$HL$15,'Ciclo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Semaforico'!AV$30,O!$HC73:$HL73))*AV$31))</f>
        <v>0</v>
      </c>
      <c r="AW98" s="241">
        <f>IF(AW$32="",IF(AW$31="",(SUMIF(S!$HC$15:$HL$15,'Ciclo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Semaforico'!AW$30,O!$HC73:$HL73))*AW$31),(SUMIF(S!$HC$15:$HL$15,'Ciclo Semaforico'!AW$32,S!$HC73:$HL73)+SUMIF(N!$HC$15:$HL$15,'Ciclo Semaforico'!AW$32,N!$HC73:$HL73)+SUMIF(E!$HC$15:$HL$15,'Ciclo Semaforico'!AW$32,E!$HC73:$HL73)+SUMIF(O!$HC$15:$HL$15,'Ciclo Semaforico'!AW$32,O!$HC73:$HL73))-IF(AW$31="",(SUMIF(S!$HC$15:$HL$15,'Ciclo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Semaforico'!AW$30,O!$HC73:$HL73))*AW$31))</f>
        <v>0</v>
      </c>
      <c r="AX98" s="242">
        <f>IF(AX$32="",IF(AX$31="",(SUMIF(S!$HC$15:$HL$15,'Ciclo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Semaforico'!AX$30,O!$HC73:$HL73))*AX$31),(SUMIF(S!$HC$15:$HL$15,'Ciclo Semaforico'!AX$32,S!$HC73:$HL73)+SUMIF(N!$HC$15:$HL$15,'Ciclo Semaforico'!AX$32,N!$HC73:$HL73)+SUMIF(E!$HC$15:$HL$15,'Ciclo Semaforico'!AX$32,E!$HC73:$HL73)+SUMIF(O!$HC$15:$HL$15,'Ciclo Semaforico'!AX$32,O!$HC73:$HL73))-IF(AX$31="",(SUMIF(S!$HC$15:$HL$15,'Ciclo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Semaforico'!AX$30,O!$HC73:$HL73))*AX$31))</f>
        <v>0</v>
      </c>
      <c r="AY98" s="240">
        <f>IF(AY$32="",IF(AY$31="",(SUMIF(S!$HC$15:$HL$15,'Ciclo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Semaforico'!AY$30,O!$HC73:$HL73))*AY$31),(SUMIF(S!$HC$15:$HL$15,'Ciclo Semaforico'!AY$32,S!$HC73:$HL73)+SUMIF(N!$HC$15:$HL$15,'Ciclo Semaforico'!AY$32,N!$HC73:$HL73)+SUMIF(E!$HC$15:$HL$15,'Ciclo Semaforico'!AY$32,E!$HC73:$HL73)+SUMIF(O!$HC$15:$HL$15,'Ciclo Semaforico'!AY$32,O!$HC73:$HL73))-IF(AY$31="",(SUMIF(S!$HC$15:$HL$15,'Ciclo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Semaforico'!AY$30,O!$HC73:$HL73))*AY$31))</f>
        <v>0</v>
      </c>
      <c r="AZ98" s="241">
        <f>IF(AZ$32="",IF(AZ$31="",(SUMIF(S!$HC$15:$HL$15,'Ciclo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Semaforico'!AZ$30,O!$HC73:$HL73))*AZ$31),(SUMIF(S!$HC$15:$HL$15,'Ciclo Semaforico'!AZ$32,S!$HC73:$HL73)+SUMIF(N!$HC$15:$HL$15,'Ciclo Semaforico'!AZ$32,N!$HC73:$HL73)+SUMIF(E!$HC$15:$HL$15,'Ciclo Semaforico'!AZ$32,E!$HC73:$HL73)+SUMIF(O!$HC$15:$HL$15,'Ciclo Semaforico'!AZ$32,O!$HC73:$HL73))-IF(AZ$31="",(SUMIF(S!$HC$15:$HL$15,'Ciclo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Semaforico'!AZ$30,O!$HC73:$HL73))*AZ$31))</f>
        <v>0</v>
      </c>
      <c r="BA98" s="241">
        <f>IF(BA$32="",IF(BA$31="",(SUMIF(S!$HC$15:$HL$15,'Ciclo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Semaforico'!BA$30,O!$HC73:$HL73))*BA$31),(SUMIF(S!$HC$15:$HL$15,'Ciclo Semaforico'!BA$32,S!$HC73:$HL73)+SUMIF(N!$HC$15:$HL$15,'Ciclo Semaforico'!BA$32,N!$HC73:$HL73)+SUMIF(E!$HC$15:$HL$15,'Ciclo Semaforico'!BA$32,E!$HC73:$HL73)+SUMIF(O!$HC$15:$HL$15,'Ciclo Semaforico'!BA$32,O!$HC73:$HL73))-IF(BA$31="",(SUMIF(S!$HC$15:$HL$15,'Ciclo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Semaforico'!BA$30,O!$HC73:$HL73))*BA$31))</f>
        <v>0</v>
      </c>
      <c r="BB98" s="241">
        <f>IF(BB$32="",IF(BB$31="",(SUMIF(S!$HC$15:$HL$15,'Ciclo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Semaforico'!BB$30,O!$HC73:$HL73))*BB$31),(SUMIF(S!$HC$15:$HL$15,'Ciclo Semaforico'!BB$32,S!$HC73:$HL73)+SUMIF(N!$HC$15:$HL$15,'Ciclo Semaforico'!BB$32,N!$HC73:$HL73)+SUMIF(E!$HC$15:$HL$15,'Ciclo Semaforico'!BB$32,E!$HC73:$HL73)+SUMIF(O!$HC$15:$HL$15,'Ciclo Semaforico'!BB$32,O!$HC73:$HL73))-IF(BB$31="",(SUMIF(S!$HC$15:$HL$15,'Ciclo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Semaforico'!BB$30,O!$HC73:$HL73))*BB$31))</f>
        <v>0</v>
      </c>
      <c r="BC98" s="241">
        <f>IF(BC$32="",IF(BC$31="",(SUMIF(S!$HC$15:$HL$15,'Ciclo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Semaforico'!BC$30,O!$HC73:$HL73))*BC$31),(SUMIF(S!$HC$15:$HL$15,'Ciclo Semaforico'!BC$32,S!$HC73:$HL73)+SUMIF(N!$HC$15:$HL$15,'Ciclo Semaforico'!BC$32,N!$HC73:$HL73)+SUMIF(E!$HC$15:$HL$15,'Ciclo Semaforico'!BC$32,E!$HC73:$HL73)+SUMIF(O!$HC$15:$HL$15,'Ciclo Semaforico'!BC$32,O!$HC73:$HL73))-IF(BC$31="",(SUMIF(S!$HC$15:$HL$15,'Ciclo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Semaforico'!BC$30,O!$HC73:$HL73))*BC$31))</f>
        <v>0</v>
      </c>
      <c r="BD98" s="241">
        <f>IF(BD$32="",IF(BD$31="",(SUMIF(S!$HC$15:$HL$15,'Ciclo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Semaforico'!BD$30,O!$HC73:$HL73))*BD$31),(SUMIF(S!$HC$15:$HL$15,'Ciclo Semaforico'!BD$32,S!$HC73:$HL73)+SUMIF(N!$HC$15:$HL$15,'Ciclo Semaforico'!BD$32,N!$HC73:$HL73)+SUMIF(E!$HC$15:$HL$15,'Ciclo Semaforico'!BD$32,E!$HC73:$HL73)+SUMIF(O!$HC$15:$HL$15,'Ciclo Semaforico'!BD$32,O!$HC73:$HL73))-IF(BD$31="",(SUMIF(S!$HC$15:$HL$15,'Ciclo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Semaforico'!BD$30,O!$HC73:$HL73))*BD$31))</f>
        <v>0</v>
      </c>
      <c r="BE98" s="241">
        <f>IF(BE$32="",IF(BE$31="",(SUMIF(S!$HC$15:$HL$15,'Ciclo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Semaforico'!BE$30,O!$HC73:$HL73))*BE$31),(SUMIF(S!$HC$15:$HL$15,'Ciclo Semaforico'!BE$32,S!$HC73:$HL73)+SUMIF(N!$HC$15:$HL$15,'Ciclo Semaforico'!BE$32,N!$HC73:$HL73)+SUMIF(E!$HC$15:$HL$15,'Ciclo Semaforico'!BE$32,E!$HC73:$HL73)+SUMIF(O!$HC$15:$HL$15,'Ciclo Semaforico'!BE$32,O!$HC73:$HL73))-IF(BE$31="",(SUMIF(S!$HC$15:$HL$15,'Ciclo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Semaforico'!BE$30,O!$HC73:$HL73))*BE$31))</f>
        <v>0</v>
      </c>
      <c r="BF98" s="241">
        <f>IF(BF$32="",IF(BF$31="",(SUMIF(S!$HC$15:$HL$15,'Ciclo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Semaforico'!BF$30,O!$HC73:$HL73))*BF$31),(SUMIF(S!$HC$15:$HL$15,'Ciclo Semaforico'!BF$32,S!$HC73:$HL73)+SUMIF(N!$HC$15:$HL$15,'Ciclo Semaforico'!BF$32,N!$HC73:$HL73)+SUMIF(E!$HC$15:$HL$15,'Ciclo Semaforico'!BF$32,E!$HC73:$HL73)+SUMIF(O!$HC$15:$HL$15,'Ciclo Semaforico'!BF$32,O!$HC73:$HL73))-IF(BF$31="",(SUMIF(S!$HC$15:$HL$15,'Ciclo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Semaforico'!BF$30,O!$HC73:$HL73))*BF$31))</f>
        <v>0</v>
      </c>
      <c r="BG98" s="241">
        <f>IF(BG$32="",IF(BG$31="",(SUMIF(S!$HC$15:$HL$15,'Ciclo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Semaforico'!BG$30,O!$HC73:$HL73))*BG$31),(SUMIF(S!$HC$15:$HL$15,'Ciclo Semaforico'!BG$32,S!$HC73:$HL73)+SUMIF(N!$HC$15:$HL$15,'Ciclo Semaforico'!BG$32,N!$HC73:$HL73)+SUMIF(E!$HC$15:$HL$15,'Ciclo Semaforico'!BG$32,E!$HC73:$HL73)+SUMIF(O!$HC$15:$HL$15,'Ciclo Semaforico'!BG$32,O!$HC73:$HL73))-IF(BG$31="",(SUMIF(S!$HC$15:$HL$15,'Ciclo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Semaforico'!BG$30,O!$HC73:$HL73))*BG$31))</f>
        <v>0</v>
      </c>
      <c r="BH98" s="241">
        <f>IF(BH$32="",IF(BH$31="",(SUMIF(S!$HC$15:$HL$15,'Ciclo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Semaforico'!BH$30,O!$HC73:$HL73))*BH$31),(SUMIF(S!$HC$15:$HL$15,'Ciclo Semaforico'!BH$32,S!$HC73:$HL73)+SUMIF(N!$HC$15:$HL$15,'Ciclo Semaforico'!BH$32,N!$HC73:$HL73)+SUMIF(E!$HC$15:$HL$15,'Ciclo Semaforico'!BH$32,E!$HC73:$HL73)+SUMIF(O!$HC$15:$HL$15,'Ciclo Semaforico'!BH$32,O!$HC73:$HL73))-IF(BH$31="",(SUMIF(S!$HC$15:$HL$15,'Ciclo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Semaforico'!BH$30,O!$HC73:$HL73))*BH$31))</f>
        <v>0</v>
      </c>
      <c r="BI98" s="241">
        <f>IF(BI$32="",IF(BI$31="",(SUMIF(S!$HC$15:$HL$15,'Ciclo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Semaforico'!BI$30,O!$HC73:$HL73))*BI$31),(SUMIF(S!$HC$15:$HL$15,'Ciclo Semaforico'!BI$32,S!$HC73:$HL73)+SUMIF(N!$HC$15:$HL$15,'Ciclo Semaforico'!BI$32,N!$HC73:$HL73)+SUMIF(E!$HC$15:$HL$15,'Ciclo Semaforico'!BI$32,E!$HC73:$HL73)+SUMIF(O!$HC$15:$HL$15,'Ciclo Semaforico'!BI$32,O!$HC73:$HL73))-IF(BI$31="",(SUMIF(S!$HC$15:$HL$15,'Ciclo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Semaforico'!BI$30,O!$HC73:$HL73))*BI$31))</f>
        <v>0</v>
      </c>
      <c r="BJ98" s="242">
        <f>IF(BJ$32="",IF(BJ$31="",(SUMIF(S!$HC$15:$HL$15,'Ciclo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Semaforico'!BJ$30,O!$HC73:$HL73))*BJ$31),(SUMIF(S!$HC$15:$HL$15,'Ciclo Semaforico'!BJ$32,S!$HC73:$HL73)+SUMIF(N!$HC$15:$HL$15,'Ciclo Semaforico'!BJ$32,N!$HC73:$HL73)+SUMIF(E!$HC$15:$HL$15,'Ciclo Semaforico'!BJ$32,E!$HC73:$HL73)+SUMIF(O!$HC$15:$HL$15,'Ciclo Semaforico'!BJ$32,O!$HC73:$HL73))-IF(BJ$31="",(SUMIF(S!$HC$15:$HL$15,'Ciclo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Semaforico'!BJ$30,O!$HC73:$HL73))*BJ$31))</f>
        <v>0</v>
      </c>
      <c r="BK98" s="240">
        <f>IF(BK$32="",IF(BK$31="",(SUMIF(S!$HC$15:$HL$15,'Ciclo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Semaforico'!BK$30,O!$HC73:$HL73))*BK$31),(SUMIF(S!$HC$15:$HL$15,'Ciclo Semaforico'!BK$32,S!$HC73:$HL73)+SUMIF(N!$HC$15:$HL$15,'Ciclo Semaforico'!BK$32,N!$HC73:$HL73)+SUMIF(E!$HC$15:$HL$15,'Ciclo Semaforico'!BK$32,E!$HC73:$HL73)+SUMIF(O!$HC$15:$HL$15,'Ciclo Semaforico'!BK$32,O!$HC73:$HL73))-IF(BK$31="",(SUMIF(S!$HC$15:$HL$15,'Ciclo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Semaforico'!BK$30,O!$HC73:$HL73))*BK$31))</f>
        <v>0</v>
      </c>
      <c r="BL98" s="241">
        <f>IF(BL$32="",IF(BL$31="",(SUMIF(S!$HC$15:$HL$15,'Ciclo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Semaforico'!BL$30,O!$HC73:$HL73))*BL$31),(SUMIF(S!$HC$15:$HL$15,'Ciclo Semaforico'!BL$32,S!$HC73:$HL73)+SUMIF(N!$HC$15:$HL$15,'Ciclo Semaforico'!BL$32,N!$HC73:$HL73)+SUMIF(E!$HC$15:$HL$15,'Ciclo Semaforico'!BL$32,E!$HC73:$HL73)+SUMIF(O!$HC$15:$HL$15,'Ciclo Semaforico'!BL$32,O!$HC73:$HL73))-IF(BL$31="",(SUMIF(S!$HC$15:$HL$15,'Ciclo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Semaforico'!BL$30,O!$HC73:$HL73))*BL$31))</f>
        <v>0</v>
      </c>
      <c r="BM98" s="241">
        <f>IF(BM$32="",IF(BM$31="",(SUMIF(S!$HC$15:$HL$15,'Ciclo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Semaforico'!BM$30,O!$HC73:$HL73))*BM$31),(SUMIF(S!$HC$15:$HL$15,'Ciclo Semaforico'!BM$32,S!$HC73:$HL73)+SUMIF(N!$HC$15:$HL$15,'Ciclo Semaforico'!BM$32,N!$HC73:$HL73)+SUMIF(E!$HC$15:$HL$15,'Ciclo Semaforico'!BM$32,E!$HC73:$HL73)+SUMIF(O!$HC$15:$HL$15,'Ciclo Semaforico'!BM$32,O!$HC73:$HL73))-IF(BM$31="",(SUMIF(S!$HC$15:$HL$15,'Ciclo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Semaforico'!BM$30,O!$HC73:$HL73))*BM$31))</f>
        <v>0</v>
      </c>
      <c r="BN98" s="241">
        <f>IF(BN$32="",IF(BN$31="",(SUMIF(S!$HC$15:$HL$15,'Ciclo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Semaforico'!BN$30,O!$HC73:$HL73))*BN$31),(SUMIF(S!$HC$15:$HL$15,'Ciclo Semaforico'!BN$32,S!$HC73:$HL73)+SUMIF(N!$HC$15:$HL$15,'Ciclo Semaforico'!BN$32,N!$HC73:$HL73)+SUMIF(E!$HC$15:$HL$15,'Ciclo Semaforico'!BN$32,E!$HC73:$HL73)+SUMIF(O!$HC$15:$HL$15,'Ciclo Semaforico'!BN$32,O!$HC73:$HL73))-IF(BN$31="",(SUMIF(S!$HC$15:$HL$15,'Ciclo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Semaforico'!BN$30,O!$HC73:$HL73))*BN$31))</f>
        <v>0</v>
      </c>
      <c r="BO98" s="241">
        <f>IF(BO$32="",IF(BO$31="",(SUMIF(S!$HC$15:$HL$15,'Ciclo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Semaforico'!BO$30,O!$HC73:$HL73))*BO$31),(SUMIF(S!$HC$15:$HL$15,'Ciclo Semaforico'!BO$32,S!$HC73:$HL73)+SUMIF(N!$HC$15:$HL$15,'Ciclo Semaforico'!BO$32,N!$HC73:$HL73)+SUMIF(E!$HC$15:$HL$15,'Ciclo Semaforico'!BO$32,E!$HC73:$HL73)+SUMIF(O!$HC$15:$HL$15,'Ciclo Semaforico'!BO$32,O!$HC73:$HL73))-IF(BO$31="",(SUMIF(S!$HC$15:$HL$15,'Ciclo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Semaforico'!BO$30,O!$HC73:$HL73))*BO$31))</f>
        <v>0</v>
      </c>
      <c r="BP98" s="241">
        <f>IF(BP$32="",IF(BP$31="",(SUMIF(S!$HC$15:$HL$15,'Ciclo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Semaforico'!BP$30,O!$HC73:$HL73))*BP$31),(SUMIF(S!$HC$15:$HL$15,'Ciclo Semaforico'!BP$32,S!$HC73:$HL73)+SUMIF(N!$HC$15:$HL$15,'Ciclo Semaforico'!BP$32,N!$HC73:$HL73)+SUMIF(E!$HC$15:$HL$15,'Ciclo Semaforico'!BP$32,E!$HC73:$HL73)+SUMIF(O!$HC$15:$HL$15,'Ciclo Semaforico'!BP$32,O!$HC73:$HL73))-IF(BP$31="",(SUMIF(S!$HC$15:$HL$15,'Ciclo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Semaforico'!BP$30,O!$HC73:$HL73))*BP$31))</f>
        <v>0</v>
      </c>
      <c r="BQ98" s="241">
        <f>IF(BQ$32="",IF(BQ$31="",(SUMIF(S!$HC$15:$HL$15,'Ciclo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Semaforico'!BQ$30,O!$HC73:$HL73))*BQ$31),(SUMIF(S!$HC$15:$HL$15,'Ciclo Semaforico'!BQ$32,S!$HC73:$HL73)+SUMIF(N!$HC$15:$HL$15,'Ciclo Semaforico'!BQ$32,N!$HC73:$HL73)+SUMIF(E!$HC$15:$HL$15,'Ciclo Semaforico'!BQ$32,E!$HC73:$HL73)+SUMIF(O!$HC$15:$HL$15,'Ciclo Semaforico'!BQ$32,O!$HC73:$HL73))-IF(BQ$31="",(SUMIF(S!$HC$15:$HL$15,'Ciclo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Semaforico'!BQ$30,O!$HC73:$HL73))*BQ$31))</f>
        <v>0</v>
      </c>
      <c r="BR98" s="241">
        <f>IF(BR$32="",IF(BR$31="",(SUMIF(S!$HC$15:$HL$15,'Ciclo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Semaforico'!BR$30,O!$HC73:$HL73))*BR$31),(SUMIF(S!$HC$15:$HL$15,'Ciclo Semaforico'!BR$32,S!$HC73:$HL73)+SUMIF(N!$HC$15:$HL$15,'Ciclo Semaforico'!BR$32,N!$HC73:$HL73)+SUMIF(E!$HC$15:$HL$15,'Ciclo Semaforico'!BR$32,E!$HC73:$HL73)+SUMIF(O!$HC$15:$HL$15,'Ciclo Semaforico'!BR$32,O!$HC73:$HL73))-IF(BR$31="",(SUMIF(S!$HC$15:$HL$15,'Ciclo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Semaforico'!BR$30,O!$HC73:$HL73))*BR$31))</f>
        <v>0</v>
      </c>
      <c r="BS98" s="241">
        <f>IF(BS$32="",IF(BS$31="",(SUMIF(S!$HC$15:$HL$15,'Ciclo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Semaforico'!BS$30,O!$HC73:$HL73))*BS$31),(SUMIF(S!$HC$15:$HL$15,'Ciclo Semaforico'!BS$32,S!$HC73:$HL73)+SUMIF(N!$HC$15:$HL$15,'Ciclo Semaforico'!BS$32,N!$HC73:$HL73)+SUMIF(E!$HC$15:$HL$15,'Ciclo Semaforico'!BS$32,E!$HC73:$HL73)+SUMIF(O!$HC$15:$HL$15,'Ciclo Semaforico'!BS$32,O!$HC73:$HL73))-IF(BS$31="",(SUMIF(S!$HC$15:$HL$15,'Ciclo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Semaforico'!BS$30,O!$HC73:$HL73))*BS$31))</f>
        <v>0</v>
      </c>
      <c r="BT98" s="241">
        <f>IF(BT$32="",IF(BT$31="",(SUMIF(S!$HC$15:$HL$15,'Ciclo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Semaforico'!BT$30,O!$HC73:$HL73))*BT$31),(SUMIF(S!$HC$15:$HL$15,'Ciclo Semaforico'!BT$32,S!$HC73:$HL73)+SUMIF(N!$HC$15:$HL$15,'Ciclo Semaforico'!BT$32,N!$HC73:$HL73)+SUMIF(E!$HC$15:$HL$15,'Ciclo Semaforico'!BT$32,E!$HC73:$HL73)+SUMIF(O!$HC$15:$HL$15,'Ciclo Semaforico'!BT$32,O!$HC73:$HL73))-IF(BT$31="",(SUMIF(S!$HC$15:$HL$15,'Ciclo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Semaforico'!BT$30,O!$HC73:$HL73))*BT$31))</f>
        <v>0</v>
      </c>
      <c r="BU98" s="241">
        <f>IF(BU$32="",IF(BU$31="",(SUMIF(S!$HC$15:$HL$15,'Ciclo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Semaforico'!BU$30,O!$HC73:$HL73))*BU$31),(SUMIF(S!$HC$15:$HL$15,'Ciclo Semaforico'!BU$32,S!$HC73:$HL73)+SUMIF(N!$HC$15:$HL$15,'Ciclo Semaforico'!BU$32,N!$HC73:$HL73)+SUMIF(E!$HC$15:$HL$15,'Ciclo Semaforico'!BU$32,E!$HC73:$HL73)+SUMIF(O!$HC$15:$HL$15,'Ciclo Semaforico'!BU$32,O!$HC73:$HL73))-IF(BU$31="",(SUMIF(S!$HC$15:$HL$15,'Ciclo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Semaforico'!BU$30,O!$HC73:$HL73))*BU$31))</f>
        <v>0</v>
      </c>
      <c r="BV98" s="242">
        <f>IF(BV$32="",IF(BV$31="",(SUMIF(S!$HC$15:$HL$15,'Ciclo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Semaforico'!BV$30,O!$HC73:$HL73))*BV$31),(SUMIF(S!$HC$15:$HL$15,'Ciclo Semaforico'!BV$32,S!$HC73:$HL73)+SUMIF(N!$HC$15:$HL$15,'Ciclo Semaforico'!BV$32,N!$HC73:$HL73)+SUMIF(E!$HC$15:$HL$15,'Ciclo Semaforico'!BV$32,E!$HC73:$HL73)+SUMIF(O!$HC$15:$HL$15,'Ciclo Semaforico'!BV$32,O!$HC73:$HL73))-IF(BV$31="",(SUMIF(S!$HC$15:$HL$15,'Ciclo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Semaforico'!BV$30,O!$HC73:$HL73))*BV$31))</f>
        <v>0</v>
      </c>
      <c r="BW98" s="240">
        <f>IF(BW$32="",IF(BW$31="",(SUMIF(S!$HC$15:$HL$15,'Ciclo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Semaforico'!BW$30,O!$HC73:$HL73))*BW$31),(SUMIF(S!$HC$15:$HL$15,'Ciclo Semaforico'!BW$32,S!$HC73:$HL73)+SUMIF(N!$HC$15:$HL$15,'Ciclo Semaforico'!BW$32,N!$HC73:$HL73)+SUMIF(E!$HC$15:$HL$15,'Ciclo Semaforico'!BW$32,E!$HC73:$HL73)+SUMIF(O!$HC$15:$HL$15,'Ciclo Semaforico'!BW$32,O!$HC73:$HL73))-IF(BW$31="",(SUMIF(S!$HC$15:$HL$15,'Ciclo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Semaforico'!BW$30,O!$HC73:$HL73))*BW$31))</f>
        <v>0</v>
      </c>
      <c r="BX98" s="241">
        <f>IF(BX$32="",IF(BX$31="",(SUMIF(S!$HC$15:$HL$15,'Ciclo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Semaforico'!BX$30,O!$HC73:$HL73))*BX$31),(SUMIF(S!$HC$15:$HL$15,'Ciclo Semaforico'!BX$32,S!$HC73:$HL73)+SUMIF(N!$HC$15:$HL$15,'Ciclo Semaforico'!BX$32,N!$HC73:$HL73)+SUMIF(E!$HC$15:$HL$15,'Ciclo Semaforico'!BX$32,E!$HC73:$HL73)+SUMIF(O!$HC$15:$HL$15,'Ciclo Semaforico'!BX$32,O!$HC73:$HL73))-IF(BX$31="",(SUMIF(S!$HC$15:$HL$15,'Ciclo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Semaforico'!BX$30,O!$HC73:$HL73))*BX$31))</f>
        <v>0</v>
      </c>
      <c r="BY98" s="241">
        <f>IF(BY$32="",IF(BY$31="",(SUMIF(S!$HC$15:$HL$15,'Ciclo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Semaforico'!BY$30,O!$HC73:$HL73))*BY$31),(SUMIF(S!$HC$15:$HL$15,'Ciclo Semaforico'!BY$32,S!$HC73:$HL73)+SUMIF(N!$HC$15:$HL$15,'Ciclo Semaforico'!BY$32,N!$HC73:$HL73)+SUMIF(E!$HC$15:$HL$15,'Ciclo Semaforico'!BY$32,E!$HC73:$HL73)+SUMIF(O!$HC$15:$HL$15,'Ciclo Semaforico'!BY$32,O!$HC73:$HL73))-IF(BY$31="",(SUMIF(S!$HC$15:$HL$15,'Ciclo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Semaforico'!BY$30,O!$HC73:$HL73))*BY$31))</f>
        <v>0</v>
      </c>
      <c r="BZ98" s="241">
        <f>IF(BZ$32="",IF(BZ$31="",(SUMIF(S!$HC$15:$HL$15,'Ciclo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Semaforico'!BZ$30,O!$HC73:$HL73))*BZ$31),(SUMIF(S!$HC$15:$HL$15,'Ciclo Semaforico'!BZ$32,S!$HC73:$HL73)+SUMIF(N!$HC$15:$HL$15,'Ciclo Semaforico'!BZ$32,N!$HC73:$HL73)+SUMIF(E!$HC$15:$HL$15,'Ciclo Semaforico'!BZ$32,E!$HC73:$HL73)+SUMIF(O!$HC$15:$HL$15,'Ciclo Semaforico'!BZ$32,O!$HC73:$HL73))-IF(BZ$31="",(SUMIF(S!$HC$15:$HL$15,'Ciclo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Semaforico'!BZ$30,O!$HC73:$HL73))*BZ$31))</f>
        <v>0</v>
      </c>
      <c r="CA98" s="241">
        <f>IF(CA$32="",IF(CA$31="",(SUMIF(S!$HC$15:$HL$15,'Ciclo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Semaforico'!CA$30,O!$HC73:$HL73))*CA$31),(SUMIF(S!$HC$15:$HL$15,'Ciclo Semaforico'!CA$32,S!$HC73:$HL73)+SUMIF(N!$HC$15:$HL$15,'Ciclo Semaforico'!CA$32,N!$HC73:$HL73)+SUMIF(E!$HC$15:$HL$15,'Ciclo Semaforico'!CA$32,E!$HC73:$HL73)+SUMIF(O!$HC$15:$HL$15,'Ciclo Semaforico'!CA$32,O!$HC73:$HL73))-IF(CA$31="",(SUMIF(S!$HC$15:$HL$15,'Ciclo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Semaforico'!CA$30,O!$HC73:$HL73))*CA$31))</f>
        <v>0</v>
      </c>
      <c r="CB98" s="241">
        <f>IF(CB$32="",IF(CB$31="",(SUMIF(S!$HC$15:$HL$15,'Ciclo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Semaforico'!CB$30,O!$HC73:$HL73))*CB$31),(SUMIF(S!$HC$15:$HL$15,'Ciclo Semaforico'!CB$32,S!$HC73:$HL73)+SUMIF(N!$HC$15:$HL$15,'Ciclo Semaforico'!CB$32,N!$HC73:$HL73)+SUMIF(E!$HC$15:$HL$15,'Ciclo Semaforico'!CB$32,E!$HC73:$HL73)+SUMIF(O!$HC$15:$HL$15,'Ciclo Semaforico'!CB$32,O!$HC73:$HL73))-IF(CB$31="",(SUMIF(S!$HC$15:$HL$15,'Ciclo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Semaforico'!CB$30,O!$HC73:$HL73))*CB$31))</f>
        <v>0</v>
      </c>
      <c r="CC98" s="241">
        <f>IF(CC$32="",IF(CC$31="",(SUMIF(S!$HC$15:$HL$15,'Ciclo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Semaforico'!CC$30,O!$HC73:$HL73))*CC$31),(SUMIF(S!$HC$15:$HL$15,'Ciclo Semaforico'!CC$32,S!$HC73:$HL73)+SUMIF(N!$HC$15:$HL$15,'Ciclo Semaforico'!CC$32,N!$HC73:$HL73)+SUMIF(E!$HC$15:$HL$15,'Ciclo Semaforico'!CC$32,E!$HC73:$HL73)+SUMIF(O!$HC$15:$HL$15,'Ciclo Semaforico'!CC$32,O!$HC73:$HL73))-IF(CC$31="",(SUMIF(S!$HC$15:$HL$15,'Ciclo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Semaforico'!CC$30,O!$HC73:$HL73))*CC$31))</f>
        <v>0</v>
      </c>
      <c r="CD98" s="241">
        <f>IF(CD$32="",IF(CD$31="",(SUMIF(S!$HC$15:$HL$15,'Ciclo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Semaforico'!CD$30,O!$HC73:$HL73))*CD$31),(SUMIF(S!$HC$15:$HL$15,'Ciclo Semaforico'!CD$32,S!$HC73:$HL73)+SUMIF(N!$HC$15:$HL$15,'Ciclo Semaforico'!CD$32,N!$HC73:$HL73)+SUMIF(E!$HC$15:$HL$15,'Ciclo Semaforico'!CD$32,E!$HC73:$HL73)+SUMIF(O!$HC$15:$HL$15,'Ciclo Semaforico'!CD$32,O!$HC73:$HL73))-IF(CD$31="",(SUMIF(S!$HC$15:$HL$15,'Ciclo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Semaforico'!CD$30,O!$HC73:$HL73))*CD$31))</f>
        <v>0</v>
      </c>
      <c r="CE98" s="241">
        <f>IF(CE$32="",IF(CE$31="",(SUMIF(S!$HC$15:$HL$15,'Ciclo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Semaforico'!CE$30,O!$HC73:$HL73))*CE$31),(SUMIF(S!$HC$15:$HL$15,'Ciclo Semaforico'!CE$32,S!$HC73:$HL73)+SUMIF(N!$HC$15:$HL$15,'Ciclo Semaforico'!CE$32,N!$HC73:$HL73)+SUMIF(E!$HC$15:$HL$15,'Ciclo Semaforico'!CE$32,E!$HC73:$HL73)+SUMIF(O!$HC$15:$HL$15,'Ciclo Semaforico'!CE$32,O!$HC73:$HL73))-IF(CE$31="",(SUMIF(S!$HC$15:$HL$15,'Ciclo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Semaforico'!CE$30,O!$HC73:$HL73))*CE$31))</f>
        <v>0</v>
      </c>
      <c r="CF98" s="241">
        <f>IF(CF$32="",IF(CF$31="",(SUMIF(S!$HC$15:$HL$15,'Ciclo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Semaforico'!CF$30,O!$HC73:$HL73))*CF$31),(SUMIF(S!$HC$15:$HL$15,'Ciclo Semaforico'!CF$32,S!$HC73:$HL73)+SUMIF(N!$HC$15:$HL$15,'Ciclo Semaforico'!CF$32,N!$HC73:$HL73)+SUMIF(E!$HC$15:$HL$15,'Ciclo Semaforico'!CF$32,E!$HC73:$HL73)+SUMIF(O!$HC$15:$HL$15,'Ciclo Semaforico'!CF$32,O!$HC73:$HL73))-IF(CF$31="",(SUMIF(S!$HC$15:$HL$15,'Ciclo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Semaforico'!CF$30,O!$HC73:$HL73))*CF$31))</f>
        <v>0</v>
      </c>
      <c r="CG98" s="241">
        <f>IF(CG$32="",IF(CG$31="",(SUMIF(S!$HC$15:$HL$15,'Ciclo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Semaforico'!CG$30,O!$HC73:$HL73))*CG$31),(SUMIF(S!$HC$15:$HL$15,'Ciclo Semaforico'!CG$32,S!$HC73:$HL73)+SUMIF(N!$HC$15:$HL$15,'Ciclo Semaforico'!CG$32,N!$HC73:$HL73)+SUMIF(E!$HC$15:$HL$15,'Ciclo Semaforico'!CG$32,E!$HC73:$HL73)+SUMIF(O!$HC$15:$HL$15,'Ciclo Semaforico'!CG$32,O!$HC73:$HL73))-IF(CG$31="",(SUMIF(S!$HC$15:$HL$15,'Ciclo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Semaforico'!CG$30,O!$HC73:$HL73))*CG$31))</f>
        <v>0</v>
      </c>
      <c r="CH98" s="242">
        <f>IF(CH$32="",IF(CH$31="",(SUMIF(S!$HC$15:$HL$15,'Ciclo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Semaforico'!CH$30,O!$HC73:$HL73))*CH$31),(SUMIF(S!$HC$15:$HL$15,'Ciclo Semaforico'!CH$32,S!$HC73:$HL73)+SUMIF(N!$HC$15:$HL$15,'Ciclo Semaforico'!CH$32,N!$HC73:$HL73)+SUMIF(E!$HC$15:$HL$15,'Ciclo Semaforico'!CH$32,E!$HC73:$HL73)+SUMIF(O!$HC$15:$HL$15,'Ciclo Semaforico'!CH$32,O!$HC73:$HL73))-IF(CH$31="",(SUMIF(S!$HC$15:$HL$15,'Ciclo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Semaforico'!CH$30,O!$HC73:$HL73))*CH$31))</f>
        <v>0</v>
      </c>
      <c r="CI98" s="240" t="e">
        <f t="shared" si="208"/>
        <v>#REF!</v>
      </c>
      <c r="CJ98" s="241" t="e">
        <f t="shared" si="209"/>
        <v>#REF!</v>
      </c>
      <c r="CK98" s="241" t="e">
        <f t="shared" si="210"/>
        <v>#REF!</v>
      </c>
      <c r="CL98" s="241" t="e">
        <f t="shared" si="211"/>
        <v>#REF!</v>
      </c>
      <c r="CM98" s="241" t="e">
        <f t="shared" si="212"/>
        <v>#REF!</v>
      </c>
      <c r="CN98" s="241" t="e">
        <f t="shared" si="213"/>
        <v>#REF!</v>
      </c>
      <c r="CO98" s="241" t="e">
        <f t="shared" si="214"/>
        <v>#REF!</v>
      </c>
      <c r="CP98" s="241" t="e">
        <f t="shared" si="215"/>
        <v>#REF!</v>
      </c>
      <c r="CQ98" s="241" t="e">
        <f t="shared" si="216"/>
        <v>#REF!</v>
      </c>
      <c r="CR98" s="241" t="e">
        <f t="shared" si="217"/>
        <v>#REF!</v>
      </c>
      <c r="CS98" s="241" t="e">
        <f t="shared" si="218"/>
        <v>#REF!</v>
      </c>
      <c r="CT98" s="242">
        <f t="shared" si="219"/>
        <v>0</v>
      </c>
      <c r="CU98" s="240" t="e">
        <f t="shared" si="220"/>
        <v>#REF!</v>
      </c>
      <c r="CV98" s="241" t="e">
        <f t="shared" si="221"/>
        <v>#REF!</v>
      </c>
      <c r="CW98" s="241" t="e">
        <f t="shared" si="222"/>
        <v>#REF!</v>
      </c>
      <c r="CX98" s="241">
        <f t="shared" si="223"/>
        <v>0</v>
      </c>
      <c r="CY98" s="241">
        <f t="shared" si="224"/>
        <v>0</v>
      </c>
      <c r="CZ98" s="241">
        <f t="shared" si="225"/>
        <v>0</v>
      </c>
      <c r="DA98" s="241">
        <f t="shared" si="226"/>
        <v>0</v>
      </c>
      <c r="DB98" s="241">
        <f t="shared" si="227"/>
        <v>0</v>
      </c>
      <c r="DC98" s="241">
        <f t="shared" si="228"/>
        <v>0</v>
      </c>
      <c r="DD98" s="241">
        <f t="shared" si="229"/>
        <v>0</v>
      </c>
      <c r="DE98" s="241">
        <f t="shared" si="230"/>
        <v>0</v>
      </c>
      <c r="DF98" s="242">
        <f t="shared" si="231"/>
        <v>0</v>
      </c>
      <c r="DG98" s="240">
        <f t="shared" si="232"/>
        <v>0</v>
      </c>
      <c r="DH98" s="241">
        <f t="shared" si="233"/>
        <v>0</v>
      </c>
      <c r="DI98" s="241">
        <f t="shared" si="234"/>
        <v>0</v>
      </c>
      <c r="DJ98" s="241">
        <f t="shared" si="235"/>
        <v>0</v>
      </c>
      <c r="DK98" s="241">
        <f t="shared" si="236"/>
        <v>0</v>
      </c>
      <c r="DL98" s="241">
        <f t="shared" si="237"/>
        <v>0</v>
      </c>
      <c r="DM98" s="241">
        <f t="shared" si="238"/>
        <v>0</v>
      </c>
      <c r="DN98" s="241">
        <f t="shared" si="239"/>
        <v>0</v>
      </c>
      <c r="DO98" s="241">
        <f t="shared" si="240"/>
        <v>0</v>
      </c>
      <c r="DP98" s="241">
        <f t="shared" si="241"/>
        <v>0</v>
      </c>
      <c r="DQ98" s="241">
        <f t="shared" si="242"/>
        <v>0</v>
      </c>
      <c r="DR98" s="242">
        <f t="shared" si="243"/>
        <v>0</v>
      </c>
      <c r="DS98" s="240">
        <f t="shared" si="244"/>
        <v>0</v>
      </c>
      <c r="DT98" s="241">
        <f t="shared" si="245"/>
        <v>0</v>
      </c>
      <c r="DU98" s="241">
        <f t="shared" si="246"/>
        <v>0</v>
      </c>
      <c r="DV98" s="241">
        <f t="shared" si="247"/>
        <v>0</v>
      </c>
      <c r="DW98" s="241">
        <f t="shared" si="248"/>
        <v>0</v>
      </c>
      <c r="DX98" s="241">
        <f t="shared" si="249"/>
        <v>0</v>
      </c>
      <c r="DY98" s="241">
        <f t="shared" si="250"/>
        <v>0</v>
      </c>
      <c r="DZ98" s="241">
        <f t="shared" si="251"/>
        <v>0</v>
      </c>
      <c r="EA98" s="241">
        <f t="shared" si="252"/>
        <v>0</v>
      </c>
      <c r="EB98" s="241">
        <f t="shared" si="253"/>
        <v>0</v>
      </c>
      <c r="EC98" s="241">
        <f t="shared" si="254"/>
        <v>0</v>
      </c>
      <c r="ED98" s="242">
        <f t="shared" si="255"/>
        <v>0</v>
      </c>
      <c r="EE98" s="240">
        <f t="shared" si="256"/>
        <v>0</v>
      </c>
      <c r="EF98" s="241">
        <f t="shared" si="257"/>
        <v>0</v>
      </c>
      <c r="EG98" s="241">
        <f t="shared" si="258"/>
        <v>0</v>
      </c>
      <c r="EH98" s="241">
        <f t="shared" si="259"/>
        <v>0</v>
      </c>
      <c r="EI98" s="241">
        <f t="shared" si="260"/>
        <v>0</v>
      </c>
      <c r="EJ98" s="241">
        <f t="shared" si="261"/>
        <v>0</v>
      </c>
      <c r="EK98" s="241">
        <f t="shared" si="262"/>
        <v>0</v>
      </c>
      <c r="EL98" s="241">
        <f t="shared" si="263"/>
        <v>0</v>
      </c>
      <c r="EM98" s="241">
        <f t="shared" si="264"/>
        <v>0</v>
      </c>
      <c r="EN98" s="241">
        <f t="shared" si="265"/>
        <v>0</v>
      </c>
      <c r="EO98" s="241">
        <f t="shared" si="266"/>
        <v>0</v>
      </c>
      <c r="EP98" s="242">
        <f t="shared" si="267"/>
        <v>0</v>
      </c>
      <c r="EQ98" s="251" t="e">
        <f t="shared" si="268"/>
        <v>#REF!</v>
      </c>
      <c r="ER98" s="252" t="e">
        <f t="shared" si="269"/>
        <v>#REF!</v>
      </c>
      <c r="ES98" s="252" t="e">
        <f t="shared" si="270"/>
        <v>#REF!</v>
      </c>
      <c r="ET98" s="252" t="e">
        <f t="shared" si="271"/>
        <v>#REF!</v>
      </c>
      <c r="EU98" s="252" t="e">
        <f t="shared" si="272"/>
        <v>#REF!</v>
      </c>
      <c r="EV98" s="252" t="e">
        <f t="shared" si="273"/>
        <v>#REF!</v>
      </c>
      <c r="EW98" s="252" t="e">
        <f t="shared" si="274"/>
        <v>#REF!</v>
      </c>
      <c r="EX98" s="252" t="e">
        <f t="shared" si="275"/>
        <v>#REF!</v>
      </c>
      <c r="EY98" s="252" t="e">
        <f t="shared" si="276"/>
        <v>#REF!</v>
      </c>
      <c r="EZ98" s="252" t="e">
        <f t="shared" si="277"/>
        <v>#REF!</v>
      </c>
      <c r="FA98" s="252" t="e">
        <f t="shared" si="278"/>
        <v>#REF!</v>
      </c>
      <c r="FB98" s="253" t="str">
        <f t="shared" si="279"/>
        <v/>
      </c>
      <c r="FC98" s="251" t="e">
        <f t="shared" si="280"/>
        <v>#REF!</v>
      </c>
      <c r="FD98" s="252" t="e">
        <f t="shared" si="281"/>
        <v>#REF!</v>
      </c>
      <c r="FE98" s="252" t="e">
        <f t="shared" si="282"/>
        <v>#REF!</v>
      </c>
      <c r="FF98" s="252" t="str">
        <f t="shared" si="283"/>
        <v/>
      </c>
      <c r="FG98" s="252" t="str">
        <f t="shared" si="284"/>
        <v/>
      </c>
      <c r="FH98" s="252" t="str">
        <f t="shared" si="285"/>
        <v/>
      </c>
      <c r="FI98" s="252" t="str">
        <f t="shared" si="286"/>
        <v/>
      </c>
      <c r="FJ98" s="252" t="str">
        <f t="shared" si="287"/>
        <v/>
      </c>
      <c r="FK98" s="252" t="str">
        <f t="shared" si="288"/>
        <v/>
      </c>
      <c r="FL98" s="252" t="str">
        <f t="shared" si="289"/>
        <v/>
      </c>
      <c r="FM98" s="252" t="str">
        <f t="shared" si="290"/>
        <v/>
      </c>
      <c r="FN98" s="253" t="str">
        <f t="shared" si="291"/>
        <v/>
      </c>
      <c r="FO98" s="251" t="str">
        <f t="shared" si="292"/>
        <v/>
      </c>
      <c r="FP98" s="252" t="str">
        <f t="shared" si="293"/>
        <v/>
      </c>
      <c r="FQ98" s="252" t="str">
        <f t="shared" si="294"/>
        <v/>
      </c>
      <c r="FR98" s="252" t="str">
        <f t="shared" si="295"/>
        <v/>
      </c>
      <c r="FS98" s="252" t="str">
        <f t="shared" si="296"/>
        <v/>
      </c>
      <c r="FT98" s="252" t="str">
        <f t="shared" si="297"/>
        <v/>
      </c>
      <c r="FU98" s="252" t="str">
        <f t="shared" si="298"/>
        <v/>
      </c>
      <c r="FV98" s="252" t="str">
        <f t="shared" si="299"/>
        <v/>
      </c>
      <c r="FW98" s="252" t="str">
        <f t="shared" si="300"/>
        <v/>
      </c>
      <c r="FX98" s="252" t="str">
        <f t="shared" si="301"/>
        <v/>
      </c>
      <c r="FY98" s="252" t="str">
        <f t="shared" si="302"/>
        <v/>
      </c>
      <c r="FZ98" s="253" t="str">
        <f t="shared" si="303"/>
        <v/>
      </c>
      <c r="GA98" s="251" t="str">
        <f t="shared" si="304"/>
        <v/>
      </c>
      <c r="GB98" s="252" t="str">
        <f t="shared" si="305"/>
        <v/>
      </c>
      <c r="GC98" s="252" t="str">
        <f t="shared" si="306"/>
        <v/>
      </c>
      <c r="GD98" s="252" t="str">
        <f t="shared" si="307"/>
        <v/>
      </c>
      <c r="GE98" s="252" t="str">
        <f t="shared" si="308"/>
        <v/>
      </c>
      <c r="GF98" s="252" t="str">
        <f t="shared" si="309"/>
        <v/>
      </c>
      <c r="GG98" s="252" t="str">
        <f t="shared" si="310"/>
        <v/>
      </c>
      <c r="GH98" s="252" t="str">
        <f t="shared" si="311"/>
        <v/>
      </c>
      <c r="GI98" s="252" t="str">
        <f t="shared" si="312"/>
        <v/>
      </c>
      <c r="GJ98" s="252" t="str">
        <f t="shared" si="313"/>
        <v/>
      </c>
      <c r="GK98" s="252" t="str">
        <f t="shared" si="314"/>
        <v/>
      </c>
      <c r="GL98" s="253" t="str">
        <f t="shared" si="315"/>
        <v/>
      </c>
      <c r="GM98" s="251" t="str">
        <f t="shared" si="316"/>
        <v/>
      </c>
      <c r="GN98" s="252" t="str">
        <f t="shared" si="317"/>
        <v/>
      </c>
      <c r="GO98" s="252" t="str">
        <f t="shared" si="318"/>
        <v/>
      </c>
      <c r="GP98" s="252" t="str">
        <f t="shared" si="319"/>
        <v/>
      </c>
      <c r="GQ98" s="252" t="str">
        <f t="shared" si="320"/>
        <v/>
      </c>
      <c r="GR98" s="252" t="str">
        <f t="shared" si="321"/>
        <v/>
      </c>
      <c r="GS98" s="252" t="str">
        <f t="shared" si="322"/>
        <v/>
      </c>
      <c r="GT98" s="252" t="str">
        <f t="shared" si="323"/>
        <v/>
      </c>
      <c r="GU98" s="252" t="str">
        <f t="shared" si="324"/>
        <v/>
      </c>
      <c r="GV98" s="252" t="str">
        <f t="shared" si="325"/>
        <v/>
      </c>
      <c r="GW98" s="252" t="str">
        <f t="shared" si="326"/>
        <v/>
      </c>
      <c r="GX98" s="253" t="str">
        <f t="shared" si="327"/>
        <v/>
      </c>
      <c r="GY98" s="248" t="e">
        <f t="shared" si="332"/>
        <v>#REF!</v>
      </c>
      <c r="GZ98" s="249" t="e">
        <f t="shared" si="332"/>
        <v>#REF!</v>
      </c>
      <c r="HA98" s="249">
        <f t="shared" si="332"/>
        <v>0</v>
      </c>
      <c r="HB98" s="249">
        <f t="shared" si="332"/>
        <v>0</v>
      </c>
      <c r="HC98" s="249">
        <f t="shared" si="332"/>
        <v>0</v>
      </c>
      <c r="HD98" s="249">
        <f t="shared" si="332"/>
        <v>0</v>
      </c>
      <c r="HE98" s="249">
        <f t="shared" si="332"/>
        <v>0</v>
      </c>
      <c r="HF98" s="250">
        <f t="shared" si="332"/>
        <v>0</v>
      </c>
      <c r="HG98" s="248" t="e">
        <f t="shared" si="333"/>
        <v>#REF!</v>
      </c>
      <c r="HH98" s="249" t="e">
        <f t="shared" si="333"/>
        <v>#REF!</v>
      </c>
      <c r="HI98" s="249">
        <f t="shared" si="333"/>
        <v>0</v>
      </c>
      <c r="HJ98" s="249">
        <f t="shared" si="333"/>
        <v>0</v>
      </c>
      <c r="HK98" s="249">
        <f t="shared" si="333"/>
        <v>0</v>
      </c>
      <c r="HL98" s="249">
        <f t="shared" si="333"/>
        <v>0</v>
      </c>
      <c r="HM98" s="249">
        <f t="shared" si="333"/>
        <v>0</v>
      </c>
      <c r="HN98" s="250">
        <f t="shared" si="333"/>
        <v>0</v>
      </c>
      <c r="HO98" s="248">
        <f t="shared" si="334"/>
        <v>0</v>
      </c>
      <c r="HP98" s="249">
        <f t="shared" si="334"/>
        <v>0</v>
      </c>
      <c r="HQ98" s="249">
        <f t="shared" si="334"/>
        <v>0</v>
      </c>
      <c r="HR98" s="249">
        <f t="shared" si="334"/>
        <v>0</v>
      </c>
      <c r="HS98" s="249">
        <f t="shared" si="334"/>
        <v>0</v>
      </c>
      <c r="HT98" s="249">
        <f t="shared" si="334"/>
        <v>0</v>
      </c>
      <c r="HU98" s="249">
        <f t="shared" si="334"/>
        <v>0</v>
      </c>
      <c r="HV98" s="250">
        <f t="shared" si="334"/>
        <v>0</v>
      </c>
      <c r="HW98" s="248">
        <f t="shared" si="335"/>
        <v>0</v>
      </c>
      <c r="HX98" s="249">
        <f t="shared" si="335"/>
        <v>0</v>
      </c>
      <c r="HY98" s="249">
        <f t="shared" si="335"/>
        <v>0</v>
      </c>
      <c r="HZ98" s="249">
        <f t="shared" si="335"/>
        <v>0</v>
      </c>
      <c r="IA98" s="249">
        <f t="shared" si="335"/>
        <v>0</v>
      </c>
      <c r="IB98" s="249">
        <f t="shared" si="335"/>
        <v>0</v>
      </c>
      <c r="IC98" s="249">
        <f t="shared" si="335"/>
        <v>0</v>
      </c>
      <c r="ID98" s="250">
        <f t="shared" si="335"/>
        <v>0</v>
      </c>
      <c r="IE98" s="248">
        <f t="shared" si="336"/>
        <v>0</v>
      </c>
      <c r="IF98" s="249">
        <f t="shared" si="336"/>
        <v>0</v>
      </c>
      <c r="IG98" s="249">
        <f t="shared" si="336"/>
        <v>0</v>
      </c>
      <c r="IH98" s="249">
        <f t="shared" si="336"/>
        <v>0</v>
      </c>
      <c r="II98" s="249">
        <f t="shared" si="336"/>
        <v>0</v>
      </c>
      <c r="IJ98" s="249">
        <f t="shared" si="336"/>
        <v>0</v>
      </c>
      <c r="IK98" s="249">
        <f t="shared" si="336"/>
        <v>0</v>
      </c>
      <c r="IL98" s="250">
        <f t="shared" si="336"/>
        <v>0</v>
      </c>
      <c r="IM98" s="251" t="e">
        <f t="shared" si="203"/>
        <v>#REF!</v>
      </c>
      <c r="IN98" s="252" t="e">
        <f t="shared" si="204"/>
        <v>#REF!</v>
      </c>
      <c r="IO98" s="252">
        <f t="shared" si="205"/>
        <v>0</v>
      </c>
      <c r="IP98" s="252">
        <f t="shared" si="206"/>
        <v>0</v>
      </c>
      <c r="IQ98" s="253">
        <f t="shared" si="207"/>
        <v>0</v>
      </c>
      <c r="IR98" s="405" t="e">
        <f t="shared" si="195"/>
        <v>#REF!</v>
      </c>
      <c r="IS98" s="246">
        <f t="shared" si="202"/>
        <v>13</v>
      </c>
      <c r="IT98" s="254" t="e">
        <f t="shared" si="328"/>
        <v>#REF!</v>
      </c>
      <c r="IU98" s="682">
        <v>2600</v>
      </c>
      <c r="IV98" s="410">
        <v>4</v>
      </c>
      <c r="IW98" s="666" t="s">
        <v>235</v>
      </c>
      <c r="IX98" s="667" t="e">
        <f t="shared" si="196"/>
        <v>#REF!</v>
      </c>
      <c r="IY98" s="668" t="e">
        <f t="shared" si="329"/>
        <v>#REF!</v>
      </c>
      <c r="IZ98" s="669">
        <v>3</v>
      </c>
      <c r="JA98" s="670">
        <v>2</v>
      </c>
      <c r="JB98" s="668" t="e">
        <f t="shared" si="330"/>
        <v>#REF!</v>
      </c>
      <c r="JC98" s="669">
        <f t="shared" si="338"/>
        <v>3</v>
      </c>
      <c r="JD98" s="670">
        <f t="shared" si="338"/>
        <v>2</v>
      </c>
      <c r="JE98" s="671" t="e">
        <f t="shared" si="331"/>
        <v>#REF!</v>
      </c>
      <c r="JF98" s="672">
        <v>3</v>
      </c>
      <c r="JG98" s="673">
        <v>0</v>
      </c>
      <c r="JH98" s="671"/>
      <c r="JI98" s="672"/>
      <c r="JJ98" s="673"/>
      <c r="JK98" s="419"/>
      <c r="JL98" s="420"/>
      <c r="JM98" s="421"/>
      <c r="JN98" s="680">
        <v>1</v>
      </c>
      <c r="JO98" s="680">
        <v>1</v>
      </c>
      <c r="JP98" s="680">
        <v>1</v>
      </c>
      <c r="JQ98" s="680">
        <v>1</v>
      </c>
      <c r="JR98" s="681">
        <v>1</v>
      </c>
      <c r="JS98" s="676" t="e">
        <f t="shared" si="201"/>
        <v>#REF!</v>
      </c>
    </row>
    <row r="99" spans="25:279" ht="20.100000000000001" hidden="1" customHeight="1">
      <c r="Y99" s="381" t="e">
        <f>N!IK74</f>
        <v>#REF!</v>
      </c>
      <c r="Z99" s="378" t="s">
        <v>56</v>
      </c>
      <c r="AA99" s="240" t="e">
        <f>IF(AA$32="",IF(AA$31="",(SUMIF(S!$HC$15:$HL$15,'Ciclo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Semaforico'!AA$30,O!$HC74:$HL74))*AA$31),(SUMIF(S!$HC$15:$HL$15,'Ciclo Semaforico'!AA$32,S!$HC74:$HL74)+SUMIF(N!$HC$15:$HL$15,'Ciclo Semaforico'!AA$32,N!$HC74:$HL74)+SUMIF(E!$HC$15:$HL$15,'Ciclo Semaforico'!AA$32,E!$HC74:$HL74)+SUMIF(O!$HC$15:$HL$15,'Ciclo Semaforico'!AA$32,O!$HC74:$HL74))-IF(AA$31="",(SUMIF(S!$HC$15:$HL$15,'Ciclo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Semaforico'!AA$30,O!$HC74:$HL74))*AA$31))</f>
        <v>#REF!</v>
      </c>
      <c r="AB99" s="241" t="e">
        <f>IF(AB$32="",IF(AB$31="",(SUMIF(S!$HC$15:$HL$15,'Ciclo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Semaforico'!AB$30,O!$HC74:$HL74))*AB$31),(SUMIF(S!$HC$15:$HL$15,'Ciclo Semaforico'!AB$32,S!$HC74:$HL74)+SUMIF(N!$HC$15:$HL$15,'Ciclo Semaforico'!AB$32,N!$HC74:$HL74)+SUMIF(E!$HC$15:$HL$15,'Ciclo Semaforico'!AB$32,E!$HC74:$HL74)+SUMIF(O!$HC$15:$HL$15,'Ciclo Semaforico'!AB$32,O!$HC74:$HL74))-IF(AB$31="",(SUMIF(S!$HC$15:$HL$15,'Ciclo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Semaforico'!AB$30,O!$HC74:$HL74))*AB$31))</f>
        <v>#REF!</v>
      </c>
      <c r="AC99" s="241" t="e">
        <f>IF(AC$32="",IF(AC$31="",(SUMIF(S!$HC$15:$HL$15,'Ciclo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Semaforico'!AC$30,O!$HC74:$HL74))*AC$31),(SUMIF(S!$HC$15:$HL$15,'Ciclo Semaforico'!AC$32,S!$HC74:$HL74)+SUMIF(N!$HC$15:$HL$15,'Ciclo Semaforico'!AC$32,N!$HC74:$HL74)+SUMIF(E!$HC$15:$HL$15,'Ciclo Semaforico'!AC$32,E!$HC74:$HL74)+SUMIF(O!$HC$15:$HL$15,'Ciclo Semaforico'!AC$32,O!$HC74:$HL74))-IF(AC$31="",(SUMIF(S!$HC$15:$HL$15,'Ciclo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Semaforico'!AC$30,O!$HC74:$HL74))*AC$31))</f>
        <v>#REF!</v>
      </c>
      <c r="AD99" s="241" t="e">
        <f>IF(AD$32="",IF(AD$31="",(SUMIF(S!$HC$15:$HL$15,'Ciclo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Semaforico'!AD$30,O!$HC74:$HL74))*AD$31),(SUMIF(S!$HC$15:$HL$15,'Ciclo Semaforico'!AD$32,S!$HC74:$HL74)+SUMIF(N!$HC$15:$HL$15,'Ciclo Semaforico'!AD$32,N!$HC74:$HL74)+SUMIF(E!$HC$15:$HL$15,'Ciclo Semaforico'!AD$32,E!$HC74:$HL74)+SUMIF(O!$HC$15:$HL$15,'Ciclo Semaforico'!AD$32,O!$HC74:$HL74))-IF(AD$31="",(SUMIF(S!$HC$15:$HL$15,'Ciclo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Semaforico'!AD$30,O!$HC74:$HL74))*AD$31))</f>
        <v>#REF!</v>
      </c>
      <c r="AE99" s="241" t="e">
        <f>IF(AE$32="",IF(AE$31="",(SUMIF(S!$HC$15:$HL$15,'Ciclo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Semaforico'!AE$30,O!$HC74:$HL74))*AE$31),(SUMIF(S!$HC$15:$HL$15,'Ciclo Semaforico'!AE$32,S!$HC74:$HL74)+SUMIF(N!$HC$15:$HL$15,'Ciclo Semaforico'!AE$32,N!$HC74:$HL74)+SUMIF(E!$HC$15:$HL$15,'Ciclo Semaforico'!AE$32,E!$HC74:$HL74)+SUMIF(O!$HC$15:$HL$15,'Ciclo Semaforico'!AE$32,O!$HC74:$HL74))-IF(AE$31="",(SUMIF(S!$HC$15:$HL$15,'Ciclo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Semaforico'!AE$30,O!$HC74:$HL74))*AE$31))</f>
        <v>#REF!</v>
      </c>
      <c r="AF99" s="241" t="e">
        <f>IF(AF$32="",IF(AF$31="",(SUMIF(S!$HC$15:$HL$15,'Ciclo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Semaforico'!AF$30,O!$HC74:$HL74))*AF$31),(SUMIF(S!$HC$15:$HL$15,'Ciclo Semaforico'!AF$32,S!$HC74:$HL74)+SUMIF(N!$HC$15:$HL$15,'Ciclo Semaforico'!AF$32,N!$HC74:$HL74)+SUMIF(E!$HC$15:$HL$15,'Ciclo Semaforico'!AF$32,E!$HC74:$HL74)+SUMIF(O!$HC$15:$HL$15,'Ciclo Semaforico'!AF$32,O!$HC74:$HL74))-IF(AF$31="",(SUMIF(S!$HC$15:$HL$15,'Ciclo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Semaforico'!AF$30,O!$HC74:$HL74))*AF$31))</f>
        <v>#REF!</v>
      </c>
      <c r="AG99" s="241" t="e">
        <f>IF(AG$32="",IF(AG$31="",(SUMIF(S!$HC$15:$HL$15,'Ciclo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Semaforico'!AG$30,O!$HC74:$HL74))*AG$31),(SUMIF(S!$HC$15:$HL$15,'Ciclo Semaforico'!AG$32,S!$HC74:$HL74)+SUMIF(N!$HC$15:$HL$15,'Ciclo Semaforico'!AG$32,N!$HC74:$HL74)+SUMIF(E!$HC$15:$HL$15,'Ciclo Semaforico'!AG$32,E!$HC74:$HL74)+SUMIF(O!$HC$15:$HL$15,'Ciclo Semaforico'!AG$32,O!$HC74:$HL74))-IF(AG$31="",(SUMIF(S!$HC$15:$HL$15,'Ciclo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Semaforico'!AG$30,O!$HC74:$HL74))*AG$31))</f>
        <v>#REF!</v>
      </c>
      <c r="AH99" s="241" t="e">
        <f>IF(AH$32="",IF(AH$31="",(SUMIF(S!$HC$15:$HL$15,'Ciclo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Semaforico'!AH$30,O!$HC74:$HL74))*AH$31),(SUMIF(S!$HC$15:$HL$15,'Ciclo Semaforico'!AH$32,S!$HC74:$HL74)+SUMIF(N!$HC$15:$HL$15,'Ciclo Semaforico'!AH$32,N!$HC74:$HL74)+SUMIF(E!$HC$15:$HL$15,'Ciclo Semaforico'!AH$32,E!$HC74:$HL74)+SUMIF(O!$HC$15:$HL$15,'Ciclo Semaforico'!AH$32,O!$HC74:$HL74))-IF(AH$31="",(SUMIF(S!$HC$15:$HL$15,'Ciclo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Semaforico'!AH$30,O!$HC74:$HL74))*AH$31))</f>
        <v>#REF!</v>
      </c>
      <c r="AI99" s="241" t="e">
        <f>IF(AI$32="",IF(AI$31="",(SUMIF(S!$HC$15:$HL$15,'Ciclo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Semaforico'!AI$30,O!$HC74:$HL74))*AI$31),(SUMIF(S!$HC$15:$HL$15,'Ciclo Semaforico'!AI$32,S!$HC74:$HL74)+SUMIF(N!$HC$15:$HL$15,'Ciclo Semaforico'!AI$32,N!$HC74:$HL74)+SUMIF(E!$HC$15:$HL$15,'Ciclo Semaforico'!AI$32,E!$HC74:$HL74)+SUMIF(O!$HC$15:$HL$15,'Ciclo Semaforico'!AI$32,O!$HC74:$HL74))-IF(AI$31="",(SUMIF(S!$HC$15:$HL$15,'Ciclo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Semaforico'!AI$30,O!$HC74:$HL74))*AI$31))</f>
        <v>#REF!</v>
      </c>
      <c r="AJ99" s="241" t="e">
        <f>IF(AJ$32="",IF(AJ$31="",(SUMIF(S!$HC$15:$HL$15,'Ciclo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Semaforico'!AJ$30,O!$HC74:$HL74))*AJ$31),(SUMIF(S!$HC$15:$HL$15,'Ciclo Semaforico'!AJ$32,S!$HC74:$HL74)+SUMIF(N!$HC$15:$HL$15,'Ciclo Semaforico'!AJ$32,N!$HC74:$HL74)+SUMIF(E!$HC$15:$HL$15,'Ciclo Semaforico'!AJ$32,E!$HC74:$HL74)+SUMIF(O!$HC$15:$HL$15,'Ciclo Semaforico'!AJ$32,O!$HC74:$HL74))-IF(AJ$31="",(SUMIF(S!$HC$15:$HL$15,'Ciclo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Semaforico'!AJ$30,O!$HC74:$HL74))*AJ$31))</f>
        <v>#REF!</v>
      </c>
      <c r="AK99" s="241" t="e">
        <f>IF(AK$32="",IF(AK$31="",(SUMIF(S!$HC$15:$HL$15,'Ciclo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Semaforico'!AK$30,O!$HC74:$HL74))*AK$31),(SUMIF(S!$HC$15:$HL$15,'Ciclo Semaforico'!AK$32,S!$HC74:$HL74)+SUMIF(N!$HC$15:$HL$15,'Ciclo Semaforico'!AK$32,N!$HC74:$HL74)+SUMIF(E!$HC$15:$HL$15,'Ciclo Semaforico'!AK$32,E!$HC74:$HL74)+SUMIF(O!$HC$15:$HL$15,'Ciclo Semaforico'!AK$32,O!$HC74:$HL74))-IF(AK$31="",(SUMIF(S!$HC$15:$HL$15,'Ciclo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Semaforico'!AK$30,O!$HC74:$HL74))*AK$31))</f>
        <v>#REF!</v>
      </c>
      <c r="AL99" s="242">
        <f>IF(AL$32="",IF(AL$31="",(SUMIF(S!$HC$15:$HL$15,'Ciclo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Semaforico'!AL$30,O!$HC74:$HL74))*AL$31),(SUMIF(S!$HC$15:$HL$15,'Ciclo Semaforico'!AL$32,S!$HC74:$HL74)+SUMIF(N!$HC$15:$HL$15,'Ciclo Semaforico'!AL$32,N!$HC74:$HL74)+SUMIF(E!$HC$15:$HL$15,'Ciclo Semaforico'!AL$32,E!$HC74:$HL74)+SUMIF(O!$HC$15:$HL$15,'Ciclo Semaforico'!AL$32,O!$HC74:$HL74))-IF(AL$31="",(SUMIF(S!$HC$15:$HL$15,'Ciclo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Semaforico'!AL$30,O!$HC74:$HL74))*AL$31))</f>
        <v>0</v>
      </c>
      <c r="AM99" s="240" t="e">
        <f>IF(AM$32="",IF(AM$31="",(SUMIF(S!$HC$15:$HL$15,'Ciclo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Semaforico'!AM$30,O!$HC74:$HL74))*AM$31),(SUMIF(S!$HC$15:$HL$15,'Ciclo Semaforico'!AM$32,S!$HC74:$HL74)+SUMIF(N!$HC$15:$HL$15,'Ciclo Semaforico'!AM$32,N!$HC74:$HL74)+SUMIF(E!$HC$15:$HL$15,'Ciclo Semaforico'!AM$32,E!$HC74:$HL74)+SUMIF(O!$HC$15:$HL$15,'Ciclo Semaforico'!AM$32,O!$HC74:$HL74))-IF(AM$31="",(SUMIF(S!$HC$15:$HL$15,'Ciclo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Semaforico'!AM$30,O!$HC74:$HL74))*AM$31))</f>
        <v>#REF!</v>
      </c>
      <c r="AN99" s="241" t="e">
        <f>IF(AN$32="",IF(AN$31="",(SUMIF(S!$HC$15:$HL$15,'Ciclo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Semaforico'!AN$30,O!$HC74:$HL74))*AN$31),(SUMIF(S!$HC$15:$HL$15,'Ciclo Semaforico'!AN$32,S!$HC74:$HL74)+SUMIF(N!$HC$15:$HL$15,'Ciclo Semaforico'!AN$32,N!$HC74:$HL74)+SUMIF(E!$HC$15:$HL$15,'Ciclo Semaforico'!AN$32,E!$HC74:$HL74)+SUMIF(O!$HC$15:$HL$15,'Ciclo Semaforico'!AN$32,O!$HC74:$HL74))-IF(AN$31="",(SUMIF(S!$HC$15:$HL$15,'Ciclo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Semaforico'!AN$30,O!$HC74:$HL74))*AN$31))</f>
        <v>#REF!</v>
      </c>
      <c r="AO99" s="241" t="e">
        <f>IF(AO$32="",IF(AO$31="",(SUMIF(S!$HC$15:$HL$15,'Ciclo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Semaforico'!AO$30,O!$HC74:$HL74))*AO$31),(SUMIF(S!$HC$15:$HL$15,'Ciclo Semaforico'!AO$32,S!$HC74:$HL74)+SUMIF(N!$HC$15:$HL$15,'Ciclo Semaforico'!AO$32,N!$HC74:$HL74)+SUMIF(E!$HC$15:$HL$15,'Ciclo Semaforico'!AO$32,E!$HC74:$HL74)+SUMIF(O!$HC$15:$HL$15,'Ciclo Semaforico'!AO$32,O!$HC74:$HL74))-IF(AO$31="",(SUMIF(S!$HC$15:$HL$15,'Ciclo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Semaforico'!AO$30,O!$HC74:$HL74))*AO$31))</f>
        <v>#REF!</v>
      </c>
      <c r="AP99" s="241">
        <f>IF(AP$32="",IF(AP$31="",(SUMIF(S!$HC$15:$HL$15,'Ciclo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Semaforico'!AP$30,O!$HC74:$HL74))*AP$31),(SUMIF(S!$HC$15:$HL$15,'Ciclo Semaforico'!AP$32,S!$HC74:$HL74)+SUMIF(N!$HC$15:$HL$15,'Ciclo Semaforico'!AP$32,N!$HC74:$HL74)+SUMIF(E!$HC$15:$HL$15,'Ciclo Semaforico'!AP$32,E!$HC74:$HL74)+SUMIF(O!$HC$15:$HL$15,'Ciclo Semaforico'!AP$32,O!$HC74:$HL74))-IF(AP$31="",(SUMIF(S!$HC$15:$HL$15,'Ciclo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Semaforico'!AP$30,O!$HC74:$HL74))*AP$31))</f>
        <v>0</v>
      </c>
      <c r="AQ99" s="241">
        <f>IF(AQ$32="",IF(AQ$31="",(SUMIF(S!$HC$15:$HL$15,'Ciclo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Semaforico'!AQ$30,O!$HC74:$HL74))*AQ$31),(SUMIF(S!$HC$15:$HL$15,'Ciclo Semaforico'!AQ$32,S!$HC74:$HL74)+SUMIF(N!$HC$15:$HL$15,'Ciclo Semaforico'!AQ$32,N!$HC74:$HL74)+SUMIF(E!$HC$15:$HL$15,'Ciclo Semaforico'!AQ$32,E!$HC74:$HL74)+SUMIF(O!$HC$15:$HL$15,'Ciclo Semaforico'!AQ$32,O!$HC74:$HL74))-IF(AQ$31="",(SUMIF(S!$HC$15:$HL$15,'Ciclo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Semaforico'!AQ$30,O!$HC74:$HL74))*AQ$31))</f>
        <v>0</v>
      </c>
      <c r="AR99" s="241">
        <f>IF(AR$32="",IF(AR$31="",(SUMIF(S!$HC$15:$HL$15,'Ciclo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Semaforico'!AR$30,O!$HC74:$HL74))*AR$31),(SUMIF(S!$HC$15:$HL$15,'Ciclo Semaforico'!AR$32,S!$HC74:$HL74)+SUMIF(N!$HC$15:$HL$15,'Ciclo Semaforico'!AR$32,N!$HC74:$HL74)+SUMIF(E!$HC$15:$HL$15,'Ciclo Semaforico'!AR$32,E!$HC74:$HL74)+SUMIF(O!$HC$15:$HL$15,'Ciclo Semaforico'!AR$32,O!$HC74:$HL74))-IF(AR$31="",(SUMIF(S!$HC$15:$HL$15,'Ciclo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Semaforico'!AR$30,O!$HC74:$HL74))*AR$31))</f>
        <v>0</v>
      </c>
      <c r="AS99" s="241">
        <f>IF(AS$32="",IF(AS$31="",(SUMIF(S!$HC$15:$HL$15,'Ciclo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Semaforico'!AS$30,O!$HC74:$HL74))*AS$31),(SUMIF(S!$HC$15:$HL$15,'Ciclo Semaforico'!AS$32,S!$HC74:$HL74)+SUMIF(N!$HC$15:$HL$15,'Ciclo Semaforico'!AS$32,N!$HC74:$HL74)+SUMIF(E!$HC$15:$HL$15,'Ciclo Semaforico'!AS$32,E!$HC74:$HL74)+SUMIF(O!$HC$15:$HL$15,'Ciclo Semaforico'!AS$32,O!$HC74:$HL74))-IF(AS$31="",(SUMIF(S!$HC$15:$HL$15,'Ciclo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Semaforico'!AS$30,O!$HC74:$HL74))*AS$31))</f>
        <v>0</v>
      </c>
      <c r="AT99" s="241">
        <f>IF(AT$32="",IF(AT$31="",(SUMIF(S!$HC$15:$HL$15,'Ciclo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Semaforico'!AT$30,O!$HC74:$HL74))*AT$31),(SUMIF(S!$HC$15:$HL$15,'Ciclo Semaforico'!AT$32,S!$HC74:$HL74)+SUMIF(N!$HC$15:$HL$15,'Ciclo Semaforico'!AT$32,N!$HC74:$HL74)+SUMIF(E!$HC$15:$HL$15,'Ciclo Semaforico'!AT$32,E!$HC74:$HL74)+SUMIF(O!$HC$15:$HL$15,'Ciclo Semaforico'!AT$32,O!$HC74:$HL74))-IF(AT$31="",(SUMIF(S!$HC$15:$HL$15,'Ciclo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Semaforico'!AT$30,O!$HC74:$HL74))*AT$31))</f>
        <v>0</v>
      </c>
      <c r="AU99" s="241">
        <f>IF(AU$32="",IF(AU$31="",(SUMIF(S!$HC$15:$HL$15,'Ciclo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Semaforico'!AU$30,O!$HC74:$HL74))*AU$31),(SUMIF(S!$HC$15:$HL$15,'Ciclo Semaforico'!AU$32,S!$HC74:$HL74)+SUMIF(N!$HC$15:$HL$15,'Ciclo Semaforico'!AU$32,N!$HC74:$HL74)+SUMIF(E!$HC$15:$HL$15,'Ciclo Semaforico'!AU$32,E!$HC74:$HL74)+SUMIF(O!$HC$15:$HL$15,'Ciclo Semaforico'!AU$32,O!$HC74:$HL74))-IF(AU$31="",(SUMIF(S!$HC$15:$HL$15,'Ciclo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Semaforico'!AU$30,O!$HC74:$HL74))*AU$31))</f>
        <v>0</v>
      </c>
      <c r="AV99" s="241">
        <f>IF(AV$32="",IF(AV$31="",(SUMIF(S!$HC$15:$HL$15,'Ciclo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Semaforico'!AV$30,O!$HC74:$HL74))*AV$31),(SUMIF(S!$HC$15:$HL$15,'Ciclo Semaforico'!AV$32,S!$HC74:$HL74)+SUMIF(N!$HC$15:$HL$15,'Ciclo Semaforico'!AV$32,N!$HC74:$HL74)+SUMIF(E!$HC$15:$HL$15,'Ciclo Semaforico'!AV$32,E!$HC74:$HL74)+SUMIF(O!$HC$15:$HL$15,'Ciclo Semaforico'!AV$32,O!$HC74:$HL74))-IF(AV$31="",(SUMIF(S!$HC$15:$HL$15,'Ciclo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Semaforico'!AV$30,O!$HC74:$HL74))*AV$31))</f>
        <v>0</v>
      </c>
      <c r="AW99" s="241">
        <f>IF(AW$32="",IF(AW$31="",(SUMIF(S!$HC$15:$HL$15,'Ciclo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Semaforico'!AW$30,O!$HC74:$HL74))*AW$31),(SUMIF(S!$HC$15:$HL$15,'Ciclo Semaforico'!AW$32,S!$HC74:$HL74)+SUMIF(N!$HC$15:$HL$15,'Ciclo Semaforico'!AW$32,N!$HC74:$HL74)+SUMIF(E!$HC$15:$HL$15,'Ciclo Semaforico'!AW$32,E!$HC74:$HL74)+SUMIF(O!$HC$15:$HL$15,'Ciclo Semaforico'!AW$32,O!$HC74:$HL74))-IF(AW$31="",(SUMIF(S!$HC$15:$HL$15,'Ciclo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Semaforico'!AW$30,O!$HC74:$HL74))*AW$31))</f>
        <v>0</v>
      </c>
      <c r="AX99" s="242">
        <f>IF(AX$32="",IF(AX$31="",(SUMIF(S!$HC$15:$HL$15,'Ciclo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Semaforico'!AX$30,O!$HC74:$HL74))*AX$31),(SUMIF(S!$HC$15:$HL$15,'Ciclo Semaforico'!AX$32,S!$HC74:$HL74)+SUMIF(N!$HC$15:$HL$15,'Ciclo Semaforico'!AX$32,N!$HC74:$HL74)+SUMIF(E!$HC$15:$HL$15,'Ciclo Semaforico'!AX$32,E!$HC74:$HL74)+SUMIF(O!$HC$15:$HL$15,'Ciclo Semaforico'!AX$32,O!$HC74:$HL74))-IF(AX$31="",(SUMIF(S!$HC$15:$HL$15,'Ciclo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Semaforico'!AX$30,O!$HC74:$HL74))*AX$31))</f>
        <v>0</v>
      </c>
      <c r="AY99" s="240">
        <f>IF(AY$32="",IF(AY$31="",(SUMIF(S!$HC$15:$HL$15,'Ciclo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Semaforico'!AY$30,O!$HC74:$HL74))*AY$31),(SUMIF(S!$HC$15:$HL$15,'Ciclo Semaforico'!AY$32,S!$HC74:$HL74)+SUMIF(N!$HC$15:$HL$15,'Ciclo Semaforico'!AY$32,N!$HC74:$HL74)+SUMIF(E!$HC$15:$HL$15,'Ciclo Semaforico'!AY$32,E!$HC74:$HL74)+SUMIF(O!$HC$15:$HL$15,'Ciclo Semaforico'!AY$32,O!$HC74:$HL74))-IF(AY$31="",(SUMIF(S!$HC$15:$HL$15,'Ciclo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Semaforico'!AY$30,O!$HC74:$HL74))*AY$31))</f>
        <v>0</v>
      </c>
      <c r="AZ99" s="241">
        <f>IF(AZ$32="",IF(AZ$31="",(SUMIF(S!$HC$15:$HL$15,'Ciclo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Semaforico'!AZ$30,O!$HC74:$HL74))*AZ$31),(SUMIF(S!$HC$15:$HL$15,'Ciclo Semaforico'!AZ$32,S!$HC74:$HL74)+SUMIF(N!$HC$15:$HL$15,'Ciclo Semaforico'!AZ$32,N!$HC74:$HL74)+SUMIF(E!$HC$15:$HL$15,'Ciclo Semaforico'!AZ$32,E!$HC74:$HL74)+SUMIF(O!$HC$15:$HL$15,'Ciclo Semaforico'!AZ$32,O!$HC74:$HL74))-IF(AZ$31="",(SUMIF(S!$HC$15:$HL$15,'Ciclo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Semaforico'!AZ$30,O!$HC74:$HL74))*AZ$31))</f>
        <v>0</v>
      </c>
      <c r="BA99" s="241">
        <f>IF(BA$32="",IF(BA$31="",(SUMIF(S!$HC$15:$HL$15,'Ciclo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Semaforico'!BA$30,O!$HC74:$HL74))*BA$31),(SUMIF(S!$HC$15:$HL$15,'Ciclo Semaforico'!BA$32,S!$HC74:$HL74)+SUMIF(N!$HC$15:$HL$15,'Ciclo Semaforico'!BA$32,N!$HC74:$HL74)+SUMIF(E!$HC$15:$HL$15,'Ciclo Semaforico'!BA$32,E!$HC74:$HL74)+SUMIF(O!$HC$15:$HL$15,'Ciclo Semaforico'!BA$32,O!$HC74:$HL74))-IF(BA$31="",(SUMIF(S!$HC$15:$HL$15,'Ciclo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Semaforico'!BA$30,O!$HC74:$HL74))*BA$31))</f>
        <v>0</v>
      </c>
      <c r="BB99" s="241">
        <f>IF(BB$32="",IF(BB$31="",(SUMIF(S!$HC$15:$HL$15,'Ciclo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Semaforico'!BB$30,O!$HC74:$HL74))*BB$31),(SUMIF(S!$HC$15:$HL$15,'Ciclo Semaforico'!BB$32,S!$HC74:$HL74)+SUMIF(N!$HC$15:$HL$15,'Ciclo Semaforico'!BB$32,N!$HC74:$HL74)+SUMIF(E!$HC$15:$HL$15,'Ciclo Semaforico'!BB$32,E!$HC74:$HL74)+SUMIF(O!$HC$15:$HL$15,'Ciclo Semaforico'!BB$32,O!$HC74:$HL74))-IF(BB$31="",(SUMIF(S!$HC$15:$HL$15,'Ciclo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Semaforico'!BB$30,O!$HC74:$HL74))*BB$31))</f>
        <v>0</v>
      </c>
      <c r="BC99" s="241">
        <f>IF(BC$32="",IF(BC$31="",(SUMIF(S!$HC$15:$HL$15,'Ciclo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Semaforico'!BC$30,O!$HC74:$HL74))*BC$31),(SUMIF(S!$HC$15:$HL$15,'Ciclo Semaforico'!BC$32,S!$HC74:$HL74)+SUMIF(N!$HC$15:$HL$15,'Ciclo Semaforico'!BC$32,N!$HC74:$HL74)+SUMIF(E!$HC$15:$HL$15,'Ciclo Semaforico'!BC$32,E!$HC74:$HL74)+SUMIF(O!$HC$15:$HL$15,'Ciclo Semaforico'!BC$32,O!$HC74:$HL74))-IF(BC$31="",(SUMIF(S!$HC$15:$HL$15,'Ciclo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Semaforico'!BC$30,O!$HC74:$HL74))*BC$31))</f>
        <v>0</v>
      </c>
      <c r="BD99" s="241">
        <f>IF(BD$32="",IF(BD$31="",(SUMIF(S!$HC$15:$HL$15,'Ciclo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Semaforico'!BD$30,O!$HC74:$HL74))*BD$31),(SUMIF(S!$HC$15:$HL$15,'Ciclo Semaforico'!BD$32,S!$HC74:$HL74)+SUMIF(N!$HC$15:$HL$15,'Ciclo Semaforico'!BD$32,N!$HC74:$HL74)+SUMIF(E!$HC$15:$HL$15,'Ciclo Semaforico'!BD$32,E!$HC74:$HL74)+SUMIF(O!$HC$15:$HL$15,'Ciclo Semaforico'!BD$32,O!$HC74:$HL74))-IF(BD$31="",(SUMIF(S!$HC$15:$HL$15,'Ciclo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Semaforico'!BD$30,O!$HC74:$HL74))*BD$31))</f>
        <v>0</v>
      </c>
      <c r="BE99" s="241">
        <f>IF(BE$32="",IF(BE$31="",(SUMIF(S!$HC$15:$HL$15,'Ciclo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Semaforico'!BE$30,O!$HC74:$HL74))*BE$31),(SUMIF(S!$HC$15:$HL$15,'Ciclo Semaforico'!BE$32,S!$HC74:$HL74)+SUMIF(N!$HC$15:$HL$15,'Ciclo Semaforico'!BE$32,N!$HC74:$HL74)+SUMIF(E!$HC$15:$HL$15,'Ciclo Semaforico'!BE$32,E!$HC74:$HL74)+SUMIF(O!$HC$15:$HL$15,'Ciclo Semaforico'!BE$32,O!$HC74:$HL74))-IF(BE$31="",(SUMIF(S!$HC$15:$HL$15,'Ciclo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Semaforico'!BE$30,O!$HC74:$HL74))*BE$31))</f>
        <v>0</v>
      </c>
      <c r="BF99" s="241">
        <f>IF(BF$32="",IF(BF$31="",(SUMIF(S!$HC$15:$HL$15,'Ciclo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Semaforico'!BF$30,O!$HC74:$HL74))*BF$31),(SUMIF(S!$HC$15:$HL$15,'Ciclo Semaforico'!BF$32,S!$HC74:$HL74)+SUMIF(N!$HC$15:$HL$15,'Ciclo Semaforico'!BF$32,N!$HC74:$HL74)+SUMIF(E!$HC$15:$HL$15,'Ciclo Semaforico'!BF$32,E!$HC74:$HL74)+SUMIF(O!$HC$15:$HL$15,'Ciclo Semaforico'!BF$32,O!$HC74:$HL74))-IF(BF$31="",(SUMIF(S!$HC$15:$HL$15,'Ciclo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Semaforico'!BF$30,O!$HC74:$HL74))*BF$31))</f>
        <v>0</v>
      </c>
      <c r="BG99" s="241">
        <f>IF(BG$32="",IF(BG$31="",(SUMIF(S!$HC$15:$HL$15,'Ciclo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Semaforico'!BG$30,O!$HC74:$HL74))*BG$31),(SUMIF(S!$HC$15:$HL$15,'Ciclo Semaforico'!BG$32,S!$HC74:$HL74)+SUMIF(N!$HC$15:$HL$15,'Ciclo Semaforico'!BG$32,N!$HC74:$HL74)+SUMIF(E!$HC$15:$HL$15,'Ciclo Semaforico'!BG$32,E!$HC74:$HL74)+SUMIF(O!$HC$15:$HL$15,'Ciclo Semaforico'!BG$32,O!$HC74:$HL74))-IF(BG$31="",(SUMIF(S!$HC$15:$HL$15,'Ciclo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Semaforico'!BG$30,O!$HC74:$HL74))*BG$31))</f>
        <v>0</v>
      </c>
      <c r="BH99" s="241">
        <f>IF(BH$32="",IF(BH$31="",(SUMIF(S!$HC$15:$HL$15,'Ciclo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Semaforico'!BH$30,O!$HC74:$HL74))*BH$31),(SUMIF(S!$HC$15:$HL$15,'Ciclo Semaforico'!BH$32,S!$HC74:$HL74)+SUMIF(N!$HC$15:$HL$15,'Ciclo Semaforico'!BH$32,N!$HC74:$HL74)+SUMIF(E!$HC$15:$HL$15,'Ciclo Semaforico'!BH$32,E!$HC74:$HL74)+SUMIF(O!$HC$15:$HL$15,'Ciclo Semaforico'!BH$32,O!$HC74:$HL74))-IF(BH$31="",(SUMIF(S!$HC$15:$HL$15,'Ciclo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Semaforico'!BH$30,O!$HC74:$HL74))*BH$31))</f>
        <v>0</v>
      </c>
      <c r="BI99" s="241">
        <f>IF(BI$32="",IF(BI$31="",(SUMIF(S!$HC$15:$HL$15,'Ciclo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Semaforico'!BI$30,O!$HC74:$HL74))*BI$31),(SUMIF(S!$HC$15:$HL$15,'Ciclo Semaforico'!BI$32,S!$HC74:$HL74)+SUMIF(N!$HC$15:$HL$15,'Ciclo Semaforico'!BI$32,N!$HC74:$HL74)+SUMIF(E!$HC$15:$HL$15,'Ciclo Semaforico'!BI$32,E!$HC74:$HL74)+SUMIF(O!$HC$15:$HL$15,'Ciclo Semaforico'!BI$32,O!$HC74:$HL74))-IF(BI$31="",(SUMIF(S!$HC$15:$HL$15,'Ciclo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Semaforico'!BI$30,O!$HC74:$HL74))*BI$31))</f>
        <v>0</v>
      </c>
      <c r="BJ99" s="242">
        <f>IF(BJ$32="",IF(BJ$31="",(SUMIF(S!$HC$15:$HL$15,'Ciclo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Semaforico'!BJ$30,O!$HC74:$HL74))*BJ$31),(SUMIF(S!$HC$15:$HL$15,'Ciclo Semaforico'!BJ$32,S!$HC74:$HL74)+SUMIF(N!$HC$15:$HL$15,'Ciclo Semaforico'!BJ$32,N!$HC74:$HL74)+SUMIF(E!$HC$15:$HL$15,'Ciclo Semaforico'!BJ$32,E!$HC74:$HL74)+SUMIF(O!$HC$15:$HL$15,'Ciclo Semaforico'!BJ$32,O!$HC74:$HL74))-IF(BJ$31="",(SUMIF(S!$HC$15:$HL$15,'Ciclo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Semaforico'!BJ$30,O!$HC74:$HL74))*BJ$31))</f>
        <v>0</v>
      </c>
      <c r="BK99" s="240">
        <f>IF(BK$32="",IF(BK$31="",(SUMIF(S!$HC$15:$HL$15,'Ciclo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Semaforico'!BK$30,O!$HC74:$HL74))*BK$31),(SUMIF(S!$HC$15:$HL$15,'Ciclo Semaforico'!BK$32,S!$HC74:$HL74)+SUMIF(N!$HC$15:$HL$15,'Ciclo Semaforico'!BK$32,N!$HC74:$HL74)+SUMIF(E!$HC$15:$HL$15,'Ciclo Semaforico'!BK$32,E!$HC74:$HL74)+SUMIF(O!$HC$15:$HL$15,'Ciclo Semaforico'!BK$32,O!$HC74:$HL74))-IF(BK$31="",(SUMIF(S!$HC$15:$HL$15,'Ciclo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Semaforico'!BK$30,O!$HC74:$HL74))*BK$31))</f>
        <v>0</v>
      </c>
      <c r="BL99" s="241">
        <f>IF(BL$32="",IF(BL$31="",(SUMIF(S!$HC$15:$HL$15,'Ciclo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Semaforico'!BL$30,O!$HC74:$HL74))*BL$31),(SUMIF(S!$HC$15:$HL$15,'Ciclo Semaforico'!BL$32,S!$HC74:$HL74)+SUMIF(N!$HC$15:$HL$15,'Ciclo Semaforico'!BL$32,N!$HC74:$HL74)+SUMIF(E!$HC$15:$HL$15,'Ciclo Semaforico'!BL$32,E!$HC74:$HL74)+SUMIF(O!$HC$15:$HL$15,'Ciclo Semaforico'!BL$32,O!$HC74:$HL74))-IF(BL$31="",(SUMIF(S!$HC$15:$HL$15,'Ciclo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Semaforico'!BL$30,O!$HC74:$HL74))*BL$31))</f>
        <v>0</v>
      </c>
      <c r="BM99" s="241">
        <f>IF(BM$32="",IF(BM$31="",(SUMIF(S!$HC$15:$HL$15,'Ciclo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Semaforico'!BM$30,O!$HC74:$HL74))*BM$31),(SUMIF(S!$HC$15:$HL$15,'Ciclo Semaforico'!BM$32,S!$HC74:$HL74)+SUMIF(N!$HC$15:$HL$15,'Ciclo Semaforico'!BM$32,N!$HC74:$HL74)+SUMIF(E!$HC$15:$HL$15,'Ciclo Semaforico'!BM$32,E!$HC74:$HL74)+SUMIF(O!$HC$15:$HL$15,'Ciclo Semaforico'!BM$32,O!$HC74:$HL74))-IF(BM$31="",(SUMIF(S!$HC$15:$HL$15,'Ciclo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Semaforico'!BM$30,O!$HC74:$HL74))*BM$31))</f>
        <v>0</v>
      </c>
      <c r="BN99" s="241">
        <f>IF(BN$32="",IF(BN$31="",(SUMIF(S!$HC$15:$HL$15,'Ciclo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Semaforico'!BN$30,O!$HC74:$HL74))*BN$31),(SUMIF(S!$HC$15:$HL$15,'Ciclo Semaforico'!BN$32,S!$HC74:$HL74)+SUMIF(N!$HC$15:$HL$15,'Ciclo Semaforico'!BN$32,N!$HC74:$HL74)+SUMIF(E!$HC$15:$HL$15,'Ciclo Semaforico'!BN$32,E!$HC74:$HL74)+SUMIF(O!$HC$15:$HL$15,'Ciclo Semaforico'!BN$32,O!$HC74:$HL74))-IF(BN$31="",(SUMIF(S!$HC$15:$HL$15,'Ciclo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Semaforico'!BN$30,O!$HC74:$HL74))*BN$31))</f>
        <v>0</v>
      </c>
      <c r="BO99" s="241">
        <f>IF(BO$32="",IF(BO$31="",(SUMIF(S!$HC$15:$HL$15,'Ciclo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Semaforico'!BO$30,O!$HC74:$HL74))*BO$31),(SUMIF(S!$HC$15:$HL$15,'Ciclo Semaforico'!BO$32,S!$HC74:$HL74)+SUMIF(N!$HC$15:$HL$15,'Ciclo Semaforico'!BO$32,N!$HC74:$HL74)+SUMIF(E!$HC$15:$HL$15,'Ciclo Semaforico'!BO$32,E!$HC74:$HL74)+SUMIF(O!$HC$15:$HL$15,'Ciclo Semaforico'!BO$32,O!$HC74:$HL74))-IF(BO$31="",(SUMIF(S!$HC$15:$HL$15,'Ciclo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Semaforico'!BO$30,O!$HC74:$HL74))*BO$31))</f>
        <v>0</v>
      </c>
      <c r="BP99" s="241">
        <f>IF(BP$32="",IF(BP$31="",(SUMIF(S!$HC$15:$HL$15,'Ciclo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Semaforico'!BP$30,O!$HC74:$HL74))*BP$31),(SUMIF(S!$HC$15:$HL$15,'Ciclo Semaforico'!BP$32,S!$HC74:$HL74)+SUMIF(N!$HC$15:$HL$15,'Ciclo Semaforico'!BP$32,N!$HC74:$HL74)+SUMIF(E!$HC$15:$HL$15,'Ciclo Semaforico'!BP$32,E!$HC74:$HL74)+SUMIF(O!$HC$15:$HL$15,'Ciclo Semaforico'!BP$32,O!$HC74:$HL74))-IF(BP$31="",(SUMIF(S!$HC$15:$HL$15,'Ciclo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Semaforico'!BP$30,O!$HC74:$HL74))*BP$31))</f>
        <v>0</v>
      </c>
      <c r="BQ99" s="241">
        <f>IF(BQ$32="",IF(BQ$31="",(SUMIF(S!$HC$15:$HL$15,'Ciclo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Semaforico'!BQ$30,O!$HC74:$HL74))*BQ$31),(SUMIF(S!$HC$15:$HL$15,'Ciclo Semaforico'!BQ$32,S!$HC74:$HL74)+SUMIF(N!$HC$15:$HL$15,'Ciclo Semaforico'!BQ$32,N!$HC74:$HL74)+SUMIF(E!$HC$15:$HL$15,'Ciclo Semaforico'!BQ$32,E!$HC74:$HL74)+SUMIF(O!$HC$15:$HL$15,'Ciclo Semaforico'!BQ$32,O!$HC74:$HL74))-IF(BQ$31="",(SUMIF(S!$HC$15:$HL$15,'Ciclo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Semaforico'!BQ$30,O!$HC74:$HL74))*BQ$31))</f>
        <v>0</v>
      </c>
      <c r="BR99" s="241">
        <f>IF(BR$32="",IF(BR$31="",(SUMIF(S!$HC$15:$HL$15,'Ciclo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Semaforico'!BR$30,O!$HC74:$HL74))*BR$31),(SUMIF(S!$HC$15:$HL$15,'Ciclo Semaforico'!BR$32,S!$HC74:$HL74)+SUMIF(N!$HC$15:$HL$15,'Ciclo Semaforico'!BR$32,N!$HC74:$HL74)+SUMIF(E!$HC$15:$HL$15,'Ciclo Semaforico'!BR$32,E!$HC74:$HL74)+SUMIF(O!$HC$15:$HL$15,'Ciclo Semaforico'!BR$32,O!$HC74:$HL74))-IF(BR$31="",(SUMIF(S!$HC$15:$HL$15,'Ciclo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Semaforico'!BR$30,O!$HC74:$HL74))*BR$31))</f>
        <v>0</v>
      </c>
      <c r="BS99" s="241">
        <f>IF(BS$32="",IF(BS$31="",(SUMIF(S!$HC$15:$HL$15,'Ciclo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Semaforico'!BS$30,O!$HC74:$HL74))*BS$31),(SUMIF(S!$HC$15:$HL$15,'Ciclo Semaforico'!BS$32,S!$HC74:$HL74)+SUMIF(N!$HC$15:$HL$15,'Ciclo Semaforico'!BS$32,N!$HC74:$HL74)+SUMIF(E!$HC$15:$HL$15,'Ciclo Semaforico'!BS$32,E!$HC74:$HL74)+SUMIF(O!$HC$15:$HL$15,'Ciclo Semaforico'!BS$32,O!$HC74:$HL74))-IF(BS$31="",(SUMIF(S!$HC$15:$HL$15,'Ciclo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Semaforico'!BS$30,O!$HC74:$HL74))*BS$31))</f>
        <v>0</v>
      </c>
      <c r="BT99" s="241">
        <f>IF(BT$32="",IF(BT$31="",(SUMIF(S!$HC$15:$HL$15,'Ciclo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Semaforico'!BT$30,O!$HC74:$HL74))*BT$31),(SUMIF(S!$HC$15:$HL$15,'Ciclo Semaforico'!BT$32,S!$HC74:$HL74)+SUMIF(N!$HC$15:$HL$15,'Ciclo Semaforico'!BT$32,N!$HC74:$HL74)+SUMIF(E!$HC$15:$HL$15,'Ciclo Semaforico'!BT$32,E!$HC74:$HL74)+SUMIF(O!$HC$15:$HL$15,'Ciclo Semaforico'!BT$32,O!$HC74:$HL74))-IF(BT$31="",(SUMIF(S!$HC$15:$HL$15,'Ciclo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Semaforico'!BT$30,O!$HC74:$HL74))*BT$31))</f>
        <v>0</v>
      </c>
      <c r="BU99" s="241">
        <f>IF(BU$32="",IF(BU$31="",(SUMIF(S!$HC$15:$HL$15,'Ciclo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Semaforico'!BU$30,O!$HC74:$HL74))*BU$31),(SUMIF(S!$HC$15:$HL$15,'Ciclo Semaforico'!BU$32,S!$HC74:$HL74)+SUMIF(N!$HC$15:$HL$15,'Ciclo Semaforico'!BU$32,N!$HC74:$HL74)+SUMIF(E!$HC$15:$HL$15,'Ciclo Semaforico'!BU$32,E!$HC74:$HL74)+SUMIF(O!$HC$15:$HL$15,'Ciclo Semaforico'!BU$32,O!$HC74:$HL74))-IF(BU$31="",(SUMIF(S!$HC$15:$HL$15,'Ciclo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Semaforico'!BU$30,O!$HC74:$HL74))*BU$31))</f>
        <v>0</v>
      </c>
      <c r="BV99" s="242">
        <f>IF(BV$32="",IF(BV$31="",(SUMIF(S!$HC$15:$HL$15,'Ciclo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Semaforico'!BV$30,O!$HC74:$HL74))*BV$31),(SUMIF(S!$HC$15:$HL$15,'Ciclo Semaforico'!BV$32,S!$HC74:$HL74)+SUMIF(N!$HC$15:$HL$15,'Ciclo Semaforico'!BV$32,N!$HC74:$HL74)+SUMIF(E!$HC$15:$HL$15,'Ciclo Semaforico'!BV$32,E!$HC74:$HL74)+SUMIF(O!$HC$15:$HL$15,'Ciclo Semaforico'!BV$32,O!$HC74:$HL74))-IF(BV$31="",(SUMIF(S!$HC$15:$HL$15,'Ciclo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Semaforico'!BV$30,O!$HC74:$HL74))*BV$31))</f>
        <v>0</v>
      </c>
      <c r="BW99" s="240">
        <f>IF(BW$32="",IF(BW$31="",(SUMIF(S!$HC$15:$HL$15,'Ciclo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Semaforico'!BW$30,O!$HC74:$HL74))*BW$31),(SUMIF(S!$HC$15:$HL$15,'Ciclo Semaforico'!BW$32,S!$HC74:$HL74)+SUMIF(N!$HC$15:$HL$15,'Ciclo Semaforico'!BW$32,N!$HC74:$HL74)+SUMIF(E!$HC$15:$HL$15,'Ciclo Semaforico'!BW$32,E!$HC74:$HL74)+SUMIF(O!$HC$15:$HL$15,'Ciclo Semaforico'!BW$32,O!$HC74:$HL74))-IF(BW$31="",(SUMIF(S!$HC$15:$HL$15,'Ciclo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Semaforico'!BW$30,O!$HC74:$HL74))*BW$31))</f>
        <v>0</v>
      </c>
      <c r="BX99" s="241">
        <f>IF(BX$32="",IF(BX$31="",(SUMIF(S!$HC$15:$HL$15,'Ciclo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Semaforico'!BX$30,O!$HC74:$HL74))*BX$31),(SUMIF(S!$HC$15:$HL$15,'Ciclo Semaforico'!BX$32,S!$HC74:$HL74)+SUMIF(N!$HC$15:$HL$15,'Ciclo Semaforico'!BX$32,N!$HC74:$HL74)+SUMIF(E!$HC$15:$HL$15,'Ciclo Semaforico'!BX$32,E!$HC74:$HL74)+SUMIF(O!$HC$15:$HL$15,'Ciclo Semaforico'!BX$32,O!$HC74:$HL74))-IF(BX$31="",(SUMIF(S!$HC$15:$HL$15,'Ciclo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Semaforico'!BX$30,O!$HC74:$HL74))*BX$31))</f>
        <v>0</v>
      </c>
      <c r="BY99" s="241">
        <f>IF(BY$32="",IF(BY$31="",(SUMIF(S!$HC$15:$HL$15,'Ciclo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Semaforico'!BY$30,O!$HC74:$HL74))*BY$31),(SUMIF(S!$HC$15:$HL$15,'Ciclo Semaforico'!BY$32,S!$HC74:$HL74)+SUMIF(N!$HC$15:$HL$15,'Ciclo Semaforico'!BY$32,N!$HC74:$HL74)+SUMIF(E!$HC$15:$HL$15,'Ciclo Semaforico'!BY$32,E!$HC74:$HL74)+SUMIF(O!$HC$15:$HL$15,'Ciclo Semaforico'!BY$32,O!$HC74:$HL74))-IF(BY$31="",(SUMIF(S!$HC$15:$HL$15,'Ciclo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Semaforico'!BY$30,O!$HC74:$HL74))*BY$31))</f>
        <v>0</v>
      </c>
      <c r="BZ99" s="241">
        <f>IF(BZ$32="",IF(BZ$31="",(SUMIF(S!$HC$15:$HL$15,'Ciclo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Semaforico'!BZ$30,O!$HC74:$HL74))*BZ$31),(SUMIF(S!$HC$15:$HL$15,'Ciclo Semaforico'!BZ$32,S!$HC74:$HL74)+SUMIF(N!$HC$15:$HL$15,'Ciclo Semaforico'!BZ$32,N!$HC74:$HL74)+SUMIF(E!$HC$15:$HL$15,'Ciclo Semaforico'!BZ$32,E!$HC74:$HL74)+SUMIF(O!$HC$15:$HL$15,'Ciclo Semaforico'!BZ$32,O!$HC74:$HL74))-IF(BZ$31="",(SUMIF(S!$HC$15:$HL$15,'Ciclo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Semaforico'!BZ$30,O!$HC74:$HL74))*BZ$31))</f>
        <v>0</v>
      </c>
      <c r="CA99" s="241">
        <f>IF(CA$32="",IF(CA$31="",(SUMIF(S!$HC$15:$HL$15,'Ciclo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Semaforico'!CA$30,O!$HC74:$HL74))*CA$31),(SUMIF(S!$HC$15:$HL$15,'Ciclo Semaforico'!CA$32,S!$HC74:$HL74)+SUMIF(N!$HC$15:$HL$15,'Ciclo Semaforico'!CA$32,N!$HC74:$HL74)+SUMIF(E!$HC$15:$HL$15,'Ciclo Semaforico'!CA$32,E!$HC74:$HL74)+SUMIF(O!$HC$15:$HL$15,'Ciclo Semaforico'!CA$32,O!$HC74:$HL74))-IF(CA$31="",(SUMIF(S!$HC$15:$HL$15,'Ciclo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Semaforico'!CA$30,O!$HC74:$HL74))*CA$31))</f>
        <v>0</v>
      </c>
      <c r="CB99" s="241">
        <f>IF(CB$32="",IF(CB$31="",(SUMIF(S!$HC$15:$HL$15,'Ciclo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Semaforico'!CB$30,O!$HC74:$HL74))*CB$31),(SUMIF(S!$HC$15:$HL$15,'Ciclo Semaforico'!CB$32,S!$HC74:$HL74)+SUMIF(N!$HC$15:$HL$15,'Ciclo Semaforico'!CB$32,N!$HC74:$HL74)+SUMIF(E!$HC$15:$HL$15,'Ciclo Semaforico'!CB$32,E!$HC74:$HL74)+SUMIF(O!$HC$15:$HL$15,'Ciclo Semaforico'!CB$32,O!$HC74:$HL74))-IF(CB$31="",(SUMIF(S!$HC$15:$HL$15,'Ciclo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Semaforico'!CB$30,O!$HC74:$HL74))*CB$31))</f>
        <v>0</v>
      </c>
      <c r="CC99" s="241">
        <f>IF(CC$32="",IF(CC$31="",(SUMIF(S!$HC$15:$HL$15,'Ciclo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Semaforico'!CC$30,O!$HC74:$HL74))*CC$31),(SUMIF(S!$HC$15:$HL$15,'Ciclo Semaforico'!CC$32,S!$HC74:$HL74)+SUMIF(N!$HC$15:$HL$15,'Ciclo Semaforico'!CC$32,N!$HC74:$HL74)+SUMIF(E!$HC$15:$HL$15,'Ciclo Semaforico'!CC$32,E!$HC74:$HL74)+SUMIF(O!$HC$15:$HL$15,'Ciclo Semaforico'!CC$32,O!$HC74:$HL74))-IF(CC$31="",(SUMIF(S!$HC$15:$HL$15,'Ciclo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Semaforico'!CC$30,O!$HC74:$HL74))*CC$31))</f>
        <v>0</v>
      </c>
      <c r="CD99" s="241">
        <f>IF(CD$32="",IF(CD$31="",(SUMIF(S!$HC$15:$HL$15,'Ciclo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Semaforico'!CD$30,O!$HC74:$HL74))*CD$31),(SUMIF(S!$HC$15:$HL$15,'Ciclo Semaforico'!CD$32,S!$HC74:$HL74)+SUMIF(N!$HC$15:$HL$15,'Ciclo Semaforico'!CD$32,N!$HC74:$HL74)+SUMIF(E!$HC$15:$HL$15,'Ciclo Semaforico'!CD$32,E!$HC74:$HL74)+SUMIF(O!$HC$15:$HL$15,'Ciclo Semaforico'!CD$32,O!$HC74:$HL74))-IF(CD$31="",(SUMIF(S!$HC$15:$HL$15,'Ciclo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Semaforico'!CD$30,O!$HC74:$HL74))*CD$31))</f>
        <v>0</v>
      </c>
      <c r="CE99" s="241">
        <f>IF(CE$32="",IF(CE$31="",(SUMIF(S!$HC$15:$HL$15,'Ciclo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Semaforico'!CE$30,O!$HC74:$HL74))*CE$31),(SUMIF(S!$HC$15:$HL$15,'Ciclo Semaforico'!CE$32,S!$HC74:$HL74)+SUMIF(N!$HC$15:$HL$15,'Ciclo Semaforico'!CE$32,N!$HC74:$HL74)+SUMIF(E!$HC$15:$HL$15,'Ciclo Semaforico'!CE$32,E!$HC74:$HL74)+SUMIF(O!$HC$15:$HL$15,'Ciclo Semaforico'!CE$32,O!$HC74:$HL74))-IF(CE$31="",(SUMIF(S!$HC$15:$HL$15,'Ciclo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Semaforico'!CE$30,O!$HC74:$HL74))*CE$31))</f>
        <v>0</v>
      </c>
      <c r="CF99" s="241">
        <f>IF(CF$32="",IF(CF$31="",(SUMIF(S!$HC$15:$HL$15,'Ciclo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Semaforico'!CF$30,O!$HC74:$HL74))*CF$31),(SUMIF(S!$HC$15:$HL$15,'Ciclo Semaforico'!CF$32,S!$HC74:$HL74)+SUMIF(N!$HC$15:$HL$15,'Ciclo Semaforico'!CF$32,N!$HC74:$HL74)+SUMIF(E!$HC$15:$HL$15,'Ciclo Semaforico'!CF$32,E!$HC74:$HL74)+SUMIF(O!$HC$15:$HL$15,'Ciclo Semaforico'!CF$32,O!$HC74:$HL74))-IF(CF$31="",(SUMIF(S!$HC$15:$HL$15,'Ciclo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Semaforico'!CF$30,O!$HC74:$HL74))*CF$31))</f>
        <v>0</v>
      </c>
      <c r="CG99" s="241">
        <f>IF(CG$32="",IF(CG$31="",(SUMIF(S!$HC$15:$HL$15,'Ciclo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Semaforico'!CG$30,O!$HC74:$HL74))*CG$31),(SUMIF(S!$HC$15:$HL$15,'Ciclo Semaforico'!CG$32,S!$HC74:$HL74)+SUMIF(N!$HC$15:$HL$15,'Ciclo Semaforico'!CG$32,N!$HC74:$HL74)+SUMIF(E!$HC$15:$HL$15,'Ciclo Semaforico'!CG$32,E!$HC74:$HL74)+SUMIF(O!$HC$15:$HL$15,'Ciclo Semaforico'!CG$32,O!$HC74:$HL74))-IF(CG$31="",(SUMIF(S!$HC$15:$HL$15,'Ciclo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Semaforico'!CG$30,O!$HC74:$HL74))*CG$31))</f>
        <v>0</v>
      </c>
      <c r="CH99" s="242">
        <f>IF(CH$32="",IF(CH$31="",(SUMIF(S!$HC$15:$HL$15,'Ciclo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Semaforico'!CH$30,O!$HC74:$HL74))*CH$31),(SUMIF(S!$HC$15:$HL$15,'Ciclo Semaforico'!CH$32,S!$HC74:$HL74)+SUMIF(N!$HC$15:$HL$15,'Ciclo Semaforico'!CH$32,N!$HC74:$HL74)+SUMIF(E!$HC$15:$HL$15,'Ciclo Semaforico'!CH$32,E!$HC74:$HL74)+SUMIF(O!$HC$15:$HL$15,'Ciclo Semaforico'!CH$32,O!$HC74:$HL74))-IF(CH$31="",(SUMIF(S!$HC$15:$HL$15,'Ciclo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Semaforico'!CH$30,O!$HC74:$HL74))*CH$31))</f>
        <v>0</v>
      </c>
      <c r="CI99" s="240" t="e">
        <f t="shared" si="208"/>
        <v>#REF!</v>
      </c>
      <c r="CJ99" s="241" t="e">
        <f t="shared" si="209"/>
        <v>#REF!</v>
      </c>
      <c r="CK99" s="241" t="e">
        <f t="shared" si="210"/>
        <v>#REF!</v>
      </c>
      <c r="CL99" s="241" t="e">
        <f t="shared" si="211"/>
        <v>#REF!</v>
      </c>
      <c r="CM99" s="241" t="e">
        <f t="shared" si="212"/>
        <v>#REF!</v>
      </c>
      <c r="CN99" s="241" t="e">
        <f t="shared" si="213"/>
        <v>#REF!</v>
      </c>
      <c r="CO99" s="241" t="e">
        <f t="shared" si="214"/>
        <v>#REF!</v>
      </c>
      <c r="CP99" s="241" t="e">
        <f t="shared" si="215"/>
        <v>#REF!</v>
      </c>
      <c r="CQ99" s="241" t="e">
        <f t="shared" si="216"/>
        <v>#REF!</v>
      </c>
      <c r="CR99" s="241" t="e">
        <f t="shared" si="217"/>
        <v>#REF!</v>
      </c>
      <c r="CS99" s="241" t="e">
        <f t="shared" si="218"/>
        <v>#REF!</v>
      </c>
      <c r="CT99" s="242">
        <f t="shared" si="219"/>
        <v>0</v>
      </c>
      <c r="CU99" s="240" t="e">
        <f t="shared" si="220"/>
        <v>#REF!</v>
      </c>
      <c r="CV99" s="241" t="e">
        <f t="shared" si="221"/>
        <v>#REF!</v>
      </c>
      <c r="CW99" s="241" t="e">
        <f t="shared" si="222"/>
        <v>#REF!</v>
      </c>
      <c r="CX99" s="241">
        <f t="shared" si="223"/>
        <v>0</v>
      </c>
      <c r="CY99" s="241">
        <f t="shared" si="224"/>
        <v>0</v>
      </c>
      <c r="CZ99" s="241">
        <f t="shared" si="225"/>
        <v>0</v>
      </c>
      <c r="DA99" s="241">
        <f t="shared" si="226"/>
        <v>0</v>
      </c>
      <c r="DB99" s="241">
        <f t="shared" si="227"/>
        <v>0</v>
      </c>
      <c r="DC99" s="241">
        <f t="shared" si="228"/>
        <v>0</v>
      </c>
      <c r="DD99" s="241">
        <f t="shared" si="229"/>
        <v>0</v>
      </c>
      <c r="DE99" s="241">
        <f t="shared" si="230"/>
        <v>0</v>
      </c>
      <c r="DF99" s="242">
        <f t="shared" si="231"/>
        <v>0</v>
      </c>
      <c r="DG99" s="240">
        <f t="shared" si="232"/>
        <v>0</v>
      </c>
      <c r="DH99" s="241">
        <f t="shared" si="233"/>
        <v>0</v>
      </c>
      <c r="DI99" s="241">
        <f t="shared" si="234"/>
        <v>0</v>
      </c>
      <c r="DJ99" s="241">
        <f t="shared" si="235"/>
        <v>0</v>
      </c>
      <c r="DK99" s="241">
        <f t="shared" si="236"/>
        <v>0</v>
      </c>
      <c r="DL99" s="241">
        <f t="shared" si="237"/>
        <v>0</v>
      </c>
      <c r="DM99" s="241">
        <f t="shared" si="238"/>
        <v>0</v>
      </c>
      <c r="DN99" s="241">
        <f t="shared" si="239"/>
        <v>0</v>
      </c>
      <c r="DO99" s="241">
        <f t="shared" si="240"/>
        <v>0</v>
      </c>
      <c r="DP99" s="241">
        <f t="shared" si="241"/>
        <v>0</v>
      </c>
      <c r="DQ99" s="241">
        <f t="shared" si="242"/>
        <v>0</v>
      </c>
      <c r="DR99" s="242">
        <f t="shared" si="243"/>
        <v>0</v>
      </c>
      <c r="DS99" s="240">
        <f t="shared" si="244"/>
        <v>0</v>
      </c>
      <c r="DT99" s="241">
        <f t="shared" si="245"/>
        <v>0</v>
      </c>
      <c r="DU99" s="241">
        <f t="shared" si="246"/>
        <v>0</v>
      </c>
      <c r="DV99" s="241">
        <f t="shared" si="247"/>
        <v>0</v>
      </c>
      <c r="DW99" s="241">
        <f t="shared" si="248"/>
        <v>0</v>
      </c>
      <c r="DX99" s="241">
        <f t="shared" si="249"/>
        <v>0</v>
      </c>
      <c r="DY99" s="241">
        <f t="shared" si="250"/>
        <v>0</v>
      </c>
      <c r="DZ99" s="241">
        <f t="shared" si="251"/>
        <v>0</v>
      </c>
      <c r="EA99" s="241">
        <f t="shared" si="252"/>
        <v>0</v>
      </c>
      <c r="EB99" s="241">
        <f t="shared" si="253"/>
        <v>0</v>
      </c>
      <c r="EC99" s="241">
        <f t="shared" si="254"/>
        <v>0</v>
      </c>
      <c r="ED99" s="242">
        <f t="shared" si="255"/>
        <v>0</v>
      </c>
      <c r="EE99" s="240">
        <f t="shared" si="256"/>
        <v>0</v>
      </c>
      <c r="EF99" s="241">
        <f t="shared" si="257"/>
        <v>0</v>
      </c>
      <c r="EG99" s="241">
        <f t="shared" si="258"/>
        <v>0</v>
      </c>
      <c r="EH99" s="241">
        <f t="shared" si="259"/>
        <v>0</v>
      </c>
      <c r="EI99" s="241">
        <f t="shared" si="260"/>
        <v>0</v>
      </c>
      <c r="EJ99" s="241">
        <f t="shared" si="261"/>
        <v>0</v>
      </c>
      <c r="EK99" s="241">
        <f t="shared" si="262"/>
        <v>0</v>
      </c>
      <c r="EL99" s="241">
        <f t="shared" si="263"/>
        <v>0</v>
      </c>
      <c r="EM99" s="241">
        <f t="shared" si="264"/>
        <v>0</v>
      </c>
      <c r="EN99" s="241">
        <f t="shared" si="265"/>
        <v>0</v>
      </c>
      <c r="EO99" s="241">
        <f t="shared" si="266"/>
        <v>0</v>
      </c>
      <c r="EP99" s="242">
        <f t="shared" si="267"/>
        <v>0</v>
      </c>
      <c r="EQ99" s="251" t="e">
        <f t="shared" si="268"/>
        <v>#REF!</v>
      </c>
      <c r="ER99" s="252" t="e">
        <f t="shared" si="269"/>
        <v>#REF!</v>
      </c>
      <c r="ES99" s="252" t="e">
        <f t="shared" si="270"/>
        <v>#REF!</v>
      </c>
      <c r="ET99" s="252" t="e">
        <f t="shared" si="271"/>
        <v>#REF!</v>
      </c>
      <c r="EU99" s="252" t="e">
        <f t="shared" si="272"/>
        <v>#REF!</v>
      </c>
      <c r="EV99" s="252" t="e">
        <f t="shared" si="273"/>
        <v>#REF!</v>
      </c>
      <c r="EW99" s="252" t="e">
        <f t="shared" si="274"/>
        <v>#REF!</v>
      </c>
      <c r="EX99" s="252" t="e">
        <f t="shared" si="275"/>
        <v>#REF!</v>
      </c>
      <c r="EY99" s="252" t="e">
        <f t="shared" si="276"/>
        <v>#REF!</v>
      </c>
      <c r="EZ99" s="252" t="e">
        <f t="shared" si="277"/>
        <v>#REF!</v>
      </c>
      <c r="FA99" s="252" t="e">
        <f t="shared" si="278"/>
        <v>#REF!</v>
      </c>
      <c r="FB99" s="253" t="str">
        <f t="shared" si="279"/>
        <v/>
      </c>
      <c r="FC99" s="251" t="e">
        <f t="shared" si="280"/>
        <v>#REF!</v>
      </c>
      <c r="FD99" s="252" t="e">
        <f t="shared" si="281"/>
        <v>#REF!</v>
      </c>
      <c r="FE99" s="252" t="e">
        <f t="shared" si="282"/>
        <v>#REF!</v>
      </c>
      <c r="FF99" s="252" t="str">
        <f t="shared" si="283"/>
        <v/>
      </c>
      <c r="FG99" s="252" t="str">
        <f t="shared" si="284"/>
        <v/>
      </c>
      <c r="FH99" s="252" t="str">
        <f t="shared" si="285"/>
        <v/>
      </c>
      <c r="FI99" s="252" t="str">
        <f t="shared" si="286"/>
        <v/>
      </c>
      <c r="FJ99" s="252" t="str">
        <f t="shared" si="287"/>
        <v/>
      </c>
      <c r="FK99" s="252" t="str">
        <f t="shared" si="288"/>
        <v/>
      </c>
      <c r="FL99" s="252" t="str">
        <f t="shared" si="289"/>
        <v/>
      </c>
      <c r="FM99" s="252" t="str">
        <f t="shared" si="290"/>
        <v/>
      </c>
      <c r="FN99" s="253" t="str">
        <f t="shared" si="291"/>
        <v/>
      </c>
      <c r="FO99" s="251" t="str">
        <f t="shared" si="292"/>
        <v/>
      </c>
      <c r="FP99" s="252" t="str">
        <f t="shared" si="293"/>
        <v/>
      </c>
      <c r="FQ99" s="252" t="str">
        <f t="shared" si="294"/>
        <v/>
      </c>
      <c r="FR99" s="252" t="str">
        <f t="shared" si="295"/>
        <v/>
      </c>
      <c r="FS99" s="252" t="str">
        <f t="shared" si="296"/>
        <v/>
      </c>
      <c r="FT99" s="252" t="str">
        <f t="shared" si="297"/>
        <v/>
      </c>
      <c r="FU99" s="252" t="str">
        <f t="shared" si="298"/>
        <v/>
      </c>
      <c r="FV99" s="252" t="str">
        <f t="shared" si="299"/>
        <v/>
      </c>
      <c r="FW99" s="252" t="str">
        <f t="shared" si="300"/>
        <v/>
      </c>
      <c r="FX99" s="252" t="str">
        <f t="shared" si="301"/>
        <v/>
      </c>
      <c r="FY99" s="252" t="str">
        <f t="shared" si="302"/>
        <v/>
      </c>
      <c r="FZ99" s="253" t="str">
        <f t="shared" si="303"/>
        <v/>
      </c>
      <c r="GA99" s="251" t="str">
        <f t="shared" si="304"/>
        <v/>
      </c>
      <c r="GB99" s="252" t="str">
        <f t="shared" si="305"/>
        <v/>
      </c>
      <c r="GC99" s="252" t="str">
        <f t="shared" si="306"/>
        <v/>
      </c>
      <c r="GD99" s="252" t="str">
        <f t="shared" si="307"/>
        <v/>
      </c>
      <c r="GE99" s="252" t="str">
        <f t="shared" si="308"/>
        <v/>
      </c>
      <c r="GF99" s="252" t="str">
        <f t="shared" si="309"/>
        <v/>
      </c>
      <c r="GG99" s="252" t="str">
        <f t="shared" si="310"/>
        <v/>
      </c>
      <c r="GH99" s="252" t="str">
        <f t="shared" si="311"/>
        <v/>
      </c>
      <c r="GI99" s="252" t="str">
        <f t="shared" si="312"/>
        <v/>
      </c>
      <c r="GJ99" s="252" t="str">
        <f t="shared" si="313"/>
        <v/>
      </c>
      <c r="GK99" s="252" t="str">
        <f t="shared" si="314"/>
        <v/>
      </c>
      <c r="GL99" s="253" t="str">
        <f t="shared" si="315"/>
        <v/>
      </c>
      <c r="GM99" s="251" t="str">
        <f t="shared" si="316"/>
        <v/>
      </c>
      <c r="GN99" s="252" t="str">
        <f t="shared" si="317"/>
        <v/>
      </c>
      <c r="GO99" s="252" t="str">
        <f t="shared" si="318"/>
        <v/>
      </c>
      <c r="GP99" s="252" t="str">
        <f t="shared" si="319"/>
        <v/>
      </c>
      <c r="GQ99" s="252" t="str">
        <f t="shared" si="320"/>
        <v/>
      </c>
      <c r="GR99" s="252" t="str">
        <f t="shared" si="321"/>
        <v/>
      </c>
      <c r="GS99" s="252" t="str">
        <f t="shared" si="322"/>
        <v/>
      </c>
      <c r="GT99" s="252" t="str">
        <f t="shared" si="323"/>
        <v/>
      </c>
      <c r="GU99" s="252" t="str">
        <f t="shared" si="324"/>
        <v/>
      </c>
      <c r="GV99" s="252" t="str">
        <f t="shared" si="325"/>
        <v/>
      </c>
      <c r="GW99" s="252" t="str">
        <f t="shared" si="326"/>
        <v/>
      </c>
      <c r="GX99" s="253" t="str">
        <f t="shared" si="327"/>
        <v/>
      </c>
      <c r="GY99" s="248" t="e">
        <f t="shared" si="332"/>
        <v>#REF!</v>
      </c>
      <c r="GZ99" s="249" t="e">
        <f t="shared" si="332"/>
        <v>#REF!</v>
      </c>
      <c r="HA99" s="249">
        <f t="shared" si="332"/>
        <v>0</v>
      </c>
      <c r="HB99" s="249">
        <f t="shared" si="332"/>
        <v>0</v>
      </c>
      <c r="HC99" s="249">
        <f t="shared" si="332"/>
        <v>0</v>
      </c>
      <c r="HD99" s="249">
        <f t="shared" si="332"/>
        <v>0</v>
      </c>
      <c r="HE99" s="249">
        <f t="shared" si="332"/>
        <v>0</v>
      </c>
      <c r="HF99" s="250">
        <f t="shared" si="332"/>
        <v>0</v>
      </c>
      <c r="HG99" s="248" t="e">
        <f t="shared" si="333"/>
        <v>#REF!</v>
      </c>
      <c r="HH99" s="249" t="e">
        <f t="shared" si="333"/>
        <v>#REF!</v>
      </c>
      <c r="HI99" s="249">
        <f t="shared" si="333"/>
        <v>0</v>
      </c>
      <c r="HJ99" s="249">
        <f t="shared" si="333"/>
        <v>0</v>
      </c>
      <c r="HK99" s="249">
        <f t="shared" si="333"/>
        <v>0</v>
      </c>
      <c r="HL99" s="249">
        <f t="shared" si="333"/>
        <v>0</v>
      </c>
      <c r="HM99" s="249">
        <f t="shared" si="333"/>
        <v>0</v>
      </c>
      <c r="HN99" s="250">
        <f t="shared" si="333"/>
        <v>0</v>
      </c>
      <c r="HO99" s="248">
        <f t="shared" si="334"/>
        <v>0</v>
      </c>
      <c r="HP99" s="249">
        <f t="shared" si="334"/>
        <v>0</v>
      </c>
      <c r="HQ99" s="249">
        <f t="shared" si="334"/>
        <v>0</v>
      </c>
      <c r="HR99" s="249">
        <f t="shared" si="334"/>
        <v>0</v>
      </c>
      <c r="HS99" s="249">
        <f t="shared" si="334"/>
        <v>0</v>
      </c>
      <c r="HT99" s="249">
        <f t="shared" si="334"/>
        <v>0</v>
      </c>
      <c r="HU99" s="249">
        <f t="shared" si="334"/>
        <v>0</v>
      </c>
      <c r="HV99" s="250">
        <f t="shared" si="334"/>
        <v>0</v>
      </c>
      <c r="HW99" s="248">
        <f t="shared" si="335"/>
        <v>0</v>
      </c>
      <c r="HX99" s="249">
        <f t="shared" si="335"/>
        <v>0</v>
      </c>
      <c r="HY99" s="249">
        <f t="shared" si="335"/>
        <v>0</v>
      </c>
      <c r="HZ99" s="249">
        <f t="shared" si="335"/>
        <v>0</v>
      </c>
      <c r="IA99" s="249">
        <f t="shared" si="335"/>
        <v>0</v>
      </c>
      <c r="IB99" s="249">
        <f t="shared" si="335"/>
        <v>0</v>
      </c>
      <c r="IC99" s="249">
        <f t="shared" si="335"/>
        <v>0</v>
      </c>
      <c r="ID99" s="250">
        <f t="shared" si="335"/>
        <v>0</v>
      </c>
      <c r="IE99" s="248">
        <f t="shared" si="336"/>
        <v>0</v>
      </c>
      <c r="IF99" s="249">
        <f t="shared" si="336"/>
        <v>0</v>
      </c>
      <c r="IG99" s="249">
        <f t="shared" si="336"/>
        <v>0</v>
      </c>
      <c r="IH99" s="249">
        <f t="shared" si="336"/>
        <v>0</v>
      </c>
      <c r="II99" s="249">
        <f t="shared" si="336"/>
        <v>0</v>
      </c>
      <c r="IJ99" s="249">
        <f t="shared" si="336"/>
        <v>0</v>
      </c>
      <c r="IK99" s="249">
        <f t="shared" si="336"/>
        <v>0</v>
      </c>
      <c r="IL99" s="250">
        <f t="shared" si="336"/>
        <v>0</v>
      </c>
      <c r="IM99" s="251" t="e">
        <f t="shared" si="203"/>
        <v>#REF!</v>
      </c>
      <c r="IN99" s="252" t="e">
        <f t="shared" si="204"/>
        <v>#REF!</v>
      </c>
      <c r="IO99" s="252">
        <f t="shared" si="205"/>
        <v>0</v>
      </c>
      <c r="IP99" s="252">
        <f t="shared" si="206"/>
        <v>0</v>
      </c>
      <c r="IQ99" s="253">
        <f t="shared" si="207"/>
        <v>0</v>
      </c>
      <c r="IR99" s="405" t="e">
        <f t="shared" si="195"/>
        <v>#REF!</v>
      </c>
      <c r="IS99" s="246">
        <f t="shared" si="202"/>
        <v>13</v>
      </c>
      <c r="IT99" s="254" t="e">
        <f t="shared" si="328"/>
        <v>#REF!</v>
      </c>
      <c r="IU99" s="682">
        <v>2600</v>
      </c>
      <c r="IV99" s="410">
        <v>4</v>
      </c>
      <c r="IW99" s="666" t="s">
        <v>236</v>
      </c>
      <c r="IX99" s="667" t="e">
        <f t="shared" si="196"/>
        <v>#REF!</v>
      </c>
      <c r="IY99" s="668" t="e">
        <f t="shared" si="329"/>
        <v>#REF!</v>
      </c>
      <c r="IZ99" s="669">
        <v>3</v>
      </c>
      <c r="JA99" s="670">
        <v>2</v>
      </c>
      <c r="JB99" s="668" t="e">
        <f t="shared" si="330"/>
        <v>#REF!</v>
      </c>
      <c r="JC99" s="669">
        <f t="shared" si="338"/>
        <v>3</v>
      </c>
      <c r="JD99" s="670">
        <f t="shared" si="338"/>
        <v>2</v>
      </c>
      <c r="JE99" s="671" t="e">
        <f t="shared" si="331"/>
        <v>#REF!</v>
      </c>
      <c r="JF99" s="672">
        <v>3</v>
      </c>
      <c r="JG99" s="673">
        <v>0</v>
      </c>
      <c r="JH99" s="671"/>
      <c r="JI99" s="672"/>
      <c r="JJ99" s="673"/>
      <c r="JK99" s="419"/>
      <c r="JL99" s="420"/>
      <c r="JM99" s="421"/>
      <c r="JN99" s="680">
        <v>1</v>
      </c>
      <c r="JO99" s="680">
        <v>1</v>
      </c>
      <c r="JP99" s="680">
        <v>1</v>
      </c>
      <c r="JQ99" s="680">
        <v>1</v>
      </c>
      <c r="JR99" s="681">
        <v>1</v>
      </c>
      <c r="JS99" s="676" t="e">
        <f t="shared" si="201"/>
        <v>#REF!</v>
      </c>
    </row>
    <row r="100" spans="25:279" ht="20.100000000000001" hidden="1" customHeight="1">
      <c r="Y100" s="381" t="e">
        <f>N!IK75</f>
        <v>#REF!</v>
      </c>
      <c r="Z100" s="378" t="s">
        <v>57</v>
      </c>
      <c r="AA100" s="240" t="e">
        <f>IF(AA$32="",IF(AA$31="",(SUMIF(S!$HC$15:$HL$15,'Ciclo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Semaforico'!AA$30,O!$HC75:$HL75))*AA$31),(SUMIF(S!$HC$15:$HL$15,'Ciclo Semaforico'!AA$32,S!$HC75:$HL75)+SUMIF(N!$HC$15:$HL$15,'Ciclo Semaforico'!AA$32,N!$HC75:$HL75)+SUMIF(E!$HC$15:$HL$15,'Ciclo Semaforico'!AA$32,E!$HC75:$HL75)+SUMIF(O!$HC$15:$HL$15,'Ciclo Semaforico'!AA$32,O!$HC75:$HL75))-IF(AA$31="",(SUMIF(S!$HC$15:$HL$15,'Ciclo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Semaforico'!AA$30,O!$HC75:$HL75))*AA$31))</f>
        <v>#REF!</v>
      </c>
      <c r="AB100" s="241" t="e">
        <f>IF(AB$32="",IF(AB$31="",(SUMIF(S!$HC$15:$HL$15,'Ciclo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Semaforico'!AB$30,O!$HC75:$HL75))*AB$31),(SUMIF(S!$HC$15:$HL$15,'Ciclo Semaforico'!AB$32,S!$HC75:$HL75)+SUMIF(N!$HC$15:$HL$15,'Ciclo Semaforico'!AB$32,N!$HC75:$HL75)+SUMIF(E!$HC$15:$HL$15,'Ciclo Semaforico'!AB$32,E!$HC75:$HL75)+SUMIF(O!$HC$15:$HL$15,'Ciclo Semaforico'!AB$32,O!$HC75:$HL75))-IF(AB$31="",(SUMIF(S!$HC$15:$HL$15,'Ciclo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Semaforico'!AB$30,O!$HC75:$HL75))*AB$31))</f>
        <v>#REF!</v>
      </c>
      <c r="AC100" s="241" t="e">
        <f>IF(AC$32="",IF(AC$31="",(SUMIF(S!$HC$15:$HL$15,'Ciclo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Semaforico'!AC$30,O!$HC75:$HL75))*AC$31),(SUMIF(S!$HC$15:$HL$15,'Ciclo Semaforico'!AC$32,S!$HC75:$HL75)+SUMIF(N!$HC$15:$HL$15,'Ciclo Semaforico'!AC$32,N!$HC75:$HL75)+SUMIF(E!$HC$15:$HL$15,'Ciclo Semaforico'!AC$32,E!$HC75:$HL75)+SUMIF(O!$HC$15:$HL$15,'Ciclo Semaforico'!AC$32,O!$HC75:$HL75))-IF(AC$31="",(SUMIF(S!$HC$15:$HL$15,'Ciclo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Semaforico'!AC$30,O!$HC75:$HL75))*AC$31))</f>
        <v>#REF!</v>
      </c>
      <c r="AD100" s="241" t="e">
        <f>IF(AD$32="",IF(AD$31="",(SUMIF(S!$HC$15:$HL$15,'Ciclo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Semaforico'!AD$30,O!$HC75:$HL75))*AD$31),(SUMIF(S!$HC$15:$HL$15,'Ciclo Semaforico'!AD$32,S!$HC75:$HL75)+SUMIF(N!$HC$15:$HL$15,'Ciclo Semaforico'!AD$32,N!$HC75:$HL75)+SUMIF(E!$HC$15:$HL$15,'Ciclo Semaforico'!AD$32,E!$HC75:$HL75)+SUMIF(O!$HC$15:$HL$15,'Ciclo Semaforico'!AD$32,O!$HC75:$HL75))-IF(AD$31="",(SUMIF(S!$HC$15:$HL$15,'Ciclo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Semaforico'!AD$30,O!$HC75:$HL75))*AD$31))</f>
        <v>#REF!</v>
      </c>
      <c r="AE100" s="241" t="e">
        <f>IF(AE$32="",IF(AE$31="",(SUMIF(S!$HC$15:$HL$15,'Ciclo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Semaforico'!AE$30,O!$HC75:$HL75))*AE$31),(SUMIF(S!$HC$15:$HL$15,'Ciclo Semaforico'!AE$32,S!$HC75:$HL75)+SUMIF(N!$HC$15:$HL$15,'Ciclo Semaforico'!AE$32,N!$HC75:$HL75)+SUMIF(E!$HC$15:$HL$15,'Ciclo Semaforico'!AE$32,E!$HC75:$HL75)+SUMIF(O!$HC$15:$HL$15,'Ciclo Semaforico'!AE$32,O!$HC75:$HL75))-IF(AE$31="",(SUMIF(S!$HC$15:$HL$15,'Ciclo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Semaforico'!AE$30,O!$HC75:$HL75))*AE$31))</f>
        <v>#REF!</v>
      </c>
      <c r="AF100" s="241" t="e">
        <f>IF(AF$32="",IF(AF$31="",(SUMIF(S!$HC$15:$HL$15,'Ciclo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Semaforico'!AF$30,O!$HC75:$HL75))*AF$31),(SUMIF(S!$HC$15:$HL$15,'Ciclo Semaforico'!AF$32,S!$HC75:$HL75)+SUMIF(N!$HC$15:$HL$15,'Ciclo Semaforico'!AF$32,N!$HC75:$HL75)+SUMIF(E!$HC$15:$HL$15,'Ciclo Semaforico'!AF$32,E!$HC75:$HL75)+SUMIF(O!$HC$15:$HL$15,'Ciclo Semaforico'!AF$32,O!$HC75:$HL75))-IF(AF$31="",(SUMIF(S!$HC$15:$HL$15,'Ciclo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Semaforico'!AF$30,O!$HC75:$HL75))*AF$31))</f>
        <v>#REF!</v>
      </c>
      <c r="AG100" s="241" t="e">
        <f>IF(AG$32="",IF(AG$31="",(SUMIF(S!$HC$15:$HL$15,'Ciclo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Semaforico'!AG$30,O!$HC75:$HL75))*AG$31),(SUMIF(S!$HC$15:$HL$15,'Ciclo Semaforico'!AG$32,S!$HC75:$HL75)+SUMIF(N!$HC$15:$HL$15,'Ciclo Semaforico'!AG$32,N!$HC75:$HL75)+SUMIF(E!$HC$15:$HL$15,'Ciclo Semaforico'!AG$32,E!$HC75:$HL75)+SUMIF(O!$HC$15:$HL$15,'Ciclo Semaforico'!AG$32,O!$HC75:$HL75))-IF(AG$31="",(SUMIF(S!$HC$15:$HL$15,'Ciclo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Semaforico'!AG$30,O!$HC75:$HL75))*AG$31))</f>
        <v>#REF!</v>
      </c>
      <c r="AH100" s="241" t="e">
        <f>IF(AH$32="",IF(AH$31="",(SUMIF(S!$HC$15:$HL$15,'Ciclo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Semaforico'!AH$30,O!$HC75:$HL75))*AH$31),(SUMIF(S!$HC$15:$HL$15,'Ciclo Semaforico'!AH$32,S!$HC75:$HL75)+SUMIF(N!$HC$15:$HL$15,'Ciclo Semaforico'!AH$32,N!$HC75:$HL75)+SUMIF(E!$HC$15:$HL$15,'Ciclo Semaforico'!AH$32,E!$HC75:$HL75)+SUMIF(O!$HC$15:$HL$15,'Ciclo Semaforico'!AH$32,O!$HC75:$HL75))-IF(AH$31="",(SUMIF(S!$HC$15:$HL$15,'Ciclo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Semaforico'!AH$30,O!$HC75:$HL75))*AH$31))</f>
        <v>#REF!</v>
      </c>
      <c r="AI100" s="241" t="e">
        <f>IF(AI$32="",IF(AI$31="",(SUMIF(S!$HC$15:$HL$15,'Ciclo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Semaforico'!AI$30,O!$HC75:$HL75))*AI$31),(SUMIF(S!$HC$15:$HL$15,'Ciclo Semaforico'!AI$32,S!$HC75:$HL75)+SUMIF(N!$HC$15:$HL$15,'Ciclo Semaforico'!AI$32,N!$HC75:$HL75)+SUMIF(E!$HC$15:$HL$15,'Ciclo Semaforico'!AI$32,E!$HC75:$HL75)+SUMIF(O!$HC$15:$HL$15,'Ciclo Semaforico'!AI$32,O!$HC75:$HL75))-IF(AI$31="",(SUMIF(S!$HC$15:$HL$15,'Ciclo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Semaforico'!AI$30,O!$HC75:$HL75))*AI$31))</f>
        <v>#REF!</v>
      </c>
      <c r="AJ100" s="241" t="e">
        <f>IF(AJ$32="",IF(AJ$31="",(SUMIF(S!$HC$15:$HL$15,'Ciclo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Semaforico'!AJ$30,O!$HC75:$HL75))*AJ$31),(SUMIF(S!$HC$15:$HL$15,'Ciclo Semaforico'!AJ$32,S!$HC75:$HL75)+SUMIF(N!$HC$15:$HL$15,'Ciclo Semaforico'!AJ$32,N!$HC75:$HL75)+SUMIF(E!$HC$15:$HL$15,'Ciclo Semaforico'!AJ$32,E!$HC75:$HL75)+SUMIF(O!$HC$15:$HL$15,'Ciclo Semaforico'!AJ$32,O!$HC75:$HL75))-IF(AJ$31="",(SUMIF(S!$HC$15:$HL$15,'Ciclo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Semaforico'!AJ$30,O!$HC75:$HL75))*AJ$31))</f>
        <v>#REF!</v>
      </c>
      <c r="AK100" s="241" t="e">
        <f>IF(AK$32="",IF(AK$31="",(SUMIF(S!$HC$15:$HL$15,'Ciclo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Semaforico'!AK$30,O!$HC75:$HL75))*AK$31),(SUMIF(S!$HC$15:$HL$15,'Ciclo Semaforico'!AK$32,S!$HC75:$HL75)+SUMIF(N!$HC$15:$HL$15,'Ciclo Semaforico'!AK$32,N!$HC75:$HL75)+SUMIF(E!$HC$15:$HL$15,'Ciclo Semaforico'!AK$32,E!$HC75:$HL75)+SUMIF(O!$HC$15:$HL$15,'Ciclo Semaforico'!AK$32,O!$HC75:$HL75))-IF(AK$31="",(SUMIF(S!$HC$15:$HL$15,'Ciclo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Semaforico'!AK$30,O!$HC75:$HL75))*AK$31))</f>
        <v>#REF!</v>
      </c>
      <c r="AL100" s="242">
        <f>IF(AL$32="",IF(AL$31="",(SUMIF(S!$HC$15:$HL$15,'Ciclo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Semaforico'!AL$30,O!$HC75:$HL75))*AL$31),(SUMIF(S!$HC$15:$HL$15,'Ciclo Semaforico'!AL$32,S!$HC75:$HL75)+SUMIF(N!$HC$15:$HL$15,'Ciclo Semaforico'!AL$32,N!$HC75:$HL75)+SUMIF(E!$HC$15:$HL$15,'Ciclo Semaforico'!AL$32,E!$HC75:$HL75)+SUMIF(O!$HC$15:$HL$15,'Ciclo Semaforico'!AL$32,O!$HC75:$HL75))-IF(AL$31="",(SUMIF(S!$HC$15:$HL$15,'Ciclo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Semaforico'!AL$30,O!$HC75:$HL75))*AL$31))</f>
        <v>0</v>
      </c>
      <c r="AM100" s="240" t="e">
        <f>IF(AM$32="",IF(AM$31="",(SUMIF(S!$HC$15:$HL$15,'Ciclo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Semaforico'!AM$30,O!$HC75:$HL75))*AM$31),(SUMIF(S!$HC$15:$HL$15,'Ciclo Semaforico'!AM$32,S!$HC75:$HL75)+SUMIF(N!$HC$15:$HL$15,'Ciclo Semaforico'!AM$32,N!$HC75:$HL75)+SUMIF(E!$HC$15:$HL$15,'Ciclo Semaforico'!AM$32,E!$HC75:$HL75)+SUMIF(O!$HC$15:$HL$15,'Ciclo Semaforico'!AM$32,O!$HC75:$HL75))-IF(AM$31="",(SUMIF(S!$HC$15:$HL$15,'Ciclo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Semaforico'!AM$30,O!$HC75:$HL75))*AM$31))</f>
        <v>#REF!</v>
      </c>
      <c r="AN100" s="241" t="e">
        <f>IF(AN$32="",IF(AN$31="",(SUMIF(S!$HC$15:$HL$15,'Ciclo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Semaforico'!AN$30,O!$HC75:$HL75))*AN$31),(SUMIF(S!$HC$15:$HL$15,'Ciclo Semaforico'!AN$32,S!$HC75:$HL75)+SUMIF(N!$HC$15:$HL$15,'Ciclo Semaforico'!AN$32,N!$HC75:$HL75)+SUMIF(E!$HC$15:$HL$15,'Ciclo Semaforico'!AN$32,E!$HC75:$HL75)+SUMIF(O!$HC$15:$HL$15,'Ciclo Semaforico'!AN$32,O!$HC75:$HL75))-IF(AN$31="",(SUMIF(S!$HC$15:$HL$15,'Ciclo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Semaforico'!AN$30,O!$HC75:$HL75))*AN$31))</f>
        <v>#REF!</v>
      </c>
      <c r="AO100" s="241" t="e">
        <f>IF(AO$32="",IF(AO$31="",(SUMIF(S!$HC$15:$HL$15,'Ciclo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Semaforico'!AO$30,O!$HC75:$HL75))*AO$31),(SUMIF(S!$HC$15:$HL$15,'Ciclo Semaforico'!AO$32,S!$HC75:$HL75)+SUMIF(N!$HC$15:$HL$15,'Ciclo Semaforico'!AO$32,N!$HC75:$HL75)+SUMIF(E!$HC$15:$HL$15,'Ciclo Semaforico'!AO$32,E!$HC75:$HL75)+SUMIF(O!$HC$15:$HL$15,'Ciclo Semaforico'!AO$32,O!$HC75:$HL75))-IF(AO$31="",(SUMIF(S!$HC$15:$HL$15,'Ciclo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Semaforico'!AO$30,O!$HC75:$HL75))*AO$31))</f>
        <v>#REF!</v>
      </c>
      <c r="AP100" s="241">
        <f>IF(AP$32="",IF(AP$31="",(SUMIF(S!$HC$15:$HL$15,'Ciclo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Semaforico'!AP$30,O!$HC75:$HL75))*AP$31),(SUMIF(S!$HC$15:$HL$15,'Ciclo Semaforico'!AP$32,S!$HC75:$HL75)+SUMIF(N!$HC$15:$HL$15,'Ciclo Semaforico'!AP$32,N!$HC75:$HL75)+SUMIF(E!$HC$15:$HL$15,'Ciclo Semaforico'!AP$32,E!$HC75:$HL75)+SUMIF(O!$HC$15:$HL$15,'Ciclo Semaforico'!AP$32,O!$HC75:$HL75))-IF(AP$31="",(SUMIF(S!$HC$15:$HL$15,'Ciclo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Semaforico'!AP$30,O!$HC75:$HL75))*AP$31))</f>
        <v>0</v>
      </c>
      <c r="AQ100" s="241">
        <f>IF(AQ$32="",IF(AQ$31="",(SUMIF(S!$HC$15:$HL$15,'Ciclo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Semaforico'!AQ$30,O!$HC75:$HL75))*AQ$31),(SUMIF(S!$HC$15:$HL$15,'Ciclo Semaforico'!AQ$32,S!$HC75:$HL75)+SUMIF(N!$HC$15:$HL$15,'Ciclo Semaforico'!AQ$32,N!$HC75:$HL75)+SUMIF(E!$HC$15:$HL$15,'Ciclo Semaforico'!AQ$32,E!$HC75:$HL75)+SUMIF(O!$HC$15:$HL$15,'Ciclo Semaforico'!AQ$32,O!$HC75:$HL75))-IF(AQ$31="",(SUMIF(S!$HC$15:$HL$15,'Ciclo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Semaforico'!AQ$30,O!$HC75:$HL75))*AQ$31))</f>
        <v>0</v>
      </c>
      <c r="AR100" s="241">
        <f>IF(AR$32="",IF(AR$31="",(SUMIF(S!$HC$15:$HL$15,'Ciclo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Semaforico'!AR$30,O!$HC75:$HL75))*AR$31),(SUMIF(S!$HC$15:$HL$15,'Ciclo Semaforico'!AR$32,S!$HC75:$HL75)+SUMIF(N!$HC$15:$HL$15,'Ciclo Semaforico'!AR$32,N!$HC75:$HL75)+SUMIF(E!$HC$15:$HL$15,'Ciclo Semaforico'!AR$32,E!$HC75:$HL75)+SUMIF(O!$HC$15:$HL$15,'Ciclo Semaforico'!AR$32,O!$HC75:$HL75))-IF(AR$31="",(SUMIF(S!$HC$15:$HL$15,'Ciclo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Semaforico'!AR$30,O!$HC75:$HL75))*AR$31))</f>
        <v>0</v>
      </c>
      <c r="AS100" s="241">
        <f>IF(AS$32="",IF(AS$31="",(SUMIF(S!$HC$15:$HL$15,'Ciclo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Semaforico'!AS$30,O!$HC75:$HL75))*AS$31),(SUMIF(S!$HC$15:$HL$15,'Ciclo Semaforico'!AS$32,S!$HC75:$HL75)+SUMIF(N!$HC$15:$HL$15,'Ciclo Semaforico'!AS$32,N!$HC75:$HL75)+SUMIF(E!$HC$15:$HL$15,'Ciclo Semaforico'!AS$32,E!$HC75:$HL75)+SUMIF(O!$HC$15:$HL$15,'Ciclo Semaforico'!AS$32,O!$HC75:$HL75))-IF(AS$31="",(SUMIF(S!$HC$15:$HL$15,'Ciclo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Semaforico'!AS$30,O!$HC75:$HL75))*AS$31))</f>
        <v>0</v>
      </c>
      <c r="AT100" s="241">
        <f>IF(AT$32="",IF(AT$31="",(SUMIF(S!$HC$15:$HL$15,'Ciclo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Semaforico'!AT$30,O!$HC75:$HL75))*AT$31),(SUMIF(S!$HC$15:$HL$15,'Ciclo Semaforico'!AT$32,S!$HC75:$HL75)+SUMIF(N!$HC$15:$HL$15,'Ciclo Semaforico'!AT$32,N!$HC75:$HL75)+SUMIF(E!$HC$15:$HL$15,'Ciclo Semaforico'!AT$32,E!$HC75:$HL75)+SUMIF(O!$HC$15:$HL$15,'Ciclo Semaforico'!AT$32,O!$HC75:$HL75))-IF(AT$31="",(SUMIF(S!$HC$15:$HL$15,'Ciclo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Semaforico'!AT$30,O!$HC75:$HL75))*AT$31))</f>
        <v>0</v>
      </c>
      <c r="AU100" s="241">
        <f>IF(AU$32="",IF(AU$31="",(SUMIF(S!$HC$15:$HL$15,'Ciclo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Semaforico'!AU$30,O!$HC75:$HL75))*AU$31),(SUMIF(S!$HC$15:$HL$15,'Ciclo Semaforico'!AU$32,S!$HC75:$HL75)+SUMIF(N!$HC$15:$HL$15,'Ciclo Semaforico'!AU$32,N!$HC75:$HL75)+SUMIF(E!$HC$15:$HL$15,'Ciclo Semaforico'!AU$32,E!$HC75:$HL75)+SUMIF(O!$HC$15:$HL$15,'Ciclo Semaforico'!AU$32,O!$HC75:$HL75))-IF(AU$31="",(SUMIF(S!$HC$15:$HL$15,'Ciclo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Semaforico'!AU$30,O!$HC75:$HL75))*AU$31))</f>
        <v>0</v>
      </c>
      <c r="AV100" s="241">
        <f>IF(AV$32="",IF(AV$31="",(SUMIF(S!$HC$15:$HL$15,'Ciclo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Semaforico'!AV$30,O!$HC75:$HL75))*AV$31),(SUMIF(S!$HC$15:$HL$15,'Ciclo Semaforico'!AV$32,S!$HC75:$HL75)+SUMIF(N!$HC$15:$HL$15,'Ciclo Semaforico'!AV$32,N!$HC75:$HL75)+SUMIF(E!$HC$15:$HL$15,'Ciclo Semaforico'!AV$32,E!$HC75:$HL75)+SUMIF(O!$HC$15:$HL$15,'Ciclo Semaforico'!AV$32,O!$HC75:$HL75))-IF(AV$31="",(SUMIF(S!$HC$15:$HL$15,'Ciclo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Semaforico'!AV$30,O!$HC75:$HL75))*AV$31))</f>
        <v>0</v>
      </c>
      <c r="AW100" s="241">
        <f>IF(AW$32="",IF(AW$31="",(SUMIF(S!$HC$15:$HL$15,'Ciclo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Semaforico'!AW$30,O!$HC75:$HL75))*AW$31),(SUMIF(S!$HC$15:$HL$15,'Ciclo Semaforico'!AW$32,S!$HC75:$HL75)+SUMIF(N!$HC$15:$HL$15,'Ciclo Semaforico'!AW$32,N!$HC75:$HL75)+SUMIF(E!$HC$15:$HL$15,'Ciclo Semaforico'!AW$32,E!$HC75:$HL75)+SUMIF(O!$HC$15:$HL$15,'Ciclo Semaforico'!AW$32,O!$HC75:$HL75))-IF(AW$31="",(SUMIF(S!$HC$15:$HL$15,'Ciclo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Semaforico'!AW$30,O!$HC75:$HL75))*AW$31))</f>
        <v>0</v>
      </c>
      <c r="AX100" s="242">
        <f>IF(AX$32="",IF(AX$31="",(SUMIF(S!$HC$15:$HL$15,'Ciclo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Semaforico'!AX$30,O!$HC75:$HL75))*AX$31),(SUMIF(S!$HC$15:$HL$15,'Ciclo Semaforico'!AX$32,S!$HC75:$HL75)+SUMIF(N!$HC$15:$HL$15,'Ciclo Semaforico'!AX$32,N!$HC75:$HL75)+SUMIF(E!$HC$15:$HL$15,'Ciclo Semaforico'!AX$32,E!$HC75:$HL75)+SUMIF(O!$HC$15:$HL$15,'Ciclo Semaforico'!AX$32,O!$HC75:$HL75))-IF(AX$31="",(SUMIF(S!$HC$15:$HL$15,'Ciclo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Semaforico'!AX$30,O!$HC75:$HL75))*AX$31))</f>
        <v>0</v>
      </c>
      <c r="AY100" s="240">
        <f>IF(AY$32="",IF(AY$31="",(SUMIF(S!$HC$15:$HL$15,'Ciclo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Semaforico'!AY$30,O!$HC75:$HL75))*AY$31),(SUMIF(S!$HC$15:$HL$15,'Ciclo Semaforico'!AY$32,S!$HC75:$HL75)+SUMIF(N!$HC$15:$HL$15,'Ciclo Semaforico'!AY$32,N!$HC75:$HL75)+SUMIF(E!$HC$15:$HL$15,'Ciclo Semaforico'!AY$32,E!$HC75:$HL75)+SUMIF(O!$HC$15:$HL$15,'Ciclo Semaforico'!AY$32,O!$HC75:$HL75))-IF(AY$31="",(SUMIF(S!$HC$15:$HL$15,'Ciclo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Semaforico'!AY$30,O!$HC75:$HL75))*AY$31))</f>
        <v>0</v>
      </c>
      <c r="AZ100" s="241">
        <f>IF(AZ$32="",IF(AZ$31="",(SUMIF(S!$HC$15:$HL$15,'Ciclo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Semaforico'!AZ$30,O!$HC75:$HL75))*AZ$31),(SUMIF(S!$HC$15:$HL$15,'Ciclo Semaforico'!AZ$32,S!$HC75:$HL75)+SUMIF(N!$HC$15:$HL$15,'Ciclo Semaforico'!AZ$32,N!$HC75:$HL75)+SUMIF(E!$HC$15:$HL$15,'Ciclo Semaforico'!AZ$32,E!$HC75:$HL75)+SUMIF(O!$HC$15:$HL$15,'Ciclo Semaforico'!AZ$32,O!$HC75:$HL75))-IF(AZ$31="",(SUMIF(S!$HC$15:$HL$15,'Ciclo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Semaforico'!AZ$30,O!$HC75:$HL75))*AZ$31))</f>
        <v>0</v>
      </c>
      <c r="BA100" s="241">
        <f>IF(BA$32="",IF(BA$31="",(SUMIF(S!$HC$15:$HL$15,'Ciclo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Semaforico'!BA$30,O!$HC75:$HL75))*BA$31),(SUMIF(S!$HC$15:$HL$15,'Ciclo Semaforico'!BA$32,S!$HC75:$HL75)+SUMIF(N!$HC$15:$HL$15,'Ciclo Semaforico'!BA$32,N!$HC75:$HL75)+SUMIF(E!$HC$15:$HL$15,'Ciclo Semaforico'!BA$32,E!$HC75:$HL75)+SUMIF(O!$HC$15:$HL$15,'Ciclo Semaforico'!BA$32,O!$HC75:$HL75))-IF(BA$31="",(SUMIF(S!$HC$15:$HL$15,'Ciclo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Semaforico'!BA$30,O!$HC75:$HL75))*BA$31))</f>
        <v>0</v>
      </c>
      <c r="BB100" s="241">
        <f>IF(BB$32="",IF(BB$31="",(SUMIF(S!$HC$15:$HL$15,'Ciclo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Semaforico'!BB$30,O!$HC75:$HL75))*BB$31),(SUMIF(S!$HC$15:$HL$15,'Ciclo Semaforico'!BB$32,S!$HC75:$HL75)+SUMIF(N!$HC$15:$HL$15,'Ciclo Semaforico'!BB$32,N!$HC75:$HL75)+SUMIF(E!$HC$15:$HL$15,'Ciclo Semaforico'!BB$32,E!$HC75:$HL75)+SUMIF(O!$HC$15:$HL$15,'Ciclo Semaforico'!BB$32,O!$HC75:$HL75))-IF(BB$31="",(SUMIF(S!$HC$15:$HL$15,'Ciclo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Semaforico'!BB$30,O!$HC75:$HL75))*BB$31))</f>
        <v>0</v>
      </c>
      <c r="BC100" s="241">
        <f>IF(BC$32="",IF(BC$31="",(SUMIF(S!$HC$15:$HL$15,'Ciclo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Semaforico'!BC$30,O!$HC75:$HL75))*BC$31),(SUMIF(S!$HC$15:$HL$15,'Ciclo Semaforico'!BC$32,S!$HC75:$HL75)+SUMIF(N!$HC$15:$HL$15,'Ciclo Semaforico'!BC$32,N!$HC75:$HL75)+SUMIF(E!$HC$15:$HL$15,'Ciclo Semaforico'!BC$32,E!$HC75:$HL75)+SUMIF(O!$HC$15:$HL$15,'Ciclo Semaforico'!BC$32,O!$HC75:$HL75))-IF(BC$31="",(SUMIF(S!$HC$15:$HL$15,'Ciclo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Semaforico'!BC$30,O!$HC75:$HL75))*BC$31))</f>
        <v>0</v>
      </c>
      <c r="BD100" s="241">
        <f>IF(BD$32="",IF(BD$31="",(SUMIF(S!$HC$15:$HL$15,'Ciclo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Semaforico'!BD$30,O!$HC75:$HL75))*BD$31),(SUMIF(S!$HC$15:$HL$15,'Ciclo Semaforico'!BD$32,S!$HC75:$HL75)+SUMIF(N!$HC$15:$HL$15,'Ciclo Semaforico'!BD$32,N!$HC75:$HL75)+SUMIF(E!$HC$15:$HL$15,'Ciclo Semaforico'!BD$32,E!$HC75:$HL75)+SUMIF(O!$HC$15:$HL$15,'Ciclo Semaforico'!BD$32,O!$HC75:$HL75))-IF(BD$31="",(SUMIF(S!$HC$15:$HL$15,'Ciclo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Semaforico'!BD$30,O!$HC75:$HL75))*BD$31))</f>
        <v>0</v>
      </c>
      <c r="BE100" s="241">
        <f>IF(BE$32="",IF(BE$31="",(SUMIF(S!$HC$15:$HL$15,'Ciclo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Semaforico'!BE$30,O!$HC75:$HL75))*BE$31),(SUMIF(S!$HC$15:$HL$15,'Ciclo Semaforico'!BE$32,S!$HC75:$HL75)+SUMIF(N!$HC$15:$HL$15,'Ciclo Semaforico'!BE$32,N!$HC75:$HL75)+SUMIF(E!$HC$15:$HL$15,'Ciclo Semaforico'!BE$32,E!$HC75:$HL75)+SUMIF(O!$HC$15:$HL$15,'Ciclo Semaforico'!BE$32,O!$HC75:$HL75))-IF(BE$31="",(SUMIF(S!$HC$15:$HL$15,'Ciclo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Semaforico'!BE$30,O!$HC75:$HL75))*BE$31))</f>
        <v>0</v>
      </c>
      <c r="BF100" s="241">
        <f>IF(BF$32="",IF(BF$31="",(SUMIF(S!$HC$15:$HL$15,'Ciclo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Semaforico'!BF$30,O!$HC75:$HL75))*BF$31),(SUMIF(S!$HC$15:$HL$15,'Ciclo Semaforico'!BF$32,S!$HC75:$HL75)+SUMIF(N!$HC$15:$HL$15,'Ciclo Semaforico'!BF$32,N!$HC75:$HL75)+SUMIF(E!$HC$15:$HL$15,'Ciclo Semaforico'!BF$32,E!$HC75:$HL75)+SUMIF(O!$HC$15:$HL$15,'Ciclo Semaforico'!BF$32,O!$HC75:$HL75))-IF(BF$31="",(SUMIF(S!$HC$15:$HL$15,'Ciclo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Semaforico'!BF$30,O!$HC75:$HL75))*BF$31))</f>
        <v>0</v>
      </c>
      <c r="BG100" s="241">
        <f>IF(BG$32="",IF(BG$31="",(SUMIF(S!$HC$15:$HL$15,'Ciclo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Semaforico'!BG$30,O!$HC75:$HL75))*BG$31),(SUMIF(S!$HC$15:$HL$15,'Ciclo Semaforico'!BG$32,S!$HC75:$HL75)+SUMIF(N!$HC$15:$HL$15,'Ciclo Semaforico'!BG$32,N!$HC75:$HL75)+SUMIF(E!$HC$15:$HL$15,'Ciclo Semaforico'!BG$32,E!$HC75:$HL75)+SUMIF(O!$HC$15:$HL$15,'Ciclo Semaforico'!BG$32,O!$HC75:$HL75))-IF(BG$31="",(SUMIF(S!$HC$15:$HL$15,'Ciclo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Semaforico'!BG$30,O!$HC75:$HL75))*BG$31))</f>
        <v>0</v>
      </c>
      <c r="BH100" s="241">
        <f>IF(BH$32="",IF(BH$31="",(SUMIF(S!$HC$15:$HL$15,'Ciclo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Semaforico'!BH$30,O!$HC75:$HL75))*BH$31),(SUMIF(S!$HC$15:$HL$15,'Ciclo Semaforico'!BH$32,S!$HC75:$HL75)+SUMIF(N!$HC$15:$HL$15,'Ciclo Semaforico'!BH$32,N!$HC75:$HL75)+SUMIF(E!$HC$15:$HL$15,'Ciclo Semaforico'!BH$32,E!$HC75:$HL75)+SUMIF(O!$HC$15:$HL$15,'Ciclo Semaforico'!BH$32,O!$HC75:$HL75))-IF(BH$31="",(SUMIF(S!$HC$15:$HL$15,'Ciclo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Semaforico'!BH$30,O!$HC75:$HL75))*BH$31))</f>
        <v>0</v>
      </c>
      <c r="BI100" s="241">
        <f>IF(BI$32="",IF(BI$31="",(SUMIF(S!$HC$15:$HL$15,'Ciclo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Semaforico'!BI$30,O!$HC75:$HL75))*BI$31),(SUMIF(S!$HC$15:$HL$15,'Ciclo Semaforico'!BI$32,S!$HC75:$HL75)+SUMIF(N!$HC$15:$HL$15,'Ciclo Semaforico'!BI$32,N!$HC75:$HL75)+SUMIF(E!$HC$15:$HL$15,'Ciclo Semaforico'!BI$32,E!$HC75:$HL75)+SUMIF(O!$HC$15:$HL$15,'Ciclo Semaforico'!BI$32,O!$HC75:$HL75))-IF(BI$31="",(SUMIF(S!$HC$15:$HL$15,'Ciclo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Semaforico'!BI$30,O!$HC75:$HL75))*BI$31))</f>
        <v>0</v>
      </c>
      <c r="BJ100" s="242">
        <f>IF(BJ$32="",IF(BJ$31="",(SUMIF(S!$HC$15:$HL$15,'Ciclo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Semaforico'!BJ$30,O!$HC75:$HL75))*BJ$31),(SUMIF(S!$HC$15:$HL$15,'Ciclo Semaforico'!BJ$32,S!$HC75:$HL75)+SUMIF(N!$HC$15:$HL$15,'Ciclo Semaforico'!BJ$32,N!$HC75:$HL75)+SUMIF(E!$HC$15:$HL$15,'Ciclo Semaforico'!BJ$32,E!$HC75:$HL75)+SUMIF(O!$HC$15:$HL$15,'Ciclo Semaforico'!BJ$32,O!$HC75:$HL75))-IF(BJ$31="",(SUMIF(S!$HC$15:$HL$15,'Ciclo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Semaforico'!BJ$30,O!$HC75:$HL75))*BJ$31))</f>
        <v>0</v>
      </c>
      <c r="BK100" s="240">
        <f>IF(BK$32="",IF(BK$31="",(SUMIF(S!$HC$15:$HL$15,'Ciclo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Semaforico'!BK$30,O!$HC75:$HL75))*BK$31),(SUMIF(S!$HC$15:$HL$15,'Ciclo Semaforico'!BK$32,S!$HC75:$HL75)+SUMIF(N!$HC$15:$HL$15,'Ciclo Semaforico'!BK$32,N!$HC75:$HL75)+SUMIF(E!$HC$15:$HL$15,'Ciclo Semaforico'!BK$32,E!$HC75:$HL75)+SUMIF(O!$HC$15:$HL$15,'Ciclo Semaforico'!BK$32,O!$HC75:$HL75))-IF(BK$31="",(SUMIF(S!$HC$15:$HL$15,'Ciclo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Semaforico'!BK$30,O!$HC75:$HL75))*BK$31))</f>
        <v>0</v>
      </c>
      <c r="BL100" s="241">
        <f>IF(BL$32="",IF(BL$31="",(SUMIF(S!$HC$15:$HL$15,'Ciclo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Semaforico'!BL$30,O!$HC75:$HL75))*BL$31),(SUMIF(S!$HC$15:$HL$15,'Ciclo Semaforico'!BL$32,S!$HC75:$HL75)+SUMIF(N!$HC$15:$HL$15,'Ciclo Semaforico'!BL$32,N!$HC75:$HL75)+SUMIF(E!$HC$15:$HL$15,'Ciclo Semaforico'!BL$32,E!$HC75:$HL75)+SUMIF(O!$HC$15:$HL$15,'Ciclo Semaforico'!BL$32,O!$HC75:$HL75))-IF(BL$31="",(SUMIF(S!$HC$15:$HL$15,'Ciclo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Semaforico'!BL$30,O!$HC75:$HL75))*BL$31))</f>
        <v>0</v>
      </c>
      <c r="BM100" s="241">
        <f>IF(BM$32="",IF(BM$31="",(SUMIF(S!$HC$15:$HL$15,'Ciclo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Semaforico'!BM$30,O!$HC75:$HL75))*BM$31),(SUMIF(S!$HC$15:$HL$15,'Ciclo Semaforico'!BM$32,S!$HC75:$HL75)+SUMIF(N!$HC$15:$HL$15,'Ciclo Semaforico'!BM$32,N!$HC75:$HL75)+SUMIF(E!$HC$15:$HL$15,'Ciclo Semaforico'!BM$32,E!$HC75:$HL75)+SUMIF(O!$HC$15:$HL$15,'Ciclo Semaforico'!BM$32,O!$HC75:$HL75))-IF(BM$31="",(SUMIF(S!$HC$15:$HL$15,'Ciclo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Semaforico'!BM$30,O!$HC75:$HL75))*BM$31))</f>
        <v>0</v>
      </c>
      <c r="BN100" s="241">
        <f>IF(BN$32="",IF(BN$31="",(SUMIF(S!$HC$15:$HL$15,'Ciclo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Semaforico'!BN$30,O!$HC75:$HL75))*BN$31),(SUMIF(S!$HC$15:$HL$15,'Ciclo Semaforico'!BN$32,S!$HC75:$HL75)+SUMIF(N!$HC$15:$HL$15,'Ciclo Semaforico'!BN$32,N!$HC75:$HL75)+SUMIF(E!$HC$15:$HL$15,'Ciclo Semaforico'!BN$32,E!$HC75:$HL75)+SUMIF(O!$HC$15:$HL$15,'Ciclo Semaforico'!BN$32,O!$HC75:$HL75))-IF(BN$31="",(SUMIF(S!$HC$15:$HL$15,'Ciclo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Semaforico'!BN$30,O!$HC75:$HL75))*BN$31))</f>
        <v>0</v>
      </c>
      <c r="BO100" s="241">
        <f>IF(BO$32="",IF(BO$31="",(SUMIF(S!$HC$15:$HL$15,'Ciclo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Semaforico'!BO$30,O!$HC75:$HL75))*BO$31),(SUMIF(S!$HC$15:$HL$15,'Ciclo Semaforico'!BO$32,S!$HC75:$HL75)+SUMIF(N!$HC$15:$HL$15,'Ciclo Semaforico'!BO$32,N!$HC75:$HL75)+SUMIF(E!$HC$15:$HL$15,'Ciclo Semaforico'!BO$32,E!$HC75:$HL75)+SUMIF(O!$HC$15:$HL$15,'Ciclo Semaforico'!BO$32,O!$HC75:$HL75))-IF(BO$31="",(SUMIF(S!$HC$15:$HL$15,'Ciclo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Semaforico'!BO$30,O!$HC75:$HL75))*BO$31))</f>
        <v>0</v>
      </c>
      <c r="BP100" s="241">
        <f>IF(BP$32="",IF(BP$31="",(SUMIF(S!$HC$15:$HL$15,'Ciclo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Semaforico'!BP$30,O!$HC75:$HL75))*BP$31),(SUMIF(S!$HC$15:$HL$15,'Ciclo Semaforico'!BP$32,S!$HC75:$HL75)+SUMIF(N!$HC$15:$HL$15,'Ciclo Semaforico'!BP$32,N!$HC75:$HL75)+SUMIF(E!$HC$15:$HL$15,'Ciclo Semaforico'!BP$32,E!$HC75:$HL75)+SUMIF(O!$HC$15:$HL$15,'Ciclo Semaforico'!BP$32,O!$HC75:$HL75))-IF(BP$31="",(SUMIF(S!$HC$15:$HL$15,'Ciclo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Semaforico'!BP$30,O!$HC75:$HL75))*BP$31))</f>
        <v>0</v>
      </c>
      <c r="BQ100" s="241">
        <f>IF(BQ$32="",IF(BQ$31="",(SUMIF(S!$HC$15:$HL$15,'Ciclo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Semaforico'!BQ$30,O!$HC75:$HL75))*BQ$31),(SUMIF(S!$HC$15:$HL$15,'Ciclo Semaforico'!BQ$32,S!$HC75:$HL75)+SUMIF(N!$HC$15:$HL$15,'Ciclo Semaforico'!BQ$32,N!$HC75:$HL75)+SUMIF(E!$HC$15:$HL$15,'Ciclo Semaforico'!BQ$32,E!$HC75:$HL75)+SUMIF(O!$HC$15:$HL$15,'Ciclo Semaforico'!BQ$32,O!$HC75:$HL75))-IF(BQ$31="",(SUMIF(S!$HC$15:$HL$15,'Ciclo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Semaforico'!BQ$30,O!$HC75:$HL75))*BQ$31))</f>
        <v>0</v>
      </c>
      <c r="BR100" s="241">
        <f>IF(BR$32="",IF(BR$31="",(SUMIF(S!$HC$15:$HL$15,'Ciclo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Semaforico'!BR$30,O!$HC75:$HL75))*BR$31),(SUMIF(S!$HC$15:$HL$15,'Ciclo Semaforico'!BR$32,S!$HC75:$HL75)+SUMIF(N!$HC$15:$HL$15,'Ciclo Semaforico'!BR$32,N!$HC75:$HL75)+SUMIF(E!$HC$15:$HL$15,'Ciclo Semaforico'!BR$32,E!$HC75:$HL75)+SUMIF(O!$HC$15:$HL$15,'Ciclo Semaforico'!BR$32,O!$HC75:$HL75))-IF(BR$31="",(SUMIF(S!$HC$15:$HL$15,'Ciclo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Semaforico'!BR$30,O!$HC75:$HL75))*BR$31))</f>
        <v>0</v>
      </c>
      <c r="BS100" s="241">
        <f>IF(BS$32="",IF(BS$31="",(SUMIF(S!$HC$15:$HL$15,'Ciclo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Semaforico'!BS$30,O!$HC75:$HL75))*BS$31),(SUMIF(S!$HC$15:$HL$15,'Ciclo Semaforico'!BS$32,S!$HC75:$HL75)+SUMIF(N!$HC$15:$HL$15,'Ciclo Semaforico'!BS$32,N!$HC75:$HL75)+SUMIF(E!$HC$15:$HL$15,'Ciclo Semaforico'!BS$32,E!$HC75:$HL75)+SUMIF(O!$HC$15:$HL$15,'Ciclo Semaforico'!BS$32,O!$HC75:$HL75))-IF(BS$31="",(SUMIF(S!$HC$15:$HL$15,'Ciclo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Semaforico'!BS$30,O!$HC75:$HL75))*BS$31))</f>
        <v>0</v>
      </c>
      <c r="BT100" s="241">
        <f>IF(BT$32="",IF(BT$31="",(SUMIF(S!$HC$15:$HL$15,'Ciclo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Semaforico'!BT$30,O!$HC75:$HL75))*BT$31),(SUMIF(S!$HC$15:$HL$15,'Ciclo Semaforico'!BT$32,S!$HC75:$HL75)+SUMIF(N!$HC$15:$HL$15,'Ciclo Semaforico'!BT$32,N!$HC75:$HL75)+SUMIF(E!$HC$15:$HL$15,'Ciclo Semaforico'!BT$32,E!$HC75:$HL75)+SUMIF(O!$HC$15:$HL$15,'Ciclo Semaforico'!BT$32,O!$HC75:$HL75))-IF(BT$31="",(SUMIF(S!$HC$15:$HL$15,'Ciclo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Semaforico'!BT$30,O!$HC75:$HL75))*BT$31))</f>
        <v>0</v>
      </c>
      <c r="BU100" s="241">
        <f>IF(BU$32="",IF(BU$31="",(SUMIF(S!$HC$15:$HL$15,'Ciclo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Semaforico'!BU$30,O!$HC75:$HL75))*BU$31),(SUMIF(S!$HC$15:$HL$15,'Ciclo Semaforico'!BU$32,S!$HC75:$HL75)+SUMIF(N!$HC$15:$HL$15,'Ciclo Semaforico'!BU$32,N!$HC75:$HL75)+SUMIF(E!$HC$15:$HL$15,'Ciclo Semaforico'!BU$32,E!$HC75:$HL75)+SUMIF(O!$HC$15:$HL$15,'Ciclo Semaforico'!BU$32,O!$HC75:$HL75))-IF(BU$31="",(SUMIF(S!$HC$15:$HL$15,'Ciclo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Semaforico'!BU$30,O!$HC75:$HL75))*BU$31))</f>
        <v>0</v>
      </c>
      <c r="BV100" s="242">
        <f>IF(BV$32="",IF(BV$31="",(SUMIF(S!$HC$15:$HL$15,'Ciclo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Semaforico'!BV$30,O!$HC75:$HL75))*BV$31),(SUMIF(S!$HC$15:$HL$15,'Ciclo Semaforico'!BV$32,S!$HC75:$HL75)+SUMIF(N!$HC$15:$HL$15,'Ciclo Semaforico'!BV$32,N!$HC75:$HL75)+SUMIF(E!$HC$15:$HL$15,'Ciclo Semaforico'!BV$32,E!$HC75:$HL75)+SUMIF(O!$HC$15:$HL$15,'Ciclo Semaforico'!BV$32,O!$HC75:$HL75))-IF(BV$31="",(SUMIF(S!$HC$15:$HL$15,'Ciclo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Semaforico'!BV$30,O!$HC75:$HL75))*BV$31))</f>
        <v>0</v>
      </c>
      <c r="BW100" s="240">
        <f>IF(BW$32="",IF(BW$31="",(SUMIF(S!$HC$15:$HL$15,'Ciclo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Semaforico'!BW$30,O!$HC75:$HL75))*BW$31),(SUMIF(S!$HC$15:$HL$15,'Ciclo Semaforico'!BW$32,S!$HC75:$HL75)+SUMIF(N!$HC$15:$HL$15,'Ciclo Semaforico'!BW$32,N!$HC75:$HL75)+SUMIF(E!$HC$15:$HL$15,'Ciclo Semaforico'!BW$32,E!$HC75:$HL75)+SUMIF(O!$HC$15:$HL$15,'Ciclo Semaforico'!BW$32,O!$HC75:$HL75))-IF(BW$31="",(SUMIF(S!$HC$15:$HL$15,'Ciclo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Semaforico'!BW$30,O!$HC75:$HL75))*BW$31))</f>
        <v>0</v>
      </c>
      <c r="BX100" s="241">
        <f>IF(BX$32="",IF(BX$31="",(SUMIF(S!$HC$15:$HL$15,'Ciclo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Semaforico'!BX$30,O!$HC75:$HL75))*BX$31),(SUMIF(S!$HC$15:$HL$15,'Ciclo Semaforico'!BX$32,S!$HC75:$HL75)+SUMIF(N!$HC$15:$HL$15,'Ciclo Semaforico'!BX$32,N!$HC75:$HL75)+SUMIF(E!$HC$15:$HL$15,'Ciclo Semaforico'!BX$32,E!$HC75:$HL75)+SUMIF(O!$HC$15:$HL$15,'Ciclo Semaforico'!BX$32,O!$HC75:$HL75))-IF(BX$31="",(SUMIF(S!$HC$15:$HL$15,'Ciclo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Semaforico'!BX$30,O!$HC75:$HL75))*BX$31))</f>
        <v>0</v>
      </c>
      <c r="BY100" s="241">
        <f>IF(BY$32="",IF(BY$31="",(SUMIF(S!$HC$15:$HL$15,'Ciclo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Semaforico'!BY$30,O!$HC75:$HL75))*BY$31),(SUMIF(S!$HC$15:$HL$15,'Ciclo Semaforico'!BY$32,S!$HC75:$HL75)+SUMIF(N!$HC$15:$HL$15,'Ciclo Semaforico'!BY$32,N!$HC75:$HL75)+SUMIF(E!$HC$15:$HL$15,'Ciclo Semaforico'!BY$32,E!$HC75:$HL75)+SUMIF(O!$HC$15:$HL$15,'Ciclo Semaforico'!BY$32,O!$HC75:$HL75))-IF(BY$31="",(SUMIF(S!$HC$15:$HL$15,'Ciclo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Semaforico'!BY$30,O!$HC75:$HL75))*BY$31))</f>
        <v>0</v>
      </c>
      <c r="BZ100" s="241">
        <f>IF(BZ$32="",IF(BZ$31="",(SUMIF(S!$HC$15:$HL$15,'Ciclo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Semaforico'!BZ$30,O!$HC75:$HL75))*BZ$31),(SUMIF(S!$HC$15:$HL$15,'Ciclo Semaforico'!BZ$32,S!$HC75:$HL75)+SUMIF(N!$HC$15:$HL$15,'Ciclo Semaforico'!BZ$32,N!$HC75:$HL75)+SUMIF(E!$HC$15:$HL$15,'Ciclo Semaforico'!BZ$32,E!$HC75:$HL75)+SUMIF(O!$HC$15:$HL$15,'Ciclo Semaforico'!BZ$32,O!$HC75:$HL75))-IF(BZ$31="",(SUMIF(S!$HC$15:$HL$15,'Ciclo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Semaforico'!BZ$30,O!$HC75:$HL75))*BZ$31))</f>
        <v>0</v>
      </c>
      <c r="CA100" s="241">
        <f>IF(CA$32="",IF(CA$31="",(SUMIF(S!$HC$15:$HL$15,'Ciclo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Semaforico'!CA$30,O!$HC75:$HL75))*CA$31),(SUMIF(S!$HC$15:$HL$15,'Ciclo Semaforico'!CA$32,S!$HC75:$HL75)+SUMIF(N!$HC$15:$HL$15,'Ciclo Semaforico'!CA$32,N!$HC75:$HL75)+SUMIF(E!$HC$15:$HL$15,'Ciclo Semaforico'!CA$32,E!$HC75:$HL75)+SUMIF(O!$HC$15:$HL$15,'Ciclo Semaforico'!CA$32,O!$HC75:$HL75))-IF(CA$31="",(SUMIF(S!$HC$15:$HL$15,'Ciclo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Semaforico'!CA$30,O!$HC75:$HL75))*CA$31))</f>
        <v>0</v>
      </c>
      <c r="CB100" s="241">
        <f>IF(CB$32="",IF(CB$31="",(SUMIF(S!$HC$15:$HL$15,'Ciclo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Semaforico'!CB$30,O!$HC75:$HL75))*CB$31),(SUMIF(S!$HC$15:$HL$15,'Ciclo Semaforico'!CB$32,S!$HC75:$HL75)+SUMIF(N!$HC$15:$HL$15,'Ciclo Semaforico'!CB$32,N!$HC75:$HL75)+SUMIF(E!$HC$15:$HL$15,'Ciclo Semaforico'!CB$32,E!$HC75:$HL75)+SUMIF(O!$HC$15:$HL$15,'Ciclo Semaforico'!CB$32,O!$HC75:$HL75))-IF(CB$31="",(SUMIF(S!$HC$15:$HL$15,'Ciclo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Semaforico'!CB$30,O!$HC75:$HL75))*CB$31))</f>
        <v>0</v>
      </c>
      <c r="CC100" s="241">
        <f>IF(CC$32="",IF(CC$31="",(SUMIF(S!$HC$15:$HL$15,'Ciclo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Semaforico'!CC$30,O!$HC75:$HL75))*CC$31),(SUMIF(S!$HC$15:$HL$15,'Ciclo Semaforico'!CC$32,S!$HC75:$HL75)+SUMIF(N!$HC$15:$HL$15,'Ciclo Semaforico'!CC$32,N!$HC75:$HL75)+SUMIF(E!$HC$15:$HL$15,'Ciclo Semaforico'!CC$32,E!$HC75:$HL75)+SUMIF(O!$HC$15:$HL$15,'Ciclo Semaforico'!CC$32,O!$HC75:$HL75))-IF(CC$31="",(SUMIF(S!$HC$15:$HL$15,'Ciclo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Semaforico'!CC$30,O!$HC75:$HL75))*CC$31))</f>
        <v>0</v>
      </c>
      <c r="CD100" s="241">
        <f>IF(CD$32="",IF(CD$31="",(SUMIF(S!$HC$15:$HL$15,'Ciclo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Semaforico'!CD$30,O!$HC75:$HL75))*CD$31),(SUMIF(S!$HC$15:$HL$15,'Ciclo Semaforico'!CD$32,S!$HC75:$HL75)+SUMIF(N!$HC$15:$HL$15,'Ciclo Semaforico'!CD$32,N!$HC75:$HL75)+SUMIF(E!$HC$15:$HL$15,'Ciclo Semaforico'!CD$32,E!$HC75:$HL75)+SUMIF(O!$HC$15:$HL$15,'Ciclo Semaforico'!CD$32,O!$HC75:$HL75))-IF(CD$31="",(SUMIF(S!$HC$15:$HL$15,'Ciclo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Semaforico'!CD$30,O!$HC75:$HL75))*CD$31))</f>
        <v>0</v>
      </c>
      <c r="CE100" s="241">
        <f>IF(CE$32="",IF(CE$31="",(SUMIF(S!$HC$15:$HL$15,'Ciclo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Semaforico'!CE$30,O!$HC75:$HL75))*CE$31),(SUMIF(S!$HC$15:$HL$15,'Ciclo Semaforico'!CE$32,S!$HC75:$HL75)+SUMIF(N!$HC$15:$HL$15,'Ciclo Semaforico'!CE$32,N!$HC75:$HL75)+SUMIF(E!$HC$15:$HL$15,'Ciclo Semaforico'!CE$32,E!$HC75:$HL75)+SUMIF(O!$HC$15:$HL$15,'Ciclo Semaforico'!CE$32,O!$HC75:$HL75))-IF(CE$31="",(SUMIF(S!$HC$15:$HL$15,'Ciclo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Semaforico'!CE$30,O!$HC75:$HL75))*CE$31))</f>
        <v>0</v>
      </c>
      <c r="CF100" s="241">
        <f>IF(CF$32="",IF(CF$31="",(SUMIF(S!$HC$15:$HL$15,'Ciclo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Semaforico'!CF$30,O!$HC75:$HL75))*CF$31),(SUMIF(S!$HC$15:$HL$15,'Ciclo Semaforico'!CF$32,S!$HC75:$HL75)+SUMIF(N!$HC$15:$HL$15,'Ciclo Semaforico'!CF$32,N!$HC75:$HL75)+SUMIF(E!$HC$15:$HL$15,'Ciclo Semaforico'!CF$32,E!$HC75:$HL75)+SUMIF(O!$HC$15:$HL$15,'Ciclo Semaforico'!CF$32,O!$HC75:$HL75))-IF(CF$31="",(SUMIF(S!$HC$15:$HL$15,'Ciclo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Semaforico'!CF$30,O!$HC75:$HL75))*CF$31))</f>
        <v>0</v>
      </c>
      <c r="CG100" s="241">
        <f>IF(CG$32="",IF(CG$31="",(SUMIF(S!$HC$15:$HL$15,'Ciclo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Semaforico'!CG$30,O!$HC75:$HL75))*CG$31),(SUMIF(S!$HC$15:$HL$15,'Ciclo Semaforico'!CG$32,S!$HC75:$HL75)+SUMIF(N!$HC$15:$HL$15,'Ciclo Semaforico'!CG$32,N!$HC75:$HL75)+SUMIF(E!$HC$15:$HL$15,'Ciclo Semaforico'!CG$32,E!$HC75:$HL75)+SUMIF(O!$HC$15:$HL$15,'Ciclo Semaforico'!CG$32,O!$HC75:$HL75))-IF(CG$31="",(SUMIF(S!$HC$15:$HL$15,'Ciclo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Semaforico'!CG$30,O!$HC75:$HL75))*CG$31))</f>
        <v>0</v>
      </c>
      <c r="CH100" s="242">
        <f>IF(CH$32="",IF(CH$31="",(SUMIF(S!$HC$15:$HL$15,'Ciclo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Semaforico'!CH$30,O!$HC75:$HL75))*CH$31),(SUMIF(S!$HC$15:$HL$15,'Ciclo Semaforico'!CH$32,S!$HC75:$HL75)+SUMIF(N!$HC$15:$HL$15,'Ciclo Semaforico'!CH$32,N!$HC75:$HL75)+SUMIF(E!$HC$15:$HL$15,'Ciclo Semaforico'!CH$32,E!$HC75:$HL75)+SUMIF(O!$HC$15:$HL$15,'Ciclo Semaforico'!CH$32,O!$HC75:$HL75))-IF(CH$31="",(SUMIF(S!$HC$15:$HL$15,'Ciclo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Semaforico'!CH$30,O!$HC75:$HL75))*CH$31))</f>
        <v>0</v>
      </c>
      <c r="CI100" s="240" t="e">
        <f t="shared" si="208"/>
        <v>#REF!</v>
      </c>
      <c r="CJ100" s="241" t="e">
        <f t="shared" si="209"/>
        <v>#REF!</v>
      </c>
      <c r="CK100" s="241" t="e">
        <f t="shared" si="210"/>
        <v>#REF!</v>
      </c>
      <c r="CL100" s="241" t="e">
        <f t="shared" si="211"/>
        <v>#REF!</v>
      </c>
      <c r="CM100" s="241" t="e">
        <f t="shared" si="212"/>
        <v>#REF!</v>
      </c>
      <c r="CN100" s="241" t="e">
        <f t="shared" si="213"/>
        <v>#REF!</v>
      </c>
      <c r="CO100" s="241" t="e">
        <f t="shared" si="214"/>
        <v>#REF!</v>
      </c>
      <c r="CP100" s="241" t="e">
        <f t="shared" si="215"/>
        <v>#REF!</v>
      </c>
      <c r="CQ100" s="241" t="e">
        <f t="shared" si="216"/>
        <v>#REF!</v>
      </c>
      <c r="CR100" s="241" t="e">
        <f t="shared" si="217"/>
        <v>#REF!</v>
      </c>
      <c r="CS100" s="241" t="e">
        <f t="shared" si="218"/>
        <v>#REF!</v>
      </c>
      <c r="CT100" s="242">
        <f t="shared" si="219"/>
        <v>0</v>
      </c>
      <c r="CU100" s="240" t="e">
        <f t="shared" si="220"/>
        <v>#REF!</v>
      </c>
      <c r="CV100" s="241" t="e">
        <f t="shared" si="221"/>
        <v>#REF!</v>
      </c>
      <c r="CW100" s="241" t="e">
        <f t="shared" si="222"/>
        <v>#REF!</v>
      </c>
      <c r="CX100" s="241">
        <f t="shared" si="223"/>
        <v>0</v>
      </c>
      <c r="CY100" s="241">
        <f t="shared" si="224"/>
        <v>0</v>
      </c>
      <c r="CZ100" s="241">
        <f t="shared" si="225"/>
        <v>0</v>
      </c>
      <c r="DA100" s="241">
        <f t="shared" si="226"/>
        <v>0</v>
      </c>
      <c r="DB100" s="241">
        <f t="shared" si="227"/>
        <v>0</v>
      </c>
      <c r="DC100" s="241">
        <f t="shared" si="228"/>
        <v>0</v>
      </c>
      <c r="DD100" s="241">
        <f t="shared" si="229"/>
        <v>0</v>
      </c>
      <c r="DE100" s="241">
        <f t="shared" si="230"/>
        <v>0</v>
      </c>
      <c r="DF100" s="242">
        <f t="shared" si="231"/>
        <v>0</v>
      </c>
      <c r="DG100" s="240">
        <f t="shared" si="232"/>
        <v>0</v>
      </c>
      <c r="DH100" s="241">
        <f t="shared" si="233"/>
        <v>0</v>
      </c>
      <c r="DI100" s="241">
        <f t="shared" si="234"/>
        <v>0</v>
      </c>
      <c r="DJ100" s="241">
        <f t="shared" si="235"/>
        <v>0</v>
      </c>
      <c r="DK100" s="241">
        <f t="shared" si="236"/>
        <v>0</v>
      </c>
      <c r="DL100" s="241">
        <f t="shared" si="237"/>
        <v>0</v>
      </c>
      <c r="DM100" s="241">
        <f t="shared" si="238"/>
        <v>0</v>
      </c>
      <c r="DN100" s="241">
        <f t="shared" si="239"/>
        <v>0</v>
      </c>
      <c r="DO100" s="241">
        <f t="shared" si="240"/>
        <v>0</v>
      </c>
      <c r="DP100" s="241">
        <f t="shared" si="241"/>
        <v>0</v>
      </c>
      <c r="DQ100" s="241">
        <f t="shared" si="242"/>
        <v>0</v>
      </c>
      <c r="DR100" s="242">
        <f t="shared" si="243"/>
        <v>0</v>
      </c>
      <c r="DS100" s="240">
        <f t="shared" si="244"/>
        <v>0</v>
      </c>
      <c r="DT100" s="241">
        <f t="shared" si="245"/>
        <v>0</v>
      </c>
      <c r="DU100" s="241">
        <f t="shared" si="246"/>
        <v>0</v>
      </c>
      <c r="DV100" s="241">
        <f t="shared" si="247"/>
        <v>0</v>
      </c>
      <c r="DW100" s="241">
        <f t="shared" si="248"/>
        <v>0</v>
      </c>
      <c r="DX100" s="241">
        <f t="shared" si="249"/>
        <v>0</v>
      </c>
      <c r="DY100" s="241">
        <f t="shared" si="250"/>
        <v>0</v>
      </c>
      <c r="DZ100" s="241">
        <f t="shared" si="251"/>
        <v>0</v>
      </c>
      <c r="EA100" s="241">
        <f t="shared" si="252"/>
        <v>0</v>
      </c>
      <c r="EB100" s="241">
        <f t="shared" si="253"/>
        <v>0</v>
      </c>
      <c r="EC100" s="241">
        <f t="shared" si="254"/>
        <v>0</v>
      </c>
      <c r="ED100" s="242">
        <f t="shared" si="255"/>
        <v>0</v>
      </c>
      <c r="EE100" s="240">
        <f t="shared" si="256"/>
        <v>0</v>
      </c>
      <c r="EF100" s="241">
        <f t="shared" si="257"/>
        <v>0</v>
      </c>
      <c r="EG100" s="241">
        <f t="shared" si="258"/>
        <v>0</v>
      </c>
      <c r="EH100" s="241">
        <f t="shared" si="259"/>
        <v>0</v>
      </c>
      <c r="EI100" s="241">
        <f t="shared" si="260"/>
        <v>0</v>
      </c>
      <c r="EJ100" s="241">
        <f t="shared" si="261"/>
        <v>0</v>
      </c>
      <c r="EK100" s="241">
        <f t="shared" si="262"/>
        <v>0</v>
      </c>
      <c r="EL100" s="241">
        <f t="shared" si="263"/>
        <v>0</v>
      </c>
      <c r="EM100" s="241">
        <f t="shared" si="264"/>
        <v>0</v>
      </c>
      <c r="EN100" s="241">
        <f t="shared" si="265"/>
        <v>0</v>
      </c>
      <c r="EO100" s="241">
        <f t="shared" si="266"/>
        <v>0</v>
      </c>
      <c r="EP100" s="242">
        <f t="shared" si="267"/>
        <v>0</v>
      </c>
      <c r="EQ100" s="251" t="e">
        <f t="shared" si="268"/>
        <v>#REF!</v>
      </c>
      <c r="ER100" s="252" t="e">
        <f t="shared" si="269"/>
        <v>#REF!</v>
      </c>
      <c r="ES100" s="252" t="e">
        <f t="shared" si="270"/>
        <v>#REF!</v>
      </c>
      <c r="ET100" s="252" t="e">
        <f t="shared" si="271"/>
        <v>#REF!</v>
      </c>
      <c r="EU100" s="252" t="e">
        <f t="shared" si="272"/>
        <v>#REF!</v>
      </c>
      <c r="EV100" s="252" t="e">
        <f t="shared" si="273"/>
        <v>#REF!</v>
      </c>
      <c r="EW100" s="252" t="e">
        <f t="shared" si="274"/>
        <v>#REF!</v>
      </c>
      <c r="EX100" s="252" t="e">
        <f t="shared" si="275"/>
        <v>#REF!</v>
      </c>
      <c r="EY100" s="252" t="e">
        <f t="shared" si="276"/>
        <v>#REF!</v>
      </c>
      <c r="EZ100" s="252" t="e">
        <f t="shared" si="277"/>
        <v>#REF!</v>
      </c>
      <c r="FA100" s="252" t="e">
        <f t="shared" si="278"/>
        <v>#REF!</v>
      </c>
      <c r="FB100" s="253" t="str">
        <f t="shared" si="279"/>
        <v/>
      </c>
      <c r="FC100" s="251" t="e">
        <f t="shared" si="280"/>
        <v>#REF!</v>
      </c>
      <c r="FD100" s="252" t="e">
        <f t="shared" si="281"/>
        <v>#REF!</v>
      </c>
      <c r="FE100" s="252" t="e">
        <f t="shared" si="282"/>
        <v>#REF!</v>
      </c>
      <c r="FF100" s="252" t="str">
        <f t="shared" si="283"/>
        <v/>
      </c>
      <c r="FG100" s="252" t="str">
        <f t="shared" si="284"/>
        <v/>
      </c>
      <c r="FH100" s="252" t="str">
        <f t="shared" si="285"/>
        <v/>
      </c>
      <c r="FI100" s="252" t="str">
        <f t="shared" si="286"/>
        <v/>
      </c>
      <c r="FJ100" s="252" t="str">
        <f t="shared" si="287"/>
        <v/>
      </c>
      <c r="FK100" s="252" t="str">
        <f t="shared" si="288"/>
        <v/>
      </c>
      <c r="FL100" s="252" t="str">
        <f t="shared" si="289"/>
        <v/>
      </c>
      <c r="FM100" s="252" t="str">
        <f t="shared" si="290"/>
        <v/>
      </c>
      <c r="FN100" s="253" t="str">
        <f t="shared" si="291"/>
        <v/>
      </c>
      <c r="FO100" s="251" t="str">
        <f t="shared" si="292"/>
        <v/>
      </c>
      <c r="FP100" s="252" t="str">
        <f t="shared" si="293"/>
        <v/>
      </c>
      <c r="FQ100" s="252" t="str">
        <f t="shared" si="294"/>
        <v/>
      </c>
      <c r="FR100" s="252" t="str">
        <f t="shared" si="295"/>
        <v/>
      </c>
      <c r="FS100" s="252" t="str">
        <f t="shared" si="296"/>
        <v/>
      </c>
      <c r="FT100" s="252" t="str">
        <f t="shared" si="297"/>
        <v/>
      </c>
      <c r="FU100" s="252" t="str">
        <f t="shared" si="298"/>
        <v/>
      </c>
      <c r="FV100" s="252" t="str">
        <f t="shared" si="299"/>
        <v/>
      </c>
      <c r="FW100" s="252" t="str">
        <f t="shared" si="300"/>
        <v/>
      </c>
      <c r="FX100" s="252" t="str">
        <f t="shared" si="301"/>
        <v/>
      </c>
      <c r="FY100" s="252" t="str">
        <f t="shared" si="302"/>
        <v/>
      </c>
      <c r="FZ100" s="253" t="str">
        <f t="shared" si="303"/>
        <v/>
      </c>
      <c r="GA100" s="251" t="str">
        <f t="shared" si="304"/>
        <v/>
      </c>
      <c r="GB100" s="252" t="str">
        <f t="shared" si="305"/>
        <v/>
      </c>
      <c r="GC100" s="252" t="str">
        <f t="shared" si="306"/>
        <v/>
      </c>
      <c r="GD100" s="252" t="str">
        <f t="shared" si="307"/>
        <v/>
      </c>
      <c r="GE100" s="252" t="str">
        <f t="shared" si="308"/>
        <v/>
      </c>
      <c r="GF100" s="252" t="str">
        <f t="shared" si="309"/>
        <v/>
      </c>
      <c r="GG100" s="252" t="str">
        <f t="shared" si="310"/>
        <v/>
      </c>
      <c r="GH100" s="252" t="str">
        <f t="shared" si="311"/>
        <v/>
      </c>
      <c r="GI100" s="252" t="str">
        <f t="shared" si="312"/>
        <v/>
      </c>
      <c r="GJ100" s="252" t="str">
        <f t="shared" si="313"/>
        <v/>
      </c>
      <c r="GK100" s="252" t="str">
        <f t="shared" si="314"/>
        <v/>
      </c>
      <c r="GL100" s="253" t="str">
        <f t="shared" si="315"/>
        <v/>
      </c>
      <c r="GM100" s="251" t="str">
        <f t="shared" si="316"/>
        <v/>
      </c>
      <c r="GN100" s="252" t="str">
        <f t="shared" si="317"/>
        <v/>
      </c>
      <c r="GO100" s="252" t="str">
        <f t="shared" si="318"/>
        <v/>
      </c>
      <c r="GP100" s="252" t="str">
        <f t="shared" si="319"/>
        <v/>
      </c>
      <c r="GQ100" s="252" t="str">
        <f t="shared" si="320"/>
        <v/>
      </c>
      <c r="GR100" s="252" t="str">
        <f t="shared" si="321"/>
        <v/>
      </c>
      <c r="GS100" s="252" t="str">
        <f t="shared" si="322"/>
        <v/>
      </c>
      <c r="GT100" s="252" t="str">
        <f t="shared" si="323"/>
        <v/>
      </c>
      <c r="GU100" s="252" t="str">
        <f t="shared" si="324"/>
        <v/>
      </c>
      <c r="GV100" s="252" t="str">
        <f t="shared" si="325"/>
        <v/>
      </c>
      <c r="GW100" s="252" t="str">
        <f t="shared" si="326"/>
        <v/>
      </c>
      <c r="GX100" s="253" t="str">
        <f t="shared" si="327"/>
        <v/>
      </c>
      <c r="GY100" s="248" t="e">
        <f t="shared" si="332"/>
        <v>#REF!</v>
      </c>
      <c r="GZ100" s="249" t="e">
        <f t="shared" si="332"/>
        <v>#REF!</v>
      </c>
      <c r="HA100" s="249">
        <f t="shared" si="332"/>
        <v>0</v>
      </c>
      <c r="HB100" s="249">
        <f t="shared" si="332"/>
        <v>0</v>
      </c>
      <c r="HC100" s="249">
        <f t="shared" si="332"/>
        <v>0</v>
      </c>
      <c r="HD100" s="249">
        <f t="shared" si="332"/>
        <v>0</v>
      </c>
      <c r="HE100" s="249">
        <f t="shared" si="332"/>
        <v>0</v>
      </c>
      <c r="HF100" s="250">
        <f t="shared" si="332"/>
        <v>0</v>
      </c>
      <c r="HG100" s="248" t="e">
        <f t="shared" si="333"/>
        <v>#REF!</v>
      </c>
      <c r="HH100" s="249" t="e">
        <f t="shared" si="333"/>
        <v>#REF!</v>
      </c>
      <c r="HI100" s="249">
        <f t="shared" si="333"/>
        <v>0</v>
      </c>
      <c r="HJ100" s="249">
        <f t="shared" si="333"/>
        <v>0</v>
      </c>
      <c r="HK100" s="249">
        <f t="shared" si="333"/>
        <v>0</v>
      </c>
      <c r="HL100" s="249">
        <f t="shared" si="333"/>
        <v>0</v>
      </c>
      <c r="HM100" s="249">
        <f t="shared" si="333"/>
        <v>0</v>
      </c>
      <c r="HN100" s="250">
        <f t="shared" si="333"/>
        <v>0</v>
      </c>
      <c r="HO100" s="248">
        <f t="shared" si="334"/>
        <v>0</v>
      </c>
      <c r="HP100" s="249">
        <f t="shared" si="334"/>
        <v>0</v>
      </c>
      <c r="HQ100" s="249">
        <f t="shared" si="334"/>
        <v>0</v>
      </c>
      <c r="HR100" s="249">
        <f t="shared" si="334"/>
        <v>0</v>
      </c>
      <c r="HS100" s="249">
        <f t="shared" si="334"/>
        <v>0</v>
      </c>
      <c r="HT100" s="249">
        <f t="shared" si="334"/>
        <v>0</v>
      </c>
      <c r="HU100" s="249">
        <f t="shared" si="334"/>
        <v>0</v>
      </c>
      <c r="HV100" s="250">
        <f t="shared" si="334"/>
        <v>0</v>
      </c>
      <c r="HW100" s="248">
        <f t="shared" si="335"/>
        <v>0</v>
      </c>
      <c r="HX100" s="249">
        <f t="shared" si="335"/>
        <v>0</v>
      </c>
      <c r="HY100" s="249">
        <f t="shared" si="335"/>
        <v>0</v>
      </c>
      <c r="HZ100" s="249">
        <f t="shared" si="335"/>
        <v>0</v>
      </c>
      <c r="IA100" s="249">
        <f t="shared" si="335"/>
        <v>0</v>
      </c>
      <c r="IB100" s="249">
        <f t="shared" si="335"/>
        <v>0</v>
      </c>
      <c r="IC100" s="249">
        <f t="shared" si="335"/>
        <v>0</v>
      </c>
      <c r="ID100" s="250">
        <f t="shared" si="335"/>
        <v>0</v>
      </c>
      <c r="IE100" s="248">
        <f t="shared" si="336"/>
        <v>0</v>
      </c>
      <c r="IF100" s="249">
        <f t="shared" si="336"/>
        <v>0</v>
      </c>
      <c r="IG100" s="249">
        <f t="shared" si="336"/>
        <v>0</v>
      </c>
      <c r="IH100" s="249">
        <f t="shared" si="336"/>
        <v>0</v>
      </c>
      <c r="II100" s="249">
        <f t="shared" si="336"/>
        <v>0</v>
      </c>
      <c r="IJ100" s="249">
        <f t="shared" si="336"/>
        <v>0</v>
      </c>
      <c r="IK100" s="249">
        <f t="shared" si="336"/>
        <v>0</v>
      </c>
      <c r="IL100" s="250">
        <f t="shared" si="336"/>
        <v>0</v>
      </c>
      <c r="IM100" s="251" t="e">
        <f t="shared" si="203"/>
        <v>#REF!</v>
      </c>
      <c r="IN100" s="252" t="e">
        <f t="shared" si="204"/>
        <v>#REF!</v>
      </c>
      <c r="IO100" s="252">
        <f t="shared" si="205"/>
        <v>0</v>
      </c>
      <c r="IP100" s="252">
        <f t="shared" si="206"/>
        <v>0</v>
      </c>
      <c r="IQ100" s="253">
        <f t="shared" si="207"/>
        <v>0</v>
      </c>
      <c r="IR100" s="405" t="e">
        <f t="shared" si="195"/>
        <v>#REF!</v>
      </c>
      <c r="IS100" s="246">
        <f t="shared" si="202"/>
        <v>13</v>
      </c>
      <c r="IT100" s="254" t="e">
        <f t="shared" si="328"/>
        <v>#REF!</v>
      </c>
      <c r="IU100" s="682">
        <v>2600</v>
      </c>
      <c r="IV100" s="410">
        <v>4</v>
      </c>
      <c r="IW100" s="666" t="s">
        <v>237</v>
      </c>
      <c r="IX100" s="667" t="e">
        <f t="shared" si="196"/>
        <v>#REF!</v>
      </c>
      <c r="IY100" s="668" t="e">
        <f t="shared" si="329"/>
        <v>#REF!</v>
      </c>
      <c r="IZ100" s="669">
        <v>3</v>
      </c>
      <c r="JA100" s="670">
        <v>2</v>
      </c>
      <c r="JB100" s="668" t="e">
        <f t="shared" si="330"/>
        <v>#REF!</v>
      </c>
      <c r="JC100" s="669">
        <f t="shared" si="338"/>
        <v>3</v>
      </c>
      <c r="JD100" s="670">
        <f t="shared" si="338"/>
        <v>2</v>
      </c>
      <c r="JE100" s="671" t="e">
        <f t="shared" si="331"/>
        <v>#REF!</v>
      </c>
      <c r="JF100" s="672">
        <v>3</v>
      </c>
      <c r="JG100" s="673">
        <v>0</v>
      </c>
      <c r="JH100" s="671"/>
      <c r="JI100" s="672"/>
      <c r="JJ100" s="673"/>
      <c r="JK100" s="419"/>
      <c r="JL100" s="420"/>
      <c r="JM100" s="421"/>
      <c r="JN100" s="680">
        <v>1</v>
      </c>
      <c r="JO100" s="680">
        <v>1</v>
      </c>
      <c r="JP100" s="680">
        <v>1</v>
      </c>
      <c r="JQ100" s="680">
        <v>1</v>
      </c>
      <c r="JR100" s="681">
        <v>1</v>
      </c>
      <c r="JS100" s="676" t="e">
        <f t="shared" si="201"/>
        <v>#REF!</v>
      </c>
    </row>
    <row r="101" spans="25:279" ht="20.100000000000001" hidden="1" customHeight="1">
      <c r="Y101" s="381" t="e">
        <f>N!IK76</f>
        <v>#REF!</v>
      </c>
      <c r="Z101" s="378" t="s">
        <v>58</v>
      </c>
      <c r="AA101" s="240" t="e">
        <f>IF(AA$32="",IF(AA$31="",(SUMIF(S!$HC$15:$HL$15,'Ciclo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Semaforico'!AA$30,O!$HC76:$HL76))*AA$31),(SUMIF(S!$HC$15:$HL$15,'Ciclo Semaforico'!AA$32,S!$HC76:$HL76)+SUMIF(N!$HC$15:$HL$15,'Ciclo Semaforico'!AA$32,N!$HC76:$HL76)+SUMIF(E!$HC$15:$HL$15,'Ciclo Semaforico'!AA$32,E!$HC76:$HL76)+SUMIF(O!$HC$15:$HL$15,'Ciclo Semaforico'!AA$32,O!$HC76:$HL76))-IF(AA$31="",(SUMIF(S!$HC$15:$HL$15,'Ciclo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Semaforico'!AA$30,O!$HC76:$HL76))*AA$31))</f>
        <v>#REF!</v>
      </c>
      <c r="AB101" s="241" t="e">
        <f>IF(AB$32="",IF(AB$31="",(SUMIF(S!$HC$15:$HL$15,'Ciclo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Semaforico'!AB$30,O!$HC76:$HL76))*AB$31),(SUMIF(S!$HC$15:$HL$15,'Ciclo Semaforico'!AB$32,S!$HC76:$HL76)+SUMIF(N!$HC$15:$HL$15,'Ciclo Semaforico'!AB$32,N!$HC76:$HL76)+SUMIF(E!$HC$15:$HL$15,'Ciclo Semaforico'!AB$32,E!$HC76:$HL76)+SUMIF(O!$HC$15:$HL$15,'Ciclo Semaforico'!AB$32,O!$HC76:$HL76))-IF(AB$31="",(SUMIF(S!$HC$15:$HL$15,'Ciclo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Semaforico'!AB$30,O!$HC76:$HL76))*AB$31))</f>
        <v>#REF!</v>
      </c>
      <c r="AC101" s="241" t="e">
        <f>IF(AC$32="",IF(AC$31="",(SUMIF(S!$HC$15:$HL$15,'Ciclo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Semaforico'!AC$30,O!$HC76:$HL76))*AC$31),(SUMIF(S!$HC$15:$HL$15,'Ciclo Semaforico'!AC$32,S!$HC76:$HL76)+SUMIF(N!$HC$15:$HL$15,'Ciclo Semaforico'!AC$32,N!$HC76:$HL76)+SUMIF(E!$HC$15:$HL$15,'Ciclo Semaforico'!AC$32,E!$HC76:$HL76)+SUMIF(O!$HC$15:$HL$15,'Ciclo Semaforico'!AC$32,O!$HC76:$HL76))-IF(AC$31="",(SUMIF(S!$HC$15:$HL$15,'Ciclo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Semaforico'!AC$30,O!$HC76:$HL76))*AC$31))</f>
        <v>#REF!</v>
      </c>
      <c r="AD101" s="241" t="e">
        <f>IF(AD$32="",IF(AD$31="",(SUMIF(S!$HC$15:$HL$15,'Ciclo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Semaforico'!AD$30,O!$HC76:$HL76))*AD$31),(SUMIF(S!$HC$15:$HL$15,'Ciclo Semaforico'!AD$32,S!$HC76:$HL76)+SUMIF(N!$HC$15:$HL$15,'Ciclo Semaforico'!AD$32,N!$HC76:$HL76)+SUMIF(E!$HC$15:$HL$15,'Ciclo Semaforico'!AD$32,E!$HC76:$HL76)+SUMIF(O!$HC$15:$HL$15,'Ciclo Semaforico'!AD$32,O!$HC76:$HL76))-IF(AD$31="",(SUMIF(S!$HC$15:$HL$15,'Ciclo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Semaforico'!AD$30,O!$HC76:$HL76))*AD$31))</f>
        <v>#REF!</v>
      </c>
      <c r="AE101" s="241" t="e">
        <f>IF(AE$32="",IF(AE$31="",(SUMIF(S!$HC$15:$HL$15,'Ciclo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Semaforico'!AE$30,O!$HC76:$HL76))*AE$31),(SUMIF(S!$HC$15:$HL$15,'Ciclo Semaforico'!AE$32,S!$HC76:$HL76)+SUMIF(N!$HC$15:$HL$15,'Ciclo Semaforico'!AE$32,N!$HC76:$HL76)+SUMIF(E!$HC$15:$HL$15,'Ciclo Semaforico'!AE$32,E!$HC76:$HL76)+SUMIF(O!$HC$15:$HL$15,'Ciclo Semaforico'!AE$32,O!$HC76:$HL76))-IF(AE$31="",(SUMIF(S!$HC$15:$HL$15,'Ciclo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Semaforico'!AE$30,O!$HC76:$HL76))*AE$31))</f>
        <v>#REF!</v>
      </c>
      <c r="AF101" s="241" t="e">
        <f>IF(AF$32="",IF(AF$31="",(SUMIF(S!$HC$15:$HL$15,'Ciclo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Semaforico'!AF$30,O!$HC76:$HL76))*AF$31),(SUMIF(S!$HC$15:$HL$15,'Ciclo Semaforico'!AF$32,S!$HC76:$HL76)+SUMIF(N!$HC$15:$HL$15,'Ciclo Semaforico'!AF$32,N!$HC76:$HL76)+SUMIF(E!$HC$15:$HL$15,'Ciclo Semaforico'!AF$32,E!$HC76:$HL76)+SUMIF(O!$HC$15:$HL$15,'Ciclo Semaforico'!AF$32,O!$HC76:$HL76))-IF(AF$31="",(SUMIF(S!$HC$15:$HL$15,'Ciclo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Semaforico'!AF$30,O!$HC76:$HL76))*AF$31))</f>
        <v>#REF!</v>
      </c>
      <c r="AG101" s="241" t="e">
        <f>IF(AG$32="",IF(AG$31="",(SUMIF(S!$HC$15:$HL$15,'Ciclo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Semaforico'!AG$30,O!$HC76:$HL76))*AG$31),(SUMIF(S!$HC$15:$HL$15,'Ciclo Semaforico'!AG$32,S!$HC76:$HL76)+SUMIF(N!$HC$15:$HL$15,'Ciclo Semaforico'!AG$32,N!$HC76:$HL76)+SUMIF(E!$HC$15:$HL$15,'Ciclo Semaforico'!AG$32,E!$HC76:$HL76)+SUMIF(O!$HC$15:$HL$15,'Ciclo Semaforico'!AG$32,O!$HC76:$HL76))-IF(AG$31="",(SUMIF(S!$HC$15:$HL$15,'Ciclo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Semaforico'!AG$30,O!$HC76:$HL76))*AG$31))</f>
        <v>#REF!</v>
      </c>
      <c r="AH101" s="241" t="e">
        <f>IF(AH$32="",IF(AH$31="",(SUMIF(S!$HC$15:$HL$15,'Ciclo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Semaforico'!AH$30,O!$HC76:$HL76))*AH$31),(SUMIF(S!$HC$15:$HL$15,'Ciclo Semaforico'!AH$32,S!$HC76:$HL76)+SUMIF(N!$HC$15:$HL$15,'Ciclo Semaforico'!AH$32,N!$HC76:$HL76)+SUMIF(E!$HC$15:$HL$15,'Ciclo Semaforico'!AH$32,E!$HC76:$HL76)+SUMIF(O!$HC$15:$HL$15,'Ciclo Semaforico'!AH$32,O!$HC76:$HL76))-IF(AH$31="",(SUMIF(S!$HC$15:$HL$15,'Ciclo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Semaforico'!AH$30,O!$HC76:$HL76))*AH$31))</f>
        <v>#REF!</v>
      </c>
      <c r="AI101" s="241" t="e">
        <f>IF(AI$32="",IF(AI$31="",(SUMIF(S!$HC$15:$HL$15,'Ciclo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Semaforico'!AI$30,O!$HC76:$HL76))*AI$31),(SUMIF(S!$HC$15:$HL$15,'Ciclo Semaforico'!AI$32,S!$HC76:$HL76)+SUMIF(N!$HC$15:$HL$15,'Ciclo Semaforico'!AI$32,N!$HC76:$HL76)+SUMIF(E!$HC$15:$HL$15,'Ciclo Semaforico'!AI$32,E!$HC76:$HL76)+SUMIF(O!$HC$15:$HL$15,'Ciclo Semaforico'!AI$32,O!$HC76:$HL76))-IF(AI$31="",(SUMIF(S!$HC$15:$HL$15,'Ciclo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Semaforico'!AI$30,O!$HC76:$HL76))*AI$31))</f>
        <v>#REF!</v>
      </c>
      <c r="AJ101" s="241" t="e">
        <f>IF(AJ$32="",IF(AJ$31="",(SUMIF(S!$HC$15:$HL$15,'Ciclo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Semaforico'!AJ$30,O!$HC76:$HL76))*AJ$31),(SUMIF(S!$HC$15:$HL$15,'Ciclo Semaforico'!AJ$32,S!$HC76:$HL76)+SUMIF(N!$HC$15:$HL$15,'Ciclo Semaforico'!AJ$32,N!$HC76:$HL76)+SUMIF(E!$HC$15:$HL$15,'Ciclo Semaforico'!AJ$32,E!$HC76:$HL76)+SUMIF(O!$HC$15:$HL$15,'Ciclo Semaforico'!AJ$32,O!$HC76:$HL76))-IF(AJ$31="",(SUMIF(S!$HC$15:$HL$15,'Ciclo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Semaforico'!AJ$30,O!$HC76:$HL76))*AJ$31))</f>
        <v>#REF!</v>
      </c>
      <c r="AK101" s="241" t="e">
        <f>IF(AK$32="",IF(AK$31="",(SUMIF(S!$HC$15:$HL$15,'Ciclo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Semaforico'!AK$30,O!$HC76:$HL76))*AK$31),(SUMIF(S!$HC$15:$HL$15,'Ciclo Semaforico'!AK$32,S!$HC76:$HL76)+SUMIF(N!$HC$15:$HL$15,'Ciclo Semaforico'!AK$32,N!$HC76:$HL76)+SUMIF(E!$HC$15:$HL$15,'Ciclo Semaforico'!AK$32,E!$HC76:$HL76)+SUMIF(O!$HC$15:$HL$15,'Ciclo Semaforico'!AK$32,O!$HC76:$HL76))-IF(AK$31="",(SUMIF(S!$HC$15:$HL$15,'Ciclo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Semaforico'!AK$30,O!$HC76:$HL76))*AK$31))</f>
        <v>#REF!</v>
      </c>
      <c r="AL101" s="242">
        <f>IF(AL$32="",IF(AL$31="",(SUMIF(S!$HC$15:$HL$15,'Ciclo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Semaforico'!AL$30,O!$HC76:$HL76))*AL$31),(SUMIF(S!$HC$15:$HL$15,'Ciclo Semaforico'!AL$32,S!$HC76:$HL76)+SUMIF(N!$HC$15:$HL$15,'Ciclo Semaforico'!AL$32,N!$HC76:$HL76)+SUMIF(E!$HC$15:$HL$15,'Ciclo Semaforico'!AL$32,E!$HC76:$HL76)+SUMIF(O!$HC$15:$HL$15,'Ciclo Semaforico'!AL$32,O!$HC76:$HL76))-IF(AL$31="",(SUMIF(S!$HC$15:$HL$15,'Ciclo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Semaforico'!AL$30,O!$HC76:$HL76))*AL$31))</f>
        <v>0</v>
      </c>
      <c r="AM101" s="240" t="e">
        <f>IF(AM$32="",IF(AM$31="",(SUMIF(S!$HC$15:$HL$15,'Ciclo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Semaforico'!AM$30,O!$HC76:$HL76))*AM$31),(SUMIF(S!$HC$15:$HL$15,'Ciclo Semaforico'!AM$32,S!$HC76:$HL76)+SUMIF(N!$HC$15:$HL$15,'Ciclo Semaforico'!AM$32,N!$HC76:$HL76)+SUMIF(E!$HC$15:$HL$15,'Ciclo Semaforico'!AM$32,E!$HC76:$HL76)+SUMIF(O!$HC$15:$HL$15,'Ciclo Semaforico'!AM$32,O!$HC76:$HL76))-IF(AM$31="",(SUMIF(S!$HC$15:$HL$15,'Ciclo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Semaforico'!AM$30,O!$HC76:$HL76))*AM$31))</f>
        <v>#REF!</v>
      </c>
      <c r="AN101" s="241" t="e">
        <f>IF(AN$32="",IF(AN$31="",(SUMIF(S!$HC$15:$HL$15,'Ciclo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Semaforico'!AN$30,O!$HC76:$HL76))*AN$31),(SUMIF(S!$HC$15:$HL$15,'Ciclo Semaforico'!AN$32,S!$HC76:$HL76)+SUMIF(N!$HC$15:$HL$15,'Ciclo Semaforico'!AN$32,N!$HC76:$HL76)+SUMIF(E!$HC$15:$HL$15,'Ciclo Semaforico'!AN$32,E!$HC76:$HL76)+SUMIF(O!$HC$15:$HL$15,'Ciclo Semaforico'!AN$32,O!$HC76:$HL76))-IF(AN$31="",(SUMIF(S!$HC$15:$HL$15,'Ciclo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Semaforico'!AN$30,O!$HC76:$HL76))*AN$31))</f>
        <v>#REF!</v>
      </c>
      <c r="AO101" s="241" t="e">
        <f>IF(AO$32="",IF(AO$31="",(SUMIF(S!$HC$15:$HL$15,'Ciclo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Semaforico'!AO$30,O!$HC76:$HL76))*AO$31),(SUMIF(S!$HC$15:$HL$15,'Ciclo Semaforico'!AO$32,S!$HC76:$HL76)+SUMIF(N!$HC$15:$HL$15,'Ciclo Semaforico'!AO$32,N!$HC76:$HL76)+SUMIF(E!$HC$15:$HL$15,'Ciclo Semaforico'!AO$32,E!$HC76:$HL76)+SUMIF(O!$HC$15:$HL$15,'Ciclo Semaforico'!AO$32,O!$HC76:$HL76))-IF(AO$31="",(SUMIF(S!$HC$15:$HL$15,'Ciclo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Semaforico'!AO$30,O!$HC76:$HL76))*AO$31))</f>
        <v>#REF!</v>
      </c>
      <c r="AP101" s="241">
        <f>IF(AP$32="",IF(AP$31="",(SUMIF(S!$HC$15:$HL$15,'Ciclo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Semaforico'!AP$30,O!$HC76:$HL76))*AP$31),(SUMIF(S!$HC$15:$HL$15,'Ciclo Semaforico'!AP$32,S!$HC76:$HL76)+SUMIF(N!$HC$15:$HL$15,'Ciclo Semaforico'!AP$32,N!$HC76:$HL76)+SUMIF(E!$HC$15:$HL$15,'Ciclo Semaforico'!AP$32,E!$HC76:$HL76)+SUMIF(O!$HC$15:$HL$15,'Ciclo Semaforico'!AP$32,O!$HC76:$HL76))-IF(AP$31="",(SUMIF(S!$HC$15:$HL$15,'Ciclo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Semaforico'!AP$30,O!$HC76:$HL76))*AP$31))</f>
        <v>0</v>
      </c>
      <c r="AQ101" s="241">
        <f>IF(AQ$32="",IF(AQ$31="",(SUMIF(S!$HC$15:$HL$15,'Ciclo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Semaforico'!AQ$30,O!$HC76:$HL76))*AQ$31),(SUMIF(S!$HC$15:$HL$15,'Ciclo Semaforico'!AQ$32,S!$HC76:$HL76)+SUMIF(N!$HC$15:$HL$15,'Ciclo Semaforico'!AQ$32,N!$HC76:$HL76)+SUMIF(E!$HC$15:$HL$15,'Ciclo Semaforico'!AQ$32,E!$HC76:$HL76)+SUMIF(O!$HC$15:$HL$15,'Ciclo Semaforico'!AQ$32,O!$HC76:$HL76))-IF(AQ$31="",(SUMIF(S!$HC$15:$HL$15,'Ciclo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Semaforico'!AQ$30,O!$HC76:$HL76))*AQ$31))</f>
        <v>0</v>
      </c>
      <c r="AR101" s="241">
        <f>IF(AR$32="",IF(AR$31="",(SUMIF(S!$HC$15:$HL$15,'Ciclo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Semaforico'!AR$30,O!$HC76:$HL76))*AR$31),(SUMIF(S!$HC$15:$HL$15,'Ciclo Semaforico'!AR$32,S!$HC76:$HL76)+SUMIF(N!$HC$15:$HL$15,'Ciclo Semaforico'!AR$32,N!$HC76:$HL76)+SUMIF(E!$HC$15:$HL$15,'Ciclo Semaforico'!AR$32,E!$HC76:$HL76)+SUMIF(O!$HC$15:$HL$15,'Ciclo Semaforico'!AR$32,O!$HC76:$HL76))-IF(AR$31="",(SUMIF(S!$HC$15:$HL$15,'Ciclo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Semaforico'!AR$30,O!$HC76:$HL76))*AR$31))</f>
        <v>0</v>
      </c>
      <c r="AS101" s="241">
        <f>IF(AS$32="",IF(AS$31="",(SUMIF(S!$HC$15:$HL$15,'Ciclo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Semaforico'!AS$30,O!$HC76:$HL76))*AS$31),(SUMIF(S!$HC$15:$HL$15,'Ciclo Semaforico'!AS$32,S!$HC76:$HL76)+SUMIF(N!$HC$15:$HL$15,'Ciclo Semaforico'!AS$32,N!$HC76:$HL76)+SUMIF(E!$HC$15:$HL$15,'Ciclo Semaforico'!AS$32,E!$HC76:$HL76)+SUMIF(O!$HC$15:$HL$15,'Ciclo Semaforico'!AS$32,O!$HC76:$HL76))-IF(AS$31="",(SUMIF(S!$HC$15:$HL$15,'Ciclo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Semaforico'!AS$30,O!$HC76:$HL76))*AS$31))</f>
        <v>0</v>
      </c>
      <c r="AT101" s="241">
        <f>IF(AT$32="",IF(AT$31="",(SUMIF(S!$HC$15:$HL$15,'Ciclo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Semaforico'!AT$30,O!$HC76:$HL76))*AT$31),(SUMIF(S!$HC$15:$HL$15,'Ciclo Semaforico'!AT$32,S!$HC76:$HL76)+SUMIF(N!$HC$15:$HL$15,'Ciclo Semaforico'!AT$32,N!$HC76:$HL76)+SUMIF(E!$HC$15:$HL$15,'Ciclo Semaforico'!AT$32,E!$HC76:$HL76)+SUMIF(O!$HC$15:$HL$15,'Ciclo Semaforico'!AT$32,O!$HC76:$HL76))-IF(AT$31="",(SUMIF(S!$HC$15:$HL$15,'Ciclo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Semaforico'!AT$30,O!$HC76:$HL76))*AT$31))</f>
        <v>0</v>
      </c>
      <c r="AU101" s="241">
        <f>IF(AU$32="",IF(AU$31="",(SUMIF(S!$HC$15:$HL$15,'Ciclo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Semaforico'!AU$30,O!$HC76:$HL76))*AU$31),(SUMIF(S!$HC$15:$HL$15,'Ciclo Semaforico'!AU$32,S!$HC76:$HL76)+SUMIF(N!$HC$15:$HL$15,'Ciclo Semaforico'!AU$32,N!$HC76:$HL76)+SUMIF(E!$HC$15:$HL$15,'Ciclo Semaforico'!AU$32,E!$HC76:$HL76)+SUMIF(O!$HC$15:$HL$15,'Ciclo Semaforico'!AU$32,O!$HC76:$HL76))-IF(AU$31="",(SUMIF(S!$HC$15:$HL$15,'Ciclo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Semaforico'!AU$30,O!$HC76:$HL76))*AU$31))</f>
        <v>0</v>
      </c>
      <c r="AV101" s="241">
        <f>IF(AV$32="",IF(AV$31="",(SUMIF(S!$HC$15:$HL$15,'Ciclo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Semaforico'!AV$30,O!$HC76:$HL76))*AV$31),(SUMIF(S!$HC$15:$HL$15,'Ciclo Semaforico'!AV$32,S!$HC76:$HL76)+SUMIF(N!$HC$15:$HL$15,'Ciclo Semaforico'!AV$32,N!$HC76:$HL76)+SUMIF(E!$HC$15:$HL$15,'Ciclo Semaforico'!AV$32,E!$HC76:$HL76)+SUMIF(O!$HC$15:$HL$15,'Ciclo Semaforico'!AV$32,O!$HC76:$HL76))-IF(AV$31="",(SUMIF(S!$HC$15:$HL$15,'Ciclo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Semaforico'!AV$30,O!$HC76:$HL76))*AV$31))</f>
        <v>0</v>
      </c>
      <c r="AW101" s="241">
        <f>IF(AW$32="",IF(AW$31="",(SUMIF(S!$HC$15:$HL$15,'Ciclo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Semaforico'!AW$30,O!$HC76:$HL76))*AW$31),(SUMIF(S!$HC$15:$HL$15,'Ciclo Semaforico'!AW$32,S!$HC76:$HL76)+SUMIF(N!$HC$15:$HL$15,'Ciclo Semaforico'!AW$32,N!$HC76:$HL76)+SUMIF(E!$HC$15:$HL$15,'Ciclo Semaforico'!AW$32,E!$HC76:$HL76)+SUMIF(O!$HC$15:$HL$15,'Ciclo Semaforico'!AW$32,O!$HC76:$HL76))-IF(AW$31="",(SUMIF(S!$HC$15:$HL$15,'Ciclo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Semaforico'!AW$30,O!$HC76:$HL76))*AW$31))</f>
        <v>0</v>
      </c>
      <c r="AX101" s="242">
        <f>IF(AX$32="",IF(AX$31="",(SUMIF(S!$HC$15:$HL$15,'Ciclo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Semaforico'!AX$30,O!$HC76:$HL76))*AX$31),(SUMIF(S!$HC$15:$HL$15,'Ciclo Semaforico'!AX$32,S!$HC76:$HL76)+SUMIF(N!$HC$15:$HL$15,'Ciclo Semaforico'!AX$32,N!$HC76:$HL76)+SUMIF(E!$HC$15:$HL$15,'Ciclo Semaforico'!AX$32,E!$HC76:$HL76)+SUMIF(O!$HC$15:$HL$15,'Ciclo Semaforico'!AX$32,O!$HC76:$HL76))-IF(AX$31="",(SUMIF(S!$HC$15:$HL$15,'Ciclo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Semaforico'!AX$30,O!$HC76:$HL76))*AX$31))</f>
        <v>0</v>
      </c>
      <c r="AY101" s="240">
        <f>IF(AY$32="",IF(AY$31="",(SUMIF(S!$HC$15:$HL$15,'Ciclo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Semaforico'!AY$30,O!$HC76:$HL76))*AY$31),(SUMIF(S!$HC$15:$HL$15,'Ciclo Semaforico'!AY$32,S!$HC76:$HL76)+SUMIF(N!$HC$15:$HL$15,'Ciclo Semaforico'!AY$32,N!$HC76:$HL76)+SUMIF(E!$HC$15:$HL$15,'Ciclo Semaforico'!AY$32,E!$HC76:$HL76)+SUMIF(O!$HC$15:$HL$15,'Ciclo Semaforico'!AY$32,O!$HC76:$HL76))-IF(AY$31="",(SUMIF(S!$HC$15:$HL$15,'Ciclo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Semaforico'!AY$30,O!$HC76:$HL76))*AY$31))</f>
        <v>0</v>
      </c>
      <c r="AZ101" s="241">
        <f>IF(AZ$32="",IF(AZ$31="",(SUMIF(S!$HC$15:$HL$15,'Ciclo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Semaforico'!AZ$30,O!$HC76:$HL76))*AZ$31),(SUMIF(S!$HC$15:$HL$15,'Ciclo Semaforico'!AZ$32,S!$HC76:$HL76)+SUMIF(N!$HC$15:$HL$15,'Ciclo Semaforico'!AZ$32,N!$HC76:$HL76)+SUMIF(E!$HC$15:$HL$15,'Ciclo Semaforico'!AZ$32,E!$HC76:$HL76)+SUMIF(O!$HC$15:$HL$15,'Ciclo Semaforico'!AZ$32,O!$HC76:$HL76))-IF(AZ$31="",(SUMIF(S!$HC$15:$HL$15,'Ciclo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Semaforico'!AZ$30,O!$HC76:$HL76))*AZ$31))</f>
        <v>0</v>
      </c>
      <c r="BA101" s="241">
        <f>IF(BA$32="",IF(BA$31="",(SUMIF(S!$HC$15:$HL$15,'Ciclo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Semaforico'!BA$30,O!$HC76:$HL76))*BA$31),(SUMIF(S!$HC$15:$HL$15,'Ciclo Semaforico'!BA$32,S!$HC76:$HL76)+SUMIF(N!$HC$15:$HL$15,'Ciclo Semaforico'!BA$32,N!$HC76:$HL76)+SUMIF(E!$HC$15:$HL$15,'Ciclo Semaforico'!BA$32,E!$HC76:$HL76)+SUMIF(O!$HC$15:$HL$15,'Ciclo Semaforico'!BA$32,O!$HC76:$HL76))-IF(BA$31="",(SUMIF(S!$HC$15:$HL$15,'Ciclo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Semaforico'!BA$30,O!$HC76:$HL76))*BA$31))</f>
        <v>0</v>
      </c>
      <c r="BB101" s="241">
        <f>IF(BB$32="",IF(BB$31="",(SUMIF(S!$HC$15:$HL$15,'Ciclo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Semaforico'!BB$30,O!$HC76:$HL76))*BB$31),(SUMIF(S!$HC$15:$HL$15,'Ciclo Semaforico'!BB$32,S!$HC76:$HL76)+SUMIF(N!$HC$15:$HL$15,'Ciclo Semaforico'!BB$32,N!$HC76:$HL76)+SUMIF(E!$HC$15:$HL$15,'Ciclo Semaforico'!BB$32,E!$HC76:$HL76)+SUMIF(O!$HC$15:$HL$15,'Ciclo Semaforico'!BB$32,O!$HC76:$HL76))-IF(BB$31="",(SUMIF(S!$HC$15:$HL$15,'Ciclo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Semaforico'!BB$30,O!$HC76:$HL76))*BB$31))</f>
        <v>0</v>
      </c>
      <c r="BC101" s="241">
        <f>IF(BC$32="",IF(BC$31="",(SUMIF(S!$HC$15:$HL$15,'Ciclo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Semaforico'!BC$30,O!$HC76:$HL76))*BC$31),(SUMIF(S!$HC$15:$HL$15,'Ciclo Semaforico'!BC$32,S!$HC76:$HL76)+SUMIF(N!$HC$15:$HL$15,'Ciclo Semaforico'!BC$32,N!$HC76:$HL76)+SUMIF(E!$HC$15:$HL$15,'Ciclo Semaforico'!BC$32,E!$HC76:$HL76)+SUMIF(O!$HC$15:$HL$15,'Ciclo Semaforico'!BC$32,O!$HC76:$HL76))-IF(BC$31="",(SUMIF(S!$HC$15:$HL$15,'Ciclo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Semaforico'!BC$30,O!$HC76:$HL76))*BC$31))</f>
        <v>0</v>
      </c>
      <c r="BD101" s="241">
        <f>IF(BD$32="",IF(BD$31="",(SUMIF(S!$HC$15:$HL$15,'Ciclo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Semaforico'!BD$30,O!$HC76:$HL76))*BD$31),(SUMIF(S!$HC$15:$HL$15,'Ciclo Semaforico'!BD$32,S!$HC76:$HL76)+SUMIF(N!$HC$15:$HL$15,'Ciclo Semaforico'!BD$32,N!$HC76:$HL76)+SUMIF(E!$HC$15:$HL$15,'Ciclo Semaforico'!BD$32,E!$HC76:$HL76)+SUMIF(O!$HC$15:$HL$15,'Ciclo Semaforico'!BD$32,O!$HC76:$HL76))-IF(BD$31="",(SUMIF(S!$HC$15:$HL$15,'Ciclo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Semaforico'!BD$30,O!$HC76:$HL76))*BD$31))</f>
        <v>0</v>
      </c>
      <c r="BE101" s="241">
        <f>IF(BE$32="",IF(BE$31="",(SUMIF(S!$HC$15:$HL$15,'Ciclo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Semaforico'!BE$30,O!$HC76:$HL76))*BE$31),(SUMIF(S!$HC$15:$HL$15,'Ciclo Semaforico'!BE$32,S!$HC76:$HL76)+SUMIF(N!$HC$15:$HL$15,'Ciclo Semaforico'!BE$32,N!$HC76:$HL76)+SUMIF(E!$HC$15:$HL$15,'Ciclo Semaforico'!BE$32,E!$HC76:$HL76)+SUMIF(O!$HC$15:$HL$15,'Ciclo Semaforico'!BE$32,O!$HC76:$HL76))-IF(BE$31="",(SUMIF(S!$HC$15:$HL$15,'Ciclo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Semaforico'!BE$30,O!$HC76:$HL76))*BE$31))</f>
        <v>0</v>
      </c>
      <c r="BF101" s="241">
        <f>IF(BF$32="",IF(BF$31="",(SUMIF(S!$HC$15:$HL$15,'Ciclo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Semaforico'!BF$30,O!$HC76:$HL76))*BF$31),(SUMIF(S!$HC$15:$HL$15,'Ciclo Semaforico'!BF$32,S!$HC76:$HL76)+SUMIF(N!$HC$15:$HL$15,'Ciclo Semaforico'!BF$32,N!$HC76:$HL76)+SUMIF(E!$HC$15:$HL$15,'Ciclo Semaforico'!BF$32,E!$HC76:$HL76)+SUMIF(O!$HC$15:$HL$15,'Ciclo Semaforico'!BF$32,O!$HC76:$HL76))-IF(BF$31="",(SUMIF(S!$HC$15:$HL$15,'Ciclo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Semaforico'!BF$30,O!$HC76:$HL76))*BF$31))</f>
        <v>0</v>
      </c>
      <c r="BG101" s="241">
        <f>IF(BG$32="",IF(BG$31="",(SUMIF(S!$HC$15:$HL$15,'Ciclo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Semaforico'!BG$30,O!$HC76:$HL76))*BG$31),(SUMIF(S!$HC$15:$HL$15,'Ciclo Semaforico'!BG$32,S!$HC76:$HL76)+SUMIF(N!$HC$15:$HL$15,'Ciclo Semaforico'!BG$32,N!$HC76:$HL76)+SUMIF(E!$HC$15:$HL$15,'Ciclo Semaforico'!BG$32,E!$HC76:$HL76)+SUMIF(O!$HC$15:$HL$15,'Ciclo Semaforico'!BG$32,O!$HC76:$HL76))-IF(BG$31="",(SUMIF(S!$HC$15:$HL$15,'Ciclo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Semaforico'!BG$30,O!$HC76:$HL76))*BG$31))</f>
        <v>0</v>
      </c>
      <c r="BH101" s="241">
        <f>IF(BH$32="",IF(BH$31="",(SUMIF(S!$HC$15:$HL$15,'Ciclo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Semaforico'!BH$30,O!$HC76:$HL76))*BH$31),(SUMIF(S!$HC$15:$HL$15,'Ciclo Semaforico'!BH$32,S!$HC76:$HL76)+SUMIF(N!$HC$15:$HL$15,'Ciclo Semaforico'!BH$32,N!$HC76:$HL76)+SUMIF(E!$HC$15:$HL$15,'Ciclo Semaforico'!BH$32,E!$HC76:$HL76)+SUMIF(O!$HC$15:$HL$15,'Ciclo Semaforico'!BH$32,O!$HC76:$HL76))-IF(BH$31="",(SUMIF(S!$HC$15:$HL$15,'Ciclo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Semaforico'!BH$30,O!$HC76:$HL76))*BH$31))</f>
        <v>0</v>
      </c>
      <c r="BI101" s="241">
        <f>IF(BI$32="",IF(BI$31="",(SUMIF(S!$HC$15:$HL$15,'Ciclo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Semaforico'!BI$30,O!$HC76:$HL76))*BI$31),(SUMIF(S!$HC$15:$HL$15,'Ciclo Semaforico'!BI$32,S!$HC76:$HL76)+SUMIF(N!$HC$15:$HL$15,'Ciclo Semaforico'!BI$32,N!$HC76:$HL76)+SUMIF(E!$HC$15:$HL$15,'Ciclo Semaforico'!BI$32,E!$HC76:$HL76)+SUMIF(O!$HC$15:$HL$15,'Ciclo Semaforico'!BI$32,O!$HC76:$HL76))-IF(BI$31="",(SUMIF(S!$HC$15:$HL$15,'Ciclo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Semaforico'!BI$30,O!$HC76:$HL76))*BI$31))</f>
        <v>0</v>
      </c>
      <c r="BJ101" s="242">
        <f>IF(BJ$32="",IF(BJ$31="",(SUMIF(S!$HC$15:$HL$15,'Ciclo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Semaforico'!BJ$30,O!$HC76:$HL76))*BJ$31),(SUMIF(S!$HC$15:$HL$15,'Ciclo Semaforico'!BJ$32,S!$HC76:$HL76)+SUMIF(N!$HC$15:$HL$15,'Ciclo Semaforico'!BJ$32,N!$HC76:$HL76)+SUMIF(E!$HC$15:$HL$15,'Ciclo Semaforico'!BJ$32,E!$HC76:$HL76)+SUMIF(O!$HC$15:$HL$15,'Ciclo Semaforico'!BJ$32,O!$HC76:$HL76))-IF(BJ$31="",(SUMIF(S!$HC$15:$HL$15,'Ciclo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Semaforico'!BJ$30,O!$HC76:$HL76))*BJ$31))</f>
        <v>0</v>
      </c>
      <c r="BK101" s="240">
        <f>IF(BK$32="",IF(BK$31="",(SUMIF(S!$HC$15:$HL$15,'Ciclo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Semaforico'!BK$30,O!$HC76:$HL76))*BK$31),(SUMIF(S!$HC$15:$HL$15,'Ciclo Semaforico'!BK$32,S!$HC76:$HL76)+SUMIF(N!$HC$15:$HL$15,'Ciclo Semaforico'!BK$32,N!$HC76:$HL76)+SUMIF(E!$HC$15:$HL$15,'Ciclo Semaforico'!BK$32,E!$HC76:$HL76)+SUMIF(O!$HC$15:$HL$15,'Ciclo Semaforico'!BK$32,O!$HC76:$HL76))-IF(BK$31="",(SUMIF(S!$HC$15:$HL$15,'Ciclo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Semaforico'!BK$30,O!$HC76:$HL76))*BK$31))</f>
        <v>0</v>
      </c>
      <c r="BL101" s="241">
        <f>IF(BL$32="",IF(BL$31="",(SUMIF(S!$HC$15:$HL$15,'Ciclo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Semaforico'!BL$30,O!$HC76:$HL76))*BL$31),(SUMIF(S!$HC$15:$HL$15,'Ciclo Semaforico'!BL$32,S!$HC76:$HL76)+SUMIF(N!$HC$15:$HL$15,'Ciclo Semaforico'!BL$32,N!$HC76:$HL76)+SUMIF(E!$HC$15:$HL$15,'Ciclo Semaforico'!BL$32,E!$HC76:$HL76)+SUMIF(O!$HC$15:$HL$15,'Ciclo Semaforico'!BL$32,O!$HC76:$HL76))-IF(BL$31="",(SUMIF(S!$HC$15:$HL$15,'Ciclo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Semaforico'!BL$30,O!$HC76:$HL76))*BL$31))</f>
        <v>0</v>
      </c>
      <c r="BM101" s="241">
        <f>IF(BM$32="",IF(BM$31="",(SUMIF(S!$HC$15:$HL$15,'Ciclo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Semaforico'!BM$30,O!$HC76:$HL76))*BM$31),(SUMIF(S!$HC$15:$HL$15,'Ciclo Semaforico'!BM$32,S!$HC76:$HL76)+SUMIF(N!$HC$15:$HL$15,'Ciclo Semaforico'!BM$32,N!$HC76:$HL76)+SUMIF(E!$HC$15:$HL$15,'Ciclo Semaforico'!BM$32,E!$HC76:$HL76)+SUMIF(O!$HC$15:$HL$15,'Ciclo Semaforico'!BM$32,O!$HC76:$HL76))-IF(BM$31="",(SUMIF(S!$HC$15:$HL$15,'Ciclo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Semaforico'!BM$30,O!$HC76:$HL76))*BM$31))</f>
        <v>0</v>
      </c>
      <c r="BN101" s="241">
        <f>IF(BN$32="",IF(BN$31="",(SUMIF(S!$HC$15:$HL$15,'Ciclo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Semaforico'!BN$30,O!$HC76:$HL76))*BN$31),(SUMIF(S!$HC$15:$HL$15,'Ciclo Semaforico'!BN$32,S!$HC76:$HL76)+SUMIF(N!$HC$15:$HL$15,'Ciclo Semaforico'!BN$32,N!$HC76:$HL76)+SUMIF(E!$HC$15:$HL$15,'Ciclo Semaforico'!BN$32,E!$HC76:$HL76)+SUMIF(O!$HC$15:$HL$15,'Ciclo Semaforico'!BN$32,O!$HC76:$HL76))-IF(BN$31="",(SUMIF(S!$HC$15:$HL$15,'Ciclo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Semaforico'!BN$30,O!$HC76:$HL76))*BN$31))</f>
        <v>0</v>
      </c>
      <c r="BO101" s="241">
        <f>IF(BO$32="",IF(BO$31="",(SUMIF(S!$HC$15:$HL$15,'Ciclo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Semaforico'!BO$30,O!$HC76:$HL76))*BO$31),(SUMIF(S!$HC$15:$HL$15,'Ciclo Semaforico'!BO$32,S!$HC76:$HL76)+SUMIF(N!$HC$15:$HL$15,'Ciclo Semaforico'!BO$32,N!$HC76:$HL76)+SUMIF(E!$HC$15:$HL$15,'Ciclo Semaforico'!BO$32,E!$HC76:$HL76)+SUMIF(O!$HC$15:$HL$15,'Ciclo Semaforico'!BO$32,O!$HC76:$HL76))-IF(BO$31="",(SUMIF(S!$HC$15:$HL$15,'Ciclo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Semaforico'!BO$30,O!$HC76:$HL76))*BO$31))</f>
        <v>0</v>
      </c>
      <c r="BP101" s="241">
        <f>IF(BP$32="",IF(BP$31="",(SUMIF(S!$HC$15:$HL$15,'Ciclo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Semaforico'!BP$30,O!$HC76:$HL76))*BP$31),(SUMIF(S!$HC$15:$HL$15,'Ciclo Semaforico'!BP$32,S!$HC76:$HL76)+SUMIF(N!$HC$15:$HL$15,'Ciclo Semaforico'!BP$32,N!$HC76:$HL76)+SUMIF(E!$HC$15:$HL$15,'Ciclo Semaforico'!BP$32,E!$HC76:$HL76)+SUMIF(O!$HC$15:$HL$15,'Ciclo Semaforico'!BP$32,O!$HC76:$HL76))-IF(BP$31="",(SUMIF(S!$HC$15:$HL$15,'Ciclo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Semaforico'!BP$30,O!$HC76:$HL76))*BP$31))</f>
        <v>0</v>
      </c>
      <c r="BQ101" s="241">
        <f>IF(BQ$32="",IF(BQ$31="",(SUMIF(S!$HC$15:$HL$15,'Ciclo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Semaforico'!BQ$30,O!$HC76:$HL76))*BQ$31),(SUMIF(S!$HC$15:$HL$15,'Ciclo Semaforico'!BQ$32,S!$HC76:$HL76)+SUMIF(N!$HC$15:$HL$15,'Ciclo Semaforico'!BQ$32,N!$HC76:$HL76)+SUMIF(E!$HC$15:$HL$15,'Ciclo Semaforico'!BQ$32,E!$HC76:$HL76)+SUMIF(O!$HC$15:$HL$15,'Ciclo Semaforico'!BQ$32,O!$HC76:$HL76))-IF(BQ$31="",(SUMIF(S!$HC$15:$HL$15,'Ciclo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Semaforico'!BQ$30,O!$HC76:$HL76))*BQ$31))</f>
        <v>0</v>
      </c>
      <c r="BR101" s="241">
        <f>IF(BR$32="",IF(BR$31="",(SUMIF(S!$HC$15:$HL$15,'Ciclo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Semaforico'!BR$30,O!$HC76:$HL76))*BR$31),(SUMIF(S!$HC$15:$HL$15,'Ciclo Semaforico'!BR$32,S!$HC76:$HL76)+SUMIF(N!$HC$15:$HL$15,'Ciclo Semaforico'!BR$32,N!$HC76:$HL76)+SUMIF(E!$HC$15:$HL$15,'Ciclo Semaforico'!BR$32,E!$HC76:$HL76)+SUMIF(O!$HC$15:$HL$15,'Ciclo Semaforico'!BR$32,O!$HC76:$HL76))-IF(BR$31="",(SUMIF(S!$HC$15:$HL$15,'Ciclo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Semaforico'!BR$30,O!$HC76:$HL76))*BR$31))</f>
        <v>0</v>
      </c>
      <c r="BS101" s="241">
        <f>IF(BS$32="",IF(BS$31="",(SUMIF(S!$HC$15:$HL$15,'Ciclo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Semaforico'!BS$30,O!$HC76:$HL76))*BS$31),(SUMIF(S!$HC$15:$HL$15,'Ciclo Semaforico'!BS$32,S!$HC76:$HL76)+SUMIF(N!$HC$15:$HL$15,'Ciclo Semaforico'!BS$32,N!$HC76:$HL76)+SUMIF(E!$HC$15:$HL$15,'Ciclo Semaforico'!BS$32,E!$HC76:$HL76)+SUMIF(O!$HC$15:$HL$15,'Ciclo Semaforico'!BS$32,O!$HC76:$HL76))-IF(BS$31="",(SUMIF(S!$HC$15:$HL$15,'Ciclo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Semaforico'!BS$30,O!$HC76:$HL76))*BS$31))</f>
        <v>0</v>
      </c>
      <c r="BT101" s="241">
        <f>IF(BT$32="",IF(BT$31="",(SUMIF(S!$HC$15:$HL$15,'Ciclo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Semaforico'!BT$30,O!$HC76:$HL76))*BT$31),(SUMIF(S!$HC$15:$HL$15,'Ciclo Semaforico'!BT$32,S!$HC76:$HL76)+SUMIF(N!$HC$15:$HL$15,'Ciclo Semaforico'!BT$32,N!$HC76:$HL76)+SUMIF(E!$HC$15:$HL$15,'Ciclo Semaforico'!BT$32,E!$HC76:$HL76)+SUMIF(O!$HC$15:$HL$15,'Ciclo Semaforico'!BT$32,O!$HC76:$HL76))-IF(BT$31="",(SUMIF(S!$HC$15:$HL$15,'Ciclo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Semaforico'!BT$30,O!$HC76:$HL76))*BT$31))</f>
        <v>0</v>
      </c>
      <c r="BU101" s="241">
        <f>IF(BU$32="",IF(BU$31="",(SUMIF(S!$HC$15:$HL$15,'Ciclo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Semaforico'!BU$30,O!$HC76:$HL76))*BU$31),(SUMIF(S!$HC$15:$HL$15,'Ciclo Semaforico'!BU$32,S!$HC76:$HL76)+SUMIF(N!$HC$15:$HL$15,'Ciclo Semaforico'!BU$32,N!$HC76:$HL76)+SUMIF(E!$HC$15:$HL$15,'Ciclo Semaforico'!BU$32,E!$HC76:$HL76)+SUMIF(O!$HC$15:$HL$15,'Ciclo Semaforico'!BU$32,O!$HC76:$HL76))-IF(BU$31="",(SUMIF(S!$HC$15:$HL$15,'Ciclo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Semaforico'!BU$30,O!$HC76:$HL76))*BU$31))</f>
        <v>0</v>
      </c>
      <c r="BV101" s="242">
        <f>IF(BV$32="",IF(BV$31="",(SUMIF(S!$HC$15:$HL$15,'Ciclo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Semaforico'!BV$30,O!$HC76:$HL76))*BV$31),(SUMIF(S!$HC$15:$HL$15,'Ciclo Semaforico'!BV$32,S!$HC76:$HL76)+SUMIF(N!$HC$15:$HL$15,'Ciclo Semaforico'!BV$32,N!$HC76:$HL76)+SUMIF(E!$HC$15:$HL$15,'Ciclo Semaforico'!BV$32,E!$HC76:$HL76)+SUMIF(O!$HC$15:$HL$15,'Ciclo Semaforico'!BV$32,O!$HC76:$HL76))-IF(BV$31="",(SUMIF(S!$HC$15:$HL$15,'Ciclo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Semaforico'!BV$30,O!$HC76:$HL76))*BV$31))</f>
        <v>0</v>
      </c>
      <c r="BW101" s="240">
        <f>IF(BW$32="",IF(BW$31="",(SUMIF(S!$HC$15:$HL$15,'Ciclo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Semaforico'!BW$30,O!$HC76:$HL76))*BW$31),(SUMIF(S!$HC$15:$HL$15,'Ciclo Semaforico'!BW$32,S!$HC76:$HL76)+SUMIF(N!$HC$15:$HL$15,'Ciclo Semaforico'!BW$32,N!$HC76:$HL76)+SUMIF(E!$HC$15:$HL$15,'Ciclo Semaforico'!BW$32,E!$HC76:$HL76)+SUMIF(O!$HC$15:$HL$15,'Ciclo Semaforico'!BW$32,O!$HC76:$HL76))-IF(BW$31="",(SUMIF(S!$HC$15:$HL$15,'Ciclo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Semaforico'!BW$30,O!$HC76:$HL76))*BW$31))</f>
        <v>0</v>
      </c>
      <c r="BX101" s="241">
        <f>IF(BX$32="",IF(BX$31="",(SUMIF(S!$HC$15:$HL$15,'Ciclo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Semaforico'!BX$30,O!$HC76:$HL76))*BX$31),(SUMIF(S!$HC$15:$HL$15,'Ciclo Semaforico'!BX$32,S!$HC76:$HL76)+SUMIF(N!$HC$15:$HL$15,'Ciclo Semaforico'!BX$32,N!$HC76:$HL76)+SUMIF(E!$HC$15:$HL$15,'Ciclo Semaforico'!BX$32,E!$HC76:$HL76)+SUMIF(O!$HC$15:$HL$15,'Ciclo Semaforico'!BX$32,O!$HC76:$HL76))-IF(BX$31="",(SUMIF(S!$HC$15:$HL$15,'Ciclo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Semaforico'!BX$30,O!$HC76:$HL76))*BX$31))</f>
        <v>0</v>
      </c>
      <c r="BY101" s="241">
        <f>IF(BY$32="",IF(BY$31="",(SUMIF(S!$HC$15:$HL$15,'Ciclo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Semaforico'!BY$30,O!$HC76:$HL76))*BY$31),(SUMIF(S!$HC$15:$HL$15,'Ciclo Semaforico'!BY$32,S!$HC76:$HL76)+SUMIF(N!$HC$15:$HL$15,'Ciclo Semaforico'!BY$32,N!$HC76:$HL76)+SUMIF(E!$HC$15:$HL$15,'Ciclo Semaforico'!BY$32,E!$HC76:$HL76)+SUMIF(O!$HC$15:$HL$15,'Ciclo Semaforico'!BY$32,O!$HC76:$HL76))-IF(BY$31="",(SUMIF(S!$HC$15:$HL$15,'Ciclo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Semaforico'!BY$30,O!$HC76:$HL76))*BY$31))</f>
        <v>0</v>
      </c>
      <c r="BZ101" s="241">
        <f>IF(BZ$32="",IF(BZ$31="",(SUMIF(S!$HC$15:$HL$15,'Ciclo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Semaforico'!BZ$30,O!$HC76:$HL76))*BZ$31),(SUMIF(S!$HC$15:$HL$15,'Ciclo Semaforico'!BZ$32,S!$HC76:$HL76)+SUMIF(N!$HC$15:$HL$15,'Ciclo Semaforico'!BZ$32,N!$HC76:$HL76)+SUMIF(E!$HC$15:$HL$15,'Ciclo Semaforico'!BZ$32,E!$HC76:$HL76)+SUMIF(O!$HC$15:$HL$15,'Ciclo Semaforico'!BZ$32,O!$HC76:$HL76))-IF(BZ$31="",(SUMIF(S!$HC$15:$HL$15,'Ciclo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Semaforico'!BZ$30,O!$HC76:$HL76))*BZ$31))</f>
        <v>0</v>
      </c>
      <c r="CA101" s="241">
        <f>IF(CA$32="",IF(CA$31="",(SUMIF(S!$HC$15:$HL$15,'Ciclo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Semaforico'!CA$30,O!$HC76:$HL76))*CA$31),(SUMIF(S!$HC$15:$HL$15,'Ciclo Semaforico'!CA$32,S!$HC76:$HL76)+SUMIF(N!$HC$15:$HL$15,'Ciclo Semaforico'!CA$32,N!$HC76:$HL76)+SUMIF(E!$HC$15:$HL$15,'Ciclo Semaforico'!CA$32,E!$HC76:$HL76)+SUMIF(O!$HC$15:$HL$15,'Ciclo Semaforico'!CA$32,O!$HC76:$HL76))-IF(CA$31="",(SUMIF(S!$HC$15:$HL$15,'Ciclo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Semaforico'!CA$30,O!$HC76:$HL76))*CA$31))</f>
        <v>0</v>
      </c>
      <c r="CB101" s="241">
        <f>IF(CB$32="",IF(CB$31="",(SUMIF(S!$HC$15:$HL$15,'Ciclo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Semaforico'!CB$30,O!$HC76:$HL76))*CB$31),(SUMIF(S!$HC$15:$HL$15,'Ciclo Semaforico'!CB$32,S!$HC76:$HL76)+SUMIF(N!$HC$15:$HL$15,'Ciclo Semaforico'!CB$32,N!$HC76:$HL76)+SUMIF(E!$HC$15:$HL$15,'Ciclo Semaforico'!CB$32,E!$HC76:$HL76)+SUMIF(O!$HC$15:$HL$15,'Ciclo Semaforico'!CB$32,O!$HC76:$HL76))-IF(CB$31="",(SUMIF(S!$HC$15:$HL$15,'Ciclo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Semaforico'!CB$30,O!$HC76:$HL76))*CB$31))</f>
        <v>0</v>
      </c>
      <c r="CC101" s="241">
        <f>IF(CC$32="",IF(CC$31="",(SUMIF(S!$HC$15:$HL$15,'Ciclo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Semaforico'!CC$30,O!$HC76:$HL76))*CC$31),(SUMIF(S!$HC$15:$HL$15,'Ciclo Semaforico'!CC$32,S!$HC76:$HL76)+SUMIF(N!$HC$15:$HL$15,'Ciclo Semaforico'!CC$32,N!$HC76:$HL76)+SUMIF(E!$HC$15:$HL$15,'Ciclo Semaforico'!CC$32,E!$HC76:$HL76)+SUMIF(O!$HC$15:$HL$15,'Ciclo Semaforico'!CC$32,O!$HC76:$HL76))-IF(CC$31="",(SUMIF(S!$HC$15:$HL$15,'Ciclo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Semaforico'!CC$30,O!$HC76:$HL76))*CC$31))</f>
        <v>0</v>
      </c>
      <c r="CD101" s="241">
        <f>IF(CD$32="",IF(CD$31="",(SUMIF(S!$HC$15:$HL$15,'Ciclo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Semaforico'!CD$30,O!$HC76:$HL76))*CD$31),(SUMIF(S!$HC$15:$HL$15,'Ciclo Semaforico'!CD$32,S!$HC76:$HL76)+SUMIF(N!$HC$15:$HL$15,'Ciclo Semaforico'!CD$32,N!$HC76:$HL76)+SUMIF(E!$HC$15:$HL$15,'Ciclo Semaforico'!CD$32,E!$HC76:$HL76)+SUMIF(O!$HC$15:$HL$15,'Ciclo Semaforico'!CD$32,O!$HC76:$HL76))-IF(CD$31="",(SUMIF(S!$HC$15:$HL$15,'Ciclo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Semaforico'!CD$30,O!$HC76:$HL76))*CD$31))</f>
        <v>0</v>
      </c>
      <c r="CE101" s="241">
        <f>IF(CE$32="",IF(CE$31="",(SUMIF(S!$HC$15:$HL$15,'Ciclo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Semaforico'!CE$30,O!$HC76:$HL76))*CE$31),(SUMIF(S!$HC$15:$HL$15,'Ciclo Semaforico'!CE$32,S!$HC76:$HL76)+SUMIF(N!$HC$15:$HL$15,'Ciclo Semaforico'!CE$32,N!$HC76:$HL76)+SUMIF(E!$HC$15:$HL$15,'Ciclo Semaforico'!CE$32,E!$HC76:$HL76)+SUMIF(O!$HC$15:$HL$15,'Ciclo Semaforico'!CE$32,O!$HC76:$HL76))-IF(CE$31="",(SUMIF(S!$HC$15:$HL$15,'Ciclo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Semaforico'!CE$30,O!$HC76:$HL76))*CE$31))</f>
        <v>0</v>
      </c>
      <c r="CF101" s="241">
        <f>IF(CF$32="",IF(CF$31="",(SUMIF(S!$HC$15:$HL$15,'Ciclo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Semaforico'!CF$30,O!$HC76:$HL76))*CF$31),(SUMIF(S!$HC$15:$HL$15,'Ciclo Semaforico'!CF$32,S!$HC76:$HL76)+SUMIF(N!$HC$15:$HL$15,'Ciclo Semaforico'!CF$32,N!$HC76:$HL76)+SUMIF(E!$HC$15:$HL$15,'Ciclo Semaforico'!CF$32,E!$HC76:$HL76)+SUMIF(O!$HC$15:$HL$15,'Ciclo Semaforico'!CF$32,O!$HC76:$HL76))-IF(CF$31="",(SUMIF(S!$HC$15:$HL$15,'Ciclo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Semaforico'!CF$30,O!$HC76:$HL76))*CF$31))</f>
        <v>0</v>
      </c>
      <c r="CG101" s="241">
        <f>IF(CG$32="",IF(CG$31="",(SUMIF(S!$HC$15:$HL$15,'Ciclo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Semaforico'!CG$30,O!$HC76:$HL76))*CG$31),(SUMIF(S!$HC$15:$HL$15,'Ciclo Semaforico'!CG$32,S!$HC76:$HL76)+SUMIF(N!$HC$15:$HL$15,'Ciclo Semaforico'!CG$32,N!$HC76:$HL76)+SUMIF(E!$HC$15:$HL$15,'Ciclo Semaforico'!CG$32,E!$HC76:$HL76)+SUMIF(O!$HC$15:$HL$15,'Ciclo Semaforico'!CG$32,O!$HC76:$HL76))-IF(CG$31="",(SUMIF(S!$HC$15:$HL$15,'Ciclo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Semaforico'!CG$30,O!$HC76:$HL76))*CG$31))</f>
        <v>0</v>
      </c>
      <c r="CH101" s="242">
        <f>IF(CH$32="",IF(CH$31="",(SUMIF(S!$HC$15:$HL$15,'Ciclo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Semaforico'!CH$30,O!$HC76:$HL76))*CH$31),(SUMIF(S!$HC$15:$HL$15,'Ciclo Semaforico'!CH$32,S!$HC76:$HL76)+SUMIF(N!$HC$15:$HL$15,'Ciclo Semaforico'!CH$32,N!$HC76:$HL76)+SUMIF(E!$HC$15:$HL$15,'Ciclo Semaforico'!CH$32,E!$HC76:$HL76)+SUMIF(O!$HC$15:$HL$15,'Ciclo Semaforico'!CH$32,O!$HC76:$HL76))-IF(CH$31="",(SUMIF(S!$HC$15:$HL$15,'Ciclo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Semaforico'!CH$30,O!$HC76:$HL76))*CH$31))</f>
        <v>0</v>
      </c>
      <c r="CI101" s="240" t="e">
        <f t="shared" si="208"/>
        <v>#REF!</v>
      </c>
      <c r="CJ101" s="241" t="e">
        <f t="shared" si="209"/>
        <v>#REF!</v>
      </c>
      <c r="CK101" s="241" t="e">
        <f t="shared" si="210"/>
        <v>#REF!</v>
      </c>
      <c r="CL101" s="241" t="e">
        <f t="shared" si="211"/>
        <v>#REF!</v>
      </c>
      <c r="CM101" s="241" t="e">
        <f t="shared" si="212"/>
        <v>#REF!</v>
      </c>
      <c r="CN101" s="241" t="e">
        <f t="shared" si="213"/>
        <v>#REF!</v>
      </c>
      <c r="CO101" s="241" t="e">
        <f t="shared" si="214"/>
        <v>#REF!</v>
      </c>
      <c r="CP101" s="241" t="e">
        <f t="shared" si="215"/>
        <v>#REF!</v>
      </c>
      <c r="CQ101" s="241" t="e">
        <f t="shared" si="216"/>
        <v>#REF!</v>
      </c>
      <c r="CR101" s="241" t="e">
        <f t="shared" si="217"/>
        <v>#REF!</v>
      </c>
      <c r="CS101" s="241" t="e">
        <f t="shared" si="218"/>
        <v>#REF!</v>
      </c>
      <c r="CT101" s="242">
        <f t="shared" si="219"/>
        <v>0</v>
      </c>
      <c r="CU101" s="240" t="e">
        <f t="shared" si="220"/>
        <v>#REF!</v>
      </c>
      <c r="CV101" s="241" t="e">
        <f t="shared" si="221"/>
        <v>#REF!</v>
      </c>
      <c r="CW101" s="241" t="e">
        <f t="shared" si="222"/>
        <v>#REF!</v>
      </c>
      <c r="CX101" s="241">
        <f t="shared" si="223"/>
        <v>0</v>
      </c>
      <c r="CY101" s="241">
        <f t="shared" si="224"/>
        <v>0</v>
      </c>
      <c r="CZ101" s="241">
        <f t="shared" si="225"/>
        <v>0</v>
      </c>
      <c r="DA101" s="241">
        <f t="shared" si="226"/>
        <v>0</v>
      </c>
      <c r="DB101" s="241">
        <f t="shared" si="227"/>
        <v>0</v>
      </c>
      <c r="DC101" s="241">
        <f t="shared" si="228"/>
        <v>0</v>
      </c>
      <c r="DD101" s="241">
        <f t="shared" si="229"/>
        <v>0</v>
      </c>
      <c r="DE101" s="241">
        <f t="shared" si="230"/>
        <v>0</v>
      </c>
      <c r="DF101" s="242">
        <f t="shared" si="231"/>
        <v>0</v>
      </c>
      <c r="DG101" s="240">
        <f t="shared" si="232"/>
        <v>0</v>
      </c>
      <c r="DH101" s="241">
        <f t="shared" si="233"/>
        <v>0</v>
      </c>
      <c r="DI101" s="241">
        <f t="shared" si="234"/>
        <v>0</v>
      </c>
      <c r="DJ101" s="241">
        <f t="shared" si="235"/>
        <v>0</v>
      </c>
      <c r="DK101" s="241">
        <f t="shared" si="236"/>
        <v>0</v>
      </c>
      <c r="DL101" s="241">
        <f t="shared" si="237"/>
        <v>0</v>
      </c>
      <c r="DM101" s="241">
        <f t="shared" si="238"/>
        <v>0</v>
      </c>
      <c r="DN101" s="241">
        <f t="shared" si="239"/>
        <v>0</v>
      </c>
      <c r="DO101" s="241">
        <f t="shared" si="240"/>
        <v>0</v>
      </c>
      <c r="DP101" s="241">
        <f t="shared" si="241"/>
        <v>0</v>
      </c>
      <c r="DQ101" s="241">
        <f t="shared" si="242"/>
        <v>0</v>
      </c>
      <c r="DR101" s="242">
        <f t="shared" si="243"/>
        <v>0</v>
      </c>
      <c r="DS101" s="240">
        <f t="shared" si="244"/>
        <v>0</v>
      </c>
      <c r="DT101" s="241">
        <f t="shared" si="245"/>
        <v>0</v>
      </c>
      <c r="DU101" s="241">
        <f t="shared" si="246"/>
        <v>0</v>
      </c>
      <c r="DV101" s="241">
        <f t="shared" si="247"/>
        <v>0</v>
      </c>
      <c r="DW101" s="241">
        <f t="shared" si="248"/>
        <v>0</v>
      </c>
      <c r="DX101" s="241">
        <f t="shared" si="249"/>
        <v>0</v>
      </c>
      <c r="DY101" s="241">
        <f t="shared" si="250"/>
        <v>0</v>
      </c>
      <c r="DZ101" s="241">
        <f t="shared" si="251"/>
        <v>0</v>
      </c>
      <c r="EA101" s="241">
        <f t="shared" si="252"/>
        <v>0</v>
      </c>
      <c r="EB101" s="241">
        <f t="shared" si="253"/>
        <v>0</v>
      </c>
      <c r="EC101" s="241">
        <f t="shared" si="254"/>
        <v>0</v>
      </c>
      <c r="ED101" s="242">
        <f t="shared" si="255"/>
        <v>0</v>
      </c>
      <c r="EE101" s="240">
        <f t="shared" si="256"/>
        <v>0</v>
      </c>
      <c r="EF101" s="241">
        <f t="shared" si="257"/>
        <v>0</v>
      </c>
      <c r="EG101" s="241">
        <f t="shared" si="258"/>
        <v>0</v>
      </c>
      <c r="EH101" s="241">
        <f t="shared" si="259"/>
        <v>0</v>
      </c>
      <c r="EI101" s="241">
        <f t="shared" si="260"/>
        <v>0</v>
      </c>
      <c r="EJ101" s="241">
        <f t="shared" si="261"/>
        <v>0</v>
      </c>
      <c r="EK101" s="241">
        <f t="shared" si="262"/>
        <v>0</v>
      </c>
      <c r="EL101" s="241">
        <f t="shared" si="263"/>
        <v>0</v>
      </c>
      <c r="EM101" s="241">
        <f t="shared" si="264"/>
        <v>0</v>
      </c>
      <c r="EN101" s="241">
        <f t="shared" si="265"/>
        <v>0</v>
      </c>
      <c r="EO101" s="241">
        <f t="shared" si="266"/>
        <v>0</v>
      </c>
      <c r="EP101" s="242">
        <f t="shared" si="267"/>
        <v>0</v>
      </c>
      <c r="EQ101" s="251" t="e">
        <f t="shared" si="268"/>
        <v>#REF!</v>
      </c>
      <c r="ER101" s="252" t="e">
        <f t="shared" si="269"/>
        <v>#REF!</v>
      </c>
      <c r="ES101" s="252" t="e">
        <f t="shared" si="270"/>
        <v>#REF!</v>
      </c>
      <c r="ET101" s="252" t="e">
        <f t="shared" si="271"/>
        <v>#REF!</v>
      </c>
      <c r="EU101" s="252" t="e">
        <f t="shared" si="272"/>
        <v>#REF!</v>
      </c>
      <c r="EV101" s="252" t="e">
        <f t="shared" si="273"/>
        <v>#REF!</v>
      </c>
      <c r="EW101" s="252" t="e">
        <f t="shared" si="274"/>
        <v>#REF!</v>
      </c>
      <c r="EX101" s="252" t="e">
        <f t="shared" si="275"/>
        <v>#REF!</v>
      </c>
      <c r="EY101" s="252" t="e">
        <f t="shared" si="276"/>
        <v>#REF!</v>
      </c>
      <c r="EZ101" s="252" t="e">
        <f t="shared" si="277"/>
        <v>#REF!</v>
      </c>
      <c r="FA101" s="252" t="e">
        <f t="shared" si="278"/>
        <v>#REF!</v>
      </c>
      <c r="FB101" s="253" t="str">
        <f t="shared" si="279"/>
        <v/>
      </c>
      <c r="FC101" s="251" t="e">
        <f t="shared" si="280"/>
        <v>#REF!</v>
      </c>
      <c r="FD101" s="252" t="e">
        <f t="shared" si="281"/>
        <v>#REF!</v>
      </c>
      <c r="FE101" s="252" t="e">
        <f t="shared" si="282"/>
        <v>#REF!</v>
      </c>
      <c r="FF101" s="252" t="str">
        <f t="shared" si="283"/>
        <v/>
      </c>
      <c r="FG101" s="252" t="str">
        <f t="shared" si="284"/>
        <v/>
      </c>
      <c r="FH101" s="252" t="str">
        <f t="shared" si="285"/>
        <v/>
      </c>
      <c r="FI101" s="252" t="str">
        <f t="shared" si="286"/>
        <v/>
      </c>
      <c r="FJ101" s="252" t="str">
        <f t="shared" si="287"/>
        <v/>
      </c>
      <c r="FK101" s="252" t="str">
        <f t="shared" si="288"/>
        <v/>
      </c>
      <c r="FL101" s="252" t="str">
        <f t="shared" si="289"/>
        <v/>
      </c>
      <c r="FM101" s="252" t="str">
        <f t="shared" si="290"/>
        <v/>
      </c>
      <c r="FN101" s="253" t="str">
        <f t="shared" si="291"/>
        <v/>
      </c>
      <c r="FO101" s="251" t="str">
        <f t="shared" si="292"/>
        <v/>
      </c>
      <c r="FP101" s="252" t="str">
        <f t="shared" si="293"/>
        <v/>
      </c>
      <c r="FQ101" s="252" t="str">
        <f t="shared" si="294"/>
        <v/>
      </c>
      <c r="FR101" s="252" t="str">
        <f t="shared" si="295"/>
        <v/>
      </c>
      <c r="FS101" s="252" t="str">
        <f t="shared" si="296"/>
        <v/>
      </c>
      <c r="FT101" s="252" t="str">
        <f t="shared" si="297"/>
        <v/>
      </c>
      <c r="FU101" s="252" t="str">
        <f t="shared" si="298"/>
        <v/>
      </c>
      <c r="FV101" s="252" t="str">
        <f t="shared" si="299"/>
        <v/>
      </c>
      <c r="FW101" s="252" t="str">
        <f t="shared" si="300"/>
        <v/>
      </c>
      <c r="FX101" s="252" t="str">
        <f t="shared" si="301"/>
        <v/>
      </c>
      <c r="FY101" s="252" t="str">
        <f t="shared" si="302"/>
        <v/>
      </c>
      <c r="FZ101" s="253" t="str">
        <f t="shared" si="303"/>
        <v/>
      </c>
      <c r="GA101" s="251" t="str">
        <f t="shared" si="304"/>
        <v/>
      </c>
      <c r="GB101" s="252" t="str">
        <f t="shared" si="305"/>
        <v/>
      </c>
      <c r="GC101" s="252" t="str">
        <f t="shared" si="306"/>
        <v/>
      </c>
      <c r="GD101" s="252" t="str">
        <f t="shared" si="307"/>
        <v/>
      </c>
      <c r="GE101" s="252" t="str">
        <f t="shared" si="308"/>
        <v/>
      </c>
      <c r="GF101" s="252" t="str">
        <f t="shared" si="309"/>
        <v/>
      </c>
      <c r="GG101" s="252" t="str">
        <f t="shared" si="310"/>
        <v/>
      </c>
      <c r="GH101" s="252" t="str">
        <f t="shared" si="311"/>
        <v/>
      </c>
      <c r="GI101" s="252" t="str">
        <f t="shared" si="312"/>
        <v/>
      </c>
      <c r="GJ101" s="252" t="str">
        <f t="shared" si="313"/>
        <v/>
      </c>
      <c r="GK101" s="252" t="str">
        <f t="shared" si="314"/>
        <v/>
      </c>
      <c r="GL101" s="253" t="str">
        <f t="shared" si="315"/>
        <v/>
      </c>
      <c r="GM101" s="251" t="str">
        <f t="shared" si="316"/>
        <v/>
      </c>
      <c r="GN101" s="252" t="str">
        <f t="shared" si="317"/>
        <v/>
      </c>
      <c r="GO101" s="252" t="str">
        <f t="shared" si="318"/>
        <v/>
      </c>
      <c r="GP101" s="252" t="str">
        <f t="shared" si="319"/>
        <v/>
      </c>
      <c r="GQ101" s="252" t="str">
        <f t="shared" si="320"/>
        <v/>
      </c>
      <c r="GR101" s="252" t="str">
        <f t="shared" si="321"/>
        <v/>
      </c>
      <c r="GS101" s="252" t="str">
        <f t="shared" si="322"/>
        <v/>
      </c>
      <c r="GT101" s="252" t="str">
        <f t="shared" si="323"/>
        <v/>
      </c>
      <c r="GU101" s="252" t="str">
        <f t="shared" si="324"/>
        <v/>
      </c>
      <c r="GV101" s="252" t="str">
        <f t="shared" si="325"/>
        <v/>
      </c>
      <c r="GW101" s="252" t="str">
        <f t="shared" si="326"/>
        <v/>
      </c>
      <c r="GX101" s="253" t="str">
        <f t="shared" si="327"/>
        <v/>
      </c>
      <c r="GY101" s="248" t="e">
        <f t="shared" si="332"/>
        <v>#REF!</v>
      </c>
      <c r="GZ101" s="249" t="e">
        <f t="shared" si="332"/>
        <v>#REF!</v>
      </c>
      <c r="HA101" s="249">
        <f t="shared" si="332"/>
        <v>0</v>
      </c>
      <c r="HB101" s="249">
        <f t="shared" si="332"/>
        <v>0</v>
      </c>
      <c r="HC101" s="249">
        <f t="shared" si="332"/>
        <v>0</v>
      </c>
      <c r="HD101" s="249">
        <f t="shared" si="332"/>
        <v>0</v>
      </c>
      <c r="HE101" s="249">
        <f t="shared" si="332"/>
        <v>0</v>
      </c>
      <c r="HF101" s="250">
        <f t="shared" si="332"/>
        <v>0</v>
      </c>
      <c r="HG101" s="248" t="e">
        <f t="shared" si="333"/>
        <v>#REF!</v>
      </c>
      <c r="HH101" s="249" t="e">
        <f t="shared" si="333"/>
        <v>#REF!</v>
      </c>
      <c r="HI101" s="249">
        <f t="shared" si="333"/>
        <v>0</v>
      </c>
      <c r="HJ101" s="249">
        <f t="shared" si="333"/>
        <v>0</v>
      </c>
      <c r="HK101" s="249">
        <f t="shared" si="333"/>
        <v>0</v>
      </c>
      <c r="HL101" s="249">
        <f t="shared" si="333"/>
        <v>0</v>
      </c>
      <c r="HM101" s="249">
        <f t="shared" si="333"/>
        <v>0</v>
      </c>
      <c r="HN101" s="250">
        <f t="shared" si="333"/>
        <v>0</v>
      </c>
      <c r="HO101" s="248">
        <f t="shared" si="334"/>
        <v>0</v>
      </c>
      <c r="HP101" s="249">
        <f t="shared" si="334"/>
        <v>0</v>
      </c>
      <c r="HQ101" s="249">
        <f t="shared" si="334"/>
        <v>0</v>
      </c>
      <c r="HR101" s="249">
        <f t="shared" si="334"/>
        <v>0</v>
      </c>
      <c r="HS101" s="249">
        <f t="shared" si="334"/>
        <v>0</v>
      </c>
      <c r="HT101" s="249">
        <f t="shared" si="334"/>
        <v>0</v>
      </c>
      <c r="HU101" s="249">
        <f t="shared" si="334"/>
        <v>0</v>
      </c>
      <c r="HV101" s="250">
        <f t="shared" si="334"/>
        <v>0</v>
      </c>
      <c r="HW101" s="248">
        <f t="shared" si="335"/>
        <v>0</v>
      </c>
      <c r="HX101" s="249">
        <f t="shared" si="335"/>
        <v>0</v>
      </c>
      <c r="HY101" s="249">
        <f t="shared" si="335"/>
        <v>0</v>
      </c>
      <c r="HZ101" s="249">
        <f t="shared" si="335"/>
        <v>0</v>
      </c>
      <c r="IA101" s="249">
        <f t="shared" si="335"/>
        <v>0</v>
      </c>
      <c r="IB101" s="249">
        <f t="shared" si="335"/>
        <v>0</v>
      </c>
      <c r="IC101" s="249">
        <f t="shared" si="335"/>
        <v>0</v>
      </c>
      <c r="ID101" s="250">
        <f t="shared" si="335"/>
        <v>0</v>
      </c>
      <c r="IE101" s="248">
        <f t="shared" si="336"/>
        <v>0</v>
      </c>
      <c r="IF101" s="249">
        <f t="shared" si="336"/>
        <v>0</v>
      </c>
      <c r="IG101" s="249">
        <f t="shared" si="336"/>
        <v>0</v>
      </c>
      <c r="IH101" s="249">
        <f t="shared" si="336"/>
        <v>0</v>
      </c>
      <c r="II101" s="249">
        <f t="shared" si="336"/>
        <v>0</v>
      </c>
      <c r="IJ101" s="249">
        <f t="shared" si="336"/>
        <v>0</v>
      </c>
      <c r="IK101" s="249">
        <f t="shared" si="336"/>
        <v>0</v>
      </c>
      <c r="IL101" s="250">
        <f t="shared" si="336"/>
        <v>0</v>
      </c>
      <c r="IM101" s="251" t="e">
        <f t="shared" si="203"/>
        <v>#REF!</v>
      </c>
      <c r="IN101" s="252" t="e">
        <f t="shared" si="204"/>
        <v>#REF!</v>
      </c>
      <c r="IO101" s="252">
        <f t="shared" si="205"/>
        <v>0</v>
      </c>
      <c r="IP101" s="252">
        <f t="shared" si="206"/>
        <v>0</v>
      </c>
      <c r="IQ101" s="253">
        <f t="shared" si="207"/>
        <v>0</v>
      </c>
      <c r="IR101" s="405" t="e">
        <f t="shared" si="195"/>
        <v>#REF!</v>
      </c>
      <c r="IS101" s="246">
        <f t="shared" si="202"/>
        <v>13</v>
      </c>
      <c r="IT101" s="254" t="e">
        <f t="shared" si="328"/>
        <v>#REF!</v>
      </c>
      <c r="IU101" s="682">
        <v>2600</v>
      </c>
      <c r="IV101" s="410">
        <v>4.0999999999999996</v>
      </c>
      <c r="IW101" s="666" t="s">
        <v>238</v>
      </c>
      <c r="IX101" s="667" t="e">
        <f t="shared" si="196"/>
        <v>#REF!</v>
      </c>
      <c r="IY101" s="668" t="e">
        <f t="shared" si="329"/>
        <v>#REF!</v>
      </c>
      <c r="IZ101" s="669">
        <v>3</v>
      </c>
      <c r="JA101" s="670">
        <v>2</v>
      </c>
      <c r="JB101" s="668" t="e">
        <f t="shared" si="330"/>
        <v>#REF!</v>
      </c>
      <c r="JC101" s="669">
        <f t="shared" si="338"/>
        <v>3</v>
      </c>
      <c r="JD101" s="670">
        <f t="shared" si="338"/>
        <v>2</v>
      </c>
      <c r="JE101" s="671" t="e">
        <f t="shared" si="331"/>
        <v>#REF!</v>
      </c>
      <c r="JF101" s="672">
        <v>3</v>
      </c>
      <c r="JG101" s="673">
        <v>0</v>
      </c>
      <c r="JH101" s="671"/>
      <c r="JI101" s="672"/>
      <c r="JJ101" s="673"/>
      <c r="JK101" s="419"/>
      <c r="JL101" s="420"/>
      <c r="JM101" s="421"/>
      <c r="JN101" s="680">
        <v>1</v>
      </c>
      <c r="JO101" s="680">
        <v>1</v>
      </c>
      <c r="JP101" s="680">
        <v>1</v>
      </c>
      <c r="JQ101" s="680">
        <v>1</v>
      </c>
      <c r="JR101" s="681">
        <v>1</v>
      </c>
      <c r="JS101" s="676" t="e">
        <f t="shared" si="201"/>
        <v>#REF!</v>
      </c>
    </row>
    <row r="102" spans="25:279" ht="20.100000000000001" hidden="1" customHeight="1">
      <c r="Y102" s="381" t="e">
        <f>N!IK77</f>
        <v>#REF!</v>
      </c>
      <c r="Z102" s="378" t="s">
        <v>59</v>
      </c>
      <c r="AA102" s="240" t="e">
        <f>IF(AA$32="",IF(AA$31="",(SUMIF(S!$HC$15:$HL$15,'Ciclo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Semaforico'!AA$30,O!$HC77:$HL77))*AA$31),(SUMIF(S!$HC$15:$HL$15,'Ciclo Semaforico'!AA$32,S!$HC77:$HL77)+SUMIF(N!$HC$15:$HL$15,'Ciclo Semaforico'!AA$32,N!$HC77:$HL77)+SUMIF(E!$HC$15:$HL$15,'Ciclo Semaforico'!AA$32,E!$HC77:$HL77)+SUMIF(O!$HC$15:$HL$15,'Ciclo Semaforico'!AA$32,O!$HC77:$HL77))-IF(AA$31="",(SUMIF(S!$HC$15:$HL$15,'Ciclo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Semaforico'!AA$30,O!$HC77:$HL77))*AA$31))</f>
        <v>#REF!</v>
      </c>
      <c r="AB102" s="241" t="e">
        <f>IF(AB$32="",IF(AB$31="",(SUMIF(S!$HC$15:$HL$15,'Ciclo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Semaforico'!AB$30,O!$HC77:$HL77))*AB$31),(SUMIF(S!$HC$15:$HL$15,'Ciclo Semaforico'!AB$32,S!$HC77:$HL77)+SUMIF(N!$HC$15:$HL$15,'Ciclo Semaforico'!AB$32,N!$HC77:$HL77)+SUMIF(E!$HC$15:$HL$15,'Ciclo Semaforico'!AB$32,E!$HC77:$HL77)+SUMIF(O!$HC$15:$HL$15,'Ciclo Semaforico'!AB$32,O!$HC77:$HL77))-IF(AB$31="",(SUMIF(S!$HC$15:$HL$15,'Ciclo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Semaforico'!AB$30,O!$HC77:$HL77))*AB$31))</f>
        <v>#REF!</v>
      </c>
      <c r="AC102" s="241" t="e">
        <f>IF(AC$32="",IF(AC$31="",(SUMIF(S!$HC$15:$HL$15,'Ciclo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Semaforico'!AC$30,O!$HC77:$HL77))*AC$31),(SUMIF(S!$HC$15:$HL$15,'Ciclo Semaforico'!AC$32,S!$HC77:$HL77)+SUMIF(N!$HC$15:$HL$15,'Ciclo Semaforico'!AC$32,N!$HC77:$HL77)+SUMIF(E!$HC$15:$HL$15,'Ciclo Semaforico'!AC$32,E!$HC77:$HL77)+SUMIF(O!$HC$15:$HL$15,'Ciclo Semaforico'!AC$32,O!$HC77:$HL77))-IF(AC$31="",(SUMIF(S!$HC$15:$HL$15,'Ciclo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Semaforico'!AC$30,O!$HC77:$HL77))*AC$31))</f>
        <v>#REF!</v>
      </c>
      <c r="AD102" s="241" t="e">
        <f>IF(AD$32="",IF(AD$31="",(SUMIF(S!$HC$15:$HL$15,'Ciclo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Semaforico'!AD$30,O!$HC77:$HL77))*AD$31),(SUMIF(S!$HC$15:$HL$15,'Ciclo Semaforico'!AD$32,S!$HC77:$HL77)+SUMIF(N!$HC$15:$HL$15,'Ciclo Semaforico'!AD$32,N!$HC77:$HL77)+SUMIF(E!$HC$15:$HL$15,'Ciclo Semaforico'!AD$32,E!$HC77:$HL77)+SUMIF(O!$HC$15:$HL$15,'Ciclo Semaforico'!AD$32,O!$HC77:$HL77))-IF(AD$31="",(SUMIF(S!$HC$15:$HL$15,'Ciclo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Semaforico'!AD$30,O!$HC77:$HL77))*AD$31))</f>
        <v>#REF!</v>
      </c>
      <c r="AE102" s="241" t="e">
        <f>IF(AE$32="",IF(AE$31="",(SUMIF(S!$HC$15:$HL$15,'Ciclo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Semaforico'!AE$30,O!$HC77:$HL77))*AE$31),(SUMIF(S!$HC$15:$HL$15,'Ciclo Semaforico'!AE$32,S!$HC77:$HL77)+SUMIF(N!$HC$15:$HL$15,'Ciclo Semaforico'!AE$32,N!$HC77:$HL77)+SUMIF(E!$HC$15:$HL$15,'Ciclo Semaforico'!AE$32,E!$HC77:$HL77)+SUMIF(O!$HC$15:$HL$15,'Ciclo Semaforico'!AE$32,O!$HC77:$HL77))-IF(AE$31="",(SUMIF(S!$HC$15:$HL$15,'Ciclo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Semaforico'!AE$30,O!$HC77:$HL77))*AE$31))</f>
        <v>#REF!</v>
      </c>
      <c r="AF102" s="241" t="e">
        <f>IF(AF$32="",IF(AF$31="",(SUMIF(S!$HC$15:$HL$15,'Ciclo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Semaforico'!AF$30,O!$HC77:$HL77))*AF$31),(SUMIF(S!$HC$15:$HL$15,'Ciclo Semaforico'!AF$32,S!$HC77:$HL77)+SUMIF(N!$HC$15:$HL$15,'Ciclo Semaforico'!AF$32,N!$HC77:$HL77)+SUMIF(E!$HC$15:$HL$15,'Ciclo Semaforico'!AF$32,E!$HC77:$HL77)+SUMIF(O!$HC$15:$HL$15,'Ciclo Semaforico'!AF$32,O!$HC77:$HL77))-IF(AF$31="",(SUMIF(S!$HC$15:$HL$15,'Ciclo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Semaforico'!AF$30,O!$HC77:$HL77))*AF$31))</f>
        <v>#REF!</v>
      </c>
      <c r="AG102" s="241" t="e">
        <f>IF(AG$32="",IF(AG$31="",(SUMIF(S!$HC$15:$HL$15,'Ciclo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Semaforico'!AG$30,O!$HC77:$HL77))*AG$31),(SUMIF(S!$HC$15:$HL$15,'Ciclo Semaforico'!AG$32,S!$HC77:$HL77)+SUMIF(N!$HC$15:$HL$15,'Ciclo Semaforico'!AG$32,N!$HC77:$HL77)+SUMIF(E!$HC$15:$HL$15,'Ciclo Semaforico'!AG$32,E!$HC77:$HL77)+SUMIF(O!$HC$15:$HL$15,'Ciclo Semaforico'!AG$32,O!$HC77:$HL77))-IF(AG$31="",(SUMIF(S!$HC$15:$HL$15,'Ciclo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Semaforico'!AG$30,O!$HC77:$HL77))*AG$31))</f>
        <v>#REF!</v>
      </c>
      <c r="AH102" s="241" t="e">
        <f>IF(AH$32="",IF(AH$31="",(SUMIF(S!$HC$15:$HL$15,'Ciclo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Semaforico'!AH$30,O!$HC77:$HL77))*AH$31),(SUMIF(S!$HC$15:$HL$15,'Ciclo Semaforico'!AH$32,S!$HC77:$HL77)+SUMIF(N!$HC$15:$HL$15,'Ciclo Semaforico'!AH$32,N!$HC77:$HL77)+SUMIF(E!$HC$15:$HL$15,'Ciclo Semaforico'!AH$32,E!$HC77:$HL77)+SUMIF(O!$HC$15:$HL$15,'Ciclo Semaforico'!AH$32,O!$HC77:$HL77))-IF(AH$31="",(SUMIF(S!$HC$15:$HL$15,'Ciclo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Semaforico'!AH$30,O!$HC77:$HL77))*AH$31))</f>
        <v>#REF!</v>
      </c>
      <c r="AI102" s="241" t="e">
        <f>IF(AI$32="",IF(AI$31="",(SUMIF(S!$HC$15:$HL$15,'Ciclo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Semaforico'!AI$30,O!$HC77:$HL77))*AI$31),(SUMIF(S!$HC$15:$HL$15,'Ciclo Semaforico'!AI$32,S!$HC77:$HL77)+SUMIF(N!$HC$15:$HL$15,'Ciclo Semaforico'!AI$32,N!$HC77:$HL77)+SUMIF(E!$HC$15:$HL$15,'Ciclo Semaforico'!AI$32,E!$HC77:$HL77)+SUMIF(O!$HC$15:$HL$15,'Ciclo Semaforico'!AI$32,O!$HC77:$HL77))-IF(AI$31="",(SUMIF(S!$HC$15:$HL$15,'Ciclo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Semaforico'!AI$30,O!$HC77:$HL77))*AI$31))</f>
        <v>#REF!</v>
      </c>
      <c r="AJ102" s="241" t="e">
        <f>IF(AJ$32="",IF(AJ$31="",(SUMIF(S!$HC$15:$HL$15,'Ciclo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Semaforico'!AJ$30,O!$HC77:$HL77))*AJ$31),(SUMIF(S!$HC$15:$HL$15,'Ciclo Semaforico'!AJ$32,S!$HC77:$HL77)+SUMIF(N!$HC$15:$HL$15,'Ciclo Semaforico'!AJ$32,N!$HC77:$HL77)+SUMIF(E!$HC$15:$HL$15,'Ciclo Semaforico'!AJ$32,E!$HC77:$HL77)+SUMIF(O!$HC$15:$HL$15,'Ciclo Semaforico'!AJ$32,O!$HC77:$HL77))-IF(AJ$31="",(SUMIF(S!$HC$15:$HL$15,'Ciclo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Semaforico'!AJ$30,O!$HC77:$HL77))*AJ$31))</f>
        <v>#REF!</v>
      </c>
      <c r="AK102" s="241" t="e">
        <f>IF(AK$32="",IF(AK$31="",(SUMIF(S!$HC$15:$HL$15,'Ciclo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Semaforico'!AK$30,O!$HC77:$HL77))*AK$31),(SUMIF(S!$HC$15:$HL$15,'Ciclo Semaforico'!AK$32,S!$HC77:$HL77)+SUMIF(N!$HC$15:$HL$15,'Ciclo Semaforico'!AK$32,N!$HC77:$HL77)+SUMIF(E!$HC$15:$HL$15,'Ciclo Semaforico'!AK$32,E!$HC77:$HL77)+SUMIF(O!$HC$15:$HL$15,'Ciclo Semaforico'!AK$32,O!$HC77:$HL77))-IF(AK$31="",(SUMIF(S!$HC$15:$HL$15,'Ciclo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Semaforico'!AK$30,O!$HC77:$HL77))*AK$31))</f>
        <v>#REF!</v>
      </c>
      <c r="AL102" s="242">
        <f>IF(AL$32="",IF(AL$31="",(SUMIF(S!$HC$15:$HL$15,'Ciclo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Semaforico'!AL$30,O!$HC77:$HL77))*AL$31),(SUMIF(S!$HC$15:$HL$15,'Ciclo Semaforico'!AL$32,S!$HC77:$HL77)+SUMIF(N!$HC$15:$HL$15,'Ciclo Semaforico'!AL$32,N!$HC77:$HL77)+SUMIF(E!$HC$15:$HL$15,'Ciclo Semaforico'!AL$32,E!$HC77:$HL77)+SUMIF(O!$HC$15:$HL$15,'Ciclo Semaforico'!AL$32,O!$HC77:$HL77))-IF(AL$31="",(SUMIF(S!$HC$15:$HL$15,'Ciclo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Semaforico'!AL$30,O!$HC77:$HL77))*AL$31))</f>
        <v>0</v>
      </c>
      <c r="AM102" s="240" t="e">
        <f>IF(AM$32="",IF(AM$31="",(SUMIF(S!$HC$15:$HL$15,'Ciclo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Semaforico'!AM$30,O!$HC77:$HL77))*AM$31),(SUMIF(S!$HC$15:$HL$15,'Ciclo Semaforico'!AM$32,S!$HC77:$HL77)+SUMIF(N!$HC$15:$HL$15,'Ciclo Semaforico'!AM$32,N!$HC77:$HL77)+SUMIF(E!$HC$15:$HL$15,'Ciclo Semaforico'!AM$32,E!$HC77:$HL77)+SUMIF(O!$HC$15:$HL$15,'Ciclo Semaforico'!AM$32,O!$HC77:$HL77))-IF(AM$31="",(SUMIF(S!$HC$15:$HL$15,'Ciclo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Semaforico'!AM$30,O!$HC77:$HL77))*AM$31))</f>
        <v>#REF!</v>
      </c>
      <c r="AN102" s="241" t="e">
        <f>IF(AN$32="",IF(AN$31="",(SUMIF(S!$HC$15:$HL$15,'Ciclo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Semaforico'!AN$30,O!$HC77:$HL77))*AN$31),(SUMIF(S!$HC$15:$HL$15,'Ciclo Semaforico'!AN$32,S!$HC77:$HL77)+SUMIF(N!$HC$15:$HL$15,'Ciclo Semaforico'!AN$32,N!$HC77:$HL77)+SUMIF(E!$HC$15:$HL$15,'Ciclo Semaforico'!AN$32,E!$HC77:$HL77)+SUMIF(O!$HC$15:$HL$15,'Ciclo Semaforico'!AN$32,O!$HC77:$HL77))-IF(AN$31="",(SUMIF(S!$HC$15:$HL$15,'Ciclo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Semaforico'!AN$30,O!$HC77:$HL77))*AN$31))</f>
        <v>#REF!</v>
      </c>
      <c r="AO102" s="241" t="e">
        <f>IF(AO$32="",IF(AO$31="",(SUMIF(S!$HC$15:$HL$15,'Ciclo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Semaforico'!AO$30,O!$HC77:$HL77))*AO$31),(SUMIF(S!$HC$15:$HL$15,'Ciclo Semaforico'!AO$32,S!$HC77:$HL77)+SUMIF(N!$HC$15:$HL$15,'Ciclo Semaforico'!AO$32,N!$HC77:$HL77)+SUMIF(E!$HC$15:$HL$15,'Ciclo Semaforico'!AO$32,E!$HC77:$HL77)+SUMIF(O!$HC$15:$HL$15,'Ciclo Semaforico'!AO$32,O!$HC77:$HL77))-IF(AO$31="",(SUMIF(S!$HC$15:$HL$15,'Ciclo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Semaforico'!AO$30,O!$HC77:$HL77))*AO$31))</f>
        <v>#REF!</v>
      </c>
      <c r="AP102" s="241">
        <f>IF(AP$32="",IF(AP$31="",(SUMIF(S!$HC$15:$HL$15,'Ciclo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Semaforico'!AP$30,O!$HC77:$HL77))*AP$31),(SUMIF(S!$HC$15:$HL$15,'Ciclo Semaforico'!AP$32,S!$HC77:$HL77)+SUMIF(N!$HC$15:$HL$15,'Ciclo Semaforico'!AP$32,N!$HC77:$HL77)+SUMIF(E!$HC$15:$HL$15,'Ciclo Semaforico'!AP$32,E!$HC77:$HL77)+SUMIF(O!$HC$15:$HL$15,'Ciclo Semaforico'!AP$32,O!$HC77:$HL77))-IF(AP$31="",(SUMIF(S!$HC$15:$HL$15,'Ciclo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Semaforico'!AP$30,O!$HC77:$HL77))*AP$31))</f>
        <v>0</v>
      </c>
      <c r="AQ102" s="241">
        <f>IF(AQ$32="",IF(AQ$31="",(SUMIF(S!$HC$15:$HL$15,'Ciclo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Semaforico'!AQ$30,O!$HC77:$HL77))*AQ$31),(SUMIF(S!$HC$15:$HL$15,'Ciclo Semaforico'!AQ$32,S!$HC77:$HL77)+SUMIF(N!$HC$15:$HL$15,'Ciclo Semaforico'!AQ$32,N!$HC77:$HL77)+SUMIF(E!$HC$15:$HL$15,'Ciclo Semaforico'!AQ$32,E!$HC77:$HL77)+SUMIF(O!$HC$15:$HL$15,'Ciclo Semaforico'!AQ$32,O!$HC77:$HL77))-IF(AQ$31="",(SUMIF(S!$HC$15:$HL$15,'Ciclo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Semaforico'!AQ$30,O!$HC77:$HL77))*AQ$31))</f>
        <v>0</v>
      </c>
      <c r="AR102" s="241">
        <f>IF(AR$32="",IF(AR$31="",(SUMIF(S!$HC$15:$HL$15,'Ciclo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Semaforico'!AR$30,O!$HC77:$HL77))*AR$31),(SUMIF(S!$HC$15:$HL$15,'Ciclo Semaforico'!AR$32,S!$HC77:$HL77)+SUMIF(N!$HC$15:$HL$15,'Ciclo Semaforico'!AR$32,N!$HC77:$HL77)+SUMIF(E!$HC$15:$HL$15,'Ciclo Semaforico'!AR$32,E!$HC77:$HL77)+SUMIF(O!$HC$15:$HL$15,'Ciclo Semaforico'!AR$32,O!$HC77:$HL77))-IF(AR$31="",(SUMIF(S!$HC$15:$HL$15,'Ciclo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Semaforico'!AR$30,O!$HC77:$HL77))*AR$31))</f>
        <v>0</v>
      </c>
      <c r="AS102" s="241">
        <f>IF(AS$32="",IF(AS$31="",(SUMIF(S!$HC$15:$HL$15,'Ciclo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Semaforico'!AS$30,O!$HC77:$HL77))*AS$31),(SUMIF(S!$HC$15:$HL$15,'Ciclo Semaforico'!AS$32,S!$HC77:$HL77)+SUMIF(N!$HC$15:$HL$15,'Ciclo Semaforico'!AS$32,N!$HC77:$HL77)+SUMIF(E!$HC$15:$HL$15,'Ciclo Semaforico'!AS$32,E!$HC77:$HL77)+SUMIF(O!$HC$15:$HL$15,'Ciclo Semaforico'!AS$32,O!$HC77:$HL77))-IF(AS$31="",(SUMIF(S!$HC$15:$HL$15,'Ciclo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Semaforico'!AS$30,O!$HC77:$HL77))*AS$31))</f>
        <v>0</v>
      </c>
      <c r="AT102" s="241">
        <f>IF(AT$32="",IF(AT$31="",(SUMIF(S!$HC$15:$HL$15,'Ciclo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Semaforico'!AT$30,O!$HC77:$HL77))*AT$31),(SUMIF(S!$HC$15:$HL$15,'Ciclo Semaforico'!AT$32,S!$HC77:$HL77)+SUMIF(N!$HC$15:$HL$15,'Ciclo Semaforico'!AT$32,N!$HC77:$HL77)+SUMIF(E!$HC$15:$HL$15,'Ciclo Semaforico'!AT$32,E!$HC77:$HL77)+SUMIF(O!$HC$15:$HL$15,'Ciclo Semaforico'!AT$32,O!$HC77:$HL77))-IF(AT$31="",(SUMIF(S!$HC$15:$HL$15,'Ciclo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Semaforico'!AT$30,O!$HC77:$HL77))*AT$31))</f>
        <v>0</v>
      </c>
      <c r="AU102" s="241">
        <f>IF(AU$32="",IF(AU$31="",(SUMIF(S!$HC$15:$HL$15,'Ciclo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Semaforico'!AU$30,O!$HC77:$HL77))*AU$31),(SUMIF(S!$HC$15:$HL$15,'Ciclo Semaforico'!AU$32,S!$HC77:$HL77)+SUMIF(N!$HC$15:$HL$15,'Ciclo Semaforico'!AU$32,N!$HC77:$HL77)+SUMIF(E!$HC$15:$HL$15,'Ciclo Semaforico'!AU$32,E!$HC77:$HL77)+SUMIF(O!$HC$15:$HL$15,'Ciclo Semaforico'!AU$32,O!$HC77:$HL77))-IF(AU$31="",(SUMIF(S!$HC$15:$HL$15,'Ciclo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Semaforico'!AU$30,O!$HC77:$HL77))*AU$31))</f>
        <v>0</v>
      </c>
      <c r="AV102" s="241">
        <f>IF(AV$32="",IF(AV$31="",(SUMIF(S!$HC$15:$HL$15,'Ciclo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Semaforico'!AV$30,O!$HC77:$HL77))*AV$31),(SUMIF(S!$HC$15:$HL$15,'Ciclo Semaforico'!AV$32,S!$HC77:$HL77)+SUMIF(N!$HC$15:$HL$15,'Ciclo Semaforico'!AV$32,N!$HC77:$HL77)+SUMIF(E!$HC$15:$HL$15,'Ciclo Semaforico'!AV$32,E!$HC77:$HL77)+SUMIF(O!$HC$15:$HL$15,'Ciclo Semaforico'!AV$32,O!$HC77:$HL77))-IF(AV$31="",(SUMIF(S!$HC$15:$HL$15,'Ciclo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Semaforico'!AV$30,O!$HC77:$HL77))*AV$31))</f>
        <v>0</v>
      </c>
      <c r="AW102" s="241">
        <f>IF(AW$32="",IF(AW$31="",(SUMIF(S!$HC$15:$HL$15,'Ciclo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Semaforico'!AW$30,O!$HC77:$HL77))*AW$31),(SUMIF(S!$HC$15:$HL$15,'Ciclo Semaforico'!AW$32,S!$HC77:$HL77)+SUMIF(N!$HC$15:$HL$15,'Ciclo Semaforico'!AW$32,N!$HC77:$HL77)+SUMIF(E!$HC$15:$HL$15,'Ciclo Semaforico'!AW$32,E!$HC77:$HL77)+SUMIF(O!$HC$15:$HL$15,'Ciclo Semaforico'!AW$32,O!$HC77:$HL77))-IF(AW$31="",(SUMIF(S!$HC$15:$HL$15,'Ciclo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Semaforico'!AW$30,O!$HC77:$HL77))*AW$31))</f>
        <v>0</v>
      </c>
      <c r="AX102" s="242">
        <f>IF(AX$32="",IF(AX$31="",(SUMIF(S!$HC$15:$HL$15,'Ciclo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Semaforico'!AX$30,O!$HC77:$HL77))*AX$31),(SUMIF(S!$HC$15:$HL$15,'Ciclo Semaforico'!AX$32,S!$HC77:$HL77)+SUMIF(N!$HC$15:$HL$15,'Ciclo Semaforico'!AX$32,N!$HC77:$HL77)+SUMIF(E!$HC$15:$HL$15,'Ciclo Semaforico'!AX$32,E!$HC77:$HL77)+SUMIF(O!$HC$15:$HL$15,'Ciclo Semaforico'!AX$32,O!$HC77:$HL77))-IF(AX$31="",(SUMIF(S!$HC$15:$HL$15,'Ciclo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Semaforico'!AX$30,O!$HC77:$HL77))*AX$31))</f>
        <v>0</v>
      </c>
      <c r="AY102" s="240">
        <f>IF(AY$32="",IF(AY$31="",(SUMIF(S!$HC$15:$HL$15,'Ciclo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Semaforico'!AY$30,O!$HC77:$HL77))*AY$31),(SUMIF(S!$HC$15:$HL$15,'Ciclo Semaforico'!AY$32,S!$HC77:$HL77)+SUMIF(N!$HC$15:$HL$15,'Ciclo Semaforico'!AY$32,N!$HC77:$HL77)+SUMIF(E!$HC$15:$HL$15,'Ciclo Semaforico'!AY$32,E!$HC77:$HL77)+SUMIF(O!$HC$15:$HL$15,'Ciclo Semaforico'!AY$32,O!$HC77:$HL77))-IF(AY$31="",(SUMIF(S!$HC$15:$HL$15,'Ciclo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Semaforico'!AY$30,O!$HC77:$HL77))*AY$31))</f>
        <v>0</v>
      </c>
      <c r="AZ102" s="241">
        <f>IF(AZ$32="",IF(AZ$31="",(SUMIF(S!$HC$15:$HL$15,'Ciclo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Semaforico'!AZ$30,O!$HC77:$HL77))*AZ$31),(SUMIF(S!$HC$15:$HL$15,'Ciclo Semaforico'!AZ$32,S!$HC77:$HL77)+SUMIF(N!$HC$15:$HL$15,'Ciclo Semaforico'!AZ$32,N!$HC77:$HL77)+SUMIF(E!$HC$15:$HL$15,'Ciclo Semaforico'!AZ$32,E!$HC77:$HL77)+SUMIF(O!$HC$15:$HL$15,'Ciclo Semaforico'!AZ$32,O!$HC77:$HL77))-IF(AZ$31="",(SUMIF(S!$HC$15:$HL$15,'Ciclo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Semaforico'!AZ$30,O!$HC77:$HL77))*AZ$31))</f>
        <v>0</v>
      </c>
      <c r="BA102" s="241">
        <f>IF(BA$32="",IF(BA$31="",(SUMIF(S!$HC$15:$HL$15,'Ciclo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Semaforico'!BA$30,O!$HC77:$HL77))*BA$31),(SUMIF(S!$HC$15:$HL$15,'Ciclo Semaforico'!BA$32,S!$HC77:$HL77)+SUMIF(N!$HC$15:$HL$15,'Ciclo Semaforico'!BA$32,N!$HC77:$HL77)+SUMIF(E!$HC$15:$HL$15,'Ciclo Semaforico'!BA$32,E!$HC77:$HL77)+SUMIF(O!$HC$15:$HL$15,'Ciclo Semaforico'!BA$32,O!$HC77:$HL77))-IF(BA$31="",(SUMIF(S!$HC$15:$HL$15,'Ciclo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Semaforico'!BA$30,O!$HC77:$HL77))*BA$31))</f>
        <v>0</v>
      </c>
      <c r="BB102" s="241">
        <f>IF(BB$32="",IF(BB$31="",(SUMIF(S!$HC$15:$HL$15,'Ciclo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Semaforico'!BB$30,O!$HC77:$HL77))*BB$31),(SUMIF(S!$HC$15:$HL$15,'Ciclo Semaforico'!BB$32,S!$HC77:$HL77)+SUMIF(N!$HC$15:$HL$15,'Ciclo Semaforico'!BB$32,N!$HC77:$HL77)+SUMIF(E!$HC$15:$HL$15,'Ciclo Semaforico'!BB$32,E!$HC77:$HL77)+SUMIF(O!$HC$15:$HL$15,'Ciclo Semaforico'!BB$32,O!$HC77:$HL77))-IF(BB$31="",(SUMIF(S!$HC$15:$HL$15,'Ciclo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Semaforico'!BB$30,O!$HC77:$HL77))*BB$31))</f>
        <v>0</v>
      </c>
      <c r="BC102" s="241">
        <f>IF(BC$32="",IF(BC$31="",(SUMIF(S!$HC$15:$HL$15,'Ciclo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Semaforico'!BC$30,O!$HC77:$HL77))*BC$31),(SUMIF(S!$HC$15:$HL$15,'Ciclo Semaforico'!BC$32,S!$HC77:$HL77)+SUMIF(N!$HC$15:$HL$15,'Ciclo Semaforico'!BC$32,N!$HC77:$HL77)+SUMIF(E!$HC$15:$HL$15,'Ciclo Semaforico'!BC$32,E!$HC77:$HL77)+SUMIF(O!$HC$15:$HL$15,'Ciclo Semaforico'!BC$32,O!$HC77:$HL77))-IF(BC$31="",(SUMIF(S!$HC$15:$HL$15,'Ciclo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Semaforico'!BC$30,O!$HC77:$HL77))*BC$31))</f>
        <v>0</v>
      </c>
      <c r="BD102" s="241">
        <f>IF(BD$32="",IF(BD$31="",(SUMIF(S!$HC$15:$HL$15,'Ciclo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Semaforico'!BD$30,O!$HC77:$HL77))*BD$31),(SUMIF(S!$HC$15:$HL$15,'Ciclo Semaforico'!BD$32,S!$HC77:$HL77)+SUMIF(N!$HC$15:$HL$15,'Ciclo Semaforico'!BD$32,N!$HC77:$HL77)+SUMIF(E!$HC$15:$HL$15,'Ciclo Semaforico'!BD$32,E!$HC77:$HL77)+SUMIF(O!$HC$15:$HL$15,'Ciclo Semaforico'!BD$32,O!$HC77:$HL77))-IF(BD$31="",(SUMIF(S!$HC$15:$HL$15,'Ciclo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Semaforico'!BD$30,O!$HC77:$HL77))*BD$31))</f>
        <v>0</v>
      </c>
      <c r="BE102" s="241">
        <f>IF(BE$32="",IF(BE$31="",(SUMIF(S!$HC$15:$HL$15,'Ciclo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Semaforico'!BE$30,O!$HC77:$HL77))*BE$31),(SUMIF(S!$HC$15:$HL$15,'Ciclo Semaforico'!BE$32,S!$HC77:$HL77)+SUMIF(N!$HC$15:$HL$15,'Ciclo Semaforico'!BE$32,N!$HC77:$HL77)+SUMIF(E!$HC$15:$HL$15,'Ciclo Semaforico'!BE$32,E!$HC77:$HL77)+SUMIF(O!$HC$15:$HL$15,'Ciclo Semaforico'!BE$32,O!$HC77:$HL77))-IF(BE$31="",(SUMIF(S!$HC$15:$HL$15,'Ciclo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Semaforico'!BE$30,O!$HC77:$HL77))*BE$31))</f>
        <v>0</v>
      </c>
      <c r="BF102" s="241">
        <f>IF(BF$32="",IF(BF$31="",(SUMIF(S!$HC$15:$HL$15,'Ciclo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Semaforico'!BF$30,O!$HC77:$HL77))*BF$31),(SUMIF(S!$HC$15:$HL$15,'Ciclo Semaforico'!BF$32,S!$HC77:$HL77)+SUMIF(N!$HC$15:$HL$15,'Ciclo Semaforico'!BF$32,N!$HC77:$HL77)+SUMIF(E!$HC$15:$HL$15,'Ciclo Semaforico'!BF$32,E!$HC77:$HL77)+SUMIF(O!$HC$15:$HL$15,'Ciclo Semaforico'!BF$32,O!$HC77:$HL77))-IF(BF$31="",(SUMIF(S!$HC$15:$HL$15,'Ciclo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Semaforico'!BF$30,O!$HC77:$HL77))*BF$31))</f>
        <v>0</v>
      </c>
      <c r="BG102" s="241">
        <f>IF(BG$32="",IF(BG$31="",(SUMIF(S!$HC$15:$HL$15,'Ciclo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Semaforico'!BG$30,O!$HC77:$HL77))*BG$31),(SUMIF(S!$HC$15:$HL$15,'Ciclo Semaforico'!BG$32,S!$HC77:$HL77)+SUMIF(N!$HC$15:$HL$15,'Ciclo Semaforico'!BG$32,N!$HC77:$HL77)+SUMIF(E!$HC$15:$HL$15,'Ciclo Semaforico'!BG$32,E!$HC77:$HL77)+SUMIF(O!$HC$15:$HL$15,'Ciclo Semaforico'!BG$32,O!$HC77:$HL77))-IF(BG$31="",(SUMIF(S!$HC$15:$HL$15,'Ciclo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Semaforico'!BG$30,O!$HC77:$HL77))*BG$31))</f>
        <v>0</v>
      </c>
      <c r="BH102" s="241">
        <f>IF(BH$32="",IF(BH$31="",(SUMIF(S!$HC$15:$HL$15,'Ciclo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Semaforico'!BH$30,O!$HC77:$HL77))*BH$31),(SUMIF(S!$HC$15:$HL$15,'Ciclo Semaforico'!BH$32,S!$HC77:$HL77)+SUMIF(N!$HC$15:$HL$15,'Ciclo Semaforico'!BH$32,N!$HC77:$HL77)+SUMIF(E!$HC$15:$HL$15,'Ciclo Semaforico'!BH$32,E!$HC77:$HL77)+SUMIF(O!$HC$15:$HL$15,'Ciclo Semaforico'!BH$32,O!$HC77:$HL77))-IF(BH$31="",(SUMIF(S!$HC$15:$HL$15,'Ciclo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Semaforico'!BH$30,O!$HC77:$HL77))*BH$31))</f>
        <v>0</v>
      </c>
      <c r="BI102" s="241">
        <f>IF(BI$32="",IF(BI$31="",(SUMIF(S!$HC$15:$HL$15,'Ciclo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Semaforico'!BI$30,O!$HC77:$HL77))*BI$31),(SUMIF(S!$HC$15:$HL$15,'Ciclo Semaforico'!BI$32,S!$HC77:$HL77)+SUMIF(N!$HC$15:$HL$15,'Ciclo Semaforico'!BI$32,N!$HC77:$HL77)+SUMIF(E!$HC$15:$HL$15,'Ciclo Semaforico'!BI$32,E!$HC77:$HL77)+SUMIF(O!$HC$15:$HL$15,'Ciclo Semaforico'!BI$32,O!$HC77:$HL77))-IF(BI$31="",(SUMIF(S!$HC$15:$HL$15,'Ciclo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Semaforico'!BI$30,O!$HC77:$HL77))*BI$31))</f>
        <v>0</v>
      </c>
      <c r="BJ102" s="242">
        <f>IF(BJ$32="",IF(BJ$31="",(SUMIF(S!$HC$15:$HL$15,'Ciclo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Semaforico'!BJ$30,O!$HC77:$HL77))*BJ$31),(SUMIF(S!$HC$15:$HL$15,'Ciclo Semaforico'!BJ$32,S!$HC77:$HL77)+SUMIF(N!$HC$15:$HL$15,'Ciclo Semaforico'!BJ$32,N!$HC77:$HL77)+SUMIF(E!$HC$15:$HL$15,'Ciclo Semaforico'!BJ$32,E!$HC77:$HL77)+SUMIF(O!$HC$15:$HL$15,'Ciclo Semaforico'!BJ$32,O!$HC77:$HL77))-IF(BJ$31="",(SUMIF(S!$HC$15:$HL$15,'Ciclo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Semaforico'!BJ$30,O!$HC77:$HL77))*BJ$31))</f>
        <v>0</v>
      </c>
      <c r="BK102" s="240">
        <f>IF(BK$32="",IF(BK$31="",(SUMIF(S!$HC$15:$HL$15,'Ciclo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Semaforico'!BK$30,O!$HC77:$HL77))*BK$31),(SUMIF(S!$HC$15:$HL$15,'Ciclo Semaforico'!BK$32,S!$HC77:$HL77)+SUMIF(N!$HC$15:$HL$15,'Ciclo Semaforico'!BK$32,N!$HC77:$HL77)+SUMIF(E!$HC$15:$HL$15,'Ciclo Semaforico'!BK$32,E!$HC77:$HL77)+SUMIF(O!$HC$15:$HL$15,'Ciclo Semaforico'!BK$32,O!$HC77:$HL77))-IF(BK$31="",(SUMIF(S!$HC$15:$HL$15,'Ciclo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Semaforico'!BK$30,O!$HC77:$HL77))*BK$31))</f>
        <v>0</v>
      </c>
      <c r="BL102" s="241">
        <f>IF(BL$32="",IF(BL$31="",(SUMIF(S!$HC$15:$HL$15,'Ciclo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Semaforico'!BL$30,O!$HC77:$HL77))*BL$31),(SUMIF(S!$HC$15:$HL$15,'Ciclo Semaforico'!BL$32,S!$HC77:$HL77)+SUMIF(N!$HC$15:$HL$15,'Ciclo Semaforico'!BL$32,N!$HC77:$HL77)+SUMIF(E!$HC$15:$HL$15,'Ciclo Semaforico'!BL$32,E!$HC77:$HL77)+SUMIF(O!$HC$15:$HL$15,'Ciclo Semaforico'!BL$32,O!$HC77:$HL77))-IF(BL$31="",(SUMIF(S!$HC$15:$HL$15,'Ciclo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Semaforico'!BL$30,O!$HC77:$HL77))*BL$31))</f>
        <v>0</v>
      </c>
      <c r="BM102" s="241">
        <f>IF(BM$32="",IF(BM$31="",(SUMIF(S!$HC$15:$HL$15,'Ciclo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Semaforico'!BM$30,O!$HC77:$HL77))*BM$31),(SUMIF(S!$HC$15:$HL$15,'Ciclo Semaforico'!BM$32,S!$HC77:$HL77)+SUMIF(N!$HC$15:$HL$15,'Ciclo Semaforico'!BM$32,N!$HC77:$HL77)+SUMIF(E!$HC$15:$HL$15,'Ciclo Semaforico'!BM$32,E!$HC77:$HL77)+SUMIF(O!$HC$15:$HL$15,'Ciclo Semaforico'!BM$32,O!$HC77:$HL77))-IF(BM$31="",(SUMIF(S!$HC$15:$HL$15,'Ciclo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Semaforico'!BM$30,O!$HC77:$HL77))*BM$31))</f>
        <v>0</v>
      </c>
      <c r="BN102" s="241">
        <f>IF(BN$32="",IF(BN$31="",(SUMIF(S!$HC$15:$HL$15,'Ciclo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Semaforico'!BN$30,O!$HC77:$HL77))*BN$31),(SUMIF(S!$HC$15:$HL$15,'Ciclo Semaforico'!BN$32,S!$HC77:$HL77)+SUMIF(N!$HC$15:$HL$15,'Ciclo Semaforico'!BN$32,N!$HC77:$HL77)+SUMIF(E!$HC$15:$HL$15,'Ciclo Semaforico'!BN$32,E!$HC77:$HL77)+SUMIF(O!$HC$15:$HL$15,'Ciclo Semaforico'!BN$32,O!$HC77:$HL77))-IF(BN$31="",(SUMIF(S!$HC$15:$HL$15,'Ciclo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Semaforico'!BN$30,O!$HC77:$HL77))*BN$31))</f>
        <v>0</v>
      </c>
      <c r="BO102" s="241">
        <f>IF(BO$32="",IF(BO$31="",(SUMIF(S!$HC$15:$HL$15,'Ciclo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Semaforico'!BO$30,O!$HC77:$HL77))*BO$31),(SUMIF(S!$HC$15:$HL$15,'Ciclo Semaforico'!BO$32,S!$HC77:$HL77)+SUMIF(N!$HC$15:$HL$15,'Ciclo Semaforico'!BO$32,N!$HC77:$HL77)+SUMIF(E!$HC$15:$HL$15,'Ciclo Semaforico'!BO$32,E!$HC77:$HL77)+SUMIF(O!$HC$15:$HL$15,'Ciclo Semaforico'!BO$32,O!$HC77:$HL77))-IF(BO$31="",(SUMIF(S!$HC$15:$HL$15,'Ciclo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Semaforico'!BO$30,O!$HC77:$HL77))*BO$31))</f>
        <v>0</v>
      </c>
      <c r="BP102" s="241">
        <f>IF(BP$32="",IF(BP$31="",(SUMIF(S!$HC$15:$HL$15,'Ciclo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Semaforico'!BP$30,O!$HC77:$HL77))*BP$31),(SUMIF(S!$HC$15:$HL$15,'Ciclo Semaforico'!BP$32,S!$HC77:$HL77)+SUMIF(N!$HC$15:$HL$15,'Ciclo Semaforico'!BP$32,N!$HC77:$HL77)+SUMIF(E!$HC$15:$HL$15,'Ciclo Semaforico'!BP$32,E!$HC77:$HL77)+SUMIF(O!$HC$15:$HL$15,'Ciclo Semaforico'!BP$32,O!$HC77:$HL77))-IF(BP$31="",(SUMIF(S!$HC$15:$HL$15,'Ciclo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Semaforico'!BP$30,O!$HC77:$HL77))*BP$31))</f>
        <v>0</v>
      </c>
      <c r="BQ102" s="241">
        <f>IF(BQ$32="",IF(BQ$31="",(SUMIF(S!$HC$15:$HL$15,'Ciclo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Semaforico'!BQ$30,O!$HC77:$HL77))*BQ$31),(SUMIF(S!$HC$15:$HL$15,'Ciclo Semaforico'!BQ$32,S!$HC77:$HL77)+SUMIF(N!$HC$15:$HL$15,'Ciclo Semaforico'!BQ$32,N!$HC77:$HL77)+SUMIF(E!$HC$15:$HL$15,'Ciclo Semaforico'!BQ$32,E!$HC77:$HL77)+SUMIF(O!$HC$15:$HL$15,'Ciclo Semaforico'!BQ$32,O!$HC77:$HL77))-IF(BQ$31="",(SUMIF(S!$HC$15:$HL$15,'Ciclo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Semaforico'!BQ$30,O!$HC77:$HL77))*BQ$31))</f>
        <v>0</v>
      </c>
      <c r="BR102" s="241">
        <f>IF(BR$32="",IF(BR$31="",(SUMIF(S!$HC$15:$HL$15,'Ciclo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Semaforico'!BR$30,O!$HC77:$HL77))*BR$31),(SUMIF(S!$HC$15:$HL$15,'Ciclo Semaforico'!BR$32,S!$HC77:$HL77)+SUMIF(N!$HC$15:$HL$15,'Ciclo Semaforico'!BR$32,N!$HC77:$HL77)+SUMIF(E!$HC$15:$HL$15,'Ciclo Semaforico'!BR$32,E!$HC77:$HL77)+SUMIF(O!$HC$15:$HL$15,'Ciclo Semaforico'!BR$32,O!$HC77:$HL77))-IF(BR$31="",(SUMIF(S!$HC$15:$HL$15,'Ciclo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Semaforico'!BR$30,O!$HC77:$HL77))*BR$31))</f>
        <v>0</v>
      </c>
      <c r="BS102" s="241">
        <f>IF(BS$32="",IF(BS$31="",(SUMIF(S!$HC$15:$HL$15,'Ciclo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Semaforico'!BS$30,O!$HC77:$HL77))*BS$31),(SUMIF(S!$HC$15:$HL$15,'Ciclo Semaforico'!BS$32,S!$HC77:$HL77)+SUMIF(N!$HC$15:$HL$15,'Ciclo Semaforico'!BS$32,N!$HC77:$HL77)+SUMIF(E!$HC$15:$HL$15,'Ciclo Semaforico'!BS$32,E!$HC77:$HL77)+SUMIF(O!$HC$15:$HL$15,'Ciclo Semaforico'!BS$32,O!$HC77:$HL77))-IF(BS$31="",(SUMIF(S!$HC$15:$HL$15,'Ciclo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Semaforico'!BS$30,O!$HC77:$HL77))*BS$31))</f>
        <v>0</v>
      </c>
      <c r="BT102" s="241">
        <f>IF(BT$32="",IF(BT$31="",(SUMIF(S!$HC$15:$HL$15,'Ciclo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Semaforico'!BT$30,O!$HC77:$HL77))*BT$31),(SUMIF(S!$HC$15:$HL$15,'Ciclo Semaforico'!BT$32,S!$HC77:$HL77)+SUMIF(N!$HC$15:$HL$15,'Ciclo Semaforico'!BT$32,N!$HC77:$HL77)+SUMIF(E!$HC$15:$HL$15,'Ciclo Semaforico'!BT$32,E!$HC77:$HL77)+SUMIF(O!$HC$15:$HL$15,'Ciclo Semaforico'!BT$32,O!$HC77:$HL77))-IF(BT$31="",(SUMIF(S!$HC$15:$HL$15,'Ciclo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Semaforico'!BT$30,O!$HC77:$HL77))*BT$31))</f>
        <v>0</v>
      </c>
      <c r="BU102" s="241">
        <f>IF(BU$32="",IF(BU$31="",(SUMIF(S!$HC$15:$HL$15,'Ciclo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Semaforico'!BU$30,O!$HC77:$HL77))*BU$31),(SUMIF(S!$HC$15:$HL$15,'Ciclo Semaforico'!BU$32,S!$HC77:$HL77)+SUMIF(N!$HC$15:$HL$15,'Ciclo Semaforico'!BU$32,N!$HC77:$HL77)+SUMIF(E!$HC$15:$HL$15,'Ciclo Semaforico'!BU$32,E!$HC77:$HL77)+SUMIF(O!$HC$15:$HL$15,'Ciclo Semaforico'!BU$32,O!$HC77:$HL77))-IF(BU$31="",(SUMIF(S!$HC$15:$HL$15,'Ciclo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Semaforico'!BU$30,O!$HC77:$HL77))*BU$31))</f>
        <v>0</v>
      </c>
      <c r="BV102" s="242">
        <f>IF(BV$32="",IF(BV$31="",(SUMIF(S!$HC$15:$HL$15,'Ciclo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Semaforico'!BV$30,O!$HC77:$HL77))*BV$31),(SUMIF(S!$HC$15:$HL$15,'Ciclo Semaforico'!BV$32,S!$HC77:$HL77)+SUMIF(N!$HC$15:$HL$15,'Ciclo Semaforico'!BV$32,N!$HC77:$HL77)+SUMIF(E!$HC$15:$HL$15,'Ciclo Semaforico'!BV$32,E!$HC77:$HL77)+SUMIF(O!$HC$15:$HL$15,'Ciclo Semaforico'!BV$32,O!$HC77:$HL77))-IF(BV$31="",(SUMIF(S!$HC$15:$HL$15,'Ciclo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Semaforico'!BV$30,O!$HC77:$HL77))*BV$31))</f>
        <v>0</v>
      </c>
      <c r="BW102" s="240">
        <f>IF(BW$32="",IF(BW$31="",(SUMIF(S!$HC$15:$HL$15,'Ciclo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Semaforico'!BW$30,O!$HC77:$HL77))*BW$31),(SUMIF(S!$HC$15:$HL$15,'Ciclo Semaforico'!BW$32,S!$HC77:$HL77)+SUMIF(N!$HC$15:$HL$15,'Ciclo Semaforico'!BW$32,N!$HC77:$HL77)+SUMIF(E!$HC$15:$HL$15,'Ciclo Semaforico'!BW$32,E!$HC77:$HL77)+SUMIF(O!$HC$15:$HL$15,'Ciclo Semaforico'!BW$32,O!$HC77:$HL77))-IF(BW$31="",(SUMIF(S!$HC$15:$HL$15,'Ciclo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Semaforico'!BW$30,O!$HC77:$HL77))*BW$31))</f>
        <v>0</v>
      </c>
      <c r="BX102" s="241">
        <f>IF(BX$32="",IF(BX$31="",(SUMIF(S!$HC$15:$HL$15,'Ciclo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Semaforico'!BX$30,O!$HC77:$HL77))*BX$31),(SUMIF(S!$HC$15:$HL$15,'Ciclo Semaforico'!BX$32,S!$HC77:$HL77)+SUMIF(N!$HC$15:$HL$15,'Ciclo Semaforico'!BX$32,N!$HC77:$HL77)+SUMIF(E!$HC$15:$HL$15,'Ciclo Semaforico'!BX$32,E!$HC77:$HL77)+SUMIF(O!$HC$15:$HL$15,'Ciclo Semaforico'!BX$32,O!$HC77:$HL77))-IF(BX$31="",(SUMIF(S!$HC$15:$HL$15,'Ciclo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Semaforico'!BX$30,O!$HC77:$HL77))*BX$31))</f>
        <v>0</v>
      </c>
      <c r="BY102" s="241">
        <f>IF(BY$32="",IF(BY$31="",(SUMIF(S!$HC$15:$HL$15,'Ciclo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Semaforico'!BY$30,O!$HC77:$HL77))*BY$31),(SUMIF(S!$HC$15:$HL$15,'Ciclo Semaforico'!BY$32,S!$HC77:$HL77)+SUMIF(N!$HC$15:$HL$15,'Ciclo Semaforico'!BY$32,N!$HC77:$HL77)+SUMIF(E!$HC$15:$HL$15,'Ciclo Semaforico'!BY$32,E!$HC77:$HL77)+SUMIF(O!$HC$15:$HL$15,'Ciclo Semaforico'!BY$32,O!$HC77:$HL77))-IF(BY$31="",(SUMIF(S!$HC$15:$HL$15,'Ciclo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Semaforico'!BY$30,O!$HC77:$HL77))*BY$31))</f>
        <v>0</v>
      </c>
      <c r="BZ102" s="241">
        <f>IF(BZ$32="",IF(BZ$31="",(SUMIF(S!$HC$15:$HL$15,'Ciclo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Semaforico'!BZ$30,O!$HC77:$HL77))*BZ$31),(SUMIF(S!$HC$15:$HL$15,'Ciclo Semaforico'!BZ$32,S!$HC77:$HL77)+SUMIF(N!$HC$15:$HL$15,'Ciclo Semaforico'!BZ$32,N!$HC77:$HL77)+SUMIF(E!$HC$15:$HL$15,'Ciclo Semaforico'!BZ$32,E!$HC77:$HL77)+SUMIF(O!$HC$15:$HL$15,'Ciclo Semaforico'!BZ$32,O!$HC77:$HL77))-IF(BZ$31="",(SUMIF(S!$HC$15:$HL$15,'Ciclo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Semaforico'!BZ$30,O!$HC77:$HL77))*BZ$31))</f>
        <v>0</v>
      </c>
      <c r="CA102" s="241">
        <f>IF(CA$32="",IF(CA$31="",(SUMIF(S!$HC$15:$HL$15,'Ciclo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Semaforico'!CA$30,O!$HC77:$HL77))*CA$31),(SUMIF(S!$HC$15:$HL$15,'Ciclo Semaforico'!CA$32,S!$HC77:$HL77)+SUMIF(N!$HC$15:$HL$15,'Ciclo Semaforico'!CA$32,N!$HC77:$HL77)+SUMIF(E!$HC$15:$HL$15,'Ciclo Semaforico'!CA$32,E!$HC77:$HL77)+SUMIF(O!$HC$15:$HL$15,'Ciclo Semaforico'!CA$32,O!$HC77:$HL77))-IF(CA$31="",(SUMIF(S!$HC$15:$HL$15,'Ciclo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Semaforico'!CA$30,O!$HC77:$HL77))*CA$31))</f>
        <v>0</v>
      </c>
      <c r="CB102" s="241">
        <f>IF(CB$32="",IF(CB$31="",(SUMIF(S!$HC$15:$HL$15,'Ciclo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Semaforico'!CB$30,O!$HC77:$HL77))*CB$31),(SUMIF(S!$HC$15:$HL$15,'Ciclo Semaforico'!CB$32,S!$HC77:$HL77)+SUMIF(N!$HC$15:$HL$15,'Ciclo Semaforico'!CB$32,N!$HC77:$HL77)+SUMIF(E!$HC$15:$HL$15,'Ciclo Semaforico'!CB$32,E!$HC77:$HL77)+SUMIF(O!$HC$15:$HL$15,'Ciclo Semaforico'!CB$32,O!$HC77:$HL77))-IF(CB$31="",(SUMIF(S!$HC$15:$HL$15,'Ciclo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Semaforico'!CB$30,O!$HC77:$HL77))*CB$31))</f>
        <v>0</v>
      </c>
      <c r="CC102" s="241">
        <f>IF(CC$32="",IF(CC$31="",(SUMIF(S!$HC$15:$HL$15,'Ciclo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Semaforico'!CC$30,O!$HC77:$HL77))*CC$31),(SUMIF(S!$HC$15:$HL$15,'Ciclo Semaforico'!CC$32,S!$HC77:$HL77)+SUMIF(N!$HC$15:$HL$15,'Ciclo Semaforico'!CC$32,N!$HC77:$HL77)+SUMIF(E!$HC$15:$HL$15,'Ciclo Semaforico'!CC$32,E!$HC77:$HL77)+SUMIF(O!$HC$15:$HL$15,'Ciclo Semaforico'!CC$32,O!$HC77:$HL77))-IF(CC$31="",(SUMIF(S!$HC$15:$HL$15,'Ciclo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Semaforico'!CC$30,O!$HC77:$HL77))*CC$31))</f>
        <v>0</v>
      </c>
      <c r="CD102" s="241">
        <f>IF(CD$32="",IF(CD$31="",(SUMIF(S!$HC$15:$HL$15,'Ciclo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Semaforico'!CD$30,O!$HC77:$HL77))*CD$31),(SUMIF(S!$HC$15:$HL$15,'Ciclo Semaforico'!CD$32,S!$HC77:$HL77)+SUMIF(N!$HC$15:$HL$15,'Ciclo Semaforico'!CD$32,N!$HC77:$HL77)+SUMIF(E!$HC$15:$HL$15,'Ciclo Semaforico'!CD$32,E!$HC77:$HL77)+SUMIF(O!$HC$15:$HL$15,'Ciclo Semaforico'!CD$32,O!$HC77:$HL77))-IF(CD$31="",(SUMIF(S!$HC$15:$HL$15,'Ciclo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Semaforico'!CD$30,O!$HC77:$HL77))*CD$31))</f>
        <v>0</v>
      </c>
      <c r="CE102" s="241">
        <f>IF(CE$32="",IF(CE$31="",(SUMIF(S!$HC$15:$HL$15,'Ciclo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Semaforico'!CE$30,O!$HC77:$HL77))*CE$31),(SUMIF(S!$HC$15:$HL$15,'Ciclo Semaforico'!CE$32,S!$HC77:$HL77)+SUMIF(N!$HC$15:$HL$15,'Ciclo Semaforico'!CE$32,N!$HC77:$HL77)+SUMIF(E!$HC$15:$HL$15,'Ciclo Semaforico'!CE$32,E!$HC77:$HL77)+SUMIF(O!$HC$15:$HL$15,'Ciclo Semaforico'!CE$32,O!$HC77:$HL77))-IF(CE$31="",(SUMIF(S!$HC$15:$HL$15,'Ciclo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Semaforico'!CE$30,O!$HC77:$HL77))*CE$31))</f>
        <v>0</v>
      </c>
      <c r="CF102" s="241">
        <f>IF(CF$32="",IF(CF$31="",(SUMIF(S!$HC$15:$HL$15,'Ciclo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Semaforico'!CF$30,O!$HC77:$HL77))*CF$31),(SUMIF(S!$HC$15:$HL$15,'Ciclo Semaforico'!CF$32,S!$HC77:$HL77)+SUMIF(N!$HC$15:$HL$15,'Ciclo Semaforico'!CF$32,N!$HC77:$HL77)+SUMIF(E!$HC$15:$HL$15,'Ciclo Semaforico'!CF$32,E!$HC77:$HL77)+SUMIF(O!$HC$15:$HL$15,'Ciclo Semaforico'!CF$32,O!$HC77:$HL77))-IF(CF$31="",(SUMIF(S!$HC$15:$HL$15,'Ciclo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Semaforico'!CF$30,O!$HC77:$HL77))*CF$31))</f>
        <v>0</v>
      </c>
      <c r="CG102" s="241">
        <f>IF(CG$32="",IF(CG$31="",(SUMIF(S!$HC$15:$HL$15,'Ciclo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Semaforico'!CG$30,O!$HC77:$HL77))*CG$31),(SUMIF(S!$HC$15:$HL$15,'Ciclo Semaforico'!CG$32,S!$HC77:$HL77)+SUMIF(N!$HC$15:$HL$15,'Ciclo Semaforico'!CG$32,N!$HC77:$HL77)+SUMIF(E!$HC$15:$HL$15,'Ciclo Semaforico'!CG$32,E!$HC77:$HL77)+SUMIF(O!$HC$15:$HL$15,'Ciclo Semaforico'!CG$32,O!$HC77:$HL77))-IF(CG$31="",(SUMIF(S!$HC$15:$HL$15,'Ciclo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Semaforico'!CG$30,O!$HC77:$HL77))*CG$31))</f>
        <v>0</v>
      </c>
      <c r="CH102" s="242">
        <f>IF(CH$32="",IF(CH$31="",(SUMIF(S!$HC$15:$HL$15,'Ciclo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Semaforico'!CH$30,O!$HC77:$HL77))*CH$31),(SUMIF(S!$HC$15:$HL$15,'Ciclo Semaforico'!CH$32,S!$HC77:$HL77)+SUMIF(N!$HC$15:$HL$15,'Ciclo Semaforico'!CH$32,N!$HC77:$HL77)+SUMIF(E!$HC$15:$HL$15,'Ciclo Semaforico'!CH$32,E!$HC77:$HL77)+SUMIF(O!$HC$15:$HL$15,'Ciclo Semaforico'!CH$32,O!$HC77:$HL77))-IF(CH$31="",(SUMIF(S!$HC$15:$HL$15,'Ciclo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Semaforico'!CH$30,O!$HC77:$HL77))*CH$31))</f>
        <v>0</v>
      </c>
      <c r="CI102" s="240" t="e">
        <f t="shared" si="208"/>
        <v>#REF!</v>
      </c>
      <c r="CJ102" s="241" t="e">
        <f t="shared" si="209"/>
        <v>#REF!</v>
      </c>
      <c r="CK102" s="241" t="e">
        <f t="shared" si="210"/>
        <v>#REF!</v>
      </c>
      <c r="CL102" s="241" t="e">
        <f t="shared" si="211"/>
        <v>#REF!</v>
      </c>
      <c r="CM102" s="241" t="e">
        <f t="shared" si="212"/>
        <v>#REF!</v>
      </c>
      <c r="CN102" s="241" t="e">
        <f t="shared" si="213"/>
        <v>#REF!</v>
      </c>
      <c r="CO102" s="241" t="e">
        <f t="shared" si="214"/>
        <v>#REF!</v>
      </c>
      <c r="CP102" s="241" t="e">
        <f t="shared" si="215"/>
        <v>#REF!</v>
      </c>
      <c r="CQ102" s="241" t="e">
        <f t="shared" si="216"/>
        <v>#REF!</v>
      </c>
      <c r="CR102" s="241" t="e">
        <f t="shared" si="217"/>
        <v>#REF!</v>
      </c>
      <c r="CS102" s="241" t="e">
        <f t="shared" si="218"/>
        <v>#REF!</v>
      </c>
      <c r="CT102" s="242">
        <f t="shared" si="219"/>
        <v>0</v>
      </c>
      <c r="CU102" s="240" t="e">
        <f t="shared" si="220"/>
        <v>#REF!</v>
      </c>
      <c r="CV102" s="241" t="e">
        <f t="shared" si="221"/>
        <v>#REF!</v>
      </c>
      <c r="CW102" s="241" t="e">
        <f t="shared" si="222"/>
        <v>#REF!</v>
      </c>
      <c r="CX102" s="241">
        <f t="shared" si="223"/>
        <v>0</v>
      </c>
      <c r="CY102" s="241">
        <f t="shared" si="224"/>
        <v>0</v>
      </c>
      <c r="CZ102" s="241">
        <f t="shared" si="225"/>
        <v>0</v>
      </c>
      <c r="DA102" s="241">
        <f t="shared" si="226"/>
        <v>0</v>
      </c>
      <c r="DB102" s="241">
        <f t="shared" si="227"/>
        <v>0</v>
      </c>
      <c r="DC102" s="241">
        <f t="shared" si="228"/>
        <v>0</v>
      </c>
      <c r="DD102" s="241">
        <f t="shared" si="229"/>
        <v>0</v>
      </c>
      <c r="DE102" s="241">
        <f t="shared" si="230"/>
        <v>0</v>
      </c>
      <c r="DF102" s="242">
        <f t="shared" si="231"/>
        <v>0</v>
      </c>
      <c r="DG102" s="240">
        <f t="shared" si="232"/>
        <v>0</v>
      </c>
      <c r="DH102" s="241">
        <f t="shared" si="233"/>
        <v>0</v>
      </c>
      <c r="DI102" s="241">
        <f t="shared" si="234"/>
        <v>0</v>
      </c>
      <c r="DJ102" s="241">
        <f t="shared" si="235"/>
        <v>0</v>
      </c>
      <c r="DK102" s="241">
        <f t="shared" si="236"/>
        <v>0</v>
      </c>
      <c r="DL102" s="241">
        <f t="shared" si="237"/>
        <v>0</v>
      </c>
      <c r="DM102" s="241">
        <f t="shared" si="238"/>
        <v>0</v>
      </c>
      <c r="DN102" s="241">
        <f t="shared" si="239"/>
        <v>0</v>
      </c>
      <c r="DO102" s="241">
        <f t="shared" si="240"/>
        <v>0</v>
      </c>
      <c r="DP102" s="241">
        <f t="shared" si="241"/>
        <v>0</v>
      </c>
      <c r="DQ102" s="241">
        <f t="shared" si="242"/>
        <v>0</v>
      </c>
      <c r="DR102" s="242">
        <f t="shared" si="243"/>
        <v>0</v>
      </c>
      <c r="DS102" s="240">
        <f t="shared" si="244"/>
        <v>0</v>
      </c>
      <c r="DT102" s="241">
        <f t="shared" si="245"/>
        <v>0</v>
      </c>
      <c r="DU102" s="241">
        <f t="shared" si="246"/>
        <v>0</v>
      </c>
      <c r="DV102" s="241">
        <f t="shared" si="247"/>
        <v>0</v>
      </c>
      <c r="DW102" s="241">
        <f t="shared" si="248"/>
        <v>0</v>
      </c>
      <c r="DX102" s="241">
        <f t="shared" si="249"/>
        <v>0</v>
      </c>
      <c r="DY102" s="241">
        <f t="shared" si="250"/>
        <v>0</v>
      </c>
      <c r="DZ102" s="241">
        <f t="shared" si="251"/>
        <v>0</v>
      </c>
      <c r="EA102" s="241">
        <f t="shared" si="252"/>
        <v>0</v>
      </c>
      <c r="EB102" s="241">
        <f t="shared" si="253"/>
        <v>0</v>
      </c>
      <c r="EC102" s="241">
        <f t="shared" si="254"/>
        <v>0</v>
      </c>
      <c r="ED102" s="242">
        <f t="shared" si="255"/>
        <v>0</v>
      </c>
      <c r="EE102" s="240">
        <f t="shared" si="256"/>
        <v>0</v>
      </c>
      <c r="EF102" s="241">
        <f t="shared" si="257"/>
        <v>0</v>
      </c>
      <c r="EG102" s="241">
        <f t="shared" si="258"/>
        <v>0</v>
      </c>
      <c r="EH102" s="241">
        <f t="shared" si="259"/>
        <v>0</v>
      </c>
      <c r="EI102" s="241">
        <f t="shared" si="260"/>
        <v>0</v>
      </c>
      <c r="EJ102" s="241">
        <f t="shared" si="261"/>
        <v>0</v>
      </c>
      <c r="EK102" s="241">
        <f t="shared" si="262"/>
        <v>0</v>
      </c>
      <c r="EL102" s="241">
        <f t="shared" si="263"/>
        <v>0</v>
      </c>
      <c r="EM102" s="241">
        <f t="shared" si="264"/>
        <v>0</v>
      </c>
      <c r="EN102" s="241">
        <f t="shared" si="265"/>
        <v>0</v>
      </c>
      <c r="EO102" s="241">
        <f t="shared" si="266"/>
        <v>0</v>
      </c>
      <c r="EP102" s="242">
        <f t="shared" si="267"/>
        <v>0</v>
      </c>
      <c r="EQ102" s="251" t="e">
        <f t="shared" si="268"/>
        <v>#REF!</v>
      </c>
      <c r="ER102" s="252" t="e">
        <f t="shared" si="269"/>
        <v>#REF!</v>
      </c>
      <c r="ES102" s="252" t="e">
        <f t="shared" si="270"/>
        <v>#REF!</v>
      </c>
      <c r="ET102" s="252" t="e">
        <f t="shared" si="271"/>
        <v>#REF!</v>
      </c>
      <c r="EU102" s="252" t="e">
        <f t="shared" si="272"/>
        <v>#REF!</v>
      </c>
      <c r="EV102" s="252" t="e">
        <f t="shared" si="273"/>
        <v>#REF!</v>
      </c>
      <c r="EW102" s="252" t="e">
        <f t="shared" si="274"/>
        <v>#REF!</v>
      </c>
      <c r="EX102" s="252" t="e">
        <f t="shared" si="275"/>
        <v>#REF!</v>
      </c>
      <c r="EY102" s="252" t="e">
        <f t="shared" si="276"/>
        <v>#REF!</v>
      </c>
      <c r="EZ102" s="252" t="e">
        <f t="shared" si="277"/>
        <v>#REF!</v>
      </c>
      <c r="FA102" s="252" t="e">
        <f t="shared" si="278"/>
        <v>#REF!</v>
      </c>
      <c r="FB102" s="253" t="str">
        <f t="shared" si="279"/>
        <v/>
      </c>
      <c r="FC102" s="251" t="e">
        <f t="shared" si="280"/>
        <v>#REF!</v>
      </c>
      <c r="FD102" s="252" t="e">
        <f t="shared" si="281"/>
        <v>#REF!</v>
      </c>
      <c r="FE102" s="252" t="e">
        <f t="shared" si="282"/>
        <v>#REF!</v>
      </c>
      <c r="FF102" s="252" t="str">
        <f t="shared" si="283"/>
        <v/>
      </c>
      <c r="FG102" s="252" t="str">
        <f t="shared" si="284"/>
        <v/>
      </c>
      <c r="FH102" s="252" t="str">
        <f t="shared" si="285"/>
        <v/>
      </c>
      <c r="FI102" s="252" t="str">
        <f t="shared" si="286"/>
        <v/>
      </c>
      <c r="FJ102" s="252" t="str">
        <f t="shared" si="287"/>
        <v/>
      </c>
      <c r="FK102" s="252" t="str">
        <f t="shared" si="288"/>
        <v/>
      </c>
      <c r="FL102" s="252" t="str">
        <f t="shared" si="289"/>
        <v/>
      </c>
      <c r="FM102" s="252" t="str">
        <f t="shared" si="290"/>
        <v/>
      </c>
      <c r="FN102" s="253" t="str">
        <f t="shared" si="291"/>
        <v/>
      </c>
      <c r="FO102" s="251" t="str">
        <f t="shared" si="292"/>
        <v/>
      </c>
      <c r="FP102" s="252" t="str">
        <f t="shared" si="293"/>
        <v/>
      </c>
      <c r="FQ102" s="252" t="str">
        <f t="shared" si="294"/>
        <v/>
      </c>
      <c r="FR102" s="252" t="str">
        <f t="shared" si="295"/>
        <v/>
      </c>
      <c r="FS102" s="252" t="str">
        <f t="shared" si="296"/>
        <v/>
      </c>
      <c r="FT102" s="252" t="str">
        <f t="shared" si="297"/>
        <v/>
      </c>
      <c r="FU102" s="252" t="str">
        <f t="shared" si="298"/>
        <v/>
      </c>
      <c r="FV102" s="252" t="str">
        <f t="shared" si="299"/>
        <v/>
      </c>
      <c r="FW102" s="252" t="str">
        <f t="shared" si="300"/>
        <v/>
      </c>
      <c r="FX102" s="252" t="str">
        <f t="shared" si="301"/>
        <v/>
      </c>
      <c r="FY102" s="252" t="str">
        <f t="shared" si="302"/>
        <v/>
      </c>
      <c r="FZ102" s="253" t="str">
        <f t="shared" si="303"/>
        <v/>
      </c>
      <c r="GA102" s="251" t="str">
        <f t="shared" si="304"/>
        <v/>
      </c>
      <c r="GB102" s="252" t="str">
        <f t="shared" si="305"/>
        <v/>
      </c>
      <c r="GC102" s="252" t="str">
        <f t="shared" si="306"/>
        <v/>
      </c>
      <c r="GD102" s="252" t="str">
        <f t="shared" si="307"/>
        <v/>
      </c>
      <c r="GE102" s="252" t="str">
        <f t="shared" si="308"/>
        <v/>
      </c>
      <c r="GF102" s="252" t="str">
        <f t="shared" si="309"/>
        <v/>
      </c>
      <c r="GG102" s="252" t="str">
        <f t="shared" si="310"/>
        <v/>
      </c>
      <c r="GH102" s="252" t="str">
        <f t="shared" si="311"/>
        <v/>
      </c>
      <c r="GI102" s="252" t="str">
        <f t="shared" si="312"/>
        <v/>
      </c>
      <c r="GJ102" s="252" t="str">
        <f t="shared" si="313"/>
        <v/>
      </c>
      <c r="GK102" s="252" t="str">
        <f t="shared" si="314"/>
        <v/>
      </c>
      <c r="GL102" s="253" t="str">
        <f t="shared" si="315"/>
        <v/>
      </c>
      <c r="GM102" s="251" t="str">
        <f t="shared" si="316"/>
        <v/>
      </c>
      <c r="GN102" s="252" t="str">
        <f t="shared" si="317"/>
        <v/>
      </c>
      <c r="GO102" s="252" t="str">
        <f t="shared" si="318"/>
        <v/>
      </c>
      <c r="GP102" s="252" t="str">
        <f t="shared" si="319"/>
        <v/>
      </c>
      <c r="GQ102" s="252" t="str">
        <f t="shared" si="320"/>
        <v/>
      </c>
      <c r="GR102" s="252" t="str">
        <f t="shared" si="321"/>
        <v/>
      </c>
      <c r="GS102" s="252" t="str">
        <f t="shared" si="322"/>
        <v/>
      </c>
      <c r="GT102" s="252" t="str">
        <f t="shared" si="323"/>
        <v/>
      </c>
      <c r="GU102" s="252" t="str">
        <f t="shared" si="324"/>
        <v/>
      </c>
      <c r="GV102" s="252" t="str">
        <f t="shared" si="325"/>
        <v/>
      </c>
      <c r="GW102" s="252" t="str">
        <f t="shared" si="326"/>
        <v/>
      </c>
      <c r="GX102" s="253" t="str">
        <f t="shared" si="327"/>
        <v/>
      </c>
      <c r="GY102" s="248" t="e">
        <f t="shared" si="332"/>
        <v>#REF!</v>
      </c>
      <c r="GZ102" s="249" t="e">
        <f t="shared" si="332"/>
        <v>#REF!</v>
      </c>
      <c r="HA102" s="249">
        <f t="shared" si="332"/>
        <v>0</v>
      </c>
      <c r="HB102" s="249">
        <f t="shared" si="332"/>
        <v>0</v>
      </c>
      <c r="HC102" s="249">
        <f t="shared" si="332"/>
        <v>0</v>
      </c>
      <c r="HD102" s="249">
        <f t="shared" si="332"/>
        <v>0</v>
      </c>
      <c r="HE102" s="249">
        <f t="shared" si="332"/>
        <v>0</v>
      </c>
      <c r="HF102" s="250">
        <f t="shared" si="332"/>
        <v>0</v>
      </c>
      <c r="HG102" s="248" t="e">
        <f t="shared" si="333"/>
        <v>#REF!</v>
      </c>
      <c r="HH102" s="249" t="e">
        <f t="shared" si="333"/>
        <v>#REF!</v>
      </c>
      <c r="HI102" s="249">
        <f t="shared" si="333"/>
        <v>0</v>
      </c>
      <c r="HJ102" s="249">
        <f t="shared" si="333"/>
        <v>0</v>
      </c>
      <c r="HK102" s="249">
        <f t="shared" si="333"/>
        <v>0</v>
      </c>
      <c r="HL102" s="249">
        <f t="shared" si="333"/>
        <v>0</v>
      </c>
      <c r="HM102" s="249">
        <f t="shared" si="333"/>
        <v>0</v>
      </c>
      <c r="HN102" s="250">
        <f t="shared" si="333"/>
        <v>0</v>
      </c>
      <c r="HO102" s="248">
        <f t="shared" si="334"/>
        <v>0</v>
      </c>
      <c r="HP102" s="249">
        <f t="shared" si="334"/>
        <v>0</v>
      </c>
      <c r="HQ102" s="249">
        <f t="shared" si="334"/>
        <v>0</v>
      </c>
      <c r="HR102" s="249">
        <f t="shared" si="334"/>
        <v>0</v>
      </c>
      <c r="HS102" s="249">
        <f t="shared" si="334"/>
        <v>0</v>
      </c>
      <c r="HT102" s="249">
        <f t="shared" si="334"/>
        <v>0</v>
      </c>
      <c r="HU102" s="249">
        <f t="shared" si="334"/>
        <v>0</v>
      </c>
      <c r="HV102" s="250">
        <f t="shared" si="334"/>
        <v>0</v>
      </c>
      <c r="HW102" s="248">
        <f t="shared" si="335"/>
        <v>0</v>
      </c>
      <c r="HX102" s="249">
        <f t="shared" si="335"/>
        <v>0</v>
      </c>
      <c r="HY102" s="249">
        <f t="shared" si="335"/>
        <v>0</v>
      </c>
      <c r="HZ102" s="249">
        <f t="shared" si="335"/>
        <v>0</v>
      </c>
      <c r="IA102" s="249">
        <f t="shared" si="335"/>
        <v>0</v>
      </c>
      <c r="IB102" s="249">
        <f t="shared" si="335"/>
        <v>0</v>
      </c>
      <c r="IC102" s="249">
        <f t="shared" si="335"/>
        <v>0</v>
      </c>
      <c r="ID102" s="250">
        <f t="shared" si="335"/>
        <v>0</v>
      </c>
      <c r="IE102" s="248">
        <f t="shared" si="336"/>
        <v>0</v>
      </c>
      <c r="IF102" s="249">
        <f t="shared" si="336"/>
        <v>0</v>
      </c>
      <c r="IG102" s="249">
        <f t="shared" si="336"/>
        <v>0</v>
      </c>
      <c r="IH102" s="249">
        <f t="shared" si="336"/>
        <v>0</v>
      </c>
      <c r="II102" s="249">
        <f t="shared" si="336"/>
        <v>0</v>
      </c>
      <c r="IJ102" s="249">
        <f t="shared" si="336"/>
        <v>0</v>
      </c>
      <c r="IK102" s="249">
        <f t="shared" si="336"/>
        <v>0</v>
      </c>
      <c r="IL102" s="250">
        <f t="shared" si="336"/>
        <v>0</v>
      </c>
      <c r="IM102" s="251" t="e">
        <f t="shared" si="203"/>
        <v>#REF!</v>
      </c>
      <c r="IN102" s="252" t="e">
        <f t="shared" si="204"/>
        <v>#REF!</v>
      </c>
      <c r="IO102" s="252">
        <f t="shared" si="205"/>
        <v>0</v>
      </c>
      <c r="IP102" s="252">
        <f t="shared" si="206"/>
        <v>0</v>
      </c>
      <c r="IQ102" s="253">
        <f t="shared" si="207"/>
        <v>0</v>
      </c>
      <c r="IR102" s="405" t="e">
        <f t="shared" si="195"/>
        <v>#REF!</v>
      </c>
      <c r="IS102" s="246">
        <f t="shared" si="202"/>
        <v>13</v>
      </c>
      <c r="IT102" s="254" t="e">
        <f t="shared" si="328"/>
        <v>#REF!</v>
      </c>
      <c r="IU102" s="682">
        <v>2600</v>
      </c>
      <c r="IV102" s="410">
        <v>4.0999999999999996</v>
      </c>
      <c r="IW102" s="666" t="s">
        <v>239</v>
      </c>
      <c r="IX102" s="667" t="e">
        <f t="shared" si="196"/>
        <v>#REF!</v>
      </c>
      <c r="IY102" s="668" t="e">
        <f t="shared" si="329"/>
        <v>#REF!</v>
      </c>
      <c r="IZ102" s="669">
        <v>3</v>
      </c>
      <c r="JA102" s="670">
        <v>2</v>
      </c>
      <c r="JB102" s="668" t="e">
        <f t="shared" si="330"/>
        <v>#REF!</v>
      </c>
      <c r="JC102" s="669">
        <f t="shared" si="338"/>
        <v>3</v>
      </c>
      <c r="JD102" s="670">
        <f t="shared" si="338"/>
        <v>2</v>
      </c>
      <c r="JE102" s="671" t="e">
        <f t="shared" si="331"/>
        <v>#REF!</v>
      </c>
      <c r="JF102" s="672">
        <v>3</v>
      </c>
      <c r="JG102" s="673">
        <v>0</v>
      </c>
      <c r="JH102" s="671"/>
      <c r="JI102" s="672"/>
      <c r="JJ102" s="673"/>
      <c r="JK102" s="419"/>
      <c r="JL102" s="420"/>
      <c r="JM102" s="421"/>
      <c r="JN102" s="680">
        <v>1</v>
      </c>
      <c r="JO102" s="680">
        <v>1</v>
      </c>
      <c r="JP102" s="680">
        <v>1</v>
      </c>
      <c r="JQ102" s="680">
        <v>1</v>
      </c>
      <c r="JR102" s="681">
        <v>1</v>
      </c>
      <c r="JS102" s="676" t="e">
        <f t="shared" si="201"/>
        <v>#REF!</v>
      </c>
    </row>
    <row r="103" spans="25:279" ht="20.100000000000001" hidden="1" customHeight="1">
      <c r="Y103" s="381" t="e">
        <f>N!IK78</f>
        <v>#REF!</v>
      </c>
      <c r="Z103" s="378" t="s">
        <v>60</v>
      </c>
      <c r="AA103" s="240" t="e">
        <f>IF(AA$32="",IF(AA$31="",(SUMIF(S!$HC$15:$HL$15,'Ciclo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Semaforico'!AA$30,O!$HC78:$HL78))*AA$31),(SUMIF(S!$HC$15:$HL$15,'Ciclo Semaforico'!AA$32,S!$HC78:$HL78)+SUMIF(N!$HC$15:$HL$15,'Ciclo Semaforico'!AA$32,N!$HC78:$HL78)+SUMIF(E!$HC$15:$HL$15,'Ciclo Semaforico'!AA$32,E!$HC78:$HL78)+SUMIF(O!$HC$15:$HL$15,'Ciclo Semaforico'!AA$32,O!$HC78:$HL78))-IF(AA$31="",(SUMIF(S!$HC$15:$HL$15,'Ciclo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Semaforico'!AA$30,O!$HC78:$HL78))*AA$31))</f>
        <v>#REF!</v>
      </c>
      <c r="AB103" s="241" t="e">
        <f>IF(AB$32="",IF(AB$31="",(SUMIF(S!$HC$15:$HL$15,'Ciclo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Semaforico'!AB$30,O!$HC78:$HL78))*AB$31),(SUMIF(S!$HC$15:$HL$15,'Ciclo Semaforico'!AB$32,S!$HC78:$HL78)+SUMIF(N!$HC$15:$HL$15,'Ciclo Semaforico'!AB$32,N!$HC78:$HL78)+SUMIF(E!$HC$15:$HL$15,'Ciclo Semaforico'!AB$32,E!$HC78:$HL78)+SUMIF(O!$HC$15:$HL$15,'Ciclo Semaforico'!AB$32,O!$HC78:$HL78))-IF(AB$31="",(SUMIF(S!$HC$15:$HL$15,'Ciclo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Semaforico'!AB$30,O!$HC78:$HL78))*AB$31))</f>
        <v>#REF!</v>
      </c>
      <c r="AC103" s="241" t="e">
        <f>IF(AC$32="",IF(AC$31="",(SUMIF(S!$HC$15:$HL$15,'Ciclo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Semaforico'!AC$30,O!$HC78:$HL78))*AC$31),(SUMIF(S!$HC$15:$HL$15,'Ciclo Semaforico'!AC$32,S!$HC78:$HL78)+SUMIF(N!$HC$15:$HL$15,'Ciclo Semaforico'!AC$32,N!$HC78:$HL78)+SUMIF(E!$HC$15:$HL$15,'Ciclo Semaforico'!AC$32,E!$HC78:$HL78)+SUMIF(O!$HC$15:$HL$15,'Ciclo Semaforico'!AC$32,O!$HC78:$HL78))-IF(AC$31="",(SUMIF(S!$HC$15:$HL$15,'Ciclo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Semaforico'!AC$30,O!$HC78:$HL78))*AC$31))</f>
        <v>#REF!</v>
      </c>
      <c r="AD103" s="241" t="e">
        <f>IF(AD$32="",IF(AD$31="",(SUMIF(S!$HC$15:$HL$15,'Ciclo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Semaforico'!AD$30,O!$HC78:$HL78))*AD$31),(SUMIF(S!$HC$15:$HL$15,'Ciclo Semaforico'!AD$32,S!$HC78:$HL78)+SUMIF(N!$HC$15:$HL$15,'Ciclo Semaforico'!AD$32,N!$HC78:$HL78)+SUMIF(E!$HC$15:$HL$15,'Ciclo Semaforico'!AD$32,E!$HC78:$HL78)+SUMIF(O!$HC$15:$HL$15,'Ciclo Semaforico'!AD$32,O!$HC78:$HL78))-IF(AD$31="",(SUMIF(S!$HC$15:$HL$15,'Ciclo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Semaforico'!AD$30,O!$HC78:$HL78))*AD$31))</f>
        <v>#REF!</v>
      </c>
      <c r="AE103" s="241" t="e">
        <f>IF(AE$32="",IF(AE$31="",(SUMIF(S!$HC$15:$HL$15,'Ciclo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Semaforico'!AE$30,O!$HC78:$HL78))*AE$31),(SUMIF(S!$HC$15:$HL$15,'Ciclo Semaforico'!AE$32,S!$HC78:$HL78)+SUMIF(N!$HC$15:$HL$15,'Ciclo Semaforico'!AE$32,N!$HC78:$HL78)+SUMIF(E!$HC$15:$HL$15,'Ciclo Semaforico'!AE$32,E!$HC78:$HL78)+SUMIF(O!$HC$15:$HL$15,'Ciclo Semaforico'!AE$32,O!$HC78:$HL78))-IF(AE$31="",(SUMIF(S!$HC$15:$HL$15,'Ciclo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Semaforico'!AE$30,O!$HC78:$HL78))*AE$31))</f>
        <v>#REF!</v>
      </c>
      <c r="AF103" s="241" t="e">
        <f>IF(AF$32="",IF(AF$31="",(SUMIF(S!$HC$15:$HL$15,'Ciclo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Semaforico'!AF$30,O!$HC78:$HL78))*AF$31),(SUMIF(S!$HC$15:$HL$15,'Ciclo Semaforico'!AF$32,S!$HC78:$HL78)+SUMIF(N!$HC$15:$HL$15,'Ciclo Semaforico'!AF$32,N!$HC78:$HL78)+SUMIF(E!$HC$15:$HL$15,'Ciclo Semaforico'!AF$32,E!$HC78:$HL78)+SUMIF(O!$HC$15:$HL$15,'Ciclo Semaforico'!AF$32,O!$HC78:$HL78))-IF(AF$31="",(SUMIF(S!$HC$15:$HL$15,'Ciclo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Semaforico'!AF$30,O!$HC78:$HL78))*AF$31))</f>
        <v>#REF!</v>
      </c>
      <c r="AG103" s="241" t="e">
        <f>IF(AG$32="",IF(AG$31="",(SUMIF(S!$HC$15:$HL$15,'Ciclo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Semaforico'!AG$30,O!$HC78:$HL78))*AG$31),(SUMIF(S!$HC$15:$HL$15,'Ciclo Semaforico'!AG$32,S!$HC78:$HL78)+SUMIF(N!$HC$15:$HL$15,'Ciclo Semaforico'!AG$32,N!$HC78:$HL78)+SUMIF(E!$HC$15:$HL$15,'Ciclo Semaforico'!AG$32,E!$HC78:$HL78)+SUMIF(O!$HC$15:$HL$15,'Ciclo Semaforico'!AG$32,O!$HC78:$HL78))-IF(AG$31="",(SUMIF(S!$HC$15:$HL$15,'Ciclo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Semaforico'!AG$30,O!$HC78:$HL78))*AG$31))</f>
        <v>#REF!</v>
      </c>
      <c r="AH103" s="241" t="e">
        <f>IF(AH$32="",IF(AH$31="",(SUMIF(S!$HC$15:$HL$15,'Ciclo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Semaforico'!AH$30,O!$HC78:$HL78))*AH$31),(SUMIF(S!$HC$15:$HL$15,'Ciclo Semaforico'!AH$32,S!$HC78:$HL78)+SUMIF(N!$HC$15:$HL$15,'Ciclo Semaforico'!AH$32,N!$HC78:$HL78)+SUMIF(E!$HC$15:$HL$15,'Ciclo Semaforico'!AH$32,E!$HC78:$HL78)+SUMIF(O!$HC$15:$HL$15,'Ciclo Semaforico'!AH$32,O!$HC78:$HL78))-IF(AH$31="",(SUMIF(S!$HC$15:$HL$15,'Ciclo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Semaforico'!AH$30,O!$HC78:$HL78))*AH$31))</f>
        <v>#REF!</v>
      </c>
      <c r="AI103" s="241" t="e">
        <f>IF(AI$32="",IF(AI$31="",(SUMIF(S!$HC$15:$HL$15,'Ciclo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Semaforico'!AI$30,O!$HC78:$HL78))*AI$31),(SUMIF(S!$HC$15:$HL$15,'Ciclo Semaforico'!AI$32,S!$HC78:$HL78)+SUMIF(N!$HC$15:$HL$15,'Ciclo Semaforico'!AI$32,N!$HC78:$HL78)+SUMIF(E!$HC$15:$HL$15,'Ciclo Semaforico'!AI$32,E!$HC78:$HL78)+SUMIF(O!$HC$15:$HL$15,'Ciclo Semaforico'!AI$32,O!$HC78:$HL78))-IF(AI$31="",(SUMIF(S!$HC$15:$HL$15,'Ciclo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Semaforico'!AI$30,O!$HC78:$HL78))*AI$31))</f>
        <v>#REF!</v>
      </c>
      <c r="AJ103" s="241" t="e">
        <f>IF(AJ$32="",IF(AJ$31="",(SUMIF(S!$HC$15:$HL$15,'Ciclo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Semaforico'!AJ$30,O!$HC78:$HL78))*AJ$31),(SUMIF(S!$HC$15:$HL$15,'Ciclo Semaforico'!AJ$32,S!$HC78:$HL78)+SUMIF(N!$HC$15:$HL$15,'Ciclo Semaforico'!AJ$32,N!$HC78:$HL78)+SUMIF(E!$HC$15:$HL$15,'Ciclo Semaforico'!AJ$32,E!$HC78:$HL78)+SUMIF(O!$HC$15:$HL$15,'Ciclo Semaforico'!AJ$32,O!$HC78:$HL78))-IF(AJ$31="",(SUMIF(S!$HC$15:$HL$15,'Ciclo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Semaforico'!AJ$30,O!$HC78:$HL78))*AJ$31))</f>
        <v>#REF!</v>
      </c>
      <c r="AK103" s="241" t="e">
        <f>IF(AK$32="",IF(AK$31="",(SUMIF(S!$HC$15:$HL$15,'Ciclo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Semaforico'!AK$30,O!$HC78:$HL78))*AK$31),(SUMIF(S!$HC$15:$HL$15,'Ciclo Semaforico'!AK$32,S!$HC78:$HL78)+SUMIF(N!$HC$15:$HL$15,'Ciclo Semaforico'!AK$32,N!$HC78:$HL78)+SUMIF(E!$HC$15:$HL$15,'Ciclo Semaforico'!AK$32,E!$HC78:$HL78)+SUMIF(O!$HC$15:$HL$15,'Ciclo Semaforico'!AK$32,O!$HC78:$HL78))-IF(AK$31="",(SUMIF(S!$HC$15:$HL$15,'Ciclo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Semaforico'!AK$30,O!$HC78:$HL78))*AK$31))</f>
        <v>#REF!</v>
      </c>
      <c r="AL103" s="242">
        <f>IF(AL$32="",IF(AL$31="",(SUMIF(S!$HC$15:$HL$15,'Ciclo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Semaforico'!AL$30,O!$HC78:$HL78))*AL$31),(SUMIF(S!$HC$15:$HL$15,'Ciclo Semaforico'!AL$32,S!$HC78:$HL78)+SUMIF(N!$HC$15:$HL$15,'Ciclo Semaforico'!AL$32,N!$HC78:$HL78)+SUMIF(E!$HC$15:$HL$15,'Ciclo Semaforico'!AL$32,E!$HC78:$HL78)+SUMIF(O!$HC$15:$HL$15,'Ciclo Semaforico'!AL$32,O!$HC78:$HL78))-IF(AL$31="",(SUMIF(S!$HC$15:$HL$15,'Ciclo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Semaforico'!AL$30,O!$HC78:$HL78))*AL$31))</f>
        <v>0</v>
      </c>
      <c r="AM103" s="240" t="e">
        <f>IF(AM$32="",IF(AM$31="",(SUMIF(S!$HC$15:$HL$15,'Ciclo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Semaforico'!AM$30,O!$HC78:$HL78))*AM$31),(SUMIF(S!$HC$15:$HL$15,'Ciclo Semaforico'!AM$32,S!$HC78:$HL78)+SUMIF(N!$HC$15:$HL$15,'Ciclo Semaforico'!AM$32,N!$HC78:$HL78)+SUMIF(E!$HC$15:$HL$15,'Ciclo Semaforico'!AM$32,E!$HC78:$HL78)+SUMIF(O!$HC$15:$HL$15,'Ciclo Semaforico'!AM$32,O!$HC78:$HL78))-IF(AM$31="",(SUMIF(S!$HC$15:$HL$15,'Ciclo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Semaforico'!AM$30,O!$HC78:$HL78))*AM$31))</f>
        <v>#REF!</v>
      </c>
      <c r="AN103" s="241" t="e">
        <f>IF(AN$32="",IF(AN$31="",(SUMIF(S!$HC$15:$HL$15,'Ciclo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Semaforico'!AN$30,O!$HC78:$HL78))*AN$31),(SUMIF(S!$HC$15:$HL$15,'Ciclo Semaforico'!AN$32,S!$HC78:$HL78)+SUMIF(N!$HC$15:$HL$15,'Ciclo Semaforico'!AN$32,N!$HC78:$HL78)+SUMIF(E!$HC$15:$HL$15,'Ciclo Semaforico'!AN$32,E!$HC78:$HL78)+SUMIF(O!$HC$15:$HL$15,'Ciclo Semaforico'!AN$32,O!$HC78:$HL78))-IF(AN$31="",(SUMIF(S!$HC$15:$HL$15,'Ciclo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Semaforico'!AN$30,O!$HC78:$HL78))*AN$31))</f>
        <v>#REF!</v>
      </c>
      <c r="AO103" s="241" t="e">
        <f>IF(AO$32="",IF(AO$31="",(SUMIF(S!$HC$15:$HL$15,'Ciclo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Semaforico'!AO$30,O!$HC78:$HL78))*AO$31),(SUMIF(S!$HC$15:$HL$15,'Ciclo Semaforico'!AO$32,S!$HC78:$HL78)+SUMIF(N!$HC$15:$HL$15,'Ciclo Semaforico'!AO$32,N!$HC78:$HL78)+SUMIF(E!$HC$15:$HL$15,'Ciclo Semaforico'!AO$32,E!$HC78:$HL78)+SUMIF(O!$HC$15:$HL$15,'Ciclo Semaforico'!AO$32,O!$HC78:$HL78))-IF(AO$31="",(SUMIF(S!$HC$15:$HL$15,'Ciclo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Semaforico'!AO$30,O!$HC78:$HL78))*AO$31))</f>
        <v>#REF!</v>
      </c>
      <c r="AP103" s="241">
        <f>IF(AP$32="",IF(AP$31="",(SUMIF(S!$HC$15:$HL$15,'Ciclo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Semaforico'!AP$30,O!$HC78:$HL78))*AP$31),(SUMIF(S!$HC$15:$HL$15,'Ciclo Semaforico'!AP$32,S!$HC78:$HL78)+SUMIF(N!$HC$15:$HL$15,'Ciclo Semaforico'!AP$32,N!$HC78:$HL78)+SUMIF(E!$HC$15:$HL$15,'Ciclo Semaforico'!AP$32,E!$HC78:$HL78)+SUMIF(O!$HC$15:$HL$15,'Ciclo Semaforico'!AP$32,O!$HC78:$HL78))-IF(AP$31="",(SUMIF(S!$HC$15:$HL$15,'Ciclo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Semaforico'!AP$30,O!$HC78:$HL78))*AP$31))</f>
        <v>0</v>
      </c>
      <c r="AQ103" s="241">
        <f>IF(AQ$32="",IF(AQ$31="",(SUMIF(S!$HC$15:$HL$15,'Ciclo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Semaforico'!AQ$30,O!$HC78:$HL78))*AQ$31),(SUMIF(S!$HC$15:$HL$15,'Ciclo Semaforico'!AQ$32,S!$HC78:$HL78)+SUMIF(N!$HC$15:$HL$15,'Ciclo Semaforico'!AQ$32,N!$HC78:$HL78)+SUMIF(E!$HC$15:$HL$15,'Ciclo Semaforico'!AQ$32,E!$HC78:$HL78)+SUMIF(O!$HC$15:$HL$15,'Ciclo Semaforico'!AQ$32,O!$HC78:$HL78))-IF(AQ$31="",(SUMIF(S!$HC$15:$HL$15,'Ciclo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Semaforico'!AQ$30,O!$HC78:$HL78))*AQ$31))</f>
        <v>0</v>
      </c>
      <c r="AR103" s="241">
        <f>IF(AR$32="",IF(AR$31="",(SUMIF(S!$HC$15:$HL$15,'Ciclo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Semaforico'!AR$30,O!$HC78:$HL78))*AR$31),(SUMIF(S!$HC$15:$HL$15,'Ciclo Semaforico'!AR$32,S!$HC78:$HL78)+SUMIF(N!$HC$15:$HL$15,'Ciclo Semaforico'!AR$32,N!$HC78:$HL78)+SUMIF(E!$HC$15:$HL$15,'Ciclo Semaforico'!AR$32,E!$HC78:$HL78)+SUMIF(O!$HC$15:$HL$15,'Ciclo Semaforico'!AR$32,O!$HC78:$HL78))-IF(AR$31="",(SUMIF(S!$HC$15:$HL$15,'Ciclo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Semaforico'!AR$30,O!$HC78:$HL78))*AR$31))</f>
        <v>0</v>
      </c>
      <c r="AS103" s="241">
        <f>IF(AS$32="",IF(AS$31="",(SUMIF(S!$HC$15:$HL$15,'Ciclo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Semaforico'!AS$30,O!$HC78:$HL78))*AS$31),(SUMIF(S!$HC$15:$HL$15,'Ciclo Semaforico'!AS$32,S!$HC78:$HL78)+SUMIF(N!$HC$15:$HL$15,'Ciclo Semaforico'!AS$32,N!$HC78:$HL78)+SUMIF(E!$HC$15:$HL$15,'Ciclo Semaforico'!AS$32,E!$HC78:$HL78)+SUMIF(O!$HC$15:$HL$15,'Ciclo Semaforico'!AS$32,O!$HC78:$HL78))-IF(AS$31="",(SUMIF(S!$HC$15:$HL$15,'Ciclo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Semaforico'!AS$30,O!$HC78:$HL78))*AS$31))</f>
        <v>0</v>
      </c>
      <c r="AT103" s="241">
        <f>IF(AT$32="",IF(AT$31="",(SUMIF(S!$HC$15:$HL$15,'Ciclo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Semaforico'!AT$30,O!$HC78:$HL78))*AT$31),(SUMIF(S!$HC$15:$HL$15,'Ciclo Semaforico'!AT$32,S!$HC78:$HL78)+SUMIF(N!$HC$15:$HL$15,'Ciclo Semaforico'!AT$32,N!$HC78:$HL78)+SUMIF(E!$HC$15:$HL$15,'Ciclo Semaforico'!AT$32,E!$HC78:$HL78)+SUMIF(O!$HC$15:$HL$15,'Ciclo Semaforico'!AT$32,O!$HC78:$HL78))-IF(AT$31="",(SUMIF(S!$HC$15:$HL$15,'Ciclo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Semaforico'!AT$30,O!$HC78:$HL78))*AT$31))</f>
        <v>0</v>
      </c>
      <c r="AU103" s="241">
        <f>IF(AU$32="",IF(AU$31="",(SUMIF(S!$HC$15:$HL$15,'Ciclo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Semaforico'!AU$30,O!$HC78:$HL78))*AU$31),(SUMIF(S!$HC$15:$HL$15,'Ciclo Semaforico'!AU$32,S!$HC78:$HL78)+SUMIF(N!$HC$15:$HL$15,'Ciclo Semaforico'!AU$32,N!$HC78:$HL78)+SUMIF(E!$HC$15:$HL$15,'Ciclo Semaforico'!AU$32,E!$HC78:$HL78)+SUMIF(O!$HC$15:$HL$15,'Ciclo Semaforico'!AU$32,O!$HC78:$HL78))-IF(AU$31="",(SUMIF(S!$HC$15:$HL$15,'Ciclo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Semaforico'!AU$30,O!$HC78:$HL78))*AU$31))</f>
        <v>0</v>
      </c>
      <c r="AV103" s="241">
        <f>IF(AV$32="",IF(AV$31="",(SUMIF(S!$HC$15:$HL$15,'Ciclo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Semaforico'!AV$30,O!$HC78:$HL78))*AV$31),(SUMIF(S!$HC$15:$HL$15,'Ciclo Semaforico'!AV$32,S!$HC78:$HL78)+SUMIF(N!$HC$15:$HL$15,'Ciclo Semaforico'!AV$32,N!$HC78:$HL78)+SUMIF(E!$HC$15:$HL$15,'Ciclo Semaforico'!AV$32,E!$HC78:$HL78)+SUMIF(O!$HC$15:$HL$15,'Ciclo Semaforico'!AV$32,O!$HC78:$HL78))-IF(AV$31="",(SUMIF(S!$HC$15:$HL$15,'Ciclo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Semaforico'!AV$30,O!$HC78:$HL78))*AV$31))</f>
        <v>0</v>
      </c>
      <c r="AW103" s="241">
        <f>IF(AW$32="",IF(AW$31="",(SUMIF(S!$HC$15:$HL$15,'Ciclo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Semaforico'!AW$30,O!$HC78:$HL78))*AW$31),(SUMIF(S!$HC$15:$HL$15,'Ciclo Semaforico'!AW$32,S!$HC78:$HL78)+SUMIF(N!$HC$15:$HL$15,'Ciclo Semaforico'!AW$32,N!$HC78:$HL78)+SUMIF(E!$HC$15:$HL$15,'Ciclo Semaforico'!AW$32,E!$HC78:$HL78)+SUMIF(O!$HC$15:$HL$15,'Ciclo Semaforico'!AW$32,O!$HC78:$HL78))-IF(AW$31="",(SUMIF(S!$HC$15:$HL$15,'Ciclo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Semaforico'!AW$30,O!$HC78:$HL78))*AW$31))</f>
        <v>0</v>
      </c>
      <c r="AX103" s="242">
        <f>IF(AX$32="",IF(AX$31="",(SUMIF(S!$HC$15:$HL$15,'Ciclo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Semaforico'!AX$30,O!$HC78:$HL78))*AX$31),(SUMIF(S!$HC$15:$HL$15,'Ciclo Semaforico'!AX$32,S!$HC78:$HL78)+SUMIF(N!$HC$15:$HL$15,'Ciclo Semaforico'!AX$32,N!$HC78:$HL78)+SUMIF(E!$HC$15:$HL$15,'Ciclo Semaforico'!AX$32,E!$HC78:$HL78)+SUMIF(O!$HC$15:$HL$15,'Ciclo Semaforico'!AX$32,O!$HC78:$HL78))-IF(AX$31="",(SUMIF(S!$HC$15:$HL$15,'Ciclo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Semaforico'!AX$30,O!$HC78:$HL78))*AX$31))</f>
        <v>0</v>
      </c>
      <c r="AY103" s="240">
        <f>IF(AY$32="",IF(AY$31="",(SUMIF(S!$HC$15:$HL$15,'Ciclo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Semaforico'!AY$30,O!$HC78:$HL78))*AY$31),(SUMIF(S!$HC$15:$HL$15,'Ciclo Semaforico'!AY$32,S!$HC78:$HL78)+SUMIF(N!$HC$15:$HL$15,'Ciclo Semaforico'!AY$32,N!$HC78:$HL78)+SUMIF(E!$HC$15:$HL$15,'Ciclo Semaforico'!AY$32,E!$HC78:$HL78)+SUMIF(O!$HC$15:$HL$15,'Ciclo Semaforico'!AY$32,O!$HC78:$HL78))-IF(AY$31="",(SUMIF(S!$HC$15:$HL$15,'Ciclo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Semaforico'!AY$30,O!$HC78:$HL78))*AY$31))</f>
        <v>0</v>
      </c>
      <c r="AZ103" s="241">
        <f>IF(AZ$32="",IF(AZ$31="",(SUMIF(S!$HC$15:$HL$15,'Ciclo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Semaforico'!AZ$30,O!$HC78:$HL78))*AZ$31),(SUMIF(S!$HC$15:$HL$15,'Ciclo Semaforico'!AZ$32,S!$HC78:$HL78)+SUMIF(N!$HC$15:$HL$15,'Ciclo Semaforico'!AZ$32,N!$HC78:$HL78)+SUMIF(E!$HC$15:$HL$15,'Ciclo Semaforico'!AZ$32,E!$HC78:$HL78)+SUMIF(O!$HC$15:$HL$15,'Ciclo Semaforico'!AZ$32,O!$HC78:$HL78))-IF(AZ$31="",(SUMIF(S!$HC$15:$HL$15,'Ciclo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Semaforico'!AZ$30,O!$HC78:$HL78))*AZ$31))</f>
        <v>0</v>
      </c>
      <c r="BA103" s="241">
        <f>IF(BA$32="",IF(BA$31="",(SUMIF(S!$HC$15:$HL$15,'Ciclo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Semaforico'!BA$30,O!$HC78:$HL78))*BA$31),(SUMIF(S!$HC$15:$HL$15,'Ciclo Semaforico'!BA$32,S!$HC78:$HL78)+SUMIF(N!$HC$15:$HL$15,'Ciclo Semaforico'!BA$32,N!$HC78:$HL78)+SUMIF(E!$HC$15:$HL$15,'Ciclo Semaforico'!BA$32,E!$HC78:$HL78)+SUMIF(O!$HC$15:$HL$15,'Ciclo Semaforico'!BA$32,O!$HC78:$HL78))-IF(BA$31="",(SUMIF(S!$HC$15:$HL$15,'Ciclo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Semaforico'!BA$30,O!$HC78:$HL78))*BA$31))</f>
        <v>0</v>
      </c>
      <c r="BB103" s="241">
        <f>IF(BB$32="",IF(BB$31="",(SUMIF(S!$HC$15:$HL$15,'Ciclo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Semaforico'!BB$30,O!$HC78:$HL78))*BB$31),(SUMIF(S!$HC$15:$HL$15,'Ciclo Semaforico'!BB$32,S!$HC78:$HL78)+SUMIF(N!$HC$15:$HL$15,'Ciclo Semaforico'!BB$32,N!$HC78:$HL78)+SUMIF(E!$HC$15:$HL$15,'Ciclo Semaforico'!BB$32,E!$HC78:$HL78)+SUMIF(O!$HC$15:$HL$15,'Ciclo Semaforico'!BB$32,O!$HC78:$HL78))-IF(BB$31="",(SUMIF(S!$HC$15:$HL$15,'Ciclo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Semaforico'!BB$30,O!$HC78:$HL78))*BB$31))</f>
        <v>0</v>
      </c>
      <c r="BC103" s="241">
        <f>IF(BC$32="",IF(BC$31="",(SUMIF(S!$HC$15:$HL$15,'Ciclo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Semaforico'!BC$30,O!$HC78:$HL78))*BC$31),(SUMIF(S!$HC$15:$HL$15,'Ciclo Semaforico'!BC$32,S!$HC78:$HL78)+SUMIF(N!$HC$15:$HL$15,'Ciclo Semaforico'!BC$32,N!$HC78:$HL78)+SUMIF(E!$HC$15:$HL$15,'Ciclo Semaforico'!BC$32,E!$HC78:$HL78)+SUMIF(O!$HC$15:$HL$15,'Ciclo Semaforico'!BC$32,O!$HC78:$HL78))-IF(BC$31="",(SUMIF(S!$HC$15:$HL$15,'Ciclo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Semaforico'!BC$30,O!$HC78:$HL78))*BC$31))</f>
        <v>0</v>
      </c>
      <c r="BD103" s="241">
        <f>IF(BD$32="",IF(BD$31="",(SUMIF(S!$HC$15:$HL$15,'Ciclo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Semaforico'!BD$30,O!$HC78:$HL78))*BD$31),(SUMIF(S!$HC$15:$HL$15,'Ciclo Semaforico'!BD$32,S!$HC78:$HL78)+SUMIF(N!$HC$15:$HL$15,'Ciclo Semaforico'!BD$32,N!$HC78:$HL78)+SUMIF(E!$HC$15:$HL$15,'Ciclo Semaforico'!BD$32,E!$HC78:$HL78)+SUMIF(O!$HC$15:$HL$15,'Ciclo Semaforico'!BD$32,O!$HC78:$HL78))-IF(BD$31="",(SUMIF(S!$HC$15:$HL$15,'Ciclo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Semaforico'!BD$30,O!$HC78:$HL78))*BD$31))</f>
        <v>0</v>
      </c>
      <c r="BE103" s="241">
        <f>IF(BE$32="",IF(BE$31="",(SUMIF(S!$HC$15:$HL$15,'Ciclo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Semaforico'!BE$30,O!$HC78:$HL78))*BE$31),(SUMIF(S!$HC$15:$HL$15,'Ciclo Semaforico'!BE$32,S!$HC78:$HL78)+SUMIF(N!$HC$15:$HL$15,'Ciclo Semaforico'!BE$32,N!$HC78:$HL78)+SUMIF(E!$HC$15:$HL$15,'Ciclo Semaforico'!BE$32,E!$HC78:$HL78)+SUMIF(O!$HC$15:$HL$15,'Ciclo Semaforico'!BE$32,O!$HC78:$HL78))-IF(BE$31="",(SUMIF(S!$HC$15:$HL$15,'Ciclo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Semaforico'!BE$30,O!$HC78:$HL78))*BE$31))</f>
        <v>0</v>
      </c>
      <c r="BF103" s="241">
        <f>IF(BF$32="",IF(BF$31="",(SUMIF(S!$HC$15:$HL$15,'Ciclo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Semaforico'!BF$30,O!$HC78:$HL78))*BF$31),(SUMIF(S!$HC$15:$HL$15,'Ciclo Semaforico'!BF$32,S!$HC78:$HL78)+SUMIF(N!$HC$15:$HL$15,'Ciclo Semaforico'!BF$32,N!$HC78:$HL78)+SUMIF(E!$HC$15:$HL$15,'Ciclo Semaforico'!BF$32,E!$HC78:$HL78)+SUMIF(O!$HC$15:$HL$15,'Ciclo Semaforico'!BF$32,O!$HC78:$HL78))-IF(BF$31="",(SUMIF(S!$HC$15:$HL$15,'Ciclo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Semaforico'!BF$30,O!$HC78:$HL78))*BF$31))</f>
        <v>0</v>
      </c>
      <c r="BG103" s="241">
        <f>IF(BG$32="",IF(BG$31="",(SUMIF(S!$HC$15:$HL$15,'Ciclo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Semaforico'!BG$30,O!$HC78:$HL78))*BG$31),(SUMIF(S!$HC$15:$HL$15,'Ciclo Semaforico'!BG$32,S!$HC78:$HL78)+SUMIF(N!$HC$15:$HL$15,'Ciclo Semaforico'!BG$32,N!$HC78:$HL78)+SUMIF(E!$HC$15:$HL$15,'Ciclo Semaforico'!BG$32,E!$HC78:$HL78)+SUMIF(O!$HC$15:$HL$15,'Ciclo Semaforico'!BG$32,O!$HC78:$HL78))-IF(BG$31="",(SUMIF(S!$HC$15:$HL$15,'Ciclo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Semaforico'!BG$30,O!$HC78:$HL78))*BG$31))</f>
        <v>0</v>
      </c>
      <c r="BH103" s="241">
        <f>IF(BH$32="",IF(BH$31="",(SUMIF(S!$HC$15:$HL$15,'Ciclo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Semaforico'!BH$30,O!$HC78:$HL78))*BH$31),(SUMIF(S!$HC$15:$HL$15,'Ciclo Semaforico'!BH$32,S!$HC78:$HL78)+SUMIF(N!$HC$15:$HL$15,'Ciclo Semaforico'!BH$32,N!$HC78:$HL78)+SUMIF(E!$HC$15:$HL$15,'Ciclo Semaforico'!BH$32,E!$HC78:$HL78)+SUMIF(O!$HC$15:$HL$15,'Ciclo Semaforico'!BH$32,O!$HC78:$HL78))-IF(BH$31="",(SUMIF(S!$HC$15:$HL$15,'Ciclo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Semaforico'!BH$30,O!$HC78:$HL78))*BH$31))</f>
        <v>0</v>
      </c>
      <c r="BI103" s="241">
        <f>IF(BI$32="",IF(BI$31="",(SUMIF(S!$HC$15:$HL$15,'Ciclo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Semaforico'!BI$30,O!$HC78:$HL78))*BI$31),(SUMIF(S!$HC$15:$HL$15,'Ciclo Semaforico'!BI$32,S!$HC78:$HL78)+SUMIF(N!$HC$15:$HL$15,'Ciclo Semaforico'!BI$32,N!$HC78:$HL78)+SUMIF(E!$HC$15:$HL$15,'Ciclo Semaforico'!BI$32,E!$HC78:$HL78)+SUMIF(O!$HC$15:$HL$15,'Ciclo Semaforico'!BI$32,O!$HC78:$HL78))-IF(BI$31="",(SUMIF(S!$HC$15:$HL$15,'Ciclo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Semaforico'!BI$30,O!$HC78:$HL78))*BI$31))</f>
        <v>0</v>
      </c>
      <c r="BJ103" s="242">
        <f>IF(BJ$32="",IF(BJ$31="",(SUMIF(S!$HC$15:$HL$15,'Ciclo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Semaforico'!BJ$30,O!$HC78:$HL78))*BJ$31),(SUMIF(S!$HC$15:$HL$15,'Ciclo Semaforico'!BJ$32,S!$HC78:$HL78)+SUMIF(N!$HC$15:$HL$15,'Ciclo Semaforico'!BJ$32,N!$HC78:$HL78)+SUMIF(E!$HC$15:$HL$15,'Ciclo Semaforico'!BJ$32,E!$HC78:$HL78)+SUMIF(O!$HC$15:$HL$15,'Ciclo Semaforico'!BJ$32,O!$HC78:$HL78))-IF(BJ$31="",(SUMIF(S!$HC$15:$HL$15,'Ciclo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Semaforico'!BJ$30,O!$HC78:$HL78))*BJ$31))</f>
        <v>0</v>
      </c>
      <c r="BK103" s="240">
        <f>IF(BK$32="",IF(BK$31="",(SUMIF(S!$HC$15:$HL$15,'Ciclo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Semaforico'!BK$30,O!$HC78:$HL78))*BK$31),(SUMIF(S!$HC$15:$HL$15,'Ciclo Semaforico'!BK$32,S!$HC78:$HL78)+SUMIF(N!$HC$15:$HL$15,'Ciclo Semaforico'!BK$32,N!$HC78:$HL78)+SUMIF(E!$HC$15:$HL$15,'Ciclo Semaforico'!BK$32,E!$HC78:$HL78)+SUMIF(O!$HC$15:$HL$15,'Ciclo Semaforico'!BK$32,O!$HC78:$HL78))-IF(BK$31="",(SUMIF(S!$HC$15:$HL$15,'Ciclo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Semaforico'!BK$30,O!$HC78:$HL78))*BK$31))</f>
        <v>0</v>
      </c>
      <c r="BL103" s="241">
        <f>IF(BL$32="",IF(BL$31="",(SUMIF(S!$HC$15:$HL$15,'Ciclo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Semaforico'!BL$30,O!$HC78:$HL78))*BL$31),(SUMIF(S!$HC$15:$HL$15,'Ciclo Semaforico'!BL$32,S!$HC78:$HL78)+SUMIF(N!$HC$15:$HL$15,'Ciclo Semaforico'!BL$32,N!$HC78:$HL78)+SUMIF(E!$HC$15:$HL$15,'Ciclo Semaforico'!BL$32,E!$HC78:$HL78)+SUMIF(O!$HC$15:$HL$15,'Ciclo Semaforico'!BL$32,O!$HC78:$HL78))-IF(BL$31="",(SUMIF(S!$HC$15:$HL$15,'Ciclo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Semaforico'!BL$30,O!$HC78:$HL78))*BL$31))</f>
        <v>0</v>
      </c>
      <c r="BM103" s="241">
        <f>IF(BM$32="",IF(BM$31="",(SUMIF(S!$HC$15:$HL$15,'Ciclo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Semaforico'!BM$30,O!$HC78:$HL78))*BM$31),(SUMIF(S!$HC$15:$HL$15,'Ciclo Semaforico'!BM$32,S!$HC78:$HL78)+SUMIF(N!$HC$15:$HL$15,'Ciclo Semaforico'!BM$32,N!$HC78:$HL78)+SUMIF(E!$HC$15:$HL$15,'Ciclo Semaforico'!BM$32,E!$HC78:$HL78)+SUMIF(O!$HC$15:$HL$15,'Ciclo Semaforico'!BM$32,O!$HC78:$HL78))-IF(BM$31="",(SUMIF(S!$HC$15:$HL$15,'Ciclo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Semaforico'!BM$30,O!$HC78:$HL78))*BM$31))</f>
        <v>0</v>
      </c>
      <c r="BN103" s="241">
        <f>IF(BN$32="",IF(BN$31="",(SUMIF(S!$HC$15:$HL$15,'Ciclo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Semaforico'!BN$30,O!$HC78:$HL78))*BN$31),(SUMIF(S!$HC$15:$HL$15,'Ciclo Semaforico'!BN$32,S!$HC78:$HL78)+SUMIF(N!$HC$15:$HL$15,'Ciclo Semaforico'!BN$32,N!$HC78:$HL78)+SUMIF(E!$HC$15:$HL$15,'Ciclo Semaforico'!BN$32,E!$HC78:$HL78)+SUMIF(O!$HC$15:$HL$15,'Ciclo Semaforico'!BN$32,O!$HC78:$HL78))-IF(BN$31="",(SUMIF(S!$HC$15:$HL$15,'Ciclo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Semaforico'!BN$30,O!$HC78:$HL78))*BN$31))</f>
        <v>0</v>
      </c>
      <c r="BO103" s="241">
        <f>IF(BO$32="",IF(BO$31="",(SUMIF(S!$HC$15:$HL$15,'Ciclo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Semaforico'!BO$30,O!$HC78:$HL78))*BO$31),(SUMIF(S!$HC$15:$HL$15,'Ciclo Semaforico'!BO$32,S!$HC78:$HL78)+SUMIF(N!$HC$15:$HL$15,'Ciclo Semaforico'!BO$32,N!$HC78:$HL78)+SUMIF(E!$HC$15:$HL$15,'Ciclo Semaforico'!BO$32,E!$HC78:$HL78)+SUMIF(O!$HC$15:$HL$15,'Ciclo Semaforico'!BO$32,O!$HC78:$HL78))-IF(BO$31="",(SUMIF(S!$HC$15:$HL$15,'Ciclo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Semaforico'!BO$30,O!$HC78:$HL78))*BO$31))</f>
        <v>0</v>
      </c>
      <c r="BP103" s="241">
        <f>IF(BP$32="",IF(BP$31="",(SUMIF(S!$HC$15:$HL$15,'Ciclo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Semaforico'!BP$30,O!$HC78:$HL78))*BP$31),(SUMIF(S!$HC$15:$HL$15,'Ciclo Semaforico'!BP$32,S!$HC78:$HL78)+SUMIF(N!$HC$15:$HL$15,'Ciclo Semaforico'!BP$32,N!$HC78:$HL78)+SUMIF(E!$HC$15:$HL$15,'Ciclo Semaforico'!BP$32,E!$HC78:$HL78)+SUMIF(O!$HC$15:$HL$15,'Ciclo Semaforico'!BP$32,O!$HC78:$HL78))-IF(BP$31="",(SUMIF(S!$HC$15:$HL$15,'Ciclo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Semaforico'!BP$30,O!$HC78:$HL78))*BP$31))</f>
        <v>0</v>
      </c>
      <c r="BQ103" s="241">
        <f>IF(BQ$32="",IF(BQ$31="",(SUMIF(S!$HC$15:$HL$15,'Ciclo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Semaforico'!BQ$30,O!$HC78:$HL78))*BQ$31),(SUMIF(S!$HC$15:$HL$15,'Ciclo Semaforico'!BQ$32,S!$HC78:$HL78)+SUMIF(N!$HC$15:$HL$15,'Ciclo Semaforico'!BQ$32,N!$HC78:$HL78)+SUMIF(E!$HC$15:$HL$15,'Ciclo Semaforico'!BQ$32,E!$HC78:$HL78)+SUMIF(O!$HC$15:$HL$15,'Ciclo Semaforico'!BQ$32,O!$HC78:$HL78))-IF(BQ$31="",(SUMIF(S!$HC$15:$HL$15,'Ciclo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Semaforico'!BQ$30,O!$HC78:$HL78))*BQ$31))</f>
        <v>0</v>
      </c>
      <c r="BR103" s="241">
        <f>IF(BR$32="",IF(BR$31="",(SUMIF(S!$HC$15:$HL$15,'Ciclo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Semaforico'!BR$30,O!$HC78:$HL78))*BR$31),(SUMIF(S!$HC$15:$HL$15,'Ciclo Semaforico'!BR$32,S!$HC78:$HL78)+SUMIF(N!$HC$15:$HL$15,'Ciclo Semaforico'!BR$32,N!$HC78:$HL78)+SUMIF(E!$HC$15:$HL$15,'Ciclo Semaforico'!BR$32,E!$HC78:$HL78)+SUMIF(O!$HC$15:$HL$15,'Ciclo Semaforico'!BR$32,O!$HC78:$HL78))-IF(BR$31="",(SUMIF(S!$HC$15:$HL$15,'Ciclo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Semaforico'!BR$30,O!$HC78:$HL78))*BR$31))</f>
        <v>0</v>
      </c>
      <c r="BS103" s="241">
        <f>IF(BS$32="",IF(BS$31="",(SUMIF(S!$HC$15:$HL$15,'Ciclo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Semaforico'!BS$30,O!$HC78:$HL78))*BS$31),(SUMIF(S!$HC$15:$HL$15,'Ciclo Semaforico'!BS$32,S!$HC78:$HL78)+SUMIF(N!$HC$15:$HL$15,'Ciclo Semaforico'!BS$32,N!$HC78:$HL78)+SUMIF(E!$HC$15:$HL$15,'Ciclo Semaforico'!BS$32,E!$HC78:$HL78)+SUMIF(O!$HC$15:$HL$15,'Ciclo Semaforico'!BS$32,O!$HC78:$HL78))-IF(BS$31="",(SUMIF(S!$HC$15:$HL$15,'Ciclo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Semaforico'!BS$30,O!$HC78:$HL78))*BS$31))</f>
        <v>0</v>
      </c>
      <c r="BT103" s="241">
        <f>IF(BT$32="",IF(BT$31="",(SUMIF(S!$HC$15:$HL$15,'Ciclo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Semaforico'!BT$30,O!$HC78:$HL78))*BT$31),(SUMIF(S!$HC$15:$HL$15,'Ciclo Semaforico'!BT$32,S!$HC78:$HL78)+SUMIF(N!$HC$15:$HL$15,'Ciclo Semaforico'!BT$32,N!$HC78:$HL78)+SUMIF(E!$HC$15:$HL$15,'Ciclo Semaforico'!BT$32,E!$HC78:$HL78)+SUMIF(O!$HC$15:$HL$15,'Ciclo Semaforico'!BT$32,O!$HC78:$HL78))-IF(BT$31="",(SUMIF(S!$HC$15:$HL$15,'Ciclo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Semaforico'!BT$30,O!$HC78:$HL78))*BT$31))</f>
        <v>0</v>
      </c>
      <c r="BU103" s="241">
        <f>IF(BU$32="",IF(BU$31="",(SUMIF(S!$HC$15:$HL$15,'Ciclo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Semaforico'!BU$30,O!$HC78:$HL78))*BU$31),(SUMIF(S!$HC$15:$HL$15,'Ciclo Semaforico'!BU$32,S!$HC78:$HL78)+SUMIF(N!$HC$15:$HL$15,'Ciclo Semaforico'!BU$32,N!$HC78:$HL78)+SUMIF(E!$HC$15:$HL$15,'Ciclo Semaforico'!BU$32,E!$HC78:$HL78)+SUMIF(O!$HC$15:$HL$15,'Ciclo Semaforico'!BU$32,O!$HC78:$HL78))-IF(BU$31="",(SUMIF(S!$HC$15:$HL$15,'Ciclo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Semaforico'!BU$30,O!$HC78:$HL78))*BU$31))</f>
        <v>0</v>
      </c>
      <c r="BV103" s="242">
        <f>IF(BV$32="",IF(BV$31="",(SUMIF(S!$HC$15:$HL$15,'Ciclo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Semaforico'!BV$30,O!$HC78:$HL78))*BV$31),(SUMIF(S!$HC$15:$HL$15,'Ciclo Semaforico'!BV$32,S!$HC78:$HL78)+SUMIF(N!$HC$15:$HL$15,'Ciclo Semaforico'!BV$32,N!$HC78:$HL78)+SUMIF(E!$HC$15:$HL$15,'Ciclo Semaforico'!BV$32,E!$HC78:$HL78)+SUMIF(O!$HC$15:$HL$15,'Ciclo Semaforico'!BV$32,O!$HC78:$HL78))-IF(BV$31="",(SUMIF(S!$HC$15:$HL$15,'Ciclo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Semaforico'!BV$30,O!$HC78:$HL78))*BV$31))</f>
        <v>0</v>
      </c>
      <c r="BW103" s="240">
        <f>IF(BW$32="",IF(BW$31="",(SUMIF(S!$HC$15:$HL$15,'Ciclo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Semaforico'!BW$30,O!$HC78:$HL78))*BW$31),(SUMIF(S!$HC$15:$HL$15,'Ciclo Semaforico'!BW$32,S!$HC78:$HL78)+SUMIF(N!$HC$15:$HL$15,'Ciclo Semaforico'!BW$32,N!$HC78:$HL78)+SUMIF(E!$HC$15:$HL$15,'Ciclo Semaforico'!BW$32,E!$HC78:$HL78)+SUMIF(O!$HC$15:$HL$15,'Ciclo Semaforico'!BW$32,O!$HC78:$HL78))-IF(BW$31="",(SUMIF(S!$HC$15:$HL$15,'Ciclo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Semaforico'!BW$30,O!$HC78:$HL78))*BW$31))</f>
        <v>0</v>
      </c>
      <c r="BX103" s="241">
        <f>IF(BX$32="",IF(BX$31="",(SUMIF(S!$HC$15:$HL$15,'Ciclo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Semaforico'!BX$30,O!$HC78:$HL78))*BX$31),(SUMIF(S!$HC$15:$HL$15,'Ciclo Semaforico'!BX$32,S!$HC78:$HL78)+SUMIF(N!$HC$15:$HL$15,'Ciclo Semaforico'!BX$32,N!$HC78:$HL78)+SUMIF(E!$HC$15:$HL$15,'Ciclo Semaforico'!BX$32,E!$HC78:$HL78)+SUMIF(O!$HC$15:$HL$15,'Ciclo Semaforico'!BX$32,O!$HC78:$HL78))-IF(BX$31="",(SUMIF(S!$HC$15:$HL$15,'Ciclo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Semaforico'!BX$30,O!$HC78:$HL78))*BX$31))</f>
        <v>0</v>
      </c>
      <c r="BY103" s="241">
        <f>IF(BY$32="",IF(BY$31="",(SUMIF(S!$HC$15:$HL$15,'Ciclo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Semaforico'!BY$30,O!$HC78:$HL78))*BY$31),(SUMIF(S!$HC$15:$HL$15,'Ciclo Semaforico'!BY$32,S!$HC78:$HL78)+SUMIF(N!$HC$15:$HL$15,'Ciclo Semaforico'!BY$32,N!$HC78:$HL78)+SUMIF(E!$HC$15:$HL$15,'Ciclo Semaforico'!BY$32,E!$HC78:$HL78)+SUMIF(O!$HC$15:$HL$15,'Ciclo Semaforico'!BY$32,O!$HC78:$HL78))-IF(BY$31="",(SUMIF(S!$HC$15:$HL$15,'Ciclo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Semaforico'!BY$30,O!$HC78:$HL78))*BY$31))</f>
        <v>0</v>
      </c>
      <c r="BZ103" s="241">
        <f>IF(BZ$32="",IF(BZ$31="",(SUMIF(S!$HC$15:$HL$15,'Ciclo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Semaforico'!BZ$30,O!$HC78:$HL78))*BZ$31),(SUMIF(S!$HC$15:$HL$15,'Ciclo Semaforico'!BZ$32,S!$HC78:$HL78)+SUMIF(N!$HC$15:$HL$15,'Ciclo Semaforico'!BZ$32,N!$HC78:$HL78)+SUMIF(E!$HC$15:$HL$15,'Ciclo Semaforico'!BZ$32,E!$HC78:$HL78)+SUMIF(O!$HC$15:$HL$15,'Ciclo Semaforico'!BZ$32,O!$HC78:$HL78))-IF(BZ$31="",(SUMIF(S!$HC$15:$HL$15,'Ciclo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Semaforico'!BZ$30,O!$HC78:$HL78))*BZ$31))</f>
        <v>0</v>
      </c>
      <c r="CA103" s="241">
        <f>IF(CA$32="",IF(CA$31="",(SUMIF(S!$HC$15:$HL$15,'Ciclo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Semaforico'!CA$30,O!$HC78:$HL78))*CA$31),(SUMIF(S!$HC$15:$HL$15,'Ciclo Semaforico'!CA$32,S!$HC78:$HL78)+SUMIF(N!$HC$15:$HL$15,'Ciclo Semaforico'!CA$32,N!$HC78:$HL78)+SUMIF(E!$HC$15:$HL$15,'Ciclo Semaforico'!CA$32,E!$HC78:$HL78)+SUMIF(O!$HC$15:$HL$15,'Ciclo Semaforico'!CA$32,O!$HC78:$HL78))-IF(CA$31="",(SUMIF(S!$HC$15:$HL$15,'Ciclo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Semaforico'!CA$30,O!$HC78:$HL78))*CA$31))</f>
        <v>0</v>
      </c>
      <c r="CB103" s="241">
        <f>IF(CB$32="",IF(CB$31="",(SUMIF(S!$HC$15:$HL$15,'Ciclo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Semaforico'!CB$30,O!$HC78:$HL78))*CB$31),(SUMIF(S!$HC$15:$HL$15,'Ciclo Semaforico'!CB$32,S!$HC78:$HL78)+SUMIF(N!$HC$15:$HL$15,'Ciclo Semaforico'!CB$32,N!$HC78:$HL78)+SUMIF(E!$HC$15:$HL$15,'Ciclo Semaforico'!CB$32,E!$HC78:$HL78)+SUMIF(O!$HC$15:$HL$15,'Ciclo Semaforico'!CB$32,O!$HC78:$HL78))-IF(CB$31="",(SUMIF(S!$HC$15:$HL$15,'Ciclo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Semaforico'!CB$30,O!$HC78:$HL78))*CB$31))</f>
        <v>0</v>
      </c>
      <c r="CC103" s="241">
        <f>IF(CC$32="",IF(CC$31="",(SUMIF(S!$HC$15:$HL$15,'Ciclo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Semaforico'!CC$30,O!$HC78:$HL78))*CC$31),(SUMIF(S!$HC$15:$HL$15,'Ciclo Semaforico'!CC$32,S!$HC78:$HL78)+SUMIF(N!$HC$15:$HL$15,'Ciclo Semaforico'!CC$32,N!$HC78:$HL78)+SUMIF(E!$HC$15:$HL$15,'Ciclo Semaforico'!CC$32,E!$HC78:$HL78)+SUMIF(O!$HC$15:$HL$15,'Ciclo Semaforico'!CC$32,O!$HC78:$HL78))-IF(CC$31="",(SUMIF(S!$HC$15:$HL$15,'Ciclo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Semaforico'!CC$30,O!$HC78:$HL78))*CC$31))</f>
        <v>0</v>
      </c>
      <c r="CD103" s="241">
        <f>IF(CD$32="",IF(CD$31="",(SUMIF(S!$HC$15:$HL$15,'Ciclo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Semaforico'!CD$30,O!$HC78:$HL78))*CD$31),(SUMIF(S!$HC$15:$HL$15,'Ciclo Semaforico'!CD$32,S!$HC78:$HL78)+SUMIF(N!$HC$15:$HL$15,'Ciclo Semaforico'!CD$32,N!$HC78:$HL78)+SUMIF(E!$HC$15:$HL$15,'Ciclo Semaforico'!CD$32,E!$HC78:$HL78)+SUMIF(O!$HC$15:$HL$15,'Ciclo Semaforico'!CD$32,O!$HC78:$HL78))-IF(CD$31="",(SUMIF(S!$HC$15:$HL$15,'Ciclo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Semaforico'!CD$30,O!$HC78:$HL78))*CD$31))</f>
        <v>0</v>
      </c>
      <c r="CE103" s="241">
        <f>IF(CE$32="",IF(CE$31="",(SUMIF(S!$HC$15:$HL$15,'Ciclo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Semaforico'!CE$30,O!$HC78:$HL78))*CE$31),(SUMIF(S!$HC$15:$HL$15,'Ciclo Semaforico'!CE$32,S!$HC78:$HL78)+SUMIF(N!$HC$15:$HL$15,'Ciclo Semaforico'!CE$32,N!$HC78:$HL78)+SUMIF(E!$HC$15:$HL$15,'Ciclo Semaforico'!CE$32,E!$HC78:$HL78)+SUMIF(O!$HC$15:$HL$15,'Ciclo Semaforico'!CE$32,O!$HC78:$HL78))-IF(CE$31="",(SUMIF(S!$HC$15:$HL$15,'Ciclo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Semaforico'!CE$30,O!$HC78:$HL78))*CE$31))</f>
        <v>0</v>
      </c>
      <c r="CF103" s="241">
        <f>IF(CF$32="",IF(CF$31="",(SUMIF(S!$HC$15:$HL$15,'Ciclo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Semaforico'!CF$30,O!$HC78:$HL78))*CF$31),(SUMIF(S!$HC$15:$HL$15,'Ciclo Semaforico'!CF$32,S!$HC78:$HL78)+SUMIF(N!$HC$15:$HL$15,'Ciclo Semaforico'!CF$32,N!$HC78:$HL78)+SUMIF(E!$HC$15:$HL$15,'Ciclo Semaforico'!CF$32,E!$HC78:$HL78)+SUMIF(O!$HC$15:$HL$15,'Ciclo Semaforico'!CF$32,O!$HC78:$HL78))-IF(CF$31="",(SUMIF(S!$HC$15:$HL$15,'Ciclo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Semaforico'!CF$30,O!$HC78:$HL78))*CF$31))</f>
        <v>0</v>
      </c>
      <c r="CG103" s="241">
        <f>IF(CG$32="",IF(CG$31="",(SUMIF(S!$HC$15:$HL$15,'Ciclo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Semaforico'!CG$30,O!$HC78:$HL78))*CG$31),(SUMIF(S!$HC$15:$HL$15,'Ciclo Semaforico'!CG$32,S!$HC78:$HL78)+SUMIF(N!$HC$15:$HL$15,'Ciclo Semaforico'!CG$32,N!$HC78:$HL78)+SUMIF(E!$HC$15:$HL$15,'Ciclo Semaforico'!CG$32,E!$HC78:$HL78)+SUMIF(O!$HC$15:$HL$15,'Ciclo Semaforico'!CG$32,O!$HC78:$HL78))-IF(CG$31="",(SUMIF(S!$HC$15:$HL$15,'Ciclo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Semaforico'!CG$30,O!$HC78:$HL78))*CG$31))</f>
        <v>0</v>
      </c>
      <c r="CH103" s="242">
        <f>IF(CH$32="",IF(CH$31="",(SUMIF(S!$HC$15:$HL$15,'Ciclo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Semaforico'!CH$30,O!$HC78:$HL78))*CH$31),(SUMIF(S!$HC$15:$HL$15,'Ciclo Semaforico'!CH$32,S!$HC78:$HL78)+SUMIF(N!$HC$15:$HL$15,'Ciclo Semaforico'!CH$32,N!$HC78:$HL78)+SUMIF(E!$HC$15:$HL$15,'Ciclo Semaforico'!CH$32,E!$HC78:$HL78)+SUMIF(O!$HC$15:$HL$15,'Ciclo Semaforico'!CH$32,O!$HC78:$HL78))-IF(CH$31="",(SUMIF(S!$HC$15:$HL$15,'Ciclo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Semaforico'!CH$30,O!$HC78:$HL78))*CH$31))</f>
        <v>0</v>
      </c>
      <c r="CI103" s="240" t="e">
        <f t="shared" si="208"/>
        <v>#REF!</v>
      </c>
      <c r="CJ103" s="241" t="e">
        <f t="shared" si="209"/>
        <v>#REF!</v>
      </c>
      <c r="CK103" s="241" t="e">
        <f t="shared" si="210"/>
        <v>#REF!</v>
      </c>
      <c r="CL103" s="241" t="e">
        <f t="shared" si="211"/>
        <v>#REF!</v>
      </c>
      <c r="CM103" s="241" t="e">
        <f t="shared" si="212"/>
        <v>#REF!</v>
      </c>
      <c r="CN103" s="241" t="e">
        <f t="shared" si="213"/>
        <v>#REF!</v>
      </c>
      <c r="CO103" s="241" t="e">
        <f t="shared" si="214"/>
        <v>#REF!</v>
      </c>
      <c r="CP103" s="241" t="e">
        <f t="shared" si="215"/>
        <v>#REF!</v>
      </c>
      <c r="CQ103" s="241" t="e">
        <f t="shared" si="216"/>
        <v>#REF!</v>
      </c>
      <c r="CR103" s="241" t="e">
        <f t="shared" si="217"/>
        <v>#REF!</v>
      </c>
      <c r="CS103" s="241" t="e">
        <f t="shared" si="218"/>
        <v>#REF!</v>
      </c>
      <c r="CT103" s="242">
        <f t="shared" si="219"/>
        <v>0</v>
      </c>
      <c r="CU103" s="240" t="e">
        <f t="shared" si="220"/>
        <v>#REF!</v>
      </c>
      <c r="CV103" s="241" t="e">
        <f t="shared" si="221"/>
        <v>#REF!</v>
      </c>
      <c r="CW103" s="241" t="e">
        <f t="shared" si="222"/>
        <v>#REF!</v>
      </c>
      <c r="CX103" s="241">
        <f t="shared" si="223"/>
        <v>0</v>
      </c>
      <c r="CY103" s="241">
        <f t="shared" si="224"/>
        <v>0</v>
      </c>
      <c r="CZ103" s="241">
        <f t="shared" si="225"/>
        <v>0</v>
      </c>
      <c r="DA103" s="241">
        <f t="shared" si="226"/>
        <v>0</v>
      </c>
      <c r="DB103" s="241">
        <f t="shared" si="227"/>
        <v>0</v>
      </c>
      <c r="DC103" s="241">
        <f t="shared" si="228"/>
        <v>0</v>
      </c>
      <c r="DD103" s="241">
        <f t="shared" si="229"/>
        <v>0</v>
      </c>
      <c r="DE103" s="241">
        <f t="shared" si="230"/>
        <v>0</v>
      </c>
      <c r="DF103" s="242">
        <f t="shared" si="231"/>
        <v>0</v>
      </c>
      <c r="DG103" s="240">
        <f t="shared" si="232"/>
        <v>0</v>
      </c>
      <c r="DH103" s="241">
        <f t="shared" si="233"/>
        <v>0</v>
      </c>
      <c r="DI103" s="241">
        <f t="shared" si="234"/>
        <v>0</v>
      </c>
      <c r="DJ103" s="241">
        <f t="shared" si="235"/>
        <v>0</v>
      </c>
      <c r="DK103" s="241">
        <f t="shared" si="236"/>
        <v>0</v>
      </c>
      <c r="DL103" s="241">
        <f t="shared" si="237"/>
        <v>0</v>
      </c>
      <c r="DM103" s="241">
        <f t="shared" si="238"/>
        <v>0</v>
      </c>
      <c r="DN103" s="241">
        <f t="shared" si="239"/>
        <v>0</v>
      </c>
      <c r="DO103" s="241">
        <f t="shared" si="240"/>
        <v>0</v>
      </c>
      <c r="DP103" s="241">
        <f t="shared" si="241"/>
        <v>0</v>
      </c>
      <c r="DQ103" s="241">
        <f t="shared" si="242"/>
        <v>0</v>
      </c>
      <c r="DR103" s="242">
        <f t="shared" si="243"/>
        <v>0</v>
      </c>
      <c r="DS103" s="240">
        <f t="shared" si="244"/>
        <v>0</v>
      </c>
      <c r="DT103" s="241">
        <f t="shared" si="245"/>
        <v>0</v>
      </c>
      <c r="DU103" s="241">
        <f t="shared" si="246"/>
        <v>0</v>
      </c>
      <c r="DV103" s="241">
        <f t="shared" si="247"/>
        <v>0</v>
      </c>
      <c r="DW103" s="241">
        <f t="shared" si="248"/>
        <v>0</v>
      </c>
      <c r="DX103" s="241">
        <f t="shared" si="249"/>
        <v>0</v>
      </c>
      <c r="DY103" s="241">
        <f t="shared" si="250"/>
        <v>0</v>
      </c>
      <c r="DZ103" s="241">
        <f t="shared" si="251"/>
        <v>0</v>
      </c>
      <c r="EA103" s="241">
        <f t="shared" si="252"/>
        <v>0</v>
      </c>
      <c r="EB103" s="241">
        <f t="shared" si="253"/>
        <v>0</v>
      </c>
      <c r="EC103" s="241">
        <f t="shared" si="254"/>
        <v>0</v>
      </c>
      <c r="ED103" s="242">
        <f t="shared" si="255"/>
        <v>0</v>
      </c>
      <c r="EE103" s="240">
        <f t="shared" si="256"/>
        <v>0</v>
      </c>
      <c r="EF103" s="241">
        <f t="shared" si="257"/>
        <v>0</v>
      </c>
      <c r="EG103" s="241">
        <f t="shared" si="258"/>
        <v>0</v>
      </c>
      <c r="EH103" s="241">
        <f t="shared" si="259"/>
        <v>0</v>
      </c>
      <c r="EI103" s="241">
        <f t="shared" si="260"/>
        <v>0</v>
      </c>
      <c r="EJ103" s="241">
        <f t="shared" si="261"/>
        <v>0</v>
      </c>
      <c r="EK103" s="241">
        <f t="shared" si="262"/>
        <v>0</v>
      </c>
      <c r="EL103" s="241">
        <f t="shared" si="263"/>
        <v>0</v>
      </c>
      <c r="EM103" s="241">
        <f t="shared" si="264"/>
        <v>0</v>
      </c>
      <c r="EN103" s="241">
        <f t="shared" si="265"/>
        <v>0</v>
      </c>
      <c r="EO103" s="241">
        <f t="shared" si="266"/>
        <v>0</v>
      </c>
      <c r="EP103" s="242">
        <f t="shared" si="267"/>
        <v>0</v>
      </c>
      <c r="EQ103" s="251" t="e">
        <f t="shared" si="268"/>
        <v>#REF!</v>
      </c>
      <c r="ER103" s="252" t="e">
        <f t="shared" si="269"/>
        <v>#REF!</v>
      </c>
      <c r="ES103" s="252" t="e">
        <f t="shared" si="270"/>
        <v>#REF!</v>
      </c>
      <c r="ET103" s="252" t="e">
        <f t="shared" si="271"/>
        <v>#REF!</v>
      </c>
      <c r="EU103" s="252" t="e">
        <f t="shared" si="272"/>
        <v>#REF!</v>
      </c>
      <c r="EV103" s="252" t="e">
        <f t="shared" si="273"/>
        <v>#REF!</v>
      </c>
      <c r="EW103" s="252" t="e">
        <f t="shared" si="274"/>
        <v>#REF!</v>
      </c>
      <c r="EX103" s="252" t="e">
        <f t="shared" si="275"/>
        <v>#REF!</v>
      </c>
      <c r="EY103" s="252" t="e">
        <f t="shared" si="276"/>
        <v>#REF!</v>
      </c>
      <c r="EZ103" s="252" t="e">
        <f t="shared" si="277"/>
        <v>#REF!</v>
      </c>
      <c r="FA103" s="252" t="e">
        <f t="shared" si="278"/>
        <v>#REF!</v>
      </c>
      <c r="FB103" s="253" t="str">
        <f t="shared" si="279"/>
        <v/>
      </c>
      <c r="FC103" s="251" t="e">
        <f t="shared" si="280"/>
        <v>#REF!</v>
      </c>
      <c r="FD103" s="252" t="e">
        <f t="shared" si="281"/>
        <v>#REF!</v>
      </c>
      <c r="FE103" s="252" t="e">
        <f t="shared" si="282"/>
        <v>#REF!</v>
      </c>
      <c r="FF103" s="252" t="str">
        <f t="shared" si="283"/>
        <v/>
      </c>
      <c r="FG103" s="252" t="str">
        <f t="shared" si="284"/>
        <v/>
      </c>
      <c r="FH103" s="252" t="str">
        <f t="shared" si="285"/>
        <v/>
      </c>
      <c r="FI103" s="252" t="str">
        <f t="shared" si="286"/>
        <v/>
      </c>
      <c r="FJ103" s="252" t="str">
        <f t="shared" si="287"/>
        <v/>
      </c>
      <c r="FK103" s="252" t="str">
        <f t="shared" si="288"/>
        <v/>
      </c>
      <c r="FL103" s="252" t="str">
        <f t="shared" si="289"/>
        <v/>
      </c>
      <c r="FM103" s="252" t="str">
        <f t="shared" si="290"/>
        <v/>
      </c>
      <c r="FN103" s="253" t="str">
        <f t="shared" si="291"/>
        <v/>
      </c>
      <c r="FO103" s="251" t="str">
        <f t="shared" si="292"/>
        <v/>
      </c>
      <c r="FP103" s="252" t="str">
        <f t="shared" si="293"/>
        <v/>
      </c>
      <c r="FQ103" s="252" t="str">
        <f t="shared" si="294"/>
        <v/>
      </c>
      <c r="FR103" s="252" t="str">
        <f t="shared" si="295"/>
        <v/>
      </c>
      <c r="FS103" s="252" t="str">
        <f t="shared" si="296"/>
        <v/>
      </c>
      <c r="FT103" s="252" t="str">
        <f t="shared" si="297"/>
        <v/>
      </c>
      <c r="FU103" s="252" t="str">
        <f t="shared" si="298"/>
        <v/>
      </c>
      <c r="FV103" s="252" t="str">
        <f t="shared" si="299"/>
        <v/>
      </c>
      <c r="FW103" s="252" t="str">
        <f t="shared" si="300"/>
        <v/>
      </c>
      <c r="FX103" s="252" t="str">
        <f t="shared" si="301"/>
        <v/>
      </c>
      <c r="FY103" s="252" t="str">
        <f t="shared" si="302"/>
        <v/>
      </c>
      <c r="FZ103" s="253" t="str">
        <f t="shared" si="303"/>
        <v/>
      </c>
      <c r="GA103" s="251" t="str">
        <f t="shared" si="304"/>
        <v/>
      </c>
      <c r="GB103" s="252" t="str">
        <f t="shared" si="305"/>
        <v/>
      </c>
      <c r="GC103" s="252" t="str">
        <f t="shared" si="306"/>
        <v/>
      </c>
      <c r="GD103" s="252" t="str">
        <f t="shared" si="307"/>
        <v/>
      </c>
      <c r="GE103" s="252" t="str">
        <f t="shared" si="308"/>
        <v/>
      </c>
      <c r="GF103" s="252" t="str">
        <f t="shared" si="309"/>
        <v/>
      </c>
      <c r="GG103" s="252" t="str">
        <f t="shared" si="310"/>
        <v/>
      </c>
      <c r="GH103" s="252" t="str">
        <f t="shared" si="311"/>
        <v/>
      </c>
      <c r="GI103" s="252" t="str">
        <f t="shared" si="312"/>
        <v/>
      </c>
      <c r="GJ103" s="252" t="str">
        <f t="shared" si="313"/>
        <v/>
      </c>
      <c r="GK103" s="252" t="str">
        <f t="shared" si="314"/>
        <v/>
      </c>
      <c r="GL103" s="253" t="str">
        <f t="shared" si="315"/>
        <v/>
      </c>
      <c r="GM103" s="251" t="str">
        <f t="shared" si="316"/>
        <v/>
      </c>
      <c r="GN103" s="252" t="str">
        <f t="shared" si="317"/>
        <v/>
      </c>
      <c r="GO103" s="252" t="str">
        <f t="shared" si="318"/>
        <v/>
      </c>
      <c r="GP103" s="252" t="str">
        <f t="shared" si="319"/>
        <v/>
      </c>
      <c r="GQ103" s="252" t="str">
        <f t="shared" si="320"/>
        <v/>
      </c>
      <c r="GR103" s="252" t="str">
        <f t="shared" si="321"/>
        <v/>
      </c>
      <c r="GS103" s="252" t="str">
        <f t="shared" si="322"/>
        <v/>
      </c>
      <c r="GT103" s="252" t="str">
        <f t="shared" si="323"/>
        <v/>
      </c>
      <c r="GU103" s="252" t="str">
        <f t="shared" si="324"/>
        <v/>
      </c>
      <c r="GV103" s="252" t="str">
        <f t="shared" si="325"/>
        <v/>
      </c>
      <c r="GW103" s="252" t="str">
        <f t="shared" si="326"/>
        <v/>
      </c>
      <c r="GX103" s="253" t="str">
        <f t="shared" si="327"/>
        <v/>
      </c>
      <c r="GY103" s="248" t="e">
        <f t="shared" si="332"/>
        <v>#REF!</v>
      </c>
      <c r="GZ103" s="249" t="e">
        <f t="shared" si="332"/>
        <v>#REF!</v>
      </c>
      <c r="HA103" s="249">
        <f t="shared" si="332"/>
        <v>0</v>
      </c>
      <c r="HB103" s="249">
        <f t="shared" si="332"/>
        <v>0</v>
      </c>
      <c r="HC103" s="249">
        <f t="shared" si="332"/>
        <v>0</v>
      </c>
      <c r="HD103" s="249">
        <f t="shared" si="332"/>
        <v>0</v>
      </c>
      <c r="HE103" s="249">
        <f t="shared" si="332"/>
        <v>0</v>
      </c>
      <c r="HF103" s="250">
        <f t="shared" si="332"/>
        <v>0</v>
      </c>
      <c r="HG103" s="248" t="e">
        <f t="shared" si="333"/>
        <v>#REF!</v>
      </c>
      <c r="HH103" s="249" t="e">
        <f t="shared" si="333"/>
        <v>#REF!</v>
      </c>
      <c r="HI103" s="249">
        <f t="shared" si="333"/>
        <v>0</v>
      </c>
      <c r="HJ103" s="249">
        <f t="shared" si="333"/>
        <v>0</v>
      </c>
      <c r="HK103" s="249">
        <f t="shared" si="333"/>
        <v>0</v>
      </c>
      <c r="HL103" s="249">
        <f t="shared" si="333"/>
        <v>0</v>
      </c>
      <c r="HM103" s="249">
        <f t="shared" si="333"/>
        <v>0</v>
      </c>
      <c r="HN103" s="250">
        <f t="shared" si="333"/>
        <v>0</v>
      </c>
      <c r="HO103" s="248">
        <f t="shared" si="334"/>
        <v>0</v>
      </c>
      <c r="HP103" s="249">
        <f t="shared" si="334"/>
        <v>0</v>
      </c>
      <c r="HQ103" s="249">
        <f t="shared" si="334"/>
        <v>0</v>
      </c>
      <c r="HR103" s="249">
        <f t="shared" si="334"/>
        <v>0</v>
      </c>
      <c r="HS103" s="249">
        <f t="shared" si="334"/>
        <v>0</v>
      </c>
      <c r="HT103" s="249">
        <f t="shared" si="334"/>
        <v>0</v>
      </c>
      <c r="HU103" s="249">
        <f t="shared" si="334"/>
        <v>0</v>
      </c>
      <c r="HV103" s="250">
        <f t="shared" si="334"/>
        <v>0</v>
      </c>
      <c r="HW103" s="248">
        <f t="shared" si="335"/>
        <v>0</v>
      </c>
      <c r="HX103" s="249">
        <f t="shared" si="335"/>
        <v>0</v>
      </c>
      <c r="HY103" s="249">
        <f t="shared" si="335"/>
        <v>0</v>
      </c>
      <c r="HZ103" s="249">
        <f t="shared" si="335"/>
        <v>0</v>
      </c>
      <c r="IA103" s="249">
        <f t="shared" si="335"/>
        <v>0</v>
      </c>
      <c r="IB103" s="249">
        <f t="shared" si="335"/>
        <v>0</v>
      </c>
      <c r="IC103" s="249">
        <f t="shared" si="335"/>
        <v>0</v>
      </c>
      <c r="ID103" s="250">
        <f t="shared" si="335"/>
        <v>0</v>
      </c>
      <c r="IE103" s="248">
        <f t="shared" si="336"/>
        <v>0</v>
      </c>
      <c r="IF103" s="249">
        <f t="shared" si="336"/>
        <v>0</v>
      </c>
      <c r="IG103" s="249">
        <f t="shared" si="336"/>
        <v>0</v>
      </c>
      <c r="IH103" s="249">
        <f t="shared" si="336"/>
        <v>0</v>
      </c>
      <c r="II103" s="249">
        <f t="shared" si="336"/>
        <v>0</v>
      </c>
      <c r="IJ103" s="249">
        <f t="shared" si="336"/>
        <v>0</v>
      </c>
      <c r="IK103" s="249">
        <f t="shared" si="336"/>
        <v>0</v>
      </c>
      <c r="IL103" s="250">
        <f t="shared" si="336"/>
        <v>0</v>
      </c>
      <c r="IM103" s="251" t="e">
        <f t="shared" si="203"/>
        <v>#REF!</v>
      </c>
      <c r="IN103" s="252" t="e">
        <f t="shared" si="204"/>
        <v>#REF!</v>
      </c>
      <c r="IO103" s="252">
        <f t="shared" si="205"/>
        <v>0</v>
      </c>
      <c r="IP103" s="252">
        <f t="shared" si="206"/>
        <v>0</v>
      </c>
      <c r="IQ103" s="253">
        <f t="shared" si="207"/>
        <v>0</v>
      </c>
      <c r="IR103" s="405" t="e">
        <f t="shared" si="195"/>
        <v>#REF!</v>
      </c>
      <c r="IS103" s="246">
        <f t="shared" si="202"/>
        <v>13</v>
      </c>
      <c r="IT103" s="254" t="e">
        <f t="shared" si="328"/>
        <v>#REF!</v>
      </c>
      <c r="IU103" s="682">
        <v>2600</v>
      </c>
      <c r="IV103" s="410">
        <v>4.0999999999999996</v>
      </c>
      <c r="IW103" s="666" t="s">
        <v>240</v>
      </c>
      <c r="IX103" s="667" t="e">
        <f t="shared" si="196"/>
        <v>#REF!</v>
      </c>
      <c r="IY103" s="668" t="e">
        <f t="shared" si="329"/>
        <v>#REF!</v>
      </c>
      <c r="IZ103" s="669">
        <v>3</v>
      </c>
      <c r="JA103" s="670">
        <v>2</v>
      </c>
      <c r="JB103" s="668" t="e">
        <f t="shared" si="330"/>
        <v>#REF!</v>
      </c>
      <c r="JC103" s="669">
        <f t="shared" si="338"/>
        <v>3</v>
      </c>
      <c r="JD103" s="670">
        <f t="shared" si="338"/>
        <v>2</v>
      </c>
      <c r="JE103" s="671" t="e">
        <f t="shared" si="331"/>
        <v>#REF!</v>
      </c>
      <c r="JF103" s="672">
        <v>3</v>
      </c>
      <c r="JG103" s="673">
        <v>0</v>
      </c>
      <c r="JH103" s="671"/>
      <c r="JI103" s="672"/>
      <c r="JJ103" s="673"/>
      <c r="JK103" s="419"/>
      <c r="JL103" s="420"/>
      <c r="JM103" s="421"/>
      <c r="JN103" s="680">
        <v>1</v>
      </c>
      <c r="JO103" s="680">
        <v>1</v>
      </c>
      <c r="JP103" s="680">
        <v>1</v>
      </c>
      <c r="JQ103" s="680">
        <v>1</v>
      </c>
      <c r="JR103" s="681">
        <v>1</v>
      </c>
      <c r="JS103" s="676" t="e">
        <f t="shared" si="201"/>
        <v>#REF!</v>
      </c>
    </row>
    <row r="104" spans="25:279" ht="20.100000000000001" hidden="1" customHeight="1">
      <c r="Y104" s="381" t="e">
        <f>N!IK79</f>
        <v>#REF!</v>
      </c>
      <c r="Z104" s="378" t="s">
        <v>61</v>
      </c>
      <c r="AA104" s="240" t="e">
        <f>IF(AA$32="",IF(AA$31="",(SUMIF(S!$HC$15:$HL$15,'Ciclo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Semaforico'!AA$30,O!$HC79:$HL79))*AA$31),(SUMIF(S!$HC$15:$HL$15,'Ciclo Semaforico'!AA$32,S!$HC79:$HL79)+SUMIF(N!$HC$15:$HL$15,'Ciclo Semaforico'!AA$32,N!$HC79:$HL79)+SUMIF(E!$HC$15:$HL$15,'Ciclo Semaforico'!AA$32,E!$HC79:$HL79)+SUMIF(O!$HC$15:$HL$15,'Ciclo Semaforico'!AA$32,O!$HC79:$HL79))-IF(AA$31="",(SUMIF(S!$HC$15:$HL$15,'Ciclo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Semaforico'!AA$30,O!$HC79:$HL79))*AA$31))</f>
        <v>#REF!</v>
      </c>
      <c r="AB104" s="241" t="e">
        <f>IF(AB$32="",IF(AB$31="",(SUMIF(S!$HC$15:$HL$15,'Ciclo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Semaforico'!AB$30,O!$HC79:$HL79))*AB$31),(SUMIF(S!$HC$15:$HL$15,'Ciclo Semaforico'!AB$32,S!$HC79:$HL79)+SUMIF(N!$HC$15:$HL$15,'Ciclo Semaforico'!AB$32,N!$HC79:$HL79)+SUMIF(E!$HC$15:$HL$15,'Ciclo Semaforico'!AB$32,E!$HC79:$HL79)+SUMIF(O!$HC$15:$HL$15,'Ciclo Semaforico'!AB$32,O!$HC79:$HL79))-IF(AB$31="",(SUMIF(S!$HC$15:$HL$15,'Ciclo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Semaforico'!AB$30,O!$HC79:$HL79))*AB$31))</f>
        <v>#REF!</v>
      </c>
      <c r="AC104" s="241" t="e">
        <f>IF(AC$32="",IF(AC$31="",(SUMIF(S!$HC$15:$HL$15,'Ciclo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Semaforico'!AC$30,O!$HC79:$HL79))*AC$31),(SUMIF(S!$HC$15:$HL$15,'Ciclo Semaforico'!AC$32,S!$HC79:$HL79)+SUMIF(N!$HC$15:$HL$15,'Ciclo Semaforico'!AC$32,N!$HC79:$HL79)+SUMIF(E!$HC$15:$HL$15,'Ciclo Semaforico'!AC$32,E!$HC79:$HL79)+SUMIF(O!$HC$15:$HL$15,'Ciclo Semaforico'!AC$32,O!$HC79:$HL79))-IF(AC$31="",(SUMIF(S!$HC$15:$HL$15,'Ciclo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Semaforico'!AC$30,O!$HC79:$HL79))*AC$31))</f>
        <v>#REF!</v>
      </c>
      <c r="AD104" s="241" t="e">
        <f>IF(AD$32="",IF(AD$31="",(SUMIF(S!$HC$15:$HL$15,'Ciclo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Semaforico'!AD$30,O!$HC79:$HL79))*AD$31),(SUMIF(S!$HC$15:$HL$15,'Ciclo Semaforico'!AD$32,S!$HC79:$HL79)+SUMIF(N!$HC$15:$HL$15,'Ciclo Semaforico'!AD$32,N!$HC79:$HL79)+SUMIF(E!$HC$15:$HL$15,'Ciclo Semaforico'!AD$32,E!$HC79:$HL79)+SUMIF(O!$HC$15:$HL$15,'Ciclo Semaforico'!AD$32,O!$HC79:$HL79))-IF(AD$31="",(SUMIF(S!$HC$15:$HL$15,'Ciclo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Semaforico'!AD$30,O!$HC79:$HL79))*AD$31))</f>
        <v>#REF!</v>
      </c>
      <c r="AE104" s="241" t="e">
        <f>IF(AE$32="",IF(AE$31="",(SUMIF(S!$HC$15:$HL$15,'Ciclo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Semaforico'!AE$30,O!$HC79:$HL79))*AE$31),(SUMIF(S!$HC$15:$HL$15,'Ciclo Semaforico'!AE$32,S!$HC79:$HL79)+SUMIF(N!$HC$15:$HL$15,'Ciclo Semaforico'!AE$32,N!$HC79:$HL79)+SUMIF(E!$HC$15:$HL$15,'Ciclo Semaforico'!AE$32,E!$HC79:$HL79)+SUMIF(O!$HC$15:$HL$15,'Ciclo Semaforico'!AE$32,O!$HC79:$HL79))-IF(AE$31="",(SUMIF(S!$HC$15:$HL$15,'Ciclo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Semaforico'!AE$30,O!$HC79:$HL79))*AE$31))</f>
        <v>#REF!</v>
      </c>
      <c r="AF104" s="241" t="e">
        <f>IF(AF$32="",IF(AF$31="",(SUMIF(S!$HC$15:$HL$15,'Ciclo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Semaforico'!AF$30,O!$HC79:$HL79))*AF$31),(SUMIF(S!$HC$15:$HL$15,'Ciclo Semaforico'!AF$32,S!$HC79:$HL79)+SUMIF(N!$HC$15:$HL$15,'Ciclo Semaforico'!AF$32,N!$HC79:$HL79)+SUMIF(E!$HC$15:$HL$15,'Ciclo Semaforico'!AF$32,E!$HC79:$HL79)+SUMIF(O!$HC$15:$HL$15,'Ciclo Semaforico'!AF$32,O!$HC79:$HL79))-IF(AF$31="",(SUMIF(S!$HC$15:$HL$15,'Ciclo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Semaforico'!AF$30,O!$HC79:$HL79))*AF$31))</f>
        <v>#REF!</v>
      </c>
      <c r="AG104" s="241" t="e">
        <f>IF(AG$32="",IF(AG$31="",(SUMIF(S!$HC$15:$HL$15,'Ciclo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Semaforico'!AG$30,O!$HC79:$HL79))*AG$31),(SUMIF(S!$HC$15:$HL$15,'Ciclo Semaforico'!AG$32,S!$HC79:$HL79)+SUMIF(N!$HC$15:$HL$15,'Ciclo Semaforico'!AG$32,N!$HC79:$HL79)+SUMIF(E!$HC$15:$HL$15,'Ciclo Semaforico'!AG$32,E!$HC79:$HL79)+SUMIF(O!$HC$15:$HL$15,'Ciclo Semaforico'!AG$32,O!$HC79:$HL79))-IF(AG$31="",(SUMIF(S!$HC$15:$HL$15,'Ciclo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Semaforico'!AG$30,O!$HC79:$HL79))*AG$31))</f>
        <v>#REF!</v>
      </c>
      <c r="AH104" s="241" t="e">
        <f>IF(AH$32="",IF(AH$31="",(SUMIF(S!$HC$15:$HL$15,'Ciclo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Semaforico'!AH$30,O!$HC79:$HL79))*AH$31),(SUMIF(S!$HC$15:$HL$15,'Ciclo Semaforico'!AH$32,S!$HC79:$HL79)+SUMIF(N!$HC$15:$HL$15,'Ciclo Semaforico'!AH$32,N!$HC79:$HL79)+SUMIF(E!$HC$15:$HL$15,'Ciclo Semaforico'!AH$32,E!$HC79:$HL79)+SUMIF(O!$HC$15:$HL$15,'Ciclo Semaforico'!AH$32,O!$HC79:$HL79))-IF(AH$31="",(SUMIF(S!$HC$15:$HL$15,'Ciclo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Semaforico'!AH$30,O!$HC79:$HL79))*AH$31))</f>
        <v>#REF!</v>
      </c>
      <c r="AI104" s="241" t="e">
        <f>IF(AI$32="",IF(AI$31="",(SUMIF(S!$HC$15:$HL$15,'Ciclo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Semaforico'!AI$30,O!$HC79:$HL79))*AI$31),(SUMIF(S!$HC$15:$HL$15,'Ciclo Semaforico'!AI$32,S!$HC79:$HL79)+SUMIF(N!$HC$15:$HL$15,'Ciclo Semaforico'!AI$32,N!$HC79:$HL79)+SUMIF(E!$HC$15:$HL$15,'Ciclo Semaforico'!AI$32,E!$HC79:$HL79)+SUMIF(O!$HC$15:$HL$15,'Ciclo Semaforico'!AI$32,O!$HC79:$HL79))-IF(AI$31="",(SUMIF(S!$HC$15:$HL$15,'Ciclo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Semaforico'!AI$30,O!$HC79:$HL79))*AI$31))</f>
        <v>#REF!</v>
      </c>
      <c r="AJ104" s="241" t="e">
        <f>IF(AJ$32="",IF(AJ$31="",(SUMIF(S!$HC$15:$HL$15,'Ciclo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Semaforico'!AJ$30,O!$HC79:$HL79))*AJ$31),(SUMIF(S!$HC$15:$HL$15,'Ciclo Semaforico'!AJ$32,S!$HC79:$HL79)+SUMIF(N!$HC$15:$HL$15,'Ciclo Semaforico'!AJ$32,N!$HC79:$HL79)+SUMIF(E!$HC$15:$HL$15,'Ciclo Semaforico'!AJ$32,E!$HC79:$HL79)+SUMIF(O!$HC$15:$HL$15,'Ciclo Semaforico'!AJ$32,O!$HC79:$HL79))-IF(AJ$31="",(SUMIF(S!$HC$15:$HL$15,'Ciclo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Semaforico'!AJ$30,O!$HC79:$HL79))*AJ$31))</f>
        <v>#REF!</v>
      </c>
      <c r="AK104" s="241" t="e">
        <f>IF(AK$32="",IF(AK$31="",(SUMIF(S!$HC$15:$HL$15,'Ciclo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Semaforico'!AK$30,O!$HC79:$HL79))*AK$31),(SUMIF(S!$HC$15:$HL$15,'Ciclo Semaforico'!AK$32,S!$HC79:$HL79)+SUMIF(N!$HC$15:$HL$15,'Ciclo Semaforico'!AK$32,N!$HC79:$HL79)+SUMIF(E!$HC$15:$HL$15,'Ciclo Semaforico'!AK$32,E!$HC79:$HL79)+SUMIF(O!$HC$15:$HL$15,'Ciclo Semaforico'!AK$32,O!$HC79:$HL79))-IF(AK$31="",(SUMIF(S!$HC$15:$HL$15,'Ciclo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Semaforico'!AK$30,O!$HC79:$HL79))*AK$31))</f>
        <v>#REF!</v>
      </c>
      <c r="AL104" s="242">
        <f>IF(AL$32="",IF(AL$31="",(SUMIF(S!$HC$15:$HL$15,'Ciclo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Semaforico'!AL$30,O!$HC79:$HL79))*AL$31),(SUMIF(S!$HC$15:$HL$15,'Ciclo Semaforico'!AL$32,S!$HC79:$HL79)+SUMIF(N!$HC$15:$HL$15,'Ciclo Semaforico'!AL$32,N!$HC79:$HL79)+SUMIF(E!$HC$15:$HL$15,'Ciclo Semaforico'!AL$32,E!$HC79:$HL79)+SUMIF(O!$HC$15:$HL$15,'Ciclo Semaforico'!AL$32,O!$HC79:$HL79))-IF(AL$31="",(SUMIF(S!$HC$15:$HL$15,'Ciclo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Semaforico'!AL$30,O!$HC79:$HL79))*AL$31))</f>
        <v>0</v>
      </c>
      <c r="AM104" s="240" t="e">
        <f>IF(AM$32="",IF(AM$31="",(SUMIF(S!$HC$15:$HL$15,'Ciclo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Semaforico'!AM$30,O!$HC79:$HL79))*AM$31),(SUMIF(S!$HC$15:$HL$15,'Ciclo Semaforico'!AM$32,S!$HC79:$HL79)+SUMIF(N!$HC$15:$HL$15,'Ciclo Semaforico'!AM$32,N!$HC79:$HL79)+SUMIF(E!$HC$15:$HL$15,'Ciclo Semaforico'!AM$32,E!$HC79:$HL79)+SUMIF(O!$HC$15:$HL$15,'Ciclo Semaforico'!AM$32,O!$HC79:$HL79))-IF(AM$31="",(SUMIF(S!$HC$15:$HL$15,'Ciclo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Semaforico'!AM$30,O!$HC79:$HL79))*AM$31))</f>
        <v>#REF!</v>
      </c>
      <c r="AN104" s="241" t="e">
        <f>IF(AN$32="",IF(AN$31="",(SUMIF(S!$HC$15:$HL$15,'Ciclo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Semaforico'!AN$30,O!$HC79:$HL79))*AN$31),(SUMIF(S!$HC$15:$HL$15,'Ciclo Semaforico'!AN$32,S!$HC79:$HL79)+SUMIF(N!$HC$15:$HL$15,'Ciclo Semaforico'!AN$32,N!$HC79:$HL79)+SUMIF(E!$HC$15:$HL$15,'Ciclo Semaforico'!AN$32,E!$HC79:$HL79)+SUMIF(O!$HC$15:$HL$15,'Ciclo Semaforico'!AN$32,O!$HC79:$HL79))-IF(AN$31="",(SUMIF(S!$HC$15:$HL$15,'Ciclo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Semaforico'!AN$30,O!$HC79:$HL79))*AN$31))</f>
        <v>#REF!</v>
      </c>
      <c r="AO104" s="241" t="e">
        <f>IF(AO$32="",IF(AO$31="",(SUMIF(S!$HC$15:$HL$15,'Ciclo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Semaforico'!AO$30,O!$HC79:$HL79))*AO$31),(SUMIF(S!$HC$15:$HL$15,'Ciclo Semaforico'!AO$32,S!$HC79:$HL79)+SUMIF(N!$HC$15:$HL$15,'Ciclo Semaforico'!AO$32,N!$HC79:$HL79)+SUMIF(E!$HC$15:$HL$15,'Ciclo Semaforico'!AO$32,E!$HC79:$HL79)+SUMIF(O!$HC$15:$HL$15,'Ciclo Semaforico'!AO$32,O!$HC79:$HL79))-IF(AO$31="",(SUMIF(S!$HC$15:$HL$15,'Ciclo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Semaforico'!AO$30,O!$HC79:$HL79))*AO$31))</f>
        <v>#REF!</v>
      </c>
      <c r="AP104" s="241">
        <f>IF(AP$32="",IF(AP$31="",(SUMIF(S!$HC$15:$HL$15,'Ciclo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Semaforico'!AP$30,O!$HC79:$HL79))*AP$31),(SUMIF(S!$HC$15:$HL$15,'Ciclo Semaforico'!AP$32,S!$HC79:$HL79)+SUMIF(N!$HC$15:$HL$15,'Ciclo Semaforico'!AP$32,N!$HC79:$HL79)+SUMIF(E!$HC$15:$HL$15,'Ciclo Semaforico'!AP$32,E!$HC79:$HL79)+SUMIF(O!$HC$15:$HL$15,'Ciclo Semaforico'!AP$32,O!$HC79:$HL79))-IF(AP$31="",(SUMIF(S!$HC$15:$HL$15,'Ciclo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Semaforico'!AP$30,O!$HC79:$HL79))*AP$31))</f>
        <v>0</v>
      </c>
      <c r="AQ104" s="241">
        <f>IF(AQ$32="",IF(AQ$31="",(SUMIF(S!$HC$15:$HL$15,'Ciclo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Semaforico'!AQ$30,O!$HC79:$HL79))*AQ$31),(SUMIF(S!$HC$15:$HL$15,'Ciclo Semaforico'!AQ$32,S!$HC79:$HL79)+SUMIF(N!$HC$15:$HL$15,'Ciclo Semaforico'!AQ$32,N!$HC79:$HL79)+SUMIF(E!$HC$15:$HL$15,'Ciclo Semaforico'!AQ$32,E!$HC79:$HL79)+SUMIF(O!$HC$15:$HL$15,'Ciclo Semaforico'!AQ$32,O!$HC79:$HL79))-IF(AQ$31="",(SUMIF(S!$HC$15:$HL$15,'Ciclo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Semaforico'!AQ$30,O!$HC79:$HL79))*AQ$31))</f>
        <v>0</v>
      </c>
      <c r="AR104" s="241">
        <f>IF(AR$32="",IF(AR$31="",(SUMIF(S!$HC$15:$HL$15,'Ciclo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Semaforico'!AR$30,O!$HC79:$HL79))*AR$31),(SUMIF(S!$HC$15:$HL$15,'Ciclo Semaforico'!AR$32,S!$HC79:$HL79)+SUMIF(N!$HC$15:$HL$15,'Ciclo Semaforico'!AR$32,N!$HC79:$HL79)+SUMIF(E!$HC$15:$HL$15,'Ciclo Semaforico'!AR$32,E!$HC79:$HL79)+SUMIF(O!$HC$15:$HL$15,'Ciclo Semaforico'!AR$32,O!$HC79:$HL79))-IF(AR$31="",(SUMIF(S!$HC$15:$HL$15,'Ciclo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Semaforico'!AR$30,O!$HC79:$HL79))*AR$31))</f>
        <v>0</v>
      </c>
      <c r="AS104" s="241">
        <f>IF(AS$32="",IF(AS$31="",(SUMIF(S!$HC$15:$HL$15,'Ciclo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Semaforico'!AS$30,O!$HC79:$HL79))*AS$31),(SUMIF(S!$HC$15:$HL$15,'Ciclo Semaforico'!AS$32,S!$HC79:$HL79)+SUMIF(N!$HC$15:$HL$15,'Ciclo Semaforico'!AS$32,N!$HC79:$HL79)+SUMIF(E!$HC$15:$HL$15,'Ciclo Semaforico'!AS$32,E!$HC79:$HL79)+SUMIF(O!$HC$15:$HL$15,'Ciclo Semaforico'!AS$32,O!$HC79:$HL79))-IF(AS$31="",(SUMIF(S!$HC$15:$HL$15,'Ciclo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Semaforico'!AS$30,O!$HC79:$HL79))*AS$31))</f>
        <v>0</v>
      </c>
      <c r="AT104" s="241">
        <f>IF(AT$32="",IF(AT$31="",(SUMIF(S!$HC$15:$HL$15,'Ciclo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Semaforico'!AT$30,O!$HC79:$HL79))*AT$31),(SUMIF(S!$HC$15:$HL$15,'Ciclo Semaforico'!AT$32,S!$HC79:$HL79)+SUMIF(N!$HC$15:$HL$15,'Ciclo Semaforico'!AT$32,N!$HC79:$HL79)+SUMIF(E!$HC$15:$HL$15,'Ciclo Semaforico'!AT$32,E!$HC79:$HL79)+SUMIF(O!$HC$15:$HL$15,'Ciclo Semaforico'!AT$32,O!$HC79:$HL79))-IF(AT$31="",(SUMIF(S!$HC$15:$HL$15,'Ciclo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Semaforico'!AT$30,O!$HC79:$HL79))*AT$31))</f>
        <v>0</v>
      </c>
      <c r="AU104" s="241">
        <f>IF(AU$32="",IF(AU$31="",(SUMIF(S!$HC$15:$HL$15,'Ciclo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Semaforico'!AU$30,O!$HC79:$HL79))*AU$31),(SUMIF(S!$HC$15:$HL$15,'Ciclo Semaforico'!AU$32,S!$HC79:$HL79)+SUMIF(N!$HC$15:$HL$15,'Ciclo Semaforico'!AU$32,N!$HC79:$HL79)+SUMIF(E!$HC$15:$HL$15,'Ciclo Semaforico'!AU$32,E!$HC79:$HL79)+SUMIF(O!$HC$15:$HL$15,'Ciclo Semaforico'!AU$32,O!$HC79:$HL79))-IF(AU$31="",(SUMIF(S!$HC$15:$HL$15,'Ciclo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Semaforico'!AU$30,O!$HC79:$HL79))*AU$31))</f>
        <v>0</v>
      </c>
      <c r="AV104" s="241">
        <f>IF(AV$32="",IF(AV$31="",(SUMIF(S!$HC$15:$HL$15,'Ciclo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Semaforico'!AV$30,O!$HC79:$HL79))*AV$31),(SUMIF(S!$HC$15:$HL$15,'Ciclo Semaforico'!AV$32,S!$HC79:$HL79)+SUMIF(N!$HC$15:$HL$15,'Ciclo Semaforico'!AV$32,N!$HC79:$HL79)+SUMIF(E!$HC$15:$HL$15,'Ciclo Semaforico'!AV$32,E!$HC79:$HL79)+SUMIF(O!$HC$15:$HL$15,'Ciclo Semaforico'!AV$32,O!$HC79:$HL79))-IF(AV$31="",(SUMIF(S!$HC$15:$HL$15,'Ciclo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Semaforico'!AV$30,O!$HC79:$HL79))*AV$31))</f>
        <v>0</v>
      </c>
      <c r="AW104" s="241">
        <f>IF(AW$32="",IF(AW$31="",(SUMIF(S!$HC$15:$HL$15,'Ciclo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Semaforico'!AW$30,O!$HC79:$HL79))*AW$31),(SUMIF(S!$HC$15:$HL$15,'Ciclo Semaforico'!AW$32,S!$HC79:$HL79)+SUMIF(N!$HC$15:$HL$15,'Ciclo Semaforico'!AW$32,N!$HC79:$HL79)+SUMIF(E!$HC$15:$HL$15,'Ciclo Semaforico'!AW$32,E!$HC79:$HL79)+SUMIF(O!$HC$15:$HL$15,'Ciclo Semaforico'!AW$32,O!$HC79:$HL79))-IF(AW$31="",(SUMIF(S!$HC$15:$HL$15,'Ciclo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Semaforico'!AW$30,O!$HC79:$HL79))*AW$31))</f>
        <v>0</v>
      </c>
      <c r="AX104" s="242">
        <f>IF(AX$32="",IF(AX$31="",(SUMIF(S!$HC$15:$HL$15,'Ciclo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Semaforico'!AX$30,O!$HC79:$HL79))*AX$31),(SUMIF(S!$HC$15:$HL$15,'Ciclo Semaforico'!AX$32,S!$HC79:$HL79)+SUMIF(N!$HC$15:$HL$15,'Ciclo Semaforico'!AX$32,N!$HC79:$HL79)+SUMIF(E!$HC$15:$HL$15,'Ciclo Semaforico'!AX$32,E!$HC79:$HL79)+SUMIF(O!$HC$15:$HL$15,'Ciclo Semaforico'!AX$32,O!$HC79:$HL79))-IF(AX$31="",(SUMIF(S!$HC$15:$HL$15,'Ciclo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Semaforico'!AX$30,O!$HC79:$HL79))*AX$31))</f>
        <v>0</v>
      </c>
      <c r="AY104" s="240">
        <f>IF(AY$32="",IF(AY$31="",(SUMIF(S!$HC$15:$HL$15,'Ciclo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Semaforico'!AY$30,O!$HC79:$HL79))*AY$31),(SUMIF(S!$HC$15:$HL$15,'Ciclo Semaforico'!AY$32,S!$HC79:$HL79)+SUMIF(N!$HC$15:$HL$15,'Ciclo Semaforico'!AY$32,N!$HC79:$HL79)+SUMIF(E!$HC$15:$HL$15,'Ciclo Semaforico'!AY$32,E!$HC79:$HL79)+SUMIF(O!$HC$15:$HL$15,'Ciclo Semaforico'!AY$32,O!$HC79:$HL79))-IF(AY$31="",(SUMIF(S!$HC$15:$HL$15,'Ciclo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Semaforico'!AY$30,O!$HC79:$HL79))*AY$31))</f>
        <v>0</v>
      </c>
      <c r="AZ104" s="241">
        <f>IF(AZ$32="",IF(AZ$31="",(SUMIF(S!$HC$15:$HL$15,'Ciclo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Semaforico'!AZ$30,O!$HC79:$HL79))*AZ$31),(SUMIF(S!$HC$15:$HL$15,'Ciclo Semaforico'!AZ$32,S!$HC79:$HL79)+SUMIF(N!$HC$15:$HL$15,'Ciclo Semaforico'!AZ$32,N!$HC79:$HL79)+SUMIF(E!$HC$15:$HL$15,'Ciclo Semaforico'!AZ$32,E!$HC79:$HL79)+SUMIF(O!$HC$15:$HL$15,'Ciclo Semaforico'!AZ$32,O!$HC79:$HL79))-IF(AZ$31="",(SUMIF(S!$HC$15:$HL$15,'Ciclo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Semaforico'!AZ$30,O!$HC79:$HL79))*AZ$31))</f>
        <v>0</v>
      </c>
      <c r="BA104" s="241">
        <f>IF(BA$32="",IF(BA$31="",(SUMIF(S!$HC$15:$HL$15,'Ciclo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Semaforico'!BA$30,O!$HC79:$HL79))*BA$31),(SUMIF(S!$HC$15:$HL$15,'Ciclo Semaforico'!BA$32,S!$HC79:$HL79)+SUMIF(N!$HC$15:$HL$15,'Ciclo Semaforico'!BA$32,N!$HC79:$HL79)+SUMIF(E!$HC$15:$HL$15,'Ciclo Semaforico'!BA$32,E!$HC79:$HL79)+SUMIF(O!$HC$15:$HL$15,'Ciclo Semaforico'!BA$32,O!$HC79:$HL79))-IF(BA$31="",(SUMIF(S!$HC$15:$HL$15,'Ciclo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Semaforico'!BA$30,O!$HC79:$HL79))*BA$31))</f>
        <v>0</v>
      </c>
      <c r="BB104" s="241">
        <f>IF(BB$32="",IF(BB$31="",(SUMIF(S!$HC$15:$HL$15,'Ciclo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Semaforico'!BB$30,O!$HC79:$HL79))*BB$31),(SUMIF(S!$HC$15:$HL$15,'Ciclo Semaforico'!BB$32,S!$HC79:$HL79)+SUMIF(N!$HC$15:$HL$15,'Ciclo Semaforico'!BB$32,N!$HC79:$HL79)+SUMIF(E!$HC$15:$HL$15,'Ciclo Semaforico'!BB$32,E!$HC79:$HL79)+SUMIF(O!$HC$15:$HL$15,'Ciclo Semaforico'!BB$32,O!$HC79:$HL79))-IF(BB$31="",(SUMIF(S!$HC$15:$HL$15,'Ciclo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Semaforico'!BB$30,O!$HC79:$HL79))*BB$31))</f>
        <v>0</v>
      </c>
      <c r="BC104" s="241">
        <f>IF(BC$32="",IF(BC$31="",(SUMIF(S!$HC$15:$HL$15,'Ciclo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Semaforico'!BC$30,O!$HC79:$HL79))*BC$31),(SUMIF(S!$HC$15:$HL$15,'Ciclo Semaforico'!BC$32,S!$HC79:$HL79)+SUMIF(N!$HC$15:$HL$15,'Ciclo Semaforico'!BC$32,N!$HC79:$HL79)+SUMIF(E!$HC$15:$HL$15,'Ciclo Semaforico'!BC$32,E!$HC79:$HL79)+SUMIF(O!$HC$15:$HL$15,'Ciclo Semaforico'!BC$32,O!$HC79:$HL79))-IF(BC$31="",(SUMIF(S!$HC$15:$HL$15,'Ciclo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Semaforico'!BC$30,O!$HC79:$HL79))*BC$31))</f>
        <v>0</v>
      </c>
      <c r="BD104" s="241">
        <f>IF(BD$32="",IF(BD$31="",(SUMIF(S!$HC$15:$HL$15,'Ciclo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Semaforico'!BD$30,O!$HC79:$HL79))*BD$31),(SUMIF(S!$HC$15:$HL$15,'Ciclo Semaforico'!BD$32,S!$HC79:$HL79)+SUMIF(N!$HC$15:$HL$15,'Ciclo Semaforico'!BD$32,N!$HC79:$HL79)+SUMIF(E!$HC$15:$HL$15,'Ciclo Semaforico'!BD$32,E!$HC79:$HL79)+SUMIF(O!$HC$15:$HL$15,'Ciclo Semaforico'!BD$32,O!$HC79:$HL79))-IF(BD$31="",(SUMIF(S!$HC$15:$HL$15,'Ciclo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Semaforico'!BD$30,O!$HC79:$HL79))*BD$31))</f>
        <v>0</v>
      </c>
      <c r="BE104" s="241">
        <f>IF(BE$32="",IF(BE$31="",(SUMIF(S!$HC$15:$HL$15,'Ciclo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Semaforico'!BE$30,O!$HC79:$HL79))*BE$31),(SUMIF(S!$HC$15:$HL$15,'Ciclo Semaforico'!BE$32,S!$HC79:$HL79)+SUMIF(N!$HC$15:$HL$15,'Ciclo Semaforico'!BE$32,N!$HC79:$HL79)+SUMIF(E!$HC$15:$HL$15,'Ciclo Semaforico'!BE$32,E!$HC79:$HL79)+SUMIF(O!$HC$15:$HL$15,'Ciclo Semaforico'!BE$32,O!$HC79:$HL79))-IF(BE$31="",(SUMIF(S!$HC$15:$HL$15,'Ciclo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Semaforico'!BE$30,O!$HC79:$HL79))*BE$31))</f>
        <v>0</v>
      </c>
      <c r="BF104" s="241">
        <f>IF(BF$32="",IF(BF$31="",(SUMIF(S!$HC$15:$HL$15,'Ciclo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Semaforico'!BF$30,O!$HC79:$HL79))*BF$31),(SUMIF(S!$HC$15:$HL$15,'Ciclo Semaforico'!BF$32,S!$HC79:$HL79)+SUMIF(N!$HC$15:$HL$15,'Ciclo Semaforico'!BF$32,N!$HC79:$HL79)+SUMIF(E!$HC$15:$HL$15,'Ciclo Semaforico'!BF$32,E!$HC79:$HL79)+SUMIF(O!$HC$15:$HL$15,'Ciclo Semaforico'!BF$32,O!$HC79:$HL79))-IF(BF$31="",(SUMIF(S!$HC$15:$HL$15,'Ciclo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Semaforico'!BF$30,O!$HC79:$HL79))*BF$31))</f>
        <v>0</v>
      </c>
      <c r="BG104" s="241">
        <f>IF(BG$32="",IF(BG$31="",(SUMIF(S!$HC$15:$HL$15,'Ciclo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Semaforico'!BG$30,O!$HC79:$HL79))*BG$31),(SUMIF(S!$HC$15:$HL$15,'Ciclo Semaforico'!BG$32,S!$HC79:$HL79)+SUMIF(N!$HC$15:$HL$15,'Ciclo Semaforico'!BG$32,N!$HC79:$HL79)+SUMIF(E!$HC$15:$HL$15,'Ciclo Semaforico'!BG$32,E!$HC79:$HL79)+SUMIF(O!$HC$15:$HL$15,'Ciclo Semaforico'!BG$32,O!$HC79:$HL79))-IF(BG$31="",(SUMIF(S!$HC$15:$HL$15,'Ciclo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Semaforico'!BG$30,O!$HC79:$HL79))*BG$31))</f>
        <v>0</v>
      </c>
      <c r="BH104" s="241">
        <f>IF(BH$32="",IF(BH$31="",(SUMIF(S!$HC$15:$HL$15,'Ciclo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Semaforico'!BH$30,O!$HC79:$HL79))*BH$31),(SUMIF(S!$HC$15:$HL$15,'Ciclo Semaforico'!BH$32,S!$HC79:$HL79)+SUMIF(N!$HC$15:$HL$15,'Ciclo Semaforico'!BH$32,N!$HC79:$HL79)+SUMIF(E!$HC$15:$HL$15,'Ciclo Semaforico'!BH$32,E!$HC79:$HL79)+SUMIF(O!$HC$15:$HL$15,'Ciclo Semaforico'!BH$32,O!$HC79:$HL79))-IF(BH$31="",(SUMIF(S!$HC$15:$HL$15,'Ciclo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Semaforico'!BH$30,O!$HC79:$HL79))*BH$31))</f>
        <v>0</v>
      </c>
      <c r="BI104" s="241">
        <f>IF(BI$32="",IF(BI$31="",(SUMIF(S!$HC$15:$HL$15,'Ciclo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Semaforico'!BI$30,O!$HC79:$HL79))*BI$31),(SUMIF(S!$HC$15:$HL$15,'Ciclo Semaforico'!BI$32,S!$HC79:$HL79)+SUMIF(N!$HC$15:$HL$15,'Ciclo Semaforico'!BI$32,N!$HC79:$HL79)+SUMIF(E!$HC$15:$HL$15,'Ciclo Semaforico'!BI$32,E!$HC79:$HL79)+SUMIF(O!$HC$15:$HL$15,'Ciclo Semaforico'!BI$32,O!$HC79:$HL79))-IF(BI$31="",(SUMIF(S!$HC$15:$HL$15,'Ciclo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Semaforico'!BI$30,O!$HC79:$HL79))*BI$31))</f>
        <v>0</v>
      </c>
      <c r="BJ104" s="242">
        <f>IF(BJ$32="",IF(BJ$31="",(SUMIF(S!$HC$15:$HL$15,'Ciclo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Semaforico'!BJ$30,O!$HC79:$HL79))*BJ$31),(SUMIF(S!$HC$15:$HL$15,'Ciclo Semaforico'!BJ$32,S!$HC79:$HL79)+SUMIF(N!$HC$15:$HL$15,'Ciclo Semaforico'!BJ$32,N!$HC79:$HL79)+SUMIF(E!$HC$15:$HL$15,'Ciclo Semaforico'!BJ$32,E!$HC79:$HL79)+SUMIF(O!$HC$15:$HL$15,'Ciclo Semaforico'!BJ$32,O!$HC79:$HL79))-IF(BJ$31="",(SUMIF(S!$HC$15:$HL$15,'Ciclo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Semaforico'!BJ$30,O!$HC79:$HL79))*BJ$31))</f>
        <v>0</v>
      </c>
      <c r="BK104" s="240">
        <f>IF(BK$32="",IF(BK$31="",(SUMIF(S!$HC$15:$HL$15,'Ciclo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Semaforico'!BK$30,O!$HC79:$HL79))*BK$31),(SUMIF(S!$HC$15:$HL$15,'Ciclo Semaforico'!BK$32,S!$HC79:$HL79)+SUMIF(N!$HC$15:$HL$15,'Ciclo Semaforico'!BK$32,N!$HC79:$HL79)+SUMIF(E!$HC$15:$HL$15,'Ciclo Semaforico'!BK$32,E!$HC79:$HL79)+SUMIF(O!$HC$15:$HL$15,'Ciclo Semaforico'!BK$32,O!$HC79:$HL79))-IF(BK$31="",(SUMIF(S!$HC$15:$HL$15,'Ciclo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Semaforico'!BK$30,O!$HC79:$HL79))*BK$31))</f>
        <v>0</v>
      </c>
      <c r="BL104" s="241">
        <f>IF(BL$32="",IF(BL$31="",(SUMIF(S!$HC$15:$HL$15,'Ciclo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Semaforico'!BL$30,O!$HC79:$HL79))*BL$31),(SUMIF(S!$HC$15:$HL$15,'Ciclo Semaforico'!BL$32,S!$HC79:$HL79)+SUMIF(N!$HC$15:$HL$15,'Ciclo Semaforico'!BL$32,N!$HC79:$HL79)+SUMIF(E!$HC$15:$HL$15,'Ciclo Semaforico'!BL$32,E!$HC79:$HL79)+SUMIF(O!$HC$15:$HL$15,'Ciclo Semaforico'!BL$32,O!$HC79:$HL79))-IF(BL$31="",(SUMIF(S!$HC$15:$HL$15,'Ciclo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Semaforico'!BL$30,O!$HC79:$HL79))*BL$31))</f>
        <v>0</v>
      </c>
      <c r="BM104" s="241">
        <f>IF(BM$32="",IF(BM$31="",(SUMIF(S!$HC$15:$HL$15,'Ciclo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Semaforico'!BM$30,O!$HC79:$HL79))*BM$31),(SUMIF(S!$HC$15:$HL$15,'Ciclo Semaforico'!BM$32,S!$HC79:$HL79)+SUMIF(N!$HC$15:$HL$15,'Ciclo Semaforico'!BM$32,N!$HC79:$HL79)+SUMIF(E!$HC$15:$HL$15,'Ciclo Semaforico'!BM$32,E!$HC79:$HL79)+SUMIF(O!$HC$15:$HL$15,'Ciclo Semaforico'!BM$32,O!$HC79:$HL79))-IF(BM$31="",(SUMIF(S!$HC$15:$HL$15,'Ciclo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Semaforico'!BM$30,O!$HC79:$HL79))*BM$31))</f>
        <v>0</v>
      </c>
      <c r="BN104" s="241">
        <f>IF(BN$32="",IF(BN$31="",(SUMIF(S!$HC$15:$HL$15,'Ciclo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Semaforico'!BN$30,O!$HC79:$HL79))*BN$31),(SUMIF(S!$HC$15:$HL$15,'Ciclo Semaforico'!BN$32,S!$HC79:$HL79)+SUMIF(N!$HC$15:$HL$15,'Ciclo Semaforico'!BN$32,N!$HC79:$HL79)+SUMIF(E!$HC$15:$HL$15,'Ciclo Semaforico'!BN$32,E!$HC79:$HL79)+SUMIF(O!$HC$15:$HL$15,'Ciclo Semaforico'!BN$32,O!$HC79:$HL79))-IF(BN$31="",(SUMIF(S!$HC$15:$HL$15,'Ciclo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Semaforico'!BN$30,O!$HC79:$HL79))*BN$31))</f>
        <v>0</v>
      </c>
      <c r="BO104" s="241">
        <f>IF(BO$32="",IF(BO$31="",(SUMIF(S!$HC$15:$HL$15,'Ciclo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Semaforico'!BO$30,O!$HC79:$HL79))*BO$31),(SUMIF(S!$HC$15:$HL$15,'Ciclo Semaforico'!BO$32,S!$HC79:$HL79)+SUMIF(N!$HC$15:$HL$15,'Ciclo Semaforico'!BO$32,N!$HC79:$HL79)+SUMIF(E!$HC$15:$HL$15,'Ciclo Semaforico'!BO$32,E!$HC79:$HL79)+SUMIF(O!$HC$15:$HL$15,'Ciclo Semaforico'!BO$32,O!$HC79:$HL79))-IF(BO$31="",(SUMIF(S!$HC$15:$HL$15,'Ciclo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Semaforico'!BO$30,O!$HC79:$HL79))*BO$31))</f>
        <v>0</v>
      </c>
      <c r="BP104" s="241">
        <f>IF(BP$32="",IF(BP$31="",(SUMIF(S!$HC$15:$HL$15,'Ciclo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Semaforico'!BP$30,O!$HC79:$HL79))*BP$31),(SUMIF(S!$HC$15:$HL$15,'Ciclo Semaforico'!BP$32,S!$HC79:$HL79)+SUMIF(N!$HC$15:$HL$15,'Ciclo Semaforico'!BP$32,N!$HC79:$HL79)+SUMIF(E!$HC$15:$HL$15,'Ciclo Semaforico'!BP$32,E!$HC79:$HL79)+SUMIF(O!$HC$15:$HL$15,'Ciclo Semaforico'!BP$32,O!$HC79:$HL79))-IF(BP$31="",(SUMIF(S!$HC$15:$HL$15,'Ciclo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Semaforico'!BP$30,O!$HC79:$HL79))*BP$31))</f>
        <v>0</v>
      </c>
      <c r="BQ104" s="241">
        <f>IF(BQ$32="",IF(BQ$31="",(SUMIF(S!$HC$15:$HL$15,'Ciclo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Semaforico'!BQ$30,O!$HC79:$HL79))*BQ$31),(SUMIF(S!$HC$15:$HL$15,'Ciclo Semaforico'!BQ$32,S!$HC79:$HL79)+SUMIF(N!$HC$15:$HL$15,'Ciclo Semaforico'!BQ$32,N!$HC79:$HL79)+SUMIF(E!$HC$15:$HL$15,'Ciclo Semaforico'!BQ$32,E!$HC79:$HL79)+SUMIF(O!$HC$15:$HL$15,'Ciclo Semaforico'!BQ$32,O!$HC79:$HL79))-IF(BQ$31="",(SUMIF(S!$HC$15:$HL$15,'Ciclo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Semaforico'!BQ$30,O!$HC79:$HL79))*BQ$31))</f>
        <v>0</v>
      </c>
      <c r="BR104" s="241">
        <f>IF(BR$32="",IF(BR$31="",(SUMIF(S!$HC$15:$HL$15,'Ciclo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Semaforico'!BR$30,O!$HC79:$HL79))*BR$31),(SUMIF(S!$HC$15:$HL$15,'Ciclo Semaforico'!BR$32,S!$HC79:$HL79)+SUMIF(N!$HC$15:$HL$15,'Ciclo Semaforico'!BR$32,N!$HC79:$HL79)+SUMIF(E!$HC$15:$HL$15,'Ciclo Semaforico'!BR$32,E!$HC79:$HL79)+SUMIF(O!$HC$15:$HL$15,'Ciclo Semaforico'!BR$32,O!$HC79:$HL79))-IF(BR$31="",(SUMIF(S!$HC$15:$HL$15,'Ciclo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Semaforico'!BR$30,O!$HC79:$HL79))*BR$31))</f>
        <v>0</v>
      </c>
      <c r="BS104" s="241">
        <f>IF(BS$32="",IF(BS$31="",(SUMIF(S!$HC$15:$HL$15,'Ciclo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Semaforico'!BS$30,O!$HC79:$HL79))*BS$31),(SUMIF(S!$HC$15:$HL$15,'Ciclo Semaforico'!BS$32,S!$HC79:$HL79)+SUMIF(N!$HC$15:$HL$15,'Ciclo Semaforico'!BS$32,N!$HC79:$HL79)+SUMIF(E!$HC$15:$HL$15,'Ciclo Semaforico'!BS$32,E!$HC79:$HL79)+SUMIF(O!$HC$15:$HL$15,'Ciclo Semaforico'!BS$32,O!$HC79:$HL79))-IF(BS$31="",(SUMIF(S!$HC$15:$HL$15,'Ciclo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Semaforico'!BS$30,O!$HC79:$HL79))*BS$31))</f>
        <v>0</v>
      </c>
      <c r="BT104" s="241">
        <f>IF(BT$32="",IF(BT$31="",(SUMIF(S!$HC$15:$HL$15,'Ciclo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Semaforico'!BT$30,O!$HC79:$HL79))*BT$31),(SUMIF(S!$HC$15:$HL$15,'Ciclo Semaforico'!BT$32,S!$HC79:$HL79)+SUMIF(N!$HC$15:$HL$15,'Ciclo Semaforico'!BT$32,N!$HC79:$HL79)+SUMIF(E!$HC$15:$HL$15,'Ciclo Semaforico'!BT$32,E!$HC79:$HL79)+SUMIF(O!$HC$15:$HL$15,'Ciclo Semaforico'!BT$32,O!$HC79:$HL79))-IF(BT$31="",(SUMIF(S!$HC$15:$HL$15,'Ciclo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Semaforico'!BT$30,O!$HC79:$HL79))*BT$31))</f>
        <v>0</v>
      </c>
      <c r="BU104" s="241">
        <f>IF(BU$32="",IF(BU$31="",(SUMIF(S!$HC$15:$HL$15,'Ciclo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Semaforico'!BU$30,O!$HC79:$HL79))*BU$31),(SUMIF(S!$HC$15:$HL$15,'Ciclo Semaforico'!BU$32,S!$HC79:$HL79)+SUMIF(N!$HC$15:$HL$15,'Ciclo Semaforico'!BU$32,N!$HC79:$HL79)+SUMIF(E!$HC$15:$HL$15,'Ciclo Semaforico'!BU$32,E!$HC79:$HL79)+SUMIF(O!$HC$15:$HL$15,'Ciclo Semaforico'!BU$32,O!$HC79:$HL79))-IF(BU$31="",(SUMIF(S!$HC$15:$HL$15,'Ciclo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Semaforico'!BU$30,O!$HC79:$HL79))*BU$31))</f>
        <v>0</v>
      </c>
      <c r="BV104" s="242">
        <f>IF(BV$32="",IF(BV$31="",(SUMIF(S!$HC$15:$HL$15,'Ciclo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Semaforico'!BV$30,O!$HC79:$HL79))*BV$31),(SUMIF(S!$HC$15:$HL$15,'Ciclo Semaforico'!BV$32,S!$HC79:$HL79)+SUMIF(N!$HC$15:$HL$15,'Ciclo Semaforico'!BV$32,N!$HC79:$HL79)+SUMIF(E!$HC$15:$HL$15,'Ciclo Semaforico'!BV$32,E!$HC79:$HL79)+SUMIF(O!$HC$15:$HL$15,'Ciclo Semaforico'!BV$32,O!$HC79:$HL79))-IF(BV$31="",(SUMIF(S!$HC$15:$HL$15,'Ciclo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Semaforico'!BV$30,O!$HC79:$HL79))*BV$31))</f>
        <v>0</v>
      </c>
      <c r="BW104" s="240">
        <f>IF(BW$32="",IF(BW$31="",(SUMIF(S!$HC$15:$HL$15,'Ciclo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Semaforico'!BW$30,O!$HC79:$HL79))*BW$31),(SUMIF(S!$HC$15:$HL$15,'Ciclo Semaforico'!BW$32,S!$HC79:$HL79)+SUMIF(N!$HC$15:$HL$15,'Ciclo Semaforico'!BW$32,N!$HC79:$HL79)+SUMIF(E!$HC$15:$HL$15,'Ciclo Semaforico'!BW$32,E!$HC79:$HL79)+SUMIF(O!$HC$15:$HL$15,'Ciclo Semaforico'!BW$32,O!$HC79:$HL79))-IF(BW$31="",(SUMIF(S!$HC$15:$HL$15,'Ciclo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Semaforico'!BW$30,O!$HC79:$HL79))*BW$31))</f>
        <v>0</v>
      </c>
      <c r="BX104" s="241">
        <f>IF(BX$32="",IF(BX$31="",(SUMIF(S!$HC$15:$HL$15,'Ciclo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Semaforico'!BX$30,O!$HC79:$HL79))*BX$31),(SUMIF(S!$HC$15:$HL$15,'Ciclo Semaforico'!BX$32,S!$HC79:$HL79)+SUMIF(N!$HC$15:$HL$15,'Ciclo Semaforico'!BX$32,N!$HC79:$HL79)+SUMIF(E!$HC$15:$HL$15,'Ciclo Semaforico'!BX$32,E!$HC79:$HL79)+SUMIF(O!$HC$15:$HL$15,'Ciclo Semaforico'!BX$32,O!$HC79:$HL79))-IF(BX$31="",(SUMIF(S!$HC$15:$HL$15,'Ciclo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Semaforico'!BX$30,O!$HC79:$HL79))*BX$31))</f>
        <v>0</v>
      </c>
      <c r="BY104" s="241">
        <f>IF(BY$32="",IF(BY$31="",(SUMIF(S!$HC$15:$HL$15,'Ciclo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Semaforico'!BY$30,O!$HC79:$HL79))*BY$31),(SUMIF(S!$HC$15:$HL$15,'Ciclo Semaforico'!BY$32,S!$HC79:$HL79)+SUMIF(N!$HC$15:$HL$15,'Ciclo Semaforico'!BY$32,N!$HC79:$HL79)+SUMIF(E!$HC$15:$HL$15,'Ciclo Semaforico'!BY$32,E!$HC79:$HL79)+SUMIF(O!$HC$15:$HL$15,'Ciclo Semaforico'!BY$32,O!$HC79:$HL79))-IF(BY$31="",(SUMIF(S!$HC$15:$HL$15,'Ciclo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Semaforico'!BY$30,O!$HC79:$HL79))*BY$31))</f>
        <v>0</v>
      </c>
      <c r="BZ104" s="241">
        <f>IF(BZ$32="",IF(BZ$31="",(SUMIF(S!$HC$15:$HL$15,'Ciclo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Semaforico'!BZ$30,O!$HC79:$HL79))*BZ$31),(SUMIF(S!$HC$15:$HL$15,'Ciclo Semaforico'!BZ$32,S!$HC79:$HL79)+SUMIF(N!$HC$15:$HL$15,'Ciclo Semaforico'!BZ$32,N!$HC79:$HL79)+SUMIF(E!$HC$15:$HL$15,'Ciclo Semaforico'!BZ$32,E!$HC79:$HL79)+SUMIF(O!$HC$15:$HL$15,'Ciclo Semaforico'!BZ$32,O!$HC79:$HL79))-IF(BZ$31="",(SUMIF(S!$HC$15:$HL$15,'Ciclo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Semaforico'!BZ$30,O!$HC79:$HL79))*BZ$31))</f>
        <v>0</v>
      </c>
      <c r="CA104" s="241">
        <f>IF(CA$32="",IF(CA$31="",(SUMIF(S!$HC$15:$HL$15,'Ciclo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Semaforico'!CA$30,O!$HC79:$HL79))*CA$31),(SUMIF(S!$HC$15:$HL$15,'Ciclo Semaforico'!CA$32,S!$HC79:$HL79)+SUMIF(N!$HC$15:$HL$15,'Ciclo Semaforico'!CA$32,N!$HC79:$HL79)+SUMIF(E!$HC$15:$HL$15,'Ciclo Semaforico'!CA$32,E!$HC79:$HL79)+SUMIF(O!$HC$15:$HL$15,'Ciclo Semaforico'!CA$32,O!$HC79:$HL79))-IF(CA$31="",(SUMIF(S!$HC$15:$HL$15,'Ciclo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Semaforico'!CA$30,O!$HC79:$HL79))*CA$31))</f>
        <v>0</v>
      </c>
      <c r="CB104" s="241">
        <f>IF(CB$32="",IF(CB$31="",(SUMIF(S!$HC$15:$HL$15,'Ciclo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Semaforico'!CB$30,O!$HC79:$HL79))*CB$31),(SUMIF(S!$HC$15:$HL$15,'Ciclo Semaforico'!CB$32,S!$HC79:$HL79)+SUMIF(N!$HC$15:$HL$15,'Ciclo Semaforico'!CB$32,N!$HC79:$HL79)+SUMIF(E!$HC$15:$HL$15,'Ciclo Semaforico'!CB$32,E!$HC79:$HL79)+SUMIF(O!$HC$15:$HL$15,'Ciclo Semaforico'!CB$32,O!$HC79:$HL79))-IF(CB$31="",(SUMIF(S!$HC$15:$HL$15,'Ciclo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Semaforico'!CB$30,O!$HC79:$HL79))*CB$31))</f>
        <v>0</v>
      </c>
      <c r="CC104" s="241">
        <f>IF(CC$32="",IF(CC$31="",(SUMIF(S!$HC$15:$HL$15,'Ciclo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Semaforico'!CC$30,O!$HC79:$HL79))*CC$31),(SUMIF(S!$HC$15:$HL$15,'Ciclo Semaforico'!CC$32,S!$HC79:$HL79)+SUMIF(N!$HC$15:$HL$15,'Ciclo Semaforico'!CC$32,N!$HC79:$HL79)+SUMIF(E!$HC$15:$HL$15,'Ciclo Semaforico'!CC$32,E!$HC79:$HL79)+SUMIF(O!$HC$15:$HL$15,'Ciclo Semaforico'!CC$32,O!$HC79:$HL79))-IF(CC$31="",(SUMIF(S!$HC$15:$HL$15,'Ciclo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Semaforico'!CC$30,O!$HC79:$HL79))*CC$31))</f>
        <v>0</v>
      </c>
      <c r="CD104" s="241">
        <f>IF(CD$32="",IF(CD$31="",(SUMIF(S!$HC$15:$HL$15,'Ciclo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Semaforico'!CD$30,O!$HC79:$HL79))*CD$31),(SUMIF(S!$HC$15:$HL$15,'Ciclo Semaforico'!CD$32,S!$HC79:$HL79)+SUMIF(N!$HC$15:$HL$15,'Ciclo Semaforico'!CD$32,N!$HC79:$HL79)+SUMIF(E!$HC$15:$HL$15,'Ciclo Semaforico'!CD$32,E!$HC79:$HL79)+SUMIF(O!$HC$15:$HL$15,'Ciclo Semaforico'!CD$32,O!$HC79:$HL79))-IF(CD$31="",(SUMIF(S!$HC$15:$HL$15,'Ciclo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Semaforico'!CD$30,O!$HC79:$HL79))*CD$31))</f>
        <v>0</v>
      </c>
      <c r="CE104" s="241">
        <f>IF(CE$32="",IF(CE$31="",(SUMIF(S!$HC$15:$HL$15,'Ciclo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Semaforico'!CE$30,O!$HC79:$HL79))*CE$31),(SUMIF(S!$HC$15:$HL$15,'Ciclo Semaforico'!CE$32,S!$HC79:$HL79)+SUMIF(N!$HC$15:$HL$15,'Ciclo Semaforico'!CE$32,N!$HC79:$HL79)+SUMIF(E!$HC$15:$HL$15,'Ciclo Semaforico'!CE$32,E!$HC79:$HL79)+SUMIF(O!$HC$15:$HL$15,'Ciclo Semaforico'!CE$32,O!$HC79:$HL79))-IF(CE$31="",(SUMIF(S!$HC$15:$HL$15,'Ciclo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Semaforico'!CE$30,O!$HC79:$HL79))*CE$31))</f>
        <v>0</v>
      </c>
      <c r="CF104" s="241">
        <f>IF(CF$32="",IF(CF$31="",(SUMIF(S!$HC$15:$HL$15,'Ciclo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Semaforico'!CF$30,O!$HC79:$HL79))*CF$31),(SUMIF(S!$HC$15:$HL$15,'Ciclo Semaforico'!CF$32,S!$HC79:$HL79)+SUMIF(N!$HC$15:$HL$15,'Ciclo Semaforico'!CF$32,N!$HC79:$HL79)+SUMIF(E!$HC$15:$HL$15,'Ciclo Semaforico'!CF$32,E!$HC79:$HL79)+SUMIF(O!$HC$15:$HL$15,'Ciclo Semaforico'!CF$32,O!$HC79:$HL79))-IF(CF$31="",(SUMIF(S!$HC$15:$HL$15,'Ciclo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Semaforico'!CF$30,O!$HC79:$HL79))*CF$31))</f>
        <v>0</v>
      </c>
      <c r="CG104" s="241">
        <f>IF(CG$32="",IF(CG$31="",(SUMIF(S!$HC$15:$HL$15,'Ciclo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Semaforico'!CG$30,O!$HC79:$HL79))*CG$31),(SUMIF(S!$HC$15:$HL$15,'Ciclo Semaforico'!CG$32,S!$HC79:$HL79)+SUMIF(N!$HC$15:$HL$15,'Ciclo Semaforico'!CG$32,N!$HC79:$HL79)+SUMIF(E!$HC$15:$HL$15,'Ciclo Semaforico'!CG$32,E!$HC79:$HL79)+SUMIF(O!$HC$15:$HL$15,'Ciclo Semaforico'!CG$32,O!$HC79:$HL79))-IF(CG$31="",(SUMIF(S!$HC$15:$HL$15,'Ciclo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Semaforico'!CG$30,O!$HC79:$HL79))*CG$31))</f>
        <v>0</v>
      </c>
      <c r="CH104" s="242">
        <f>IF(CH$32="",IF(CH$31="",(SUMIF(S!$HC$15:$HL$15,'Ciclo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Semaforico'!CH$30,O!$HC79:$HL79))*CH$31),(SUMIF(S!$HC$15:$HL$15,'Ciclo Semaforico'!CH$32,S!$HC79:$HL79)+SUMIF(N!$HC$15:$HL$15,'Ciclo Semaforico'!CH$32,N!$HC79:$HL79)+SUMIF(E!$HC$15:$HL$15,'Ciclo Semaforico'!CH$32,E!$HC79:$HL79)+SUMIF(O!$HC$15:$HL$15,'Ciclo Semaforico'!CH$32,O!$HC79:$HL79))-IF(CH$31="",(SUMIF(S!$HC$15:$HL$15,'Ciclo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Semaforico'!CH$30,O!$HC79:$HL79))*CH$31))</f>
        <v>0</v>
      </c>
      <c r="CI104" s="240" t="e">
        <f t="shared" si="208"/>
        <v>#REF!</v>
      </c>
      <c r="CJ104" s="241" t="e">
        <f t="shared" si="209"/>
        <v>#REF!</v>
      </c>
      <c r="CK104" s="241" t="e">
        <f t="shared" si="210"/>
        <v>#REF!</v>
      </c>
      <c r="CL104" s="241" t="e">
        <f t="shared" si="211"/>
        <v>#REF!</v>
      </c>
      <c r="CM104" s="241" t="e">
        <f t="shared" si="212"/>
        <v>#REF!</v>
      </c>
      <c r="CN104" s="241" t="e">
        <f t="shared" si="213"/>
        <v>#REF!</v>
      </c>
      <c r="CO104" s="241" t="e">
        <f t="shared" si="214"/>
        <v>#REF!</v>
      </c>
      <c r="CP104" s="241" t="e">
        <f t="shared" si="215"/>
        <v>#REF!</v>
      </c>
      <c r="CQ104" s="241" t="e">
        <f t="shared" si="216"/>
        <v>#REF!</v>
      </c>
      <c r="CR104" s="241" t="e">
        <f t="shared" si="217"/>
        <v>#REF!</v>
      </c>
      <c r="CS104" s="241" t="e">
        <f t="shared" si="218"/>
        <v>#REF!</v>
      </c>
      <c r="CT104" s="242">
        <f t="shared" si="219"/>
        <v>0</v>
      </c>
      <c r="CU104" s="240" t="e">
        <f t="shared" si="220"/>
        <v>#REF!</v>
      </c>
      <c r="CV104" s="241" t="e">
        <f t="shared" si="221"/>
        <v>#REF!</v>
      </c>
      <c r="CW104" s="241" t="e">
        <f t="shared" si="222"/>
        <v>#REF!</v>
      </c>
      <c r="CX104" s="241">
        <f t="shared" si="223"/>
        <v>0</v>
      </c>
      <c r="CY104" s="241">
        <f t="shared" si="224"/>
        <v>0</v>
      </c>
      <c r="CZ104" s="241">
        <f t="shared" si="225"/>
        <v>0</v>
      </c>
      <c r="DA104" s="241">
        <f t="shared" si="226"/>
        <v>0</v>
      </c>
      <c r="DB104" s="241">
        <f t="shared" si="227"/>
        <v>0</v>
      </c>
      <c r="DC104" s="241">
        <f t="shared" si="228"/>
        <v>0</v>
      </c>
      <c r="DD104" s="241">
        <f t="shared" si="229"/>
        <v>0</v>
      </c>
      <c r="DE104" s="241">
        <f t="shared" si="230"/>
        <v>0</v>
      </c>
      <c r="DF104" s="242">
        <f t="shared" si="231"/>
        <v>0</v>
      </c>
      <c r="DG104" s="240">
        <f t="shared" si="232"/>
        <v>0</v>
      </c>
      <c r="DH104" s="241">
        <f t="shared" si="233"/>
        <v>0</v>
      </c>
      <c r="DI104" s="241">
        <f t="shared" si="234"/>
        <v>0</v>
      </c>
      <c r="DJ104" s="241">
        <f t="shared" si="235"/>
        <v>0</v>
      </c>
      <c r="DK104" s="241">
        <f t="shared" si="236"/>
        <v>0</v>
      </c>
      <c r="DL104" s="241">
        <f t="shared" si="237"/>
        <v>0</v>
      </c>
      <c r="DM104" s="241">
        <f t="shared" si="238"/>
        <v>0</v>
      </c>
      <c r="DN104" s="241">
        <f t="shared" si="239"/>
        <v>0</v>
      </c>
      <c r="DO104" s="241">
        <f t="shared" si="240"/>
        <v>0</v>
      </c>
      <c r="DP104" s="241">
        <f t="shared" si="241"/>
        <v>0</v>
      </c>
      <c r="DQ104" s="241">
        <f t="shared" si="242"/>
        <v>0</v>
      </c>
      <c r="DR104" s="242">
        <f t="shared" si="243"/>
        <v>0</v>
      </c>
      <c r="DS104" s="240">
        <f t="shared" si="244"/>
        <v>0</v>
      </c>
      <c r="DT104" s="241">
        <f t="shared" si="245"/>
        <v>0</v>
      </c>
      <c r="DU104" s="241">
        <f t="shared" si="246"/>
        <v>0</v>
      </c>
      <c r="DV104" s="241">
        <f t="shared" si="247"/>
        <v>0</v>
      </c>
      <c r="DW104" s="241">
        <f t="shared" si="248"/>
        <v>0</v>
      </c>
      <c r="DX104" s="241">
        <f t="shared" si="249"/>
        <v>0</v>
      </c>
      <c r="DY104" s="241">
        <f t="shared" si="250"/>
        <v>0</v>
      </c>
      <c r="DZ104" s="241">
        <f t="shared" si="251"/>
        <v>0</v>
      </c>
      <c r="EA104" s="241">
        <f t="shared" si="252"/>
        <v>0</v>
      </c>
      <c r="EB104" s="241">
        <f t="shared" si="253"/>
        <v>0</v>
      </c>
      <c r="EC104" s="241">
        <f t="shared" si="254"/>
        <v>0</v>
      </c>
      <c r="ED104" s="242">
        <f t="shared" si="255"/>
        <v>0</v>
      </c>
      <c r="EE104" s="240">
        <f t="shared" si="256"/>
        <v>0</v>
      </c>
      <c r="EF104" s="241">
        <f t="shared" si="257"/>
        <v>0</v>
      </c>
      <c r="EG104" s="241">
        <f t="shared" si="258"/>
        <v>0</v>
      </c>
      <c r="EH104" s="241">
        <f t="shared" si="259"/>
        <v>0</v>
      </c>
      <c r="EI104" s="241">
        <f t="shared" si="260"/>
        <v>0</v>
      </c>
      <c r="EJ104" s="241">
        <f t="shared" si="261"/>
        <v>0</v>
      </c>
      <c r="EK104" s="241">
        <f t="shared" si="262"/>
        <v>0</v>
      </c>
      <c r="EL104" s="241">
        <f t="shared" si="263"/>
        <v>0</v>
      </c>
      <c r="EM104" s="241">
        <f t="shared" si="264"/>
        <v>0</v>
      </c>
      <c r="EN104" s="241">
        <f t="shared" si="265"/>
        <v>0</v>
      </c>
      <c r="EO104" s="241">
        <f t="shared" si="266"/>
        <v>0</v>
      </c>
      <c r="EP104" s="242">
        <f t="shared" si="267"/>
        <v>0</v>
      </c>
      <c r="EQ104" s="251" t="e">
        <f t="shared" si="268"/>
        <v>#REF!</v>
      </c>
      <c r="ER104" s="252" t="e">
        <f t="shared" si="269"/>
        <v>#REF!</v>
      </c>
      <c r="ES104" s="252" t="e">
        <f t="shared" si="270"/>
        <v>#REF!</v>
      </c>
      <c r="ET104" s="252" t="e">
        <f t="shared" si="271"/>
        <v>#REF!</v>
      </c>
      <c r="EU104" s="252" t="e">
        <f t="shared" si="272"/>
        <v>#REF!</v>
      </c>
      <c r="EV104" s="252" t="e">
        <f t="shared" si="273"/>
        <v>#REF!</v>
      </c>
      <c r="EW104" s="252" t="e">
        <f t="shared" si="274"/>
        <v>#REF!</v>
      </c>
      <c r="EX104" s="252" t="e">
        <f t="shared" si="275"/>
        <v>#REF!</v>
      </c>
      <c r="EY104" s="252" t="e">
        <f t="shared" si="276"/>
        <v>#REF!</v>
      </c>
      <c r="EZ104" s="252" t="e">
        <f t="shared" si="277"/>
        <v>#REF!</v>
      </c>
      <c r="FA104" s="252" t="e">
        <f t="shared" si="278"/>
        <v>#REF!</v>
      </c>
      <c r="FB104" s="253" t="str">
        <f t="shared" si="279"/>
        <v/>
      </c>
      <c r="FC104" s="251" t="e">
        <f t="shared" si="280"/>
        <v>#REF!</v>
      </c>
      <c r="FD104" s="252" t="e">
        <f t="shared" si="281"/>
        <v>#REF!</v>
      </c>
      <c r="FE104" s="252" t="e">
        <f t="shared" si="282"/>
        <v>#REF!</v>
      </c>
      <c r="FF104" s="252" t="str">
        <f t="shared" si="283"/>
        <v/>
      </c>
      <c r="FG104" s="252" t="str">
        <f t="shared" si="284"/>
        <v/>
      </c>
      <c r="FH104" s="252" t="str">
        <f t="shared" si="285"/>
        <v/>
      </c>
      <c r="FI104" s="252" t="str">
        <f t="shared" si="286"/>
        <v/>
      </c>
      <c r="FJ104" s="252" t="str">
        <f t="shared" si="287"/>
        <v/>
      </c>
      <c r="FK104" s="252" t="str">
        <f t="shared" si="288"/>
        <v/>
      </c>
      <c r="FL104" s="252" t="str">
        <f t="shared" si="289"/>
        <v/>
      </c>
      <c r="FM104" s="252" t="str">
        <f t="shared" si="290"/>
        <v/>
      </c>
      <c r="FN104" s="253" t="str">
        <f t="shared" si="291"/>
        <v/>
      </c>
      <c r="FO104" s="251" t="str">
        <f t="shared" si="292"/>
        <v/>
      </c>
      <c r="FP104" s="252" t="str">
        <f t="shared" si="293"/>
        <v/>
      </c>
      <c r="FQ104" s="252" t="str">
        <f t="shared" si="294"/>
        <v/>
      </c>
      <c r="FR104" s="252" t="str">
        <f t="shared" si="295"/>
        <v/>
      </c>
      <c r="FS104" s="252" t="str">
        <f t="shared" si="296"/>
        <v/>
      </c>
      <c r="FT104" s="252" t="str">
        <f t="shared" si="297"/>
        <v/>
      </c>
      <c r="FU104" s="252" t="str">
        <f t="shared" si="298"/>
        <v/>
      </c>
      <c r="FV104" s="252" t="str">
        <f t="shared" si="299"/>
        <v/>
      </c>
      <c r="FW104" s="252" t="str">
        <f t="shared" si="300"/>
        <v/>
      </c>
      <c r="FX104" s="252" t="str">
        <f t="shared" si="301"/>
        <v/>
      </c>
      <c r="FY104" s="252" t="str">
        <f t="shared" si="302"/>
        <v/>
      </c>
      <c r="FZ104" s="253" t="str">
        <f t="shared" si="303"/>
        <v/>
      </c>
      <c r="GA104" s="251" t="str">
        <f t="shared" si="304"/>
        <v/>
      </c>
      <c r="GB104" s="252" t="str">
        <f t="shared" si="305"/>
        <v/>
      </c>
      <c r="GC104" s="252" t="str">
        <f t="shared" si="306"/>
        <v/>
      </c>
      <c r="GD104" s="252" t="str">
        <f t="shared" si="307"/>
        <v/>
      </c>
      <c r="GE104" s="252" t="str">
        <f t="shared" si="308"/>
        <v/>
      </c>
      <c r="GF104" s="252" t="str">
        <f t="shared" si="309"/>
        <v/>
      </c>
      <c r="GG104" s="252" t="str">
        <f t="shared" si="310"/>
        <v/>
      </c>
      <c r="GH104" s="252" t="str">
        <f t="shared" si="311"/>
        <v/>
      </c>
      <c r="GI104" s="252" t="str">
        <f t="shared" si="312"/>
        <v/>
      </c>
      <c r="GJ104" s="252" t="str">
        <f t="shared" si="313"/>
        <v/>
      </c>
      <c r="GK104" s="252" t="str">
        <f t="shared" si="314"/>
        <v/>
      </c>
      <c r="GL104" s="253" t="str">
        <f t="shared" si="315"/>
        <v/>
      </c>
      <c r="GM104" s="251" t="str">
        <f t="shared" si="316"/>
        <v/>
      </c>
      <c r="GN104" s="252" t="str">
        <f t="shared" si="317"/>
        <v/>
      </c>
      <c r="GO104" s="252" t="str">
        <f t="shared" si="318"/>
        <v/>
      </c>
      <c r="GP104" s="252" t="str">
        <f t="shared" si="319"/>
        <v/>
      </c>
      <c r="GQ104" s="252" t="str">
        <f t="shared" si="320"/>
        <v/>
      </c>
      <c r="GR104" s="252" t="str">
        <f t="shared" si="321"/>
        <v/>
      </c>
      <c r="GS104" s="252" t="str">
        <f t="shared" si="322"/>
        <v/>
      </c>
      <c r="GT104" s="252" t="str">
        <f t="shared" si="323"/>
        <v/>
      </c>
      <c r="GU104" s="252" t="str">
        <f t="shared" si="324"/>
        <v/>
      </c>
      <c r="GV104" s="252" t="str">
        <f t="shared" si="325"/>
        <v/>
      </c>
      <c r="GW104" s="252" t="str">
        <f t="shared" si="326"/>
        <v/>
      </c>
      <c r="GX104" s="253" t="str">
        <f t="shared" si="327"/>
        <v/>
      </c>
      <c r="GY104" s="248" t="e">
        <f t="shared" si="332"/>
        <v>#REF!</v>
      </c>
      <c r="GZ104" s="249" t="e">
        <f t="shared" si="332"/>
        <v>#REF!</v>
      </c>
      <c r="HA104" s="249">
        <f t="shared" si="332"/>
        <v>0</v>
      </c>
      <c r="HB104" s="249">
        <f t="shared" si="332"/>
        <v>0</v>
      </c>
      <c r="HC104" s="249">
        <f t="shared" si="332"/>
        <v>0</v>
      </c>
      <c r="HD104" s="249">
        <f t="shared" si="332"/>
        <v>0</v>
      </c>
      <c r="HE104" s="249">
        <f t="shared" si="332"/>
        <v>0</v>
      </c>
      <c r="HF104" s="250">
        <f t="shared" si="332"/>
        <v>0</v>
      </c>
      <c r="HG104" s="248" t="e">
        <f t="shared" si="333"/>
        <v>#REF!</v>
      </c>
      <c r="HH104" s="249" t="e">
        <f t="shared" si="333"/>
        <v>#REF!</v>
      </c>
      <c r="HI104" s="249">
        <f t="shared" si="333"/>
        <v>0</v>
      </c>
      <c r="HJ104" s="249">
        <f t="shared" si="333"/>
        <v>0</v>
      </c>
      <c r="HK104" s="249">
        <f t="shared" si="333"/>
        <v>0</v>
      </c>
      <c r="HL104" s="249">
        <f t="shared" si="333"/>
        <v>0</v>
      </c>
      <c r="HM104" s="249">
        <f t="shared" si="333"/>
        <v>0</v>
      </c>
      <c r="HN104" s="250">
        <f t="shared" si="333"/>
        <v>0</v>
      </c>
      <c r="HO104" s="248">
        <f t="shared" si="334"/>
        <v>0</v>
      </c>
      <c r="HP104" s="249">
        <f t="shared" si="334"/>
        <v>0</v>
      </c>
      <c r="HQ104" s="249">
        <f t="shared" si="334"/>
        <v>0</v>
      </c>
      <c r="HR104" s="249">
        <f t="shared" si="334"/>
        <v>0</v>
      </c>
      <c r="HS104" s="249">
        <f t="shared" si="334"/>
        <v>0</v>
      </c>
      <c r="HT104" s="249">
        <f t="shared" si="334"/>
        <v>0</v>
      </c>
      <c r="HU104" s="249">
        <f t="shared" si="334"/>
        <v>0</v>
      </c>
      <c r="HV104" s="250">
        <f t="shared" si="334"/>
        <v>0</v>
      </c>
      <c r="HW104" s="248">
        <f t="shared" si="335"/>
        <v>0</v>
      </c>
      <c r="HX104" s="249">
        <f t="shared" si="335"/>
        <v>0</v>
      </c>
      <c r="HY104" s="249">
        <f t="shared" si="335"/>
        <v>0</v>
      </c>
      <c r="HZ104" s="249">
        <f t="shared" si="335"/>
        <v>0</v>
      </c>
      <c r="IA104" s="249">
        <f t="shared" si="335"/>
        <v>0</v>
      </c>
      <c r="IB104" s="249">
        <f t="shared" si="335"/>
        <v>0</v>
      </c>
      <c r="IC104" s="249">
        <f t="shared" si="335"/>
        <v>0</v>
      </c>
      <c r="ID104" s="250">
        <f t="shared" si="335"/>
        <v>0</v>
      </c>
      <c r="IE104" s="248">
        <f t="shared" si="336"/>
        <v>0</v>
      </c>
      <c r="IF104" s="249">
        <f t="shared" si="336"/>
        <v>0</v>
      </c>
      <c r="IG104" s="249">
        <f t="shared" si="336"/>
        <v>0</v>
      </c>
      <c r="IH104" s="249">
        <f t="shared" si="336"/>
        <v>0</v>
      </c>
      <c r="II104" s="249">
        <f t="shared" si="336"/>
        <v>0</v>
      </c>
      <c r="IJ104" s="249">
        <f t="shared" si="336"/>
        <v>0</v>
      </c>
      <c r="IK104" s="249">
        <f t="shared" si="336"/>
        <v>0</v>
      </c>
      <c r="IL104" s="250">
        <f t="shared" si="336"/>
        <v>0</v>
      </c>
      <c r="IM104" s="251" t="e">
        <f t="shared" si="203"/>
        <v>#REF!</v>
      </c>
      <c r="IN104" s="252" t="e">
        <f t="shared" si="204"/>
        <v>#REF!</v>
      </c>
      <c r="IO104" s="252">
        <f t="shared" si="205"/>
        <v>0</v>
      </c>
      <c r="IP104" s="252">
        <f t="shared" si="206"/>
        <v>0</v>
      </c>
      <c r="IQ104" s="253">
        <f t="shared" si="207"/>
        <v>0</v>
      </c>
      <c r="IR104" s="405" t="e">
        <f t="shared" si="195"/>
        <v>#REF!</v>
      </c>
      <c r="IS104" s="246">
        <f t="shared" si="202"/>
        <v>13</v>
      </c>
      <c r="IT104" s="254" t="e">
        <f t="shared" si="328"/>
        <v>#REF!</v>
      </c>
      <c r="IU104" s="682">
        <v>2600</v>
      </c>
      <c r="IV104" s="410">
        <v>5</v>
      </c>
      <c r="IW104" s="666" t="s">
        <v>241</v>
      </c>
      <c r="IX104" s="667" t="e">
        <f t="shared" si="196"/>
        <v>#REF!</v>
      </c>
      <c r="IY104" s="668" t="e">
        <f t="shared" si="329"/>
        <v>#REF!</v>
      </c>
      <c r="IZ104" s="669">
        <v>3</v>
      </c>
      <c r="JA104" s="670">
        <v>2</v>
      </c>
      <c r="JB104" s="668" t="e">
        <f t="shared" si="330"/>
        <v>#REF!</v>
      </c>
      <c r="JC104" s="669">
        <f t="shared" si="338"/>
        <v>3</v>
      </c>
      <c r="JD104" s="670">
        <f t="shared" si="338"/>
        <v>2</v>
      </c>
      <c r="JE104" s="671" t="e">
        <f t="shared" si="331"/>
        <v>#REF!</v>
      </c>
      <c r="JF104" s="672">
        <v>3</v>
      </c>
      <c r="JG104" s="673">
        <v>0</v>
      </c>
      <c r="JH104" s="671"/>
      <c r="JI104" s="672"/>
      <c r="JJ104" s="673"/>
      <c r="JK104" s="419"/>
      <c r="JL104" s="420"/>
      <c r="JM104" s="421"/>
      <c r="JN104" s="680">
        <v>1</v>
      </c>
      <c r="JO104" s="680">
        <v>1</v>
      </c>
      <c r="JP104" s="680">
        <v>1</v>
      </c>
      <c r="JQ104" s="680">
        <v>1</v>
      </c>
      <c r="JR104" s="681">
        <v>1</v>
      </c>
      <c r="JS104" s="676" t="e">
        <f t="shared" si="201"/>
        <v>#REF!</v>
      </c>
    </row>
    <row r="105" spans="25:279" ht="20.100000000000001" hidden="1" customHeight="1">
      <c r="Y105" s="381" t="e">
        <f>N!IK80</f>
        <v>#REF!</v>
      </c>
      <c r="Z105" s="378" t="s">
        <v>62</v>
      </c>
      <c r="AA105" s="240" t="e">
        <f>IF(AA$32="",IF(AA$31="",(SUMIF(S!$HC$15:$HL$15,'Ciclo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Semaforico'!AA$30,O!$HC80:$HL80))*AA$31),(SUMIF(S!$HC$15:$HL$15,'Ciclo Semaforico'!AA$32,S!$HC80:$HL80)+SUMIF(N!$HC$15:$HL$15,'Ciclo Semaforico'!AA$32,N!$HC80:$HL80)+SUMIF(E!$HC$15:$HL$15,'Ciclo Semaforico'!AA$32,E!$HC80:$HL80)+SUMIF(O!$HC$15:$HL$15,'Ciclo Semaforico'!AA$32,O!$HC80:$HL80))-IF(AA$31="",(SUMIF(S!$HC$15:$HL$15,'Ciclo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Semaforico'!AA$30,O!$HC80:$HL80))*AA$31))</f>
        <v>#REF!</v>
      </c>
      <c r="AB105" s="241" t="e">
        <f>IF(AB$32="",IF(AB$31="",(SUMIF(S!$HC$15:$HL$15,'Ciclo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Semaforico'!AB$30,O!$HC80:$HL80))*AB$31),(SUMIF(S!$HC$15:$HL$15,'Ciclo Semaforico'!AB$32,S!$HC80:$HL80)+SUMIF(N!$HC$15:$HL$15,'Ciclo Semaforico'!AB$32,N!$HC80:$HL80)+SUMIF(E!$HC$15:$HL$15,'Ciclo Semaforico'!AB$32,E!$HC80:$HL80)+SUMIF(O!$HC$15:$HL$15,'Ciclo Semaforico'!AB$32,O!$HC80:$HL80))-IF(AB$31="",(SUMIF(S!$HC$15:$HL$15,'Ciclo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Semaforico'!AB$30,O!$HC80:$HL80))*AB$31))</f>
        <v>#REF!</v>
      </c>
      <c r="AC105" s="241" t="e">
        <f>IF(AC$32="",IF(AC$31="",(SUMIF(S!$HC$15:$HL$15,'Ciclo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Semaforico'!AC$30,O!$HC80:$HL80))*AC$31),(SUMIF(S!$HC$15:$HL$15,'Ciclo Semaforico'!AC$32,S!$HC80:$HL80)+SUMIF(N!$HC$15:$HL$15,'Ciclo Semaforico'!AC$32,N!$HC80:$HL80)+SUMIF(E!$HC$15:$HL$15,'Ciclo Semaforico'!AC$32,E!$HC80:$HL80)+SUMIF(O!$HC$15:$HL$15,'Ciclo Semaforico'!AC$32,O!$HC80:$HL80))-IF(AC$31="",(SUMIF(S!$HC$15:$HL$15,'Ciclo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Semaforico'!AC$30,O!$HC80:$HL80))*AC$31))</f>
        <v>#REF!</v>
      </c>
      <c r="AD105" s="241" t="e">
        <f>IF(AD$32="",IF(AD$31="",(SUMIF(S!$HC$15:$HL$15,'Ciclo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Semaforico'!AD$30,O!$HC80:$HL80))*AD$31),(SUMIF(S!$HC$15:$HL$15,'Ciclo Semaforico'!AD$32,S!$HC80:$HL80)+SUMIF(N!$HC$15:$HL$15,'Ciclo Semaforico'!AD$32,N!$HC80:$HL80)+SUMIF(E!$HC$15:$HL$15,'Ciclo Semaforico'!AD$32,E!$HC80:$HL80)+SUMIF(O!$HC$15:$HL$15,'Ciclo Semaforico'!AD$32,O!$HC80:$HL80))-IF(AD$31="",(SUMIF(S!$HC$15:$HL$15,'Ciclo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Semaforico'!AD$30,O!$HC80:$HL80))*AD$31))</f>
        <v>#REF!</v>
      </c>
      <c r="AE105" s="241" t="e">
        <f>IF(AE$32="",IF(AE$31="",(SUMIF(S!$HC$15:$HL$15,'Ciclo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Semaforico'!AE$30,O!$HC80:$HL80))*AE$31),(SUMIF(S!$HC$15:$HL$15,'Ciclo Semaforico'!AE$32,S!$HC80:$HL80)+SUMIF(N!$HC$15:$HL$15,'Ciclo Semaforico'!AE$32,N!$HC80:$HL80)+SUMIF(E!$HC$15:$HL$15,'Ciclo Semaforico'!AE$32,E!$HC80:$HL80)+SUMIF(O!$HC$15:$HL$15,'Ciclo Semaforico'!AE$32,O!$HC80:$HL80))-IF(AE$31="",(SUMIF(S!$HC$15:$HL$15,'Ciclo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Semaforico'!AE$30,O!$HC80:$HL80))*AE$31))</f>
        <v>#REF!</v>
      </c>
      <c r="AF105" s="241" t="e">
        <f>IF(AF$32="",IF(AF$31="",(SUMIF(S!$HC$15:$HL$15,'Ciclo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Semaforico'!AF$30,O!$HC80:$HL80))*AF$31),(SUMIF(S!$HC$15:$HL$15,'Ciclo Semaforico'!AF$32,S!$HC80:$HL80)+SUMIF(N!$HC$15:$HL$15,'Ciclo Semaforico'!AF$32,N!$HC80:$HL80)+SUMIF(E!$HC$15:$HL$15,'Ciclo Semaforico'!AF$32,E!$HC80:$HL80)+SUMIF(O!$HC$15:$HL$15,'Ciclo Semaforico'!AF$32,O!$HC80:$HL80))-IF(AF$31="",(SUMIF(S!$HC$15:$HL$15,'Ciclo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Semaforico'!AF$30,O!$HC80:$HL80))*AF$31))</f>
        <v>#REF!</v>
      </c>
      <c r="AG105" s="241" t="e">
        <f>IF(AG$32="",IF(AG$31="",(SUMIF(S!$HC$15:$HL$15,'Ciclo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Semaforico'!AG$30,O!$HC80:$HL80))*AG$31),(SUMIF(S!$HC$15:$HL$15,'Ciclo Semaforico'!AG$32,S!$HC80:$HL80)+SUMIF(N!$HC$15:$HL$15,'Ciclo Semaforico'!AG$32,N!$HC80:$HL80)+SUMIF(E!$HC$15:$HL$15,'Ciclo Semaforico'!AG$32,E!$HC80:$HL80)+SUMIF(O!$HC$15:$HL$15,'Ciclo Semaforico'!AG$32,O!$HC80:$HL80))-IF(AG$31="",(SUMIF(S!$HC$15:$HL$15,'Ciclo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Semaforico'!AG$30,O!$HC80:$HL80))*AG$31))</f>
        <v>#REF!</v>
      </c>
      <c r="AH105" s="241" t="e">
        <f>IF(AH$32="",IF(AH$31="",(SUMIF(S!$HC$15:$HL$15,'Ciclo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Semaforico'!AH$30,O!$HC80:$HL80))*AH$31),(SUMIF(S!$HC$15:$HL$15,'Ciclo Semaforico'!AH$32,S!$HC80:$HL80)+SUMIF(N!$HC$15:$HL$15,'Ciclo Semaforico'!AH$32,N!$HC80:$HL80)+SUMIF(E!$HC$15:$HL$15,'Ciclo Semaforico'!AH$32,E!$HC80:$HL80)+SUMIF(O!$HC$15:$HL$15,'Ciclo Semaforico'!AH$32,O!$HC80:$HL80))-IF(AH$31="",(SUMIF(S!$HC$15:$HL$15,'Ciclo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Semaforico'!AH$30,O!$HC80:$HL80))*AH$31))</f>
        <v>#REF!</v>
      </c>
      <c r="AI105" s="241" t="e">
        <f>IF(AI$32="",IF(AI$31="",(SUMIF(S!$HC$15:$HL$15,'Ciclo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Semaforico'!AI$30,O!$HC80:$HL80))*AI$31),(SUMIF(S!$HC$15:$HL$15,'Ciclo Semaforico'!AI$32,S!$HC80:$HL80)+SUMIF(N!$HC$15:$HL$15,'Ciclo Semaforico'!AI$32,N!$HC80:$HL80)+SUMIF(E!$HC$15:$HL$15,'Ciclo Semaforico'!AI$32,E!$HC80:$HL80)+SUMIF(O!$HC$15:$HL$15,'Ciclo Semaforico'!AI$32,O!$HC80:$HL80))-IF(AI$31="",(SUMIF(S!$HC$15:$HL$15,'Ciclo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Semaforico'!AI$30,O!$HC80:$HL80))*AI$31))</f>
        <v>#REF!</v>
      </c>
      <c r="AJ105" s="241" t="e">
        <f>IF(AJ$32="",IF(AJ$31="",(SUMIF(S!$HC$15:$HL$15,'Ciclo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Semaforico'!AJ$30,O!$HC80:$HL80))*AJ$31),(SUMIF(S!$HC$15:$HL$15,'Ciclo Semaforico'!AJ$32,S!$HC80:$HL80)+SUMIF(N!$HC$15:$HL$15,'Ciclo Semaforico'!AJ$32,N!$HC80:$HL80)+SUMIF(E!$HC$15:$HL$15,'Ciclo Semaforico'!AJ$32,E!$HC80:$HL80)+SUMIF(O!$HC$15:$HL$15,'Ciclo Semaforico'!AJ$32,O!$HC80:$HL80))-IF(AJ$31="",(SUMIF(S!$HC$15:$HL$15,'Ciclo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Semaforico'!AJ$30,O!$HC80:$HL80))*AJ$31))</f>
        <v>#REF!</v>
      </c>
      <c r="AK105" s="241" t="e">
        <f>IF(AK$32="",IF(AK$31="",(SUMIF(S!$HC$15:$HL$15,'Ciclo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Semaforico'!AK$30,O!$HC80:$HL80))*AK$31),(SUMIF(S!$HC$15:$HL$15,'Ciclo Semaforico'!AK$32,S!$HC80:$HL80)+SUMIF(N!$HC$15:$HL$15,'Ciclo Semaforico'!AK$32,N!$HC80:$HL80)+SUMIF(E!$HC$15:$HL$15,'Ciclo Semaforico'!AK$32,E!$HC80:$HL80)+SUMIF(O!$HC$15:$HL$15,'Ciclo Semaforico'!AK$32,O!$HC80:$HL80))-IF(AK$31="",(SUMIF(S!$HC$15:$HL$15,'Ciclo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Semaforico'!AK$30,O!$HC80:$HL80))*AK$31))</f>
        <v>#REF!</v>
      </c>
      <c r="AL105" s="242">
        <f>IF(AL$32="",IF(AL$31="",(SUMIF(S!$HC$15:$HL$15,'Ciclo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Semaforico'!AL$30,O!$HC80:$HL80))*AL$31),(SUMIF(S!$HC$15:$HL$15,'Ciclo Semaforico'!AL$32,S!$HC80:$HL80)+SUMIF(N!$HC$15:$HL$15,'Ciclo Semaforico'!AL$32,N!$HC80:$HL80)+SUMIF(E!$HC$15:$HL$15,'Ciclo Semaforico'!AL$32,E!$HC80:$HL80)+SUMIF(O!$HC$15:$HL$15,'Ciclo Semaforico'!AL$32,O!$HC80:$HL80))-IF(AL$31="",(SUMIF(S!$HC$15:$HL$15,'Ciclo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Semaforico'!AL$30,O!$HC80:$HL80))*AL$31))</f>
        <v>0</v>
      </c>
      <c r="AM105" s="240" t="e">
        <f>IF(AM$32="",IF(AM$31="",(SUMIF(S!$HC$15:$HL$15,'Ciclo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Semaforico'!AM$30,O!$HC80:$HL80))*AM$31),(SUMIF(S!$HC$15:$HL$15,'Ciclo Semaforico'!AM$32,S!$HC80:$HL80)+SUMIF(N!$HC$15:$HL$15,'Ciclo Semaforico'!AM$32,N!$HC80:$HL80)+SUMIF(E!$HC$15:$HL$15,'Ciclo Semaforico'!AM$32,E!$HC80:$HL80)+SUMIF(O!$HC$15:$HL$15,'Ciclo Semaforico'!AM$32,O!$HC80:$HL80))-IF(AM$31="",(SUMIF(S!$HC$15:$HL$15,'Ciclo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Semaforico'!AM$30,O!$HC80:$HL80))*AM$31))</f>
        <v>#REF!</v>
      </c>
      <c r="AN105" s="241" t="e">
        <f>IF(AN$32="",IF(AN$31="",(SUMIF(S!$HC$15:$HL$15,'Ciclo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Semaforico'!AN$30,O!$HC80:$HL80))*AN$31),(SUMIF(S!$HC$15:$HL$15,'Ciclo Semaforico'!AN$32,S!$HC80:$HL80)+SUMIF(N!$HC$15:$HL$15,'Ciclo Semaforico'!AN$32,N!$HC80:$HL80)+SUMIF(E!$HC$15:$HL$15,'Ciclo Semaforico'!AN$32,E!$HC80:$HL80)+SUMIF(O!$HC$15:$HL$15,'Ciclo Semaforico'!AN$32,O!$HC80:$HL80))-IF(AN$31="",(SUMIF(S!$HC$15:$HL$15,'Ciclo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Semaforico'!AN$30,O!$HC80:$HL80))*AN$31))</f>
        <v>#REF!</v>
      </c>
      <c r="AO105" s="241" t="e">
        <f>IF(AO$32="",IF(AO$31="",(SUMIF(S!$HC$15:$HL$15,'Ciclo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Semaforico'!AO$30,O!$HC80:$HL80))*AO$31),(SUMIF(S!$HC$15:$HL$15,'Ciclo Semaforico'!AO$32,S!$HC80:$HL80)+SUMIF(N!$HC$15:$HL$15,'Ciclo Semaforico'!AO$32,N!$HC80:$HL80)+SUMIF(E!$HC$15:$HL$15,'Ciclo Semaforico'!AO$32,E!$HC80:$HL80)+SUMIF(O!$HC$15:$HL$15,'Ciclo Semaforico'!AO$32,O!$HC80:$HL80))-IF(AO$31="",(SUMIF(S!$HC$15:$HL$15,'Ciclo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Semaforico'!AO$30,O!$HC80:$HL80))*AO$31))</f>
        <v>#REF!</v>
      </c>
      <c r="AP105" s="241">
        <f>IF(AP$32="",IF(AP$31="",(SUMIF(S!$HC$15:$HL$15,'Ciclo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Semaforico'!AP$30,O!$HC80:$HL80))*AP$31),(SUMIF(S!$HC$15:$HL$15,'Ciclo Semaforico'!AP$32,S!$HC80:$HL80)+SUMIF(N!$HC$15:$HL$15,'Ciclo Semaforico'!AP$32,N!$HC80:$HL80)+SUMIF(E!$HC$15:$HL$15,'Ciclo Semaforico'!AP$32,E!$HC80:$HL80)+SUMIF(O!$HC$15:$HL$15,'Ciclo Semaforico'!AP$32,O!$HC80:$HL80))-IF(AP$31="",(SUMIF(S!$HC$15:$HL$15,'Ciclo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Semaforico'!AP$30,O!$HC80:$HL80))*AP$31))</f>
        <v>0</v>
      </c>
      <c r="AQ105" s="241">
        <f>IF(AQ$32="",IF(AQ$31="",(SUMIF(S!$HC$15:$HL$15,'Ciclo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Semaforico'!AQ$30,O!$HC80:$HL80))*AQ$31),(SUMIF(S!$HC$15:$HL$15,'Ciclo Semaforico'!AQ$32,S!$HC80:$HL80)+SUMIF(N!$HC$15:$HL$15,'Ciclo Semaforico'!AQ$32,N!$HC80:$HL80)+SUMIF(E!$HC$15:$HL$15,'Ciclo Semaforico'!AQ$32,E!$HC80:$HL80)+SUMIF(O!$HC$15:$HL$15,'Ciclo Semaforico'!AQ$32,O!$HC80:$HL80))-IF(AQ$31="",(SUMIF(S!$HC$15:$HL$15,'Ciclo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Semaforico'!AQ$30,O!$HC80:$HL80))*AQ$31))</f>
        <v>0</v>
      </c>
      <c r="AR105" s="241">
        <f>IF(AR$32="",IF(AR$31="",(SUMIF(S!$HC$15:$HL$15,'Ciclo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Semaforico'!AR$30,O!$HC80:$HL80))*AR$31),(SUMIF(S!$HC$15:$HL$15,'Ciclo Semaforico'!AR$32,S!$HC80:$HL80)+SUMIF(N!$HC$15:$HL$15,'Ciclo Semaforico'!AR$32,N!$HC80:$HL80)+SUMIF(E!$HC$15:$HL$15,'Ciclo Semaforico'!AR$32,E!$HC80:$HL80)+SUMIF(O!$HC$15:$HL$15,'Ciclo Semaforico'!AR$32,O!$HC80:$HL80))-IF(AR$31="",(SUMIF(S!$HC$15:$HL$15,'Ciclo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Semaforico'!AR$30,O!$HC80:$HL80))*AR$31))</f>
        <v>0</v>
      </c>
      <c r="AS105" s="241">
        <f>IF(AS$32="",IF(AS$31="",(SUMIF(S!$HC$15:$HL$15,'Ciclo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Semaforico'!AS$30,O!$HC80:$HL80))*AS$31),(SUMIF(S!$HC$15:$HL$15,'Ciclo Semaforico'!AS$32,S!$HC80:$HL80)+SUMIF(N!$HC$15:$HL$15,'Ciclo Semaforico'!AS$32,N!$HC80:$HL80)+SUMIF(E!$HC$15:$HL$15,'Ciclo Semaforico'!AS$32,E!$HC80:$HL80)+SUMIF(O!$HC$15:$HL$15,'Ciclo Semaforico'!AS$32,O!$HC80:$HL80))-IF(AS$31="",(SUMIF(S!$HC$15:$HL$15,'Ciclo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Semaforico'!AS$30,O!$HC80:$HL80))*AS$31))</f>
        <v>0</v>
      </c>
      <c r="AT105" s="241">
        <f>IF(AT$32="",IF(AT$31="",(SUMIF(S!$HC$15:$HL$15,'Ciclo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Semaforico'!AT$30,O!$HC80:$HL80))*AT$31),(SUMIF(S!$HC$15:$HL$15,'Ciclo Semaforico'!AT$32,S!$HC80:$HL80)+SUMIF(N!$HC$15:$HL$15,'Ciclo Semaforico'!AT$32,N!$HC80:$HL80)+SUMIF(E!$HC$15:$HL$15,'Ciclo Semaforico'!AT$32,E!$HC80:$HL80)+SUMIF(O!$HC$15:$HL$15,'Ciclo Semaforico'!AT$32,O!$HC80:$HL80))-IF(AT$31="",(SUMIF(S!$HC$15:$HL$15,'Ciclo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Semaforico'!AT$30,O!$HC80:$HL80))*AT$31))</f>
        <v>0</v>
      </c>
      <c r="AU105" s="241">
        <f>IF(AU$32="",IF(AU$31="",(SUMIF(S!$HC$15:$HL$15,'Ciclo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Semaforico'!AU$30,O!$HC80:$HL80))*AU$31),(SUMIF(S!$HC$15:$HL$15,'Ciclo Semaforico'!AU$32,S!$HC80:$HL80)+SUMIF(N!$HC$15:$HL$15,'Ciclo Semaforico'!AU$32,N!$HC80:$HL80)+SUMIF(E!$HC$15:$HL$15,'Ciclo Semaforico'!AU$32,E!$HC80:$HL80)+SUMIF(O!$HC$15:$HL$15,'Ciclo Semaforico'!AU$32,O!$HC80:$HL80))-IF(AU$31="",(SUMIF(S!$HC$15:$HL$15,'Ciclo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Semaforico'!AU$30,O!$HC80:$HL80))*AU$31))</f>
        <v>0</v>
      </c>
      <c r="AV105" s="241">
        <f>IF(AV$32="",IF(AV$31="",(SUMIF(S!$HC$15:$HL$15,'Ciclo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Semaforico'!AV$30,O!$HC80:$HL80))*AV$31),(SUMIF(S!$HC$15:$HL$15,'Ciclo Semaforico'!AV$32,S!$HC80:$HL80)+SUMIF(N!$HC$15:$HL$15,'Ciclo Semaforico'!AV$32,N!$HC80:$HL80)+SUMIF(E!$HC$15:$HL$15,'Ciclo Semaforico'!AV$32,E!$HC80:$HL80)+SUMIF(O!$HC$15:$HL$15,'Ciclo Semaforico'!AV$32,O!$HC80:$HL80))-IF(AV$31="",(SUMIF(S!$HC$15:$HL$15,'Ciclo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Semaforico'!AV$30,O!$HC80:$HL80))*AV$31))</f>
        <v>0</v>
      </c>
      <c r="AW105" s="241">
        <f>IF(AW$32="",IF(AW$31="",(SUMIF(S!$HC$15:$HL$15,'Ciclo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Semaforico'!AW$30,O!$HC80:$HL80))*AW$31),(SUMIF(S!$HC$15:$HL$15,'Ciclo Semaforico'!AW$32,S!$HC80:$HL80)+SUMIF(N!$HC$15:$HL$15,'Ciclo Semaforico'!AW$32,N!$HC80:$HL80)+SUMIF(E!$HC$15:$HL$15,'Ciclo Semaforico'!AW$32,E!$HC80:$HL80)+SUMIF(O!$HC$15:$HL$15,'Ciclo Semaforico'!AW$32,O!$HC80:$HL80))-IF(AW$31="",(SUMIF(S!$HC$15:$HL$15,'Ciclo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Semaforico'!AW$30,O!$HC80:$HL80))*AW$31))</f>
        <v>0</v>
      </c>
      <c r="AX105" s="242">
        <f>IF(AX$32="",IF(AX$31="",(SUMIF(S!$HC$15:$HL$15,'Ciclo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Semaforico'!AX$30,O!$HC80:$HL80))*AX$31),(SUMIF(S!$HC$15:$HL$15,'Ciclo Semaforico'!AX$32,S!$HC80:$HL80)+SUMIF(N!$HC$15:$HL$15,'Ciclo Semaforico'!AX$32,N!$HC80:$HL80)+SUMIF(E!$HC$15:$HL$15,'Ciclo Semaforico'!AX$32,E!$HC80:$HL80)+SUMIF(O!$HC$15:$HL$15,'Ciclo Semaforico'!AX$32,O!$HC80:$HL80))-IF(AX$31="",(SUMIF(S!$HC$15:$HL$15,'Ciclo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Semaforico'!AX$30,O!$HC80:$HL80))*AX$31))</f>
        <v>0</v>
      </c>
      <c r="AY105" s="240">
        <f>IF(AY$32="",IF(AY$31="",(SUMIF(S!$HC$15:$HL$15,'Ciclo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Semaforico'!AY$30,O!$HC80:$HL80))*AY$31),(SUMIF(S!$HC$15:$HL$15,'Ciclo Semaforico'!AY$32,S!$HC80:$HL80)+SUMIF(N!$HC$15:$HL$15,'Ciclo Semaforico'!AY$32,N!$HC80:$HL80)+SUMIF(E!$HC$15:$HL$15,'Ciclo Semaforico'!AY$32,E!$HC80:$HL80)+SUMIF(O!$HC$15:$HL$15,'Ciclo Semaforico'!AY$32,O!$HC80:$HL80))-IF(AY$31="",(SUMIF(S!$HC$15:$HL$15,'Ciclo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Semaforico'!AY$30,O!$HC80:$HL80))*AY$31))</f>
        <v>0</v>
      </c>
      <c r="AZ105" s="241">
        <f>IF(AZ$32="",IF(AZ$31="",(SUMIF(S!$HC$15:$HL$15,'Ciclo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Semaforico'!AZ$30,O!$HC80:$HL80))*AZ$31),(SUMIF(S!$HC$15:$HL$15,'Ciclo Semaforico'!AZ$32,S!$HC80:$HL80)+SUMIF(N!$HC$15:$HL$15,'Ciclo Semaforico'!AZ$32,N!$HC80:$HL80)+SUMIF(E!$HC$15:$HL$15,'Ciclo Semaforico'!AZ$32,E!$HC80:$HL80)+SUMIF(O!$HC$15:$HL$15,'Ciclo Semaforico'!AZ$32,O!$HC80:$HL80))-IF(AZ$31="",(SUMIF(S!$HC$15:$HL$15,'Ciclo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Semaforico'!AZ$30,O!$HC80:$HL80))*AZ$31))</f>
        <v>0</v>
      </c>
      <c r="BA105" s="241">
        <f>IF(BA$32="",IF(BA$31="",(SUMIF(S!$HC$15:$HL$15,'Ciclo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Semaforico'!BA$30,O!$HC80:$HL80))*BA$31),(SUMIF(S!$HC$15:$HL$15,'Ciclo Semaforico'!BA$32,S!$HC80:$HL80)+SUMIF(N!$HC$15:$HL$15,'Ciclo Semaforico'!BA$32,N!$HC80:$HL80)+SUMIF(E!$HC$15:$HL$15,'Ciclo Semaforico'!BA$32,E!$HC80:$HL80)+SUMIF(O!$HC$15:$HL$15,'Ciclo Semaforico'!BA$32,O!$HC80:$HL80))-IF(BA$31="",(SUMIF(S!$HC$15:$HL$15,'Ciclo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Semaforico'!BA$30,O!$HC80:$HL80))*BA$31))</f>
        <v>0</v>
      </c>
      <c r="BB105" s="241">
        <f>IF(BB$32="",IF(BB$31="",(SUMIF(S!$HC$15:$HL$15,'Ciclo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Semaforico'!BB$30,O!$HC80:$HL80))*BB$31),(SUMIF(S!$HC$15:$HL$15,'Ciclo Semaforico'!BB$32,S!$HC80:$HL80)+SUMIF(N!$HC$15:$HL$15,'Ciclo Semaforico'!BB$32,N!$HC80:$HL80)+SUMIF(E!$HC$15:$HL$15,'Ciclo Semaforico'!BB$32,E!$HC80:$HL80)+SUMIF(O!$HC$15:$HL$15,'Ciclo Semaforico'!BB$32,O!$HC80:$HL80))-IF(BB$31="",(SUMIF(S!$HC$15:$HL$15,'Ciclo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Semaforico'!BB$30,O!$HC80:$HL80))*BB$31))</f>
        <v>0</v>
      </c>
      <c r="BC105" s="241">
        <f>IF(BC$32="",IF(BC$31="",(SUMIF(S!$HC$15:$HL$15,'Ciclo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Semaforico'!BC$30,O!$HC80:$HL80))*BC$31),(SUMIF(S!$HC$15:$HL$15,'Ciclo Semaforico'!BC$32,S!$HC80:$HL80)+SUMIF(N!$HC$15:$HL$15,'Ciclo Semaforico'!BC$32,N!$HC80:$HL80)+SUMIF(E!$HC$15:$HL$15,'Ciclo Semaforico'!BC$32,E!$HC80:$HL80)+SUMIF(O!$HC$15:$HL$15,'Ciclo Semaforico'!BC$32,O!$HC80:$HL80))-IF(BC$31="",(SUMIF(S!$HC$15:$HL$15,'Ciclo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Semaforico'!BC$30,O!$HC80:$HL80))*BC$31))</f>
        <v>0</v>
      </c>
      <c r="BD105" s="241">
        <f>IF(BD$32="",IF(BD$31="",(SUMIF(S!$HC$15:$HL$15,'Ciclo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Semaforico'!BD$30,O!$HC80:$HL80))*BD$31),(SUMIF(S!$HC$15:$HL$15,'Ciclo Semaforico'!BD$32,S!$HC80:$HL80)+SUMIF(N!$HC$15:$HL$15,'Ciclo Semaforico'!BD$32,N!$HC80:$HL80)+SUMIF(E!$HC$15:$HL$15,'Ciclo Semaforico'!BD$32,E!$HC80:$HL80)+SUMIF(O!$HC$15:$HL$15,'Ciclo Semaforico'!BD$32,O!$HC80:$HL80))-IF(BD$31="",(SUMIF(S!$HC$15:$HL$15,'Ciclo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Semaforico'!BD$30,O!$HC80:$HL80))*BD$31))</f>
        <v>0</v>
      </c>
      <c r="BE105" s="241">
        <f>IF(BE$32="",IF(BE$31="",(SUMIF(S!$HC$15:$HL$15,'Ciclo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Semaforico'!BE$30,O!$HC80:$HL80))*BE$31),(SUMIF(S!$HC$15:$HL$15,'Ciclo Semaforico'!BE$32,S!$HC80:$HL80)+SUMIF(N!$HC$15:$HL$15,'Ciclo Semaforico'!BE$32,N!$HC80:$HL80)+SUMIF(E!$HC$15:$HL$15,'Ciclo Semaforico'!BE$32,E!$HC80:$HL80)+SUMIF(O!$HC$15:$HL$15,'Ciclo Semaforico'!BE$32,O!$HC80:$HL80))-IF(BE$31="",(SUMIF(S!$HC$15:$HL$15,'Ciclo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Semaforico'!BE$30,O!$HC80:$HL80))*BE$31))</f>
        <v>0</v>
      </c>
      <c r="BF105" s="241">
        <f>IF(BF$32="",IF(BF$31="",(SUMIF(S!$HC$15:$HL$15,'Ciclo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Semaforico'!BF$30,O!$HC80:$HL80))*BF$31),(SUMIF(S!$HC$15:$HL$15,'Ciclo Semaforico'!BF$32,S!$HC80:$HL80)+SUMIF(N!$HC$15:$HL$15,'Ciclo Semaforico'!BF$32,N!$HC80:$HL80)+SUMIF(E!$HC$15:$HL$15,'Ciclo Semaforico'!BF$32,E!$HC80:$HL80)+SUMIF(O!$HC$15:$HL$15,'Ciclo Semaforico'!BF$32,O!$HC80:$HL80))-IF(BF$31="",(SUMIF(S!$HC$15:$HL$15,'Ciclo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Semaforico'!BF$30,O!$HC80:$HL80))*BF$31))</f>
        <v>0</v>
      </c>
      <c r="BG105" s="241">
        <f>IF(BG$32="",IF(BG$31="",(SUMIF(S!$HC$15:$HL$15,'Ciclo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Semaforico'!BG$30,O!$HC80:$HL80))*BG$31),(SUMIF(S!$HC$15:$HL$15,'Ciclo Semaforico'!BG$32,S!$HC80:$HL80)+SUMIF(N!$HC$15:$HL$15,'Ciclo Semaforico'!BG$32,N!$HC80:$HL80)+SUMIF(E!$HC$15:$HL$15,'Ciclo Semaforico'!BG$32,E!$HC80:$HL80)+SUMIF(O!$HC$15:$HL$15,'Ciclo Semaforico'!BG$32,O!$HC80:$HL80))-IF(BG$31="",(SUMIF(S!$HC$15:$HL$15,'Ciclo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Semaforico'!BG$30,O!$HC80:$HL80))*BG$31))</f>
        <v>0</v>
      </c>
      <c r="BH105" s="241">
        <f>IF(BH$32="",IF(BH$31="",(SUMIF(S!$HC$15:$HL$15,'Ciclo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Semaforico'!BH$30,O!$HC80:$HL80))*BH$31),(SUMIF(S!$HC$15:$HL$15,'Ciclo Semaforico'!BH$32,S!$HC80:$HL80)+SUMIF(N!$HC$15:$HL$15,'Ciclo Semaforico'!BH$32,N!$HC80:$HL80)+SUMIF(E!$HC$15:$HL$15,'Ciclo Semaforico'!BH$32,E!$HC80:$HL80)+SUMIF(O!$HC$15:$HL$15,'Ciclo Semaforico'!BH$32,O!$HC80:$HL80))-IF(BH$31="",(SUMIF(S!$HC$15:$HL$15,'Ciclo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Semaforico'!BH$30,O!$HC80:$HL80))*BH$31))</f>
        <v>0</v>
      </c>
      <c r="BI105" s="241">
        <f>IF(BI$32="",IF(BI$31="",(SUMIF(S!$HC$15:$HL$15,'Ciclo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Semaforico'!BI$30,O!$HC80:$HL80))*BI$31),(SUMIF(S!$HC$15:$HL$15,'Ciclo Semaforico'!BI$32,S!$HC80:$HL80)+SUMIF(N!$HC$15:$HL$15,'Ciclo Semaforico'!BI$32,N!$HC80:$HL80)+SUMIF(E!$HC$15:$HL$15,'Ciclo Semaforico'!BI$32,E!$HC80:$HL80)+SUMIF(O!$HC$15:$HL$15,'Ciclo Semaforico'!BI$32,O!$HC80:$HL80))-IF(BI$31="",(SUMIF(S!$HC$15:$HL$15,'Ciclo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Semaforico'!BI$30,O!$HC80:$HL80))*BI$31))</f>
        <v>0</v>
      </c>
      <c r="BJ105" s="242">
        <f>IF(BJ$32="",IF(BJ$31="",(SUMIF(S!$HC$15:$HL$15,'Ciclo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Semaforico'!BJ$30,O!$HC80:$HL80))*BJ$31),(SUMIF(S!$HC$15:$HL$15,'Ciclo Semaforico'!BJ$32,S!$HC80:$HL80)+SUMIF(N!$HC$15:$HL$15,'Ciclo Semaforico'!BJ$32,N!$HC80:$HL80)+SUMIF(E!$HC$15:$HL$15,'Ciclo Semaforico'!BJ$32,E!$HC80:$HL80)+SUMIF(O!$HC$15:$HL$15,'Ciclo Semaforico'!BJ$32,O!$HC80:$HL80))-IF(BJ$31="",(SUMIF(S!$HC$15:$HL$15,'Ciclo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Semaforico'!BJ$30,O!$HC80:$HL80))*BJ$31))</f>
        <v>0</v>
      </c>
      <c r="BK105" s="240">
        <f>IF(BK$32="",IF(BK$31="",(SUMIF(S!$HC$15:$HL$15,'Ciclo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Semaforico'!BK$30,O!$HC80:$HL80))*BK$31),(SUMIF(S!$HC$15:$HL$15,'Ciclo Semaforico'!BK$32,S!$HC80:$HL80)+SUMIF(N!$HC$15:$HL$15,'Ciclo Semaforico'!BK$32,N!$HC80:$HL80)+SUMIF(E!$HC$15:$HL$15,'Ciclo Semaforico'!BK$32,E!$HC80:$HL80)+SUMIF(O!$HC$15:$HL$15,'Ciclo Semaforico'!BK$32,O!$HC80:$HL80))-IF(BK$31="",(SUMIF(S!$HC$15:$HL$15,'Ciclo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Semaforico'!BK$30,O!$HC80:$HL80))*BK$31))</f>
        <v>0</v>
      </c>
      <c r="BL105" s="241">
        <f>IF(BL$32="",IF(BL$31="",(SUMIF(S!$HC$15:$HL$15,'Ciclo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Semaforico'!BL$30,O!$HC80:$HL80))*BL$31),(SUMIF(S!$HC$15:$HL$15,'Ciclo Semaforico'!BL$32,S!$HC80:$HL80)+SUMIF(N!$HC$15:$HL$15,'Ciclo Semaforico'!BL$32,N!$HC80:$HL80)+SUMIF(E!$HC$15:$HL$15,'Ciclo Semaforico'!BL$32,E!$HC80:$HL80)+SUMIF(O!$HC$15:$HL$15,'Ciclo Semaforico'!BL$32,O!$HC80:$HL80))-IF(BL$31="",(SUMIF(S!$HC$15:$HL$15,'Ciclo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Semaforico'!BL$30,O!$HC80:$HL80))*BL$31))</f>
        <v>0</v>
      </c>
      <c r="BM105" s="241">
        <f>IF(BM$32="",IF(BM$31="",(SUMIF(S!$HC$15:$HL$15,'Ciclo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Semaforico'!BM$30,O!$HC80:$HL80))*BM$31),(SUMIF(S!$HC$15:$HL$15,'Ciclo Semaforico'!BM$32,S!$HC80:$HL80)+SUMIF(N!$HC$15:$HL$15,'Ciclo Semaforico'!BM$32,N!$HC80:$HL80)+SUMIF(E!$HC$15:$HL$15,'Ciclo Semaforico'!BM$32,E!$HC80:$HL80)+SUMIF(O!$HC$15:$HL$15,'Ciclo Semaforico'!BM$32,O!$HC80:$HL80))-IF(BM$31="",(SUMIF(S!$HC$15:$HL$15,'Ciclo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Semaforico'!BM$30,O!$HC80:$HL80))*BM$31))</f>
        <v>0</v>
      </c>
      <c r="BN105" s="241">
        <f>IF(BN$32="",IF(BN$31="",(SUMIF(S!$HC$15:$HL$15,'Ciclo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Semaforico'!BN$30,O!$HC80:$HL80))*BN$31),(SUMIF(S!$HC$15:$HL$15,'Ciclo Semaforico'!BN$32,S!$HC80:$HL80)+SUMIF(N!$HC$15:$HL$15,'Ciclo Semaforico'!BN$32,N!$HC80:$HL80)+SUMIF(E!$HC$15:$HL$15,'Ciclo Semaforico'!BN$32,E!$HC80:$HL80)+SUMIF(O!$HC$15:$HL$15,'Ciclo Semaforico'!BN$32,O!$HC80:$HL80))-IF(BN$31="",(SUMIF(S!$HC$15:$HL$15,'Ciclo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Semaforico'!BN$30,O!$HC80:$HL80))*BN$31))</f>
        <v>0</v>
      </c>
      <c r="BO105" s="241">
        <f>IF(BO$32="",IF(BO$31="",(SUMIF(S!$HC$15:$HL$15,'Ciclo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Semaforico'!BO$30,O!$HC80:$HL80))*BO$31),(SUMIF(S!$HC$15:$HL$15,'Ciclo Semaforico'!BO$32,S!$HC80:$HL80)+SUMIF(N!$HC$15:$HL$15,'Ciclo Semaforico'!BO$32,N!$HC80:$HL80)+SUMIF(E!$HC$15:$HL$15,'Ciclo Semaforico'!BO$32,E!$HC80:$HL80)+SUMIF(O!$HC$15:$HL$15,'Ciclo Semaforico'!BO$32,O!$HC80:$HL80))-IF(BO$31="",(SUMIF(S!$HC$15:$HL$15,'Ciclo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Semaforico'!BO$30,O!$HC80:$HL80))*BO$31))</f>
        <v>0</v>
      </c>
      <c r="BP105" s="241">
        <f>IF(BP$32="",IF(BP$31="",(SUMIF(S!$HC$15:$HL$15,'Ciclo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Semaforico'!BP$30,O!$HC80:$HL80))*BP$31),(SUMIF(S!$HC$15:$HL$15,'Ciclo Semaforico'!BP$32,S!$HC80:$HL80)+SUMIF(N!$HC$15:$HL$15,'Ciclo Semaforico'!BP$32,N!$HC80:$HL80)+SUMIF(E!$HC$15:$HL$15,'Ciclo Semaforico'!BP$32,E!$HC80:$HL80)+SUMIF(O!$HC$15:$HL$15,'Ciclo Semaforico'!BP$32,O!$HC80:$HL80))-IF(BP$31="",(SUMIF(S!$HC$15:$HL$15,'Ciclo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Semaforico'!BP$30,O!$HC80:$HL80))*BP$31))</f>
        <v>0</v>
      </c>
      <c r="BQ105" s="241">
        <f>IF(BQ$32="",IF(BQ$31="",(SUMIF(S!$HC$15:$HL$15,'Ciclo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Semaforico'!BQ$30,O!$HC80:$HL80))*BQ$31),(SUMIF(S!$HC$15:$HL$15,'Ciclo Semaforico'!BQ$32,S!$HC80:$HL80)+SUMIF(N!$HC$15:$HL$15,'Ciclo Semaforico'!BQ$32,N!$HC80:$HL80)+SUMIF(E!$HC$15:$HL$15,'Ciclo Semaforico'!BQ$32,E!$HC80:$HL80)+SUMIF(O!$HC$15:$HL$15,'Ciclo Semaforico'!BQ$32,O!$HC80:$HL80))-IF(BQ$31="",(SUMIF(S!$HC$15:$HL$15,'Ciclo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Semaforico'!BQ$30,O!$HC80:$HL80))*BQ$31))</f>
        <v>0</v>
      </c>
      <c r="BR105" s="241">
        <f>IF(BR$32="",IF(BR$31="",(SUMIF(S!$HC$15:$HL$15,'Ciclo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Semaforico'!BR$30,O!$HC80:$HL80))*BR$31),(SUMIF(S!$HC$15:$HL$15,'Ciclo Semaforico'!BR$32,S!$HC80:$HL80)+SUMIF(N!$HC$15:$HL$15,'Ciclo Semaforico'!BR$32,N!$HC80:$HL80)+SUMIF(E!$HC$15:$HL$15,'Ciclo Semaforico'!BR$32,E!$HC80:$HL80)+SUMIF(O!$HC$15:$HL$15,'Ciclo Semaforico'!BR$32,O!$HC80:$HL80))-IF(BR$31="",(SUMIF(S!$HC$15:$HL$15,'Ciclo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Semaforico'!BR$30,O!$HC80:$HL80))*BR$31))</f>
        <v>0</v>
      </c>
      <c r="BS105" s="241">
        <f>IF(BS$32="",IF(BS$31="",(SUMIF(S!$HC$15:$HL$15,'Ciclo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Semaforico'!BS$30,O!$HC80:$HL80))*BS$31),(SUMIF(S!$HC$15:$HL$15,'Ciclo Semaforico'!BS$32,S!$HC80:$HL80)+SUMIF(N!$HC$15:$HL$15,'Ciclo Semaforico'!BS$32,N!$HC80:$HL80)+SUMIF(E!$HC$15:$HL$15,'Ciclo Semaforico'!BS$32,E!$HC80:$HL80)+SUMIF(O!$HC$15:$HL$15,'Ciclo Semaforico'!BS$32,O!$HC80:$HL80))-IF(BS$31="",(SUMIF(S!$HC$15:$HL$15,'Ciclo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Semaforico'!BS$30,O!$HC80:$HL80))*BS$31))</f>
        <v>0</v>
      </c>
      <c r="BT105" s="241">
        <f>IF(BT$32="",IF(BT$31="",(SUMIF(S!$HC$15:$HL$15,'Ciclo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Semaforico'!BT$30,O!$HC80:$HL80))*BT$31),(SUMIF(S!$HC$15:$HL$15,'Ciclo Semaforico'!BT$32,S!$HC80:$HL80)+SUMIF(N!$HC$15:$HL$15,'Ciclo Semaforico'!BT$32,N!$HC80:$HL80)+SUMIF(E!$HC$15:$HL$15,'Ciclo Semaforico'!BT$32,E!$HC80:$HL80)+SUMIF(O!$HC$15:$HL$15,'Ciclo Semaforico'!BT$32,O!$HC80:$HL80))-IF(BT$31="",(SUMIF(S!$HC$15:$HL$15,'Ciclo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Semaforico'!BT$30,O!$HC80:$HL80))*BT$31))</f>
        <v>0</v>
      </c>
      <c r="BU105" s="241">
        <f>IF(BU$32="",IF(BU$31="",(SUMIF(S!$HC$15:$HL$15,'Ciclo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Semaforico'!BU$30,O!$HC80:$HL80))*BU$31),(SUMIF(S!$HC$15:$HL$15,'Ciclo Semaforico'!BU$32,S!$HC80:$HL80)+SUMIF(N!$HC$15:$HL$15,'Ciclo Semaforico'!BU$32,N!$HC80:$HL80)+SUMIF(E!$HC$15:$HL$15,'Ciclo Semaforico'!BU$32,E!$HC80:$HL80)+SUMIF(O!$HC$15:$HL$15,'Ciclo Semaforico'!BU$32,O!$HC80:$HL80))-IF(BU$31="",(SUMIF(S!$HC$15:$HL$15,'Ciclo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Semaforico'!BU$30,O!$HC80:$HL80))*BU$31))</f>
        <v>0</v>
      </c>
      <c r="BV105" s="242">
        <f>IF(BV$32="",IF(BV$31="",(SUMIF(S!$HC$15:$HL$15,'Ciclo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Semaforico'!BV$30,O!$HC80:$HL80))*BV$31),(SUMIF(S!$HC$15:$HL$15,'Ciclo Semaforico'!BV$32,S!$HC80:$HL80)+SUMIF(N!$HC$15:$HL$15,'Ciclo Semaforico'!BV$32,N!$HC80:$HL80)+SUMIF(E!$HC$15:$HL$15,'Ciclo Semaforico'!BV$32,E!$HC80:$HL80)+SUMIF(O!$HC$15:$HL$15,'Ciclo Semaforico'!BV$32,O!$HC80:$HL80))-IF(BV$31="",(SUMIF(S!$HC$15:$HL$15,'Ciclo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Semaforico'!BV$30,O!$HC80:$HL80))*BV$31))</f>
        <v>0</v>
      </c>
      <c r="BW105" s="240">
        <f>IF(BW$32="",IF(BW$31="",(SUMIF(S!$HC$15:$HL$15,'Ciclo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Semaforico'!BW$30,O!$HC80:$HL80))*BW$31),(SUMIF(S!$HC$15:$HL$15,'Ciclo Semaforico'!BW$32,S!$HC80:$HL80)+SUMIF(N!$HC$15:$HL$15,'Ciclo Semaforico'!BW$32,N!$HC80:$HL80)+SUMIF(E!$HC$15:$HL$15,'Ciclo Semaforico'!BW$32,E!$HC80:$HL80)+SUMIF(O!$HC$15:$HL$15,'Ciclo Semaforico'!BW$32,O!$HC80:$HL80))-IF(BW$31="",(SUMIF(S!$HC$15:$HL$15,'Ciclo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Semaforico'!BW$30,O!$HC80:$HL80))*BW$31))</f>
        <v>0</v>
      </c>
      <c r="BX105" s="241">
        <f>IF(BX$32="",IF(BX$31="",(SUMIF(S!$HC$15:$HL$15,'Ciclo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Semaforico'!BX$30,O!$HC80:$HL80))*BX$31),(SUMIF(S!$HC$15:$HL$15,'Ciclo Semaforico'!BX$32,S!$HC80:$HL80)+SUMIF(N!$HC$15:$HL$15,'Ciclo Semaforico'!BX$32,N!$HC80:$HL80)+SUMIF(E!$HC$15:$HL$15,'Ciclo Semaforico'!BX$32,E!$HC80:$HL80)+SUMIF(O!$HC$15:$HL$15,'Ciclo Semaforico'!BX$32,O!$HC80:$HL80))-IF(BX$31="",(SUMIF(S!$HC$15:$HL$15,'Ciclo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Semaforico'!BX$30,O!$HC80:$HL80))*BX$31))</f>
        <v>0</v>
      </c>
      <c r="BY105" s="241">
        <f>IF(BY$32="",IF(BY$31="",(SUMIF(S!$HC$15:$HL$15,'Ciclo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Semaforico'!BY$30,O!$HC80:$HL80))*BY$31),(SUMIF(S!$HC$15:$HL$15,'Ciclo Semaforico'!BY$32,S!$HC80:$HL80)+SUMIF(N!$HC$15:$HL$15,'Ciclo Semaforico'!BY$32,N!$HC80:$HL80)+SUMIF(E!$HC$15:$HL$15,'Ciclo Semaforico'!BY$32,E!$HC80:$HL80)+SUMIF(O!$HC$15:$HL$15,'Ciclo Semaforico'!BY$32,O!$HC80:$HL80))-IF(BY$31="",(SUMIF(S!$HC$15:$HL$15,'Ciclo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Semaforico'!BY$30,O!$HC80:$HL80))*BY$31))</f>
        <v>0</v>
      </c>
      <c r="BZ105" s="241">
        <f>IF(BZ$32="",IF(BZ$31="",(SUMIF(S!$HC$15:$HL$15,'Ciclo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Semaforico'!BZ$30,O!$HC80:$HL80))*BZ$31),(SUMIF(S!$HC$15:$HL$15,'Ciclo Semaforico'!BZ$32,S!$HC80:$HL80)+SUMIF(N!$HC$15:$HL$15,'Ciclo Semaforico'!BZ$32,N!$HC80:$HL80)+SUMIF(E!$HC$15:$HL$15,'Ciclo Semaforico'!BZ$32,E!$HC80:$HL80)+SUMIF(O!$HC$15:$HL$15,'Ciclo Semaforico'!BZ$32,O!$HC80:$HL80))-IF(BZ$31="",(SUMIF(S!$HC$15:$HL$15,'Ciclo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Semaforico'!BZ$30,O!$HC80:$HL80))*BZ$31))</f>
        <v>0</v>
      </c>
      <c r="CA105" s="241">
        <f>IF(CA$32="",IF(CA$31="",(SUMIF(S!$HC$15:$HL$15,'Ciclo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Semaforico'!CA$30,O!$HC80:$HL80))*CA$31),(SUMIF(S!$HC$15:$HL$15,'Ciclo Semaforico'!CA$32,S!$HC80:$HL80)+SUMIF(N!$HC$15:$HL$15,'Ciclo Semaforico'!CA$32,N!$HC80:$HL80)+SUMIF(E!$HC$15:$HL$15,'Ciclo Semaforico'!CA$32,E!$HC80:$HL80)+SUMIF(O!$HC$15:$HL$15,'Ciclo Semaforico'!CA$32,O!$HC80:$HL80))-IF(CA$31="",(SUMIF(S!$HC$15:$HL$15,'Ciclo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Semaforico'!CA$30,O!$HC80:$HL80))*CA$31))</f>
        <v>0</v>
      </c>
      <c r="CB105" s="241">
        <f>IF(CB$32="",IF(CB$31="",(SUMIF(S!$HC$15:$HL$15,'Ciclo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Semaforico'!CB$30,O!$HC80:$HL80))*CB$31),(SUMIF(S!$HC$15:$HL$15,'Ciclo Semaforico'!CB$32,S!$HC80:$HL80)+SUMIF(N!$HC$15:$HL$15,'Ciclo Semaforico'!CB$32,N!$HC80:$HL80)+SUMIF(E!$HC$15:$HL$15,'Ciclo Semaforico'!CB$32,E!$HC80:$HL80)+SUMIF(O!$HC$15:$HL$15,'Ciclo Semaforico'!CB$32,O!$HC80:$HL80))-IF(CB$31="",(SUMIF(S!$HC$15:$HL$15,'Ciclo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Semaforico'!CB$30,O!$HC80:$HL80))*CB$31))</f>
        <v>0</v>
      </c>
      <c r="CC105" s="241">
        <f>IF(CC$32="",IF(CC$31="",(SUMIF(S!$HC$15:$HL$15,'Ciclo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Semaforico'!CC$30,O!$HC80:$HL80))*CC$31),(SUMIF(S!$HC$15:$HL$15,'Ciclo Semaforico'!CC$32,S!$HC80:$HL80)+SUMIF(N!$HC$15:$HL$15,'Ciclo Semaforico'!CC$32,N!$HC80:$HL80)+SUMIF(E!$HC$15:$HL$15,'Ciclo Semaforico'!CC$32,E!$HC80:$HL80)+SUMIF(O!$HC$15:$HL$15,'Ciclo Semaforico'!CC$32,O!$HC80:$HL80))-IF(CC$31="",(SUMIF(S!$HC$15:$HL$15,'Ciclo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Semaforico'!CC$30,O!$HC80:$HL80))*CC$31))</f>
        <v>0</v>
      </c>
      <c r="CD105" s="241">
        <f>IF(CD$32="",IF(CD$31="",(SUMIF(S!$HC$15:$HL$15,'Ciclo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Semaforico'!CD$30,O!$HC80:$HL80))*CD$31),(SUMIF(S!$HC$15:$HL$15,'Ciclo Semaforico'!CD$32,S!$HC80:$HL80)+SUMIF(N!$HC$15:$HL$15,'Ciclo Semaforico'!CD$32,N!$HC80:$HL80)+SUMIF(E!$HC$15:$HL$15,'Ciclo Semaforico'!CD$32,E!$HC80:$HL80)+SUMIF(O!$HC$15:$HL$15,'Ciclo Semaforico'!CD$32,O!$HC80:$HL80))-IF(CD$31="",(SUMIF(S!$HC$15:$HL$15,'Ciclo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Semaforico'!CD$30,O!$HC80:$HL80))*CD$31))</f>
        <v>0</v>
      </c>
      <c r="CE105" s="241">
        <f>IF(CE$32="",IF(CE$31="",(SUMIF(S!$HC$15:$HL$15,'Ciclo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Semaforico'!CE$30,O!$HC80:$HL80))*CE$31),(SUMIF(S!$HC$15:$HL$15,'Ciclo Semaforico'!CE$32,S!$HC80:$HL80)+SUMIF(N!$HC$15:$HL$15,'Ciclo Semaforico'!CE$32,N!$HC80:$HL80)+SUMIF(E!$HC$15:$HL$15,'Ciclo Semaforico'!CE$32,E!$HC80:$HL80)+SUMIF(O!$HC$15:$HL$15,'Ciclo Semaforico'!CE$32,O!$HC80:$HL80))-IF(CE$31="",(SUMIF(S!$HC$15:$HL$15,'Ciclo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Semaforico'!CE$30,O!$HC80:$HL80))*CE$31))</f>
        <v>0</v>
      </c>
      <c r="CF105" s="241">
        <f>IF(CF$32="",IF(CF$31="",(SUMIF(S!$HC$15:$HL$15,'Ciclo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Semaforico'!CF$30,O!$HC80:$HL80))*CF$31),(SUMIF(S!$HC$15:$HL$15,'Ciclo Semaforico'!CF$32,S!$HC80:$HL80)+SUMIF(N!$HC$15:$HL$15,'Ciclo Semaforico'!CF$32,N!$HC80:$HL80)+SUMIF(E!$HC$15:$HL$15,'Ciclo Semaforico'!CF$32,E!$HC80:$HL80)+SUMIF(O!$HC$15:$HL$15,'Ciclo Semaforico'!CF$32,O!$HC80:$HL80))-IF(CF$31="",(SUMIF(S!$HC$15:$HL$15,'Ciclo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Semaforico'!CF$30,O!$HC80:$HL80))*CF$31))</f>
        <v>0</v>
      </c>
      <c r="CG105" s="241">
        <f>IF(CG$32="",IF(CG$31="",(SUMIF(S!$HC$15:$HL$15,'Ciclo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Semaforico'!CG$30,O!$HC80:$HL80))*CG$31),(SUMIF(S!$HC$15:$HL$15,'Ciclo Semaforico'!CG$32,S!$HC80:$HL80)+SUMIF(N!$HC$15:$HL$15,'Ciclo Semaforico'!CG$32,N!$HC80:$HL80)+SUMIF(E!$HC$15:$HL$15,'Ciclo Semaforico'!CG$32,E!$HC80:$HL80)+SUMIF(O!$HC$15:$HL$15,'Ciclo Semaforico'!CG$32,O!$HC80:$HL80))-IF(CG$31="",(SUMIF(S!$HC$15:$HL$15,'Ciclo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Semaforico'!CG$30,O!$HC80:$HL80))*CG$31))</f>
        <v>0</v>
      </c>
      <c r="CH105" s="242">
        <f>IF(CH$32="",IF(CH$31="",(SUMIF(S!$HC$15:$HL$15,'Ciclo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Semaforico'!CH$30,O!$HC80:$HL80))*CH$31),(SUMIF(S!$HC$15:$HL$15,'Ciclo Semaforico'!CH$32,S!$HC80:$HL80)+SUMIF(N!$HC$15:$HL$15,'Ciclo Semaforico'!CH$32,N!$HC80:$HL80)+SUMIF(E!$HC$15:$HL$15,'Ciclo Semaforico'!CH$32,E!$HC80:$HL80)+SUMIF(O!$HC$15:$HL$15,'Ciclo Semaforico'!CH$32,O!$HC80:$HL80))-IF(CH$31="",(SUMIF(S!$HC$15:$HL$15,'Ciclo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Semaforico'!CH$30,O!$HC80:$HL80))*CH$31))</f>
        <v>0</v>
      </c>
      <c r="CI105" s="240" t="e">
        <f t="shared" si="208"/>
        <v>#REF!</v>
      </c>
      <c r="CJ105" s="241" t="e">
        <f t="shared" si="209"/>
        <v>#REF!</v>
      </c>
      <c r="CK105" s="241" t="e">
        <f t="shared" si="210"/>
        <v>#REF!</v>
      </c>
      <c r="CL105" s="241" t="e">
        <f t="shared" si="211"/>
        <v>#REF!</v>
      </c>
      <c r="CM105" s="241" t="e">
        <f t="shared" si="212"/>
        <v>#REF!</v>
      </c>
      <c r="CN105" s="241" t="e">
        <f t="shared" si="213"/>
        <v>#REF!</v>
      </c>
      <c r="CO105" s="241" t="e">
        <f t="shared" si="214"/>
        <v>#REF!</v>
      </c>
      <c r="CP105" s="241" t="e">
        <f t="shared" si="215"/>
        <v>#REF!</v>
      </c>
      <c r="CQ105" s="241" t="e">
        <f t="shared" si="216"/>
        <v>#REF!</v>
      </c>
      <c r="CR105" s="241" t="e">
        <f t="shared" si="217"/>
        <v>#REF!</v>
      </c>
      <c r="CS105" s="241" t="e">
        <f t="shared" si="218"/>
        <v>#REF!</v>
      </c>
      <c r="CT105" s="242">
        <f t="shared" si="219"/>
        <v>0</v>
      </c>
      <c r="CU105" s="240" t="e">
        <f t="shared" si="220"/>
        <v>#REF!</v>
      </c>
      <c r="CV105" s="241" t="e">
        <f t="shared" si="221"/>
        <v>#REF!</v>
      </c>
      <c r="CW105" s="241" t="e">
        <f t="shared" si="222"/>
        <v>#REF!</v>
      </c>
      <c r="CX105" s="241">
        <f t="shared" si="223"/>
        <v>0</v>
      </c>
      <c r="CY105" s="241">
        <f t="shared" si="224"/>
        <v>0</v>
      </c>
      <c r="CZ105" s="241">
        <f t="shared" si="225"/>
        <v>0</v>
      </c>
      <c r="DA105" s="241">
        <f t="shared" si="226"/>
        <v>0</v>
      </c>
      <c r="DB105" s="241">
        <f t="shared" si="227"/>
        <v>0</v>
      </c>
      <c r="DC105" s="241">
        <f t="shared" si="228"/>
        <v>0</v>
      </c>
      <c r="DD105" s="241">
        <f t="shared" si="229"/>
        <v>0</v>
      </c>
      <c r="DE105" s="241">
        <f t="shared" si="230"/>
        <v>0</v>
      </c>
      <c r="DF105" s="242">
        <f t="shared" si="231"/>
        <v>0</v>
      </c>
      <c r="DG105" s="240">
        <f t="shared" si="232"/>
        <v>0</v>
      </c>
      <c r="DH105" s="241">
        <f t="shared" si="233"/>
        <v>0</v>
      </c>
      <c r="DI105" s="241">
        <f t="shared" si="234"/>
        <v>0</v>
      </c>
      <c r="DJ105" s="241">
        <f t="shared" si="235"/>
        <v>0</v>
      </c>
      <c r="DK105" s="241">
        <f t="shared" si="236"/>
        <v>0</v>
      </c>
      <c r="DL105" s="241">
        <f t="shared" si="237"/>
        <v>0</v>
      </c>
      <c r="DM105" s="241">
        <f t="shared" si="238"/>
        <v>0</v>
      </c>
      <c r="DN105" s="241">
        <f t="shared" si="239"/>
        <v>0</v>
      </c>
      <c r="DO105" s="241">
        <f t="shared" si="240"/>
        <v>0</v>
      </c>
      <c r="DP105" s="241">
        <f t="shared" si="241"/>
        <v>0</v>
      </c>
      <c r="DQ105" s="241">
        <f t="shared" si="242"/>
        <v>0</v>
      </c>
      <c r="DR105" s="242">
        <f t="shared" si="243"/>
        <v>0</v>
      </c>
      <c r="DS105" s="240">
        <f t="shared" si="244"/>
        <v>0</v>
      </c>
      <c r="DT105" s="241">
        <f t="shared" si="245"/>
        <v>0</v>
      </c>
      <c r="DU105" s="241">
        <f t="shared" si="246"/>
        <v>0</v>
      </c>
      <c r="DV105" s="241">
        <f t="shared" si="247"/>
        <v>0</v>
      </c>
      <c r="DW105" s="241">
        <f t="shared" si="248"/>
        <v>0</v>
      </c>
      <c r="DX105" s="241">
        <f t="shared" si="249"/>
        <v>0</v>
      </c>
      <c r="DY105" s="241">
        <f t="shared" si="250"/>
        <v>0</v>
      </c>
      <c r="DZ105" s="241">
        <f t="shared" si="251"/>
        <v>0</v>
      </c>
      <c r="EA105" s="241">
        <f t="shared" si="252"/>
        <v>0</v>
      </c>
      <c r="EB105" s="241">
        <f t="shared" si="253"/>
        <v>0</v>
      </c>
      <c r="EC105" s="241">
        <f t="shared" si="254"/>
        <v>0</v>
      </c>
      <c r="ED105" s="242">
        <f t="shared" si="255"/>
        <v>0</v>
      </c>
      <c r="EE105" s="240">
        <f t="shared" si="256"/>
        <v>0</v>
      </c>
      <c r="EF105" s="241">
        <f t="shared" si="257"/>
        <v>0</v>
      </c>
      <c r="EG105" s="241">
        <f t="shared" si="258"/>
        <v>0</v>
      </c>
      <c r="EH105" s="241">
        <f t="shared" si="259"/>
        <v>0</v>
      </c>
      <c r="EI105" s="241">
        <f t="shared" si="260"/>
        <v>0</v>
      </c>
      <c r="EJ105" s="241">
        <f t="shared" si="261"/>
        <v>0</v>
      </c>
      <c r="EK105" s="241">
        <f t="shared" si="262"/>
        <v>0</v>
      </c>
      <c r="EL105" s="241">
        <f t="shared" si="263"/>
        <v>0</v>
      </c>
      <c r="EM105" s="241">
        <f t="shared" si="264"/>
        <v>0</v>
      </c>
      <c r="EN105" s="241">
        <f t="shared" si="265"/>
        <v>0</v>
      </c>
      <c r="EO105" s="241">
        <f t="shared" si="266"/>
        <v>0</v>
      </c>
      <c r="EP105" s="242">
        <f t="shared" si="267"/>
        <v>0</v>
      </c>
      <c r="EQ105" s="251" t="e">
        <f t="shared" si="268"/>
        <v>#REF!</v>
      </c>
      <c r="ER105" s="252" t="e">
        <f t="shared" si="269"/>
        <v>#REF!</v>
      </c>
      <c r="ES105" s="252" t="e">
        <f t="shared" si="270"/>
        <v>#REF!</v>
      </c>
      <c r="ET105" s="252" t="e">
        <f t="shared" si="271"/>
        <v>#REF!</v>
      </c>
      <c r="EU105" s="252" t="e">
        <f t="shared" si="272"/>
        <v>#REF!</v>
      </c>
      <c r="EV105" s="252" t="e">
        <f t="shared" si="273"/>
        <v>#REF!</v>
      </c>
      <c r="EW105" s="252" t="e">
        <f t="shared" si="274"/>
        <v>#REF!</v>
      </c>
      <c r="EX105" s="252" t="e">
        <f t="shared" si="275"/>
        <v>#REF!</v>
      </c>
      <c r="EY105" s="252" t="e">
        <f t="shared" si="276"/>
        <v>#REF!</v>
      </c>
      <c r="EZ105" s="252" t="e">
        <f t="shared" si="277"/>
        <v>#REF!</v>
      </c>
      <c r="FA105" s="252" t="e">
        <f t="shared" si="278"/>
        <v>#REF!</v>
      </c>
      <c r="FB105" s="253" t="str">
        <f t="shared" si="279"/>
        <v/>
      </c>
      <c r="FC105" s="251" t="e">
        <f t="shared" si="280"/>
        <v>#REF!</v>
      </c>
      <c r="FD105" s="252" t="e">
        <f t="shared" si="281"/>
        <v>#REF!</v>
      </c>
      <c r="FE105" s="252" t="e">
        <f t="shared" si="282"/>
        <v>#REF!</v>
      </c>
      <c r="FF105" s="252" t="str">
        <f t="shared" si="283"/>
        <v/>
      </c>
      <c r="FG105" s="252" t="str">
        <f t="shared" si="284"/>
        <v/>
      </c>
      <c r="FH105" s="252" t="str">
        <f t="shared" si="285"/>
        <v/>
      </c>
      <c r="FI105" s="252" t="str">
        <f t="shared" si="286"/>
        <v/>
      </c>
      <c r="FJ105" s="252" t="str">
        <f t="shared" si="287"/>
        <v/>
      </c>
      <c r="FK105" s="252" t="str">
        <f t="shared" si="288"/>
        <v/>
      </c>
      <c r="FL105" s="252" t="str">
        <f t="shared" si="289"/>
        <v/>
      </c>
      <c r="FM105" s="252" t="str">
        <f t="shared" si="290"/>
        <v/>
      </c>
      <c r="FN105" s="253" t="str">
        <f t="shared" si="291"/>
        <v/>
      </c>
      <c r="FO105" s="251" t="str">
        <f t="shared" si="292"/>
        <v/>
      </c>
      <c r="FP105" s="252" t="str">
        <f t="shared" si="293"/>
        <v/>
      </c>
      <c r="FQ105" s="252" t="str">
        <f t="shared" si="294"/>
        <v/>
      </c>
      <c r="FR105" s="252" t="str">
        <f t="shared" si="295"/>
        <v/>
      </c>
      <c r="FS105" s="252" t="str">
        <f t="shared" si="296"/>
        <v/>
      </c>
      <c r="FT105" s="252" t="str">
        <f t="shared" si="297"/>
        <v/>
      </c>
      <c r="FU105" s="252" t="str">
        <f t="shared" si="298"/>
        <v/>
      </c>
      <c r="FV105" s="252" t="str">
        <f t="shared" si="299"/>
        <v/>
      </c>
      <c r="FW105" s="252" t="str">
        <f t="shared" si="300"/>
        <v/>
      </c>
      <c r="FX105" s="252" t="str">
        <f t="shared" si="301"/>
        <v/>
      </c>
      <c r="FY105" s="252" t="str">
        <f t="shared" si="302"/>
        <v/>
      </c>
      <c r="FZ105" s="253" t="str">
        <f t="shared" si="303"/>
        <v/>
      </c>
      <c r="GA105" s="251" t="str">
        <f t="shared" si="304"/>
        <v/>
      </c>
      <c r="GB105" s="252" t="str">
        <f t="shared" si="305"/>
        <v/>
      </c>
      <c r="GC105" s="252" t="str">
        <f t="shared" si="306"/>
        <v/>
      </c>
      <c r="GD105" s="252" t="str">
        <f t="shared" si="307"/>
        <v/>
      </c>
      <c r="GE105" s="252" t="str">
        <f t="shared" si="308"/>
        <v/>
      </c>
      <c r="GF105" s="252" t="str">
        <f t="shared" si="309"/>
        <v/>
      </c>
      <c r="GG105" s="252" t="str">
        <f t="shared" si="310"/>
        <v/>
      </c>
      <c r="GH105" s="252" t="str">
        <f t="shared" si="311"/>
        <v/>
      </c>
      <c r="GI105" s="252" t="str">
        <f t="shared" si="312"/>
        <v/>
      </c>
      <c r="GJ105" s="252" t="str">
        <f t="shared" si="313"/>
        <v/>
      </c>
      <c r="GK105" s="252" t="str">
        <f t="shared" si="314"/>
        <v/>
      </c>
      <c r="GL105" s="253" t="str">
        <f t="shared" si="315"/>
        <v/>
      </c>
      <c r="GM105" s="251" t="str">
        <f t="shared" si="316"/>
        <v/>
      </c>
      <c r="GN105" s="252" t="str">
        <f t="shared" si="317"/>
        <v/>
      </c>
      <c r="GO105" s="252" t="str">
        <f t="shared" si="318"/>
        <v/>
      </c>
      <c r="GP105" s="252" t="str">
        <f t="shared" si="319"/>
        <v/>
      </c>
      <c r="GQ105" s="252" t="str">
        <f t="shared" si="320"/>
        <v/>
      </c>
      <c r="GR105" s="252" t="str">
        <f t="shared" si="321"/>
        <v/>
      </c>
      <c r="GS105" s="252" t="str">
        <f t="shared" si="322"/>
        <v/>
      </c>
      <c r="GT105" s="252" t="str">
        <f t="shared" si="323"/>
        <v/>
      </c>
      <c r="GU105" s="252" t="str">
        <f t="shared" si="324"/>
        <v/>
      </c>
      <c r="GV105" s="252" t="str">
        <f t="shared" si="325"/>
        <v/>
      </c>
      <c r="GW105" s="252" t="str">
        <f t="shared" si="326"/>
        <v/>
      </c>
      <c r="GX105" s="253" t="str">
        <f t="shared" si="327"/>
        <v/>
      </c>
      <c r="GY105" s="248" t="e">
        <f t="shared" si="332"/>
        <v>#REF!</v>
      </c>
      <c r="GZ105" s="249" t="e">
        <f t="shared" si="332"/>
        <v>#REF!</v>
      </c>
      <c r="HA105" s="249">
        <f t="shared" si="332"/>
        <v>0</v>
      </c>
      <c r="HB105" s="249">
        <f t="shared" si="332"/>
        <v>0</v>
      </c>
      <c r="HC105" s="249">
        <f t="shared" si="332"/>
        <v>0</v>
      </c>
      <c r="HD105" s="249">
        <f t="shared" si="332"/>
        <v>0</v>
      </c>
      <c r="HE105" s="249">
        <f t="shared" si="332"/>
        <v>0</v>
      </c>
      <c r="HF105" s="250">
        <f t="shared" si="332"/>
        <v>0</v>
      </c>
      <c r="HG105" s="248" t="e">
        <f t="shared" si="333"/>
        <v>#REF!</v>
      </c>
      <c r="HH105" s="249" t="e">
        <f t="shared" si="333"/>
        <v>#REF!</v>
      </c>
      <c r="HI105" s="249">
        <f t="shared" si="333"/>
        <v>0</v>
      </c>
      <c r="HJ105" s="249">
        <f t="shared" si="333"/>
        <v>0</v>
      </c>
      <c r="HK105" s="249">
        <f t="shared" si="333"/>
        <v>0</v>
      </c>
      <c r="HL105" s="249">
        <f t="shared" si="333"/>
        <v>0</v>
      </c>
      <c r="HM105" s="249">
        <f t="shared" si="333"/>
        <v>0</v>
      </c>
      <c r="HN105" s="250">
        <f t="shared" si="333"/>
        <v>0</v>
      </c>
      <c r="HO105" s="248">
        <f t="shared" si="334"/>
        <v>0</v>
      </c>
      <c r="HP105" s="249">
        <f t="shared" si="334"/>
        <v>0</v>
      </c>
      <c r="HQ105" s="249">
        <f t="shared" si="334"/>
        <v>0</v>
      </c>
      <c r="HR105" s="249">
        <f t="shared" si="334"/>
        <v>0</v>
      </c>
      <c r="HS105" s="249">
        <f t="shared" si="334"/>
        <v>0</v>
      </c>
      <c r="HT105" s="249">
        <f t="shared" si="334"/>
        <v>0</v>
      </c>
      <c r="HU105" s="249">
        <f t="shared" si="334"/>
        <v>0</v>
      </c>
      <c r="HV105" s="250">
        <f t="shared" si="334"/>
        <v>0</v>
      </c>
      <c r="HW105" s="248">
        <f t="shared" si="335"/>
        <v>0</v>
      </c>
      <c r="HX105" s="249">
        <f t="shared" si="335"/>
        <v>0</v>
      </c>
      <c r="HY105" s="249">
        <f t="shared" si="335"/>
        <v>0</v>
      </c>
      <c r="HZ105" s="249">
        <f t="shared" si="335"/>
        <v>0</v>
      </c>
      <c r="IA105" s="249">
        <f t="shared" si="335"/>
        <v>0</v>
      </c>
      <c r="IB105" s="249">
        <f t="shared" si="335"/>
        <v>0</v>
      </c>
      <c r="IC105" s="249">
        <f t="shared" si="335"/>
        <v>0</v>
      </c>
      <c r="ID105" s="250">
        <f t="shared" si="335"/>
        <v>0</v>
      </c>
      <c r="IE105" s="248">
        <f t="shared" si="336"/>
        <v>0</v>
      </c>
      <c r="IF105" s="249">
        <f t="shared" si="336"/>
        <v>0</v>
      </c>
      <c r="IG105" s="249">
        <f t="shared" si="336"/>
        <v>0</v>
      </c>
      <c r="IH105" s="249">
        <f t="shared" si="336"/>
        <v>0</v>
      </c>
      <c r="II105" s="249">
        <f t="shared" si="336"/>
        <v>0</v>
      </c>
      <c r="IJ105" s="249">
        <f t="shared" si="336"/>
        <v>0</v>
      </c>
      <c r="IK105" s="249">
        <f t="shared" si="336"/>
        <v>0</v>
      </c>
      <c r="IL105" s="250">
        <f t="shared" si="336"/>
        <v>0</v>
      </c>
      <c r="IM105" s="251" t="e">
        <f t="shared" si="203"/>
        <v>#REF!</v>
      </c>
      <c r="IN105" s="252" t="e">
        <f t="shared" si="204"/>
        <v>#REF!</v>
      </c>
      <c r="IO105" s="252">
        <f t="shared" si="205"/>
        <v>0</v>
      </c>
      <c r="IP105" s="252">
        <f t="shared" si="206"/>
        <v>0</v>
      </c>
      <c r="IQ105" s="253">
        <f t="shared" si="207"/>
        <v>0</v>
      </c>
      <c r="IR105" s="405" t="e">
        <f t="shared" si="195"/>
        <v>#REF!</v>
      </c>
      <c r="IS105" s="246">
        <f t="shared" si="202"/>
        <v>13</v>
      </c>
      <c r="IT105" s="254" t="e">
        <f t="shared" si="328"/>
        <v>#REF!</v>
      </c>
      <c r="IU105" s="682">
        <v>2600</v>
      </c>
      <c r="IV105" s="410">
        <v>5</v>
      </c>
      <c r="IW105" s="666" t="s">
        <v>242</v>
      </c>
      <c r="IX105" s="667" t="e">
        <f t="shared" si="196"/>
        <v>#REF!</v>
      </c>
      <c r="IY105" s="668" t="e">
        <f t="shared" si="329"/>
        <v>#REF!</v>
      </c>
      <c r="IZ105" s="669">
        <v>3</v>
      </c>
      <c r="JA105" s="670">
        <v>2</v>
      </c>
      <c r="JB105" s="668" t="e">
        <f t="shared" si="330"/>
        <v>#REF!</v>
      </c>
      <c r="JC105" s="669">
        <f t="shared" si="338"/>
        <v>3</v>
      </c>
      <c r="JD105" s="670">
        <f t="shared" si="338"/>
        <v>2</v>
      </c>
      <c r="JE105" s="671" t="e">
        <f t="shared" si="331"/>
        <v>#REF!</v>
      </c>
      <c r="JF105" s="672">
        <v>3</v>
      </c>
      <c r="JG105" s="673">
        <v>0</v>
      </c>
      <c r="JH105" s="671"/>
      <c r="JI105" s="672"/>
      <c r="JJ105" s="673"/>
      <c r="JK105" s="419"/>
      <c r="JL105" s="420"/>
      <c r="JM105" s="421"/>
      <c r="JN105" s="680">
        <v>1</v>
      </c>
      <c r="JO105" s="680">
        <v>1</v>
      </c>
      <c r="JP105" s="680">
        <v>1</v>
      </c>
      <c r="JQ105" s="680">
        <v>1</v>
      </c>
      <c r="JR105" s="681">
        <v>1</v>
      </c>
      <c r="JS105" s="676" t="e">
        <f t="shared" si="201"/>
        <v>#REF!</v>
      </c>
    </row>
    <row r="106" spans="25:279" ht="20.100000000000001" hidden="1" customHeight="1">
      <c r="Y106" s="381" t="e">
        <f>N!IK81</f>
        <v>#REF!</v>
      </c>
      <c r="Z106" s="378" t="s">
        <v>63</v>
      </c>
      <c r="AA106" s="240" t="e">
        <f>IF(AA$32="",IF(AA$31="",(SUMIF(S!$HC$15:$HL$15,'Ciclo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Semaforico'!AA$30,O!$HC81:$HL81))*AA$31),(SUMIF(S!$HC$15:$HL$15,'Ciclo Semaforico'!AA$32,S!$HC81:$HL81)+SUMIF(N!$HC$15:$HL$15,'Ciclo Semaforico'!AA$32,N!$HC81:$HL81)+SUMIF(E!$HC$15:$HL$15,'Ciclo Semaforico'!AA$32,E!$HC81:$HL81)+SUMIF(O!$HC$15:$HL$15,'Ciclo Semaforico'!AA$32,O!$HC81:$HL81))-IF(AA$31="",(SUMIF(S!$HC$15:$HL$15,'Ciclo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Semaforico'!AA$30,O!$HC81:$HL81))*AA$31))</f>
        <v>#REF!</v>
      </c>
      <c r="AB106" s="241" t="e">
        <f>IF(AB$32="",IF(AB$31="",(SUMIF(S!$HC$15:$HL$15,'Ciclo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Semaforico'!AB$30,O!$HC81:$HL81))*AB$31),(SUMIF(S!$HC$15:$HL$15,'Ciclo Semaforico'!AB$32,S!$HC81:$HL81)+SUMIF(N!$HC$15:$HL$15,'Ciclo Semaforico'!AB$32,N!$HC81:$HL81)+SUMIF(E!$HC$15:$HL$15,'Ciclo Semaforico'!AB$32,E!$HC81:$HL81)+SUMIF(O!$HC$15:$HL$15,'Ciclo Semaforico'!AB$32,O!$HC81:$HL81))-IF(AB$31="",(SUMIF(S!$HC$15:$HL$15,'Ciclo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Semaforico'!AB$30,O!$HC81:$HL81))*AB$31))</f>
        <v>#REF!</v>
      </c>
      <c r="AC106" s="241" t="e">
        <f>IF(AC$32="",IF(AC$31="",(SUMIF(S!$HC$15:$HL$15,'Ciclo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Semaforico'!AC$30,O!$HC81:$HL81))*AC$31),(SUMIF(S!$HC$15:$HL$15,'Ciclo Semaforico'!AC$32,S!$HC81:$HL81)+SUMIF(N!$HC$15:$HL$15,'Ciclo Semaforico'!AC$32,N!$HC81:$HL81)+SUMIF(E!$HC$15:$HL$15,'Ciclo Semaforico'!AC$32,E!$HC81:$HL81)+SUMIF(O!$HC$15:$HL$15,'Ciclo Semaforico'!AC$32,O!$HC81:$HL81))-IF(AC$31="",(SUMIF(S!$HC$15:$HL$15,'Ciclo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Semaforico'!AC$30,O!$HC81:$HL81))*AC$31))</f>
        <v>#REF!</v>
      </c>
      <c r="AD106" s="241" t="e">
        <f>IF(AD$32="",IF(AD$31="",(SUMIF(S!$HC$15:$HL$15,'Ciclo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Semaforico'!AD$30,O!$HC81:$HL81))*AD$31),(SUMIF(S!$HC$15:$HL$15,'Ciclo Semaforico'!AD$32,S!$HC81:$HL81)+SUMIF(N!$HC$15:$HL$15,'Ciclo Semaforico'!AD$32,N!$HC81:$HL81)+SUMIF(E!$HC$15:$HL$15,'Ciclo Semaforico'!AD$32,E!$HC81:$HL81)+SUMIF(O!$HC$15:$HL$15,'Ciclo Semaforico'!AD$32,O!$HC81:$HL81))-IF(AD$31="",(SUMIF(S!$HC$15:$HL$15,'Ciclo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Semaforico'!AD$30,O!$HC81:$HL81))*AD$31))</f>
        <v>#REF!</v>
      </c>
      <c r="AE106" s="241" t="e">
        <f>IF(AE$32="",IF(AE$31="",(SUMIF(S!$HC$15:$HL$15,'Ciclo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Semaforico'!AE$30,O!$HC81:$HL81))*AE$31),(SUMIF(S!$HC$15:$HL$15,'Ciclo Semaforico'!AE$32,S!$HC81:$HL81)+SUMIF(N!$HC$15:$HL$15,'Ciclo Semaforico'!AE$32,N!$HC81:$HL81)+SUMIF(E!$HC$15:$HL$15,'Ciclo Semaforico'!AE$32,E!$HC81:$HL81)+SUMIF(O!$HC$15:$HL$15,'Ciclo Semaforico'!AE$32,O!$HC81:$HL81))-IF(AE$31="",(SUMIF(S!$HC$15:$HL$15,'Ciclo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Semaforico'!AE$30,O!$HC81:$HL81))*AE$31))</f>
        <v>#REF!</v>
      </c>
      <c r="AF106" s="241" t="e">
        <f>IF(AF$32="",IF(AF$31="",(SUMIF(S!$HC$15:$HL$15,'Ciclo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Semaforico'!AF$30,O!$HC81:$HL81))*AF$31),(SUMIF(S!$HC$15:$HL$15,'Ciclo Semaforico'!AF$32,S!$HC81:$HL81)+SUMIF(N!$HC$15:$HL$15,'Ciclo Semaforico'!AF$32,N!$HC81:$HL81)+SUMIF(E!$HC$15:$HL$15,'Ciclo Semaforico'!AF$32,E!$HC81:$HL81)+SUMIF(O!$HC$15:$HL$15,'Ciclo Semaforico'!AF$32,O!$HC81:$HL81))-IF(AF$31="",(SUMIF(S!$HC$15:$HL$15,'Ciclo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Semaforico'!AF$30,O!$HC81:$HL81))*AF$31))</f>
        <v>#REF!</v>
      </c>
      <c r="AG106" s="241" t="e">
        <f>IF(AG$32="",IF(AG$31="",(SUMIF(S!$HC$15:$HL$15,'Ciclo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Semaforico'!AG$30,O!$HC81:$HL81))*AG$31),(SUMIF(S!$HC$15:$HL$15,'Ciclo Semaforico'!AG$32,S!$HC81:$HL81)+SUMIF(N!$HC$15:$HL$15,'Ciclo Semaforico'!AG$32,N!$HC81:$HL81)+SUMIF(E!$HC$15:$HL$15,'Ciclo Semaforico'!AG$32,E!$HC81:$HL81)+SUMIF(O!$HC$15:$HL$15,'Ciclo Semaforico'!AG$32,O!$HC81:$HL81))-IF(AG$31="",(SUMIF(S!$HC$15:$HL$15,'Ciclo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Semaforico'!AG$30,O!$HC81:$HL81))*AG$31))</f>
        <v>#REF!</v>
      </c>
      <c r="AH106" s="241" t="e">
        <f>IF(AH$32="",IF(AH$31="",(SUMIF(S!$HC$15:$HL$15,'Ciclo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Semaforico'!AH$30,O!$HC81:$HL81))*AH$31),(SUMIF(S!$HC$15:$HL$15,'Ciclo Semaforico'!AH$32,S!$HC81:$HL81)+SUMIF(N!$HC$15:$HL$15,'Ciclo Semaforico'!AH$32,N!$HC81:$HL81)+SUMIF(E!$HC$15:$HL$15,'Ciclo Semaforico'!AH$32,E!$HC81:$HL81)+SUMIF(O!$HC$15:$HL$15,'Ciclo Semaforico'!AH$32,O!$HC81:$HL81))-IF(AH$31="",(SUMIF(S!$HC$15:$HL$15,'Ciclo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Semaforico'!AH$30,O!$HC81:$HL81))*AH$31))</f>
        <v>#REF!</v>
      </c>
      <c r="AI106" s="241" t="e">
        <f>IF(AI$32="",IF(AI$31="",(SUMIF(S!$HC$15:$HL$15,'Ciclo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Semaforico'!AI$30,O!$HC81:$HL81))*AI$31),(SUMIF(S!$HC$15:$HL$15,'Ciclo Semaforico'!AI$32,S!$HC81:$HL81)+SUMIF(N!$HC$15:$HL$15,'Ciclo Semaforico'!AI$32,N!$HC81:$HL81)+SUMIF(E!$HC$15:$HL$15,'Ciclo Semaforico'!AI$32,E!$HC81:$HL81)+SUMIF(O!$HC$15:$HL$15,'Ciclo Semaforico'!AI$32,O!$HC81:$HL81))-IF(AI$31="",(SUMIF(S!$HC$15:$HL$15,'Ciclo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Semaforico'!AI$30,O!$HC81:$HL81))*AI$31))</f>
        <v>#REF!</v>
      </c>
      <c r="AJ106" s="241" t="e">
        <f>IF(AJ$32="",IF(AJ$31="",(SUMIF(S!$HC$15:$HL$15,'Ciclo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Semaforico'!AJ$30,O!$HC81:$HL81))*AJ$31),(SUMIF(S!$HC$15:$HL$15,'Ciclo Semaforico'!AJ$32,S!$HC81:$HL81)+SUMIF(N!$HC$15:$HL$15,'Ciclo Semaforico'!AJ$32,N!$HC81:$HL81)+SUMIF(E!$HC$15:$HL$15,'Ciclo Semaforico'!AJ$32,E!$HC81:$HL81)+SUMIF(O!$HC$15:$HL$15,'Ciclo Semaforico'!AJ$32,O!$HC81:$HL81))-IF(AJ$31="",(SUMIF(S!$HC$15:$HL$15,'Ciclo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Semaforico'!AJ$30,O!$HC81:$HL81))*AJ$31))</f>
        <v>#REF!</v>
      </c>
      <c r="AK106" s="241" t="e">
        <f>IF(AK$32="",IF(AK$31="",(SUMIF(S!$HC$15:$HL$15,'Ciclo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Semaforico'!AK$30,O!$HC81:$HL81))*AK$31),(SUMIF(S!$HC$15:$HL$15,'Ciclo Semaforico'!AK$32,S!$HC81:$HL81)+SUMIF(N!$HC$15:$HL$15,'Ciclo Semaforico'!AK$32,N!$HC81:$HL81)+SUMIF(E!$HC$15:$HL$15,'Ciclo Semaforico'!AK$32,E!$HC81:$HL81)+SUMIF(O!$HC$15:$HL$15,'Ciclo Semaforico'!AK$32,O!$HC81:$HL81))-IF(AK$31="",(SUMIF(S!$HC$15:$HL$15,'Ciclo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Semaforico'!AK$30,O!$HC81:$HL81))*AK$31))</f>
        <v>#REF!</v>
      </c>
      <c r="AL106" s="242">
        <f>IF(AL$32="",IF(AL$31="",(SUMIF(S!$HC$15:$HL$15,'Ciclo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Semaforico'!AL$30,O!$HC81:$HL81))*AL$31),(SUMIF(S!$HC$15:$HL$15,'Ciclo Semaforico'!AL$32,S!$HC81:$HL81)+SUMIF(N!$HC$15:$HL$15,'Ciclo Semaforico'!AL$32,N!$HC81:$HL81)+SUMIF(E!$HC$15:$HL$15,'Ciclo Semaforico'!AL$32,E!$HC81:$HL81)+SUMIF(O!$HC$15:$HL$15,'Ciclo Semaforico'!AL$32,O!$HC81:$HL81))-IF(AL$31="",(SUMIF(S!$HC$15:$HL$15,'Ciclo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Semaforico'!AL$30,O!$HC81:$HL81))*AL$31))</f>
        <v>0</v>
      </c>
      <c r="AM106" s="240" t="e">
        <f>IF(AM$32="",IF(AM$31="",(SUMIF(S!$HC$15:$HL$15,'Ciclo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Semaforico'!AM$30,O!$HC81:$HL81))*AM$31),(SUMIF(S!$HC$15:$HL$15,'Ciclo Semaforico'!AM$32,S!$HC81:$HL81)+SUMIF(N!$HC$15:$HL$15,'Ciclo Semaforico'!AM$32,N!$HC81:$HL81)+SUMIF(E!$HC$15:$HL$15,'Ciclo Semaforico'!AM$32,E!$HC81:$HL81)+SUMIF(O!$HC$15:$HL$15,'Ciclo Semaforico'!AM$32,O!$HC81:$HL81))-IF(AM$31="",(SUMIF(S!$HC$15:$HL$15,'Ciclo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Semaforico'!AM$30,O!$HC81:$HL81))*AM$31))</f>
        <v>#REF!</v>
      </c>
      <c r="AN106" s="241" t="e">
        <f>IF(AN$32="",IF(AN$31="",(SUMIF(S!$HC$15:$HL$15,'Ciclo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Semaforico'!AN$30,O!$HC81:$HL81))*AN$31),(SUMIF(S!$HC$15:$HL$15,'Ciclo Semaforico'!AN$32,S!$HC81:$HL81)+SUMIF(N!$HC$15:$HL$15,'Ciclo Semaforico'!AN$32,N!$HC81:$HL81)+SUMIF(E!$HC$15:$HL$15,'Ciclo Semaforico'!AN$32,E!$HC81:$HL81)+SUMIF(O!$HC$15:$HL$15,'Ciclo Semaforico'!AN$32,O!$HC81:$HL81))-IF(AN$31="",(SUMIF(S!$HC$15:$HL$15,'Ciclo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Semaforico'!AN$30,O!$HC81:$HL81))*AN$31))</f>
        <v>#REF!</v>
      </c>
      <c r="AO106" s="241" t="e">
        <f>IF(AO$32="",IF(AO$31="",(SUMIF(S!$HC$15:$HL$15,'Ciclo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Semaforico'!AO$30,O!$HC81:$HL81))*AO$31),(SUMIF(S!$HC$15:$HL$15,'Ciclo Semaforico'!AO$32,S!$HC81:$HL81)+SUMIF(N!$HC$15:$HL$15,'Ciclo Semaforico'!AO$32,N!$HC81:$HL81)+SUMIF(E!$HC$15:$HL$15,'Ciclo Semaforico'!AO$32,E!$HC81:$HL81)+SUMIF(O!$HC$15:$HL$15,'Ciclo Semaforico'!AO$32,O!$HC81:$HL81))-IF(AO$31="",(SUMIF(S!$HC$15:$HL$15,'Ciclo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Semaforico'!AO$30,O!$HC81:$HL81))*AO$31))</f>
        <v>#REF!</v>
      </c>
      <c r="AP106" s="241">
        <f>IF(AP$32="",IF(AP$31="",(SUMIF(S!$HC$15:$HL$15,'Ciclo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Semaforico'!AP$30,O!$HC81:$HL81))*AP$31),(SUMIF(S!$HC$15:$HL$15,'Ciclo Semaforico'!AP$32,S!$HC81:$HL81)+SUMIF(N!$HC$15:$HL$15,'Ciclo Semaforico'!AP$32,N!$HC81:$HL81)+SUMIF(E!$HC$15:$HL$15,'Ciclo Semaforico'!AP$32,E!$HC81:$HL81)+SUMIF(O!$HC$15:$HL$15,'Ciclo Semaforico'!AP$32,O!$HC81:$HL81))-IF(AP$31="",(SUMIF(S!$HC$15:$HL$15,'Ciclo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Semaforico'!AP$30,O!$HC81:$HL81))*AP$31))</f>
        <v>0</v>
      </c>
      <c r="AQ106" s="241">
        <f>IF(AQ$32="",IF(AQ$31="",(SUMIF(S!$HC$15:$HL$15,'Ciclo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Semaforico'!AQ$30,O!$HC81:$HL81))*AQ$31),(SUMIF(S!$HC$15:$HL$15,'Ciclo Semaforico'!AQ$32,S!$HC81:$HL81)+SUMIF(N!$HC$15:$HL$15,'Ciclo Semaforico'!AQ$32,N!$HC81:$HL81)+SUMIF(E!$HC$15:$HL$15,'Ciclo Semaforico'!AQ$32,E!$HC81:$HL81)+SUMIF(O!$HC$15:$HL$15,'Ciclo Semaforico'!AQ$32,O!$HC81:$HL81))-IF(AQ$31="",(SUMIF(S!$HC$15:$HL$15,'Ciclo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Semaforico'!AQ$30,O!$HC81:$HL81))*AQ$31))</f>
        <v>0</v>
      </c>
      <c r="AR106" s="241">
        <f>IF(AR$32="",IF(AR$31="",(SUMIF(S!$HC$15:$HL$15,'Ciclo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Semaforico'!AR$30,O!$HC81:$HL81))*AR$31),(SUMIF(S!$HC$15:$HL$15,'Ciclo Semaforico'!AR$32,S!$HC81:$HL81)+SUMIF(N!$HC$15:$HL$15,'Ciclo Semaforico'!AR$32,N!$HC81:$HL81)+SUMIF(E!$HC$15:$HL$15,'Ciclo Semaforico'!AR$32,E!$HC81:$HL81)+SUMIF(O!$HC$15:$HL$15,'Ciclo Semaforico'!AR$32,O!$HC81:$HL81))-IF(AR$31="",(SUMIF(S!$HC$15:$HL$15,'Ciclo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Semaforico'!AR$30,O!$HC81:$HL81))*AR$31))</f>
        <v>0</v>
      </c>
      <c r="AS106" s="241">
        <f>IF(AS$32="",IF(AS$31="",(SUMIF(S!$HC$15:$HL$15,'Ciclo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Semaforico'!AS$30,O!$HC81:$HL81))*AS$31),(SUMIF(S!$HC$15:$HL$15,'Ciclo Semaforico'!AS$32,S!$HC81:$HL81)+SUMIF(N!$HC$15:$HL$15,'Ciclo Semaforico'!AS$32,N!$HC81:$HL81)+SUMIF(E!$HC$15:$HL$15,'Ciclo Semaforico'!AS$32,E!$HC81:$HL81)+SUMIF(O!$HC$15:$HL$15,'Ciclo Semaforico'!AS$32,O!$HC81:$HL81))-IF(AS$31="",(SUMIF(S!$HC$15:$HL$15,'Ciclo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Semaforico'!AS$30,O!$HC81:$HL81))*AS$31))</f>
        <v>0</v>
      </c>
      <c r="AT106" s="241">
        <f>IF(AT$32="",IF(AT$31="",(SUMIF(S!$HC$15:$HL$15,'Ciclo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Semaforico'!AT$30,O!$HC81:$HL81))*AT$31),(SUMIF(S!$HC$15:$HL$15,'Ciclo Semaforico'!AT$32,S!$HC81:$HL81)+SUMIF(N!$HC$15:$HL$15,'Ciclo Semaforico'!AT$32,N!$HC81:$HL81)+SUMIF(E!$HC$15:$HL$15,'Ciclo Semaforico'!AT$32,E!$HC81:$HL81)+SUMIF(O!$HC$15:$HL$15,'Ciclo Semaforico'!AT$32,O!$HC81:$HL81))-IF(AT$31="",(SUMIF(S!$HC$15:$HL$15,'Ciclo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Semaforico'!AT$30,O!$HC81:$HL81))*AT$31))</f>
        <v>0</v>
      </c>
      <c r="AU106" s="241">
        <f>IF(AU$32="",IF(AU$31="",(SUMIF(S!$HC$15:$HL$15,'Ciclo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Semaforico'!AU$30,O!$HC81:$HL81))*AU$31),(SUMIF(S!$HC$15:$HL$15,'Ciclo Semaforico'!AU$32,S!$HC81:$HL81)+SUMIF(N!$HC$15:$HL$15,'Ciclo Semaforico'!AU$32,N!$HC81:$HL81)+SUMIF(E!$HC$15:$HL$15,'Ciclo Semaforico'!AU$32,E!$HC81:$HL81)+SUMIF(O!$HC$15:$HL$15,'Ciclo Semaforico'!AU$32,O!$HC81:$HL81))-IF(AU$31="",(SUMIF(S!$HC$15:$HL$15,'Ciclo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Semaforico'!AU$30,O!$HC81:$HL81))*AU$31))</f>
        <v>0</v>
      </c>
      <c r="AV106" s="241">
        <f>IF(AV$32="",IF(AV$31="",(SUMIF(S!$HC$15:$HL$15,'Ciclo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Semaforico'!AV$30,O!$HC81:$HL81))*AV$31),(SUMIF(S!$HC$15:$HL$15,'Ciclo Semaforico'!AV$32,S!$HC81:$HL81)+SUMIF(N!$HC$15:$HL$15,'Ciclo Semaforico'!AV$32,N!$HC81:$HL81)+SUMIF(E!$HC$15:$HL$15,'Ciclo Semaforico'!AV$32,E!$HC81:$HL81)+SUMIF(O!$HC$15:$HL$15,'Ciclo Semaforico'!AV$32,O!$HC81:$HL81))-IF(AV$31="",(SUMIF(S!$HC$15:$HL$15,'Ciclo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Semaforico'!AV$30,O!$HC81:$HL81))*AV$31))</f>
        <v>0</v>
      </c>
      <c r="AW106" s="241">
        <f>IF(AW$32="",IF(AW$31="",(SUMIF(S!$HC$15:$HL$15,'Ciclo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Semaforico'!AW$30,O!$HC81:$HL81))*AW$31),(SUMIF(S!$HC$15:$HL$15,'Ciclo Semaforico'!AW$32,S!$HC81:$HL81)+SUMIF(N!$HC$15:$HL$15,'Ciclo Semaforico'!AW$32,N!$HC81:$HL81)+SUMIF(E!$HC$15:$HL$15,'Ciclo Semaforico'!AW$32,E!$HC81:$HL81)+SUMIF(O!$HC$15:$HL$15,'Ciclo Semaforico'!AW$32,O!$HC81:$HL81))-IF(AW$31="",(SUMIF(S!$HC$15:$HL$15,'Ciclo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Semaforico'!AW$30,O!$HC81:$HL81))*AW$31))</f>
        <v>0</v>
      </c>
      <c r="AX106" s="242">
        <f>IF(AX$32="",IF(AX$31="",(SUMIF(S!$HC$15:$HL$15,'Ciclo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Semaforico'!AX$30,O!$HC81:$HL81))*AX$31),(SUMIF(S!$HC$15:$HL$15,'Ciclo Semaforico'!AX$32,S!$HC81:$HL81)+SUMIF(N!$HC$15:$HL$15,'Ciclo Semaforico'!AX$32,N!$HC81:$HL81)+SUMIF(E!$HC$15:$HL$15,'Ciclo Semaforico'!AX$32,E!$HC81:$HL81)+SUMIF(O!$HC$15:$HL$15,'Ciclo Semaforico'!AX$32,O!$HC81:$HL81))-IF(AX$31="",(SUMIF(S!$HC$15:$HL$15,'Ciclo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Semaforico'!AX$30,O!$HC81:$HL81))*AX$31))</f>
        <v>0</v>
      </c>
      <c r="AY106" s="240">
        <f>IF(AY$32="",IF(AY$31="",(SUMIF(S!$HC$15:$HL$15,'Ciclo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Semaforico'!AY$30,O!$HC81:$HL81))*AY$31),(SUMIF(S!$HC$15:$HL$15,'Ciclo Semaforico'!AY$32,S!$HC81:$HL81)+SUMIF(N!$HC$15:$HL$15,'Ciclo Semaforico'!AY$32,N!$HC81:$HL81)+SUMIF(E!$HC$15:$HL$15,'Ciclo Semaforico'!AY$32,E!$HC81:$HL81)+SUMIF(O!$HC$15:$HL$15,'Ciclo Semaforico'!AY$32,O!$HC81:$HL81))-IF(AY$31="",(SUMIF(S!$HC$15:$HL$15,'Ciclo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Semaforico'!AY$30,O!$HC81:$HL81))*AY$31))</f>
        <v>0</v>
      </c>
      <c r="AZ106" s="241">
        <f>IF(AZ$32="",IF(AZ$31="",(SUMIF(S!$HC$15:$HL$15,'Ciclo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Semaforico'!AZ$30,O!$HC81:$HL81))*AZ$31),(SUMIF(S!$HC$15:$HL$15,'Ciclo Semaforico'!AZ$32,S!$HC81:$HL81)+SUMIF(N!$HC$15:$HL$15,'Ciclo Semaforico'!AZ$32,N!$HC81:$HL81)+SUMIF(E!$HC$15:$HL$15,'Ciclo Semaforico'!AZ$32,E!$HC81:$HL81)+SUMIF(O!$HC$15:$HL$15,'Ciclo Semaforico'!AZ$32,O!$HC81:$HL81))-IF(AZ$31="",(SUMIF(S!$HC$15:$HL$15,'Ciclo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Semaforico'!AZ$30,O!$HC81:$HL81))*AZ$31))</f>
        <v>0</v>
      </c>
      <c r="BA106" s="241">
        <f>IF(BA$32="",IF(BA$31="",(SUMIF(S!$HC$15:$HL$15,'Ciclo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Semaforico'!BA$30,O!$HC81:$HL81))*BA$31),(SUMIF(S!$HC$15:$HL$15,'Ciclo Semaforico'!BA$32,S!$HC81:$HL81)+SUMIF(N!$HC$15:$HL$15,'Ciclo Semaforico'!BA$32,N!$HC81:$HL81)+SUMIF(E!$HC$15:$HL$15,'Ciclo Semaforico'!BA$32,E!$HC81:$HL81)+SUMIF(O!$HC$15:$HL$15,'Ciclo Semaforico'!BA$32,O!$HC81:$HL81))-IF(BA$31="",(SUMIF(S!$HC$15:$HL$15,'Ciclo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Semaforico'!BA$30,O!$HC81:$HL81))*BA$31))</f>
        <v>0</v>
      </c>
      <c r="BB106" s="241">
        <f>IF(BB$32="",IF(BB$31="",(SUMIF(S!$HC$15:$HL$15,'Ciclo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Semaforico'!BB$30,O!$HC81:$HL81))*BB$31),(SUMIF(S!$HC$15:$HL$15,'Ciclo Semaforico'!BB$32,S!$HC81:$HL81)+SUMIF(N!$HC$15:$HL$15,'Ciclo Semaforico'!BB$32,N!$HC81:$HL81)+SUMIF(E!$HC$15:$HL$15,'Ciclo Semaforico'!BB$32,E!$HC81:$HL81)+SUMIF(O!$HC$15:$HL$15,'Ciclo Semaforico'!BB$32,O!$HC81:$HL81))-IF(BB$31="",(SUMIF(S!$HC$15:$HL$15,'Ciclo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Semaforico'!BB$30,O!$HC81:$HL81))*BB$31))</f>
        <v>0</v>
      </c>
      <c r="BC106" s="241">
        <f>IF(BC$32="",IF(BC$31="",(SUMIF(S!$HC$15:$HL$15,'Ciclo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Semaforico'!BC$30,O!$HC81:$HL81))*BC$31),(SUMIF(S!$HC$15:$HL$15,'Ciclo Semaforico'!BC$32,S!$HC81:$HL81)+SUMIF(N!$HC$15:$HL$15,'Ciclo Semaforico'!BC$32,N!$HC81:$HL81)+SUMIF(E!$HC$15:$HL$15,'Ciclo Semaforico'!BC$32,E!$HC81:$HL81)+SUMIF(O!$HC$15:$HL$15,'Ciclo Semaforico'!BC$32,O!$HC81:$HL81))-IF(BC$31="",(SUMIF(S!$HC$15:$HL$15,'Ciclo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Semaforico'!BC$30,O!$HC81:$HL81))*BC$31))</f>
        <v>0</v>
      </c>
      <c r="BD106" s="241">
        <f>IF(BD$32="",IF(BD$31="",(SUMIF(S!$HC$15:$HL$15,'Ciclo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Semaforico'!BD$30,O!$HC81:$HL81))*BD$31),(SUMIF(S!$HC$15:$HL$15,'Ciclo Semaforico'!BD$32,S!$HC81:$HL81)+SUMIF(N!$HC$15:$HL$15,'Ciclo Semaforico'!BD$32,N!$HC81:$HL81)+SUMIF(E!$HC$15:$HL$15,'Ciclo Semaforico'!BD$32,E!$HC81:$HL81)+SUMIF(O!$HC$15:$HL$15,'Ciclo Semaforico'!BD$32,O!$HC81:$HL81))-IF(BD$31="",(SUMIF(S!$HC$15:$HL$15,'Ciclo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Semaforico'!BD$30,O!$HC81:$HL81))*BD$31))</f>
        <v>0</v>
      </c>
      <c r="BE106" s="241">
        <f>IF(BE$32="",IF(BE$31="",(SUMIF(S!$HC$15:$HL$15,'Ciclo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Semaforico'!BE$30,O!$HC81:$HL81))*BE$31),(SUMIF(S!$HC$15:$HL$15,'Ciclo Semaforico'!BE$32,S!$HC81:$HL81)+SUMIF(N!$HC$15:$HL$15,'Ciclo Semaforico'!BE$32,N!$HC81:$HL81)+SUMIF(E!$HC$15:$HL$15,'Ciclo Semaforico'!BE$32,E!$HC81:$HL81)+SUMIF(O!$HC$15:$HL$15,'Ciclo Semaforico'!BE$32,O!$HC81:$HL81))-IF(BE$31="",(SUMIF(S!$HC$15:$HL$15,'Ciclo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Semaforico'!BE$30,O!$HC81:$HL81))*BE$31))</f>
        <v>0</v>
      </c>
      <c r="BF106" s="241">
        <f>IF(BF$32="",IF(BF$31="",(SUMIF(S!$HC$15:$HL$15,'Ciclo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Semaforico'!BF$30,O!$HC81:$HL81))*BF$31),(SUMIF(S!$HC$15:$HL$15,'Ciclo Semaforico'!BF$32,S!$HC81:$HL81)+SUMIF(N!$HC$15:$HL$15,'Ciclo Semaforico'!BF$32,N!$HC81:$HL81)+SUMIF(E!$HC$15:$HL$15,'Ciclo Semaforico'!BF$32,E!$HC81:$HL81)+SUMIF(O!$HC$15:$HL$15,'Ciclo Semaforico'!BF$32,O!$HC81:$HL81))-IF(BF$31="",(SUMIF(S!$HC$15:$HL$15,'Ciclo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Semaforico'!BF$30,O!$HC81:$HL81))*BF$31))</f>
        <v>0</v>
      </c>
      <c r="BG106" s="241">
        <f>IF(BG$32="",IF(BG$31="",(SUMIF(S!$HC$15:$HL$15,'Ciclo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Semaforico'!BG$30,O!$HC81:$HL81))*BG$31),(SUMIF(S!$HC$15:$HL$15,'Ciclo Semaforico'!BG$32,S!$HC81:$HL81)+SUMIF(N!$HC$15:$HL$15,'Ciclo Semaforico'!BG$32,N!$HC81:$HL81)+SUMIF(E!$HC$15:$HL$15,'Ciclo Semaforico'!BG$32,E!$HC81:$HL81)+SUMIF(O!$HC$15:$HL$15,'Ciclo Semaforico'!BG$32,O!$HC81:$HL81))-IF(BG$31="",(SUMIF(S!$HC$15:$HL$15,'Ciclo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Semaforico'!BG$30,O!$HC81:$HL81))*BG$31))</f>
        <v>0</v>
      </c>
      <c r="BH106" s="241">
        <f>IF(BH$32="",IF(BH$31="",(SUMIF(S!$HC$15:$HL$15,'Ciclo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Semaforico'!BH$30,O!$HC81:$HL81))*BH$31),(SUMIF(S!$HC$15:$HL$15,'Ciclo Semaforico'!BH$32,S!$HC81:$HL81)+SUMIF(N!$HC$15:$HL$15,'Ciclo Semaforico'!BH$32,N!$HC81:$HL81)+SUMIF(E!$HC$15:$HL$15,'Ciclo Semaforico'!BH$32,E!$HC81:$HL81)+SUMIF(O!$HC$15:$HL$15,'Ciclo Semaforico'!BH$32,O!$HC81:$HL81))-IF(BH$31="",(SUMIF(S!$HC$15:$HL$15,'Ciclo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Semaforico'!BH$30,O!$HC81:$HL81))*BH$31))</f>
        <v>0</v>
      </c>
      <c r="BI106" s="241">
        <f>IF(BI$32="",IF(BI$31="",(SUMIF(S!$HC$15:$HL$15,'Ciclo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Semaforico'!BI$30,O!$HC81:$HL81))*BI$31),(SUMIF(S!$HC$15:$HL$15,'Ciclo Semaforico'!BI$32,S!$HC81:$HL81)+SUMIF(N!$HC$15:$HL$15,'Ciclo Semaforico'!BI$32,N!$HC81:$HL81)+SUMIF(E!$HC$15:$HL$15,'Ciclo Semaforico'!BI$32,E!$HC81:$HL81)+SUMIF(O!$HC$15:$HL$15,'Ciclo Semaforico'!BI$32,O!$HC81:$HL81))-IF(BI$31="",(SUMIF(S!$HC$15:$HL$15,'Ciclo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Semaforico'!BI$30,O!$HC81:$HL81))*BI$31))</f>
        <v>0</v>
      </c>
      <c r="BJ106" s="242">
        <f>IF(BJ$32="",IF(BJ$31="",(SUMIF(S!$HC$15:$HL$15,'Ciclo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Semaforico'!BJ$30,O!$HC81:$HL81))*BJ$31),(SUMIF(S!$HC$15:$HL$15,'Ciclo Semaforico'!BJ$32,S!$HC81:$HL81)+SUMIF(N!$HC$15:$HL$15,'Ciclo Semaforico'!BJ$32,N!$HC81:$HL81)+SUMIF(E!$HC$15:$HL$15,'Ciclo Semaforico'!BJ$32,E!$HC81:$HL81)+SUMIF(O!$HC$15:$HL$15,'Ciclo Semaforico'!BJ$32,O!$HC81:$HL81))-IF(BJ$31="",(SUMIF(S!$HC$15:$HL$15,'Ciclo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Semaforico'!BJ$30,O!$HC81:$HL81))*BJ$31))</f>
        <v>0</v>
      </c>
      <c r="BK106" s="240">
        <f>IF(BK$32="",IF(BK$31="",(SUMIF(S!$HC$15:$HL$15,'Ciclo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Semaforico'!BK$30,O!$HC81:$HL81))*BK$31),(SUMIF(S!$HC$15:$HL$15,'Ciclo Semaforico'!BK$32,S!$HC81:$HL81)+SUMIF(N!$HC$15:$HL$15,'Ciclo Semaforico'!BK$32,N!$HC81:$HL81)+SUMIF(E!$HC$15:$HL$15,'Ciclo Semaforico'!BK$32,E!$HC81:$HL81)+SUMIF(O!$HC$15:$HL$15,'Ciclo Semaforico'!BK$32,O!$HC81:$HL81))-IF(BK$31="",(SUMIF(S!$HC$15:$HL$15,'Ciclo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Semaforico'!BK$30,O!$HC81:$HL81))*BK$31))</f>
        <v>0</v>
      </c>
      <c r="BL106" s="241">
        <f>IF(BL$32="",IF(BL$31="",(SUMIF(S!$HC$15:$HL$15,'Ciclo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Semaforico'!BL$30,O!$HC81:$HL81))*BL$31),(SUMIF(S!$HC$15:$HL$15,'Ciclo Semaforico'!BL$32,S!$HC81:$HL81)+SUMIF(N!$HC$15:$HL$15,'Ciclo Semaforico'!BL$32,N!$HC81:$HL81)+SUMIF(E!$HC$15:$HL$15,'Ciclo Semaforico'!BL$32,E!$HC81:$HL81)+SUMIF(O!$HC$15:$HL$15,'Ciclo Semaforico'!BL$32,O!$HC81:$HL81))-IF(BL$31="",(SUMIF(S!$HC$15:$HL$15,'Ciclo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Semaforico'!BL$30,O!$HC81:$HL81))*BL$31))</f>
        <v>0</v>
      </c>
      <c r="BM106" s="241">
        <f>IF(BM$32="",IF(BM$31="",(SUMIF(S!$HC$15:$HL$15,'Ciclo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Semaforico'!BM$30,O!$HC81:$HL81))*BM$31),(SUMIF(S!$HC$15:$HL$15,'Ciclo Semaforico'!BM$32,S!$HC81:$HL81)+SUMIF(N!$HC$15:$HL$15,'Ciclo Semaforico'!BM$32,N!$HC81:$HL81)+SUMIF(E!$HC$15:$HL$15,'Ciclo Semaforico'!BM$32,E!$HC81:$HL81)+SUMIF(O!$HC$15:$HL$15,'Ciclo Semaforico'!BM$32,O!$HC81:$HL81))-IF(BM$31="",(SUMIF(S!$HC$15:$HL$15,'Ciclo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Semaforico'!BM$30,O!$HC81:$HL81))*BM$31))</f>
        <v>0</v>
      </c>
      <c r="BN106" s="241">
        <f>IF(BN$32="",IF(BN$31="",(SUMIF(S!$HC$15:$HL$15,'Ciclo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Semaforico'!BN$30,O!$HC81:$HL81))*BN$31),(SUMIF(S!$HC$15:$HL$15,'Ciclo Semaforico'!BN$32,S!$HC81:$HL81)+SUMIF(N!$HC$15:$HL$15,'Ciclo Semaforico'!BN$32,N!$HC81:$HL81)+SUMIF(E!$HC$15:$HL$15,'Ciclo Semaforico'!BN$32,E!$HC81:$HL81)+SUMIF(O!$HC$15:$HL$15,'Ciclo Semaforico'!BN$32,O!$HC81:$HL81))-IF(BN$31="",(SUMIF(S!$HC$15:$HL$15,'Ciclo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Semaforico'!BN$30,O!$HC81:$HL81))*BN$31))</f>
        <v>0</v>
      </c>
      <c r="BO106" s="241">
        <f>IF(BO$32="",IF(BO$31="",(SUMIF(S!$HC$15:$HL$15,'Ciclo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Semaforico'!BO$30,O!$HC81:$HL81))*BO$31),(SUMIF(S!$HC$15:$HL$15,'Ciclo Semaforico'!BO$32,S!$HC81:$HL81)+SUMIF(N!$HC$15:$HL$15,'Ciclo Semaforico'!BO$32,N!$HC81:$HL81)+SUMIF(E!$HC$15:$HL$15,'Ciclo Semaforico'!BO$32,E!$HC81:$HL81)+SUMIF(O!$HC$15:$HL$15,'Ciclo Semaforico'!BO$32,O!$HC81:$HL81))-IF(BO$31="",(SUMIF(S!$HC$15:$HL$15,'Ciclo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Semaforico'!BO$30,O!$HC81:$HL81))*BO$31))</f>
        <v>0</v>
      </c>
      <c r="BP106" s="241">
        <f>IF(BP$32="",IF(BP$31="",(SUMIF(S!$HC$15:$HL$15,'Ciclo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Semaforico'!BP$30,O!$HC81:$HL81))*BP$31),(SUMIF(S!$HC$15:$HL$15,'Ciclo Semaforico'!BP$32,S!$HC81:$HL81)+SUMIF(N!$HC$15:$HL$15,'Ciclo Semaforico'!BP$32,N!$HC81:$HL81)+SUMIF(E!$HC$15:$HL$15,'Ciclo Semaforico'!BP$32,E!$HC81:$HL81)+SUMIF(O!$HC$15:$HL$15,'Ciclo Semaforico'!BP$32,O!$HC81:$HL81))-IF(BP$31="",(SUMIF(S!$HC$15:$HL$15,'Ciclo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Semaforico'!BP$30,O!$HC81:$HL81))*BP$31))</f>
        <v>0</v>
      </c>
      <c r="BQ106" s="241">
        <f>IF(BQ$32="",IF(BQ$31="",(SUMIF(S!$HC$15:$HL$15,'Ciclo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Semaforico'!BQ$30,O!$HC81:$HL81))*BQ$31),(SUMIF(S!$HC$15:$HL$15,'Ciclo Semaforico'!BQ$32,S!$HC81:$HL81)+SUMIF(N!$HC$15:$HL$15,'Ciclo Semaforico'!BQ$32,N!$HC81:$HL81)+SUMIF(E!$HC$15:$HL$15,'Ciclo Semaforico'!BQ$32,E!$HC81:$HL81)+SUMIF(O!$HC$15:$HL$15,'Ciclo Semaforico'!BQ$32,O!$HC81:$HL81))-IF(BQ$31="",(SUMIF(S!$HC$15:$HL$15,'Ciclo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Semaforico'!BQ$30,O!$HC81:$HL81))*BQ$31))</f>
        <v>0</v>
      </c>
      <c r="BR106" s="241">
        <f>IF(BR$32="",IF(BR$31="",(SUMIF(S!$HC$15:$HL$15,'Ciclo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Semaforico'!BR$30,O!$HC81:$HL81))*BR$31),(SUMIF(S!$HC$15:$HL$15,'Ciclo Semaforico'!BR$32,S!$HC81:$HL81)+SUMIF(N!$HC$15:$HL$15,'Ciclo Semaforico'!BR$32,N!$HC81:$HL81)+SUMIF(E!$HC$15:$HL$15,'Ciclo Semaforico'!BR$32,E!$HC81:$HL81)+SUMIF(O!$HC$15:$HL$15,'Ciclo Semaforico'!BR$32,O!$HC81:$HL81))-IF(BR$31="",(SUMIF(S!$HC$15:$HL$15,'Ciclo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Semaforico'!BR$30,O!$HC81:$HL81))*BR$31))</f>
        <v>0</v>
      </c>
      <c r="BS106" s="241">
        <f>IF(BS$32="",IF(BS$31="",(SUMIF(S!$HC$15:$HL$15,'Ciclo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Semaforico'!BS$30,O!$HC81:$HL81))*BS$31),(SUMIF(S!$HC$15:$HL$15,'Ciclo Semaforico'!BS$32,S!$HC81:$HL81)+SUMIF(N!$HC$15:$HL$15,'Ciclo Semaforico'!BS$32,N!$HC81:$HL81)+SUMIF(E!$HC$15:$HL$15,'Ciclo Semaforico'!BS$32,E!$HC81:$HL81)+SUMIF(O!$HC$15:$HL$15,'Ciclo Semaforico'!BS$32,O!$HC81:$HL81))-IF(BS$31="",(SUMIF(S!$HC$15:$HL$15,'Ciclo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Semaforico'!BS$30,O!$HC81:$HL81))*BS$31))</f>
        <v>0</v>
      </c>
      <c r="BT106" s="241">
        <f>IF(BT$32="",IF(BT$31="",(SUMIF(S!$HC$15:$HL$15,'Ciclo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Semaforico'!BT$30,O!$HC81:$HL81))*BT$31),(SUMIF(S!$HC$15:$HL$15,'Ciclo Semaforico'!BT$32,S!$HC81:$HL81)+SUMIF(N!$HC$15:$HL$15,'Ciclo Semaforico'!BT$32,N!$HC81:$HL81)+SUMIF(E!$HC$15:$HL$15,'Ciclo Semaforico'!BT$32,E!$HC81:$HL81)+SUMIF(O!$HC$15:$HL$15,'Ciclo Semaforico'!BT$32,O!$HC81:$HL81))-IF(BT$31="",(SUMIF(S!$HC$15:$HL$15,'Ciclo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Semaforico'!BT$30,O!$HC81:$HL81))*BT$31))</f>
        <v>0</v>
      </c>
      <c r="BU106" s="241">
        <f>IF(BU$32="",IF(BU$31="",(SUMIF(S!$HC$15:$HL$15,'Ciclo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Semaforico'!BU$30,O!$HC81:$HL81))*BU$31),(SUMIF(S!$HC$15:$HL$15,'Ciclo Semaforico'!BU$32,S!$HC81:$HL81)+SUMIF(N!$HC$15:$HL$15,'Ciclo Semaforico'!BU$32,N!$HC81:$HL81)+SUMIF(E!$HC$15:$HL$15,'Ciclo Semaforico'!BU$32,E!$HC81:$HL81)+SUMIF(O!$HC$15:$HL$15,'Ciclo Semaforico'!BU$32,O!$HC81:$HL81))-IF(BU$31="",(SUMIF(S!$HC$15:$HL$15,'Ciclo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Semaforico'!BU$30,O!$HC81:$HL81))*BU$31))</f>
        <v>0</v>
      </c>
      <c r="BV106" s="242">
        <f>IF(BV$32="",IF(BV$31="",(SUMIF(S!$HC$15:$HL$15,'Ciclo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Semaforico'!BV$30,O!$HC81:$HL81))*BV$31),(SUMIF(S!$HC$15:$HL$15,'Ciclo Semaforico'!BV$32,S!$HC81:$HL81)+SUMIF(N!$HC$15:$HL$15,'Ciclo Semaforico'!BV$32,N!$HC81:$HL81)+SUMIF(E!$HC$15:$HL$15,'Ciclo Semaforico'!BV$32,E!$HC81:$HL81)+SUMIF(O!$HC$15:$HL$15,'Ciclo Semaforico'!BV$32,O!$HC81:$HL81))-IF(BV$31="",(SUMIF(S!$HC$15:$HL$15,'Ciclo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Semaforico'!BV$30,O!$HC81:$HL81))*BV$31))</f>
        <v>0</v>
      </c>
      <c r="BW106" s="240">
        <f>IF(BW$32="",IF(BW$31="",(SUMIF(S!$HC$15:$HL$15,'Ciclo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Semaforico'!BW$30,O!$HC81:$HL81))*BW$31),(SUMIF(S!$HC$15:$HL$15,'Ciclo Semaforico'!BW$32,S!$HC81:$HL81)+SUMIF(N!$HC$15:$HL$15,'Ciclo Semaforico'!BW$32,N!$HC81:$HL81)+SUMIF(E!$HC$15:$HL$15,'Ciclo Semaforico'!BW$32,E!$HC81:$HL81)+SUMIF(O!$HC$15:$HL$15,'Ciclo Semaforico'!BW$32,O!$HC81:$HL81))-IF(BW$31="",(SUMIF(S!$HC$15:$HL$15,'Ciclo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Semaforico'!BW$30,O!$HC81:$HL81))*BW$31))</f>
        <v>0</v>
      </c>
      <c r="BX106" s="241">
        <f>IF(BX$32="",IF(BX$31="",(SUMIF(S!$HC$15:$HL$15,'Ciclo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Semaforico'!BX$30,O!$HC81:$HL81))*BX$31),(SUMIF(S!$HC$15:$HL$15,'Ciclo Semaforico'!BX$32,S!$HC81:$HL81)+SUMIF(N!$HC$15:$HL$15,'Ciclo Semaforico'!BX$32,N!$HC81:$HL81)+SUMIF(E!$HC$15:$HL$15,'Ciclo Semaforico'!BX$32,E!$HC81:$HL81)+SUMIF(O!$HC$15:$HL$15,'Ciclo Semaforico'!BX$32,O!$HC81:$HL81))-IF(BX$31="",(SUMIF(S!$HC$15:$HL$15,'Ciclo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Semaforico'!BX$30,O!$HC81:$HL81))*BX$31))</f>
        <v>0</v>
      </c>
      <c r="BY106" s="241">
        <f>IF(BY$32="",IF(BY$31="",(SUMIF(S!$HC$15:$HL$15,'Ciclo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Semaforico'!BY$30,O!$HC81:$HL81))*BY$31),(SUMIF(S!$HC$15:$HL$15,'Ciclo Semaforico'!BY$32,S!$HC81:$HL81)+SUMIF(N!$HC$15:$HL$15,'Ciclo Semaforico'!BY$32,N!$HC81:$HL81)+SUMIF(E!$HC$15:$HL$15,'Ciclo Semaforico'!BY$32,E!$HC81:$HL81)+SUMIF(O!$HC$15:$HL$15,'Ciclo Semaforico'!BY$32,O!$HC81:$HL81))-IF(BY$31="",(SUMIF(S!$HC$15:$HL$15,'Ciclo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Semaforico'!BY$30,O!$HC81:$HL81))*BY$31))</f>
        <v>0</v>
      </c>
      <c r="BZ106" s="241">
        <f>IF(BZ$32="",IF(BZ$31="",(SUMIF(S!$HC$15:$HL$15,'Ciclo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Semaforico'!BZ$30,O!$HC81:$HL81))*BZ$31),(SUMIF(S!$HC$15:$HL$15,'Ciclo Semaforico'!BZ$32,S!$HC81:$HL81)+SUMIF(N!$HC$15:$HL$15,'Ciclo Semaforico'!BZ$32,N!$HC81:$HL81)+SUMIF(E!$HC$15:$HL$15,'Ciclo Semaforico'!BZ$32,E!$HC81:$HL81)+SUMIF(O!$HC$15:$HL$15,'Ciclo Semaforico'!BZ$32,O!$HC81:$HL81))-IF(BZ$31="",(SUMIF(S!$HC$15:$HL$15,'Ciclo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Semaforico'!BZ$30,O!$HC81:$HL81))*BZ$31))</f>
        <v>0</v>
      </c>
      <c r="CA106" s="241">
        <f>IF(CA$32="",IF(CA$31="",(SUMIF(S!$HC$15:$HL$15,'Ciclo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Semaforico'!CA$30,O!$HC81:$HL81))*CA$31),(SUMIF(S!$HC$15:$HL$15,'Ciclo Semaforico'!CA$32,S!$HC81:$HL81)+SUMIF(N!$HC$15:$HL$15,'Ciclo Semaforico'!CA$32,N!$HC81:$HL81)+SUMIF(E!$HC$15:$HL$15,'Ciclo Semaforico'!CA$32,E!$HC81:$HL81)+SUMIF(O!$HC$15:$HL$15,'Ciclo Semaforico'!CA$32,O!$HC81:$HL81))-IF(CA$31="",(SUMIF(S!$HC$15:$HL$15,'Ciclo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Semaforico'!CA$30,O!$HC81:$HL81))*CA$31))</f>
        <v>0</v>
      </c>
      <c r="CB106" s="241">
        <f>IF(CB$32="",IF(CB$31="",(SUMIF(S!$HC$15:$HL$15,'Ciclo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Semaforico'!CB$30,O!$HC81:$HL81))*CB$31),(SUMIF(S!$HC$15:$HL$15,'Ciclo Semaforico'!CB$32,S!$HC81:$HL81)+SUMIF(N!$HC$15:$HL$15,'Ciclo Semaforico'!CB$32,N!$HC81:$HL81)+SUMIF(E!$HC$15:$HL$15,'Ciclo Semaforico'!CB$32,E!$HC81:$HL81)+SUMIF(O!$HC$15:$HL$15,'Ciclo Semaforico'!CB$32,O!$HC81:$HL81))-IF(CB$31="",(SUMIF(S!$HC$15:$HL$15,'Ciclo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Semaforico'!CB$30,O!$HC81:$HL81))*CB$31))</f>
        <v>0</v>
      </c>
      <c r="CC106" s="241">
        <f>IF(CC$32="",IF(CC$31="",(SUMIF(S!$HC$15:$HL$15,'Ciclo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Semaforico'!CC$30,O!$HC81:$HL81))*CC$31),(SUMIF(S!$HC$15:$HL$15,'Ciclo Semaforico'!CC$32,S!$HC81:$HL81)+SUMIF(N!$HC$15:$HL$15,'Ciclo Semaforico'!CC$32,N!$HC81:$HL81)+SUMIF(E!$HC$15:$HL$15,'Ciclo Semaforico'!CC$32,E!$HC81:$HL81)+SUMIF(O!$HC$15:$HL$15,'Ciclo Semaforico'!CC$32,O!$HC81:$HL81))-IF(CC$31="",(SUMIF(S!$HC$15:$HL$15,'Ciclo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Semaforico'!CC$30,O!$HC81:$HL81))*CC$31))</f>
        <v>0</v>
      </c>
      <c r="CD106" s="241">
        <f>IF(CD$32="",IF(CD$31="",(SUMIF(S!$HC$15:$HL$15,'Ciclo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Semaforico'!CD$30,O!$HC81:$HL81))*CD$31),(SUMIF(S!$HC$15:$HL$15,'Ciclo Semaforico'!CD$32,S!$HC81:$HL81)+SUMIF(N!$HC$15:$HL$15,'Ciclo Semaforico'!CD$32,N!$HC81:$HL81)+SUMIF(E!$HC$15:$HL$15,'Ciclo Semaforico'!CD$32,E!$HC81:$HL81)+SUMIF(O!$HC$15:$HL$15,'Ciclo Semaforico'!CD$32,O!$HC81:$HL81))-IF(CD$31="",(SUMIF(S!$HC$15:$HL$15,'Ciclo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Semaforico'!CD$30,O!$HC81:$HL81))*CD$31))</f>
        <v>0</v>
      </c>
      <c r="CE106" s="241">
        <f>IF(CE$32="",IF(CE$31="",(SUMIF(S!$HC$15:$HL$15,'Ciclo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Semaforico'!CE$30,O!$HC81:$HL81))*CE$31),(SUMIF(S!$HC$15:$HL$15,'Ciclo Semaforico'!CE$32,S!$HC81:$HL81)+SUMIF(N!$HC$15:$HL$15,'Ciclo Semaforico'!CE$32,N!$HC81:$HL81)+SUMIF(E!$HC$15:$HL$15,'Ciclo Semaforico'!CE$32,E!$HC81:$HL81)+SUMIF(O!$HC$15:$HL$15,'Ciclo Semaforico'!CE$32,O!$HC81:$HL81))-IF(CE$31="",(SUMIF(S!$HC$15:$HL$15,'Ciclo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Semaforico'!CE$30,O!$HC81:$HL81))*CE$31))</f>
        <v>0</v>
      </c>
      <c r="CF106" s="241">
        <f>IF(CF$32="",IF(CF$31="",(SUMIF(S!$HC$15:$HL$15,'Ciclo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Semaforico'!CF$30,O!$HC81:$HL81))*CF$31),(SUMIF(S!$HC$15:$HL$15,'Ciclo Semaforico'!CF$32,S!$HC81:$HL81)+SUMIF(N!$HC$15:$HL$15,'Ciclo Semaforico'!CF$32,N!$HC81:$HL81)+SUMIF(E!$HC$15:$HL$15,'Ciclo Semaforico'!CF$32,E!$HC81:$HL81)+SUMIF(O!$HC$15:$HL$15,'Ciclo Semaforico'!CF$32,O!$HC81:$HL81))-IF(CF$31="",(SUMIF(S!$HC$15:$HL$15,'Ciclo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Semaforico'!CF$30,O!$HC81:$HL81))*CF$31))</f>
        <v>0</v>
      </c>
      <c r="CG106" s="241">
        <f>IF(CG$32="",IF(CG$31="",(SUMIF(S!$HC$15:$HL$15,'Ciclo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Semaforico'!CG$30,O!$HC81:$HL81))*CG$31),(SUMIF(S!$HC$15:$HL$15,'Ciclo Semaforico'!CG$32,S!$HC81:$HL81)+SUMIF(N!$HC$15:$HL$15,'Ciclo Semaforico'!CG$32,N!$HC81:$HL81)+SUMIF(E!$HC$15:$HL$15,'Ciclo Semaforico'!CG$32,E!$HC81:$HL81)+SUMIF(O!$HC$15:$HL$15,'Ciclo Semaforico'!CG$32,O!$HC81:$HL81))-IF(CG$31="",(SUMIF(S!$HC$15:$HL$15,'Ciclo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Semaforico'!CG$30,O!$HC81:$HL81))*CG$31))</f>
        <v>0</v>
      </c>
      <c r="CH106" s="242">
        <f>IF(CH$32="",IF(CH$31="",(SUMIF(S!$HC$15:$HL$15,'Ciclo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Semaforico'!CH$30,O!$HC81:$HL81))*CH$31),(SUMIF(S!$HC$15:$HL$15,'Ciclo Semaforico'!CH$32,S!$HC81:$HL81)+SUMIF(N!$HC$15:$HL$15,'Ciclo Semaforico'!CH$32,N!$HC81:$HL81)+SUMIF(E!$HC$15:$HL$15,'Ciclo Semaforico'!CH$32,E!$HC81:$HL81)+SUMIF(O!$HC$15:$HL$15,'Ciclo Semaforico'!CH$32,O!$HC81:$HL81))-IF(CH$31="",(SUMIF(S!$HC$15:$HL$15,'Ciclo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Semaforico'!CH$30,O!$HC81:$HL81))*CH$31))</f>
        <v>0</v>
      </c>
      <c r="CI106" s="240" t="e">
        <f t="shared" si="208"/>
        <v>#REF!</v>
      </c>
      <c r="CJ106" s="241" t="e">
        <f t="shared" si="209"/>
        <v>#REF!</v>
      </c>
      <c r="CK106" s="241" t="e">
        <f t="shared" si="210"/>
        <v>#REF!</v>
      </c>
      <c r="CL106" s="241" t="e">
        <f t="shared" si="211"/>
        <v>#REF!</v>
      </c>
      <c r="CM106" s="241" t="e">
        <f t="shared" si="212"/>
        <v>#REF!</v>
      </c>
      <c r="CN106" s="241" t="e">
        <f t="shared" si="213"/>
        <v>#REF!</v>
      </c>
      <c r="CO106" s="241" t="e">
        <f t="shared" si="214"/>
        <v>#REF!</v>
      </c>
      <c r="CP106" s="241" t="e">
        <f t="shared" si="215"/>
        <v>#REF!</v>
      </c>
      <c r="CQ106" s="241" t="e">
        <f t="shared" si="216"/>
        <v>#REF!</v>
      </c>
      <c r="CR106" s="241" t="e">
        <f t="shared" si="217"/>
        <v>#REF!</v>
      </c>
      <c r="CS106" s="241" t="e">
        <f t="shared" si="218"/>
        <v>#REF!</v>
      </c>
      <c r="CT106" s="242">
        <f t="shared" si="219"/>
        <v>0</v>
      </c>
      <c r="CU106" s="240" t="e">
        <f t="shared" si="220"/>
        <v>#REF!</v>
      </c>
      <c r="CV106" s="241" t="e">
        <f t="shared" si="221"/>
        <v>#REF!</v>
      </c>
      <c r="CW106" s="241" t="e">
        <f t="shared" si="222"/>
        <v>#REF!</v>
      </c>
      <c r="CX106" s="241">
        <f t="shared" si="223"/>
        <v>0</v>
      </c>
      <c r="CY106" s="241">
        <f t="shared" si="224"/>
        <v>0</v>
      </c>
      <c r="CZ106" s="241">
        <f t="shared" si="225"/>
        <v>0</v>
      </c>
      <c r="DA106" s="241">
        <f t="shared" si="226"/>
        <v>0</v>
      </c>
      <c r="DB106" s="241">
        <f t="shared" si="227"/>
        <v>0</v>
      </c>
      <c r="DC106" s="241">
        <f t="shared" si="228"/>
        <v>0</v>
      </c>
      <c r="DD106" s="241">
        <f t="shared" si="229"/>
        <v>0</v>
      </c>
      <c r="DE106" s="241">
        <f t="shared" si="230"/>
        <v>0</v>
      </c>
      <c r="DF106" s="242">
        <f t="shared" si="231"/>
        <v>0</v>
      </c>
      <c r="DG106" s="240">
        <f t="shared" si="232"/>
        <v>0</v>
      </c>
      <c r="DH106" s="241">
        <f t="shared" si="233"/>
        <v>0</v>
      </c>
      <c r="DI106" s="241">
        <f t="shared" si="234"/>
        <v>0</v>
      </c>
      <c r="DJ106" s="241">
        <f t="shared" si="235"/>
        <v>0</v>
      </c>
      <c r="DK106" s="241">
        <f t="shared" si="236"/>
        <v>0</v>
      </c>
      <c r="DL106" s="241">
        <f t="shared" si="237"/>
        <v>0</v>
      </c>
      <c r="DM106" s="241">
        <f t="shared" si="238"/>
        <v>0</v>
      </c>
      <c r="DN106" s="241">
        <f t="shared" si="239"/>
        <v>0</v>
      </c>
      <c r="DO106" s="241">
        <f t="shared" si="240"/>
        <v>0</v>
      </c>
      <c r="DP106" s="241">
        <f t="shared" si="241"/>
        <v>0</v>
      </c>
      <c r="DQ106" s="241">
        <f t="shared" si="242"/>
        <v>0</v>
      </c>
      <c r="DR106" s="242">
        <f t="shared" si="243"/>
        <v>0</v>
      </c>
      <c r="DS106" s="240">
        <f t="shared" si="244"/>
        <v>0</v>
      </c>
      <c r="DT106" s="241">
        <f t="shared" si="245"/>
        <v>0</v>
      </c>
      <c r="DU106" s="241">
        <f t="shared" si="246"/>
        <v>0</v>
      </c>
      <c r="DV106" s="241">
        <f t="shared" si="247"/>
        <v>0</v>
      </c>
      <c r="DW106" s="241">
        <f t="shared" si="248"/>
        <v>0</v>
      </c>
      <c r="DX106" s="241">
        <f t="shared" si="249"/>
        <v>0</v>
      </c>
      <c r="DY106" s="241">
        <f t="shared" si="250"/>
        <v>0</v>
      </c>
      <c r="DZ106" s="241">
        <f t="shared" si="251"/>
        <v>0</v>
      </c>
      <c r="EA106" s="241">
        <f t="shared" si="252"/>
        <v>0</v>
      </c>
      <c r="EB106" s="241">
        <f t="shared" si="253"/>
        <v>0</v>
      </c>
      <c r="EC106" s="241">
        <f t="shared" si="254"/>
        <v>0</v>
      </c>
      <c r="ED106" s="242">
        <f t="shared" si="255"/>
        <v>0</v>
      </c>
      <c r="EE106" s="240">
        <f t="shared" si="256"/>
        <v>0</v>
      </c>
      <c r="EF106" s="241">
        <f t="shared" si="257"/>
        <v>0</v>
      </c>
      <c r="EG106" s="241">
        <f t="shared" si="258"/>
        <v>0</v>
      </c>
      <c r="EH106" s="241">
        <f t="shared" si="259"/>
        <v>0</v>
      </c>
      <c r="EI106" s="241">
        <f t="shared" si="260"/>
        <v>0</v>
      </c>
      <c r="EJ106" s="241">
        <f t="shared" si="261"/>
        <v>0</v>
      </c>
      <c r="EK106" s="241">
        <f t="shared" si="262"/>
        <v>0</v>
      </c>
      <c r="EL106" s="241">
        <f t="shared" si="263"/>
        <v>0</v>
      </c>
      <c r="EM106" s="241">
        <f t="shared" si="264"/>
        <v>0</v>
      </c>
      <c r="EN106" s="241">
        <f t="shared" si="265"/>
        <v>0</v>
      </c>
      <c r="EO106" s="241">
        <f t="shared" si="266"/>
        <v>0</v>
      </c>
      <c r="EP106" s="242">
        <f t="shared" si="267"/>
        <v>0</v>
      </c>
      <c r="EQ106" s="251" t="e">
        <f t="shared" si="268"/>
        <v>#REF!</v>
      </c>
      <c r="ER106" s="252" t="e">
        <f t="shared" si="269"/>
        <v>#REF!</v>
      </c>
      <c r="ES106" s="252" t="e">
        <f t="shared" si="270"/>
        <v>#REF!</v>
      </c>
      <c r="ET106" s="252" t="e">
        <f t="shared" si="271"/>
        <v>#REF!</v>
      </c>
      <c r="EU106" s="252" t="e">
        <f t="shared" si="272"/>
        <v>#REF!</v>
      </c>
      <c r="EV106" s="252" t="e">
        <f t="shared" si="273"/>
        <v>#REF!</v>
      </c>
      <c r="EW106" s="252" t="e">
        <f t="shared" si="274"/>
        <v>#REF!</v>
      </c>
      <c r="EX106" s="252" t="e">
        <f t="shared" si="275"/>
        <v>#REF!</v>
      </c>
      <c r="EY106" s="252" t="e">
        <f t="shared" si="276"/>
        <v>#REF!</v>
      </c>
      <c r="EZ106" s="252" t="e">
        <f t="shared" si="277"/>
        <v>#REF!</v>
      </c>
      <c r="FA106" s="252" t="e">
        <f t="shared" si="278"/>
        <v>#REF!</v>
      </c>
      <c r="FB106" s="253" t="str">
        <f t="shared" si="279"/>
        <v/>
      </c>
      <c r="FC106" s="251" t="e">
        <f t="shared" si="280"/>
        <v>#REF!</v>
      </c>
      <c r="FD106" s="252" t="e">
        <f t="shared" si="281"/>
        <v>#REF!</v>
      </c>
      <c r="FE106" s="252" t="e">
        <f t="shared" si="282"/>
        <v>#REF!</v>
      </c>
      <c r="FF106" s="252" t="str">
        <f t="shared" si="283"/>
        <v/>
      </c>
      <c r="FG106" s="252" t="str">
        <f t="shared" si="284"/>
        <v/>
      </c>
      <c r="FH106" s="252" t="str">
        <f t="shared" si="285"/>
        <v/>
      </c>
      <c r="FI106" s="252" t="str">
        <f t="shared" si="286"/>
        <v/>
      </c>
      <c r="FJ106" s="252" t="str">
        <f t="shared" si="287"/>
        <v/>
      </c>
      <c r="FK106" s="252" t="str">
        <f t="shared" si="288"/>
        <v/>
      </c>
      <c r="FL106" s="252" t="str">
        <f t="shared" si="289"/>
        <v/>
      </c>
      <c r="FM106" s="252" t="str">
        <f t="shared" si="290"/>
        <v/>
      </c>
      <c r="FN106" s="253" t="str">
        <f t="shared" si="291"/>
        <v/>
      </c>
      <c r="FO106" s="251" t="str">
        <f t="shared" si="292"/>
        <v/>
      </c>
      <c r="FP106" s="252" t="str">
        <f t="shared" si="293"/>
        <v/>
      </c>
      <c r="FQ106" s="252" t="str">
        <f t="shared" si="294"/>
        <v/>
      </c>
      <c r="FR106" s="252" t="str">
        <f t="shared" si="295"/>
        <v/>
      </c>
      <c r="FS106" s="252" t="str">
        <f t="shared" si="296"/>
        <v/>
      </c>
      <c r="FT106" s="252" t="str">
        <f t="shared" si="297"/>
        <v/>
      </c>
      <c r="FU106" s="252" t="str">
        <f t="shared" si="298"/>
        <v/>
      </c>
      <c r="FV106" s="252" t="str">
        <f t="shared" si="299"/>
        <v/>
      </c>
      <c r="FW106" s="252" t="str">
        <f t="shared" si="300"/>
        <v/>
      </c>
      <c r="FX106" s="252" t="str">
        <f t="shared" si="301"/>
        <v/>
      </c>
      <c r="FY106" s="252" t="str">
        <f t="shared" si="302"/>
        <v/>
      </c>
      <c r="FZ106" s="253" t="str">
        <f t="shared" si="303"/>
        <v/>
      </c>
      <c r="GA106" s="251" t="str">
        <f t="shared" si="304"/>
        <v/>
      </c>
      <c r="GB106" s="252" t="str">
        <f t="shared" si="305"/>
        <v/>
      </c>
      <c r="GC106" s="252" t="str">
        <f t="shared" si="306"/>
        <v/>
      </c>
      <c r="GD106" s="252" t="str">
        <f t="shared" si="307"/>
        <v/>
      </c>
      <c r="GE106" s="252" t="str">
        <f t="shared" si="308"/>
        <v/>
      </c>
      <c r="GF106" s="252" t="str">
        <f t="shared" si="309"/>
        <v/>
      </c>
      <c r="GG106" s="252" t="str">
        <f t="shared" si="310"/>
        <v/>
      </c>
      <c r="GH106" s="252" t="str">
        <f t="shared" si="311"/>
        <v/>
      </c>
      <c r="GI106" s="252" t="str">
        <f t="shared" si="312"/>
        <v/>
      </c>
      <c r="GJ106" s="252" t="str">
        <f t="shared" si="313"/>
        <v/>
      </c>
      <c r="GK106" s="252" t="str">
        <f t="shared" si="314"/>
        <v/>
      </c>
      <c r="GL106" s="253" t="str">
        <f t="shared" si="315"/>
        <v/>
      </c>
      <c r="GM106" s="251" t="str">
        <f t="shared" si="316"/>
        <v/>
      </c>
      <c r="GN106" s="252" t="str">
        <f t="shared" si="317"/>
        <v/>
      </c>
      <c r="GO106" s="252" t="str">
        <f t="shared" si="318"/>
        <v/>
      </c>
      <c r="GP106" s="252" t="str">
        <f t="shared" si="319"/>
        <v/>
      </c>
      <c r="GQ106" s="252" t="str">
        <f t="shared" si="320"/>
        <v/>
      </c>
      <c r="GR106" s="252" t="str">
        <f t="shared" si="321"/>
        <v/>
      </c>
      <c r="GS106" s="252" t="str">
        <f t="shared" si="322"/>
        <v/>
      </c>
      <c r="GT106" s="252" t="str">
        <f t="shared" si="323"/>
        <v/>
      </c>
      <c r="GU106" s="252" t="str">
        <f t="shared" si="324"/>
        <v/>
      </c>
      <c r="GV106" s="252" t="str">
        <f t="shared" si="325"/>
        <v/>
      </c>
      <c r="GW106" s="252" t="str">
        <f t="shared" si="326"/>
        <v/>
      </c>
      <c r="GX106" s="253" t="str">
        <f t="shared" si="327"/>
        <v/>
      </c>
      <c r="GY106" s="248" t="e">
        <f t="shared" si="332"/>
        <v>#REF!</v>
      </c>
      <c r="GZ106" s="249" t="e">
        <f t="shared" si="332"/>
        <v>#REF!</v>
      </c>
      <c r="HA106" s="249">
        <f t="shared" si="332"/>
        <v>0</v>
      </c>
      <c r="HB106" s="249">
        <f t="shared" si="332"/>
        <v>0</v>
      </c>
      <c r="HC106" s="249">
        <f t="shared" si="332"/>
        <v>0</v>
      </c>
      <c r="HD106" s="249">
        <f t="shared" si="332"/>
        <v>0</v>
      </c>
      <c r="HE106" s="249">
        <f t="shared" si="332"/>
        <v>0</v>
      </c>
      <c r="HF106" s="250">
        <f t="shared" si="332"/>
        <v>0</v>
      </c>
      <c r="HG106" s="248" t="e">
        <f t="shared" si="333"/>
        <v>#REF!</v>
      </c>
      <c r="HH106" s="249" t="e">
        <f t="shared" si="333"/>
        <v>#REF!</v>
      </c>
      <c r="HI106" s="249">
        <f t="shared" si="333"/>
        <v>0</v>
      </c>
      <c r="HJ106" s="249">
        <f t="shared" si="333"/>
        <v>0</v>
      </c>
      <c r="HK106" s="249">
        <f t="shared" si="333"/>
        <v>0</v>
      </c>
      <c r="HL106" s="249">
        <f t="shared" si="333"/>
        <v>0</v>
      </c>
      <c r="HM106" s="249">
        <f t="shared" si="333"/>
        <v>0</v>
      </c>
      <c r="HN106" s="250">
        <f t="shared" si="333"/>
        <v>0</v>
      </c>
      <c r="HO106" s="248">
        <f t="shared" si="334"/>
        <v>0</v>
      </c>
      <c r="HP106" s="249">
        <f t="shared" si="334"/>
        <v>0</v>
      </c>
      <c r="HQ106" s="249">
        <f t="shared" si="334"/>
        <v>0</v>
      </c>
      <c r="HR106" s="249">
        <f t="shared" si="334"/>
        <v>0</v>
      </c>
      <c r="HS106" s="249">
        <f t="shared" si="334"/>
        <v>0</v>
      </c>
      <c r="HT106" s="249">
        <f t="shared" si="334"/>
        <v>0</v>
      </c>
      <c r="HU106" s="249">
        <f t="shared" si="334"/>
        <v>0</v>
      </c>
      <c r="HV106" s="250">
        <f t="shared" si="334"/>
        <v>0</v>
      </c>
      <c r="HW106" s="248">
        <f t="shared" si="335"/>
        <v>0</v>
      </c>
      <c r="HX106" s="249">
        <f t="shared" si="335"/>
        <v>0</v>
      </c>
      <c r="HY106" s="249">
        <f t="shared" si="335"/>
        <v>0</v>
      </c>
      <c r="HZ106" s="249">
        <f t="shared" si="335"/>
        <v>0</v>
      </c>
      <c r="IA106" s="249">
        <f t="shared" si="335"/>
        <v>0</v>
      </c>
      <c r="IB106" s="249">
        <f t="shared" si="335"/>
        <v>0</v>
      </c>
      <c r="IC106" s="249">
        <f t="shared" si="335"/>
        <v>0</v>
      </c>
      <c r="ID106" s="250">
        <f t="shared" si="335"/>
        <v>0</v>
      </c>
      <c r="IE106" s="248">
        <f t="shared" si="336"/>
        <v>0</v>
      </c>
      <c r="IF106" s="249">
        <f t="shared" si="336"/>
        <v>0</v>
      </c>
      <c r="IG106" s="249">
        <f t="shared" si="336"/>
        <v>0</v>
      </c>
      <c r="IH106" s="249">
        <f t="shared" si="336"/>
        <v>0</v>
      </c>
      <c r="II106" s="249">
        <f t="shared" si="336"/>
        <v>0</v>
      </c>
      <c r="IJ106" s="249">
        <f t="shared" si="336"/>
        <v>0</v>
      </c>
      <c r="IK106" s="249">
        <f t="shared" si="336"/>
        <v>0</v>
      </c>
      <c r="IL106" s="250">
        <f t="shared" si="336"/>
        <v>0</v>
      </c>
      <c r="IM106" s="251" t="e">
        <f t="shared" si="203"/>
        <v>#REF!</v>
      </c>
      <c r="IN106" s="252" t="e">
        <f t="shared" si="204"/>
        <v>#REF!</v>
      </c>
      <c r="IO106" s="252">
        <f t="shared" si="205"/>
        <v>0</v>
      </c>
      <c r="IP106" s="252">
        <f t="shared" si="206"/>
        <v>0</v>
      </c>
      <c r="IQ106" s="253">
        <f t="shared" si="207"/>
        <v>0</v>
      </c>
      <c r="IR106" s="405" t="e">
        <f t="shared" si="195"/>
        <v>#REF!</v>
      </c>
      <c r="IS106" s="246">
        <f t="shared" si="202"/>
        <v>13</v>
      </c>
      <c r="IT106" s="254" t="e">
        <f t="shared" si="328"/>
        <v>#REF!</v>
      </c>
      <c r="IU106" s="682">
        <v>2600</v>
      </c>
      <c r="IV106" s="410">
        <v>5</v>
      </c>
      <c r="IW106" s="666" t="s">
        <v>243</v>
      </c>
      <c r="IX106" s="667" t="e">
        <f t="shared" si="196"/>
        <v>#REF!</v>
      </c>
      <c r="IY106" s="668" t="e">
        <f t="shared" si="329"/>
        <v>#REF!</v>
      </c>
      <c r="IZ106" s="669">
        <v>3</v>
      </c>
      <c r="JA106" s="670">
        <v>2</v>
      </c>
      <c r="JB106" s="668" t="e">
        <f t="shared" si="330"/>
        <v>#REF!</v>
      </c>
      <c r="JC106" s="669">
        <f t="shared" si="338"/>
        <v>3</v>
      </c>
      <c r="JD106" s="670">
        <f t="shared" si="338"/>
        <v>2</v>
      </c>
      <c r="JE106" s="671" t="e">
        <f t="shared" si="331"/>
        <v>#REF!</v>
      </c>
      <c r="JF106" s="672">
        <v>3</v>
      </c>
      <c r="JG106" s="673">
        <v>0</v>
      </c>
      <c r="JH106" s="671"/>
      <c r="JI106" s="672"/>
      <c r="JJ106" s="673"/>
      <c r="JK106" s="419"/>
      <c r="JL106" s="420"/>
      <c r="JM106" s="421"/>
      <c r="JN106" s="680">
        <v>1</v>
      </c>
      <c r="JO106" s="680">
        <v>1</v>
      </c>
      <c r="JP106" s="680">
        <v>1</v>
      </c>
      <c r="JQ106" s="680">
        <v>1</v>
      </c>
      <c r="JR106" s="681">
        <v>1</v>
      </c>
      <c r="JS106" s="676" t="e">
        <f t="shared" si="201"/>
        <v>#REF!</v>
      </c>
    </row>
    <row r="107" spans="25:279" ht="20.100000000000001" hidden="1" customHeight="1">
      <c r="Y107" s="381" t="e">
        <f>N!IK82</f>
        <v>#REF!</v>
      </c>
      <c r="Z107" s="378" t="s">
        <v>64</v>
      </c>
      <c r="AA107" s="240" t="e">
        <f>IF(AA$32="",IF(AA$31="",(SUMIF(S!$HC$15:$HL$15,'Ciclo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Semaforico'!AA$30,O!$HC82:$HL82))*AA$31),(SUMIF(S!$HC$15:$HL$15,'Ciclo Semaforico'!AA$32,S!$HC82:$HL82)+SUMIF(N!$HC$15:$HL$15,'Ciclo Semaforico'!AA$32,N!$HC82:$HL82)+SUMIF(E!$HC$15:$HL$15,'Ciclo Semaforico'!AA$32,E!$HC82:$HL82)+SUMIF(O!$HC$15:$HL$15,'Ciclo Semaforico'!AA$32,O!$HC82:$HL82))-IF(AA$31="",(SUMIF(S!$HC$15:$HL$15,'Ciclo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Semaforico'!AA$30,O!$HC82:$HL82))*AA$31))</f>
        <v>#REF!</v>
      </c>
      <c r="AB107" s="241" t="e">
        <f>IF(AB$32="",IF(AB$31="",(SUMIF(S!$HC$15:$HL$15,'Ciclo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Semaforico'!AB$30,O!$HC82:$HL82))*AB$31),(SUMIF(S!$HC$15:$HL$15,'Ciclo Semaforico'!AB$32,S!$HC82:$HL82)+SUMIF(N!$HC$15:$HL$15,'Ciclo Semaforico'!AB$32,N!$HC82:$HL82)+SUMIF(E!$HC$15:$HL$15,'Ciclo Semaforico'!AB$32,E!$HC82:$HL82)+SUMIF(O!$HC$15:$HL$15,'Ciclo Semaforico'!AB$32,O!$HC82:$HL82))-IF(AB$31="",(SUMIF(S!$HC$15:$HL$15,'Ciclo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Semaforico'!AB$30,O!$HC82:$HL82))*AB$31))</f>
        <v>#REF!</v>
      </c>
      <c r="AC107" s="241" t="e">
        <f>IF(AC$32="",IF(AC$31="",(SUMIF(S!$HC$15:$HL$15,'Ciclo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Semaforico'!AC$30,O!$HC82:$HL82))*AC$31),(SUMIF(S!$HC$15:$HL$15,'Ciclo Semaforico'!AC$32,S!$HC82:$HL82)+SUMIF(N!$HC$15:$HL$15,'Ciclo Semaforico'!AC$32,N!$HC82:$HL82)+SUMIF(E!$HC$15:$HL$15,'Ciclo Semaforico'!AC$32,E!$HC82:$HL82)+SUMIF(O!$HC$15:$HL$15,'Ciclo Semaforico'!AC$32,O!$HC82:$HL82))-IF(AC$31="",(SUMIF(S!$HC$15:$HL$15,'Ciclo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Semaforico'!AC$30,O!$HC82:$HL82))*AC$31))</f>
        <v>#REF!</v>
      </c>
      <c r="AD107" s="241" t="e">
        <f>IF(AD$32="",IF(AD$31="",(SUMIF(S!$HC$15:$HL$15,'Ciclo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Semaforico'!AD$30,O!$HC82:$HL82))*AD$31),(SUMIF(S!$HC$15:$HL$15,'Ciclo Semaforico'!AD$32,S!$HC82:$HL82)+SUMIF(N!$HC$15:$HL$15,'Ciclo Semaforico'!AD$32,N!$HC82:$HL82)+SUMIF(E!$HC$15:$HL$15,'Ciclo Semaforico'!AD$32,E!$HC82:$HL82)+SUMIF(O!$HC$15:$HL$15,'Ciclo Semaforico'!AD$32,O!$HC82:$HL82))-IF(AD$31="",(SUMIF(S!$HC$15:$HL$15,'Ciclo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Semaforico'!AD$30,O!$HC82:$HL82))*AD$31))</f>
        <v>#REF!</v>
      </c>
      <c r="AE107" s="241" t="e">
        <f>IF(AE$32="",IF(AE$31="",(SUMIF(S!$HC$15:$HL$15,'Ciclo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Semaforico'!AE$30,O!$HC82:$HL82))*AE$31),(SUMIF(S!$HC$15:$HL$15,'Ciclo Semaforico'!AE$32,S!$HC82:$HL82)+SUMIF(N!$HC$15:$HL$15,'Ciclo Semaforico'!AE$32,N!$HC82:$HL82)+SUMIF(E!$HC$15:$HL$15,'Ciclo Semaforico'!AE$32,E!$HC82:$HL82)+SUMIF(O!$HC$15:$HL$15,'Ciclo Semaforico'!AE$32,O!$HC82:$HL82))-IF(AE$31="",(SUMIF(S!$HC$15:$HL$15,'Ciclo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Semaforico'!AE$30,O!$HC82:$HL82))*AE$31))</f>
        <v>#REF!</v>
      </c>
      <c r="AF107" s="241" t="e">
        <f>IF(AF$32="",IF(AF$31="",(SUMIF(S!$HC$15:$HL$15,'Ciclo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Semaforico'!AF$30,O!$HC82:$HL82))*AF$31),(SUMIF(S!$HC$15:$HL$15,'Ciclo Semaforico'!AF$32,S!$HC82:$HL82)+SUMIF(N!$HC$15:$HL$15,'Ciclo Semaforico'!AF$32,N!$HC82:$HL82)+SUMIF(E!$HC$15:$HL$15,'Ciclo Semaforico'!AF$32,E!$HC82:$HL82)+SUMIF(O!$HC$15:$HL$15,'Ciclo Semaforico'!AF$32,O!$HC82:$HL82))-IF(AF$31="",(SUMIF(S!$HC$15:$HL$15,'Ciclo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Semaforico'!AF$30,O!$HC82:$HL82))*AF$31))</f>
        <v>#REF!</v>
      </c>
      <c r="AG107" s="241" t="e">
        <f>IF(AG$32="",IF(AG$31="",(SUMIF(S!$HC$15:$HL$15,'Ciclo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Semaforico'!AG$30,O!$HC82:$HL82))*AG$31),(SUMIF(S!$HC$15:$HL$15,'Ciclo Semaforico'!AG$32,S!$HC82:$HL82)+SUMIF(N!$HC$15:$HL$15,'Ciclo Semaforico'!AG$32,N!$HC82:$HL82)+SUMIF(E!$HC$15:$HL$15,'Ciclo Semaforico'!AG$32,E!$HC82:$HL82)+SUMIF(O!$HC$15:$HL$15,'Ciclo Semaforico'!AG$32,O!$HC82:$HL82))-IF(AG$31="",(SUMIF(S!$HC$15:$HL$15,'Ciclo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Semaforico'!AG$30,O!$HC82:$HL82))*AG$31))</f>
        <v>#REF!</v>
      </c>
      <c r="AH107" s="241" t="e">
        <f>IF(AH$32="",IF(AH$31="",(SUMIF(S!$HC$15:$HL$15,'Ciclo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Semaforico'!AH$30,O!$HC82:$HL82))*AH$31),(SUMIF(S!$HC$15:$HL$15,'Ciclo Semaforico'!AH$32,S!$HC82:$HL82)+SUMIF(N!$HC$15:$HL$15,'Ciclo Semaforico'!AH$32,N!$HC82:$HL82)+SUMIF(E!$HC$15:$HL$15,'Ciclo Semaforico'!AH$32,E!$HC82:$HL82)+SUMIF(O!$HC$15:$HL$15,'Ciclo Semaforico'!AH$32,O!$HC82:$HL82))-IF(AH$31="",(SUMIF(S!$HC$15:$HL$15,'Ciclo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Semaforico'!AH$30,O!$HC82:$HL82))*AH$31))</f>
        <v>#REF!</v>
      </c>
      <c r="AI107" s="241" t="e">
        <f>IF(AI$32="",IF(AI$31="",(SUMIF(S!$HC$15:$HL$15,'Ciclo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Semaforico'!AI$30,O!$HC82:$HL82))*AI$31),(SUMIF(S!$HC$15:$HL$15,'Ciclo Semaforico'!AI$32,S!$HC82:$HL82)+SUMIF(N!$HC$15:$HL$15,'Ciclo Semaforico'!AI$32,N!$HC82:$HL82)+SUMIF(E!$HC$15:$HL$15,'Ciclo Semaforico'!AI$32,E!$HC82:$HL82)+SUMIF(O!$HC$15:$HL$15,'Ciclo Semaforico'!AI$32,O!$HC82:$HL82))-IF(AI$31="",(SUMIF(S!$HC$15:$HL$15,'Ciclo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Semaforico'!AI$30,O!$HC82:$HL82))*AI$31))</f>
        <v>#REF!</v>
      </c>
      <c r="AJ107" s="241" t="e">
        <f>IF(AJ$32="",IF(AJ$31="",(SUMIF(S!$HC$15:$HL$15,'Ciclo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Semaforico'!AJ$30,O!$HC82:$HL82))*AJ$31),(SUMIF(S!$HC$15:$HL$15,'Ciclo Semaforico'!AJ$32,S!$HC82:$HL82)+SUMIF(N!$HC$15:$HL$15,'Ciclo Semaforico'!AJ$32,N!$HC82:$HL82)+SUMIF(E!$HC$15:$HL$15,'Ciclo Semaforico'!AJ$32,E!$HC82:$HL82)+SUMIF(O!$HC$15:$HL$15,'Ciclo Semaforico'!AJ$32,O!$HC82:$HL82))-IF(AJ$31="",(SUMIF(S!$HC$15:$HL$15,'Ciclo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Semaforico'!AJ$30,O!$HC82:$HL82))*AJ$31))</f>
        <v>#REF!</v>
      </c>
      <c r="AK107" s="241" t="e">
        <f>IF(AK$32="",IF(AK$31="",(SUMIF(S!$HC$15:$HL$15,'Ciclo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Semaforico'!AK$30,O!$HC82:$HL82))*AK$31),(SUMIF(S!$HC$15:$HL$15,'Ciclo Semaforico'!AK$32,S!$HC82:$HL82)+SUMIF(N!$HC$15:$HL$15,'Ciclo Semaforico'!AK$32,N!$HC82:$HL82)+SUMIF(E!$HC$15:$HL$15,'Ciclo Semaforico'!AK$32,E!$HC82:$HL82)+SUMIF(O!$HC$15:$HL$15,'Ciclo Semaforico'!AK$32,O!$HC82:$HL82))-IF(AK$31="",(SUMIF(S!$HC$15:$HL$15,'Ciclo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Semaforico'!AK$30,O!$HC82:$HL82))*AK$31))</f>
        <v>#REF!</v>
      </c>
      <c r="AL107" s="242">
        <f>IF(AL$32="",IF(AL$31="",(SUMIF(S!$HC$15:$HL$15,'Ciclo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Semaforico'!AL$30,O!$HC82:$HL82))*AL$31),(SUMIF(S!$HC$15:$HL$15,'Ciclo Semaforico'!AL$32,S!$HC82:$HL82)+SUMIF(N!$HC$15:$HL$15,'Ciclo Semaforico'!AL$32,N!$HC82:$HL82)+SUMIF(E!$HC$15:$HL$15,'Ciclo Semaforico'!AL$32,E!$HC82:$HL82)+SUMIF(O!$HC$15:$HL$15,'Ciclo Semaforico'!AL$32,O!$HC82:$HL82))-IF(AL$31="",(SUMIF(S!$HC$15:$HL$15,'Ciclo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Semaforico'!AL$30,O!$HC82:$HL82))*AL$31))</f>
        <v>0</v>
      </c>
      <c r="AM107" s="240" t="e">
        <f>IF(AM$32="",IF(AM$31="",(SUMIF(S!$HC$15:$HL$15,'Ciclo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Semaforico'!AM$30,O!$HC82:$HL82))*AM$31),(SUMIF(S!$HC$15:$HL$15,'Ciclo Semaforico'!AM$32,S!$HC82:$HL82)+SUMIF(N!$HC$15:$HL$15,'Ciclo Semaforico'!AM$32,N!$HC82:$HL82)+SUMIF(E!$HC$15:$HL$15,'Ciclo Semaforico'!AM$32,E!$HC82:$HL82)+SUMIF(O!$HC$15:$HL$15,'Ciclo Semaforico'!AM$32,O!$HC82:$HL82))-IF(AM$31="",(SUMIF(S!$HC$15:$HL$15,'Ciclo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Semaforico'!AM$30,O!$HC82:$HL82))*AM$31))</f>
        <v>#REF!</v>
      </c>
      <c r="AN107" s="241" t="e">
        <f>IF(AN$32="",IF(AN$31="",(SUMIF(S!$HC$15:$HL$15,'Ciclo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Semaforico'!AN$30,O!$HC82:$HL82))*AN$31),(SUMIF(S!$HC$15:$HL$15,'Ciclo Semaforico'!AN$32,S!$HC82:$HL82)+SUMIF(N!$HC$15:$HL$15,'Ciclo Semaforico'!AN$32,N!$HC82:$HL82)+SUMIF(E!$HC$15:$HL$15,'Ciclo Semaforico'!AN$32,E!$HC82:$HL82)+SUMIF(O!$HC$15:$HL$15,'Ciclo Semaforico'!AN$32,O!$HC82:$HL82))-IF(AN$31="",(SUMIF(S!$HC$15:$HL$15,'Ciclo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Semaforico'!AN$30,O!$HC82:$HL82))*AN$31))</f>
        <v>#REF!</v>
      </c>
      <c r="AO107" s="241" t="e">
        <f>IF(AO$32="",IF(AO$31="",(SUMIF(S!$HC$15:$HL$15,'Ciclo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Semaforico'!AO$30,O!$HC82:$HL82))*AO$31),(SUMIF(S!$HC$15:$HL$15,'Ciclo Semaforico'!AO$32,S!$HC82:$HL82)+SUMIF(N!$HC$15:$HL$15,'Ciclo Semaforico'!AO$32,N!$HC82:$HL82)+SUMIF(E!$HC$15:$HL$15,'Ciclo Semaforico'!AO$32,E!$HC82:$HL82)+SUMIF(O!$HC$15:$HL$15,'Ciclo Semaforico'!AO$32,O!$HC82:$HL82))-IF(AO$31="",(SUMIF(S!$HC$15:$HL$15,'Ciclo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Semaforico'!AO$30,O!$HC82:$HL82))*AO$31))</f>
        <v>#REF!</v>
      </c>
      <c r="AP107" s="241">
        <f>IF(AP$32="",IF(AP$31="",(SUMIF(S!$HC$15:$HL$15,'Ciclo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Semaforico'!AP$30,O!$HC82:$HL82))*AP$31),(SUMIF(S!$HC$15:$HL$15,'Ciclo Semaforico'!AP$32,S!$HC82:$HL82)+SUMIF(N!$HC$15:$HL$15,'Ciclo Semaforico'!AP$32,N!$HC82:$HL82)+SUMIF(E!$HC$15:$HL$15,'Ciclo Semaforico'!AP$32,E!$HC82:$HL82)+SUMIF(O!$HC$15:$HL$15,'Ciclo Semaforico'!AP$32,O!$HC82:$HL82))-IF(AP$31="",(SUMIF(S!$HC$15:$HL$15,'Ciclo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Semaforico'!AP$30,O!$HC82:$HL82))*AP$31))</f>
        <v>0</v>
      </c>
      <c r="AQ107" s="241">
        <f>IF(AQ$32="",IF(AQ$31="",(SUMIF(S!$HC$15:$HL$15,'Ciclo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Semaforico'!AQ$30,O!$HC82:$HL82))*AQ$31),(SUMIF(S!$HC$15:$HL$15,'Ciclo Semaforico'!AQ$32,S!$HC82:$HL82)+SUMIF(N!$HC$15:$HL$15,'Ciclo Semaforico'!AQ$32,N!$HC82:$HL82)+SUMIF(E!$HC$15:$HL$15,'Ciclo Semaforico'!AQ$32,E!$HC82:$HL82)+SUMIF(O!$HC$15:$HL$15,'Ciclo Semaforico'!AQ$32,O!$HC82:$HL82))-IF(AQ$31="",(SUMIF(S!$HC$15:$HL$15,'Ciclo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Semaforico'!AQ$30,O!$HC82:$HL82))*AQ$31))</f>
        <v>0</v>
      </c>
      <c r="AR107" s="241">
        <f>IF(AR$32="",IF(AR$31="",(SUMIF(S!$HC$15:$HL$15,'Ciclo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Semaforico'!AR$30,O!$HC82:$HL82))*AR$31),(SUMIF(S!$HC$15:$HL$15,'Ciclo Semaforico'!AR$32,S!$HC82:$HL82)+SUMIF(N!$HC$15:$HL$15,'Ciclo Semaforico'!AR$32,N!$HC82:$HL82)+SUMIF(E!$HC$15:$HL$15,'Ciclo Semaforico'!AR$32,E!$HC82:$HL82)+SUMIF(O!$HC$15:$HL$15,'Ciclo Semaforico'!AR$32,O!$HC82:$HL82))-IF(AR$31="",(SUMIF(S!$HC$15:$HL$15,'Ciclo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Semaforico'!AR$30,O!$HC82:$HL82))*AR$31))</f>
        <v>0</v>
      </c>
      <c r="AS107" s="241">
        <f>IF(AS$32="",IF(AS$31="",(SUMIF(S!$HC$15:$HL$15,'Ciclo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Semaforico'!AS$30,O!$HC82:$HL82))*AS$31),(SUMIF(S!$HC$15:$HL$15,'Ciclo Semaforico'!AS$32,S!$HC82:$HL82)+SUMIF(N!$HC$15:$HL$15,'Ciclo Semaforico'!AS$32,N!$HC82:$HL82)+SUMIF(E!$HC$15:$HL$15,'Ciclo Semaforico'!AS$32,E!$HC82:$HL82)+SUMIF(O!$HC$15:$HL$15,'Ciclo Semaforico'!AS$32,O!$HC82:$HL82))-IF(AS$31="",(SUMIF(S!$HC$15:$HL$15,'Ciclo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Semaforico'!AS$30,O!$HC82:$HL82))*AS$31))</f>
        <v>0</v>
      </c>
      <c r="AT107" s="241">
        <f>IF(AT$32="",IF(AT$31="",(SUMIF(S!$HC$15:$HL$15,'Ciclo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Semaforico'!AT$30,O!$HC82:$HL82))*AT$31),(SUMIF(S!$HC$15:$HL$15,'Ciclo Semaforico'!AT$32,S!$HC82:$HL82)+SUMIF(N!$HC$15:$HL$15,'Ciclo Semaforico'!AT$32,N!$HC82:$HL82)+SUMIF(E!$HC$15:$HL$15,'Ciclo Semaforico'!AT$32,E!$HC82:$HL82)+SUMIF(O!$HC$15:$HL$15,'Ciclo Semaforico'!AT$32,O!$HC82:$HL82))-IF(AT$31="",(SUMIF(S!$HC$15:$HL$15,'Ciclo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Semaforico'!AT$30,O!$HC82:$HL82))*AT$31))</f>
        <v>0</v>
      </c>
      <c r="AU107" s="241">
        <f>IF(AU$32="",IF(AU$31="",(SUMIF(S!$HC$15:$HL$15,'Ciclo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Semaforico'!AU$30,O!$HC82:$HL82))*AU$31),(SUMIF(S!$HC$15:$HL$15,'Ciclo Semaforico'!AU$32,S!$HC82:$HL82)+SUMIF(N!$HC$15:$HL$15,'Ciclo Semaforico'!AU$32,N!$HC82:$HL82)+SUMIF(E!$HC$15:$HL$15,'Ciclo Semaforico'!AU$32,E!$HC82:$HL82)+SUMIF(O!$HC$15:$HL$15,'Ciclo Semaforico'!AU$32,O!$HC82:$HL82))-IF(AU$31="",(SUMIF(S!$HC$15:$HL$15,'Ciclo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Semaforico'!AU$30,O!$HC82:$HL82))*AU$31))</f>
        <v>0</v>
      </c>
      <c r="AV107" s="241">
        <f>IF(AV$32="",IF(AV$31="",(SUMIF(S!$HC$15:$HL$15,'Ciclo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Semaforico'!AV$30,O!$HC82:$HL82))*AV$31),(SUMIF(S!$HC$15:$HL$15,'Ciclo Semaforico'!AV$32,S!$HC82:$HL82)+SUMIF(N!$HC$15:$HL$15,'Ciclo Semaforico'!AV$32,N!$HC82:$HL82)+SUMIF(E!$HC$15:$HL$15,'Ciclo Semaforico'!AV$32,E!$HC82:$HL82)+SUMIF(O!$HC$15:$HL$15,'Ciclo Semaforico'!AV$32,O!$HC82:$HL82))-IF(AV$31="",(SUMIF(S!$HC$15:$HL$15,'Ciclo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Semaforico'!AV$30,O!$HC82:$HL82))*AV$31))</f>
        <v>0</v>
      </c>
      <c r="AW107" s="241">
        <f>IF(AW$32="",IF(AW$31="",(SUMIF(S!$HC$15:$HL$15,'Ciclo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Semaforico'!AW$30,O!$HC82:$HL82))*AW$31),(SUMIF(S!$HC$15:$HL$15,'Ciclo Semaforico'!AW$32,S!$HC82:$HL82)+SUMIF(N!$HC$15:$HL$15,'Ciclo Semaforico'!AW$32,N!$HC82:$HL82)+SUMIF(E!$HC$15:$HL$15,'Ciclo Semaforico'!AW$32,E!$HC82:$HL82)+SUMIF(O!$HC$15:$HL$15,'Ciclo Semaforico'!AW$32,O!$HC82:$HL82))-IF(AW$31="",(SUMIF(S!$HC$15:$HL$15,'Ciclo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Semaforico'!AW$30,O!$HC82:$HL82))*AW$31))</f>
        <v>0</v>
      </c>
      <c r="AX107" s="242">
        <f>IF(AX$32="",IF(AX$31="",(SUMIF(S!$HC$15:$HL$15,'Ciclo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Semaforico'!AX$30,O!$HC82:$HL82))*AX$31),(SUMIF(S!$HC$15:$HL$15,'Ciclo Semaforico'!AX$32,S!$HC82:$HL82)+SUMIF(N!$HC$15:$HL$15,'Ciclo Semaforico'!AX$32,N!$HC82:$HL82)+SUMIF(E!$HC$15:$HL$15,'Ciclo Semaforico'!AX$32,E!$HC82:$HL82)+SUMIF(O!$HC$15:$HL$15,'Ciclo Semaforico'!AX$32,O!$HC82:$HL82))-IF(AX$31="",(SUMIF(S!$HC$15:$HL$15,'Ciclo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Semaforico'!AX$30,O!$HC82:$HL82))*AX$31))</f>
        <v>0</v>
      </c>
      <c r="AY107" s="240">
        <f>IF(AY$32="",IF(AY$31="",(SUMIF(S!$HC$15:$HL$15,'Ciclo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Semaforico'!AY$30,O!$HC82:$HL82))*AY$31),(SUMIF(S!$HC$15:$HL$15,'Ciclo Semaforico'!AY$32,S!$HC82:$HL82)+SUMIF(N!$HC$15:$HL$15,'Ciclo Semaforico'!AY$32,N!$HC82:$HL82)+SUMIF(E!$HC$15:$HL$15,'Ciclo Semaforico'!AY$32,E!$HC82:$HL82)+SUMIF(O!$HC$15:$HL$15,'Ciclo Semaforico'!AY$32,O!$HC82:$HL82))-IF(AY$31="",(SUMIF(S!$HC$15:$HL$15,'Ciclo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Semaforico'!AY$30,O!$HC82:$HL82))*AY$31))</f>
        <v>0</v>
      </c>
      <c r="AZ107" s="241">
        <f>IF(AZ$32="",IF(AZ$31="",(SUMIF(S!$HC$15:$HL$15,'Ciclo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Semaforico'!AZ$30,O!$HC82:$HL82))*AZ$31),(SUMIF(S!$HC$15:$HL$15,'Ciclo Semaforico'!AZ$32,S!$HC82:$HL82)+SUMIF(N!$HC$15:$HL$15,'Ciclo Semaforico'!AZ$32,N!$HC82:$HL82)+SUMIF(E!$HC$15:$HL$15,'Ciclo Semaforico'!AZ$32,E!$HC82:$HL82)+SUMIF(O!$HC$15:$HL$15,'Ciclo Semaforico'!AZ$32,O!$HC82:$HL82))-IF(AZ$31="",(SUMIF(S!$HC$15:$HL$15,'Ciclo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Semaforico'!AZ$30,O!$HC82:$HL82))*AZ$31))</f>
        <v>0</v>
      </c>
      <c r="BA107" s="241">
        <f>IF(BA$32="",IF(BA$31="",(SUMIF(S!$HC$15:$HL$15,'Ciclo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Semaforico'!BA$30,O!$HC82:$HL82))*BA$31),(SUMIF(S!$HC$15:$HL$15,'Ciclo Semaforico'!BA$32,S!$HC82:$HL82)+SUMIF(N!$HC$15:$HL$15,'Ciclo Semaforico'!BA$32,N!$HC82:$HL82)+SUMIF(E!$HC$15:$HL$15,'Ciclo Semaforico'!BA$32,E!$HC82:$HL82)+SUMIF(O!$HC$15:$HL$15,'Ciclo Semaforico'!BA$32,O!$HC82:$HL82))-IF(BA$31="",(SUMIF(S!$HC$15:$HL$15,'Ciclo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Semaforico'!BA$30,O!$HC82:$HL82))*BA$31))</f>
        <v>0</v>
      </c>
      <c r="BB107" s="241">
        <f>IF(BB$32="",IF(BB$31="",(SUMIF(S!$HC$15:$HL$15,'Ciclo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Semaforico'!BB$30,O!$HC82:$HL82))*BB$31),(SUMIF(S!$HC$15:$HL$15,'Ciclo Semaforico'!BB$32,S!$HC82:$HL82)+SUMIF(N!$HC$15:$HL$15,'Ciclo Semaforico'!BB$32,N!$HC82:$HL82)+SUMIF(E!$HC$15:$HL$15,'Ciclo Semaforico'!BB$32,E!$HC82:$HL82)+SUMIF(O!$HC$15:$HL$15,'Ciclo Semaforico'!BB$32,O!$HC82:$HL82))-IF(BB$31="",(SUMIF(S!$HC$15:$HL$15,'Ciclo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Semaforico'!BB$30,O!$HC82:$HL82))*BB$31))</f>
        <v>0</v>
      </c>
      <c r="BC107" s="241">
        <f>IF(BC$32="",IF(BC$31="",(SUMIF(S!$HC$15:$HL$15,'Ciclo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Semaforico'!BC$30,O!$HC82:$HL82))*BC$31),(SUMIF(S!$HC$15:$HL$15,'Ciclo Semaforico'!BC$32,S!$HC82:$HL82)+SUMIF(N!$HC$15:$HL$15,'Ciclo Semaforico'!BC$32,N!$HC82:$HL82)+SUMIF(E!$HC$15:$HL$15,'Ciclo Semaforico'!BC$32,E!$HC82:$HL82)+SUMIF(O!$HC$15:$HL$15,'Ciclo Semaforico'!BC$32,O!$HC82:$HL82))-IF(BC$31="",(SUMIF(S!$HC$15:$HL$15,'Ciclo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Semaforico'!BC$30,O!$HC82:$HL82))*BC$31))</f>
        <v>0</v>
      </c>
      <c r="BD107" s="241">
        <f>IF(BD$32="",IF(BD$31="",(SUMIF(S!$HC$15:$HL$15,'Ciclo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Semaforico'!BD$30,O!$HC82:$HL82))*BD$31),(SUMIF(S!$HC$15:$HL$15,'Ciclo Semaforico'!BD$32,S!$HC82:$HL82)+SUMIF(N!$HC$15:$HL$15,'Ciclo Semaforico'!BD$32,N!$HC82:$HL82)+SUMIF(E!$HC$15:$HL$15,'Ciclo Semaforico'!BD$32,E!$HC82:$HL82)+SUMIF(O!$HC$15:$HL$15,'Ciclo Semaforico'!BD$32,O!$HC82:$HL82))-IF(BD$31="",(SUMIF(S!$HC$15:$HL$15,'Ciclo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Semaforico'!BD$30,O!$HC82:$HL82))*BD$31))</f>
        <v>0</v>
      </c>
      <c r="BE107" s="241">
        <f>IF(BE$32="",IF(BE$31="",(SUMIF(S!$HC$15:$HL$15,'Ciclo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Semaforico'!BE$30,O!$HC82:$HL82))*BE$31),(SUMIF(S!$HC$15:$HL$15,'Ciclo Semaforico'!BE$32,S!$HC82:$HL82)+SUMIF(N!$HC$15:$HL$15,'Ciclo Semaforico'!BE$32,N!$HC82:$HL82)+SUMIF(E!$HC$15:$HL$15,'Ciclo Semaforico'!BE$32,E!$HC82:$HL82)+SUMIF(O!$HC$15:$HL$15,'Ciclo Semaforico'!BE$32,O!$HC82:$HL82))-IF(BE$31="",(SUMIF(S!$HC$15:$HL$15,'Ciclo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Semaforico'!BE$30,O!$HC82:$HL82))*BE$31))</f>
        <v>0</v>
      </c>
      <c r="BF107" s="241">
        <f>IF(BF$32="",IF(BF$31="",(SUMIF(S!$HC$15:$HL$15,'Ciclo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Semaforico'!BF$30,O!$HC82:$HL82))*BF$31),(SUMIF(S!$HC$15:$HL$15,'Ciclo Semaforico'!BF$32,S!$HC82:$HL82)+SUMIF(N!$HC$15:$HL$15,'Ciclo Semaforico'!BF$32,N!$HC82:$HL82)+SUMIF(E!$HC$15:$HL$15,'Ciclo Semaforico'!BF$32,E!$HC82:$HL82)+SUMIF(O!$HC$15:$HL$15,'Ciclo Semaforico'!BF$32,O!$HC82:$HL82))-IF(BF$31="",(SUMIF(S!$HC$15:$HL$15,'Ciclo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Semaforico'!BF$30,O!$HC82:$HL82))*BF$31))</f>
        <v>0</v>
      </c>
      <c r="BG107" s="241">
        <f>IF(BG$32="",IF(BG$31="",(SUMIF(S!$HC$15:$HL$15,'Ciclo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Semaforico'!BG$30,O!$HC82:$HL82))*BG$31),(SUMIF(S!$HC$15:$HL$15,'Ciclo Semaforico'!BG$32,S!$HC82:$HL82)+SUMIF(N!$HC$15:$HL$15,'Ciclo Semaforico'!BG$32,N!$HC82:$HL82)+SUMIF(E!$HC$15:$HL$15,'Ciclo Semaforico'!BG$32,E!$HC82:$HL82)+SUMIF(O!$HC$15:$HL$15,'Ciclo Semaforico'!BG$32,O!$HC82:$HL82))-IF(BG$31="",(SUMIF(S!$HC$15:$HL$15,'Ciclo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Semaforico'!BG$30,O!$HC82:$HL82))*BG$31))</f>
        <v>0</v>
      </c>
      <c r="BH107" s="241">
        <f>IF(BH$32="",IF(BH$31="",(SUMIF(S!$HC$15:$HL$15,'Ciclo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Semaforico'!BH$30,O!$HC82:$HL82))*BH$31),(SUMIF(S!$HC$15:$HL$15,'Ciclo Semaforico'!BH$32,S!$HC82:$HL82)+SUMIF(N!$HC$15:$HL$15,'Ciclo Semaforico'!BH$32,N!$HC82:$HL82)+SUMIF(E!$HC$15:$HL$15,'Ciclo Semaforico'!BH$32,E!$HC82:$HL82)+SUMIF(O!$HC$15:$HL$15,'Ciclo Semaforico'!BH$32,O!$HC82:$HL82))-IF(BH$31="",(SUMIF(S!$HC$15:$HL$15,'Ciclo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Semaforico'!BH$30,O!$HC82:$HL82))*BH$31))</f>
        <v>0</v>
      </c>
      <c r="BI107" s="241">
        <f>IF(BI$32="",IF(BI$31="",(SUMIF(S!$HC$15:$HL$15,'Ciclo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Semaforico'!BI$30,O!$HC82:$HL82))*BI$31),(SUMIF(S!$HC$15:$HL$15,'Ciclo Semaforico'!BI$32,S!$HC82:$HL82)+SUMIF(N!$HC$15:$HL$15,'Ciclo Semaforico'!BI$32,N!$HC82:$HL82)+SUMIF(E!$HC$15:$HL$15,'Ciclo Semaforico'!BI$32,E!$HC82:$HL82)+SUMIF(O!$HC$15:$HL$15,'Ciclo Semaforico'!BI$32,O!$HC82:$HL82))-IF(BI$31="",(SUMIF(S!$HC$15:$HL$15,'Ciclo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Semaforico'!BI$30,O!$HC82:$HL82))*BI$31))</f>
        <v>0</v>
      </c>
      <c r="BJ107" s="242">
        <f>IF(BJ$32="",IF(BJ$31="",(SUMIF(S!$HC$15:$HL$15,'Ciclo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Semaforico'!BJ$30,O!$HC82:$HL82))*BJ$31),(SUMIF(S!$HC$15:$HL$15,'Ciclo Semaforico'!BJ$32,S!$HC82:$HL82)+SUMIF(N!$HC$15:$HL$15,'Ciclo Semaforico'!BJ$32,N!$HC82:$HL82)+SUMIF(E!$HC$15:$HL$15,'Ciclo Semaforico'!BJ$32,E!$HC82:$HL82)+SUMIF(O!$HC$15:$HL$15,'Ciclo Semaforico'!BJ$32,O!$HC82:$HL82))-IF(BJ$31="",(SUMIF(S!$HC$15:$HL$15,'Ciclo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Semaforico'!BJ$30,O!$HC82:$HL82))*BJ$31))</f>
        <v>0</v>
      </c>
      <c r="BK107" s="240">
        <f>IF(BK$32="",IF(BK$31="",(SUMIF(S!$HC$15:$HL$15,'Ciclo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Semaforico'!BK$30,O!$HC82:$HL82))*BK$31),(SUMIF(S!$HC$15:$HL$15,'Ciclo Semaforico'!BK$32,S!$HC82:$HL82)+SUMIF(N!$HC$15:$HL$15,'Ciclo Semaforico'!BK$32,N!$HC82:$HL82)+SUMIF(E!$HC$15:$HL$15,'Ciclo Semaforico'!BK$32,E!$HC82:$HL82)+SUMIF(O!$HC$15:$HL$15,'Ciclo Semaforico'!BK$32,O!$HC82:$HL82))-IF(BK$31="",(SUMIF(S!$HC$15:$HL$15,'Ciclo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Semaforico'!BK$30,O!$HC82:$HL82))*BK$31))</f>
        <v>0</v>
      </c>
      <c r="BL107" s="241">
        <f>IF(BL$32="",IF(BL$31="",(SUMIF(S!$HC$15:$HL$15,'Ciclo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Semaforico'!BL$30,O!$HC82:$HL82))*BL$31),(SUMIF(S!$HC$15:$HL$15,'Ciclo Semaforico'!BL$32,S!$HC82:$HL82)+SUMIF(N!$HC$15:$HL$15,'Ciclo Semaforico'!BL$32,N!$HC82:$HL82)+SUMIF(E!$HC$15:$HL$15,'Ciclo Semaforico'!BL$32,E!$HC82:$HL82)+SUMIF(O!$HC$15:$HL$15,'Ciclo Semaforico'!BL$32,O!$HC82:$HL82))-IF(BL$31="",(SUMIF(S!$HC$15:$HL$15,'Ciclo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Semaforico'!BL$30,O!$HC82:$HL82))*BL$31))</f>
        <v>0</v>
      </c>
      <c r="BM107" s="241">
        <f>IF(BM$32="",IF(BM$31="",(SUMIF(S!$HC$15:$HL$15,'Ciclo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Semaforico'!BM$30,O!$HC82:$HL82))*BM$31),(SUMIF(S!$HC$15:$HL$15,'Ciclo Semaforico'!BM$32,S!$HC82:$HL82)+SUMIF(N!$HC$15:$HL$15,'Ciclo Semaforico'!BM$32,N!$HC82:$HL82)+SUMIF(E!$HC$15:$HL$15,'Ciclo Semaforico'!BM$32,E!$HC82:$HL82)+SUMIF(O!$HC$15:$HL$15,'Ciclo Semaforico'!BM$32,O!$HC82:$HL82))-IF(BM$31="",(SUMIF(S!$HC$15:$HL$15,'Ciclo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Semaforico'!BM$30,O!$HC82:$HL82))*BM$31))</f>
        <v>0</v>
      </c>
      <c r="BN107" s="241">
        <f>IF(BN$32="",IF(BN$31="",(SUMIF(S!$HC$15:$HL$15,'Ciclo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Semaforico'!BN$30,O!$HC82:$HL82))*BN$31),(SUMIF(S!$HC$15:$HL$15,'Ciclo Semaforico'!BN$32,S!$HC82:$HL82)+SUMIF(N!$HC$15:$HL$15,'Ciclo Semaforico'!BN$32,N!$HC82:$HL82)+SUMIF(E!$HC$15:$HL$15,'Ciclo Semaforico'!BN$32,E!$HC82:$HL82)+SUMIF(O!$HC$15:$HL$15,'Ciclo Semaforico'!BN$32,O!$HC82:$HL82))-IF(BN$31="",(SUMIF(S!$HC$15:$HL$15,'Ciclo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Semaforico'!BN$30,O!$HC82:$HL82))*BN$31))</f>
        <v>0</v>
      </c>
      <c r="BO107" s="241">
        <f>IF(BO$32="",IF(BO$31="",(SUMIF(S!$HC$15:$HL$15,'Ciclo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Semaforico'!BO$30,O!$HC82:$HL82))*BO$31),(SUMIF(S!$HC$15:$HL$15,'Ciclo Semaforico'!BO$32,S!$HC82:$HL82)+SUMIF(N!$HC$15:$HL$15,'Ciclo Semaforico'!BO$32,N!$HC82:$HL82)+SUMIF(E!$HC$15:$HL$15,'Ciclo Semaforico'!BO$32,E!$HC82:$HL82)+SUMIF(O!$HC$15:$HL$15,'Ciclo Semaforico'!BO$32,O!$HC82:$HL82))-IF(BO$31="",(SUMIF(S!$HC$15:$HL$15,'Ciclo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Semaforico'!BO$30,O!$HC82:$HL82))*BO$31))</f>
        <v>0</v>
      </c>
      <c r="BP107" s="241">
        <f>IF(BP$32="",IF(BP$31="",(SUMIF(S!$HC$15:$HL$15,'Ciclo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Semaforico'!BP$30,O!$HC82:$HL82))*BP$31),(SUMIF(S!$HC$15:$HL$15,'Ciclo Semaforico'!BP$32,S!$HC82:$HL82)+SUMIF(N!$HC$15:$HL$15,'Ciclo Semaforico'!BP$32,N!$HC82:$HL82)+SUMIF(E!$HC$15:$HL$15,'Ciclo Semaforico'!BP$32,E!$HC82:$HL82)+SUMIF(O!$HC$15:$HL$15,'Ciclo Semaforico'!BP$32,O!$HC82:$HL82))-IF(BP$31="",(SUMIF(S!$HC$15:$HL$15,'Ciclo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Semaforico'!BP$30,O!$HC82:$HL82))*BP$31))</f>
        <v>0</v>
      </c>
      <c r="BQ107" s="241">
        <f>IF(BQ$32="",IF(BQ$31="",(SUMIF(S!$HC$15:$HL$15,'Ciclo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Semaforico'!BQ$30,O!$HC82:$HL82))*BQ$31),(SUMIF(S!$HC$15:$HL$15,'Ciclo Semaforico'!BQ$32,S!$HC82:$HL82)+SUMIF(N!$HC$15:$HL$15,'Ciclo Semaforico'!BQ$32,N!$HC82:$HL82)+SUMIF(E!$HC$15:$HL$15,'Ciclo Semaforico'!BQ$32,E!$HC82:$HL82)+SUMIF(O!$HC$15:$HL$15,'Ciclo Semaforico'!BQ$32,O!$HC82:$HL82))-IF(BQ$31="",(SUMIF(S!$HC$15:$HL$15,'Ciclo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Semaforico'!BQ$30,O!$HC82:$HL82))*BQ$31))</f>
        <v>0</v>
      </c>
      <c r="BR107" s="241">
        <f>IF(BR$32="",IF(BR$31="",(SUMIF(S!$HC$15:$HL$15,'Ciclo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Semaforico'!BR$30,O!$HC82:$HL82))*BR$31),(SUMIF(S!$HC$15:$HL$15,'Ciclo Semaforico'!BR$32,S!$HC82:$HL82)+SUMIF(N!$HC$15:$HL$15,'Ciclo Semaforico'!BR$32,N!$HC82:$HL82)+SUMIF(E!$HC$15:$HL$15,'Ciclo Semaforico'!BR$32,E!$HC82:$HL82)+SUMIF(O!$HC$15:$HL$15,'Ciclo Semaforico'!BR$32,O!$HC82:$HL82))-IF(BR$31="",(SUMIF(S!$HC$15:$HL$15,'Ciclo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Semaforico'!BR$30,O!$HC82:$HL82))*BR$31))</f>
        <v>0</v>
      </c>
      <c r="BS107" s="241">
        <f>IF(BS$32="",IF(BS$31="",(SUMIF(S!$HC$15:$HL$15,'Ciclo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Semaforico'!BS$30,O!$HC82:$HL82))*BS$31),(SUMIF(S!$HC$15:$HL$15,'Ciclo Semaforico'!BS$32,S!$HC82:$HL82)+SUMIF(N!$HC$15:$HL$15,'Ciclo Semaforico'!BS$32,N!$HC82:$HL82)+SUMIF(E!$HC$15:$HL$15,'Ciclo Semaforico'!BS$32,E!$HC82:$HL82)+SUMIF(O!$HC$15:$HL$15,'Ciclo Semaforico'!BS$32,O!$HC82:$HL82))-IF(BS$31="",(SUMIF(S!$HC$15:$HL$15,'Ciclo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Semaforico'!BS$30,O!$HC82:$HL82))*BS$31))</f>
        <v>0</v>
      </c>
      <c r="BT107" s="241">
        <f>IF(BT$32="",IF(BT$31="",(SUMIF(S!$HC$15:$HL$15,'Ciclo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Semaforico'!BT$30,O!$HC82:$HL82))*BT$31),(SUMIF(S!$HC$15:$HL$15,'Ciclo Semaforico'!BT$32,S!$HC82:$HL82)+SUMIF(N!$HC$15:$HL$15,'Ciclo Semaforico'!BT$32,N!$HC82:$HL82)+SUMIF(E!$HC$15:$HL$15,'Ciclo Semaforico'!BT$32,E!$HC82:$HL82)+SUMIF(O!$HC$15:$HL$15,'Ciclo Semaforico'!BT$32,O!$HC82:$HL82))-IF(BT$31="",(SUMIF(S!$HC$15:$HL$15,'Ciclo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Semaforico'!BT$30,O!$HC82:$HL82))*BT$31))</f>
        <v>0</v>
      </c>
      <c r="BU107" s="241">
        <f>IF(BU$32="",IF(BU$31="",(SUMIF(S!$HC$15:$HL$15,'Ciclo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Semaforico'!BU$30,O!$HC82:$HL82))*BU$31),(SUMIF(S!$HC$15:$HL$15,'Ciclo Semaforico'!BU$32,S!$HC82:$HL82)+SUMIF(N!$HC$15:$HL$15,'Ciclo Semaforico'!BU$32,N!$HC82:$HL82)+SUMIF(E!$HC$15:$HL$15,'Ciclo Semaforico'!BU$32,E!$HC82:$HL82)+SUMIF(O!$HC$15:$HL$15,'Ciclo Semaforico'!BU$32,O!$HC82:$HL82))-IF(BU$31="",(SUMIF(S!$HC$15:$HL$15,'Ciclo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Semaforico'!BU$30,O!$HC82:$HL82))*BU$31))</f>
        <v>0</v>
      </c>
      <c r="BV107" s="242">
        <f>IF(BV$32="",IF(BV$31="",(SUMIF(S!$HC$15:$HL$15,'Ciclo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Semaforico'!BV$30,O!$HC82:$HL82))*BV$31),(SUMIF(S!$HC$15:$HL$15,'Ciclo Semaforico'!BV$32,S!$HC82:$HL82)+SUMIF(N!$HC$15:$HL$15,'Ciclo Semaforico'!BV$32,N!$HC82:$HL82)+SUMIF(E!$HC$15:$HL$15,'Ciclo Semaforico'!BV$32,E!$HC82:$HL82)+SUMIF(O!$HC$15:$HL$15,'Ciclo Semaforico'!BV$32,O!$HC82:$HL82))-IF(BV$31="",(SUMIF(S!$HC$15:$HL$15,'Ciclo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Semaforico'!BV$30,O!$HC82:$HL82))*BV$31))</f>
        <v>0</v>
      </c>
      <c r="BW107" s="240">
        <f>IF(BW$32="",IF(BW$31="",(SUMIF(S!$HC$15:$HL$15,'Ciclo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Semaforico'!BW$30,O!$HC82:$HL82))*BW$31),(SUMIF(S!$HC$15:$HL$15,'Ciclo Semaforico'!BW$32,S!$HC82:$HL82)+SUMIF(N!$HC$15:$HL$15,'Ciclo Semaforico'!BW$32,N!$HC82:$HL82)+SUMIF(E!$HC$15:$HL$15,'Ciclo Semaforico'!BW$32,E!$HC82:$HL82)+SUMIF(O!$HC$15:$HL$15,'Ciclo Semaforico'!BW$32,O!$HC82:$HL82))-IF(BW$31="",(SUMIF(S!$HC$15:$HL$15,'Ciclo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Semaforico'!BW$30,O!$HC82:$HL82))*BW$31))</f>
        <v>0</v>
      </c>
      <c r="BX107" s="241">
        <f>IF(BX$32="",IF(BX$31="",(SUMIF(S!$HC$15:$HL$15,'Ciclo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Semaforico'!BX$30,O!$HC82:$HL82))*BX$31),(SUMIF(S!$HC$15:$HL$15,'Ciclo Semaforico'!BX$32,S!$HC82:$HL82)+SUMIF(N!$HC$15:$HL$15,'Ciclo Semaforico'!BX$32,N!$HC82:$HL82)+SUMIF(E!$HC$15:$HL$15,'Ciclo Semaforico'!BX$32,E!$HC82:$HL82)+SUMIF(O!$HC$15:$HL$15,'Ciclo Semaforico'!BX$32,O!$HC82:$HL82))-IF(BX$31="",(SUMIF(S!$HC$15:$HL$15,'Ciclo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Semaforico'!BX$30,O!$HC82:$HL82))*BX$31))</f>
        <v>0</v>
      </c>
      <c r="BY107" s="241">
        <f>IF(BY$32="",IF(BY$31="",(SUMIF(S!$HC$15:$HL$15,'Ciclo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Semaforico'!BY$30,O!$HC82:$HL82))*BY$31),(SUMIF(S!$HC$15:$HL$15,'Ciclo Semaforico'!BY$32,S!$HC82:$HL82)+SUMIF(N!$HC$15:$HL$15,'Ciclo Semaforico'!BY$32,N!$HC82:$HL82)+SUMIF(E!$HC$15:$HL$15,'Ciclo Semaforico'!BY$32,E!$HC82:$HL82)+SUMIF(O!$HC$15:$HL$15,'Ciclo Semaforico'!BY$32,O!$HC82:$HL82))-IF(BY$31="",(SUMIF(S!$HC$15:$HL$15,'Ciclo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Semaforico'!BY$30,O!$HC82:$HL82))*BY$31))</f>
        <v>0</v>
      </c>
      <c r="BZ107" s="241">
        <f>IF(BZ$32="",IF(BZ$31="",(SUMIF(S!$HC$15:$HL$15,'Ciclo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Semaforico'!BZ$30,O!$HC82:$HL82))*BZ$31),(SUMIF(S!$HC$15:$HL$15,'Ciclo Semaforico'!BZ$32,S!$HC82:$HL82)+SUMIF(N!$HC$15:$HL$15,'Ciclo Semaforico'!BZ$32,N!$HC82:$HL82)+SUMIF(E!$HC$15:$HL$15,'Ciclo Semaforico'!BZ$32,E!$HC82:$HL82)+SUMIF(O!$HC$15:$HL$15,'Ciclo Semaforico'!BZ$32,O!$HC82:$HL82))-IF(BZ$31="",(SUMIF(S!$HC$15:$HL$15,'Ciclo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Semaforico'!BZ$30,O!$HC82:$HL82))*BZ$31))</f>
        <v>0</v>
      </c>
      <c r="CA107" s="241">
        <f>IF(CA$32="",IF(CA$31="",(SUMIF(S!$HC$15:$HL$15,'Ciclo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Semaforico'!CA$30,O!$HC82:$HL82))*CA$31),(SUMIF(S!$HC$15:$HL$15,'Ciclo Semaforico'!CA$32,S!$HC82:$HL82)+SUMIF(N!$HC$15:$HL$15,'Ciclo Semaforico'!CA$32,N!$HC82:$HL82)+SUMIF(E!$HC$15:$HL$15,'Ciclo Semaforico'!CA$32,E!$HC82:$HL82)+SUMIF(O!$HC$15:$HL$15,'Ciclo Semaforico'!CA$32,O!$HC82:$HL82))-IF(CA$31="",(SUMIF(S!$HC$15:$HL$15,'Ciclo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Semaforico'!CA$30,O!$HC82:$HL82))*CA$31))</f>
        <v>0</v>
      </c>
      <c r="CB107" s="241">
        <f>IF(CB$32="",IF(CB$31="",(SUMIF(S!$HC$15:$HL$15,'Ciclo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Semaforico'!CB$30,O!$HC82:$HL82))*CB$31),(SUMIF(S!$HC$15:$HL$15,'Ciclo Semaforico'!CB$32,S!$HC82:$HL82)+SUMIF(N!$HC$15:$HL$15,'Ciclo Semaforico'!CB$32,N!$HC82:$HL82)+SUMIF(E!$HC$15:$HL$15,'Ciclo Semaforico'!CB$32,E!$HC82:$HL82)+SUMIF(O!$HC$15:$HL$15,'Ciclo Semaforico'!CB$32,O!$HC82:$HL82))-IF(CB$31="",(SUMIF(S!$HC$15:$HL$15,'Ciclo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Semaforico'!CB$30,O!$HC82:$HL82))*CB$31))</f>
        <v>0</v>
      </c>
      <c r="CC107" s="241">
        <f>IF(CC$32="",IF(CC$31="",(SUMIF(S!$HC$15:$HL$15,'Ciclo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Semaforico'!CC$30,O!$HC82:$HL82))*CC$31),(SUMIF(S!$HC$15:$HL$15,'Ciclo Semaforico'!CC$32,S!$HC82:$HL82)+SUMIF(N!$HC$15:$HL$15,'Ciclo Semaforico'!CC$32,N!$HC82:$HL82)+SUMIF(E!$HC$15:$HL$15,'Ciclo Semaforico'!CC$32,E!$HC82:$HL82)+SUMIF(O!$HC$15:$HL$15,'Ciclo Semaforico'!CC$32,O!$HC82:$HL82))-IF(CC$31="",(SUMIF(S!$HC$15:$HL$15,'Ciclo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Semaforico'!CC$30,O!$HC82:$HL82))*CC$31))</f>
        <v>0</v>
      </c>
      <c r="CD107" s="241">
        <f>IF(CD$32="",IF(CD$31="",(SUMIF(S!$HC$15:$HL$15,'Ciclo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Semaforico'!CD$30,O!$HC82:$HL82))*CD$31),(SUMIF(S!$HC$15:$HL$15,'Ciclo Semaforico'!CD$32,S!$HC82:$HL82)+SUMIF(N!$HC$15:$HL$15,'Ciclo Semaforico'!CD$32,N!$HC82:$HL82)+SUMIF(E!$HC$15:$HL$15,'Ciclo Semaforico'!CD$32,E!$HC82:$HL82)+SUMIF(O!$HC$15:$HL$15,'Ciclo Semaforico'!CD$32,O!$HC82:$HL82))-IF(CD$31="",(SUMIF(S!$HC$15:$HL$15,'Ciclo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Semaforico'!CD$30,O!$HC82:$HL82))*CD$31))</f>
        <v>0</v>
      </c>
      <c r="CE107" s="241">
        <f>IF(CE$32="",IF(CE$31="",(SUMIF(S!$HC$15:$HL$15,'Ciclo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Semaforico'!CE$30,O!$HC82:$HL82))*CE$31),(SUMIF(S!$HC$15:$HL$15,'Ciclo Semaforico'!CE$32,S!$HC82:$HL82)+SUMIF(N!$HC$15:$HL$15,'Ciclo Semaforico'!CE$32,N!$HC82:$HL82)+SUMIF(E!$HC$15:$HL$15,'Ciclo Semaforico'!CE$32,E!$HC82:$HL82)+SUMIF(O!$HC$15:$HL$15,'Ciclo Semaforico'!CE$32,O!$HC82:$HL82))-IF(CE$31="",(SUMIF(S!$HC$15:$HL$15,'Ciclo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Semaforico'!CE$30,O!$HC82:$HL82))*CE$31))</f>
        <v>0</v>
      </c>
      <c r="CF107" s="241">
        <f>IF(CF$32="",IF(CF$31="",(SUMIF(S!$HC$15:$HL$15,'Ciclo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Semaforico'!CF$30,O!$HC82:$HL82))*CF$31),(SUMIF(S!$HC$15:$HL$15,'Ciclo Semaforico'!CF$32,S!$HC82:$HL82)+SUMIF(N!$HC$15:$HL$15,'Ciclo Semaforico'!CF$32,N!$HC82:$HL82)+SUMIF(E!$HC$15:$HL$15,'Ciclo Semaforico'!CF$32,E!$HC82:$HL82)+SUMIF(O!$HC$15:$HL$15,'Ciclo Semaforico'!CF$32,O!$HC82:$HL82))-IF(CF$31="",(SUMIF(S!$HC$15:$HL$15,'Ciclo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Semaforico'!CF$30,O!$HC82:$HL82))*CF$31))</f>
        <v>0</v>
      </c>
      <c r="CG107" s="241">
        <f>IF(CG$32="",IF(CG$31="",(SUMIF(S!$HC$15:$HL$15,'Ciclo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Semaforico'!CG$30,O!$HC82:$HL82))*CG$31),(SUMIF(S!$HC$15:$HL$15,'Ciclo Semaforico'!CG$32,S!$HC82:$HL82)+SUMIF(N!$HC$15:$HL$15,'Ciclo Semaforico'!CG$32,N!$HC82:$HL82)+SUMIF(E!$HC$15:$HL$15,'Ciclo Semaforico'!CG$32,E!$HC82:$HL82)+SUMIF(O!$HC$15:$HL$15,'Ciclo Semaforico'!CG$32,O!$HC82:$HL82))-IF(CG$31="",(SUMIF(S!$HC$15:$HL$15,'Ciclo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Semaforico'!CG$30,O!$HC82:$HL82))*CG$31))</f>
        <v>0</v>
      </c>
      <c r="CH107" s="242">
        <f>IF(CH$32="",IF(CH$31="",(SUMIF(S!$HC$15:$HL$15,'Ciclo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Semaforico'!CH$30,O!$HC82:$HL82))*CH$31),(SUMIF(S!$HC$15:$HL$15,'Ciclo Semaforico'!CH$32,S!$HC82:$HL82)+SUMIF(N!$HC$15:$HL$15,'Ciclo Semaforico'!CH$32,N!$HC82:$HL82)+SUMIF(E!$HC$15:$HL$15,'Ciclo Semaforico'!CH$32,E!$HC82:$HL82)+SUMIF(O!$HC$15:$HL$15,'Ciclo Semaforico'!CH$32,O!$HC82:$HL82))-IF(CH$31="",(SUMIF(S!$HC$15:$HL$15,'Ciclo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Semaforico'!CH$30,O!$HC82:$HL82))*CH$31))</f>
        <v>0</v>
      </c>
      <c r="CI107" s="240" t="e">
        <f t="shared" si="208"/>
        <v>#REF!</v>
      </c>
      <c r="CJ107" s="241" t="e">
        <f t="shared" si="209"/>
        <v>#REF!</v>
      </c>
      <c r="CK107" s="241" t="e">
        <f t="shared" si="210"/>
        <v>#REF!</v>
      </c>
      <c r="CL107" s="241" t="e">
        <f t="shared" si="211"/>
        <v>#REF!</v>
      </c>
      <c r="CM107" s="241" t="e">
        <f t="shared" si="212"/>
        <v>#REF!</v>
      </c>
      <c r="CN107" s="241" t="e">
        <f t="shared" si="213"/>
        <v>#REF!</v>
      </c>
      <c r="CO107" s="241" t="e">
        <f t="shared" si="214"/>
        <v>#REF!</v>
      </c>
      <c r="CP107" s="241" t="e">
        <f t="shared" si="215"/>
        <v>#REF!</v>
      </c>
      <c r="CQ107" s="241" t="e">
        <f t="shared" si="216"/>
        <v>#REF!</v>
      </c>
      <c r="CR107" s="241" t="e">
        <f t="shared" si="217"/>
        <v>#REF!</v>
      </c>
      <c r="CS107" s="241" t="e">
        <f t="shared" si="218"/>
        <v>#REF!</v>
      </c>
      <c r="CT107" s="242">
        <f t="shared" si="219"/>
        <v>0</v>
      </c>
      <c r="CU107" s="240" t="e">
        <f t="shared" si="220"/>
        <v>#REF!</v>
      </c>
      <c r="CV107" s="241" t="e">
        <f t="shared" si="221"/>
        <v>#REF!</v>
      </c>
      <c r="CW107" s="241" t="e">
        <f t="shared" si="222"/>
        <v>#REF!</v>
      </c>
      <c r="CX107" s="241">
        <f t="shared" si="223"/>
        <v>0</v>
      </c>
      <c r="CY107" s="241">
        <f t="shared" si="224"/>
        <v>0</v>
      </c>
      <c r="CZ107" s="241">
        <f t="shared" si="225"/>
        <v>0</v>
      </c>
      <c r="DA107" s="241">
        <f t="shared" si="226"/>
        <v>0</v>
      </c>
      <c r="DB107" s="241">
        <f t="shared" si="227"/>
        <v>0</v>
      </c>
      <c r="DC107" s="241">
        <f t="shared" si="228"/>
        <v>0</v>
      </c>
      <c r="DD107" s="241">
        <f t="shared" si="229"/>
        <v>0</v>
      </c>
      <c r="DE107" s="241">
        <f t="shared" si="230"/>
        <v>0</v>
      </c>
      <c r="DF107" s="242">
        <f t="shared" si="231"/>
        <v>0</v>
      </c>
      <c r="DG107" s="240">
        <f t="shared" si="232"/>
        <v>0</v>
      </c>
      <c r="DH107" s="241">
        <f t="shared" si="233"/>
        <v>0</v>
      </c>
      <c r="DI107" s="241">
        <f t="shared" si="234"/>
        <v>0</v>
      </c>
      <c r="DJ107" s="241">
        <f t="shared" si="235"/>
        <v>0</v>
      </c>
      <c r="DK107" s="241">
        <f t="shared" si="236"/>
        <v>0</v>
      </c>
      <c r="DL107" s="241">
        <f t="shared" si="237"/>
        <v>0</v>
      </c>
      <c r="DM107" s="241">
        <f t="shared" si="238"/>
        <v>0</v>
      </c>
      <c r="DN107" s="241">
        <f t="shared" si="239"/>
        <v>0</v>
      </c>
      <c r="DO107" s="241">
        <f t="shared" si="240"/>
        <v>0</v>
      </c>
      <c r="DP107" s="241">
        <f t="shared" si="241"/>
        <v>0</v>
      </c>
      <c r="DQ107" s="241">
        <f t="shared" si="242"/>
        <v>0</v>
      </c>
      <c r="DR107" s="242">
        <f t="shared" si="243"/>
        <v>0</v>
      </c>
      <c r="DS107" s="240">
        <f t="shared" si="244"/>
        <v>0</v>
      </c>
      <c r="DT107" s="241">
        <f t="shared" si="245"/>
        <v>0</v>
      </c>
      <c r="DU107" s="241">
        <f t="shared" si="246"/>
        <v>0</v>
      </c>
      <c r="DV107" s="241">
        <f t="shared" si="247"/>
        <v>0</v>
      </c>
      <c r="DW107" s="241">
        <f t="shared" si="248"/>
        <v>0</v>
      </c>
      <c r="DX107" s="241">
        <f t="shared" si="249"/>
        <v>0</v>
      </c>
      <c r="DY107" s="241">
        <f t="shared" si="250"/>
        <v>0</v>
      </c>
      <c r="DZ107" s="241">
        <f t="shared" si="251"/>
        <v>0</v>
      </c>
      <c r="EA107" s="241">
        <f t="shared" si="252"/>
        <v>0</v>
      </c>
      <c r="EB107" s="241">
        <f t="shared" si="253"/>
        <v>0</v>
      </c>
      <c r="EC107" s="241">
        <f t="shared" si="254"/>
        <v>0</v>
      </c>
      <c r="ED107" s="242">
        <f t="shared" si="255"/>
        <v>0</v>
      </c>
      <c r="EE107" s="240">
        <f t="shared" si="256"/>
        <v>0</v>
      </c>
      <c r="EF107" s="241">
        <f t="shared" si="257"/>
        <v>0</v>
      </c>
      <c r="EG107" s="241">
        <f t="shared" si="258"/>
        <v>0</v>
      </c>
      <c r="EH107" s="241">
        <f t="shared" si="259"/>
        <v>0</v>
      </c>
      <c r="EI107" s="241">
        <f t="shared" si="260"/>
        <v>0</v>
      </c>
      <c r="EJ107" s="241">
        <f t="shared" si="261"/>
        <v>0</v>
      </c>
      <c r="EK107" s="241">
        <f t="shared" si="262"/>
        <v>0</v>
      </c>
      <c r="EL107" s="241">
        <f t="shared" si="263"/>
        <v>0</v>
      </c>
      <c r="EM107" s="241">
        <f t="shared" si="264"/>
        <v>0</v>
      </c>
      <c r="EN107" s="241">
        <f t="shared" si="265"/>
        <v>0</v>
      </c>
      <c r="EO107" s="241">
        <f t="shared" si="266"/>
        <v>0</v>
      </c>
      <c r="EP107" s="242">
        <f t="shared" si="267"/>
        <v>0</v>
      </c>
      <c r="EQ107" s="251" t="e">
        <f t="shared" si="268"/>
        <v>#REF!</v>
      </c>
      <c r="ER107" s="252" t="e">
        <f t="shared" si="269"/>
        <v>#REF!</v>
      </c>
      <c r="ES107" s="252" t="e">
        <f t="shared" si="270"/>
        <v>#REF!</v>
      </c>
      <c r="ET107" s="252" t="e">
        <f t="shared" si="271"/>
        <v>#REF!</v>
      </c>
      <c r="EU107" s="252" t="e">
        <f t="shared" si="272"/>
        <v>#REF!</v>
      </c>
      <c r="EV107" s="252" t="e">
        <f t="shared" si="273"/>
        <v>#REF!</v>
      </c>
      <c r="EW107" s="252" t="e">
        <f t="shared" si="274"/>
        <v>#REF!</v>
      </c>
      <c r="EX107" s="252" t="e">
        <f t="shared" si="275"/>
        <v>#REF!</v>
      </c>
      <c r="EY107" s="252" t="e">
        <f t="shared" si="276"/>
        <v>#REF!</v>
      </c>
      <c r="EZ107" s="252" t="e">
        <f t="shared" si="277"/>
        <v>#REF!</v>
      </c>
      <c r="FA107" s="252" t="e">
        <f t="shared" si="278"/>
        <v>#REF!</v>
      </c>
      <c r="FB107" s="253" t="str">
        <f t="shared" si="279"/>
        <v/>
      </c>
      <c r="FC107" s="251" t="e">
        <f t="shared" si="280"/>
        <v>#REF!</v>
      </c>
      <c r="FD107" s="252" t="e">
        <f t="shared" si="281"/>
        <v>#REF!</v>
      </c>
      <c r="FE107" s="252" t="e">
        <f t="shared" si="282"/>
        <v>#REF!</v>
      </c>
      <c r="FF107" s="252" t="str">
        <f t="shared" si="283"/>
        <v/>
      </c>
      <c r="FG107" s="252" t="str">
        <f t="shared" si="284"/>
        <v/>
      </c>
      <c r="FH107" s="252" t="str">
        <f t="shared" si="285"/>
        <v/>
      </c>
      <c r="FI107" s="252" t="str">
        <f t="shared" si="286"/>
        <v/>
      </c>
      <c r="FJ107" s="252" t="str">
        <f t="shared" si="287"/>
        <v/>
      </c>
      <c r="FK107" s="252" t="str">
        <f t="shared" si="288"/>
        <v/>
      </c>
      <c r="FL107" s="252" t="str">
        <f t="shared" si="289"/>
        <v/>
      </c>
      <c r="FM107" s="252" t="str">
        <f t="shared" si="290"/>
        <v/>
      </c>
      <c r="FN107" s="253" t="str">
        <f t="shared" si="291"/>
        <v/>
      </c>
      <c r="FO107" s="251" t="str">
        <f t="shared" si="292"/>
        <v/>
      </c>
      <c r="FP107" s="252" t="str">
        <f t="shared" si="293"/>
        <v/>
      </c>
      <c r="FQ107" s="252" t="str">
        <f t="shared" si="294"/>
        <v/>
      </c>
      <c r="FR107" s="252" t="str">
        <f t="shared" si="295"/>
        <v/>
      </c>
      <c r="FS107" s="252" t="str">
        <f t="shared" si="296"/>
        <v/>
      </c>
      <c r="FT107" s="252" t="str">
        <f t="shared" si="297"/>
        <v/>
      </c>
      <c r="FU107" s="252" t="str">
        <f t="shared" si="298"/>
        <v/>
      </c>
      <c r="FV107" s="252" t="str">
        <f t="shared" si="299"/>
        <v/>
      </c>
      <c r="FW107" s="252" t="str">
        <f t="shared" si="300"/>
        <v/>
      </c>
      <c r="FX107" s="252" t="str">
        <f t="shared" si="301"/>
        <v/>
      </c>
      <c r="FY107" s="252" t="str">
        <f t="shared" si="302"/>
        <v/>
      </c>
      <c r="FZ107" s="253" t="str">
        <f t="shared" si="303"/>
        <v/>
      </c>
      <c r="GA107" s="251" t="str">
        <f t="shared" si="304"/>
        <v/>
      </c>
      <c r="GB107" s="252" t="str">
        <f t="shared" si="305"/>
        <v/>
      </c>
      <c r="GC107" s="252" t="str">
        <f t="shared" si="306"/>
        <v/>
      </c>
      <c r="GD107" s="252" t="str">
        <f t="shared" si="307"/>
        <v/>
      </c>
      <c r="GE107" s="252" t="str">
        <f t="shared" si="308"/>
        <v/>
      </c>
      <c r="GF107" s="252" t="str">
        <f t="shared" si="309"/>
        <v/>
      </c>
      <c r="GG107" s="252" t="str">
        <f t="shared" si="310"/>
        <v/>
      </c>
      <c r="GH107" s="252" t="str">
        <f t="shared" si="311"/>
        <v/>
      </c>
      <c r="GI107" s="252" t="str">
        <f t="shared" si="312"/>
        <v/>
      </c>
      <c r="GJ107" s="252" t="str">
        <f t="shared" si="313"/>
        <v/>
      </c>
      <c r="GK107" s="252" t="str">
        <f t="shared" si="314"/>
        <v/>
      </c>
      <c r="GL107" s="253" t="str">
        <f t="shared" si="315"/>
        <v/>
      </c>
      <c r="GM107" s="251" t="str">
        <f t="shared" si="316"/>
        <v/>
      </c>
      <c r="GN107" s="252" t="str">
        <f t="shared" si="317"/>
        <v/>
      </c>
      <c r="GO107" s="252" t="str">
        <f t="shared" si="318"/>
        <v/>
      </c>
      <c r="GP107" s="252" t="str">
        <f t="shared" si="319"/>
        <v/>
      </c>
      <c r="GQ107" s="252" t="str">
        <f t="shared" si="320"/>
        <v/>
      </c>
      <c r="GR107" s="252" t="str">
        <f t="shared" si="321"/>
        <v/>
      </c>
      <c r="GS107" s="252" t="str">
        <f t="shared" si="322"/>
        <v/>
      </c>
      <c r="GT107" s="252" t="str">
        <f t="shared" si="323"/>
        <v/>
      </c>
      <c r="GU107" s="252" t="str">
        <f t="shared" si="324"/>
        <v/>
      </c>
      <c r="GV107" s="252" t="str">
        <f t="shared" si="325"/>
        <v/>
      </c>
      <c r="GW107" s="252" t="str">
        <f t="shared" si="326"/>
        <v/>
      </c>
      <c r="GX107" s="253" t="str">
        <f t="shared" si="327"/>
        <v/>
      </c>
      <c r="GY107" s="248" t="e">
        <f t="shared" si="332"/>
        <v>#REF!</v>
      </c>
      <c r="GZ107" s="249" t="e">
        <f t="shared" si="332"/>
        <v>#REF!</v>
      </c>
      <c r="HA107" s="249">
        <f t="shared" si="332"/>
        <v>0</v>
      </c>
      <c r="HB107" s="249">
        <f t="shared" si="332"/>
        <v>0</v>
      </c>
      <c r="HC107" s="249">
        <f t="shared" si="332"/>
        <v>0</v>
      </c>
      <c r="HD107" s="249">
        <f t="shared" si="332"/>
        <v>0</v>
      </c>
      <c r="HE107" s="249">
        <f t="shared" si="332"/>
        <v>0</v>
      </c>
      <c r="HF107" s="250">
        <f t="shared" si="332"/>
        <v>0</v>
      </c>
      <c r="HG107" s="248" t="e">
        <f t="shared" si="333"/>
        <v>#REF!</v>
      </c>
      <c r="HH107" s="249" t="e">
        <f t="shared" si="333"/>
        <v>#REF!</v>
      </c>
      <c r="HI107" s="249">
        <f t="shared" si="333"/>
        <v>0</v>
      </c>
      <c r="HJ107" s="249">
        <f t="shared" si="333"/>
        <v>0</v>
      </c>
      <c r="HK107" s="249">
        <f t="shared" si="333"/>
        <v>0</v>
      </c>
      <c r="HL107" s="249">
        <f t="shared" si="333"/>
        <v>0</v>
      </c>
      <c r="HM107" s="249">
        <f t="shared" si="333"/>
        <v>0</v>
      </c>
      <c r="HN107" s="250">
        <f t="shared" si="333"/>
        <v>0</v>
      </c>
      <c r="HO107" s="248">
        <f t="shared" si="334"/>
        <v>0</v>
      </c>
      <c r="HP107" s="249">
        <f t="shared" si="334"/>
        <v>0</v>
      </c>
      <c r="HQ107" s="249">
        <f t="shared" si="334"/>
        <v>0</v>
      </c>
      <c r="HR107" s="249">
        <f t="shared" si="334"/>
        <v>0</v>
      </c>
      <c r="HS107" s="249">
        <f t="shared" si="334"/>
        <v>0</v>
      </c>
      <c r="HT107" s="249">
        <f t="shared" si="334"/>
        <v>0</v>
      </c>
      <c r="HU107" s="249">
        <f t="shared" si="334"/>
        <v>0</v>
      </c>
      <c r="HV107" s="250">
        <f t="shared" si="334"/>
        <v>0</v>
      </c>
      <c r="HW107" s="248">
        <f t="shared" si="335"/>
        <v>0</v>
      </c>
      <c r="HX107" s="249">
        <f t="shared" si="335"/>
        <v>0</v>
      </c>
      <c r="HY107" s="249">
        <f t="shared" si="335"/>
        <v>0</v>
      </c>
      <c r="HZ107" s="249">
        <f t="shared" si="335"/>
        <v>0</v>
      </c>
      <c r="IA107" s="249">
        <f t="shared" si="335"/>
        <v>0</v>
      </c>
      <c r="IB107" s="249">
        <f t="shared" si="335"/>
        <v>0</v>
      </c>
      <c r="IC107" s="249">
        <f t="shared" si="335"/>
        <v>0</v>
      </c>
      <c r="ID107" s="250">
        <f t="shared" si="335"/>
        <v>0</v>
      </c>
      <c r="IE107" s="248">
        <f t="shared" si="336"/>
        <v>0</v>
      </c>
      <c r="IF107" s="249">
        <f t="shared" si="336"/>
        <v>0</v>
      </c>
      <c r="IG107" s="249">
        <f t="shared" si="336"/>
        <v>0</v>
      </c>
      <c r="IH107" s="249">
        <f t="shared" si="336"/>
        <v>0</v>
      </c>
      <c r="II107" s="249">
        <f t="shared" si="336"/>
        <v>0</v>
      </c>
      <c r="IJ107" s="249">
        <f t="shared" si="336"/>
        <v>0</v>
      </c>
      <c r="IK107" s="249">
        <f t="shared" si="336"/>
        <v>0</v>
      </c>
      <c r="IL107" s="250">
        <f t="shared" si="336"/>
        <v>0</v>
      </c>
      <c r="IM107" s="251" t="e">
        <f t="shared" si="203"/>
        <v>#REF!</v>
      </c>
      <c r="IN107" s="252" t="e">
        <f t="shared" si="204"/>
        <v>#REF!</v>
      </c>
      <c r="IO107" s="252">
        <f t="shared" si="205"/>
        <v>0</v>
      </c>
      <c r="IP107" s="252">
        <f t="shared" si="206"/>
        <v>0</v>
      </c>
      <c r="IQ107" s="253">
        <f t="shared" si="207"/>
        <v>0</v>
      </c>
      <c r="IR107" s="405" t="e">
        <f t="shared" si="195"/>
        <v>#REF!</v>
      </c>
      <c r="IS107" s="246">
        <f t="shared" si="202"/>
        <v>13</v>
      </c>
      <c r="IT107" s="254" t="e">
        <f t="shared" si="328"/>
        <v>#REF!</v>
      </c>
      <c r="IU107" s="682">
        <v>2600</v>
      </c>
      <c r="IV107" s="410">
        <v>5</v>
      </c>
      <c r="IW107" s="666" t="s">
        <v>244</v>
      </c>
      <c r="IX107" s="667" t="e">
        <f t="shared" si="196"/>
        <v>#REF!</v>
      </c>
      <c r="IY107" s="668" t="e">
        <f t="shared" si="329"/>
        <v>#REF!</v>
      </c>
      <c r="IZ107" s="669">
        <v>3</v>
      </c>
      <c r="JA107" s="670">
        <v>2</v>
      </c>
      <c r="JB107" s="668" t="e">
        <f t="shared" si="330"/>
        <v>#REF!</v>
      </c>
      <c r="JC107" s="669">
        <f t="shared" si="338"/>
        <v>3</v>
      </c>
      <c r="JD107" s="670">
        <f t="shared" si="338"/>
        <v>2</v>
      </c>
      <c r="JE107" s="671" t="e">
        <f t="shared" si="331"/>
        <v>#REF!</v>
      </c>
      <c r="JF107" s="672">
        <v>3</v>
      </c>
      <c r="JG107" s="673">
        <v>0</v>
      </c>
      <c r="JH107" s="671"/>
      <c r="JI107" s="672"/>
      <c r="JJ107" s="673"/>
      <c r="JK107" s="419"/>
      <c r="JL107" s="420"/>
      <c r="JM107" s="421"/>
      <c r="JN107" s="680">
        <v>1</v>
      </c>
      <c r="JO107" s="680">
        <v>1</v>
      </c>
      <c r="JP107" s="680">
        <v>1</v>
      </c>
      <c r="JQ107" s="680">
        <v>1</v>
      </c>
      <c r="JR107" s="681">
        <v>1</v>
      </c>
      <c r="JS107" s="676" t="e">
        <f t="shared" si="201"/>
        <v>#REF!</v>
      </c>
    </row>
    <row r="108" spans="25:279" ht="20.100000000000001" hidden="1" customHeight="1">
      <c r="Y108" s="381" t="e">
        <f>N!IK83</f>
        <v>#REF!</v>
      </c>
      <c r="Z108" s="378" t="s">
        <v>65</v>
      </c>
      <c r="AA108" s="240" t="e">
        <f>IF(AA$32="",IF(AA$31="",(SUMIF(S!$HC$15:$HL$15,'Ciclo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Semaforico'!AA$30,O!$HC83:$HL83))*AA$31),(SUMIF(S!$HC$15:$HL$15,'Ciclo Semaforico'!AA$32,S!$HC83:$HL83)+SUMIF(N!$HC$15:$HL$15,'Ciclo Semaforico'!AA$32,N!$HC83:$HL83)+SUMIF(E!$HC$15:$HL$15,'Ciclo Semaforico'!AA$32,E!$HC83:$HL83)+SUMIF(O!$HC$15:$HL$15,'Ciclo Semaforico'!AA$32,O!$HC83:$HL83))-IF(AA$31="",(SUMIF(S!$HC$15:$HL$15,'Ciclo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Semaforico'!AA$30,O!$HC83:$HL83))*AA$31))</f>
        <v>#REF!</v>
      </c>
      <c r="AB108" s="241" t="e">
        <f>IF(AB$32="",IF(AB$31="",(SUMIF(S!$HC$15:$HL$15,'Ciclo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Semaforico'!AB$30,O!$HC83:$HL83))*AB$31),(SUMIF(S!$HC$15:$HL$15,'Ciclo Semaforico'!AB$32,S!$HC83:$HL83)+SUMIF(N!$HC$15:$HL$15,'Ciclo Semaforico'!AB$32,N!$HC83:$HL83)+SUMIF(E!$HC$15:$HL$15,'Ciclo Semaforico'!AB$32,E!$HC83:$HL83)+SUMIF(O!$HC$15:$HL$15,'Ciclo Semaforico'!AB$32,O!$HC83:$HL83))-IF(AB$31="",(SUMIF(S!$HC$15:$HL$15,'Ciclo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Semaforico'!AB$30,O!$HC83:$HL83))*AB$31))</f>
        <v>#REF!</v>
      </c>
      <c r="AC108" s="241" t="e">
        <f>IF(AC$32="",IF(AC$31="",(SUMIF(S!$HC$15:$HL$15,'Ciclo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Semaforico'!AC$30,O!$HC83:$HL83))*AC$31),(SUMIF(S!$HC$15:$HL$15,'Ciclo Semaforico'!AC$32,S!$HC83:$HL83)+SUMIF(N!$HC$15:$HL$15,'Ciclo Semaforico'!AC$32,N!$HC83:$HL83)+SUMIF(E!$HC$15:$HL$15,'Ciclo Semaforico'!AC$32,E!$HC83:$HL83)+SUMIF(O!$HC$15:$HL$15,'Ciclo Semaforico'!AC$32,O!$HC83:$HL83))-IF(AC$31="",(SUMIF(S!$HC$15:$HL$15,'Ciclo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Semaforico'!AC$30,O!$HC83:$HL83))*AC$31))</f>
        <v>#REF!</v>
      </c>
      <c r="AD108" s="241" t="e">
        <f>IF(AD$32="",IF(AD$31="",(SUMIF(S!$HC$15:$HL$15,'Ciclo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Semaforico'!AD$30,O!$HC83:$HL83))*AD$31),(SUMIF(S!$HC$15:$HL$15,'Ciclo Semaforico'!AD$32,S!$HC83:$HL83)+SUMIF(N!$HC$15:$HL$15,'Ciclo Semaforico'!AD$32,N!$HC83:$HL83)+SUMIF(E!$HC$15:$HL$15,'Ciclo Semaforico'!AD$32,E!$HC83:$HL83)+SUMIF(O!$HC$15:$HL$15,'Ciclo Semaforico'!AD$32,O!$HC83:$HL83))-IF(AD$31="",(SUMIF(S!$HC$15:$HL$15,'Ciclo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Semaforico'!AD$30,O!$HC83:$HL83))*AD$31))</f>
        <v>#REF!</v>
      </c>
      <c r="AE108" s="241" t="e">
        <f>IF(AE$32="",IF(AE$31="",(SUMIF(S!$HC$15:$HL$15,'Ciclo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Semaforico'!AE$30,O!$HC83:$HL83))*AE$31),(SUMIF(S!$HC$15:$HL$15,'Ciclo Semaforico'!AE$32,S!$HC83:$HL83)+SUMIF(N!$HC$15:$HL$15,'Ciclo Semaforico'!AE$32,N!$HC83:$HL83)+SUMIF(E!$HC$15:$HL$15,'Ciclo Semaforico'!AE$32,E!$HC83:$HL83)+SUMIF(O!$HC$15:$HL$15,'Ciclo Semaforico'!AE$32,O!$HC83:$HL83))-IF(AE$31="",(SUMIF(S!$HC$15:$HL$15,'Ciclo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Semaforico'!AE$30,O!$HC83:$HL83))*AE$31))</f>
        <v>#REF!</v>
      </c>
      <c r="AF108" s="241" t="e">
        <f>IF(AF$32="",IF(AF$31="",(SUMIF(S!$HC$15:$HL$15,'Ciclo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Semaforico'!AF$30,O!$HC83:$HL83))*AF$31),(SUMIF(S!$HC$15:$HL$15,'Ciclo Semaforico'!AF$32,S!$HC83:$HL83)+SUMIF(N!$HC$15:$HL$15,'Ciclo Semaforico'!AF$32,N!$HC83:$HL83)+SUMIF(E!$HC$15:$HL$15,'Ciclo Semaforico'!AF$32,E!$HC83:$HL83)+SUMIF(O!$HC$15:$HL$15,'Ciclo Semaforico'!AF$32,O!$HC83:$HL83))-IF(AF$31="",(SUMIF(S!$HC$15:$HL$15,'Ciclo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Semaforico'!AF$30,O!$HC83:$HL83))*AF$31))</f>
        <v>#REF!</v>
      </c>
      <c r="AG108" s="241" t="e">
        <f>IF(AG$32="",IF(AG$31="",(SUMIF(S!$HC$15:$HL$15,'Ciclo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Semaforico'!AG$30,O!$HC83:$HL83))*AG$31),(SUMIF(S!$HC$15:$HL$15,'Ciclo Semaforico'!AG$32,S!$HC83:$HL83)+SUMIF(N!$HC$15:$HL$15,'Ciclo Semaforico'!AG$32,N!$HC83:$HL83)+SUMIF(E!$HC$15:$HL$15,'Ciclo Semaforico'!AG$32,E!$HC83:$HL83)+SUMIF(O!$HC$15:$HL$15,'Ciclo Semaforico'!AG$32,O!$HC83:$HL83))-IF(AG$31="",(SUMIF(S!$HC$15:$HL$15,'Ciclo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Semaforico'!AG$30,O!$HC83:$HL83))*AG$31))</f>
        <v>#REF!</v>
      </c>
      <c r="AH108" s="241" t="e">
        <f>IF(AH$32="",IF(AH$31="",(SUMIF(S!$HC$15:$HL$15,'Ciclo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Semaforico'!AH$30,O!$HC83:$HL83))*AH$31),(SUMIF(S!$HC$15:$HL$15,'Ciclo Semaforico'!AH$32,S!$HC83:$HL83)+SUMIF(N!$HC$15:$HL$15,'Ciclo Semaforico'!AH$32,N!$HC83:$HL83)+SUMIF(E!$HC$15:$HL$15,'Ciclo Semaforico'!AH$32,E!$HC83:$HL83)+SUMIF(O!$HC$15:$HL$15,'Ciclo Semaforico'!AH$32,O!$HC83:$HL83))-IF(AH$31="",(SUMIF(S!$HC$15:$HL$15,'Ciclo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Semaforico'!AH$30,O!$HC83:$HL83))*AH$31))</f>
        <v>#REF!</v>
      </c>
      <c r="AI108" s="241" t="e">
        <f>IF(AI$32="",IF(AI$31="",(SUMIF(S!$HC$15:$HL$15,'Ciclo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Semaforico'!AI$30,O!$HC83:$HL83))*AI$31),(SUMIF(S!$HC$15:$HL$15,'Ciclo Semaforico'!AI$32,S!$HC83:$HL83)+SUMIF(N!$HC$15:$HL$15,'Ciclo Semaforico'!AI$32,N!$HC83:$HL83)+SUMIF(E!$HC$15:$HL$15,'Ciclo Semaforico'!AI$32,E!$HC83:$HL83)+SUMIF(O!$HC$15:$HL$15,'Ciclo Semaforico'!AI$32,O!$HC83:$HL83))-IF(AI$31="",(SUMIF(S!$HC$15:$HL$15,'Ciclo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Semaforico'!AI$30,O!$HC83:$HL83))*AI$31))</f>
        <v>#REF!</v>
      </c>
      <c r="AJ108" s="241" t="e">
        <f>IF(AJ$32="",IF(AJ$31="",(SUMIF(S!$HC$15:$HL$15,'Ciclo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Semaforico'!AJ$30,O!$HC83:$HL83))*AJ$31),(SUMIF(S!$HC$15:$HL$15,'Ciclo Semaforico'!AJ$32,S!$HC83:$HL83)+SUMIF(N!$HC$15:$HL$15,'Ciclo Semaforico'!AJ$32,N!$HC83:$HL83)+SUMIF(E!$HC$15:$HL$15,'Ciclo Semaforico'!AJ$32,E!$HC83:$HL83)+SUMIF(O!$HC$15:$HL$15,'Ciclo Semaforico'!AJ$32,O!$HC83:$HL83))-IF(AJ$31="",(SUMIF(S!$HC$15:$HL$15,'Ciclo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Semaforico'!AJ$30,O!$HC83:$HL83))*AJ$31))</f>
        <v>#REF!</v>
      </c>
      <c r="AK108" s="241" t="e">
        <f>IF(AK$32="",IF(AK$31="",(SUMIF(S!$HC$15:$HL$15,'Ciclo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Semaforico'!AK$30,O!$HC83:$HL83))*AK$31),(SUMIF(S!$HC$15:$HL$15,'Ciclo Semaforico'!AK$32,S!$HC83:$HL83)+SUMIF(N!$HC$15:$HL$15,'Ciclo Semaforico'!AK$32,N!$HC83:$HL83)+SUMIF(E!$HC$15:$HL$15,'Ciclo Semaforico'!AK$32,E!$HC83:$HL83)+SUMIF(O!$HC$15:$HL$15,'Ciclo Semaforico'!AK$32,O!$HC83:$HL83))-IF(AK$31="",(SUMIF(S!$HC$15:$HL$15,'Ciclo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Semaforico'!AK$30,O!$HC83:$HL83))*AK$31))</f>
        <v>#REF!</v>
      </c>
      <c r="AL108" s="242">
        <f>IF(AL$32="",IF(AL$31="",(SUMIF(S!$HC$15:$HL$15,'Ciclo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Semaforico'!AL$30,O!$HC83:$HL83))*AL$31),(SUMIF(S!$HC$15:$HL$15,'Ciclo Semaforico'!AL$32,S!$HC83:$HL83)+SUMIF(N!$HC$15:$HL$15,'Ciclo Semaforico'!AL$32,N!$HC83:$HL83)+SUMIF(E!$HC$15:$HL$15,'Ciclo Semaforico'!AL$32,E!$HC83:$HL83)+SUMIF(O!$HC$15:$HL$15,'Ciclo Semaforico'!AL$32,O!$HC83:$HL83))-IF(AL$31="",(SUMIF(S!$HC$15:$HL$15,'Ciclo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Semaforico'!AL$30,O!$HC83:$HL83))*AL$31))</f>
        <v>0</v>
      </c>
      <c r="AM108" s="240" t="e">
        <f>IF(AM$32="",IF(AM$31="",(SUMIF(S!$HC$15:$HL$15,'Ciclo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Semaforico'!AM$30,O!$HC83:$HL83))*AM$31),(SUMIF(S!$HC$15:$HL$15,'Ciclo Semaforico'!AM$32,S!$HC83:$HL83)+SUMIF(N!$HC$15:$HL$15,'Ciclo Semaforico'!AM$32,N!$HC83:$HL83)+SUMIF(E!$HC$15:$HL$15,'Ciclo Semaforico'!AM$32,E!$HC83:$HL83)+SUMIF(O!$HC$15:$HL$15,'Ciclo Semaforico'!AM$32,O!$HC83:$HL83))-IF(AM$31="",(SUMIF(S!$HC$15:$HL$15,'Ciclo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Semaforico'!AM$30,O!$HC83:$HL83))*AM$31))</f>
        <v>#REF!</v>
      </c>
      <c r="AN108" s="241" t="e">
        <f>IF(AN$32="",IF(AN$31="",(SUMIF(S!$HC$15:$HL$15,'Ciclo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Semaforico'!AN$30,O!$HC83:$HL83))*AN$31),(SUMIF(S!$HC$15:$HL$15,'Ciclo Semaforico'!AN$32,S!$HC83:$HL83)+SUMIF(N!$HC$15:$HL$15,'Ciclo Semaforico'!AN$32,N!$HC83:$HL83)+SUMIF(E!$HC$15:$HL$15,'Ciclo Semaforico'!AN$32,E!$HC83:$HL83)+SUMIF(O!$HC$15:$HL$15,'Ciclo Semaforico'!AN$32,O!$HC83:$HL83))-IF(AN$31="",(SUMIF(S!$HC$15:$HL$15,'Ciclo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Semaforico'!AN$30,O!$HC83:$HL83))*AN$31))</f>
        <v>#REF!</v>
      </c>
      <c r="AO108" s="241" t="e">
        <f>IF(AO$32="",IF(AO$31="",(SUMIF(S!$HC$15:$HL$15,'Ciclo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Semaforico'!AO$30,O!$HC83:$HL83))*AO$31),(SUMIF(S!$HC$15:$HL$15,'Ciclo Semaforico'!AO$32,S!$HC83:$HL83)+SUMIF(N!$HC$15:$HL$15,'Ciclo Semaforico'!AO$32,N!$HC83:$HL83)+SUMIF(E!$HC$15:$HL$15,'Ciclo Semaforico'!AO$32,E!$HC83:$HL83)+SUMIF(O!$HC$15:$HL$15,'Ciclo Semaforico'!AO$32,O!$HC83:$HL83))-IF(AO$31="",(SUMIF(S!$HC$15:$HL$15,'Ciclo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Semaforico'!AO$30,O!$HC83:$HL83))*AO$31))</f>
        <v>#REF!</v>
      </c>
      <c r="AP108" s="241">
        <f>IF(AP$32="",IF(AP$31="",(SUMIF(S!$HC$15:$HL$15,'Ciclo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Semaforico'!AP$30,O!$HC83:$HL83))*AP$31),(SUMIF(S!$HC$15:$HL$15,'Ciclo Semaforico'!AP$32,S!$HC83:$HL83)+SUMIF(N!$HC$15:$HL$15,'Ciclo Semaforico'!AP$32,N!$HC83:$HL83)+SUMIF(E!$HC$15:$HL$15,'Ciclo Semaforico'!AP$32,E!$HC83:$HL83)+SUMIF(O!$HC$15:$HL$15,'Ciclo Semaforico'!AP$32,O!$HC83:$HL83))-IF(AP$31="",(SUMIF(S!$HC$15:$HL$15,'Ciclo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Semaforico'!AP$30,O!$HC83:$HL83))*AP$31))</f>
        <v>0</v>
      </c>
      <c r="AQ108" s="241">
        <f>IF(AQ$32="",IF(AQ$31="",(SUMIF(S!$HC$15:$HL$15,'Ciclo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Semaforico'!AQ$30,O!$HC83:$HL83))*AQ$31),(SUMIF(S!$HC$15:$HL$15,'Ciclo Semaforico'!AQ$32,S!$HC83:$HL83)+SUMIF(N!$HC$15:$HL$15,'Ciclo Semaforico'!AQ$32,N!$HC83:$HL83)+SUMIF(E!$HC$15:$HL$15,'Ciclo Semaforico'!AQ$32,E!$HC83:$HL83)+SUMIF(O!$HC$15:$HL$15,'Ciclo Semaforico'!AQ$32,O!$HC83:$HL83))-IF(AQ$31="",(SUMIF(S!$HC$15:$HL$15,'Ciclo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Semaforico'!AQ$30,O!$HC83:$HL83))*AQ$31))</f>
        <v>0</v>
      </c>
      <c r="AR108" s="241">
        <f>IF(AR$32="",IF(AR$31="",(SUMIF(S!$HC$15:$HL$15,'Ciclo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Semaforico'!AR$30,O!$HC83:$HL83))*AR$31),(SUMIF(S!$HC$15:$HL$15,'Ciclo Semaforico'!AR$32,S!$HC83:$HL83)+SUMIF(N!$HC$15:$HL$15,'Ciclo Semaforico'!AR$32,N!$HC83:$HL83)+SUMIF(E!$HC$15:$HL$15,'Ciclo Semaforico'!AR$32,E!$HC83:$HL83)+SUMIF(O!$HC$15:$HL$15,'Ciclo Semaforico'!AR$32,O!$HC83:$HL83))-IF(AR$31="",(SUMIF(S!$HC$15:$HL$15,'Ciclo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Semaforico'!AR$30,O!$HC83:$HL83))*AR$31))</f>
        <v>0</v>
      </c>
      <c r="AS108" s="241">
        <f>IF(AS$32="",IF(AS$31="",(SUMIF(S!$HC$15:$HL$15,'Ciclo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Semaforico'!AS$30,O!$HC83:$HL83))*AS$31),(SUMIF(S!$HC$15:$HL$15,'Ciclo Semaforico'!AS$32,S!$HC83:$HL83)+SUMIF(N!$HC$15:$HL$15,'Ciclo Semaforico'!AS$32,N!$HC83:$HL83)+SUMIF(E!$HC$15:$HL$15,'Ciclo Semaforico'!AS$32,E!$HC83:$HL83)+SUMIF(O!$HC$15:$HL$15,'Ciclo Semaforico'!AS$32,O!$HC83:$HL83))-IF(AS$31="",(SUMIF(S!$HC$15:$HL$15,'Ciclo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Semaforico'!AS$30,O!$HC83:$HL83))*AS$31))</f>
        <v>0</v>
      </c>
      <c r="AT108" s="241">
        <f>IF(AT$32="",IF(AT$31="",(SUMIF(S!$HC$15:$HL$15,'Ciclo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Semaforico'!AT$30,O!$HC83:$HL83))*AT$31),(SUMIF(S!$HC$15:$HL$15,'Ciclo Semaforico'!AT$32,S!$HC83:$HL83)+SUMIF(N!$HC$15:$HL$15,'Ciclo Semaforico'!AT$32,N!$HC83:$HL83)+SUMIF(E!$HC$15:$HL$15,'Ciclo Semaforico'!AT$32,E!$HC83:$HL83)+SUMIF(O!$HC$15:$HL$15,'Ciclo Semaforico'!AT$32,O!$HC83:$HL83))-IF(AT$31="",(SUMIF(S!$HC$15:$HL$15,'Ciclo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Semaforico'!AT$30,O!$HC83:$HL83))*AT$31))</f>
        <v>0</v>
      </c>
      <c r="AU108" s="241">
        <f>IF(AU$32="",IF(AU$31="",(SUMIF(S!$HC$15:$HL$15,'Ciclo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Semaforico'!AU$30,O!$HC83:$HL83))*AU$31),(SUMIF(S!$HC$15:$HL$15,'Ciclo Semaforico'!AU$32,S!$HC83:$HL83)+SUMIF(N!$HC$15:$HL$15,'Ciclo Semaforico'!AU$32,N!$HC83:$HL83)+SUMIF(E!$HC$15:$HL$15,'Ciclo Semaforico'!AU$32,E!$HC83:$HL83)+SUMIF(O!$HC$15:$HL$15,'Ciclo Semaforico'!AU$32,O!$HC83:$HL83))-IF(AU$31="",(SUMIF(S!$HC$15:$HL$15,'Ciclo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Semaforico'!AU$30,O!$HC83:$HL83))*AU$31))</f>
        <v>0</v>
      </c>
      <c r="AV108" s="241">
        <f>IF(AV$32="",IF(AV$31="",(SUMIF(S!$HC$15:$HL$15,'Ciclo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Semaforico'!AV$30,O!$HC83:$HL83))*AV$31),(SUMIF(S!$HC$15:$HL$15,'Ciclo Semaforico'!AV$32,S!$HC83:$HL83)+SUMIF(N!$HC$15:$HL$15,'Ciclo Semaforico'!AV$32,N!$HC83:$HL83)+SUMIF(E!$HC$15:$HL$15,'Ciclo Semaforico'!AV$32,E!$HC83:$HL83)+SUMIF(O!$HC$15:$HL$15,'Ciclo Semaforico'!AV$32,O!$HC83:$HL83))-IF(AV$31="",(SUMIF(S!$HC$15:$HL$15,'Ciclo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Semaforico'!AV$30,O!$HC83:$HL83))*AV$31))</f>
        <v>0</v>
      </c>
      <c r="AW108" s="241">
        <f>IF(AW$32="",IF(AW$31="",(SUMIF(S!$HC$15:$HL$15,'Ciclo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Semaforico'!AW$30,O!$HC83:$HL83))*AW$31),(SUMIF(S!$HC$15:$HL$15,'Ciclo Semaforico'!AW$32,S!$HC83:$HL83)+SUMIF(N!$HC$15:$HL$15,'Ciclo Semaforico'!AW$32,N!$HC83:$HL83)+SUMIF(E!$HC$15:$HL$15,'Ciclo Semaforico'!AW$32,E!$HC83:$HL83)+SUMIF(O!$HC$15:$HL$15,'Ciclo Semaforico'!AW$32,O!$HC83:$HL83))-IF(AW$31="",(SUMIF(S!$HC$15:$HL$15,'Ciclo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Semaforico'!AW$30,O!$HC83:$HL83))*AW$31))</f>
        <v>0</v>
      </c>
      <c r="AX108" s="242">
        <f>IF(AX$32="",IF(AX$31="",(SUMIF(S!$HC$15:$HL$15,'Ciclo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Semaforico'!AX$30,O!$HC83:$HL83))*AX$31),(SUMIF(S!$HC$15:$HL$15,'Ciclo Semaforico'!AX$32,S!$HC83:$HL83)+SUMIF(N!$HC$15:$HL$15,'Ciclo Semaforico'!AX$32,N!$HC83:$HL83)+SUMIF(E!$HC$15:$HL$15,'Ciclo Semaforico'!AX$32,E!$HC83:$HL83)+SUMIF(O!$HC$15:$HL$15,'Ciclo Semaforico'!AX$32,O!$HC83:$HL83))-IF(AX$31="",(SUMIF(S!$HC$15:$HL$15,'Ciclo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Semaforico'!AX$30,O!$HC83:$HL83))*AX$31))</f>
        <v>0</v>
      </c>
      <c r="AY108" s="240">
        <f>IF(AY$32="",IF(AY$31="",(SUMIF(S!$HC$15:$HL$15,'Ciclo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Semaforico'!AY$30,O!$HC83:$HL83))*AY$31),(SUMIF(S!$HC$15:$HL$15,'Ciclo Semaforico'!AY$32,S!$HC83:$HL83)+SUMIF(N!$HC$15:$HL$15,'Ciclo Semaforico'!AY$32,N!$HC83:$HL83)+SUMIF(E!$HC$15:$HL$15,'Ciclo Semaforico'!AY$32,E!$HC83:$HL83)+SUMIF(O!$HC$15:$HL$15,'Ciclo Semaforico'!AY$32,O!$HC83:$HL83))-IF(AY$31="",(SUMIF(S!$HC$15:$HL$15,'Ciclo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Semaforico'!AY$30,O!$HC83:$HL83))*AY$31))</f>
        <v>0</v>
      </c>
      <c r="AZ108" s="241">
        <f>IF(AZ$32="",IF(AZ$31="",(SUMIF(S!$HC$15:$HL$15,'Ciclo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Semaforico'!AZ$30,O!$HC83:$HL83))*AZ$31),(SUMIF(S!$HC$15:$HL$15,'Ciclo Semaforico'!AZ$32,S!$HC83:$HL83)+SUMIF(N!$HC$15:$HL$15,'Ciclo Semaforico'!AZ$32,N!$HC83:$HL83)+SUMIF(E!$HC$15:$HL$15,'Ciclo Semaforico'!AZ$32,E!$HC83:$HL83)+SUMIF(O!$HC$15:$HL$15,'Ciclo Semaforico'!AZ$32,O!$HC83:$HL83))-IF(AZ$31="",(SUMIF(S!$HC$15:$HL$15,'Ciclo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Semaforico'!AZ$30,O!$HC83:$HL83))*AZ$31))</f>
        <v>0</v>
      </c>
      <c r="BA108" s="241">
        <f>IF(BA$32="",IF(BA$31="",(SUMIF(S!$HC$15:$HL$15,'Ciclo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Semaforico'!BA$30,O!$HC83:$HL83))*BA$31),(SUMIF(S!$HC$15:$HL$15,'Ciclo Semaforico'!BA$32,S!$HC83:$HL83)+SUMIF(N!$HC$15:$HL$15,'Ciclo Semaforico'!BA$32,N!$HC83:$HL83)+SUMIF(E!$HC$15:$HL$15,'Ciclo Semaforico'!BA$32,E!$HC83:$HL83)+SUMIF(O!$HC$15:$HL$15,'Ciclo Semaforico'!BA$32,O!$HC83:$HL83))-IF(BA$31="",(SUMIF(S!$HC$15:$HL$15,'Ciclo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Semaforico'!BA$30,O!$HC83:$HL83))*BA$31))</f>
        <v>0</v>
      </c>
      <c r="BB108" s="241">
        <f>IF(BB$32="",IF(BB$31="",(SUMIF(S!$HC$15:$HL$15,'Ciclo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Semaforico'!BB$30,O!$HC83:$HL83))*BB$31),(SUMIF(S!$HC$15:$HL$15,'Ciclo Semaforico'!BB$32,S!$HC83:$HL83)+SUMIF(N!$HC$15:$HL$15,'Ciclo Semaforico'!BB$32,N!$HC83:$HL83)+SUMIF(E!$HC$15:$HL$15,'Ciclo Semaforico'!BB$32,E!$HC83:$HL83)+SUMIF(O!$HC$15:$HL$15,'Ciclo Semaforico'!BB$32,O!$HC83:$HL83))-IF(BB$31="",(SUMIF(S!$HC$15:$HL$15,'Ciclo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Semaforico'!BB$30,O!$HC83:$HL83))*BB$31))</f>
        <v>0</v>
      </c>
      <c r="BC108" s="241">
        <f>IF(BC$32="",IF(BC$31="",(SUMIF(S!$HC$15:$HL$15,'Ciclo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Semaforico'!BC$30,O!$HC83:$HL83))*BC$31),(SUMIF(S!$HC$15:$HL$15,'Ciclo Semaforico'!BC$32,S!$HC83:$HL83)+SUMIF(N!$HC$15:$HL$15,'Ciclo Semaforico'!BC$32,N!$HC83:$HL83)+SUMIF(E!$HC$15:$HL$15,'Ciclo Semaforico'!BC$32,E!$HC83:$HL83)+SUMIF(O!$HC$15:$HL$15,'Ciclo Semaforico'!BC$32,O!$HC83:$HL83))-IF(BC$31="",(SUMIF(S!$HC$15:$HL$15,'Ciclo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Semaforico'!BC$30,O!$HC83:$HL83))*BC$31))</f>
        <v>0</v>
      </c>
      <c r="BD108" s="241">
        <f>IF(BD$32="",IF(BD$31="",(SUMIF(S!$HC$15:$HL$15,'Ciclo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Semaforico'!BD$30,O!$HC83:$HL83))*BD$31),(SUMIF(S!$HC$15:$HL$15,'Ciclo Semaforico'!BD$32,S!$HC83:$HL83)+SUMIF(N!$HC$15:$HL$15,'Ciclo Semaforico'!BD$32,N!$HC83:$HL83)+SUMIF(E!$HC$15:$HL$15,'Ciclo Semaforico'!BD$32,E!$HC83:$HL83)+SUMIF(O!$HC$15:$HL$15,'Ciclo Semaforico'!BD$32,O!$HC83:$HL83))-IF(BD$31="",(SUMIF(S!$HC$15:$HL$15,'Ciclo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Semaforico'!BD$30,O!$HC83:$HL83))*BD$31))</f>
        <v>0</v>
      </c>
      <c r="BE108" s="241">
        <f>IF(BE$32="",IF(BE$31="",(SUMIF(S!$HC$15:$HL$15,'Ciclo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Semaforico'!BE$30,O!$HC83:$HL83))*BE$31),(SUMIF(S!$HC$15:$HL$15,'Ciclo Semaforico'!BE$32,S!$HC83:$HL83)+SUMIF(N!$HC$15:$HL$15,'Ciclo Semaforico'!BE$32,N!$HC83:$HL83)+SUMIF(E!$HC$15:$HL$15,'Ciclo Semaforico'!BE$32,E!$HC83:$HL83)+SUMIF(O!$HC$15:$HL$15,'Ciclo Semaforico'!BE$32,O!$HC83:$HL83))-IF(BE$31="",(SUMIF(S!$HC$15:$HL$15,'Ciclo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Semaforico'!BE$30,O!$HC83:$HL83))*BE$31))</f>
        <v>0</v>
      </c>
      <c r="BF108" s="241">
        <f>IF(BF$32="",IF(BF$31="",(SUMIF(S!$HC$15:$HL$15,'Ciclo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Semaforico'!BF$30,O!$HC83:$HL83))*BF$31),(SUMIF(S!$HC$15:$HL$15,'Ciclo Semaforico'!BF$32,S!$HC83:$HL83)+SUMIF(N!$HC$15:$HL$15,'Ciclo Semaforico'!BF$32,N!$HC83:$HL83)+SUMIF(E!$HC$15:$HL$15,'Ciclo Semaforico'!BF$32,E!$HC83:$HL83)+SUMIF(O!$HC$15:$HL$15,'Ciclo Semaforico'!BF$32,O!$HC83:$HL83))-IF(BF$31="",(SUMIF(S!$HC$15:$HL$15,'Ciclo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Semaforico'!BF$30,O!$HC83:$HL83))*BF$31))</f>
        <v>0</v>
      </c>
      <c r="BG108" s="241">
        <f>IF(BG$32="",IF(BG$31="",(SUMIF(S!$HC$15:$HL$15,'Ciclo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Semaforico'!BG$30,O!$HC83:$HL83))*BG$31),(SUMIF(S!$HC$15:$HL$15,'Ciclo Semaforico'!BG$32,S!$HC83:$HL83)+SUMIF(N!$HC$15:$HL$15,'Ciclo Semaforico'!BG$32,N!$HC83:$HL83)+SUMIF(E!$HC$15:$HL$15,'Ciclo Semaforico'!BG$32,E!$HC83:$HL83)+SUMIF(O!$HC$15:$HL$15,'Ciclo Semaforico'!BG$32,O!$HC83:$HL83))-IF(BG$31="",(SUMIF(S!$HC$15:$HL$15,'Ciclo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Semaforico'!BG$30,O!$HC83:$HL83))*BG$31))</f>
        <v>0</v>
      </c>
      <c r="BH108" s="241">
        <f>IF(BH$32="",IF(BH$31="",(SUMIF(S!$HC$15:$HL$15,'Ciclo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Semaforico'!BH$30,O!$HC83:$HL83))*BH$31),(SUMIF(S!$HC$15:$HL$15,'Ciclo Semaforico'!BH$32,S!$HC83:$HL83)+SUMIF(N!$HC$15:$HL$15,'Ciclo Semaforico'!BH$32,N!$HC83:$HL83)+SUMIF(E!$HC$15:$HL$15,'Ciclo Semaforico'!BH$32,E!$HC83:$HL83)+SUMIF(O!$HC$15:$HL$15,'Ciclo Semaforico'!BH$32,O!$HC83:$HL83))-IF(BH$31="",(SUMIF(S!$HC$15:$HL$15,'Ciclo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Semaforico'!BH$30,O!$HC83:$HL83))*BH$31))</f>
        <v>0</v>
      </c>
      <c r="BI108" s="241">
        <f>IF(BI$32="",IF(BI$31="",(SUMIF(S!$HC$15:$HL$15,'Ciclo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Semaforico'!BI$30,O!$HC83:$HL83))*BI$31),(SUMIF(S!$HC$15:$HL$15,'Ciclo Semaforico'!BI$32,S!$HC83:$HL83)+SUMIF(N!$HC$15:$HL$15,'Ciclo Semaforico'!BI$32,N!$HC83:$HL83)+SUMIF(E!$HC$15:$HL$15,'Ciclo Semaforico'!BI$32,E!$HC83:$HL83)+SUMIF(O!$HC$15:$HL$15,'Ciclo Semaforico'!BI$32,O!$HC83:$HL83))-IF(BI$31="",(SUMIF(S!$HC$15:$HL$15,'Ciclo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Semaforico'!BI$30,O!$HC83:$HL83))*BI$31))</f>
        <v>0</v>
      </c>
      <c r="BJ108" s="242">
        <f>IF(BJ$32="",IF(BJ$31="",(SUMIF(S!$HC$15:$HL$15,'Ciclo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Semaforico'!BJ$30,O!$HC83:$HL83))*BJ$31),(SUMIF(S!$HC$15:$HL$15,'Ciclo Semaforico'!BJ$32,S!$HC83:$HL83)+SUMIF(N!$HC$15:$HL$15,'Ciclo Semaforico'!BJ$32,N!$HC83:$HL83)+SUMIF(E!$HC$15:$HL$15,'Ciclo Semaforico'!BJ$32,E!$HC83:$HL83)+SUMIF(O!$HC$15:$HL$15,'Ciclo Semaforico'!BJ$32,O!$HC83:$HL83))-IF(BJ$31="",(SUMIF(S!$HC$15:$HL$15,'Ciclo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Semaforico'!BJ$30,O!$HC83:$HL83))*BJ$31))</f>
        <v>0</v>
      </c>
      <c r="BK108" s="240">
        <f>IF(BK$32="",IF(BK$31="",(SUMIF(S!$HC$15:$HL$15,'Ciclo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Semaforico'!BK$30,O!$HC83:$HL83))*BK$31),(SUMIF(S!$HC$15:$HL$15,'Ciclo Semaforico'!BK$32,S!$HC83:$HL83)+SUMIF(N!$HC$15:$HL$15,'Ciclo Semaforico'!BK$32,N!$HC83:$HL83)+SUMIF(E!$HC$15:$HL$15,'Ciclo Semaforico'!BK$32,E!$HC83:$HL83)+SUMIF(O!$HC$15:$HL$15,'Ciclo Semaforico'!BK$32,O!$HC83:$HL83))-IF(BK$31="",(SUMIF(S!$HC$15:$HL$15,'Ciclo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Semaforico'!BK$30,O!$HC83:$HL83))*BK$31))</f>
        <v>0</v>
      </c>
      <c r="BL108" s="241">
        <f>IF(BL$32="",IF(BL$31="",(SUMIF(S!$HC$15:$HL$15,'Ciclo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Semaforico'!BL$30,O!$HC83:$HL83))*BL$31),(SUMIF(S!$HC$15:$HL$15,'Ciclo Semaforico'!BL$32,S!$HC83:$HL83)+SUMIF(N!$HC$15:$HL$15,'Ciclo Semaforico'!BL$32,N!$HC83:$HL83)+SUMIF(E!$HC$15:$HL$15,'Ciclo Semaforico'!BL$32,E!$HC83:$HL83)+SUMIF(O!$HC$15:$HL$15,'Ciclo Semaforico'!BL$32,O!$HC83:$HL83))-IF(BL$31="",(SUMIF(S!$HC$15:$HL$15,'Ciclo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Semaforico'!BL$30,O!$HC83:$HL83))*BL$31))</f>
        <v>0</v>
      </c>
      <c r="BM108" s="241">
        <f>IF(BM$32="",IF(BM$31="",(SUMIF(S!$HC$15:$HL$15,'Ciclo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Semaforico'!BM$30,O!$HC83:$HL83))*BM$31),(SUMIF(S!$HC$15:$HL$15,'Ciclo Semaforico'!BM$32,S!$HC83:$HL83)+SUMIF(N!$HC$15:$HL$15,'Ciclo Semaforico'!BM$32,N!$HC83:$HL83)+SUMIF(E!$HC$15:$HL$15,'Ciclo Semaforico'!BM$32,E!$HC83:$HL83)+SUMIF(O!$HC$15:$HL$15,'Ciclo Semaforico'!BM$32,O!$HC83:$HL83))-IF(BM$31="",(SUMIF(S!$HC$15:$HL$15,'Ciclo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Semaforico'!BM$30,O!$HC83:$HL83))*BM$31))</f>
        <v>0</v>
      </c>
      <c r="BN108" s="241">
        <f>IF(BN$32="",IF(BN$31="",(SUMIF(S!$HC$15:$HL$15,'Ciclo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Semaforico'!BN$30,O!$HC83:$HL83))*BN$31),(SUMIF(S!$HC$15:$HL$15,'Ciclo Semaforico'!BN$32,S!$HC83:$HL83)+SUMIF(N!$HC$15:$HL$15,'Ciclo Semaforico'!BN$32,N!$HC83:$HL83)+SUMIF(E!$HC$15:$HL$15,'Ciclo Semaforico'!BN$32,E!$HC83:$HL83)+SUMIF(O!$HC$15:$HL$15,'Ciclo Semaforico'!BN$32,O!$HC83:$HL83))-IF(BN$31="",(SUMIF(S!$HC$15:$HL$15,'Ciclo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Semaforico'!BN$30,O!$HC83:$HL83))*BN$31))</f>
        <v>0</v>
      </c>
      <c r="BO108" s="241">
        <f>IF(BO$32="",IF(BO$31="",(SUMIF(S!$HC$15:$HL$15,'Ciclo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Semaforico'!BO$30,O!$HC83:$HL83))*BO$31),(SUMIF(S!$HC$15:$HL$15,'Ciclo Semaforico'!BO$32,S!$HC83:$HL83)+SUMIF(N!$HC$15:$HL$15,'Ciclo Semaforico'!BO$32,N!$HC83:$HL83)+SUMIF(E!$HC$15:$HL$15,'Ciclo Semaforico'!BO$32,E!$HC83:$HL83)+SUMIF(O!$HC$15:$HL$15,'Ciclo Semaforico'!BO$32,O!$HC83:$HL83))-IF(BO$31="",(SUMIF(S!$HC$15:$HL$15,'Ciclo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Semaforico'!BO$30,O!$HC83:$HL83))*BO$31))</f>
        <v>0</v>
      </c>
      <c r="BP108" s="241">
        <f>IF(BP$32="",IF(BP$31="",(SUMIF(S!$HC$15:$HL$15,'Ciclo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Semaforico'!BP$30,O!$HC83:$HL83))*BP$31),(SUMIF(S!$HC$15:$HL$15,'Ciclo Semaforico'!BP$32,S!$HC83:$HL83)+SUMIF(N!$HC$15:$HL$15,'Ciclo Semaforico'!BP$32,N!$HC83:$HL83)+SUMIF(E!$HC$15:$HL$15,'Ciclo Semaforico'!BP$32,E!$HC83:$HL83)+SUMIF(O!$HC$15:$HL$15,'Ciclo Semaforico'!BP$32,O!$HC83:$HL83))-IF(BP$31="",(SUMIF(S!$HC$15:$HL$15,'Ciclo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Semaforico'!BP$30,O!$HC83:$HL83))*BP$31))</f>
        <v>0</v>
      </c>
      <c r="BQ108" s="241">
        <f>IF(BQ$32="",IF(BQ$31="",(SUMIF(S!$HC$15:$HL$15,'Ciclo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Semaforico'!BQ$30,O!$HC83:$HL83))*BQ$31),(SUMIF(S!$HC$15:$HL$15,'Ciclo Semaforico'!BQ$32,S!$HC83:$HL83)+SUMIF(N!$HC$15:$HL$15,'Ciclo Semaforico'!BQ$32,N!$HC83:$HL83)+SUMIF(E!$HC$15:$HL$15,'Ciclo Semaforico'!BQ$32,E!$HC83:$HL83)+SUMIF(O!$HC$15:$HL$15,'Ciclo Semaforico'!BQ$32,O!$HC83:$HL83))-IF(BQ$31="",(SUMIF(S!$HC$15:$HL$15,'Ciclo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Semaforico'!BQ$30,O!$HC83:$HL83))*BQ$31))</f>
        <v>0</v>
      </c>
      <c r="BR108" s="241">
        <f>IF(BR$32="",IF(BR$31="",(SUMIF(S!$HC$15:$HL$15,'Ciclo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Semaforico'!BR$30,O!$HC83:$HL83))*BR$31),(SUMIF(S!$HC$15:$HL$15,'Ciclo Semaforico'!BR$32,S!$HC83:$HL83)+SUMIF(N!$HC$15:$HL$15,'Ciclo Semaforico'!BR$32,N!$HC83:$HL83)+SUMIF(E!$HC$15:$HL$15,'Ciclo Semaforico'!BR$32,E!$HC83:$HL83)+SUMIF(O!$HC$15:$HL$15,'Ciclo Semaforico'!BR$32,O!$HC83:$HL83))-IF(BR$31="",(SUMIF(S!$HC$15:$HL$15,'Ciclo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Semaforico'!BR$30,O!$HC83:$HL83))*BR$31))</f>
        <v>0</v>
      </c>
      <c r="BS108" s="241">
        <f>IF(BS$32="",IF(BS$31="",(SUMIF(S!$HC$15:$HL$15,'Ciclo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Semaforico'!BS$30,O!$HC83:$HL83))*BS$31),(SUMIF(S!$HC$15:$HL$15,'Ciclo Semaforico'!BS$32,S!$HC83:$HL83)+SUMIF(N!$HC$15:$HL$15,'Ciclo Semaforico'!BS$32,N!$HC83:$HL83)+SUMIF(E!$HC$15:$HL$15,'Ciclo Semaforico'!BS$32,E!$HC83:$HL83)+SUMIF(O!$HC$15:$HL$15,'Ciclo Semaforico'!BS$32,O!$HC83:$HL83))-IF(BS$31="",(SUMIF(S!$HC$15:$HL$15,'Ciclo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Semaforico'!BS$30,O!$HC83:$HL83))*BS$31))</f>
        <v>0</v>
      </c>
      <c r="BT108" s="241">
        <f>IF(BT$32="",IF(BT$31="",(SUMIF(S!$HC$15:$HL$15,'Ciclo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Semaforico'!BT$30,O!$HC83:$HL83))*BT$31),(SUMIF(S!$HC$15:$HL$15,'Ciclo Semaforico'!BT$32,S!$HC83:$HL83)+SUMIF(N!$HC$15:$HL$15,'Ciclo Semaforico'!BT$32,N!$HC83:$HL83)+SUMIF(E!$HC$15:$HL$15,'Ciclo Semaforico'!BT$32,E!$HC83:$HL83)+SUMIF(O!$HC$15:$HL$15,'Ciclo Semaforico'!BT$32,O!$HC83:$HL83))-IF(BT$31="",(SUMIF(S!$HC$15:$HL$15,'Ciclo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Semaforico'!BT$30,O!$HC83:$HL83))*BT$31))</f>
        <v>0</v>
      </c>
      <c r="BU108" s="241">
        <f>IF(BU$32="",IF(BU$31="",(SUMIF(S!$HC$15:$HL$15,'Ciclo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Semaforico'!BU$30,O!$HC83:$HL83))*BU$31),(SUMIF(S!$HC$15:$HL$15,'Ciclo Semaforico'!BU$32,S!$HC83:$HL83)+SUMIF(N!$HC$15:$HL$15,'Ciclo Semaforico'!BU$32,N!$HC83:$HL83)+SUMIF(E!$HC$15:$HL$15,'Ciclo Semaforico'!BU$32,E!$HC83:$HL83)+SUMIF(O!$HC$15:$HL$15,'Ciclo Semaforico'!BU$32,O!$HC83:$HL83))-IF(BU$31="",(SUMIF(S!$HC$15:$HL$15,'Ciclo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Semaforico'!BU$30,O!$HC83:$HL83))*BU$31))</f>
        <v>0</v>
      </c>
      <c r="BV108" s="242">
        <f>IF(BV$32="",IF(BV$31="",(SUMIF(S!$HC$15:$HL$15,'Ciclo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Semaforico'!BV$30,O!$HC83:$HL83))*BV$31),(SUMIF(S!$HC$15:$HL$15,'Ciclo Semaforico'!BV$32,S!$HC83:$HL83)+SUMIF(N!$HC$15:$HL$15,'Ciclo Semaforico'!BV$32,N!$HC83:$HL83)+SUMIF(E!$HC$15:$HL$15,'Ciclo Semaforico'!BV$32,E!$HC83:$HL83)+SUMIF(O!$HC$15:$HL$15,'Ciclo Semaforico'!BV$32,O!$HC83:$HL83))-IF(BV$31="",(SUMIF(S!$HC$15:$HL$15,'Ciclo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Semaforico'!BV$30,O!$HC83:$HL83))*BV$31))</f>
        <v>0</v>
      </c>
      <c r="BW108" s="240">
        <f>IF(BW$32="",IF(BW$31="",(SUMIF(S!$HC$15:$HL$15,'Ciclo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Semaforico'!BW$30,O!$HC83:$HL83))*BW$31),(SUMIF(S!$HC$15:$HL$15,'Ciclo Semaforico'!BW$32,S!$HC83:$HL83)+SUMIF(N!$HC$15:$HL$15,'Ciclo Semaforico'!BW$32,N!$HC83:$HL83)+SUMIF(E!$HC$15:$HL$15,'Ciclo Semaforico'!BW$32,E!$HC83:$HL83)+SUMIF(O!$HC$15:$HL$15,'Ciclo Semaforico'!BW$32,O!$HC83:$HL83))-IF(BW$31="",(SUMIF(S!$HC$15:$HL$15,'Ciclo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Semaforico'!BW$30,O!$HC83:$HL83))*BW$31))</f>
        <v>0</v>
      </c>
      <c r="BX108" s="241">
        <f>IF(BX$32="",IF(BX$31="",(SUMIF(S!$HC$15:$HL$15,'Ciclo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Semaforico'!BX$30,O!$HC83:$HL83))*BX$31),(SUMIF(S!$HC$15:$HL$15,'Ciclo Semaforico'!BX$32,S!$HC83:$HL83)+SUMIF(N!$HC$15:$HL$15,'Ciclo Semaforico'!BX$32,N!$HC83:$HL83)+SUMIF(E!$HC$15:$HL$15,'Ciclo Semaforico'!BX$32,E!$HC83:$HL83)+SUMIF(O!$HC$15:$HL$15,'Ciclo Semaforico'!BX$32,O!$HC83:$HL83))-IF(BX$31="",(SUMIF(S!$HC$15:$HL$15,'Ciclo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Semaforico'!BX$30,O!$HC83:$HL83))*BX$31))</f>
        <v>0</v>
      </c>
      <c r="BY108" s="241">
        <f>IF(BY$32="",IF(BY$31="",(SUMIF(S!$HC$15:$HL$15,'Ciclo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Semaforico'!BY$30,O!$HC83:$HL83))*BY$31),(SUMIF(S!$HC$15:$HL$15,'Ciclo Semaforico'!BY$32,S!$HC83:$HL83)+SUMIF(N!$HC$15:$HL$15,'Ciclo Semaforico'!BY$32,N!$HC83:$HL83)+SUMIF(E!$HC$15:$HL$15,'Ciclo Semaforico'!BY$32,E!$HC83:$HL83)+SUMIF(O!$HC$15:$HL$15,'Ciclo Semaforico'!BY$32,O!$HC83:$HL83))-IF(BY$31="",(SUMIF(S!$HC$15:$HL$15,'Ciclo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Semaforico'!BY$30,O!$HC83:$HL83))*BY$31))</f>
        <v>0</v>
      </c>
      <c r="BZ108" s="241">
        <f>IF(BZ$32="",IF(BZ$31="",(SUMIF(S!$HC$15:$HL$15,'Ciclo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Semaforico'!BZ$30,O!$HC83:$HL83))*BZ$31),(SUMIF(S!$HC$15:$HL$15,'Ciclo Semaforico'!BZ$32,S!$HC83:$HL83)+SUMIF(N!$HC$15:$HL$15,'Ciclo Semaforico'!BZ$32,N!$HC83:$HL83)+SUMIF(E!$HC$15:$HL$15,'Ciclo Semaforico'!BZ$32,E!$HC83:$HL83)+SUMIF(O!$HC$15:$HL$15,'Ciclo Semaforico'!BZ$32,O!$HC83:$HL83))-IF(BZ$31="",(SUMIF(S!$HC$15:$HL$15,'Ciclo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Semaforico'!BZ$30,O!$HC83:$HL83))*BZ$31))</f>
        <v>0</v>
      </c>
      <c r="CA108" s="241">
        <f>IF(CA$32="",IF(CA$31="",(SUMIF(S!$HC$15:$HL$15,'Ciclo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Semaforico'!CA$30,O!$HC83:$HL83))*CA$31),(SUMIF(S!$HC$15:$HL$15,'Ciclo Semaforico'!CA$32,S!$HC83:$HL83)+SUMIF(N!$HC$15:$HL$15,'Ciclo Semaforico'!CA$32,N!$HC83:$HL83)+SUMIF(E!$HC$15:$HL$15,'Ciclo Semaforico'!CA$32,E!$HC83:$HL83)+SUMIF(O!$HC$15:$HL$15,'Ciclo Semaforico'!CA$32,O!$HC83:$HL83))-IF(CA$31="",(SUMIF(S!$HC$15:$HL$15,'Ciclo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Semaforico'!CA$30,O!$HC83:$HL83))*CA$31))</f>
        <v>0</v>
      </c>
      <c r="CB108" s="241">
        <f>IF(CB$32="",IF(CB$31="",(SUMIF(S!$HC$15:$HL$15,'Ciclo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Semaforico'!CB$30,O!$HC83:$HL83))*CB$31),(SUMIF(S!$HC$15:$HL$15,'Ciclo Semaforico'!CB$32,S!$HC83:$HL83)+SUMIF(N!$HC$15:$HL$15,'Ciclo Semaforico'!CB$32,N!$HC83:$HL83)+SUMIF(E!$HC$15:$HL$15,'Ciclo Semaforico'!CB$32,E!$HC83:$HL83)+SUMIF(O!$HC$15:$HL$15,'Ciclo Semaforico'!CB$32,O!$HC83:$HL83))-IF(CB$31="",(SUMIF(S!$HC$15:$HL$15,'Ciclo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Semaforico'!CB$30,O!$HC83:$HL83))*CB$31))</f>
        <v>0</v>
      </c>
      <c r="CC108" s="241">
        <f>IF(CC$32="",IF(CC$31="",(SUMIF(S!$HC$15:$HL$15,'Ciclo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Semaforico'!CC$30,O!$HC83:$HL83))*CC$31),(SUMIF(S!$HC$15:$HL$15,'Ciclo Semaforico'!CC$32,S!$HC83:$HL83)+SUMIF(N!$HC$15:$HL$15,'Ciclo Semaforico'!CC$32,N!$HC83:$HL83)+SUMIF(E!$HC$15:$HL$15,'Ciclo Semaforico'!CC$32,E!$HC83:$HL83)+SUMIF(O!$HC$15:$HL$15,'Ciclo Semaforico'!CC$32,O!$HC83:$HL83))-IF(CC$31="",(SUMIF(S!$HC$15:$HL$15,'Ciclo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Semaforico'!CC$30,O!$HC83:$HL83))*CC$31))</f>
        <v>0</v>
      </c>
      <c r="CD108" s="241">
        <f>IF(CD$32="",IF(CD$31="",(SUMIF(S!$HC$15:$HL$15,'Ciclo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Semaforico'!CD$30,O!$HC83:$HL83))*CD$31),(SUMIF(S!$HC$15:$HL$15,'Ciclo Semaforico'!CD$32,S!$HC83:$HL83)+SUMIF(N!$HC$15:$HL$15,'Ciclo Semaforico'!CD$32,N!$HC83:$HL83)+SUMIF(E!$HC$15:$HL$15,'Ciclo Semaforico'!CD$32,E!$HC83:$HL83)+SUMIF(O!$HC$15:$HL$15,'Ciclo Semaforico'!CD$32,O!$HC83:$HL83))-IF(CD$31="",(SUMIF(S!$HC$15:$HL$15,'Ciclo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Semaforico'!CD$30,O!$HC83:$HL83))*CD$31))</f>
        <v>0</v>
      </c>
      <c r="CE108" s="241">
        <f>IF(CE$32="",IF(CE$31="",(SUMIF(S!$HC$15:$HL$15,'Ciclo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Semaforico'!CE$30,O!$HC83:$HL83))*CE$31),(SUMIF(S!$HC$15:$HL$15,'Ciclo Semaforico'!CE$32,S!$HC83:$HL83)+SUMIF(N!$HC$15:$HL$15,'Ciclo Semaforico'!CE$32,N!$HC83:$HL83)+SUMIF(E!$HC$15:$HL$15,'Ciclo Semaforico'!CE$32,E!$HC83:$HL83)+SUMIF(O!$HC$15:$HL$15,'Ciclo Semaforico'!CE$32,O!$HC83:$HL83))-IF(CE$31="",(SUMIF(S!$HC$15:$HL$15,'Ciclo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Semaforico'!CE$30,O!$HC83:$HL83))*CE$31))</f>
        <v>0</v>
      </c>
      <c r="CF108" s="241">
        <f>IF(CF$32="",IF(CF$31="",(SUMIF(S!$HC$15:$HL$15,'Ciclo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Semaforico'!CF$30,O!$HC83:$HL83))*CF$31),(SUMIF(S!$HC$15:$HL$15,'Ciclo Semaforico'!CF$32,S!$HC83:$HL83)+SUMIF(N!$HC$15:$HL$15,'Ciclo Semaforico'!CF$32,N!$HC83:$HL83)+SUMIF(E!$HC$15:$HL$15,'Ciclo Semaforico'!CF$32,E!$HC83:$HL83)+SUMIF(O!$HC$15:$HL$15,'Ciclo Semaforico'!CF$32,O!$HC83:$HL83))-IF(CF$31="",(SUMIF(S!$HC$15:$HL$15,'Ciclo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Semaforico'!CF$30,O!$HC83:$HL83))*CF$31))</f>
        <v>0</v>
      </c>
      <c r="CG108" s="241">
        <f>IF(CG$32="",IF(CG$31="",(SUMIF(S!$HC$15:$HL$15,'Ciclo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Semaforico'!CG$30,O!$HC83:$HL83))*CG$31),(SUMIF(S!$HC$15:$HL$15,'Ciclo Semaforico'!CG$32,S!$HC83:$HL83)+SUMIF(N!$HC$15:$HL$15,'Ciclo Semaforico'!CG$32,N!$HC83:$HL83)+SUMIF(E!$HC$15:$HL$15,'Ciclo Semaforico'!CG$32,E!$HC83:$HL83)+SUMIF(O!$HC$15:$HL$15,'Ciclo Semaforico'!CG$32,O!$HC83:$HL83))-IF(CG$31="",(SUMIF(S!$HC$15:$HL$15,'Ciclo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Semaforico'!CG$30,O!$HC83:$HL83))*CG$31))</f>
        <v>0</v>
      </c>
      <c r="CH108" s="242">
        <f>IF(CH$32="",IF(CH$31="",(SUMIF(S!$HC$15:$HL$15,'Ciclo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Semaforico'!CH$30,O!$HC83:$HL83))*CH$31),(SUMIF(S!$HC$15:$HL$15,'Ciclo Semaforico'!CH$32,S!$HC83:$HL83)+SUMIF(N!$HC$15:$HL$15,'Ciclo Semaforico'!CH$32,N!$HC83:$HL83)+SUMIF(E!$HC$15:$HL$15,'Ciclo Semaforico'!CH$32,E!$HC83:$HL83)+SUMIF(O!$HC$15:$HL$15,'Ciclo Semaforico'!CH$32,O!$HC83:$HL83))-IF(CH$31="",(SUMIF(S!$HC$15:$HL$15,'Ciclo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Semaforico'!CH$30,O!$HC83:$HL83))*CH$31))</f>
        <v>0</v>
      </c>
      <c r="CI108" s="240" t="e">
        <f t="shared" ref="CI108:CI136" si="339">+SUM(AA105:AA108)</f>
        <v>#REF!</v>
      </c>
      <c r="CJ108" s="241" t="e">
        <f t="shared" ref="CJ108:CJ136" si="340">+SUM(AB105:AB108)</f>
        <v>#REF!</v>
      </c>
      <c r="CK108" s="241" t="e">
        <f t="shared" ref="CK108:CK136" si="341">+SUM(AC105:AC108)</f>
        <v>#REF!</v>
      </c>
      <c r="CL108" s="241" t="e">
        <f t="shared" ref="CL108:CL136" si="342">+SUM(AD105:AD108)</f>
        <v>#REF!</v>
      </c>
      <c r="CM108" s="241" t="e">
        <f t="shared" ref="CM108:CM136" si="343">+SUM(AE105:AE108)</f>
        <v>#REF!</v>
      </c>
      <c r="CN108" s="241" t="e">
        <f t="shared" ref="CN108:CN136" si="344">+SUM(AF105:AF108)</f>
        <v>#REF!</v>
      </c>
      <c r="CO108" s="241" t="e">
        <f t="shared" ref="CO108:CO136" si="345">+SUM(AG105:AG108)</f>
        <v>#REF!</v>
      </c>
      <c r="CP108" s="241" t="e">
        <f t="shared" ref="CP108:CP136" si="346">+SUM(AH105:AH108)</f>
        <v>#REF!</v>
      </c>
      <c r="CQ108" s="241" t="e">
        <f t="shared" ref="CQ108:CQ136" si="347">+SUM(AI105:AI108)</f>
        <v>#REF!</v>
      </c>
      <c r="CR108" s="241" t="e">
        <f t="shared" ref="CR108:CR136" si="348">+SUM(AJ105:AJ108)</f>
        <v>#REF!</v>
      </c>
      <c r="CS108" s="241" t="e">
        <f t="shared" ref="CS108:CS136" si="349">+SUM(AK105:AK108)</f>
        <v>#REF!</v>
      </c>
      <c r="CT108" s="242">
        <f t="shared" ref="CT108:CT136" si="350">+SUM(AL105:AL108)</f>
        <v>0</v>
      </c>
      <c r="CU108" s="240" t="e">
        <f t="shared" ref="CU108:CU136" si="351">+SUM(AM105:AM108)</f>
        <v>#REF!</v>
      </c>
      <c r="CV108" s="241" t="e">
        <f t="shared" ref="CV108:CV136" si="352">+SUM(AN105:AN108)</f>
        <v>#REF!</v>
      </c>
      <c r="CW108" s="241" t="e">
        <f t="shared" ref="CW108:CW136" si="353">+SUM(AO105:AO108)</f>
        <v>#REF!</v>
      </c>
      <c r="CX108" s="241">
        <f t="shared" ref="CX108:CX136" si="354">+SUM(AP105:AP108)</f>
        <v>0</v>
      </c>
      <c r="CY108" s="241">
        <f t="shared" ref="CY108:CY136" si="355">+SUM(AQ105:AQ108)</f>
        <v>0</v>
      </c>
      <c r="CZ108" s="241">
        <f t="shared" ref="CZ108:CZ136" si="356">+SUM(AR105:AR108)</f>
        <v>0</v>
      </c>
      <c r="DA108" s="241">
        <f t="shared" ref="DA108:DA136" si="357">+SUM(AS105:AS108)</f>
        <v>0</v>
      </c>
      <c r="DB108" s="241">
        <f t="shared" ref="DB108:DB136" si="358">+SUM(AT105:AT108)</f>
        <v>0</v>
      </c>
      <c r="DC108" s="241">
        <f t="shared" ref="DC108:DC136" si="359">+SUM(AU105:AU108)</f>
        <v>0</v>
      </c>
      <c r="DD108" s="241">
        <f t="shared" ref="DD108:DD136" si="360">+SUM(AV105:AV108)</f>
        <v>0</v>
      </c>
      <c r="DE108" s="241">
        <f t="shared" ref="DE108:DE136" si="361">+SUM(AW105:AW108)</f>
        <v>0</v>
      </c>
      <c r="DF108" s="242">
        <f t="shared" ref="DF108:DF136" si="362">+SUM(AX105:AX108)</f>
        <v>0</v>
      </c>
      <c r="DG108" s="240">
        <f t="shared" ref="DG108:DG136" si="363">+SUM(AY105:AY108)</f>
        <v>0</v>
      </c>
      <c r="DH108" s="241">
        <f t="shared" ref="DH108:DH136" si="364">+SUM(AZ105:AZ108)</f>
        <v>0</v>
      </c>
      <c r="DI108" s="241">
        <f t="shared" ref="DI108:DI136" si="365">+SUM(BA105:BA108)</f>
        <v>0</v>
      </c>
      <c r="DJ108" s="241">
        <f t="shared" ref="DJ108:DJ136" si="366">+SUM(BB105:BB108)</f>
        <v>0</v>
      </c>
      <c r="DK108" s="241">
        <f t="shared" ref="DK108:DK136" si="367">+SUM(BC105:BC108)</f>
        <v>0</v>
      </c>
      <c r="DL108" s="241">
        <f t="shared" ref="DL108:DL136" si="368">+SUM(BD105:BD108)</f>
        <v>0</v>
      </c>
      <c r="DM108" s="241">
        <f t="shared" ref="DM108:DM136" si="369">+SUM(BE105:BE108)</f>
        <v>0</v>
      </c>
      <c r="DN108" s="241">
        <f t="shared" ref="DN108:DN136" si="370">+SUM(BF105:BF108)</f>
        <v>0</v>
      </c>
      <c r="DO108" s="241">
        <f t="shared" ref="DO108:DO136" si="371">+SUM(BG105:BG108)</f>
        <v>0</v>
      </c>
      <c r="DP108" s="241">
        <f t="shared" ref="DP108:DP136" si="372">+SUM(BH105:BH108)</f>
        <v>0</v>
      </c>
      <c r="DQ108" s="241">
        <f t="shared" ref="DQ108:DQ136" si="373">+SUM(BI105:BI108)</f>
        <v>0</v>
      </c>
      <c r="DR108" s="242">
        <f t="shared" ref="DR108:DR136" si="374">+SUM(BJ105:BJ108)</f>
        <v>0</v>
      </c>
      <c r="DS108" s="240">
        <f t="shared" ref="DS108:DS136" si="375">+SUM(BK105:BK108)</f>
        <v>0</v>
      </c>
      <c r="DT108" s="241">
        <f t="shared" ref="DT108:DT136" si="376">+SUM(BL105:BL108)</f>
        <v>0</v>
      </c>
      <c r="DU108" s="241">
        <f t="shared" ref="DU108:DU136" si="377">+SUM(BM105:BM108)</f>
        <v>0</v>
      </c>
      <c r="DV108" s="241">
        <f t="shared" ref="DV108:DV136" si="378">+SUM(BN105:BN108)</f>
        <v>0</v>
      </c>
      <c r="DW108" s="241">
        <f t="shared" ref="DW108:DW136" si="379">+SUM(BO105:BO108)</f>
        <v>0</v>
      </c>
      <c r="DX108" s="241">
        <f t="shared" ref="DX108:DX136" si="380">+SUM(BP105:BP108)</f>
        <v>0</v>
      </c>
      <c r="DY108" s="241">
        <f t="shared" ref="DY108:DY136" si="381">+SUM(BQ105:BQ108)</f>
        <v>0</v>
      </c>
      <c r="DZ108" s="241">
        <f t="shared" ref="DZ108:DZ136" si="382">+SUM(BR105:BR108)</f>
        <v>0</v>
      </c>
      <c r="EA108" s="241">
        <f t="shared" ref="EA108:EA136" si="383">+SUM(BS105:BS108)</f>
        <v>0</v>
      </c>
      <c r="EB108" s="241">
        <f t="shared" ref="EB108:EB136" si="384">+SUM(BT105:BT108)</f>
        <v>0</v>
      </c>
      <c r="EC108" s="241">
        <f t="shared" ref="EC108:EC136" si="385">+SUM(BU105:BU108)</f>
        <v>0</v>
      </c>
      <c r="ED108" s="242">
        <f t="shared" ref="ED108:ED136" si="386">+SUM(BV105:BV108)</f>
        <v>0</v>
      </c>
      <c r="EE108" s="240">
        <f t="shared" ref="EE108:EE136" si="387">+SUM(BW105:BW108)</f>
        <v>0</v>
      </c>
      <c r="EF108" s="241">
        <f t="shared" ref="EF108:EF136" si="388">+SUM(BX105:BX108)</f>
        <v>0</v>
      </c>
      <c r="EG108" s="241">
        <f t="shared" ref="EG108:EG136" si="389">+SUM(BY105:BY108)</f>
        <v>0</v>
      </c>
      <c r="EH108" s="241">
        <f t="shared" ref="EH108:EH136" si="390">+SUM(BZ105:BZ108)</f>
        <v>0</v>
      </c>
      <c r="EI108" s="241">
        <f t="shared" ref="EI108:EI136" si="391">+SUM(CA105:CA108)</f>
        <v>0</v>
      </c>
      <c r="EJ108" s="241">
        <f t="shared" ref="EJ108:EJ136" si="392">+SUM(CB105:CB108)</f>
        <v>0</v>
      </c>
      <c r="EK108" s="241">
        <f t="shared" ref="EK108:EK136" si="393">+SUM(CC105:CC108)</f>
        <v>0</v>
      </c>
      <c r="EL108" s="241">
        <f t="shared" ref="EL108:EL136" si="394">+SUM(CD105:CD108)</f>
        <v>0</v>
      </c>
      <c r="EM108" s="241">
        <f t="shared" ref="EM108:EM136" si="395">+SUM(CE105:CE108)</f>
        <v>0</v>
      </c>
      <c r="EN108" s="241">
        <f t="shared" ref="EN108:EN136" si="396">+SUM(CF105:CF108)</f>
        <v>0</v>
      </c>
      <c r="EO108" s="241">
        <f t="shared" ref="EO108:EO136" si="397">+SUM(CG105:CG108)</f>
        <v>0</v>
      </c>
      <c r="EP108" s="242">
        <f t="shared" ref="EP108:EP136" si="398">+SUM(CH105:CH108)</f>
        <v>0</v>
      </c>
      <c r="EQ108" s="251" t="e">
        <f t="shared" ref="EQ108:EQ136" si="399">+IF(EQ$30="","",ROUND(((CI108*EQ$32)/EQ$31)/$IU108,2))</f>
        <v>#REF!</v>
      </c>
      <c r="ER108" s="252" t="e">
        <f t="shared" ref="ER108:ER136" si="400">+IF(ER$30="","",ROUND(((CJ108*ER$32)/ER$31)/$IU108,2))</f>
        <v>#REF!</v>
      </c>
      <c r="ES108" s="252" t="e">
        <f t="shared" ref="ES108:ES136" si="401">+IF(ES$30="","",ROUND(((CK108*ES$32)/ES$31)/$IU108,2))</f>
        <v>#REF!</v>
      </c>
      <c r="ET108" s="252" t="e">
        <f t="shared" ref="ET108:ET136" si="402">+IF(ET$30="","",ROUND(((CL108*ET$32)/ET$31)/$IU108,2))</f>
        <v>#REF!</v>
      </c>
      <c r="EU108" s="252" t="e">
        <f t="shared" ref="EU108:EU136" si="403">+IF(EU$30="","",ROUND(((CM108*EU$32)/EU$31)/$IU108,2))</f>
        <v>#REF!</v>
      </c>
      <c r="EV108" s="252" t="e">
        <f t="shared" ref="EV108:EV136" si="404">+IF(EV$30="","",ROUND(((CN108*EV$32)/EV$31)/$IU108,2))</f>
        <v>#REF!</v>
      </c>
      <c r="EW108" s="252" t="e">
        <f t="shared" ref="EW108:EW136" si="405">+IF(EW$30="","",ROUND(((CO108*EW$32)/EW$31)/$IU108,2))</f>
        <v>#REF!</v>
      </c>
      <c r="EX108" s="252" t="e">
        <f t="shared" ref="EX108:EX136" si="406">+IF(EX$30="","",ROUND(((CP108*EX$32)/EX$31)/$IU108,2))</f>
        <v>#REF!</v>
      </c>
      <c r="EY108" s="252" t="e">
        <f t="shared" ref="EY108:EY136" si="407">+IF(EY$30="","",ROUND(((CQ108*EY$32)/EY$31)/$IU108,2))</f>
        <v>#REF!</v>
      </c>
      <c r="EZ108" s="252" t="e">
        <f t="shared" ref="EZ108:EZ136" si="408">+IF(EZ$30="","",ROUND(((CR108*EZ$32)/EZ$31)/$IU108,2))</f>
        <v>#REF!</v>
      </c>
      <c r="FA108" s="252" t="e">
        <f t="shared" ref="FA108:FA136" si="409">+IF(FA$30="","",ROUND(((CS108*FA$32)/FA$31)/$IU108,2))</f>
        <v>#REF!</v>
      </c>
      <c r="FB108" s="253" t="str">
        <f t="shared" ref="FB108:FB136" si="410">+IF(FB$30="","",ROUND(((CT108*FB$32)/FB$31)/$IU108,2))</f>
        <v/>
      </c>
      <c r="FC108" s="251" t="e">
        <f t="shared" ref="FC108:FC136" si="411">+IF(FC$30="","",ROUND(((CU108*FC$32)/FC$31)/$IU108,2))</f>
        <v>#REF!</v>
      </c>
      <c r="FD108" s="252" t="e">
        <f t="shared" ref="FD108:FD136" si="412">+IF(FD$30="","",ROUND(((CV108*FD$32)/FD$31)/$IU108,2))</f>
        <v>#REF!</v>
      </c>
      <c r="FE108" s="252" t="e">
        <f t="shared" ref="FE108:FE136" si="413">+IF(FE$30="","",ROUND(((CW108*FE$32)/FE$31)/$IU108,2))</f>
        <v>#REF!</v>
      </c>
      <c r="FF108" s="252" t="str">
        <f t="shared" ref="FF108:FF136" si="414">+IF(FF$30="","",ROUND(((CX108*FF$32)/FF$31)/$IU108,2))</f>
        <v/>
      </c>
      <c r="FG108" s="252" t="str">
        <f t="shared" ref="FG108:FG136" si="415">+IF(FG$30="","",ROUND(((CY108*FG$32)/FG$31)/$IU108,2))</f>
        <v/>
      </c>
      <c r="FH108" s="252" t="str">
        <f t="shared" ref="FH108:FH136" si="416">+IF(FH$30="","",ROUND(((CZ108*FH$32)/FH$31)/$IU108,2))</f>
        <v/>
      </c>
      <c r="FI108" s="252" t="str">
        <f t="shared" ref="FI108:FI136" si="417">+IF(FI$30="","",ROUND(((DA108*FI$32)/FI$31)/$IU108,2))</f>
        <v/>
      </c>
      <c r="FJ108" s="252" t="str">
        <f t="shared" ref="FJ108:FJ136" si="418">+IF(FJ$30="","",ROUND(((DB108*FJ$32)/FJ$31)/$IU108,2))</f>
        <v/>
      </c>
      <c r="FK108" s="252" t="str">
        <f t="shared" ref="FK108:FK136" si="419">+IF(FK$30="","",ROUND(((DC108*FK$32)/FK$31)/$IU108,2))</f>
        <v/>
      </c>
      <c r="FL108" s="252" t="str">
        <f t="shared" ref="FL108:FL136" si="420">+IF(FL$30="","",ROUND(((DD108*FL$32)/FL$31)/$IU108,2))</f>
        <v/>
      </c>
      <c r="FM108" s="252" t="str">
        <f t="shared" ref="FM108:FM136" si="421">+IF(FM$30="","",ROUND(((DE108*FM$32)/FM$31)/$IU108,2))</f>
        <v/>
      </c>
      <c r="FN108" s="253" t="str">
        <f t="shared" ref="FN108:FN136" si="422">+IF(FN$30="","",ROUND(((DF108*FN$32)/FN$31)/$IU108,2))</f>
        <v/>
      </c>
      <c r="FO108" s="251" t="str">
        <f t="shared" ref="FO108:FO136" si="423">+IF(FO$30="","",ROUND(((DG108*FO$32)/FO$31)/$IU108,2))</f>
        <v/>
      </c>
      <c r="FP108" s="252" t="str">
        <f t="shared" ref="FP108:FP136" si="424">+IF(FP$30="","",ROUND(((DH108*FP$32)/FP$31)/$IU108,2))</f>
        <v/>
      </c>
      <c r="FQ108" s="252" t="str">
        <f t="shared" ref="FQ108:FQ136" si="425">+IF(FQ$30="","",ROUND(((DI108*FQ$32)/FQ$31)/$IU108,2))</f>
        <v/>
      </c>
      <c r="FR108" s="252" t="str">
        <f t="shared" ref="FR108:FR136" si="426">+IF(FR$30="","",ROUND(((DJ108*FR$32)/FR$31)/$IU108,2))</f>
        <v/>
      </c>
      <c r="FS108" s="252" t="str">
        <f t="shared" ref="FS108:FS136" si="427">+IF(FS$30="","",ROUND(((DK108*FS$32)/FS$31)/$IU108,2))</f>
        <v/>
      </c>
      <c r="FT108" s="252" t="str">
        <f t="shared" ref="FT108:FT136" si="428">+IF(FT$30="","",ROUND(((DL108*FT$32)/FT$31)/$IU108,2))</f>
        <v/>
      </c>
      <c r="FU108" s="252" t="str">
        <f t="shared" ref="FU108:FU136" si="429">+IF(FU$30="","",ROUND(((DM108*FU$32)/FU$31)/$IU108,2))</f>
        <v/>
      </c>
      <c r="FV108" s="252" t="str">
        <f t="shared" ref="FV108:FV136" si="430">+IF(FV$30="","",ROUND(((DN108*FV$32)/FV$31)/$IU108,2))</f>
        <v/>
      </c>
      <c r="FW108" s="252" t="str">
        <f t="shared" ref="FW108:FW136" si="431">+IF(FW$30="","",ROUND(((DO108*FW$32)/FW$31)/$IU108,2))</f>
        <v/>
      </c>
      <c r="FX108" s="252" t="str">
        <f t="shared" ref="FX108:FX136" si="432">+IF(FX$30="","",ROUND(((DP108*FX$32)/FX$31)/$IU108,2))</f>
        <v/>
      </c>
      <c r="FY108" s="252" t="str">
        <f t="shared" ref="FY108:FY136" si="433">+IF(FY$30="","",ROUND(((DQ108*FY$32)/FY$31)/$IU108,2))</f>
        <v/>
      </c>
      <c r="FZ108" s="253" t="str">
        <f t="shared" ref="FZ108:FZ136" si="434">+IF(FZ$30="","",ROUND(((DR108*FZ$32)/FZ$31)/$IU108,2))</f>
        <v/>
      </c>
      <c r="GA108" s="251" t="str">
        <f t="shared" ref="GA108:GA136" si="435">+IF(GA$30="","",ROUND(((DS108*GA$32)/GA$31)/$IU108,2))</f>
        <v/>
      </c>
      <c r="GB108" s="252" t="str">
        <f t="shared" ref="GB108:GB136" si="436">+IF(GB$30="","",ROUND(((DT108*GB$32)/GB$31)/$IU108,2))</f>
        <v/>
      </c>
      <c r="GC108" s="252" t="str">
        <f t="shared" ref="GC108:GC136" si="437">+IF(GC$30="","",ROUND(((DU108*GC$32)/GC$31)/$IU108,2))</f>
        <v/>
      </c>
      <c r="GD108" s="252" t="str">
        <f t="shared" ref="GD108:GD136" si="438">+IF(GD$30="","",ROUND(((DV108*GD$32)/GD$31)/$IU108,2))</f>
        <v/>
      </c>
      <c r="GE108" s="252" t="str">
        <f t="shared" ref="GE108:GE136" si="439">+IF(GE$30="","",ROUND(((DW108*GE$32)/GE$31)/$IU108,2))</f>
        <v/>
      </c>
      <c r="GF108" s="252" t="str">
        <f t="shared" ref="GF108:GF136" si="440">+IF(GF$30="","",ROUND(((DX108*GF$32)/GF$31)/$IU108,2))</f>
        <v/>
      </c>
      <c r="GG108" s="252" t="str">
        <f t="shared" ref="GG108:GG136" si="441">+IF(GG$30="","",ROUND(((DY108*GG$32)/GG$31)/$IU108,2))</f>
        <v/>
      </c>
      <c r="GH108" s="252" t="str">
        <f t="shared" ref="GH108:GH136" si="442">+IF(GH$30="","",ROUND(((DZ108*GH$32)/GH$31)/$IU108,2))</f>
        <v/>
      </c>
      <c r="GI108" s="252" t="str">
        <f t="shared" ref="GI108:GI136" si="443">+IF(GI$30="","",ROUND(((EA108*GI$32)/GI$31)/$IU108,2))</f>
        <v/>
      </c>
      <c r="GJ108" s="252" t="str">
        <f t="shared" ref="GJ108:GJ136" si="444">+IF(GJ$30="","",ROUND(((EB108*GJ$32)/GJ$31)/$IU108,2))</f>
        <v/>
      </c>
      <c r="GK108" s="252" t="str">
        <f t="shared" ref="GK108:GK136" si="445">+IF(GK$30="","",ROUND(((EC108*GK$32)/GK$31)/$IU108,2))</f>
        <v/>
      </c>
      <c r="GL108" s="253" t="str">
        <f t="shared" ref="GL108:GL136" si="446">+IF(GL$30="","",ROUND(((ED108*GL$32)/GL$31)/$IU108,2))</f>
        <v/>
      </c>
      <c r="GM108" s="251" t="str">
        <f t="shared" ref="GM108:GM136" si="447">+IF(GM$30="","",ROUND(((EE108*GM$32)/GM$31)/$IU108,2))</f>
        <v/>
      </c>
      <c r="GN108" s="252" t="str">
        <f t="shared" ref="GN108:GN136" si="448">+IF(GN$30="","",ROUND(((EF108*GN$32)/GN$31)/$IU108,2))</f>
        <v/>
      </c>
      <c r="GO108" s="252" t="str">
        <f t="shared" ref="GO108:GO136" si="449">+IF(GO$30="","",ROUND(((EG108*GO$32)/GO$31)/$IU108,2))</f>
        <v/>
      </c>
      <c r="GP108" s="252" t="str">
        <f t="shared" ref="GP108:GP136" si="450">+IF(GP$30="","",ROUND(((EH108*GP$32)/GP$31)/$IU108,2))</f>
        <v/>
      </c>
      <c r="GQ108" s="252" t="str">
        <f t="shared" ref="GQ108:GQ136" si="451">+IF(GQ$30="","",ROUND(((EI108*GQ$32)/GQ$31)/$IU108,2))</f>
        <v/>
      </c>
      <c r="GR108" s="252" t="str">
        <f t="shared" ref="GR108:GR136" si="452">+IF(GR$30="","",ROUND(((EJ108*GR$32)/GR$31)/$IU108,2))</f>
        <v/>
      </c>
      <c r="GS108" s="252" t="str">
        <f t="shared" ref="GS108:GS136" si="453">+IF(GS$30="","",ROUND(((EK108*GS$32)/GS$31)/$IU108,2))</f>
        <v/>
      </c>
      <c r="GT108" s="252" t="str">
        <f t="shared" ref="GT108:GT136" si="454">+IF(GT$30="","",ROUND(((EL108*GT$32)/GT$31)/$IU108,2))</f>
        <v/>
      </c>
      <c r="GU108" s="252" t="str">
        <f t="shared" ref="GU108:GU136" si="455">+IF(GU$30="","",ROUND(((EM108*GU$32)/GU$31)/$IU108,2))</f>
        <v/>
      </c>
      <c r="GV108" s="252" t="str">
        <f t="shared" ref="GV108:GV136" si="456">+IF(GV$30="","",ROUND(((EN108*GV$32)/GV$31)/$IU108,2))</f>
        <v/>
      </c>
      <c r="GW108" s="252" t="str">
        <f t="shared" ref="GW108:GW136" si="457">+IF(GW$30="","",ROUND(((EO108*GW$32)/GW$31)/$IU108,2))</f>
        <v/>
      </c>
      <c r="GX108" s="253" t="str">
        <f t="shared" ref="GX108:GX136" si="458">+IF(GX$30="","",ROUND(((EP108*GX$32)/GX$31)/$IU108,2))</f>
        <v/>
      </c>
      <c r="GY108" s="248" t="e">
        <f t="shared" si="332"/>
        <v>#REF!</v>
      </c>
      <c r="GZ108" s="249" t="e">
        <f t="shared" si="332"/>
        <v>#REF!</v>
      </c>
      <c r="HA108" s="249">
        <f t="shared" si="332"/>
        <v>0</v>
      </c>
      <c r="HB108" s="249">
        <f t="shared" si="332"/>
        <v>0</v>
      </c>
      <c r="HC108" s="249">
        <f t="shared" si="332"/>
        <v>0</v>
      </c>
      <c r="HD108" s="249">
        <f t="shared" si="332"/>
        <v>0</v>
      </c>
      <c r="HE108" s="249">
        <f t="shared" si="332"/>
        <v>0</v>
      </c>
      <c r="HF108" s="250">
        <f t="shared" ref="HF108:HF136" si="459">+SUMIF($EQ$30:$FB$30,HF$29,$EQ108:$FB108)+SUMIF($EQ$30:$FB$30,HF$30,$EQ108:$FB108)+SUMIF($EQ$30:$FB$30,HF$31,$EQ108:$FB108)+SUMIF($EQ$30:$FB$30,HF$32,$EQ108:$FB108)+SUMIF($EQ$30:$FB$30,HF$33,$EQ108:$FB108)+SUMIF($EQ$30:$FB$30,HF$34,$EQ108:$FB108)+SUMIF($EQ$30:$FB$30,HF$35,$EQ108:$FB108)+SUMIF($EQ$30:$FB$30,HF$36,$EQ108:$FB108)+SUMIF($EQ$30:$FB$30,HF$37,$EQ108:$FB108)+SUMIF($EQ$30:$FB$30,HF$38,$EQ108:$FB108)+SUMIF($EQ$30:$FB$30,HF$39,$EQ108:$FB108)+SUMIF($EQ$30:$FB$30,HF$40,$EQ108:$FB108)</f>
        <v>0</v>
      </c>
      <c r="HG108" s="248" t="e">
        <f t="shared" si="333"/>
        <v>#REF!</v>
      </c>
      <c r="HH108" s="249" t="e">
        <f t="shared" si="333"/>
        <v>#REF!</v>
      </c>
      <c r="HI108" s="249">
        <f t="shared" si="333"/>
        <v>0</v>
      </c>
      <c r="HJ108" s="249">
        <f t="shared" si="333"/>
        <v>0</v>
      </c>
      <c r="HK108" s="249">
        <f t="shared" si="333"/>
        <v>0</v>
      </c>
      <c r="HL108" s="249">
        <f t="shared" si="333"/>
        <v>0</v>
      </c>
      <c r="HM108" s="249">
        <f t="shared" si="333"/>
        <v>0</v>
      </c>
      <c r="HN108" s="250">
        <f t="shared" ref="HN108" si="460">+SUMIF($FC$30:$FN$30,HN$29,$FC108:$FN108)+SUMIF($FC$30:$FN$30,HN$30,$FC108:$FN108)+SUMIF($FC$30:$FN$30,HN$31,$FC108:$FN108)+SUMIF($FC$30:$FN$30,HN$32,$FC108:$FN108)+SUMIF($FC$30:$FN$30,HN$33,$FC108:$FN108)+SUMIF($FC$30:$FN$30,HN$34,$FC108:$FN108)+SUMIF($FC$30:$FN$30,HN$35,$FC108:$FN108)+SUMIF($FC$30:$FN$30,HN$36,$FC108:$FN108)+SUMIF($FC$30:$FN$30,HN$37,$FC108:$FN108)+SUMIF($FC$30:$FN$30,HN$38,$FC108:$FN108)+SUMIF($FC$30:$FN$30,HN$39,$FC108:$FN108)+SUMIF($FC$30:$FN$30,HN$40,$FC108:$FN108)</f>
        <v>0</v>
      </c>
      <c r="HO108" s="248">
        <f t="shared" si="334"/>
        <v>0</v>
      </c>
      <c r="HP108" s="249">
        <f t="shared" si="334"/>
        <v>0</v>
      </c>
      <c r="HQ108" s="249">
        <f t="shared" si="334"/>
        <v>0</v>
      </c>
      <c r="HR108" s="249">
        <f t="shared" si="334"/>
        <v>0</v>
      </c>
      <c r="HS108" s="249">
        <f t="shared" si="334"/>
        <v>0</v>
      </c>
      <c r="HT108" s="249">
        <f t="shared" si="334"/>
        <v>0</v>
      </c>
      <c r="HU108" s="249">
        <f t="shared" si="334"/>
        <v>0</v>
      </c>
      <c r="HV108" s="250">
        <f t="shared" ref="HV108" si="461">+SUMIF($FO$30:$FZ$30,HV$29,$FO108:$FZ108)+SUMIF($FO$30:$FZ$30,HV$30,$FO108:$FZ108)+SUMIF($FO$30:$FZ$30,HV$31,$FO108:$FZ108)+SUMIF($FO$30:$FZ$30,HV$32,$FO108:$FZ108)+SUMIF($FO$30:$FZ$30,HV$33,$FO108:$FZ108)+SUMIF($FO$30:$FZ$30,HV$34,$FO108:$FZ108)+SUMIF($FO$30:$FZ$30,HV$35,$FO108:$FZ108)+SUMIF($FO$30:$FZ$30,HV$36,$FO108:$FZ108)+SUMIF($FO$30:$FZ$30,HV$37,$FO108:$FZ108)+SUMIF($FO$30:$FZ$30,HV$38,$FO108:$FZ108)+SUMIF($FO$30:$FZ$30,HV$39,$FO108:$FZ108)+SUMIF($FO$30:$FZ$30,HV$40,$FO108:$FZ108)</f>
        <v>0</v>
      </c>
      <c r="HW108" s="248">
        <f t="shared" si="335"/>
        <v>0</v>
      </c>
      <c r="HX108" s="249">
        <f t="shared" si="335"/>
        <v>0</v>
      </c>
      <c r="HY108" s="249">
        <f t="shared" si="335"/>
        <v>0</v>
      </c>
      <c r="HZ108" s="249">
        <f t="shared" si="335"/>
        <v>0</v>
      </c>
      <c r="IA108" s="249">
        <f t="shared" si="335"/>
        <v>0</v>
      </c>
      <c r="IB108" s="249">
        <f t="shared" si="335"/>
        <v>0</v>
      </c>
      <c r="IC108" s="249">
        <f t="shared" si="335"/>
        <v>0</v>
      </c>
      <c r="ID108" s="250">
        <f t="shared" ref="ID108" si="462">+SUMIF($GA$30:$GL$30,ID$29,$GA108:$GL108)+SUMIF($GA$30:$GL$30,ID$30,$GA108:$GL108)+SUMIF($GA$30:$GL$30,ID$31,$GA108:$GL108)+SUMIF($GA$30:$GL$30,ID$32,$GA108:$GL108)+SUMIF($GA$30:$GL$30,ID$33,$GA108:$GL108)+SUMIF($GA$30:$GL$30,ID$34,$GA108:$GL108)+SUMIF($GA$30:$GL$30,ID$35,$GA108:$GL108)+SUMIF($GA$30:$GL$30,ID$36,$GA108:$GL108)+SUMIF($GA$30:$GL$30,ID$37,$GA108:$GL108)+SUMIF($GA$30:$GL$30,ID$38,$GA108:$GL108)+SUMIF($GA$30:$GL$30,ID$39,$GA108:$GL108)+SUMIF($GA$30:$GL$30,ID$40,$GA108:$GL108)</f>
        <v>0</v>
      </c>
      <c r="IE108" s="248">
        <f t="shared" si="336"/>
        <v>0</v>
      </c>
      <c r="IF108" s="249">
        <f t="shared" si="336"/>
        <v>0</v>
      </c>
      <c r="IG108" s="249">
        <f t="shared" si="336"/>
        <v>0</v>
      </c>
      <c r="IH108" s="249">
        <f t="shared" si="336"/>
        <v>0</v>
      </c>
      <c r="II108" s="249">
        <f t="shared" si="336"/>
        <v>0</v>
      </c>
      <c r="IJ108" s="249">
        <f t="shared" si="336"/>
        <v>0</v>
      </c>
      <c r="IK108" s="249">
        <f t="shared" si="336"/>
        <v>0</v>
      </c>
      <c r="IL108" s="250">
        <f t="shared" ref="IL108" si="463">+SUMIF($GM$30:$GX$30,IL$29,$GM108:$GX108)+SUMIF($GM$30:$GX$30,IL$30,$GM108:$GX108)+SUMIF($GM$30:$GX$30,IL$31,$GM108:$GX108)+SUMIF($GM$30:$GX$30,IL$32,$GM108:$GX108)+SUMIF($GM$30:$GX$30,IL$33,$GM108:$GX108)+SUMIF($GM$30:$GX$30,IL$34,$GM108:$GX108)+SUMIF($GM$30:$GX$30,IL$35,$GM108:$GX108)+SUMIF($GM$30:$GX$30,IL$36,$GM108:$GX108)+SUMIF($GM$30:$GX$30,IL$37,$GM108:$GX108)+SUMIF($GM$30:$GX$30,IL$38,$GM108:$GX108)+SUMIF($GM$30:$GX$30,IL$39,$GM108:$GX108)+SUMIF($GM$30:$GX$30,IL$40,$GM108:$GX108)</f>
        <v>0</v>
      </c>
      <c r="IM108" s="251" t="e">
        <f t="shared" si="203"/>
        <v>#REF!</v>
      </c>
      <c r="IN108" s="252" t="e">
        <f t="shared" si="204"/>
        <v>#REF!</v>
      </c>
      <c r="IO108" s="252">
        <f t="shared" si="205"/>
        <v>0</v>
      </c>
      <c r="IP108" s="252">
        <f t="shared" si="206"/>
        <v>0</v>
      </c>
      <c r="IQ108" s="253">
        <f t="shared" si="207"/>
        <v>0</v>
      </c>
      <c r="IR108" s="405" t="e">
        <f t="shared" si="195"/>
        <v>#REF!</v>
      </c>
      <c r="IS108" s="246">
        <f t="shared" si="202"/>
        <v>13</v>
      </c>
      <c r="IT108" s="254" t="e">
        <f t="shared" ref="IT108:IT136" si="464">+IX108-IS108</f>
        <v>#REF!</v>
      </c>
      <c r="IU108" s="682">
        <v>2600</v>
      </c>
      <c r="IV108" s="410">
        <v>5</v>
      </c>
      <c r="IW108" s="666" t="s">
        <v>245</v>
      </c>
      <c r="IX108" s="667" t="e">
        <f t="shared" si="196"/>
        <v>#REF!</v>
      </c>
      <c r="IY108" s="668" t="e">
        <f t="shared" ref="IY108:IY136" si="465">+IF($IR108=0,"",($IM108/$IR108)*IT108)</f>
        <v>#REF!</v>
      </c>
      <c r="IZ108" s="669">
        <v>3</v>
      </c>
      <c r="JA108" s="670">
        <v>2</v>
      </c>
      <c r="JB108" s="668" t="e">
        <f t="shared" ref="JB108:JB136" si="466">+IF($IR108=0,"",($IN108/$IR108)*IT108)</f>
        <v>#REF!</v>
      </c>
      <c r="JC108" s="669">
        <f t="shared" si="338"/>
        <v>3</v>
      </c>
      <c r="JD108" s="670">
        <f t="shared" si="338"/>
        <v>2</v>
      </c>
      <c r="JE108" s="671" t="e">
        <f t="shared" ref="JE108:JE136" si="467">+IF($IR108=0,"",($IO108/$IR108)*IT108)</f>
        <v>#REF!</v>
      </c>
      <c r="JF108" s="672">
        <v>3</v>
      </c>
      <c r="JG108" s="673">
        <v>0</v>
      </c>
      <c r="JH108" s="671"/>
      <c r="JI108" s="672"/>
      <c r="JJ108" s="673"/>
      <c r="JK108" s="419"/>
      <c r="JL108" s="420"/>
      <c r="JM108" s="421"/>
      <c r="JN108" s="680">
        <v>1</v>
      </c>
      <c r="JO108" s="680">
        <v>1</v>
      </c>
      <c r="JP108" s="680">
        <v>1</v>
      </c>
      <c r="JQ108" s="680">
        <v>1</v>
      </c>
      <c r="JR108" s="681">
        <v>1</v>
      </c>
      <c r="JS108" s="676" t="e">
        <f t="shared" si="201"/>
        <v>#REF!</v>
      </c>
    </row>
    <row r="109" spans="25:279" ht="20.100000000000001" customHeight="1">
      <c r="Y109" s="381" t="e">
        <f>N!IK84</f>
        <v>#REF!</v>
      </c>
      <c r="Z109" s="378" t="s">
        <v>66</v>
      </c>
      <c r="AA109" s="240" t="e">
        <f>IF(AA$32="",IF(AA$31="",(SUMIF(S!$HC$15:$HL$15,'Ciclo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Semaforico'!AA$30,O!$HC84:$HL84))*AA$31),(SUMIF(S!$HC$15:$HL$15,'Ciclo Semaforico'!AA$32,S!$HC84:$HL84)+SUMIF(N!$HC$15:$HL$15,'Ciclo Semaforico'!AA$32,N!$HC84:$HL84)+SUMIF(E!$HC$15:$HL$15,'Ciclo Semaforico'!AA$32,E!$HC84:$HL84)+SUMIF(O!$HC$15:$HL$15,'Ciclo Semaforico'!AA$32,O!$HC84:$HL84))-IF(AA$31="",(SUMIF(S!$HC$15:$HL$15,'Ciclo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Semaforico'!AA$30,O!$HC84:$HL84))*AA$31))</f>
        <v>#REF!</v>
      </c>
      <c r="AB109" s="241" t="e">
        <f>IF(AB$32="",IF(AB$31="",(SUMIF(S!$HC$15:$HL$15,'Ciclo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Semaforico'!AB$30,O!$HC84:$HL84))*AB$31),(SUMIF(S!$HC$15:$HL$15,'Ciclo Semaforico'!AB$32,S!$HC84:$HL84)+SUMIF(N!$HC$15:$HL$15,'Ciclo Semaforico'!AB$32,N!$HC84:$HL84)+SUMIF(E!$HC$15:$HL$15,'Ciclo Semaforico'!AB$32,E!$HC84:$HL84)+SUMIF(O!$HC$15:$HL$15,'Ciclo Semaforico'!AB$32,O!$HC84:$HL84))-IF(AB$31="",(SUMIF(S!$HC$15:$HL$15,'Ciclo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Semaforico'!AB$30,O!$HC84:$HL84))*AB$31))</f>
        <v>#REF!</v>
      </c>
      <c r="AC109" s="241" t="e">
        <f>IF(AC$32="",IF(AC$31="",(SUMIF(S!$HC$15:$HL$15,'Ciclo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Semaforico'!AC$30,O!$HC84:$HL84))*AC$31),(SUMIF(S!$HC$15:$HL$15,'Ciclo Semaforico'!AC$32,S!$HC84:$HL84)+SUMIF(N!$HC$15:$HL$15,'Ciclo Semaforico'!AC$32,N!$HC84:$HL84)+SUMIF(E!$HC$15:$HL$15,'Ciclo Semaforico'!AC$32,E!$HC84:$HL84)+SUMIF(O!$HC$15:$HL$15,'Ciclo Semaforico'!AC$32,O!$HC84:$HL84))-IF(AC$31="",(SUMIF(S!$HC$15:$HL$15,'Ciclo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Semaforico'!AC$30,O!$HC84:$HL84))*AC$31))</f>
        <v>#REF!</v>
      </c>
      <c r="AD109" s="241" t="e">
        <f>IF(AD$32="",IF(AD$31="",(SUMIF(S!$HC$15:$HL$15,'Ciclo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Semaforico'!AD$30,O!$HC84:$HL84))*AD$31),(SUMIF(S!$HC$15:$HL$15,'Ciclo Semaforico'!AD$32,S!$HC84:$HL84)+SUMIF(N!$HC$15:$HL$15,'Ciclo Semaforico'!AD$32,N!$HC84:$HL84)+SUMIF(E!$HC$15:$HL$15,'Ciclo Semaforico'!AD$32,E!$HC84:$HL84)+SUMIF(O!$HC$15:$HL$15,'Ciclo Semaforico'!AD$32,O!$HC84:$HL84))-IF(AD$31="",(SUMIF(S!$HC$15:$HL$15,'Ciclo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Semaforico'!AD$30,O!$HC84:$HL84))*AD$31))</f>
        <v>#REF!</v>
      </c>
      <c r="AE109" s="241" t="e">
        <f>IF(AE$32="",IF(AE$31="",(SUMIF(S!$HC$15:$HL$15,'Ciclo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Semaforico'!AE$30,O!$HC84:$HL84))*AE$31),(SUMIF(S!$HC$15:$HL$15,'Ciclo Semaforico'!AE$32,S!$HC84:$HL84)+SUMIF(N!$HC$15:$HL$15,'Ciclo Semaforico'!AE$32,N!$HC84:$HL84)+SUMIF(E!$HC$15:$HL$15,'Ciclo Semaforico'!AE$32,E!$HC84:$HL84)+SUMIF(O!$HC$15:$HL$15,'Ciclo Semaforico'!AE$32,O!$HC84:$HL84))-IF(AE$31="",(SUMIF(S!$HC$15:$HL$15,'Ciclo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Semaforico'!AE$30,O!$HC84:$HL84))*AE$31))</f>
        <v>#REF!</v>
      </c>
      <c r="AF109" s="241" t="e">
        <f>IF(AF$32="",IF(AF$31="",(SUMIF(S!$HC$15:$HL$15,'Ciclo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Semaforico'!AF$30,O!$HC84:$HL84))*AF$31),(SUMIF(S!$HC$15:$HL$15,'Ciclo Semaforico'!AF$32,S!$HC84:$HL84)+SUMIF(N!$HC$15:$HL$15,'Ciclo Semaforico'!AF$32,N!$HC84:$HL84)+SUMIF(E!$HC$15:$HL$15,'Ciclo Semaforico'!AF$32,E!$HC84:$HL84)+SUMIF(O!$HC$15:$HL$15,'Ciclo Semaforico'!AF$32,O!$HC84:$HL84))-IF(AF$31="",(SUMIF(S!$HC$15:$HL$15,'Ciclo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Semaforico'!AF$30,O!$HC84:$HL84))*AF$31))</f>
        <v>#REF!</v>
      </c>
      <c r="AG109" s="241" t="e">
        <f>IF(AG$32="",IF(AG$31="",(SUMIF(S!$HC$15:$HL$15,'Ciclo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Semaforico'!AG$30,O!$HC84:$HL84))*AG$31),(SUMIF(S!$HC$15:$HL$15,'Ciclo Semaforico'!AG$32,S!$HC84:$HL84)+SUMIF(N!$HC$15:$HL$15,'Ciclo Semaforico'!AG$32,N!$HC84:$HL84)+SUMIF(E!$HC$15:$HL$15,'Ciclo Semaforico'!AG$32,E!$HC84:$HL84)+SUMIF(O!$HC$15:$HL$15,'Ciclo Semaforico'!AG$32,O!$HC84:$HL84))-IF(AG$31="",(SUMIF(S!$HC$15:$HL$15,'Ciclo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Semaforico'!AG$30,O!$HC84:$HL84))*AG$31))</f>
        <v>#REF!</v>
      </c>
      <c r="AH109" s="241" t="e">
        <f>IF(AH$32="",IF(AH$31="",(SUMIF(S!$HC$15:$HL$15,'Ciclo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Semaforico'!AH$30,O!$HC84:$HL84))*AH$31),(SUMIF(S!$HC$15:$HL$15,'Ciclo Semaforico'!AH$32,S!$HC84:$HL84)+SUMIF(N!$HC$15:$HL$15,'Ciclo Semaforico'!AH$32,N!$HC84:$HL84)+SUMIF(E!$HC$15:$HL$15,'Ciclo Semaforico'!AH$32,E!$HC84:$HL84)+SUMIF(O!$HC$15:$HL$15,'Ciclo Semaforico'!AH$32,O!$HC84:$HL84))-IF(AH$31="",(SUMIF(S!$HC$15:$HL$15,'Ciclo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Semaforico'!AH$30,O!$HC84:$HL84))*AH$31))</f>
        <v>#REF!</v>
      </c>
      <c r="AI109" s="241" t="e">
        <f>IF(AI$32="",IF(AI$31="",(SUMIF(S!$HC$15:$HL$15,'Ciclo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Semaforico'!AI$30,O!$HC84:$HL84))*AI$31),(SUMIF(S!$HC$15:$HL$15,'Ciclo Semaforico'!AI$32,S!$HC84:$HL84)+SUMIF(N!$HC$15:$HL$15,'Ciclo Semaforico'!AI$32,N!$HC84:$HL84)+SUMIF(E!$HC$15:$HL$15,'Ciclo Semaforico'!AI$32,E!$HC84:$HL84)+SUMIF(O!$HC$15:$HL$15,'Ciclo Semaforico'!AI$32,O!$HC84:$HL84))-IF(AI$31="",(SUMIF(S!$HC$15:$HL$15,'Ciclo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Semaforico'!AI$30,O!$HC84:$HL84))*AI$31))</f>
        <v>#REF!</v>
      </c>
      <c r="AJ109" s="241" t="e">
        <f>IF(AJ$32="",IF(AJ$31="",(SUMIF(S!$HC$15:$HL$15,'Ciclo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Semaforico'!AJ$30,O!$HC84:$HL84))*AJ$31),(SUMIF(S!$HC$15:$HL$15,'Ciclo Semaforico'!AJ$32,S!$HC84:$HL84)+SUMIF(N!$HC$15:$HL$15,'Ciclo Semaforico'!AJ$32,N!$HC84:$HL84)+SUMIF(E!$HC$15:$HL$15,'Ciclo Semaforico'!AJ$32,E!$HC84:$HL84)+SUMIF(O!$HC$15:$HL$15,'Ciclo Semaforico'!AJ$32,O!$HC84:$HL84))-IF(AJ$31="",(SUMIF(S!$HC$15:$HL$15,'Ciclo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Semaforico'!AJ$30,O!$HC84:$HL84))*AJ$31))</f>
        <v>#REF!</v>
      </c>
      <c r="AK109" s="241" t="e">
        <f>IF(AK$32="",IF(AK$31="",(SUMIF(S!$HC$15:$HL$15,'Ciclo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Semaforico'!AK$30,O!$HC84:$HL84))*AK$31),(SUMIF(S!$HC$15:$HL$15,'Ciclo Semaforico'!AK$32,S!$HC84:$HL84)+SUMIF(N!$HC$15:$HL$15,'Ciclo Semaforico'!AK$32,N!$HC84:$HL84)+SUMIF(E!$HC$15:$HL$15,'Ciclo Semaforico'!AK$32,E!$HC84:$HL84)+SUMIF(O!$HC$15:$HL$15,'Ciclo Semaforico'!AK$32,O!$HC84:$HL84))-IF(AK$31="",(SUMIF(S!$HC$15:$HL$15,'Ciclo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Semaforico'!AK$30,O!$HC84:$HL84))*AK$31))</f>
        <v>#REF!</v>
      </c>
      <c r="AL109" s="242">
        <f>IF(AL$32="",IF(AL$31="",(SUMIF(S!$HC$15:$HL$15,'Ciclo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Semaforico'!AL$30,O!$HC84:$HL84))*AL$31),(SUMIF(S!$HC$15:$HL$15,'Ciclo Semaforico'!AL$32,S!$HC84:$HL84)+SUMIF(N!$HC$15:$HL$15,'Ciclo Semaforico'!AL$32,N!$HC84:$HL84)+SUMIF(E!$HC$15:$HL$15,'Ciclo Semaforico'!AL$32,E!$HC84:$HL84)+SUMIF(O!$HC$15:$HL$15,'Ciclo Semaforico'!AL$32,O!$HC84:$HL84))-IF(AL$31="",(SUMIF(S!$HC$15:$HL$15,'Ciclo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Semaforico'!AL$30,O!$HC84:$HL84))*AL$31))</f>
        <v>0</v>
      </c>
      <c r="AM109" s="240" t="e">
        <f>IF(AM$32="",IF(AM$31="",(SUMIF(S!$HC$15:$HL$15,'Ciclo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Semaforico'!AM$30,O!$HC84:$HL84))*AM$31),(SUMIF(S!$HC$15:$HL$15,'Ciclo Semaforico'!AM$32,S!$HC84:$HL84)+SUMIF(N!$HC$15:$HL$15,'Ciclo Semaforico'!AM$32,N!$HC84:$HL84)+SUMIF(E!$HC$15:$HL$15,'Ciclo Semaforico'!AM$32,E!$HC84:$HL84)+SUMIF(O!$HC$15:$HL$15,'Ciclo Semaforico'!AM$32,O!$HC84:$HL84))-IF(AM$31="",(SUMIF(S!$HC$15:$HL$15,'Ciclo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Semaforico'!AM$30,O!$HC84:$HL84))*AM$31))</f>
        <v>#REF!</v>
      </c>
      <c r="AN109" s="241" t="e">
        <f>IF(AN$32="",IF(AN$31="",(SUMIF(S!$HC$15:$HL$15,'Ciclo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Semaforico'!AN$30,O!$HC84:$HL84))*AN$31),(SUMIF(S!$HC$15:$HL$15,'Ciclo Semaforico'!AN$32,S!$HC84:$HL84)+SUMIF(N!$HC$15:$HL$15,'Ciclo Semaforico'!AN$32,N!$HC84:$HL84)+SUMIF(E!$HC$15:$HL$15,'Ciclo Semaforico'!AN$32,E!$HC84:$HL84)+SUMIF(O!$HC$15:$HL$15,'Ciclo Semaforico'!AN$32,O!$HC84:$HL84))-IF(AN$31="",(SUMIF(S!$HC$15:$HL$15,'Ciclo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Semaforico'!AN$30,O!$HC84:$HL84))*AN$31))</f>
        <v>#REF!</v>
      </c>
      <c r="AO109" s="241" t="e">
        <f>IF(AO$32="",IF(AO$31="",(SUMIF(S!$HC$15:$HL$15,'Ciclo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Semaforico'!AO$30,O!$HC84:$HL84))*AO$31),(SUMIF(S!$HC$15:$HL$15,'Ciclo Semaforico'!AO$32,S!$HC84:$HL84)+SUMIF(N!$HC$15:$HL$15,'Ciclo Semaforico'!AO$32,N!$HC84:$HL84)+SUMIF(E!$HC$15:$HL$15,'Ciclo Semaforico'!AO$32,E!$HC84:$HL84)+SUMIF(O!$HC$15:$HL$15,'Ciclo Semaforico'!AO$32,O!$HC84:$HL84))-IF(AO$31="",(SUMIF(S!$HC$15:$HL$15,'Ciclo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Semaforico'!AO$30,O!$HC84:$HL84))*AO$31))</f>
        <v>#REF!</v>
      </c>
      <c r="AP109" s="241">
        <f>IF(AP$32="",IF(AP$31="",(SUMIF(S!$HC$15:$HL$15,'Ciclo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Semaforico'!AP$30,O!$HC84:$HL84))*AP$31),(SUMIF(S!$HC$15:$HL$15,'Ciclo Semaforico'!AP$32,S!$HC84:$HL84)+SUMIF(N!$HC$15:$HL$15,'Ciclo Semaforico'!AP$32,N!$HC84:$HL84)+SUMIF(E!$HC$15:$HL$15,'Ciclo Semaforico'!AP$32,E!$HC84:$HL84)+SUMIF(O!$HC$15:$HL$15,'Ciclo Semaforico'!AP$32,O!$HC84:$HL84))-IF(AP$31="",(SUMIF(S!$HC$15:$HL$15,'Ciclo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Semaforico'!AP$30,O!$HC84:$HL84))*AP$31))</f>
        <v>0</v>
      </c>
      <c r="AQ109" s="241">
        <f>IF(AQ$32="",IF(AQ$31="",(SUMIF(S!$HC$15:$HL$15,'Ciclo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Semaforico'!AQ$30,O!$HC84:$HL84))*AQ$31),(SUMIF(S!$HC$15:$HL$15,'Ciclo Semaforico'!AQ$32,S!$HC84:$HL84)+SUMIF(N!$HC$15:$HL$15,'Ciclo Semaforico'!AQ$32,N!$HC84:$HL84)+SUMIF(E!$HC$15:$HL$15,'Ciclo Semaforico'!AQ$32,E!$HC84:$HL84)+SUMIF(O!$HC$15:$HL$15,'Ciclo Semaforico'!AQ$32,O!$HC84:$HL84))-IF(AQ$31="",(SUMIF(S!$HC$15:$HL$15,'Ciclo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Semaforico'!AQ$30,O!$HC84:$HL84))*AQ$31))</f>
        <v>0</v>
      </c>
      <c r="AR109" s="241">
        <f>IF(AR$32="",IF(AR$31="",(SUMIF(S!$HC$15:$HL$15,'Ciclo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Semaforico'!AR$30,O!$HC84:$HL84))*AR$31),(SUMIF(S!$HC$15:$HL$15,'Ciclo Semaforico'!AR$32,S!$HC84:$HL84)+SUMIF(N!$HC$15:$HL$15,'Ciclo Semaforico'!AR$32,N!$HC84:$HL84)+SUMIF(E!$HC$15:$HL$15,'Ciclo Semaforico'!AR$32,E!$HC84:$HL84)+SUMIF(O!$HC$15:$HL$15,'Ciclo Semaforico'!AR$32,O!$HC84:$HL84))-IF(AR$31="",(SUMIF(S!$HC$15:$HL$15,'Ciclo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Semaforico'!AR$30,O!$HC84:$HL84))*AR$31))</f>
        <v>0</v>
      </c>
      <c r="AS109" s="241">
        <f>IF(AS$32="",IF(AS$31="",(SUMIF(S!$HC$15:$HL$15,'Ciclo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Semaforico'!AS$30,O!$HC84:$HL84))*AS$31),(SUMIF(S!$HC$15:$HL$15,'Ciclo Semaforico'!AS$32,S!$HC84:$HL84)+SUMIF(N!$HC$15:$HL$15,'Ciclo Semaforico'!AS$32,N!$HC84:$HL84)+SUMIF(E!$HC$15:$HL$15,'Ciclo Semaforico'!AS$32,E!$HC84:$HL84)+SUMIF(O!$HC$15:$HL$15,'Ciclo Semaforico'!AS$32,O!$HC84:$HL84))-IF(AS$31="",(SUMIF(S!$HC$15:$HL$15,'Ciclo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Semaforico'!AS$30,O!$HC84:$HL84))*AS$31))</f>
        <v>0</v>
      </c>
      <c r="AT109" s="241">
        <f>IF(AT$32="",IF(AT$31="",(SUMIF(S!$HC$15:$HL$15,'Ciclo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Semaforico'!AT$30,O!$HC84:$HL84))*AT$31),(SUMIF(S!$HC$15:$HL$15,'Ciclo Semaforico'!AT$32,S!$HC84:$HL84)+SUMIF(N!$HC$15:$HL$15,'Ciclo Semaforico'!AT$32,N!$HC84:$HL84)+SUMIF(E!$HC$15:$HL$15,'Ciclo Semaforico'!AT$32,E!$HC84:$HL84)+SUMIF(O!$HC$15:$HL$15,'Ciclo Semaforico'!AT$32,O!$HC84:$HL84))-IF(AT$31="",(SUMIF(S!$HC$15:$HL$15,'Ciclo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Semaforico'!AT$30,O!$HC84:$HL84))*AT$31))</f>
        <v>0</v>
      </c>
      <c r="AU109" s="241">
        <f>IF(AU$32="",IF(AU$31="",(SUMIF(S!$HC$15:$HL$15,'Ciclo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Semaforico'!AU$30,O!$HC84:$HL84))*AU$31),(SUMIF(S!$HC$15:$HL$15,'Ciclo Semaforico'!AU$32,S!$HC84:$HL84)+SUMIF(N!$HC$15:$HL$15,'Ciclo Semaforico'!AU$32,N!$HC84:$HL84)+SUMIF(E!$HC$15:$HL$15,'Ciclo Semaforico'!AU$32,E!$HC84:$HL84)+SUMIF(O!$HC$15:$HL$15,'Ciclo Semaforico'!AU$32,O!$HC84:$HL84))-IF(AU$31="",(SUMIF(S!$HC$15:$HL$15,'Ciclo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Semaforico'!AU$30,O!$HC84:$HL84))*AU$31))</f>
        <v>0</v>
      </c>
      <c r="AV109" s="241">
        <f>IF(AV$32="",IF(AV$31="",(SUMIF(S!$HC$15:$HL$15,'Ciclo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Semaforico'!AV$30,O!$HC84:$HL84))*AV$31),(SUMIF(S!$HC$15:$HL$15,'Ciclo Semaforico'!AV$32,S!$HC84:$HL84)+SUMIF(N!$HC$15:$HL$15,'Ciclo Semaforico'!AV$32,N!$HC84:$HL84)+SUMIF(E!$HC$15:$HL$15,'Ciclo Semaforico'!AV$32,E!$HC84:$HL84)+SUMIF(O!$HC$15:$HL$15,'Ciclo Semaforico'!AV$32,O!$HC84:$HL84))-IF(AV$31="",(SUMIF(S!$HC$15:$HL$15,'Ciclo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Semaforico'!AV$30,O!$HC84:$HL84))*AV$31))</f>
        <v>0</v>
      </c>
      <c r="AW109" s="241">
        <f>IF(AW$32="",IF(AW$31="",(SUMIF(S!$HC$15:$HL$15,'Ciclo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Semaforico'!AW$30,O!$HC84:$HL84))*AW$31),(SUMIF(S!$HC$15:$HL$15,'Ciclo Semaforico'!AW$32,S!$HC84:$HL84)+SUMIF(N!$HC$15:$HL$15,'Ciclo Semaforico'!AW$32,N!$HC84:$HL84)+SUMIF(E!$HC$15:$HL$15,'Ciclo Semaforico'!AW$32,E!$HC84:$HL84)+SUMIF(O!$HC$15:$HL$15,'Ciclo Semaforico'!AW$32,O!$HC84:$HL84))-IF(AW$31="",(SUMIF(S!$HC$15:$HL$15,'Ciclo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Semaforico'!AW$30,O!$HC84:$HL84))*AW$31))</f>
        <v>0</v>
      </c>
      <c r="AX109" s="242">
        <f>IF(AX$32="",IF(AX$31="",(SUMIF(S!$HC$15:$HL$15,'Ciclo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Semaforico'!AX$30,O!$HC84:$HL84))*AX$31),(SUMIF(S!$HC$15:$HL$15,'Ciclo Semaforico'!AX$32,S!$HC84:$HL84)+SUMIF(N!$HC$15:$HL$15,'Ciclo Semaforico'!AX$32,N!$HC84:$HL84)+SUMIF(E!$HC$15:$HL$15,'Ciclo Semaforico'!AX$32,E!$HC84:$HL84)+SUMIF(O!$HC$15:$HL$15,'Ciclo Semaforico'!AX$32,O!$HC84:$HL84))-IF(AX$31="",(SUMIF(S!$HC$15:$HL$15,'Ciclo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Semaforico'!AX$30,O!$HC84:$HL84))*AX$31))</f>
        <v>0</v>
      </c>
      <c r="AY109" s="240">
        <f>IF(AY$32="",IF(AY$31="",(SUMIF(S!$HC$15:$HL$15,'Ciclo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Semaforico'!AY$30,O!$HC84:$HL84))*AY$31),(SUMIF(S!$HC$15:$HL$15,'Ciclo Semaforico'!AY$32,S!$HC84:$HL84)+SUMIF(N!$HC$15:$HL$15,'Ciclo Semaforico'!AY$32,N!$HC84:$HL84)+SUMIF(E!$HC$15:$HL$15,'Ciclo Semaforico'!AY$32,E!$HC84:$HL84)+SUMIF(O!$HC$15:$HL$15,'Ciclo Semaforico'!AY$32,O!$HC84:$HL84))-IF(AY$31="",(SUMIF(S!$HC$15:$HL$15,'Ciclo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Semaforico'!AY$30,O!$HC84:$HL84))*AY$31))</f>
        <v>0</v>
      </c>
      <c r="AZ109" s="241">
        <f>IF(AZ$32="",IF(AZ$31="",(SUMIF(S!$HC$15:$HL$15,'Ciclo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Semaforico'!AZ$30,O!$HC84:$HL84))*AZ$31),(SUMIF(S!$HC$15:$HL$15,'Ciclo Semaforico'!AZ$32,S!$HC84:$HL84)+SUMIF(N!$HC$15:$HL$15,'Ciclo Semaforico'!AZ$32,N!$HC84:$HL84)+SUMIF(E!$HC$15:$HL$15,'Ciclo Semaforico'!AZ$32,E!$HC84:$HL84)+SUMIF(O!$HC$15:$HL$15,'Ciclo Semaforico'!AZ$32,O!$HC84:$HL84))-IF(AZ$31="",(SUMIF(S!$HC$15:$HL$15,'Ciclo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Semaforico'!AZ$30,O!$HC84:$HL84))*AZ$31))</f>
        <v>0</v>
      </c>
      <c r="BA109" s="241">
        <f>IF(BA$32="",IF(BA$31="",(SUMIF(S!$HC$15:$HL$15,'Ciclo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Semaforico'!BA$30,O!$HC84:$HL84))*BA$31),(SUMIF(S!$HC$15:$HL$15,'Ciclo Semaforico'!BA$32,S!$HC84:$HL84)+SUMIF(N!$HC$15:$HL$15,'Ciclo Semaforico'!BA$32,N!$HC84:$HL84)+SUMIF(E!$HC$15:$HL$15,'Ciclo Semaforico'!BA$32,E!$HC84:$HL84)+SUMIF(O!$HC$15:$HL$15,'Ciclo Semaforico'!BA$32,O!$HC84:$HL84))-IF(BA$31="",(SUMIF(S!$HC$15:$HL$15,'Ciclo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Semaforico'!BA$30,O!$HC84:$HL84))*BA$31))</f>
        <v>0</v>
      </c>
      <c r="BB109" s="241">
        <f>IF(BB$32="",IF(BB$31="",(SUMIF(S!$HC$15:$HL$15,'Ciclo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Semaforico'!BB$30,O!$HC84:$HL84))*BB$31),(SUMIF(S!$HC$15:$HL$15,'Ciclo Semaforico'!BB$32,S!$HC84:$HL84)+SUMIF(N!$HC$15:$HL$15,'Ciclo Semaforico'!BB$32,N!$HC84:$HL84)+SUMIF(E!$HC$15:$HL$15,'Ciclo Semaforico'!BB$32,E!$HC84:$HL84)+SUMIF(O!$HC$15:$HL$15,'Ciclo Semaforico'!BB$32,O!$HC84:$HL84))-IF(BB$31="",(SUMIF(S!$HC$15:$HL$15,'Ciclo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Semaforico'!BB$30,O!$HC84:$HL84))*BB$31))</f>
        <v>0</v>
      </c>
      <c r="BC109" s="241">
        <f>IF(BC$32="",IF(BC$31="",(SUMIF(S!$HC$15:$HL$15,'Ciclo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Semaforico'!BC$30,O!$HC84:$HL84))*BC$31),(SUMIF(S!$HC$15:$HL$15,'Ciclo Semaforico'!BC$32,S!$HC84:$HL84)+SUMIF(N!$HC$15:$HL$15,'Ciclo Semaforico'!BC$32,N!$HC84:$HL84)+SUMIF(E!$HC$15:$HL$15,'Ciclo Semaforico'!BC$32,E!$HC84:$HL84)+SUMIF(O!$HC$15:$HL$15,'Ciclo Semaforico'!BC$32,O!$HC84:$HL84))-IF(BC$31="",(SUMIF(S!$HC$15:$HL$15,'Ciclo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Semaforico'!BC$30,O!$HC84:$HL84))*BC$31))</f>
        <v>0</v>
      </c>
      <c r="BD109" s="241">
        <f>IF(BD$32="",IF(BD$31="",(SUMIF(S!$HC$15:$HL$15,'Ciclo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Semaforico'!BD$30,O!$HC84:$HL84))*BD$31),(SUMIF(S!$HC$15:$HL$15,'Ciclo Semaforico'!BD$32,S!$HC84:$HL84)+SUMIF(N!$HC$15:$HL$15,'Ciclo Semaforico'!BD$32,N!$HC84:$HL84)+SUMIF(E!$HC$15:$HL$15,'Ciclo Semaforico'!BD$32,E!$HC84:$HL84)+SUMIF(O!$HC$15:$HL$15,'Ciclo Semaforico'!BD$32,O!$HC84:$HL84))-IF(BD$31="",(SUMIF(S!$HC$15:$HL$15,'Ciclo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Semaforico'!BD$30,O!$HC84:$HL84))*BD$31))</f>
        <v>0</v>
      </c>
      <c r="BE109" s="241">
        <f>IF(BE$32="",IF(BE$31="",(SUMIF(S!$HC$15:$HL$15,'Ciclo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Semaforico'!BE$30,O!$HC84:$HL84))*BE$31),(SUMIF(S!$HC$15:$HL$15,'Ciclo Semaforico'!BE$32,S!$HC84:$HL84)+SUMIF(N!$HC$15:$HL$15,'Ciclo Semaforico'!BE$32,N!$HC84:$HL84)+SUMIF(E!$HC$15:$HL$15,'Ciclo Semaforico'!BE$32,E!$HC84:$HL84)+SUMIF(O!$HC$15:$HL$15,'Ciclo Semaforico'!BE$32,O!$HC84:$HL84))-IF(BE$31="",(SUMIF(S!$HC$15:$HL$15,'Ciclo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Semaforico'!BE$30,O!$HC84:$HL84))*BE$31))</f>
        <v>0</v>
      </c>
      <c r="BF109" s="241">
        <f>IF(BF$32="",IF(BF$31="",(SUMIF(S!$HC$15:$HL$15,'Ciclo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Semaforico'!BF$30,O!$HC84:$HL84))*BF$31),(SUMIF(S!$HC$15:$HL$15,'Ciclo Semaforico'!BF$32,S!$HC84:$HL84)+SUMIF(N!$HC$15:$HL$15,'Ciclo Semaforico'!BF$32,N!$HC84:$HL84)+SUMIF(E!$HC$15:$HL$15,'Ciclo Semaforico'!BF$32,E!$HC84:$HL84)+SUMIF(O!$HC$15:$HL$15,'Ciclo Semaforico'!BF$32,O!$HC84:$HL84))-IF(BF$31="",(SUMIF(S!$HC$15:$HL$15,'Ciclo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Semaforico'!BF$30,O!$HC84:$HL84))*BF$31))</f>
        <v>0</v>
      </c>
      <c r="BG109" s="241">
        <f>IF(BG$32="",IF(BG$31="",(SUMIF(S!$HC$15:$HL$15,'Ciclo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Semaforico'!BG$30,O!$HC84:$HL84))*BG$31),(SUMIF(S!$HC$15:$HL$15,'Ciclo Semaforico'!BG$32,S!$HC84:$HL84)+SUMIF(N!$HC$15:$HL$15,'Ciclo Semaforico'!BG$32,N!$HC84:$HL84)+SUMIF(E!$HC$15:$HL$15,'Ciclo Semaforico'!BG$32,E!$HC84:$HL84)+SUMIF(O!$HC$15:$HL$15,'Ciclo Semaforico'!BG$32,O!$HC84:$HL84))-IF(BG$31="",(SUMIF(S!$HC$15:$HL$15,'Ciclo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Semaforico'!BG$30,O!$HC84:$HL84))*BG$31))</f>
        <v>0</v>
      </c>
      <c r="BH109" s="241">
        <f>IF(BH$32="",IF(BH$31="",(SUMIF(S!$HC$15:$HL$15,'Ciclo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Semaforico'!BH$30,O!$HC84:$HL84))*BH$31),(SUMIF(S!$HC$15:$HL$15,'Ciclo Semaforico'!BH$32,S!$HC84:$HL84)+SUMIF(N!$HC$15:$HL$15,'Ciclo Semaforico'!BH$32,N!$HC84:$HL84)+SUMIF(E!$HC$15:$HL$15,'Ciclo Semaforico'!BH$32,E!$HC84:$HL84)+SUMIF(O!$HC$15:$HL$15,'Ciclo Semaforico'!BH$32,O!$HC84:$HL84))-IF(BH$31="",(SUMIF(S!$HC$15:$HL$15,'Ciclo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Semaforico'!BH$30,O!$HC84:$HL84))*BH$31))</f>
        <v>0</v>
      </c>
      <c r="BI109" s="241">
        <f>IF(BI$32="",IF(BI$31="",(SUMIF(S!$HC$15:$HL$15,'Ciclo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Semaforico'!BI$30,O!$HC84:$HL84))*BI$31),(SUMIF(S!$HC$15:$HL$15,'Ciclo Semaforico'!BI$32,S!$HC84:$HL84)+SUMIF(N!$HC$15:$HL$15,'Ciclo Semaforico'!BI$32,N!$HC84:$HL84)+SUMIF(E!$HC$15:$HL$15,'Ciclo Semaforico'!BI$32,E!$HC84:$HL84)+SUMIF(O!$HC$15:$HL$15,'Ciclo Semaforico'!BI$32,O!$HC84:$HL84))-IF(BI$31="",(SUMIF(S!$HC$15:$HL$15,'Ciclo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Semaforico'!BI$30,O!$HC84:$HL84))*BI$31))</f>
        <v>0</v>
      </c>
      <c r="BJ109" s="242">
        <f>IF(BJ$32="",IF(BJ$31="",(SUMIF(S!$HC$15:$HL$15,'Ciclo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Semaforico'!BJ$30,O!$HC84:$HL84))*BJ$31),(SUMIF(S!$HC$15:$HL$15,'Ciclo Semaforico'!BJ$32,S!$HC84:$HL84)+SUMIF(N!$HC$15:$HL$15,'Ciclo Semaforico'!BJ$32,N!$HC84:$HL84)+SUMIF(E!$HC$15:$HL$15,'Ciclo Semaforico'!BJ$32,E!$HC84:$HL84)+SUMIF(O!$HC$15:$HL$15,'Ciclo Semaforico'!BJ$32,O!$HC84:$HL84))-IF(BJ$31="",(SUMIF(S!$HC$15:$HL$15,'Ciclo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Semaforico'!BJ$30,O!$HC84:$HL84))*BJ$31))</f>
        <v>0</v>
      </c>
      <c r="BK109" s="240">
        <f>IF(BK$32="",IF(BK$31="",(SUMIF(S!$HC$15:$HL$15,'Ciclo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Semaforico'!BK$30,O!$HC84:$HL84))*BK$31),(SUMIF(S!$HC$15:$HL$15,'Ciclo Semaforico'!BK$32,S!$HC84:$HL84)+SUMIF(N!$HC$15:$HL$15,'Ciclo Semaforico'!BK$32,N!$HC84:$HL84)+SUMIF(E!$HC$15:$HL$15,'Ciclo Semaforico'!BK$32,E!$HC84:$HL84)+SUMIF(O!$HC$15:$HL$15,'Ciclo Semaforico'!BK$32,O!$HC84:$HL84))-IF(BK$31="",(SUMIF(S!$HC$15:$HL$15,'Ciclo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Semaforico'!BK$30,O!$HC84:$HL84))*BK$31))</f>
        <v>0</v>
      </c>
      <c r="BL109" s="241">
        <f>IF(BL$32="",IF(BL$31="",(SUMIF(S!$HC$15:$HL$15,'Ciclo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Semaforico'!BL$30,O!$HC84:$HL84))*BL$31),(SUMIF(S!$HC$15:$HL$15,'Ciclo Semaforico'!BL$32,S!$HC84:$HL84)+SUMIF(N!$HC$15:$HL$15,'Ciclo Semaforico'!BL$32,N!$HC84:$HL84)+SUMIF(E!$HC$15:$HL$15,'Ciclo Semaforico'!BL$32,E!$HC84:$HL84)+SUMIF(O!$HC$15:$HL$15,'Ciclo Semaforico'!BL$32,O!$HC84:$HL84))-IF(BL$31="",(SUMIF(S!$HC$15:$HL$15,'Ciclo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Semaforico'!BL$30,O!$HC84:$HL84))*BL$31))</f>
        <v>0</v>
      </c>
      <c r="BM109" s="241">
        <f>IF(BM$32="",IF(BM$31="",(SUMIF(S!$HC$15:$HL$15,'Ciclo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Semaforico'!BM$30,O!$HC84:$HL84))*BM$31),(SUMIF(S!$HC$15:$HL$15,'Ciclo Semaforico'!BM$32,S!$HC84:$HL84)+SUMIF(N!$HC$15:$HL$15,'Ciclo Semaforico'!BM$32,N!$HC84:$HL84)+SUMIF(E!$HC$15:$HL$15,'Ciclo Semaforico'!BM$32,E!$HC84:$HL84)+SUMIF(O!$HC$15:$HL$15,'Ciclo Semaforico'!BM$32,O!$HC84:$HL84))-IF(BM$31="",(SUMIF(S!$HC$15:$HL$15,'Ciclo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Semaforico'!BM$30,O!$HC84:$HL84))*BM$31))</f>
        <v>0</v>
      </c>
      <c r="BN109" s="241">
        <f>IF(BN$32="",IF(BN$31="",(SUMIF(S!$HC$15:$HL$15,'Ciclo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Semaforico'!BN$30,O!$HC84:$HL84))*BN$31),(SUMIF(S!$HC$15:$HL$15,'Ciclo Semaforico'!BN$32,S!$HC84:$HL84)+SUMIF(N!$HC$15:$HL$15,'Ciclo Semaforico'!BN$32,N!$HC84:$HL84)+SUMIF(E!$HC$15:$HL$15,'Ciclo Semaforico'!BN$32,E!$HC84:$HL84)+SUMIF(O!$HC$15:$HL$15,'Ciclo Semaforico'!BN$32,O!$HC84:$HL84))-IF(BN$31="",(SUMIF(S!$HC$15:$HL$15,'Ciclo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Semaforico'!BN$30,O!$HC84:$HL84))*BN$31))</f>
        <v>0</v>
      </c>
      <c r="BO109" s="241">
        <f>IF(BO$32="",IF(BO$31="",(SUMIF(S!$HC$15:$HL$15,'Ciclo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Semaforico'!BO$30,O!$HC84:$HL84))*BO$31),(SUMIF(S!$HC$15:$HL$15,'Ciclo Semaforico'!BO$32,S!$HC84:$HL84)+SUMIF(N!$HC$15:$HL$15,'Ciclo Semaforico'!BO$32,N!$HC84:$HL84)+SUMIF(E!$HC$15:$HL$15,'Ciclo Semaforico'!BO$32,E!$HC84:$HL84)+SUMIF(O!$HC$15:$HL$15,'Ciclo Semaforico'!BO$32,O!$HC84:$HL84))-IF(BO$31="",(SUMIF(S!$HC$15:$HL$15,'Ciclo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Semaforico'!BO$30,O!$HC84:$HL84))*BO$31))</f>
        <v>0</v>
      </c>
      <c r="BP109" s="241">
        <f>IF(BP$32="",IF(BP$31="",(SUMIF(S!$HC$15:$HL$15,'Ciclo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Semaforico'!BP$30,O!$HC84:$HL84))*BP$31),(SUMIF(S!$HC$15:$HL$15,'Ciclo Semaforico'!BP$32,S!$HC84:$HL84)+SUMIF(N!$HC$15:$HL$15,'Ciclo Semaforico'!BP$32,N!$HC84:$HL84)+SUMIF(E!$HC$15:$HL$15,'Ciclo Semaforico'!BP$32,E!$HC84:$HL84)+SUMIF(O!$HC$15:$HL$15,'Ciclo Semaforico'!BP$32,O!$HC84:$HL84))-IF(BP$31="",(SUMIF(S!$HC$15:$HL$15,'Ciclo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Semaforico'!BP$30,O!$HC84:$HL84))*BP$31))</f>
        <v>0</v>
      </c>
      <c r="BQ109" s="241">
        <f>IF(BQ$32="",IF(BQ$31="",(SUMIF(S!$HC$15:$HL$15,'Ciclo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Semaforico'!BQ$30,O!$HC84:$HL84))*BQ$31),(SUMIF(S!$HC$15:$HL$15,'Ciclo Semaforico'!BQ$32,S!$HC84:$HL84)+SUMIF(N!$HC$15:$HL$15,'Ciclo Semaforico'!BQ$32,N!$HC84:$HL84)+SUMIF(E!$HC$15:$HL$15,'Ciclo Semaforico'!BQ$32,E!$HC84:$HL84)+SUMIF(O!$HC$15:$HL$15,'Ciclo Semaforico'!BQ$32,O!$HC84:$HL84))-IF(BQ$31="",(SUMIF(S!$HC$15:$HL$15,'Ciclo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Semaforico'!BQ$30,O!$HC84:$HL84))*BQ$31))</f>
        <v>0</v>
      </c>
      <c r="BR109" s="241">
        <f>IF(BR$32="",IF(BR$31="",(SUMIF(S!$HC$15:$HL$15,'Ciclo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Semaforico'!BR$30,O!$HC84:$HL84))*BR$31),(SUMIF(S!$HC$15:$HL$15,'Ciclo Semaforico'!BR$32,S!$HC84:$HL84)+SUMIF(N!$HC$15:$HL$15,'Ciclo Semaforico'!BR$32,N!$HC84:$HL84)+SUMIF(E!$HC$15:$HL$15,'Ciclo Semaforico'!BR$32,E!$HC84:$HL84)+SUMIF(O!$HC$15:$HL$15,'Ciclo Semaforico'!BR$32,O!$HC84:$HL84))-IF(BR$31="",(SUMIF(S!$HC$15:$HL$15,'Ciclo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Semaforico'!BR$30,O!$HC84:$HL84))*BR$31))</f>
        <v>0</v>
      </c>
      <c r="BS109" s="241">
        <f>IF(BS$32="",IF(BS$31="",(SUMIF(S!$HC$15:$HL$15,'Ciclo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Semaforico'!BS$30,O!$HC84:$HL84))*BS$31),(SUMIF(S!$HC$15:$HL$15,'Ciclo Semaforico'!BS$32,S!$HC84:$HL84)+SUMIF(N!$HC$15:$HL$15,'Ciclo Semaforico'!BS$32,N!$HC84:$HL84)+SUMIF(E!$HC$15:$HL$15,'Ciclo Semaforico'!BS$32,E!$HC84:$HL84)+SUMIF(O!$HC$15:$HL$15,'Ciclo Semaforico'!BS$32,O!$HC84:$HL84))-IF(BS$31="",(SUMIF(S!$HC$15:$HL$15,'Ciclo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Semaforico'!BS$30,O!$HC84:$HL84))*BS$31))</f>
        <v>0</v>
      </c>
      <c r="BT109" s="241">
        <f>IF(BT$32="",IF(BT$31="",(SUMIF(S!$HC$15:$HL$15,'Ciclo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Semaforico'!BT$30,O!$HC84:$HL84))*BT$31),(SUMIF(S!$HC$15:$HL$15,'Ciclo Semaforico'!BT$32,S!$HC84:$HL84)+SUMIF(N!$HC$15:$HL$15,'Ciclo Semaforico'!BT$32,N!$HC84:$HL84)+SUMIF(E!$HC$15:$HL$15,'Ciclo Semaforico'!BT$32,E!$HC84:$HL84)+SUMIF(O!$HC$15:$HL$15,'Ciclo Semaforico'!BT$32,O!$HC84:$HL84))-IF(BT$31="",(SUMIF(S!$HC$15:$HL$15,'Ciclo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Semaforico'!BT$30,O!$HC84:$HL84))*BT$31))</f>
        <v>0</v>
      </c>
      <c r="BU109" s="241">
        <f>IF(BU$32="",IF(BU$31="",(SUMIF(S!$HC$15:$HL$15,'Ciclo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Semaforico'!BU$30,O!$HC84:$HL84))*BU$31),(SUMIF(S!$HC$15:$HL$15,'Ciclo Semaforico'!BU$32,S!$HC84:$HL84)+SUMIF(N!$HC$15:$HL$15,'Ciclo Semaforico'!BU$32,N!$HC84:$HL84)+SUMIF(E!$HC$15:$HL$15,'Ciclo Semaforico'!BU$32,E!$HC84:$HL84)+SUMIF(O!$HC$15:$HL$15,'Ciclo Semaforico'!BU$32,O!$HC84:$HL84))-IF(BU$31="",(SUMIF(S!$HC$15:$HL$15,'Ciclo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Semaforico'!BU$30,O!$HC84:$HL84))*BU$31))</f>
        <v>0</v>
      </c>
      <c r="BV109" s="242">
        <f>IF(BV$32="",IF(BV$31="",(SUMIF(S!$HC$15:$HL$15,'Ciclo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Semaforico'!BV$30,O!$HC84:$HL84))*BV$31),(SUMIF(S!$HC$15:$HL$15,'Ciclo Semaforico'!BV$32,S!$HC84:$HL84)+SUMIF(N!$HC$15:$HL$15,'Ciclo Semaforico'!BV$32,N!$HC84:$HL84)+SUMIF(E!$HC$15:$HL$15,'Ciclo Semaforico'!BV$32,E!$HC84:$HL84)+SUMIF(O!$HC$15:$HL$15,'Ciclo Semaforico'!BV$32,O!$HC84:$HL84))-IF(BV$31="",(SUMIF(S!$HC$15:$HL$15,'Ciclo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Semaforico'!BV$30,O!$HC84:$HL84))*BV$31))</f>
        <v>0</v>
      </c>
      <c r="BW109" s="240">
        <f>IF(BW$32="",IF(BW$31="",(SUMIF(S!$HC$15:$HL$15,'Ciclo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Semaforico'!BW$30,O!$HC84:$HL84))*BW$31),(SUMIF(S!$HC$15:$HL$15,'Ciclo Semaforico'!BW$32,S!$HC84:$HL84)+SUMIF(N!$HC$15:$HL$15,'Ciclo Semaforico'!BW$32,N!$HC84:$HL84)+SUMIF(E!$HC$15:$HL$15,'Ciclo Semaforico'!BW$32,E!$HC84:$HL84)+SUMIF(O!$HC$15:$HL$15,'Ciclo Semaforico'!BW$32,O!$HC84:$HL84))-IF(BW$31="",(SUMIF(S!$HC$15:$HL$15,'Ciclo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Semaforico'!BW$30,O!$HC84:$HL84))*BW$31))</f>
        <v>0</v>
      </c>
      <c r="BX109" s="241">
        <f>IF(BX$32="",IF(BX$31="",(SUMIF(S!$HC$15:$HL$15,'Ciclo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Semaforico'!BX$30,O!$HC84:$HL84))*BX$31),(SUMIF(S!$HC$15:$HL$15,'Ciclo Semaforico'!BX$32,S!$HC84:$HL84)+SUMIF(N!$HC$15:$HL$15,'Ciclo Semaforico'!BX$32,N!$HC84:$HL84)+SUMIF(E!$HC$15:$HL$15,'Ciclo Semaforico'!BX$32,E!$HC84:$HL84)+SUMIF(O!$HC$15:$HL$15,'Ciclo Semaforico'!BX$32,O!$HC84:$HL84))-IF(BX$31="",(SUMIF(S!$HC$15:$HL$15,'Ciclo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Semaforico'!BX$30,O!$HC84:$HL84))*BX$31))</f>
        <v>0</v>
      </c>
      <c r="BY109" s="241">
        <f>IF(BY$32="",IF(BY$31="",(SUMIF(S!$HC$15:$HL$15,'Ciclo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Semaforico'!BY$30,O!$HC84:$HL84))*BY$31),(SUMIF(S!$HC$15:$HL$15,'Ciclo Semaforico'!BY$32,S!$HC84:$HL84)+SUMIF(N!$HC$15:$HL$15,'Ciclo Semaforico'!BY$32,N!$HC84:$HL84)+SUMIF(E!$HC$15:$HL$15,'Ciclo Semaforico'!BY$32,E!$HC84:$HL84)+SUMIF(O!$HC$15:$HL$15,'Ciclo Semaforico'!BY$32,O!$HC84:$HL84))-IF(BY$31="",(SUMIF(S!$HC$15:$HL$15,'Ciclo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Semaforico'!BY$30,O!$HC84:$HL84))*BY$31))</f>
        <v>0</v>
      </c>
      <c r="BZ109" s="241">
        <f>IF(BZ$32="",IF(BZ$31="",(SUMIF(S!$HC$15:$HL$15,'Ciclo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Semaforico'!BZ$30,O!$HC84:$HL84))*BZ$31),(SUMIF(S!$HC$15:$HL$15,'Ciclo Semaforico'!BZ$32,S!$HC84:$HL84)+SUMIF(N!$HC$15:$HL$15,'Ciclo Semaforico'!BZ$32,N!$HC84:$HL84)+SUMIF(E!$HC$15:$HL$15,'Ciclo Semaforico'!BZ$32,E!$HC84:$HL84)+SUMIF(O!$HC$15:$HL$15,'Ciclo Semaforico'!BZ$32,O!$HC84:$HL84))-IF(BZ$31="",(SUMIF(S!$HC$15:$HL$15,'Ciclo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Semaforico'!BZ$30,O!$HC84:$HL84))*BZ$31))</f>
        <v>0</v>
      </c>
      <c r="CA109" s="241">
        <f>IF(CA$32="",IF(CA$31="",(SUMIF(S!$HC$15:$HL$15,'Ciclo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Semaforico'!CA$30,O!$HC84:$HL84))*CA$31),(SUMIF(S!$HC$15:$HL$15,'Ciclo Semaforico'!CA$32,S!$HC84:$HL84)+SUMIF(N!$HC$15:$HL$15,'Ciclo Semaforico'!CA$32,N!$HC84:$HL84)+SUMIF(E!$HC$15:$HL$15,'Ciclo Semaforico'!CA$32,E!$HC84:$HL84)+SUMIF(O!$HC$15:$HL$15,'Ciclo Semaforico'!CA$32,O!$HC84:$HL84))-IF(CA$31="",(SUMIF(S!$HC$15:$HL$15,'Ciclo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Semaforico'!CA$30,O!$HC84:$HL84))*CA$31))</f>
        <v>0</v>
      </c>
      <c r="CB109" s="241">
        <f>IF(CB$32="",IF(CB$31="",(SUMIF(S!$HC$15:$HL$15,'Ciclo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Semaforico'!CB$30,O!$HC84:$HL84))*CB$31),(SUMIF(S!$HC$15:$HL$15,'Ciclo Semaforico'!CB$32,S!$HC84:$HL84)+SUMIF(N!$HC$15:$HL$15,'Ciclo Semaforico'!CB$32,N!$HC84:$HL84)+SUMIF(E!$HC$15:$HL$15,'Ciclo Semaforico'!CB$32,E!$HC84:$HL84)+SUMIF(O!$HC$15:$HL$15,'Ciclo Semaforico'!CB$32,O!$HC84:$HL84))-IF(CB$31="",(SUMIF(S!$HC$15:$HL$15,'Ciclo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Semaforico'!CB$30,O!$HC84:$HL84))*CB$31))</f>
        <v>0</v>
      </c>
      <c r="CC109" s="241">
        <f>IF(CC$32="",IF(CC$31="",(SUMIF(S!$HC$15:$HL$15,'Ciclo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Semaforico'!CC$30,O!$HC84:$HL84))*CC$31),(SUMIF(S!$HC$15:$HL$15,'Ciclo Semaforico'!CC$32,S!$HC84:$HL84)+SUMIF(N!$HC$15:$HL$15,'Ciclo Semaforico'!CC$32,N!$HC84:$HL84)+SUMIF(E!$HC$15:$HL$15,'Ciclo Semaforico'!CC$32,E!$HC84:$HL84)+SUMIF(O!$HC$15:$HL$15,'Ciclo Semaforico'!CC$32,O!$HC84:$HL84))-IF(CC$31="",(SUMIF(S!$HC$15:$HL$15,'Ciclo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Semaforico'!CC$30,O!$HC84:$HL84))*CC$31))</f>
        <v>0</v>
      </c>
      <c r="CD109" s="241">
        <f>IF(CD$32="",IF(CD$31="",(SUMIF(S!$HC$15:$HL$15,'Ciclo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Semaforico'!CD$30,O!$HC84:$HL84))*CD$31),(SUMIF(S!$HC$15:$HL$15,'Ciclo Semaforico'!CD$32,S!$HC84:$HL84)+SUMIF(N!$HC$15:$HL$15,'Ciclo Semaforico'!CD$32,N!$HC84:$HL84)+SUMIF(E!$HC$15:$HL$15,'Ciclo Semaforico'!CD$32,E!$HC84:$HL84)+SUMIF(O!$HC$15:$HL$15,'Ciclo Semaforico'!CD$32,O!$HC84:$HL84))-IF(CD$31="",(SUMIF(S!$HC$15:$HL$15,'Ciclo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Semaforico'!CD$30,O!$HC84:$HL84))*CD$31))</f>
        <v>0</v>
      </c>
      <c r="CE109" s="241">
        <f>IF(CE$32="",IF(CE$31="",(SUMIF(S!$HC$15:$HL$15,'Ciclo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Semaforico'!CE$30,O!$HC84:$HL84))*CE$31),(SUMIF(S!$HC$15:$HL$15,'Ciclo Semaforico'!CE$32,S!$HC84:$HL84)+SUMIF(N!$HC$15:$HL$15,'Ciclo Semaforico'!CE$32,N!$HC84:$HL84)+SUMIF(E!$HC$15:$HL$15,'Ciclo Semaforico'!CE$32,E!$HC84:$HL84)+SUMIF(O!$HC$15:$HL$15,'Ciclo Semaforico'!CE$32,O!$HC84:$HL84))-IF(CE$31="",(SUMIF(S!$HC$15:$HL$15,'Ciclo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Semaforico'!CE$30,O!$HC84:$HL84))*CE$31))</f>
        <v>0</v>
      </c>
      <c r="CF109" s="241">
        <f>IF(CF$32="",IF(CF$31="",(SUMIF(S!$HC$15:$HL$15,'Ciclo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Semaforico'!CF$30,O!$HC84:$HL84))*CF$31),(SUMIF(S!$HC$15:$HL$15,'Ciclo Semaforico'!CF$32,S!$HC84:$HL84)+SUMIF(N!$HC$15:$HL$15,'Ciclo Semaforico'!CF$32,N!$HC84:$HL84)+SUMIF(E!$HC$15:$HL$15,'Ciclo Semaforico'!CF$32,E!$HC84:$HL84)+SUMIF(O!$HC$15:$HL$15,'Ciclo Semaforico'!CF$32,O!$HC84:$HL84))-IF(CF$31="",(SUMIF(S!$HC$15:$HL$15,'Ciclo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Semaforico'!CF$30,O!$HC84:$HL84))*CF$31))</f>
        <v>0</v>
      </c>
      <c r="CG109" s="241">
        <f>IF(CG$32="",IF(CG$31="",(SUMIF(S!$HC$15:$HL$15,'Ciclo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Semaforico'!CG$30,O!$HC84:$HL84))*CG$31),(SUMIF(S!$HC$15:$HL$15,'Ciclo Semaforico'!CG$32,S!$HC84:$HL84)+SUMIF(N!$HC$15:$HL$15,'Ciclo Semaforico'!CG$32,N!$HC84:$HL84)+SUMIF(E!$HC$15:$HL$15,'Ciclo Semaforico'!CG$32,E!$HC84:$HL84)+SUMIF(O!$HC$15:$HL$15,'Ciclo Semaforico'!CG$32,O!$HC84:$HL84))-IF(CG$31="",(SUMIF(S!$HC$15:$HL$15,'Ciclo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Semaforico'!CG$30,O!$HC84:$HL84))*CG$31))</f>
        <v>0</v>
      </c>
      <c r="CH109" s="242">
        <f>IF(CH$32="",IF(CH$31="",(SUMIF(S!$HC$15:$HL$15,'Ciclo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Semaforico'!CH$30,O!$HC84:$HL84))*CH$31),(SUMIF(S!$HC$15:$HL$15,'Ciclo Semaforico'!CH$32,S!$HC84:$HL84)+SUMIF(N!$HC$15:$HL$15,'Ciclo Semaforico'!CH$32,N!$HC84:$HL84)+SUMIF(E!$HC$15:$HL$15,'Ciclo Semaforico'!CH$32,E!$HC84:$HL84)+SUMIF(O!$HC$15:$HL$15,'Ciclo Semaforico'!CH$32,O!$HC84:$HL84))-IF(CH$31="",(SUMIF(S!$HC$15:$HL$15,'Ciclo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Semaforico'!CH$30,O!$HC84:$HL84))*CH$31))</f>
        <v>0</v>
      </c>
      <c r="CI109" s="240" t="e">
        <f t="shared" si="339"/>
        <v>#REF!</v>
      </c>
      <c r="CJ109" s="241" t="e">
        <f t="shared" si="340"/>
        <v>#REF!</v>
      </c>
      <c r="CK109" s="241" t="e">
        <f t="shared" si="341"/>
        <v>#REF!</v>
      </c>
      <c r="CL109" s="241" t="e">
        <f t="shared" si="342"/>
        <v>#REF!</v>
      </c>
      <c r="CM109" s="241" t="e">
        <f t="shared" si="343"/>
        <v>#REF!</v>
      </c>
      <c r="CN109" s="241" t="e">
        <f t="shared" si="344"/>
        <v>#REF!</v>
      </c>
      <c r="CO109" s="241" t="e">
        <f t="shared" si="345"/>
        <v>#REF!</v>
      </c>
      <c r="CP109" s="241" t="e">
        <f t="shared" si="346"/>
        <v>#REF!</v>
      </c>
      <c r="CQ109" s="241" t="e">
        <f t="shared" si="347"/>
        <v>#REF!</v>
      </c>
      <c r="CR109" s="241" t="e">
        <f t="shared" si="348"/>
        <v>#REF!</v>
      </c>
      <c r="CS109" s="241" t="e">
        <f t="shared" si="349"/>
        <v>#REF!</v>
      </c>
      <c r="CT109" s="242">
        <f t="shared" si="350"/>
        <v>0</v>
      </c>
      <c r="CU109" s="240" t="e">
        <f t="shared" si="351"/>
        <v>#REF!</v>
      </c>
      <c r="CV109" s="241" t="e">
        <f t="shared" si="352"/>
        <v>#REF!</v>
      </c>
      <c r="CW109" s="241" t="e">
        <f t="shared" si="353"/>
        <v>#REF!</v>
      </c>
      <c r="CX109" s="241">
        <f t="shared" si="354"/>
        <v>0</v>
      </c>
      <c r="CY109" s="241">
        <f t="shared" si="355"/>
        <v>0</v>
      </c>
      <c r="CZ109" s="241">
        <f t="shared" si="356"/>
        <v>0</v>
      </c>
      <c r="DA109" s="241">
        <f t="shared" si="357"/>
        <v>0</v>
      </c>
      <c r="DB109" s="241">
        <f t="shared" si="358"/>
        <v>0</v>
      </c>
      <c r="DC109" s="241">
        <f t="shared" si="359"/>
        <v>0</v>
      </c>
      <c r="DD109" s="241">
        <f t="shared" si="360"/>
        <v>0</v>
      </c>
      <c r="DE109" s="241">
        <f t="shared" si="361"/>
        <v>0</v>
      </c>
      <c r="DF109" s="242">
        <f t="shared" si="362"/>
        <v>0</v>
      </c>
      <c r="DG109" s="240">
        <f t="shared" si="363"/>
        <v>0</v>
      </c>
      <c r="DH109" s="241">
        <f t="shared" si="364"/>
        <v>0</v>
      </c>
      <c r="DI109" s="241">
        <f t="shared" si="365"/>
        <v>0</v>
      </c>
      <c r="DJ109" s="241">
        <f t="shared" si="366"/>
        <v>0</v>
      </c>
      <c r="DK109" s="241">
        <f t="shared" si="367"/>
        <v>0</v>
      </c>
      <c r="DL109" s="241">
        <f t="shared" si="368"/>
        <v>0</v>
      </c>
      <c r="DM109" s="241">
        <f t="shared" si="369"/>
        <v>0</v>
      </c>
      <c r="DN109" s="241">
        <f t="shared" si="370"/>
        <v>0</v>
      </c>
      <c r="DO109" s="241">
        <f t="shared" si="371"/>
        <v>0</v>
      </c>
      <c r="DP109" s="241">
        <f t="shared" si="372"/>
        <v>0</v>
      </c>
      <c r="DQ109" s="241">
        <f t="shared" si="373"/>
        <v>0</v>
      </c>
      <c r="DR109" s="242">
        <f t="shared" si="374"/>
        <v>0</v>
      </c>
      <c r="DS109" s="240">
        <f t="shared" si="375"/>
        <v>0</v>
      </c>
      <c r="DT109" s="241">
        <f t="shared" si="376"/>
        <v>0</v>
      </c>
      <c r="DU109" s="241">
        <f t="shared" si="377"/>
        <v>0</v>
      </c>
      <c r="DV109" s="241">
        <f t="shared" si="378"/>
        <v>0</v>
      </c>
      <c r="DW109" s="241">
        <f t="shared" si="379"/>
        <v>0</v>
      </c>
      <c r="DX109" s="241">
        <f t="shared" si="380"/>
        <v>0</v>
      </c>
      <c r="DY109" s="241">
        <f t="shared" si="381"/>
        <v>0</v>
      </c>
      <c r="DZ109" s="241">
        <f t="shared" si="382"/>
        <v>0</v>
      </c>
      <c r="EA109" s="241">
        <f t="shared" si="383"/>
        <v>0</v>
      </c>
      <c r="EB109" s="241">
        <f t="shared" si="384"/>
        <v>0</v>
      </c>
      <c r="EC109" s="241">
        <f t="shared" si="385"/>
        <v>0</v>
      </c>
      <c r="ED109" s="242">
        <f t="shared" si="386"/>
        <v>0</v>
      </c>
      <c r="EE109" s="240">
        <f t="shared" si="387"/>
        <v>0</v>
      </c>
      <c r="EF109" s="241">
        <f t="shared" si="388"/>
        <v>0</v>
      </c>
      <c r="EG109" s="241">
        <f t="shared" si="389"/>
        <v>0</v>
      </c>
      <c r="EH109" s="241">
        <f t="shared" si="390"/>
        <v>0</v>
      </c>
      <c r="EI109" s="241">
        <f t="shared" si="391"/>
        <v>0</v>
      </c>
      <c r="EJ109" s="241">
        <f t="shared" si="392"/>
        <v>0</v>
      </c>
      <c r="EK109" s="241">
        <f t="shared" si="393"/>
        <v>0</v>
      </c>
      <c r="EL109" s="241">
        <f t="shared" si="394"/>
        <v>0</v>
      </c>
      <c r="EM109" s="241">
        <f t="shared" si="395"/>
        <v>0</v>
      </c>
      <c r="EN109" s="241">
        <f t="shared" si="396"/>
        <v>0</v>
      </c>
      <c r="EO109" s="241">
        <f t="shared" si="397"/>
        <v>0</v>
      </c>
      <c r="EP109" s="242">
        <f t="shared" si="398"/>
        <v>0</v>
      </c>
      <c r="EQ109" s="251" t="e">
        <f t="shared" si="399"/>
        <v>#REF!</v>
      </c>
      <c r="ER109" s="252" t="e">
        <f t="shared" si="400"/>
        <v>#REF!</v>
      </c>
      <c r="ES109" s="252" t="e">
        <f t="shared" si="401"/>
        <v>#REF!</v>
      </c>
      <c r="ET109" s="252" t="e">
        <f t="shared" si="402"/>
        <v>#REF!</v>
      </c>
      <c r="EU109" s="252" t="e">
        <f t="shared" si="403"/>
        <v>#REF!</v>
      </c>
      <c r="EV109" s="252" t="e">
        <f t="shared" si="404"/>
        <v>#REF!</v>
      </c>
      <c r="EW109" s="252" t="e">
        <f t="shared" si="405"/>
        <v>#REF!</v>
      </c>
      <c r="EX109" s="252" t="e">
        <f t="shared" si="406"/>
        <v>#REF!</v>
      </c>
      <c r="EY109" s="252" t="e">
        <f t="shared" si="407"/>
        <v>#REF!</v>
      </c>
      <c r="EZ109" s="252" t="e">
        <f t="shared" si="408"/>
        <v>#REF!</v>
      </c>
      <c r="FA109" s="252" t="e">
        <f t="shared" si="409"/>
        <v>#REF!</v>
      </c>
      <c r="FB109" s="253" t="str">
        <f t="shared" si="410"/>
        <v/>
      </c>
      <c r="FC109" s="251" t="e">
        <f t="shared" si="411"/>
        <v>#REF!</v>
      </c>
      <c r="FD109" s="252" t="e">
        <f t="shared" si="412"/>
        <v>#REF!</v>
      </c>
      <c r="FE109" s="252" t="e">
        <f t="shared" si="413"/>
        <v>#REF!</v>
      </c>
      <c r="FF109" s="252" t="str">
        <f t="shared" si="414"/>
        <v/>
      </c>
      <c r="FG109" s="252" t="str">
        <f t="shared" si="415"/>
        <v/>
      </c>
      <c r="FH109" s="252" t="str">
        <f t="shared" si="416"/>
        <v/>
      </c>
      <c r="FI109" s="252" t="str">
        <f t="shared" si="417"/>
        <v/>
      </c>
      <c r="FJ109" s="252" t="str">
        <f t="shared" si="418"/>
        <v/>
      </c>
      <c r="FK109" s="252" t="str">
        <f t="shared" si="419"/>
        <v/>
      </c>
      <c r="FL109" s="252" t="str">
        <f t="shared" si="420"/>
        <v/>
      </c>
      <c r="FM109" s="252" t="str">
        <f t="shared" si="421"/>
        <v/>
      </c>
      <c r="FN109" s="253" t="str">
        <f t="shared" si="422"/>
        <v/>
      </c>
      <c r="FO109" s="251" t="str">
        <f t="shared" si="423"/>
        <v/>
      </c>
      <c r="FP109" s="252" t="str">
        <f t="shared" si="424"/>
        <v/>
      </c>
      <c r="FQ109" s="252" t="str">
        <f t="shared" si="425"/>
        <v/>
      </c>
      <c r="FR109" s="252" t="str">
        <f t="shared" si="426"/>
        <v/>
      </c>
      <c r="FS109" s="252" t="str">
        <f t="shared" si="427"/>
        <v/>
      </c>
      <c r="FT109" s="252" t="str">
        <f t="shared" si="428"/>
        <v/>
      </c>
      <c r="FU109" s="252" t="str">
        <f t="shared" si="429"/>
        <v/>
      </c>
      <c r="FV109" s="252" t="str">
        <f t="shared" si="430"/>
        <v/>
      </c>
      <c r="FW109" s="252" t="str">
        <f t="shared" si="431"/>
        <v/>
      </c>
      <c r="FX109" s="252" t="str">
        <f t="shared" si="432"/>
        <v/>
      </c>
      <c r="FY109" s="252" t="str">
        <f t="shared" si="433"/>
        <v/>
      </c>
      <c r="FZ109" s="253" t="str">
        <f t="shared" si="434"/>
        <v/>
      </c>
      <c r="GA109" s="251" t="str">
        <f t="shared" si="435"/>
        <v/>
      </c>
      <c r="GB109" s="252" t="str">
        <f t="shared" si="436"/>
        <v/>
      </c>
      <c r="GC109" s="252" t="str">
        <f t="shared" si="437"/>
        <v/>
      </c>
      <c r="GD109" s="252" t="str">
        <f t="shared" si="438"/>
        <v/>
      </c>
      <c r="GE109" s="252" t="str">
        <f t="shared" si="439"/>
        <v/>
      </c>
      <c r="GF109" s="252" t="str">
        <f t="shared" si="440"/>
        <v/>
      </c>
      <c r="GG109" s="252" t="str">
        <f t="shared" si="441"/>
        <v/>
      </c>
      <c r="GH109" s="252" t="str">
        <f t="shared" si="442"/>
        <v/>
      </c>
      <c r="GI109" s="252" t="str">
        <f t="shared" si="443"/>
        <v/>
      </c>
      <c r="GJ109" s="252" t="str">
        <f t="shared" si="444"/>
        <v/>
      </c>
      <c r="GK109" s="252" t="str">
        <f t="shared" si="445"/>
        <v/>
      </c>
      <c r="GL109" s="253" t="str">
        <f t="shared" si="446"/>
        <v/>
      </c>
      <c r="GM109" s="251" t="str">
        <f t="shared" si="447"/>
        <v/>
      </c>
      <c r="GN109" s="252" t="str">
        <f t="shared" si="448"/>
        <v/>
      </c>
      <c r="GO109" s="252" t="str">
        <f t="shared" si="449"/>
        <v/>
      </c>
      <c r="GP109" s="252" t="str">
        <f t="shared" si="450"/>
        <v/>
      </c>
      <c r="GQ109" s="252" t="str">
        <f t="shared" si="451"/>
        <v/>
      </c>
      <c r="GR109" s="252" t="str">
        <f t="shared" si="452"/>
        <v/>
      </c>
      <c r="GS109" s="252" t="str">
        <f t="shared" si="453"/>
        <v/>
      </c>
      <c r="GT109" s="252" t="str">
        <f t="shared" si="454"/>
        <v/>
      </c>
      <c r="GU109" s="252" t="str">
        <f t="shared" si="455"/>
        <v/>
      </c>
      <c r="GV109" s="252" t="str">
        <f t="shared" si="456"/>
        <v/>
      </c>
      <c r="GW109" s="252" t="str">
        <f t="shared" si="457"/>
        <v/>
      </c>
      <c r="GX109" s="253" t="str">
        <f t="shared" si="458"/>
        <v/>
      </c>
      <c r="GY109" s="248" t="e">
        <f t="shared" ref="GY109:HE136" si="468">+SUMIF($EQ$30:$FB$30,GY$29,$EQ109:$FB109)+SUMIF($EQ$30:$FB$30,GY$30,$EQ109:$FB109)+SUMIF($EQ$30:$FB$30,GY$31,$EQ109:$FB109)+SUMIF($EQ$30:$FB$30,GY$32,$EQ109:$FB109)+SUMIF($EQ$30:$FB$30,GY$33,$EQ109:$FB109)+SUMIF($EQ$30:$FB$30,GY$34,$EQ109:$FB109)+SUMIF($EQ$30:$FB$30,GY$35,$EQ109:$FB109)+SUMIF($EQ$30:$FB$30,GY$36,$EQ109:$FB109)+SUMIF($EQ$30:$FB$30,GY$37,$EQ109:$FB109)+SUMIF($EQ$30:$FB$30,GY$38,$EQ109:$FB109)+SUMIF($EQ$30:$FB$30,GY$39,$EQ109:$FB109)+SUMIF($EQ$30:$FB$30,GY$40,$EQ109:$FB109)</f>
        <v>#REF!</v>
      </c>
      <c r="GZ109" s="249" t="e">
        <f t="shared" si="468"/>
        <v>#REF!</v>
      </c>
      <c r="HA109" s="249">
        <f t="shared" si="468"/>
        <v>0</v>
      </c>
      <c r="HB109" s="249">
        <f t="shared" si="468"/>
        <v>0</v>
      </c>
      <c r="HC109" s="249">
        <f t="shared" si="468"/>
        <v>0</v>
      </c>
      <c r="HD109" s="249">
        <f t="shared" si="468"/>
        <v>0</v>
      </c>
      <c r="HE109" s="249">
        <f t="shared" si="468"/>
        <v>0</v>
      </c>
      <c r="HF109" s="250">
        <f t="shared" si="459"/>
        <v>0</v>
      </c>
      <c r="HG109" s="248" t="e">
        <f t="shared" ref="HG109:HN136" si="469">+SUMIF($FC$30:$FN$30,HG$29,$FC109:$FN109)+SUMIF($FC$30:$FN$30,HG$30,$FC109:$FN109)+SUMIF($FC$30:$FN$30,HG$31,$FC109:$FN109)+SUMIF($FC$30:$FN$30,HG$32,$FC109:$FN109)+SUMIF($FC$30:$FN$30,HG$33,$FC109:$FN109)+SUMIF($FC$30:$FN$30,HG$34,$FC109:$FN109)+SUMIF($FC$30:$FN$30,HG$35,$FC109:$FN109)+SUMIF($FC$30:$FN$30,HG$36,$FC109:$FN109)+SUMIF($FC$30:$FN$30,HG$37,$FC109:$FN109)+SUMIF($FC$30:$FN$30,HG$38,$FC109:$FN109)+SUMIF($FC$30:$FN$30,HG$39,$FC109:$FN109)+SUMIF($FC$30:$FN$30,HG$40,$FC109:$FN109)</f>
        <v>#REF!</v>
      </c>
      <c r="HH109" s="249" t="e">
        <f t="shared" si="469"/>
        <v>#REF!</v>
      </c>
      <c r="HI109" s="249">
        <f t="shared" si="469"/>
        <v>0</v>
      </c>
      <c r="HJ109" s="249">
        <f t="shared" si="469"/>
        <v>0</v>
      </c>
      <c r="HK109" s="249">
        <f t="shared" si="469"/>
        <v>0</v>
      </c>
      <c r="HL109" s="249">
        <f t="shared" si="469"/>
        <v>0</v>
      </c>
      <c r="HM109" s="249">
        <f t="shared" si="469"/>
        <v>0</v>
      </c>
      <c r="HN109" s="250">
        <f t="shared" si="469"/>
        <v>0</v>
      </c>
      <c r="HO109" s="248">
        <f t="shared" ref="HO109:HV136" si="470">+SUMIF($FO$30:$FZ$30,HO$29,$FO109:$FZ109)+SUMIF($FO$30:$FZ$30,HO$30,$FO109:$FZ109)+SUMIF($FO$30:$FZ$30,HO$31,$FO109:$FZ109)+SUMIF($FO$30:$FZ$30,HO$32,$FO109:$FZ109)+SUMIF($FO$30:$FZ$30,HO$33,$FO109:$FZ109)+SUMIF($FO$30:$FZ$30,HO$34,$FO109:$FZ109)+SUMIF($FO$30:$FZ$30,HO$35,$FO109:$FZ109)+SUMIF($FO$30:$FZ$30,HO$36,$FO109:$FZ109)+SUMIF($FO$30:$FZ$30,HO$37,$FO109:$FZ109)+SUMIF($FO$30:$FZ$30,HO$38,$FO109:$FZ109)+SUMIF($FO$30:$FZ$30,HO$39,$FO109:$FZ109)+SUMIF($FO$30:$FZ$30,HO$40,$FO109:$FZ109)</f>
        <v>0</v>
      </c>
      <c r="HP109" s="249">
        <f t="shared" si="470"/>
        <v>0</v>
      </c>
      <c r="HQ109" s="249">
        <f t="shared" si="470"/>
        <v>0</v>
      </c>
      <c r="HR109" s="249">
        <f t="shared" si="470"/>
        <v>0</v>
      </c>
      <c r="HS109" s="249">
        <f t="shared" si="470"/>
        <v>0</v>
      </c>
      <c r="HT109" s="249">
        <f t="shared" si="470"/>
        <v>0</v>
      </c>
      <c r="HU109" s="249">
        <f t="shared" si="470"/>
        <v>0</v>
      </c>
      <c r="HV109" s="250">
        <f t="shared" si="470"/>
        <v>0</v>
      </c>
      <c r="HW109" s="248">
        <f t="shared" ref="HW109:ID136" si="471">+SUMIF($GA$30:$GL$30,HW$29,$GA109:$GL109)+SUMIF($GA$30:$GL$30,HW$30,$GA109:$GL109)+SUMIF($GA$30:$GL$30,HW$31,$GA109:$GL109)+SUMIF($GA$30:$GL$30,HW$32,$GA109:$GL109)+SUMIF($GA$30:$GL$30,HW$33,$GA109:$GL109)+SUMIF($GA$30:$GL$30,HW$34,$GA109:$GL109)+SUMIF($GA$30:$GL$30,HW$35,$GA109:$GL109)+SUMIF($GA$30:$GL$30,HW$36,$GA109:$GL109)+SUMIF($GA$30:$GL$30,HW$37,$GA109:$GL109)+SUMIF($GA$30:$GL$30,HW$38,$GA109:$GL109)+SUMIF($GA$30:$GL$30,HW$39,$GA109:$GL109)+SUMIF($GA$30:$GL$30,HW$40,$GA109:$GL109)</f>
        <v>0</v>
      </c>
      <c r="HX109" s="249">
        <f t="shared" si="471"/>
        <v>0</v>
      </c>
      <c r="HY109" s="249">
        <f t="shared" si="471"/>
        <v>0</v>
      </c>
      <c r="HZ109" s="249">
        <f t="shared" si="471"/>
        <v>0</v>
      </c>
      <c r="IA109" s="249">
        <f t="shared" si="471"/>
        <v>0</v>
      </c>
      <c r="IB109" s="249">
        <f t="shared" si="471"/>
        <v>0</v>
      </c>
      <c r="IC109" s="249">
        <f t="shared" si="471"/>
        <v>0</v>
      </c>
      <c r="ID109" s="250">
        <f t="shared" si="471"/>
        <v>0</v>
      </c>
      <c r="IE109" s="248">
        <f t="shared" ref="IE109:IL136" si="472">+SUMIF($GM$30:$GX$30,IE$29,$GM109:$GX109)+SUMIF($GM$30:$GX$30,IE$30,$GM109:$GX109)+SUMIF($GM$30:$GX$30,IE$31,$GM109:$GX109)+SUMIF($GM$30:$GX$30,IE$32,$GM109:$GX109)+SUMIF($GM$30:$GX$30,IE$33,$GM109:$GX109)+SUMIF($GM$30:$GX$30,IE$34,$GM109:$GX109)+SUMIF($GM$30:$GX$30,IE$35,$GM109:$GX109)+SUMIF($GM$30:$GX$30,IE$36,$GM109:$GX109)+SUMIF($GM$30:$GX$30,IE$37,$GM109:$GX109)+SUMIF($GM$30:$GX$30,IE$38,$GM109:$GX109)+SUMIF($GM$30:$GX$30,IE$39,$GM109:$GX109)+SUMIF($GM$30:$GX$30,IE$40,$GM109:$GX109)</f>
        <v>0</v>
      </c>
      <c r="IF109" s="249">
        <f t="shared" si="472"/>
        <v>0</v>
      </c>
      <c r="IG109" s="249">
        <f t="shared" si="472"/>
        <v>0</v>
      </c>
      <c r="IH109" s="249">
        <f t="shared" si="472"/>
        <v>0</v>
      </c>
      <c r="II109" s="249">
        <f t="shared" si="472"/>
        <v>0</v>
      </c>
      <c r="IJ109" s="249">
        <f t="shared" si="472"/>
        <v>0</v>
      </c>
      <c r="IK109" s="249">
        <f t="shared" si="472"/>
        <v>0</v>
      </c>
      <c r="IL109" s="250">
        <f t="shared" si="472"/>
        <v>0</v>
      </c>
      <c r="IM109" s="251" t="e">
        <f t="shared" si="203"/>
        <v>#REF!</v>
      </c>
      <c r="IN109" s="252" t="e">
        <f t="shared" si="204"/>
        <v>#REF!</v>
      </c>
      <c r="IO109" s="252">
        <f t="shared" si="205"/>
        <v>0</v>
      </c>
      <c r="IP109" s="252">
        <f t="shared" si="206"/>
        <v>0</v>
      </c>
      <c r="IQ109" s="253">
        <f t="shared" si="207"/>
        <v>0</v>
      </c>
      <c r="IR109" s="405" t="e">
        <f t="shared" ref="IR109:IR136" si="473">+SUM(IM109:IQ109)</f>
        <v>#REF!</v>
      </c>
      <c r="IS109" s="246">
        <f t="shared" si="202"/>
        <v>13</v>
      </c>
      <c r="IT109" s="254" t="e">
        <f t="shared" si="464"/>
        <v>#REF!</v>
      </c>
      <c r="IU109" s="682">
        <v>2600</v>
      </c>
      <c r="IV109" s="410">
        <v>5</v>
      </c>
      <c r="IW109" s="410" t="s">
        <v>246</v>
      </c>
      <c r="IX109" s="414" t="e">
        <f t="shared" ref="IX109:IX136" si="474">ROUND((1.5*IS109+5)/(1-IR109),0)</f>
        <v>#REF!</v>
      </c>
      <c r="IY109" s="422" t="e">
        <f t="shared" si="465"/>
        <v>#REF!</v>
      </c>
      <c r="IZ109" s="423">
        <v>3</v>
      </c>
      <c r="JA109" s="424">
        <v>2</v>
      </c>
      <c r="JB109" s="422" t="e">
        <f t="shared" si="466"/>
        <v>#REF!</v>
      </c>
      <c r="JC109" s="423">
        <f t="shared" si="338"/>
        <v>3</v>
      </c>
      <c r="JD109" s="424">
        <f t="shared" si="338"/>
        <v>2</v>
      </c>
      <c r="JE109" s="419" t="e">
        <f t="shared" si="467"/>
        <v>#REF!</v>
      </c>
      <c r="JF109" s="420">
        <v>3</v>
      </c>
      <c r="JG109" s="421">
        <v>0</v>
      </c>
      <c r="JH109" s="419"/>
      <c r="JI109" s="420"/>
      <c r="JJ109" s="421"/>
      <c r="JK109" s="419"/>
      <c r="JL109" s="420"/>
      <c r="JM109" s="421"/>
      <c r="JN109" s="680">
        <v>1</v>
      </c>
      <c r="JO109" s="680">
        <v>1</v>
      </c>
      <c r="JP109" s="680">
        <v>1</v>
      </c>
      <c r="JQ109" s="680">
        <v>1</v>
      </c>
      <c r="JR109" s="681">
        <v>1</v>
      </c>
      <c r="JS109" s="675" t="e">
        <f t="shared" si="201"/>
        <v>#REF!</v>
      </c>
    </row>
    <row r="110" spans="25:279" ht="20.100000000000001" customHeight="1">
      <c r="Y110" s="381" t="e">
        <f>N!IK85</f>
        <v>#REF!</v>
      </c>
      <c r="Z110" s="378" t="s">
        <v>67</v>
      </c>
      <c r="AA110" s="240" t="e">
        <f>IF(AA$32="",IF(AA$31="",(SUMIF(S!$HC$15:$HL$15,'Ciclo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Semaforico'!AA$30,O!$HC85:$HL85))*AA$31),(SUMIF(S!$HC$15:$HL$15,'Ciclo Semaforico'!AA$32,S!$HC85:$HL85)+SUMIF(N!$HC$15:$HL$15,'Ciclo Semaforico'!AA$32,N!$HC85:$HL85)+SUMIF(E!$HC$15:$HL$15,'Ciclo Semaforico'!AA$32,E!$HC85:$HL85)+SUMIF(O!$HC$15:$HL$15,'Ciclo Semaforico'!AA$32,O!$HC85:$HL85))-IF(AA$31="",(SUMIF(S!$HC$15:$HL$15,'Ciclo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Semaforico'!AA$30,O!$HC85:$HL85))*AA$31))</f>
        <v>#REF!</v>
      </c>
      <c r="AB110" s="241" t="e">
        <f>IF(AB$32="",IF(AB$31="",(SUMIF(S!$HC$15:$HL$15,'Ciclo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Semaforico'!AB$30,O!$HC85:$HL85))*AB$31),(SUMIF(S!$HC$15:$HL$15,'Ciclo Semaforico'!AB$32,S!$HC85:$HL85)+SUMIF(N!$HC$15:$HL$15,'Ciclo Semaforico'!AB$32,N!$HC85:$HL85)+SUMIF(E!$HC$15:$HL$15,'Ciclo Semaforico'!AB$32,E!$HC85:$HL85)+SUMIF(O!$HC$15:$HL$15,'Ciclo Semaforico'!AB$32,O!$HC85:$HL85))-IF(AB$31="",(SUMIF(S!$HC$15:$HL$15,'Ciclo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Semaforico'!AB$30,O!$HC85:$HL85))*AB$31))</f>
        <v>#REF!</v>
      </c>
      <c r="AC110" s="241" t="e">
        <f>IF(AC$32="",IF(AC$31="",(SUMIF(S!$HC$15:$HL$15,'Ciclo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Semaforico'!AC$30,O!$HC85:$HL85))*AC$31),(SUMIF(S!$HC$15:$HL$15,'Ciclo Semaforico'!AC$32,S!$HC85:$HL85)+SUMIF(N!$HC$15:$HL$15,'Ciclo Semaforico'!AC$32,N!$HC85:$HL85)+SUMIF(E!$HC$15:$HL$15,'Ciclo Semaforico'!AC$32,E!$HC85:$HL85)+SUMIF(O!$HC$15:$HL$15,'Ciclo Semaforico'!AC$32,O!$HC85:$HL85))-IF(AC$31="",(SUMIF(S!$HC$15:$HL$15,'Ciclo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Semaforico'!AC$30,O!$HC85:$HL85))*AC$31))</f>
        <v>#REF!</v>
      </c>
      <c r="AD110" s="241" t="e">
        <f>IF(AD$32="",IF(AD$31="",(SUMIF(S!$HC$15:$HL$15,'Ciclo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Semaforico'!AD$30,O!$HC85:$HL85))*AD$31),(SUMIF(S!$HC$15:$HL$15,'Ciclo Semaforico'!AD$32,S!$HC85:$HL85)+SUMIF(N!$HC$15:$HL$15,'Ciclo Semaforico'!AD$32,N!$HC85:$HL85)+SUMIF(E!$HC$15:$HL$15,'Ciclo Semaforico'!AD$32,E!$HC85:$HL85)+SUMIF(O!$HC$15:$HL$15,'Ciclo Semaforico'!AD$32,O!$HC85:$HL85))-IF(AD$31="",(SUMIF(S!$HC$15:$HL$15,'Ciclo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Semaforico'!AD$30,O!$HC85:$HL85))*AD$31))</f>
        <v>#REF!</v>
      </c>
      <c r="AE110" s="241" t="e">
        <f>IF(AE$32="",IF(AE$31="",(SUMIF(S!$HC$15:$HL$15,'Ciclo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Semaforico'!AE$30,O!$HC85:$HL85))*AE$31),(SUMIF(S!$HC$15:$HL$15,'Ciclo Semaforico'!AE$32,S!$HC85:$HL85)+SUMIF(N!$HC$15:$HL$15,'Ciclo Semaforico'!AE$32,N!$HC85:$HL85)+SUMIF(E!$HC$15:$HL$15,'Ciclo Semaforico'!AE$32,E!$HC85:$HL85)+SUMIF(O!$HC$15:$HL$15,'Ciclo Semaforico'!AE$32,O!$HC85:$HL85))-IF(AE$31="",(SUMIF(S!$HC$15:$HL$15,'Ciclo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Semaforico'!AE$30,O!$HC85:$HL85))*AE$31))</f>
        <v>#REF!</v>
      </c>
      <c r="AF110" s="241" t="e">
        <f>IF(AF$32="",IF(AF$31="",(SUMIF(S!$HC$15:$HL$15,'Ciclo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Semaforico'!AF$30,O!$HC85:$HL85))*AF$31),(SUMIF(S!$HC$15:$HL$15,'Ciclo Semaforico'!AF$32,S!$HC85:$HL85)+SUMIF(N!$HC$15:$HL$15,'Ciclo Semaforico'!AF$32,N!$HC85:$HL85)+SUMIF(E!$HC$15:$HL$15,'Ciclo Semaforico'!AF$32,E!$HC85:$HL85)+SUMIF(O!$HC$15:$HL$15,'Ciclo Semaforico'!AF$32,O!$HC85:$HL85))-IF(AF$31="",(SUMIF(S!$HC$15:$HL$15,'Ciclo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Semaforico'!AF$30,O!$HC85:$HL85))*AF$31))</f>
        <v>#REF!</v>
      </c>
      <c r="AG110" s="241" t="e">
        <f>IF(AG$32="",IF(AG$31="",(SUMIF(S!$HC$15:$HL$15,'Ciclo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Semaforico'!AG$30,O!$HC85:$HL85))*AG$31),(SUMIF(S!$HC$15:$HL$15,'Ciclo Semaforico'!AG$32,S!$HC85:$HL85)+SUMIF(N!$HC$15:$HL$15,'Ciclo Semaforico'!AG$32,N!$HC85:$HL85)+SUMIF(E!$HC$15:$HL$15,'Ciclo Semaforico'!AG$32,E!$HC85:$HL85)+SUMIF(O!$HC$15:$HL$15,'Ciclo Semaforico'!AG$32,O!$HC85:$HL85))-IF(AG$31="",(SUMIF(S!$HC$15:$HL$15,'Ciclo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Semaforico'!AG$30,O!$HC85:$HL85))*AG$31))</f>
        <v>#REF!</v>
      </c>
      <c r="AH110" s="241" t="e">
        <f>IF(AH$32="",IF(AH$31="",(SUMIF(S!$HC$15:$HL$15,'Ciclo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Semaforico'!AH$30,O!$HC85:$HL85))*AH$31),(SUMIF(S!$HC$15:$HL$15,'Ciclo Semaforico'!AH$32,S!$HC85:$HL85)+SUMIF(N!$HC$15:$HL$15,'Ciclo Semaforico'!AH$32,N!$HC85:$HL85)+SUMIF(E!$HC$15:$HL$15,'Ciclo Semaforico'!AH$32,E!$HC85:$HL85)+SUMIF(O!$HC$15:$HL$15,'Ciclo Semaforico'!AH$32,O!$HC85:$HL85))-IF(AH$31="",(SUMIF(S!$HC$15:$HL$15,'Ciclo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Semaforico'!AH$30,O!$HC85:$HL85))*AH$31))</f>
        <v>#REF!</v>
      </c>
      <c r="AI110" s="241" t="e">
        <f>IF(AI$32="",IF(AI$31="",(SUMIF(S!$HC$15:$HL$15,'Ciclo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Semaforico'!AI$30,O!$HC85:$HL85))*AI$31),(SUMIF(S!$HC$15:$HL$15,'Ciclo Semaforico'!AI$32,S!$HC85:$HL85)+SUMIF(N!$HC$15:$HL$15,'Ciclo Semaforico'!AI$32,N!$HC85:$HL85)+SUMIF(E!$HC$15:$HL$15,'Ciclo Semaforico'!AI$32,E!$HC85:$HL85)+SUMIF(O!$HC$15:$HL$15,'Ciclo Semaforico'!AI$32,O!$HC85:$HL85))-IF(AI$31="",(SUMIF(S!$HC$15:$HL$15,'Ciclo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Semaforico'!AI$30,O!$HC85:$HL85))*AI$31))</f>
        <v>#REF!</v>
      </c>
      <c r="AJ110" s="241" t="e">
        <f>IF(AJ$32="",IF(AJ$31="",(SUMIF(S!$HC$15:$HL$15,'Ciclo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Semaforico'!AJ$30,O!$HC85:$HL85))*AJ$31),(SUMIF(S!$HC$15:$HL$15,'Ciclo Semaforico'!AJ$32,S!$HC85:$HL85)+SUMIF(N!$HC$15:$HL$15,'Ciclo Semaforico'!AJ$32,N!$HC85:$HL85)+SUMIF(E!$HC$15:$HL$15,'Ciclo Semaforico'!AJ$32,E!$HC85:$HL85)+SUMIF(O!$HC$15:$HL$15,'Ciclo Semaforico'!AJ$32,O!$HC85:$HL85))-IF(AJ$31="",(SUMIF(S!$HC$15:$HL$15,'Ciclo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Semaforico'!AJ$30,O!$HC85:$HL85))*AJ$31))</f>
        <v>#REF!</v>
      </c>
      <c r="AK110" s="241" t="e">
        <f>IF(AK$32="",IF(AK$31="",(SUMIF(S!$HC$15:$HL$15,'Ciclo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Semaforico'!AK$30,O!$HC85:$HL85))*AK$31),(SUMIF(S!$HC$15:$HL$15,'Ciclo Semaforico'!AK$32,S!$HC85:$HL85)+SUMIF(N!$HC$15:$HL$15,'Ciclo Semaforico'!AK$32,N!$HC85:$HL85)+SUMIF(E!$HC$15:$HL$15,'Ciclo Semaforico'!AK$32,E!$HC85:$HL85)+SUMIF(O!$HC$15:$HL$15,'Ciclo Semaforico'!AK$32,O!$HC85:$HL85))-IF(AK$31="",(SUMIF(S!$HC$15:$HL$15,'Ciclo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Semaforico'!AK$30,O!$HC85:$HL85))*AK$31))</f>
        <v>#REF!</v>
      </c>
      <c r="AL110" s="242">
        <f>IF(AL$32="",IF(AL$31="",(SUMIF(S!$HC$15:$HL$15,'Ciclo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Semaforico'!AL$30,O!$HC85:$HL85))*AL$31),(SUMIF(S!$HC$15:$HL$15,'Ciclo Semaforico'!AL$32,S!$HC85:$HL85)+SUMIF(N!$HC$15:$HL$15,'Ciclo Semaforico'!AL$32,N!$HC85:$HL85)+SUMIF(E!$HC$15:$HL$15,'Ciclo Semaforico'!AL$32,E!$HC85:$HL85)+SUMIF(O!$HC$15:$HL$15,'Ciclo Semaforico'!AL$32,O!$HC85:$HL85))-IF(AL$31="",(SUMIF(S!$HC$15:$HL$15,'Ciclo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Semaforico'!AL$30,O!$HC85:$HL85))*AL$31))</f>
        <v>0</v>
      </c>
      <c r="AM110" s="240" t="e">
        <f>IF(AM$32="",IF(AM$31="",(SUMIF(S!$HC$15:$HL$15,'Ciclo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Semaforico'!AM$30,O!$HC85:$HL85))*AM$31),(SUMIF(S!$HC$15:$HL$15,'Ciclo Semaforico'!AM$32,S!$HC85:$HL85)+SUMIF(N!$HC$15:$HL$15,'Ciclo Semaforico'!AM$32,N!$HC85:$HL85)+SUMIF(E!$HC$15:$HL$15,'Ciclo Semaforico'!AM$32,E!$HC85:$HL85)+SUMIF(O!$HC$15:$HL$15,'Ciclo Semaforico'!AM$32,O!$HC85:$HL85))-IF(AM$31="",(SUMIF(S!$HC$15:$HL$15,'Ciclo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Semaforico'!AM$30,O!$HC85:$HL85))*AM$31))</f>
        <v>#REF!</v>
      </c>
      <c r="AN110" s="241" t="e">
        <f>IF(AN$32="",IF(AN$31="",(SUMIF(S!$HC$15:$HL$15,'Ciclo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Semaforico'!AN$30,O!$HC85:$HL85))*AN$31),(SUMIF(S!$HC$15:$HL$15,'Ciclo Semaforico'!AN$32,S!$HC85:$HL85)+SUMIF(N!$HC$15:$HL$15,'Ciclo Semaforico'!AN$32,N!$HC85:$HL85)+SUMIF(E!$HC$15:$HL$15,'Ciclo Semaforico'!AN$32,E!$HC85:$HL85)+SUMIF(O!$HC$15:$HL$15,'Ciclo Semaforico'!AN$32,O!$HC85:$HL85))-IF(AN$31="",(SUMIF(S!$HC$15:$HL$15,'Ciclo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Semaforico'!AN$30,O!$HC85:$HL85))*AN$31))</f>
        <v>#REF!</v>
      </c>
      <c r="AO110" s="241" t="e">
        <f>IF(AO$32="",IF(AO$31="",(SUMIF(S!$HC$15:$HL$15,'Ciclo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Semaforico'!AO$30,O!$HC85:$HL85))*AO$31),(SUMIF(S!$HC$15:$HL$15,'Ciclo Semaforico'!AO$32,S!$HC85:$HL85)+SUMIF(N!$HC$15:$HL$15,'Ciclo Semaforico'!AO$32,N!$HC85:$HL85)+SUMIF(E!$HC$15:$HL$15,'Ciclo Semaforico'!AO$32,E!$HC85:$HL85)+SUMIF(O!$HC$15:$HL$15,'Ciclo Semaforico'!AO$32,O!$HC85:$HL85))-IF(AO$31="",(SUMIF(S!$HC$15:$HL$15,'Ciclo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Semaforico'!AO$30,O!$HC85:$HL85))*AO$31))</f>
        <v>#REF!</v>
      </c>
      <c r="AP110" s="241">
        <f>IF(AP$32="",IF(AP$31="",(SUMIF(S!$HC$15:$HL$15,'Ciclo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Semaforico'!AP$30,O!$HC85:$HL85))*AP$31),(SUMIF(S!$HC$15:$HL$15,'Ciclo Semaforico'!AP$32,S!$HC85:$HL85)+SUMIF(N!$HC$15:$HL$15,'Ciclo Semaforico'!AP$32,N!$HC85:$HL85)+SUMIF(E!$HC$15:$HL$15,'Ciclo Semaforico'!AP$32,E!$HC85:$HL85)+SUMIF(O!$HC$15:$HL$15,'Ciclo Semaforico'!AP$32,O!$HC85:$HL85))-IF(AP$31="",(SUMIF(S!$HC$15:$HL$15,'Ciclo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Semaforico'!AP$30,O!$HC85:$HL85))*AP$31))</f>
        <v>0</v>
      </c>
      <c r="AQ110" s="241">
        <f>IF(AQ$32="",IF(AQ$31="",(SUMIF(S!$HC$15:$HL$15,'Ciclo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Semaforico'!AQ$30,O!$HC85:$HL85))*AQ$31),(SUMIF(S!$HC$15:$HL$15,'Ciclo Semaforico'!AQ$32,S!$HC85:$HL85)+SUMIF(N!$HC$15:$HL$15,'Ciclo Semaforico'!AQ$32,N!$HC85:$HL85)+SUMIF(E!$HC$15:$HL$15,'Ciclo Semaforico'!AQ$32,E!$HC85:$HL85)+SUMIF(O!$HC$15:$HL$15,'Ciclo Semaforico'!AQ$32,O!$HC85:$HL85))-IF(AQ$31="",(SUMIF(S!$HC$15:$HL$15,'Ciclo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Semaforico'!AQ$30,O!$HC85:$HL85))*AQ$31))</f>
        <v>0</v>
      </c>
      <c r="AR110" s="241">
        <f>IF(AR$32="",IF(AR$31="",(SUMIF(S!$HC$15:$HL$15,'Ciclo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Semaforico'!AR$30,O!$HC85:$HL85))*AR$31),(SUMIF(S!$HC$15:$HL$15,'Ciclo Semaforico'!AR$32,S!$HC85:$HL85)+SUMIF(N!$HC$15:$HL$15,'Ciclo Semaforico'!AR$32,N!$HC85:$HL85)+SUMIF(E!$HC$15:$HL$15,'Ciclo Semaforico'!AR$32,E!$HC85:$HL85)+SUMIF(O!$HC$15:$HL$15,'Ciclo Semaforico'!AR$32,O!$HC85:$HL85))-IF(AR$31="",(SUMIF(S!$HC$15:$HL$15,'Ciclo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Semaforico'!AR$30,O!$HC85:$HL85))*AR$31))</f>
        <v>0</v>
      </c>
      <c r="AS110" s="241">
        <f>IF(AS$32="",IF(AS$31="",(SUMIF(S!$HC$15:$HL$15,'Ciclo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Semaforico'!AS$30,O!$HC85:$HL85))*AS$31),(SUMIF(S!$HC$15:$HL$15,'Ciclo Semaforico'!AS$32,S!$HC85:$HL85)+SUMIF(N!$HC$15:$HL$15,'Ciclo Semaforico'!AS$32,N!$HC85:$HL85)+SUMIF(E!$HC$15:$HL$15,'Ciclo Semaforico'!AS$32,E!$HC85:$HL85)+SUMIF(O!$HC$15:$HL$15,'Ciclo Semaforico'!AS$32,O!$HC85:$HL85))-IF(AS$31="",(SUMIF(S!$HC$15:$HL$15,'Ciclo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Semaforico'!AS$30,O!$HC85:$HL85))*AS$31))</f>
        <v>0</v>
      </c>
      <c r="AT110" s="241">
        <f>IF(AT$32="",IF(AT$31="",(SUMIF(S!$HC$15:$HL$15,'Ciclo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Semaforico'!AT$30,O!$HC85:$HL85))*AT$31),(SUMIF(S!$HC$15:$HL$15,'Ciclo Semaforico'!AT$32,S!$HC85:$HL85)+SUMIF(N!$HC$15:$HL$15,'Ciclo Semaforico'!AT$32,N!$HC85:$HL85)+SUMIF(E!$HC$15:$HL$15,'Ciclo Semaforico'!AT$32,E!$HC85:$HL85)+SUMIF(O!$HC$15:$HL$15,'Ciclo Semaforico'!AT$32,O!$HC85:$HL85))-IF(AT$31="",(SUMIF(S!$HC$15:$HL$15,'Ciclo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Semaforico'!AT$30,O!$HC85:$HL85))*AT$31))</f>
        <v>0</v>
      </c>
      <c r="AU110" s="241">
        <f>IF(AU$32="",IF(AU$31="",(SUMIF(S!$HC$15:$HL$15,'Ciclo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Semaforico'!AU$30,O!$HC85:$HL85))*AU$31),(SUMIF(S!$HC$15:$HL$15,'Ciclo Semaforico'!AU$32,S!$HC85:$HL85)+SUMIF(N!$HC$15:$HL$15,'Ciclo Semaforico'!AU$32,N!$HC85:$HL85)+SUMIF(E!$HC$15:$HL$15,'Ciclo Semaforico'!AU$32,E!$HC85:$HL85)+SUMIF(O!$HC$15:$HL$15,'Ciclo Semaforico'!AU$32,O!$HC85:$HL85))-IF(AU$31="",(SUMIF(S!$HC$15:$HL$15,'Ciclo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Semaforico'!AU$30,O!$HC85:$HL85))*AU$31))</f>
        <v>0</v>
      </c>
      <c r="AV110" s="241">
        <f>IF(AV$32="",IF(AV$31="",(SUMIF(S!$HC$15:$HL$15,'Ciclo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Semaforico'!AV$30,O!$HC85:$HL85))*AV$31),(SUMIF(S!$HC$15:$HL$15,'Ciclo Semaforico'!AV$32,S!$HC85:$HL85)+SUMIF(N!$HC$15:$HL$15,'Ciclo Semaforico'!AV$32,N!$HC85:$HL85)+SUMIF(E!$HC$15:$HL$15,'Ciclo Semaforico'!AV$32,E!$HC85:$HL85)+SUMIF(O!$HC$15:$HL$15,'Ciclo Semaforico'!AV$32,O!$HC85:$HL85))-IF(AV$31="",(SUMIF(S!$HC$15:$HL$15,'Ciclo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Semaforico'!AV$30,O!$HC85:$HL85))*AV$31))</f>
        <v>0</v>
      </c>
      <c r="AW110" s="241">
        <f>IF(AW$32="",IF(AW$31="",(SUMIF(S!$HC$15:$HL$15,'Ciclo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Semaforico'!AW$30,O!$HC85:$HL85))*AW$31),(SUMIF(S!$HC$15:$HL$15,'Ciclo Semaforico'!AW$32,S!$HC85:$HL85)+SUMIF(N!$HC$15:$HL$15,'Ciclo Semaforico'!AW$32,N!$HC85:$HL85)+SUMIF(E!$HC$15:$HL$15,'Ciclo Semaforico'!AW$32,E!$HC85:$HL85)+SUMIF(O!$HC$15:$HL$15,'Ciclo Semaforico'!AW$32,O!$HC85:$HL85))-IF(AW$31="",(SUMIF(S!$HC$15:$HL$15,'Ciclo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Semaforico'!AW$30,O!$HC85:$HL85))*AW$31))</f>
        <v>0</v>
      </c>
      <c r="AX110" s="242">
        <f>IF(AX$32="",IF(AX$31="",(SUMIF(S!$HC$15:$HL$15,'Ciclo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Semaforico'!AX$30,O!$HC85:$HL85))*AX$31),(SUMIF(S!$HC$15:$HL$15,'Ciclo Semaforico'!AX$32,S!$HC85:$HL85)+SUMIF(N!$HC$15:$HL$15,'Ciclo Semaforico'!AX$32,N!$HC85:$HL85)+SUMIF(E!$HC$15:$HL$15,'Ciclo Semaforico'!AX$32,E!$HC85:$HL85)+SUMIF(O!$HC$15:$HL$15,'Ciclo Semaforico'!AX$32,O!$HC85:$HL85))-IF(AX$31="",(SUMIF(S!$HC$15:$HL$15,'Ciclo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Semaforico'!AX$30,O!$HC85:$HL85))*AX$31))</f>
        <v>0</v>
      </c>
      <c r="AY110" s="240">
        <f>IF(AY$32="",IF(AY$31="",(SUMIF(S!$HC$15:$HL$15,'Ciclo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Semaforico'!AY$30,O!$HC85:$HL85))*AY$31),(SUMIF(S!$HC$15:$HL$15,'Ciclo Semaforico'!AY$32,S!$HC85:$HL85)+SUMIF(N!$HC$15:$HL$15,'Ciclo Semaforico'!AY$32,N!$HC85:$HL85)+SUMIF(E!$HC$15:$HL$15,'Ciclo Semaforico'!AY$32,E!$HC85:$HL85)+SUMIF(O!$HC$15:$HL$15,'Ciclo Semaforico'!AY$32,O!$HC85:$HL85))-IF(AY$31="",(SUMIF(S!$HC$15:$HL$15,'Ciclo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Semaforico'!AY$30,O!$HC85:$HL85))*AY$31))</f>
        <v>0</v>
      </c>
      <c r="AZ110" s="241">
        <f>IF(AZ$32="",IF(AZ$31="",(SUMIF(S!$HC$15:$HL$15,'Ciclo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Semaforico'!AZ$30,O!$HC85:$HL85))*AZ$31),(SUMIF(S!$HC$15:$HL$15,'Ciclo Semaforico'!AZ$32,S!$HC85:$HL85)+SUMIF(N!$HC$15:$HL$15,'Ciclo Semaforico'!AZ$32,N!$HC85:$HL85)+SUMIF(E!$HC$15:$HL$15,'Ciclo Semaforico'!AZ$32,E!$HC85:$HL85)+SUMIF(O!$HC$15:$HL$15,'Ciclo Semaforico'!AZ$32,O!$HC85:$HL85))-IF(AZ$31="",(SUMIF(S!$HC$15:$HL$15,'Ciclo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Semaforico'!AZ$30,O!$HC85:$HL85))*AZ$31))</f>
        <v>0</v>
      </c>
      <c r="BA110" s="241">
        <f>IF(BA$32="",IF(BA$31="",(SUMIF(S!$HC$15:$HL$15,'Ciclo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Semaforico'!BA$30,O!$HC85:$HL85))*BA$31),(SUMIF(S!$HC$15:$HL$15,'Ciclo Semaforico'!BA$32,S!$HC85:$HL85)+SUMIF(N!$HC$15:$HL$15,'Ciclo Semaforico'!BA$32,N!$HC85:$HL85)+SUMIF(E!$HC$15:$HL$15,'Ciclo Semaforico'!BA$32,E!$HC85:$HL85)+SUMIF(O!$HC$15:$HL$15,'Ciclo Semaforico'!BA$32,O!$HC85:$HL85))-IF(BA$31="",(SUMIF(S!$HC$15:$HL$15,'Ciclo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Semaforico'!BA$30,O!$HC85:$HL85))*BA$31))</f>
        <v>0</v>
      </c>
      <c r="BB110" s="241">
        <f>IF(BB$32="",IF(BB$31="",(SUMIF(S!$HC$15:$HL$15,'Ciclo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Semaforico'!BB$30,O!$HC85:$HL85))*BB$31),(SUMIF(S!$HC$15:$HL$15,'Ciclo Semaforico'!BB$32,S!$HC85:$HL85)+SUMIF(N!$HC$15:$HL$15,'Ciclo Semaforico'!BB$32,N!$HC85:$HL85)+SUMIF(E!$HC$15:$HL$15,'Ciclo Semaforico'!BB$32,E!$HC85:$HL85)+SUMIF(O!$HC$15:$HL$15,'Ciclo Semaforico'!BB$32,O!$HC85:$HL85))-IF(BB$31="",(SUMIF(S!$HC$15:$HL$15,'Ciclo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Semaforico'!BB$30,O!$HC85:$HL85))*BB$31))</f>
        <v>0</v>
      </c>
      <c r="BC110" s="241">
        <f>IF(BC$32="",IF(BC$31="",(SUMIF(S!$HC$15:$HL$15,'Ciclo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Semaforico'!BC$30,O!$HC85:$HL85))*BC$31),(SUMIF(S!$HC$15:$HL$15,'Ciclo Semaforico'!BC$32,S!$HC85:$HL85)+SUMIF(N!$HC$15:$HL$15,'Ciclo Semaforico'!BC$32,N!$HC85:$HL85)+SUMIF(E!$HC$15:$HL$15,'Ciclo Semaforico'!BC$32,E!$HC85:$HL85)+SUMIF(O!$HC$15:$HL$15,'Ciclo Semaforico'!BC$32,O!$HC85:$HL85))-IF(BC$31="",(SUMIF(S!$HC$15:$HL$15,'Ciclo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Semaforico'!BC$30,O!$HC85:$HL85))*BC$31))</f>
        <v>0</v>
      </c>
      <c r="BD110" s="241">
        <f>IF(BD$32="",IF(BD$31="",(SUMIF(S!$HC$15:$HL$15,'Ciclo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Semaforico'!BD$30,O!$HC85:$HL85))*BD$31),(SUMIF(S!$HC$15:$HL$15,'Ciclo Semaforico'!BD$32,S!$HC85:$HL85)+SUMIF(N!$HC$15:$HL$15,'Ciclo Semaforico'!BD$32,N!$HC85:$HL85)+SUMIF(E!$HC$15:$HL$15,'Ciclo Semaforico'!BD$32,E!$HC85:$HL85)+SUMIF(O!$HC$15:$HL$15,'Ciclo Semaforico'!BD$32,O!$HC85:$HL85))-IF(BD$31="",(SUMIF(S!$HC$15:$HL$15,'Ciclo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Semaforico'!BD$30,O!$HC85:$HL85))*BD$31))</f>
        <v>0</v>
      </c>
      <c r="BE110" s="241">
        <f>IF(BE$32="",IF(BE$31="",(SUMIF(S!$HC$15:$HL$15,'Ciclo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Semaforico'!BE$30,O!$HC85:$HL85))*BE$31),(SUMIF(S!$HC$15:$HL$15,'Ciclo Semaforico'!BE$32,S!$HC85:$HL85)+SUMIF(N!$HC$15:$HL$15,'Ciclo Semaforico'!BE$32,N!$HC85:$HL85)+SUMIF(E!$HC$15:$HL$15,'Ciclo Semaforico'!BE$32,E!$HC85:$HL85)+SUMIF(O!$HC$15:$HL$15,'Ciclo Semaforico'!BE$32,O!$HC85:$HL85))-IF(BE$31="",(SUMIF(S!$HC$15:$HL$15,'Ciclo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Semaforico'!BE$30,O!$HC85:$HL85))*BE$31))</f>
        <v>0</v>
      </c>
      <c r="BF110" s="241">
        <f>IF(BF$32="",IF(BF$31="",(SUMIF(S!$HC$15:$HL$15,'Ciclo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Semaforico'!BF$30,O!$HC85:$HL85))*BF$31),(SUMIF(S!$HC$15:$HL$15,'Ciclo Semaforico'!BF$32,S!$HC85:$HL85)+SUMIF(N!$HC$15:$HL$15,'Ciclo Semaforico'!BF$32,N!$HC85:$HL85)+SUMIF(E!$HC$15:$HL$15,'Ciclo Semaforico'!BF$32,E!$HC85:$HL85)+SUMIF(O!$HC$15:$HL$15,'Ciclo Semaforico'!BF$32,O!$HC85:$HL85))-IF(BF$31="",(SUMIF(S!$HC$15:$HL$15,'Ciclo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Semaforico'!BF$30,O!$HC85:$HL85))*BF$31))</f>
        <v>0</v>
      </c>
      <c r="BG110" s="241">
        <f>IF(BG$32="",IF(BG$31="",(SUMIF(S!$HC$15:$HL$15,'Ciclo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Semaforico'!BG$30,O!$HC85:$HL85))*BG$31),(SUMIF(S!$HC$15:$HL$15,'Ciclo Semaforico'!BG$32,S!$HC85:$HL85)+SUMIF(N!$HC$15:$HL$15,'Ciclo Semaforico'!BG$32,N!$HC85:$HL85)+SUMIF(E!$HC$15:$HL$15,'Ciclo Semaforico'!BG$32,E!$HC85:$HL85)+SUMIF(O!$HC$15:$HL$15,'Ciclo Semaforico'!BG$32,O!$HC85:$HL85))-IF(BG$31="",(SUMIF(S!$HC$15:$HL$15,'Ciclo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Semaforico'!BG$30,O!$HC85:$HL85))*BG$31))</f>
        <v>0</v>
      </c>
      <c r="BH110" s="241">
        <f>IF(BH$32="",IF(BH$31="",(SUMIF(S!$HC$15:$HL$15,'Ciclo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Semaforico'!BH$30,O!$HC85:$HL85))*BH$31),(SUMIF(S!$HC$15:$HL$15,'Ciclo Semaforico'!BH$32,S!$HC85:$HL85)+SUMIF(N!$HC$15:$HL$15,'Ciclo Semaforico'!BH$32,N!$HC85:$HL85)+SUMIF(E!$HC$15:$HL$15,'Ciclo Semaforico'!BH$32,E!$HC85:$HL85)+SUMIF(O!$HC$15:$HL$15,'Ciclo Semaforico'!BH$32,O!$HC85:$HL85))-IF(BH$31="",(SUMIF(S!$HC$15:$HL$15,'Ciclo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Semaforico'!BH$30,O!$HC85:$HL85))*BH$31))</f>
        <v>0</v>
      </c>
      <c r="BI110" s="241">
        <f>IF(BI$32="",IF(BI$31="",(SUMIF(S!$HC$15:$HL$15,'Ciclo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Semaforico'!BI$30,O!$HC85:$HL85))*BI$31),(SUMIF(S!$HC$15:$HL$15,'Ciclo Semaforico'!BI$32,S!$HC85:$HL85)+SUMIF(N!$HC$15:$HL$15,'Ciclo Semaforico'!BI$32,N!$HC85:$HL85)+SUMIF(E!$HC$15:$HL$15,'Ciclo Semaforico'!BI$32,E!$HC85:$HL85)+SUMIF(O!$HC$15:$HL$15,'Ciclo Semaforico'!BI$32,O!$HC85:$HL85))-IF(BI$31="",(SUMIF(S!$HC$15:$HL$15,'Ciclo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Semaforico'!BI$30,O!$HC85:$HL85))*BI$31))</f>
        <v>0</v>
      </c>
      <c r="BJ110" s="242">
        <f>IF(BJ$32="",IF(BJ$31="",(SUMIF(S!$HC$15:$HL$15,'Ciclo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Semaforico'!BJ$30,O!$HC85:$HL85))*BJ$31),(SUMIF(S!$HC$15:$HL$15,'Ciclo Semaforico'!BJ$32,S!$HC85:$HL85)+SUMIF(N!$HC$15:$HL$15,'Ciclo Semaforico'!BJ$32,N!$HC85:$HL85)+SUMIF(E!$HC$15:$HL$15,'Ciclo Semaforico'!BJ$32,E!$HC85:$HL85)+SUMIF(O!$HC$15:$HL$15,'Ciclo Semaforico'!BJ$32,O!$HC85:$HL85))-IF(BJ$31="",(SUMIF(S!$HC$15:$HL$15,'Ciclo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Semaforico'!BJ$30,O!$HC85:$HL85))*BJ$31))</f>
        <v>0</v>
      </c>
      <c r="BK110" s="240">
        <f>IF(BK$32="",IF(BK$31="",(SUMIF(S!$HC$15:$HL$15,'Ciclo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Semaforico'!BK$30,O!$HC85:$HL85))*BK$31),(SUMIF(S!$HC$15:$HL$15,'Ciclo Semaforico'!BK$32,S!$HC85:$HL85)+SUMIF(N!$HC$15:$HL$15,'Ciclo Semaforico'!BK$32,N!$HC85:$HL85)+SUMIF(E!$HC$15:$HL$15,'Ciclo Semaforico'!BK$32,E!$HC85:$HL85)+SUMIF(O!$HC$15:$HL$15,'Ciclo Semaforico'!BK$32,O!$HC85:$HL85))-IF(BK$31="",(SUMIF(S!$HC$15:$HL$15,'Ciclo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Semaforico'!BK$30,O!$HC85:$HL85))*BK$31))</f>
        <v>0</v>
      </c>
      <c r="BL110" s="241">
        <f>IF(BL$32="",IF(BL$31="",(SUMIF(S!$HC$15:$HL$15,'Ciclo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Semaforico'!BL$30,O!$HC85:$HL85))*BL$31),(SUMIF(S!$HC$15:$HL$15,'Ciclo Semaforico'!BL$32,S!$HC85:$HL85)+SUMIF(N!$HC$15:$HL$15,'Ciclo Semaforico'!BL$32,N!$HC85:$HL85)+SUMIF(E!$HC$15:$HL$15,'Ciclo Semaforico'!BL$32,E!$HC85:$HL85)+SUMIF(O!$HC$15:$HL$15,'Ciclo Semaforico'!BL$32,O!$HC85:$HL85))-IF(BL$31="",(SUMIF(S!$HC$15:$HL$15,'Ciclo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Semaforico'!BL$30,O!$HC85:$HL85))*BL$31))</f>
        <v>0</v>
      </c>
      <c r="BM110" s="241">
        <f>IF(BM$32="",IF(BM$31="",(SUMIF(S!$HC$15:$HL$15,'Ciclo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Semaforico'!BM$30,O!$HC85:$HL85))*BM$31),(SUMIF(S!$HC$15:$HL$15,'Ciclo Semaforico'!BM$32,S!$HC85:$HL85)+SUMIF(N!$HC$15:$HL$15,'Ciclo Semaforico'!BM$32,N!$HC85:$HL85)+SUMIF(E!$HC$15:$HL$15,'Ciclo Semaforico'!BM$32,E!$HC85:$HL85)+SUMIF(O!$HC$15:$HL$15,'Ciclo Semaforico'!BM$32,O!$HC85:$HL85))-IF(BM$31="",(SUMIF(S!$HC$15:$HL$15,'Ciclo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Semaforico'!BM$30,O!$HC85:$HL85))*BM$31))</f>
        <v>0</v>
      </c>
      <c r="BN110" s="241">
        <f>IF(BN$32="",IF(BN$31="",(SUMIF(S!$HC$15:$HL$15,'Ciclo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Semaforico'!BN$30,O!$HC85:$HL85))*BN$31),(SUMIF(S!$HC$15:$HL$15,'Ciclo Semaforico'!BN$32,S!$HC85:$HL85)+SUMIF(N!$HC$15:$HL$15,'Ciclo Semaforico'!BN$32,N!$HC85:$HL85)+SUMIF(E!$HC$15:$HL$15,'Ciclo Semaforico'!BN$32,E!$HC85:$HL85)+SUMIF(O!$HC$15:$HL$15,'Ciclo Semaforico'!BN$32,O!$HC85:$HL85))-IF(BN$31="",(SUMIF(S!$HC$15:$HL$15,'Ciclo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Semaforico'!BN$30,O!$HC85:$HL85))*BN$31))</f>
        <v>0</v>
      </c>
      <c r="BO110" s="241">
        <f>IF(BO$32="",IF(BO$31="",(SUMIF(S!$HC$15:$HL$15,'Ciclo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Semaforico'!BO$30,O!$HC85:$HL85))*BO$31),(SUMIF(S!$HC$15:$HL$15,'Ciclo Semaforico'!BO$32,S!$HC85:$HL85)+SUMIF(N!$HC$15:$HL$15,'Ciclo Semaforico'!BO$32,N!$HC85:$HL85)+SUMIF(E!$HC$15:$HL$15,'Ciclo Semaforico'!BO$32,E!$HC85:$HL85)+SUMIF(O!$HC$15:$HL$15,'Ciclo Semaforico'!BO$32,O!$HC85:$HL85))-IF(BO$31="",(SUMIF(S!$HC$15:$HL$15,'Ciclo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Semaforico'!BO$30,O!$HC85:$HL85))*BO$31))</f>
        <v>0</v>
      </c>
      <c r="BP110" s="241">
        <f>IF(BP$32="",IF(BP$31="",(SUMIF(S!$HC$15:$HL$15,'Ciclo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Semaforico'!BP$30,O!$HC85:$HL85))*BP$31),(SUMIF(S!$HC$15:$HL$15,'Ciclo Semaforico'!BP$32,S!$HC85:$HL85)+SUMIF(N!$HC$15:$HL$15,'Ciclo Semaforico'!BP$32,N!$HC85:$HL85)+SUMIF(E!$HC$15:$HL$15,'Ciclo Semaforico'!BP$32,E!$HC85:$HL85)+SUMIF(O!$HC$15:$HL$15,'Ciclo Semaforico'!BP$32,O!$HC85:$HL85))-IF(BP$31="",(SUMIF(S!$HC$15:$HL$15,'Ciclo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Semaforico'!BP$30,O!$HC85:$HL85))*BP$31))</f>
        <v>0</v>
      </c>
      <c r="BQ110" s="241">
        <f>IF(BQ$32="",IF(BQ$31="",(SUMIF(S!$HC$15:$HL$15,'Ciclo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Semaforico'!BQ$30,O!$HC85:$HL85))*BQ$31),(SUMIF(S!$HC$15:$HL$15,'Ciclo Semaforico'!BQ$32,S!$HC85:$HL85)+SUMIF(N!$HC$15:$HL$15,'Ciclo Semaforico'!BQ$32,N!$HC85:$HL85)+SUMIF(E!$HC$15:$HL$15,'Ciclo Semaforico'!BQ$32,E!$HC85:$HL85)+SUMIF(O!$HC$15:$HL$15,'Ciclo Semaforico'!BQ$32,O!$HC85:$HL85))-IF(BQ$31="",(SUMIF(S!$HC$15:$HL$15,'Ciclo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Semaforico'!BQ$30,O!$HC85:$HL85))*BQ$31))</f>
        <v>0</v>
      </c>
      <c r="BR110" s="241">
        <f>IF(BR$32="",IF(BR$31="",(SUMIF(S!$HC$15:$HL$15,'Ciclo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Semaforico'!BR$30,O!$HC85:$HL85))*BR$31),(SUMIF(S!$HC$15:$HL$15,'Ciclo Semaforico'!BR$32,S!$HC85:$HL85)+SUMIF(N!$HC$15:$HL$15,'Ciclo Semaforico'!BR$32,N!$HC85:$HL85)+SUMIF(E!$HC$15:$HL$15,'Ciclo Semaforico'!BR$32,E!$HC85:$HL85)+SUMIF(O!$HC$15:$HL$15,'Ciclo Semaforico'!BR$32,O!$HC85:$HL85))-IF(BR$31="",(SUMIF(S!$HC$15:$HL$15,'Ciclo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Semaforico'!BR$30,O!$HC85:$HL85))*BR$31))</f>
        <v>0</v>
      </c>
      <c r="BS110" s="241">
        <f>IF(BS$32="",IF(BS$31="",(SUMIF(S!$HC$15:$HL$15,'Ciclo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Semaforico'!BS$30,O!$HC85:$HL85))*BS$31),(SUMIF(S!$HC$15:$HL$15,'Ciclo Semaforico'!BS$32,S!$HC85:$HL85)+SUMIF(N!$HC$15:$HL$15,'Ciclo Semaforico'!BS$32,N!$HC85:$HL85)+SUMIF(E!$HC$15:$HL$15,'Ciclo Semaforico'!BS$32,E!$HC85:$HL85)+SUMIF(O!$HC$15:$HL$15,'Ciclo Semaforico'!BS$32,O!$HC85:$HL85))-IF(BS$31="",(SUMIF(S!$HC$15:$HL$15,'Ciclo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Semaforico'!BS$30,O!$HC85:$HL85))*BS$31))</f>
        <v>0</v>
      </c>
      <c r="BT110" s="241">
        <f>IF(BT$32="",IF(BT$31="",(SUMIF(S!$HC$15:$HL$15,'Ciclo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Semaforico'!BT$30,O!$HC85:$HL85))*BT$31),(SUMIF(S!$HC$15:$HL$15,'Ciclo Semaforico'!BT$32,S!$HC85:$HL85)+SUMIF(N!$HC$15:$HL$15,'Ciclo Semaforico'!BT$32,N!$HC85:$HL85)+SUMIF(E!$HC$15:$HL$15,'Ciclo Semaforico'!BT$32,E!$HC85:$HL85)+SUMIF(O!$HC$15:$HL$15,'Ciclo Semaforico'!BT$32,O!$HC85:$HL85))-IF(BT$31="",(SUMIF(S!$HC$15:$HL$15,'Ciclo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Semaforico'!BT$30,O!$HC85:$HL85))*BT$31))</f>
        <v>0</v>
      </c>
      <c r="BU110" s="241">
        <f>IF(BU$32="",IF(BU$31="",(SUMIF(S!$HC$15:$HL$15,'Ciclo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Semaforico'!BU$30,O!$HC85:$HL85))*BU$31),(SUMIF(S!$HC$15:$HL$15,'Ciclo Semaforico'!BU$32,S!$HC85:$HL85)+SUMIF(N!$HC$15:$HL$15,'Ciclo Semaforico'!BU$32,N!$HC85:$HL85)+SUMIF(E!$HC$15:$HL$15,'Ciclo Semaforico'!BU$32,E!$HC85:$HL85)+SUMIF(O!$HC$15:$HL$15,'Ciclo Semaforico'!BU$32,O!$HC85:$HL85))-IF(BU$31="",(SUMIF(S!$HC$15:$HL$15,'Ciclo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Semaforico'!BU$30,O!$HC85:$HL85))*BU$31))</f>
        <v>0</v>
      </c>
      <c r="BV110" s="242">
        <f>IF(BV$32="",IF(BV$31="",(SUMIF(S!$HC$15:$HL$15,'Ciclo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Semaforico'!BV$30,O!$HC85:$HL85))*BV$31),(SUMIF(S!$HC$15:$HL$15,'Ciclo Semaforico'!BV$32,S!$HC85:$HL85)+SUMIF(N!$HC$15:$HL$15,'Ciclo Semaforico'!BV$32,N!$HC85:$HL85)+SUMIF(E!$HC$15:$HL$15,'Ciclo Semaforico'!BV$32,E!$HC85:$HL85)+SUMIF(O!$HC$15:$HL$15,'Ciclo Semaforico'!BV$32,O!$HC85:$HL85))-IF(BV$31="",(SUMIF(S!$HC$15:$HL$15,'Ciclo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Semaforico'!BV$30,O!$HC85:$HL85))*BV$31))</f>
        <v>0</v>
      </c>
      <c r="BW110" s="240">
        <f>IF(BW$32="",IF(BW$31="",(SUMIF(S!$HC$15:$HL$15,'Ciclo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Semaforico'!BW$30,O!$HC85:$HL85))*BW$31),(SUMIF(S!$HC$15:$HL$15,'Ciclo Semaforico'!BW$32,S!$HC85:$HL85)+SUMIF(N!$HC$15:$HL$15,'Ciclo Semaforico'!BW$32,N!$HC85:$HL85)+SUMIF(E!$HC$15:$HL$15,'Ciclo Semaforico'!BW$32,E!$HC85:$HL85)+SUMIF(O!$HC$15:$HL$15,'Ciclo Semaforico'!BW$32,O!$HC85:$HL85))-IF(BW$31="",(SUMIF(S!$HC$15:$HL$15,'Ciclo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Semaforico'!BW$30,O!$HC85:$HL85))*BW$31))</f>
        <v>0</v>
      </c>
      <c r="BX110" s="241">
        <f>IF(BX$32="",IF(BX$31="",(SUMIF(S!$HC$15:$HL$15,'Ciclo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Semaforico'!BX$30,O!$HC85:$HL85))*BX$31),(SUMIF(S!$HC$15:$HL$15,'Ciclo Semaforico'!BX$32,S!$HC85:$HL85)+SUMIF(N!$HC$15:$HL$15,'Ciclo Semaforico'!BX$32,N!$HC85:$HL85)+SUMIF(E!$HC$15:$HL$15,'Ciclo Semaforico'!BX$32,E!$HC85:$HL85)+SUMIF(O!$HC$15:$HL$15,'Ciclo Semaforico'!BX$32,O!$HC85:$HL85))-IF(BX$31="",(SUMIF(S!$HC$15:$HL$15,'Ciclo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Semaforico'!BX$30,O!$HC85:$HL85))*BX$31))</f>
        <v>0</v>
      </c>
      <c r="BY110" s="241">
        <f>IF(BY$32="",IF(BY$31="",(SUMIF(S!$HC$15:$HL$15,'Ciclo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Semaforico'!BY$30,O!$HC85:$HL85))*BY$31),(SUMIF(S!$HC$15:$HL$15,'Ciclo Semaforico'!BY$32,S!$HC85:$HL85)+SUMIF(N!$HC$15:$HL$15,'Ciclo Semaforico'!BY$32,N!$HC85:$HL85)+SUMIF(E!$HC$15:$HL$15,'Ciclo Semaforico'!BY$32,E!$HC85:$HL85)+SUMIF(O!$HC$15:$HL$15,'Ciclo Semaforico'!BY$32,O!$HC85:$HL85))-IF(BY$31="",(SUMIF(S!$HC$15:$HL$15,'Ciclo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Semaforico'!BY$30,O!$HC85:$HL85))*BY$31))</f>
        <v>0</v>
      </c>
      <c r="BZ110" s="241">
        <f>IF(BZ$32="",IF(BZ$31="",(SUMIF(S!$HC$15:$HL$15,'Ciclo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Semaforico'!BZ$30,O!$HC85:$HL85))*BZ$31),(SUMIF(S!$HC$15:$HL$15,'Ciclo Semaforico'!BZ$32,S!$HC85:$HL85)+SUMIF(N!$HC$15:$HL$15,'Ciclo Semaforico'!BZ$32,N!$HC85:$HL85)+SUMIF(E!$HC$15:$HL$15,'Ciclo Semaforico'!BZ$32,E!$HC85:$HL85)+SUMIF(O!$HC$15:$HL$15,'Ciclo Semaforico'!BZ$32,O!$HC85:$HL85))-IF(BZ$31="",(SUMIF(S!$HC$15:$HL$15,'Ciclo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Semaforico'!BZ$30,O!$HC85:$HL85))*BZ$31))</f>
        <v>0</v>
      </c>
      <c r="CA110" s="241">
        <f>IF(CA$32="",IF(CA$31="",(SUMIF(S!$HC$15:$HL$15,'Ciclo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Semaforico'!CA$30,O!$HC85:$HL85))*CA$31),(SUMIF(S!$HC$15:$HL$15,'Ciclo Semaforico'!CA$32,S!$HC85:$HL85)+SUMIF(N!$HC$15:$HL$15,'Ciclo Semaforico'!CA$32,N!$HC85:$HL85)+SUMIF(E!$HC$15:$HL$15,'Ciclo Semaforico'!CA$32,E!$HC85:$HL85)+SUMIF(O!$HC$15:$HL$15,'Ciclo Semaforico'!CA$32,O!$HC85:$HL85))-IF(CA$31="",(SUMIF(S!$HC$15:$HL$15,'Ciclo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Semaforico'!CA$30,O!$HC85:$HL85))*CA$31))</f>
        <v>0</v>
      </c>
      <c r="CB110" s="241">
        <f>IF(CB$32="",IF(CB$31="",(SUMIF(S!$HC$15:$HL$15,'Ciclo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Semaforico'!CB$30,O!$HC85:$HL85))*CB$31),(SUMIF(S!$HC$15:$HL$15,'Ciclo Semaforico'!CB$32,S!$HC85:$HL85)+SUMIF(N!$HC$15:$HL$15,'Ciclo Semaforico'!CB$32,N!$HC85:$HL85)+SUMIF(E!$HC$15:$HL$15,'Ciclo Semaforico'!CB$32,E!$HC85:$HL85)+SUMIF(O!$HC$15:$HL$15,'Ciclo Semaforico'!CB$32,O!$HC85:$HL85))-IF(CB$31="",(SUMIF(S!$HC$15:$HL$15,'Ciclo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Semaforico'!CB$30,O!$HC85:$HL85))*CB$31))</f>
        <v>0</v>
      </c>
      <c r="CC110" s="241">
        <f>IF(CC$32="",IF(CC$31="",(SUMIF(S!$HC$15:$HL$15,'Ciclo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Semaforico'!CC$30,O!$HC85:$HL85))*CC$31),(SUMIF(S!$HC$15:$HL$15,'Ciclo Semaforico'!CC$32,S!$HC85:$HL85)+SUMIF(N!$HC$15:$HL$15,'Ciclo Semaforico'!CC$32,N!$HC85:$HL85)+SUMIF(E!$HC$15:$HL$15,'Ciclo Semaforico'!CC$32,E!$HC85:$HL85)+SUMIF(O!$HC$15:$HL$15,'Ciclo Semaforico'!CC$32,O!$HC85:$HL85))-IF(CC$31="",(SUMIF(S!$HC$15:$HL$15,'Ciclo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Semaforico'!CC$30,O!$HC85:$HL85))*CC$31))</f>
        <v>0</v>
      </c>
      <c r="CD110" s="241">
        <f>IF(CD$32="",IF(CD$31="",(SUMIF(S!$HC$15:$HL$15,'Ciclo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Semaforico'!CD$30,O!$HC85:$HL85))*CD$31),(SUMIF(S!$HC$15:$HL$15,'Ciclo Semaforico'!CD$32,S!$HC85:$HL85)+SUMIF(N!$HC$15:$HL$15,'Ciclo Semaforico'!CD$32,N!$HC85:$HL85)+SUMIF(E!$HC$15:$HL$15,'Ciclo Semaforico'!CD$32,E!$HC85:$HL85)+SUMIF(O!$HC$15:$HL$15,'Ciclo Semaforico'!CD$32,O!$HC85:$HL85))-IF(CD$31="",(SUMIF(S!$HC$15:$HL$15,'Ciclo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Semaforico'!CD$30,O!$HC85:$HL85))*CD$31))</f>
        <v>0</v>
      </c>
      <c r="CE110" s="241">
        <f>IF(CE$32="",IF(CE$31="",(SUMIF(S!$HC$15:$HL$15,'Ciclo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Semaforico'!CE$30,O!$HC85:$HL85))*CE$31),(SUMIF(S!$HC$15:$HL$15,'Ciclo Semaforico'!CE$32,S!$HC85:$HL85)+SUMIF(N!$HC$15:$HL$15,'Ciclo Semaforico'!CE$32,N!$HC85:$HL85)+SUMIF(E!$HC$15:$HL$15,'Ciclo Semaforico'!CE$32,E!$HC85:$HL85)+SUMIF(O!$HC$15:$HL$15,'Ciclo Semaforico'!CE$32,O!$HC85:$HL85))-IF(CE$31="",(SUMIF(S!$HC$15:$HL$15,'Ciclo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Semaforico'!CE$30,O!$HC85:$HL85))*CE$31))</f>
        <v>0</v>
      </c>
      <c r="CF110" s="241">
        <f>IF(CF$32="",IF(CF$31="",(SUMIF(S!$HC$15:$HL$15,'Ciclo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Semaforico'!CF$30,O!$HC85:$HL85))*CF$31),(SUMIF(S!$HC$15:$HL$15,'Ciclo Semaforico'!CF$32,S!$HC85:$HL85)+SUMIF(N!$HC$15:$HL$15,'Ciclo Semaforico'!CF$32,N!$HC85:$HL85)+SUMIF(E!$HC$15:$HL$15,'Ciclo Semaforico'!CF$32,E!$HC85:$HL85)+SUMIF(O!$HC$15:$HL$15,'Ciclo Semaforico'!CF$32,O!$HC85:$HL85))-IF(CF$31="",(SUMIF(S!$HC$15:$HL$15,'Ciclo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Semaforico'!CF$30,O!$HC85:$HL85))*CF$31))</f>
        <v>0</v>
      </c>
      <c r="CG110" s="241">
        <f>IF(CG$32="",IF(CG$31="",(SUMIF(S!$HC$15:$HL$15,'Ciclo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Semaforico'!CG$30,O!$HC85:$HL85))*CG$31),(SUMIF(S!$HC$15:$HL$15,'Ciclo Semaforico'!CG$32,S!$HC85:$HL85)+SUMIF(N!$HC$15:$HL$15,'Ciclo Semaforico'!CG$32,N!$HC85:$HL85)+SUMIF(E!$HC$15:$HL$15,'Ciclo Semaforico'!CG$32,E!$HC85:$HL85)+SUMIF(O!$HC$15:$HL$15,'Ciclo Semaforico'!CG$32,O!$HC85:$HL85))-IF(CG$31="",(SUMIF(S!$HC$15:$HL$15,'Ciclo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Semaforico'!CG$30,O!$HC85:$HL85))*CG$31))</f>
        <v>0</v>
      </c>
      <c r="CH110" s="242">
        <f>IF(CH$32="",IF(CH$31="",(SUMIF(S!$HC$15:$HL$15,'Ciclo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Semaforico'!CH$30,O!$HC85:$HL85))*CH$31),(SUMIF(S!$HC$15:$HL$15,'Ciclo Semaforico'!CH$32,S!$HC85:$HL85)+SUMIF(N!$HC$15:$HL$15,'Ciclo Semaforico'!CH$32,N!$HC85:$HL85)+SUMIF(E!$HC$15:$HL$15,'Ciclo Semaforico'!CH$32,E!$HC85:$HL85)+SUMIF(O!$HC$15:$HL$15,'Ciclo Semaforico'!CH$32,O!$HC85:$HL85))-IF(CH$31="",(SUMIF(S!$HC$15:$HL$15,'Ciclo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Semaforico'!CH$30,O!$HC85:$HL85))*CH$31))</f>
        <v>0</v>
      </c>
      <c r="CI110" s="240" t="e">
        <f t="shared" si="339"/>
        <v>#REF!</v>
      </c>
      <c r="CJ110" s="241" t="e">
        <f t="shared" si="340"/>
        <v>#REF!</v>
      </c>
      <c r="CK110" s="241" t="e">
        <f t="shared" si="341"/>
        <v>#REF!</v>
      </c>
      <c r="CL110" s="241" t="e">
        <f t="shared" si="342"/>
        <v>#REF!</v>
      </c>
      <c r="CM110" s="241" t="e">
        <f t="shared" si="343"/>
        <v>#REF!</v>
      </c>
      <c r="CN110" s="241" t="e">
        <f t="shared" si="344"/>
        <v>#REF!</v>
      </c>
      <c r="CO110" s="241" t="e">
        <f t="shared" si="345"/>
        <v>#REF!</v>
      </c>
      <c r="CP110" s="241" t="e">
        <f t="shared" si="346"/>
        <v>#REF!</v>
      </c>
      <c r="CQ110" s="241" t="e">
        <f t="shared" si="347"/>
        <v>#REF!</v>
      </c>
      <c r="CR110" s="241" t="e">
        <f t="shared" si="348"/>
        <v>#REF!</v>
      </c>
      <c r="CS110" s="241" t="e">
        <f t="shared" si="349"/>
        <v>#REF!</v>
      </c>
      <c r="CT110" s="242">
        <f t="shared" si="350"/>
        <v>0</v>
      </c>
      <c r="CU110" s="240" t="e">
        <f t="shared" si="351"/>
        <v>#REF!</v>
      </c>
      <c r="CV110" s="241" t="e">
        <f t="shared" si="352"/>
        <v>#REF!</v>
      </c>
      <c r="CW110" s="241" t="e">
        <f t="shared" si="353"/>
        <v>#REF!</v>
      </c>
      <c r="CX110" s="241">
        <f t="shared" si="354"/>
        <v>0</v>
      </c>
      <c r="CY110" s="241">
        <f t="shared" si="355"/>
        <v>0</v>
      </c>
      <c r="CZ110" s="241">
        <f t="shared" si="356"/>
        <v>0</v>
      </c>
      <c r="DA110" s="241">
        <f t="shared" si="357"/>
        <v>0</v>
      </c>
      <c r="DB110" s="241">
        <f t="shared" si="358"/>
        <v>0</v>
      </c>
      <c r="DC110" s="241">
        <f t="shared" si="359"/>
        <v>0</v>
      </c>
      <c r="DD110" s="241">
        <f t="shared" si="360"/>
        <v>0</v>
      </c>
      <c r="DE110" s="241">
        <f t="shared" si="361"/>
        <v>0</v>
      </c>
      <c r="DF110" s="242">
        <f t="shared" si="362"/>
        <v>0</v>
      </c>
      <c r="DG110" s="240">
        <f t="shared" si="363"/>
        <v>0</v>
      </c>
      <c r="DH110" s="241">
        <f t="shared" si="364"/>
        <v>0</v>
      </c>
      <c r="DI110" s="241">
        <f t="shared" si="365"/>
        <v>0</v>
      </c>
      <c r="DJ110" s="241">
        <f t="shared" si="366"/>
        <v>0</v>
      </c>
      <c r="DK110" s="241">
        <f t="shared" si="367"/>
        <v>0</v>
      </c>
      <c r="DL110" s="241">
        <f t="shared" si="368"/>
        <v>0</v>
      </c>
      <c r="DM110" s="241">
        <f t="shared" si="369"/>
        <v>0</v>
      </c>
      <c r="DN110" s="241">
        <f t="shared" si="370"/>
        <v>0</v>
      </c>
      <c r="DO110" s="241">
        <f t="shared" si="371"/>
        <v>0</v>
      </c>
      <c r="DP110" s="241">
        <f t="shared" si="372"/>
        <v>0</v>
      </c>
      <c r="DQ110" s="241">
        <f t="shared" si="373"/>
        <v>0</v>
      </c>
      <c r="DR110" s="242">
        <f t="shared" si="374"/>
        <v>0</v>
      </c>
      <c r="DS110" s="240">
        <f t="shared" si="375"/>
        <v>0</v>
      </c>
      <c r="DT110" s="241">
        <f t="shared" si="376"/>
        <v>0</v>
      </c>
      <c r="DU110" s="241">
        <f t="shared" si="377"/>
        <v>0</v>
      </c>
      <c r="DV110" s="241">
        <f t="shared" si="378"/>
        <v>0</v>
      </c>
      <c r="DW110" s="241">
        <f t="shared" si="379"/>
        <v>0</v>
      </c>
      <c r="DX110" s="241">
        <f t="shared" si="380"/>
        <v>0</v>
      </c>
      <c r="DY110" s="241">
        <f t="shared" si="381"/>
        <v>0</v>
      </c>
      <c r="DZ110" s="241">
        <f t="shared" si="382"/>
        <v>0</v>
      </c>
      <c r="EA110" s="241">
        <f t="shared" si="383"/>
        <v>0</v>
      </c>
      <c r="EB110" s="241">
        <f t="shared" si="384"/>
        <v>0</v>
      </c>
      <c r="EC110" s="241">
        <f t="shared" si="385"/>
        <v>0</v>
      </c>
      <c r="ED110" s="242">
        <f t="shared" si="386"/>
        <v>0</v>
      </c>
      <c r="EE110" s="240">
        <f t="shared" si="387"/>
        <v>0</v>
      </c>
      <c r="EF110" s="241">
        <f t="shared" si="388"/>
        <v>0</v>
      </c>
      <c r="EG110" s="241">
        <f t="shared" si="389"/>
        <v>0</v>
      </c>
      <c r="EH110" s="241">
        <f t="shared" si="390"/>
        <v>0</v>
      </c>
      <c r="EI110" s="241">
        <f t="shared" si="391"/>
        <v>0</v>
      </c>
      <c r="EJ110" s="241">
        <f t="shared" si="392"/>
        <v>0</v>
      </c>
      <c r="EK110" s="241">
        <f t="shared" si="393"/>
        <v>0</v>
      </c>
      <c r="EL110" s="241">
        <f t="shared" si="394"/>
        <v>0</v>
      </c>
      <c r="EM110" s="241">
        <f t="shared" si="395"/>
        <v>0</v>
      </c>
      <c r="EN110" s="241">
        <f t="shared" si="396"/>
        <v>0</v>
      </c>
      <c r="EO110" s="241">
        <f t="shared" si="397"/>
        <v>0</v>
      </c>
      <c r="EP110" s="242">
        <f t="shared" si="398"/>
        <v>0</v>
      </c>
      <c r="EQ110" s="251" t="e">
        <f t="shared" si="399"/>
        <v>#REF!</v>
      </c>
      <c r="ER110" s="252" t="e">
        <f t="shared" si="400"/>
        <v>#REF!</v>
      </c>
      <c r="ES110" s="252" t="e">
        <f t="shared" si="401"/>
        <v>#REF!</v>
      </c>
      <c r="ET110" s="252" t="e">
        <f t="shared" si="402"/>
        <v>#REF!</v>
      </c>
      <c r="EU110" s="252" t="e">
        <f t="shared" si="403"/>
        <v>#REF!</v>
      </c>
      <c r="EV110" s="252" t="e">
        <f t="shared" si="404"/>
        <v>#REF!</v>
      </c>
      <c r="EW110" s="252" t="e">
        <f t="shared" si="405"/>
        <v>#REF!</v>
      </c>
      <c r="EX110" s="252" t="e">
        <f t="shared" si="406"/>
        <v>#REF!</v>
      </c>
      <c r="EY110" s="252" t="e">
        <f t="shared" si="407"/>
        <v>#REF!</v>
      </c>
      <c r="EZ110" s="252" t="e">
        <f t="shared" si="408"/>
        <v>#REF!</v>
      </c>
      <c r="FA110" s="252" t="e">
        <f t="shared" si="409"/>
        <v>#REF!</v>
      </c>
      <c r="FB110" s="253" t="str">
        <f t="shared" si="410"/>
        <v/>
      </c>
      <c r="FC110" s="251" t="e">
        <f t="shared" si="411"/>
        <v>#REF!</v>
      </c>
      <c r="FD110" s="252" t="e">
        <f t="shared" si="412"/>
        <v>#REF!</v>
      </c>
      <c r="FE110" s="252" t="e">
        <f t="shared" si="413"/>
        <v>#REF!</v>
      </c>
      <c r="FF110" s="252" t="str">
        <f t="shared" si="414"/>
        <v/>
      </c>
      <c r="FG110" s="252" t="str">
        <f t="shared" si="415"/>
        <v/>
      </c>
      <c r="FH110" s="252" t="str">
        <f t="shared" si="416"/>
        <v/>
      </c>
      <c r="FI110" s="252" t="str">
        <f t="shared" si="417"/>
        <v/>
      </c>
      <c r="FJ110" s="252" t="str">
        <f t="shared" si="418"/>
        <v/>
      </c>
      <c r="FK110" s="252" t="str">
        <f t="shared" si="419"/>
        <v/>
      </c>
      <c r="FL110" s="252" t="str">
        <f t="shared" si="420"/>
        <v/>
      </c>
      <c r="FM110" s="252" t="str">
        <f t="shared" si="421"/>
        <v/>
      </c>
      <c r="FN110" s="253" t="str">
        <f t="shared" si="422"/>
        <v/>
      </c>
      <c r="FO110" s="251" t="str">
        <f t="shared" si="423"/>
        <v/>
      </c>
      <c r="FP110" s="252" t="str">
        <f t="shared" si="424"/>
        <v/>
      </c>
      <c r="FQ110" s="252" t="str">
        <f t="shared" si="425"/>
        <v/>
      </c>
      <c r="FR110" s="252" t="str">
        <f t="shared" si="426"/>
        <v/>
      </c>
      <c r="FS110" s="252" t="str">
        <f t="shared" si="427"/>
        <v/>
      </c>
      <c r="FT110" s="252" t="str">
        <f t="shared" si="428"/>
        <v/>
      </c>
      <c r="FU110" s="252" t="str">
        <f t="shared" si="429"/>
        <v/>
      </c>
      <c r="FV110" s="252" t="str">
        <f t="shared" si="430"/>
        <v/>
      </c>
      <c r="FW110" s="252" t="str">
        <f t="shared" si="431"/>
        <v/>
      </c>
      <c r="FX110" s="252" t="str">
        <f t="shared" si="432"/>
        <v/>
      </c>
      <c r="FY110" s="252" t="str">
        <f t="shared" si="433"/>
        <v/>
      </c>
      <c r="FZ110" s="253" t="str">
        <f t="shared" si="434"/>
        <v/>
      </c>
      <c r="GA110" s="251" t="str">
        <f t="shared" si="435"/>
        <v/>
      </c>
      <c r="GB110" s="252" t="str">
        <f t="shared" si="436"/>
        <v/>
      </c>
      <c r="GC110" s="252" t="str">
        <f t="shared" si="437"/>
        <v/>
      </c>
      <c r="GD110" s="252" t="str">
        <f t="shared" si="438"/>
        <v/>
      </c>
      <c r="GE110" s="252" t="str">
        <f t="shared" si="439"/>
        <v/>
      </c>
      <c r="GF110" s="252" t="str">
        <f t="shared" si="440"/>
        <v/>
      </c>
      <c r="GG110" s="252" t="str">
        <f t="shared" si="441"/>
        <v/>
      </c>
      <c r="GH110" s="252" t="str">
        <f t="shared" si="442"/>
        <v/>
      </c>
      <c r="GI110" s="252" t="str">
        <f t="shared" si="443"/>
        <v/>
      </c>
      <c r="GJ110" s="252" t="str">
        <f t="shared" si="444"/>
        <v/>
      </c>
      <c r="GK110" s="252" t="str">
        <f t="shared" si="445"/>
        <v/>
      </c>
      <c r="GL110" s="253" t="str">
        <f t="shared" si="446"/>
        <v/>
      </c>
      <c r="GM110" s="251" t="str">
        <f t="shared" si="447"/>
        <v/>
      </c>
      <c r="GN110" s="252" t="str">
        <f t="shared" si="448"/>
        <v/>
      </c>
      <c r="GO110" s="252" t="str">
        <f t="shared" si="449"/>
        <v/>
      </c>
      <c r="GP110" s="252" t="str">
        <f t="shared" si="450"/>
        <v/>
      </c>
      <c r="GQ110" s="252" t="str">
        <f t="shared" si="451"/>
        <v/>
      </c>
      <c r="GR110" s="252" t="str">
        <f t="shared" si="452"/>
        <v/>
      </c>
      <c r="GS110" s="252" t="str">
        <f t="shared" si="453"/>
        <v/>
      </c>
      <c r="GT110" s="252" t="str">
        <f t="shared" si="454"/>
        <v/>
      </c>
      <c r="GU110" s="252" t="str">
        <f t="shared" si="455"/>
        <v/>
      </c>
      <c r="GV110" s="252" t="str">
        <f t="shared" si="456"/>
        <v/>
      </c>
      <c r="GW110" s="252" t="str">
        <f t="shared" si="457"/>
        <v/>
      </c>
      <c r="GX110" s="253" t="str">
        <f t="shared" si="458"/>
        <v/>
      </c>
      <c r="GY110" s="248" t="e">
        <f t="shared" si="468"/>
        <v>#REF!</v>
      </c>
      <c r="GZ110" s="249" t="e">
        <f t="shared" si="468"/>
        <v>#REF!</v>
      </c>
      <c r="HA110" s="249">
        <f t="shared" si="468"/>
        <v>0</v>
      </c>
      <c r="HB110" s="249">
        <f t="shared" si="468"/>
        <v>0</v>
      </c>
      <c r="HC110" s="249">
        <f t="shared" si="468"/>
        <v>0</v>
      </c>
      <c r="HD110" s="249">
        <f t="shared" si="468"/>
        <v>0</v>
      </c>
      <c r="HE110" s="249">
        <f t="shared" si="468"/>
        <v>0</v>
      </c>
      <c r="HF110" s="250">
        <f t="shared" si="459"/>
        <v>0</v>
      </c>
      <c r="HG110" s="248" t="e">
        <f t="shared" si="469"/>
        <v>#REF!</v>
      </c>
      <c r="HH110" s="249" t="e">
        <f t="shared" si="469"/>
        <v>#REF!</v>
      </c>
      <c r="HI110" s="249">
        <f t="shared" si="469"/>
        <v>0</v>
      </c>
      <c r="HJ110" s="249">
        <f t="shared" si="469"/>
        <v>0</v>
      </c>
      <c r="HK110" s="249">
        <f t="shared" si="469"/>
        <v>0</v>
      </c>
      <c r="HL110" s="249">
        <f t="shared" si="469"/>
        <v>0</v>
      </c>
      <c r="HM110" s="249">
        <f t="shared" si="469"/>
        <v>0</v>
      </c>
      <c r="HN110" s="250">
        <f t="shared" si="469"/>
        <v>0</v>
      </c>
      <c r="HO110" s="248">
        <f t="shared" si="470"/>
        <v>0</v>
      </c>
      <c r="HP110" s="249">
        <f t="shared" si="470"/>
        <v>0</v>
      </c>
      <c r="HQ110" s="249">
        <f t="shared" si="470"/>
        <v>0</v>
      </c>
      <c r="HR110" s="249">
        <f t="shared" si="470"/>
        <v>0</v>
      </c>
      <c r="HS110" s="249">
        <f t="shared" si="470"/>
        <v>0</v>
      </c>
      <c r="HT110" s="249">
        <f t="shared" si="470"/>
        <v>0</v>
      </c>
      <c r="HU110" s="249">
        <f t="shared" si="470"/>
        <v>0</v>
      </c>
      <c r="HV110" s="250">
        <f t="shared" si="470"/>
        <v>0</v>
      </c>
      <c r="HW110" s="248">
        <f t="shared" si="471"/>
        <v>0</v>
      </c>
      <c r="HX110" s="249">
        <f t="shared" si="471"/>
        <v>0</v>
      </c>
      <c r="HY110" s="249">
        <f t="shared" si="471"/>
        <v>0</v>
      </c>
      <c r="HZ110" s="249">
        <f t="shared" si="471"/>
        <v>0</v>
      </c>
      <c r="IA110" s="249">
        <f t="shared" si="471"/>
        <v>0</v>
      </c>
      <c r="IB110" s="249">
        <f t="shared" si="471"/>
        <v>0</v>
      </c>
      <c r="IC110" s="249">
        <f t="shared" si="471"/>
        <v>0</v>
      </c>
      <c r="ID110" s="250">
        <f t="shared" si="471"/>
        <v>0</v>
      </c>
      <c r="IE110" s="248">
        <f t="shared" si="472"/>
        <v>0</v>
      </c>
      <c r="IF110" s="249">
        <f t="shared" si="472"/>
        <v>0</v>
      </c>
      <c r="IG110" s="249">
        <f t="shared" si="472"/>
        <v>0</v>
      </c>
      <c r="IH110" s="249">
        <f t="shared" si="472"/>
        <v>0</v>
      </c>
      <c r="II110" s="249">
        <f t="shared" si="472"/>
        <v>0</v>
      </c>
      <c r="IJ110" s="249">
        <f t="shared" si="472"/>
        <v>0</v>
      </c>
      <c r="IK110" s="249">
        <f t="shared" si="472"/>
        <v>0</v>
      </c>
      <c r="IL110" s="250">
        <f t="shared" si="472"/>
        <v>0</v>
      </c>
      <c r="IM110" s="251" t="e">
        <f t="shared" si="203"/>
        <v>#REF!</v>
      </c>
      <c r="IN110" s="252" t="e">
        <f t="shared" si="204"/>
        <v>#REF!</v>
      </c>
      <c r="IO110" s="252">
        <f t="shared" si="205"/>
        <v>0</v>
      </c>
      <c r="IP110" s="252">
        <f t="shared" si="206"/>
        <v>0</v>
      </c>
      <c r="IQ110" s="253">
        <f t="shared" si="207"/>
        <v>0</v>
      </c>
      <c r="IR110" s="405" t="e">
        <f t="shared" si="473"/>
        <v>#REF!</v>
      </c>
      <c r="IS110" s="246">
        <f t="shared" si="202"/>
        <v>13</v>
      </c>
      <c r="IT110" s="254" t="e">
        <f t="shared" si="464"/>
        <v>#REF!</v>
      </c>
      <c r="IU110" s="682">
        <v>2600</v>
      </c>
      <c r="IV110" s="410">
        <v>5</v>
      </c>
      <c r="IW110" s="410" t="s">
        <v>247</v>
      </c>
      <c r="IX110" s="414" t="e">
        <f t="shared" si="474"/>
        <v>#REF!</v>
      </c>
      <c r="IY110" s="422" t="e">
        <f t="shared" si="465"/>
        <v>#REF!</v>
      </c>
      <c r="IZ110" s="423">
        <v>3</v>
      </c>
      <c r="JA110" s="424">
        <v>2</v>
      </c>
      <c r="JB110" s="422" t="e">
        <f t="shared" si="466"/>
        <v>#REF!</v>
      </c>
      <c r="JC110" s="423">
        <f t="shared" ref="JC110:JD125" si="475">+JC109</f>
        <v>3</v>
      </c>
      <c r="JD110" s="424">
        <f t="shared" si="475"/>
        <v>2</v>
      </c>
      <c r="JE110" s="419" t="e">
        <f t="shared" si="467"/>
        <v>#REF!</v>
      </c>
      <c r="JF110" s="420">
        <v>3</v>
      </c>
      <c r="JG110" s="421">
        <v>0</v>
      </c>
      <c r="JH110" s="419"/>
      <c r="JI110" s="420"/>
      <c r="JJ110" s="421"/>
      <c r="JK110" s="419"/>
      <c r="JL110" s="420"/>
      <c r="JM110" s="421"/>
      <c r="JN110" s="680">
        <v>1</v>
      </c>
      <c r="JO110" s="680">
        <v>1</v>
      </c>
      <c r="JP110" s="680">
        <v>1</v>
      </c>
      <c r="JQ110" s="680">
        <v>1</v>
      </c>
      <c r="JR110" s="681">
        <v>1</v>
      </c>
      <c r="JS110" s="675" t="e">
        <f t="shared" si="201"/>
        <v>#REF!</v>
      </c>
    </row>
    <row r="111" spans="25:279" ht="20.100000000000001" customHeight="1">
      <c r="Y111" s="381" t="e">
        <f>N!IK86</f>
        <v>#REF!</v>
      </c>
      <c r="Z111" s="378" t="s">
        <v>68</v>
      </c>
      <c r="AA111" s="240" t="e">
        <f>IF(AA$32="",IF(AA$31="",(SUMIF(S!$HC$15:$HL$15,'Ciclo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Semaforico'!AA$30,O!$HC86:$HL86))*AA$31),(SUMIF(S!$HC$15:$HL$15,'Ciclo Semaforico'!AA$32,S!$HC86:$HL86)+SUMIF(N!$HC$15:$HL$15,'Ciclo Semaforico'!AA$32,N!$HC86:$HL86)+SUMIF(E!$HC$15:$HL$15,'Ciclo Semaforico'!AA$32,E!$HC86:$HL86)+SUMIF(O!$HC$15:$HL$15,'Ciclo Semaforico'!AA$32,O!$HC86:$HL86))-IF(AA$31="",(SUMIF(S!$HC$15:$HL$15,'Ciclo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Semaforico'!AA$30,O!$HC86:$HL86))*AA$31))</f>
        <v>#REF!</v>
      </c>
      <c r="AB111" s="241" t="e">
        <f>IF(AB$32="",IF(AB$31="",(SUMIF(S!$HC$15:$HL$15,'Ciclo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Semaforico'!AB$30,O!$HC86:$HL86))*AB$31),(SUMIF(S!$HC$15:$HL$15,'Ciclo Semaforico'!AB$32,S!$HC86:$HL86)+SUMIF(N!$HC$15:$HL$15,'Ciclo Semaforico'!AB$32,N!$HC86:$HL86)+SUMIF(E!$HC$15:$HL$15,'Ciclo Semaforico'!AB$32,E!$HC86:$HL86)+SUMIF(O!$HC$15:$HL$15,'Ciclo Semaforico'!AB$32,O!$HC86:$HL86))-IF(AB$31="",(SUMIF(S!$HC$15:$HL$15,'Ciclo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Semaforico'!AB$30,O!$HC86:$HL86))*AB$31))</f>
        <v>#REF!</v>
      </c>
      <c r="AC111" s="241" t="e">
        <f>IF(AC$32="",IF(AC$31="",(SUMIF(S!$HC$15:$HL$15,'Ciclo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Semaforico'!AC$30,O!$HC86:$HL86))*AC$31),(SUMIF(S!$HC$15:$HL$15,'Ciclo Semaforico'!AC$32,S!$HC86:$HL86)+SUMIF(N!$HC$15:$HL$15,'Ciclo Semaforico'!AC$32,N!$HC86:$HL86)+SUMIF(E!$HC$15:$HL$15,'Ciclo Semaforico'!AC$32,E!$HC86:$HL86)+SUMIF(O!$HC$15:$HL$15,'Ciclo Semaforico'!AC$32,O!$HC86:$HL86))-IF(AC$31="",(SUMIF(S!$HC$15:$HL$15,'Ciclo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Semaforico'!AC$30,O!$HC86:$HL86))*AC$31))</f>
        <v>#REF!</v>
      </c>
      <c r="AD111" s="241" t="e">
        <f>IF(AD$32="",IF(AD$31="",(SUMIF(S!$HC$15:$HL$15,'Ciclo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Semaforico'!AD$30,O!$HC86:$HL86))*AD$31),(SUMIF(S!$HC$15:$HL$15,'Ciclo Semaforico'!AD$32,S!$HC86:$HL86)+SUMIF(N!$HC$15:$HL$15,'Ciclo Semaforico'!AD$32,N!$HC86:$HL86)+SUMIF(E!$HC$15:$HL$15,'Ciclo Semaforico'!AD$32,E!$HC86:$HL86)+SUMIF(O!$HC$15:$HL$15,'Ciclo Semaforico'!AD$32,O!$HC86:$HL86))-IF(AD$31="",(SUMIF(S!$HC$15:$HL$15,'Ciclo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Semaforico'!AD$30,O!$HC86:$HL86))*AD$31))</f>
        <v>#REF!</v>
      </c>
      <c r="AE111" s="241" t="e">
        <f>IF(AE$32="",IF(AE$31="",(SUMIF(S!$HC$15:$HL$15,'Ciclo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Semaforico'!AE$30,O!$HC86:$HL86))*AE$31),(SUMIF(S!$HC$15:$HL$15,'Ciclo Semaforico'!AE$32,S!$HC86:$HL86)+SUMIF(N!$HC$15:$HL$15,'Ciclo Semaforico'!AE$32,N!$HC86:$HL86)+SUMIF(E!$HC$15:$HL$15,'Ciclo Semaforico'!AE$32,E!$HC86:$HL86)+SUMIF(O!$HC$15:$HL$15,'Ciclo Semaforico'!AE$32,O!$HC86:$HL86))-IF(AE$31="",(SUMIF(S!$HC$15:$HL$15,'Ciclo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Semaforico'!AE$30,O!$HC86:$HL86))*AE$31))</f>
        <v>#REF!</v>
      </c>
      <c r="AF111" s="241" t="e">
        <f>IF(AF$32="",IF(AF$31="",(SUMIF(S!$HC$15:$HL$15,'Ciclo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Semaforico'!AF$30,O!$HC86:$HL86))*AF$31),(SUMIF(S!$HC$15:$HL$15,'Ciclo Semaforico'!AF$32,S!$HC86:$HL86)+SUMIF(N!$HC$15:$HL$15,'Ciclo Semaforico'!AF$32,N!$HC86:$HL86)+SUMIF(E!$HC$15:$HL$15,'Ciclo Semaforico'!AF$32,E!$HC86:$HL86)+SUMIF(O!$HC$15:$HL$15,'Ciclo Semaforico'!AF$32,O!$HC86:$HL86))-IF(AF$31="",(SUMIF(S!$HC$15:$HL$15,'Ciclo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Semaforico'!AF$30,O!$HC86:$HL86))*AF$31))</f>
        <v>#REF!</v>
      </c>
      <c r="AG111" s="241" t="e">
        <f>IF(AG$32="",IF(AG$31="",(SUMIF(S!$HC$15:$HL$15,'Ciclo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Semaforico'!AG$30,O!$HC86:$HL86))*AG$31),(SUMIF(S!$HC$15:$HL$15,'Ciclo Semaforico'!AG$32,S!$HC86:$HL86)+SUMIF(N!$HC$15:$HL$15,'Ciclo Semaforico'!AG$32,N!$HC86:$HL86)+SUMIF(E!$HC$15:$HL$15,'Ciclo Semaforico'!AG$32,E!$HC86:$HL86)+SUMIF(O!$HC$15:$HL$15,'Ciclo Semaforico'!AG$32,O!$HC86:$HL86))-IF(AG$31="",(SUMIF(S!$HC$15:$HL$15,'Ciclo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Semaforico'!AG$30,O!$HC86:$HL86))*AG$31))</f>
        <v>#REF!</v>
      </c>
      <c r="AH111" s="241" t="e">
        <f>IF(AH$32="",IF(AH$31="",(SUMIF(S!$HC$15:$HL$15,'Ciclo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Semaforico'!AH$30,O!$HC86:$HL86))*AH$31),(SUMIF(S!$HC$15:$HL$15,'Ciclo Semaforico'!AH$32,S!$HC86:$HL86)+SUMIF(N!$HC$15:$HL$15,'Ciclo Semaforico'!AH$32,N!$HC86:$HL86)+SUMIF(E!$HC$15:$HL$15,'Ciclo Semaforico'!AH$32,E!$HC86:$HL86)+SUMIF(O!$HC$15:$HL$15,'Ciclo Semaforico'!AH$32,O!$HC86:$HL86))-IF(AH$31="",(SUMIF(S!$HC$15:$HL$15,'Ciclo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Semaforico'!AH$30,O!$HC86:$HL86))*AH$31))</f>
        <v>#REF!</v>
      </c>
      <c r="AI111" s="241" t="e">
        <f>IF(AI$32="",IF(AI$31="",(SUMIF(S!$HC$15:$HL$15,'Ciclo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Semaforico'!AI$30,O!$HC86:$HL86))*AI$31),(SUMIF(S!$HC$15:$HL$15,'Ciclo Semaforico'!AI$32,S!$HC86:$HL86)+SUMIF(N!$HC$15:$HL$15,'Ciclo Semaforico'!AI$32,N!$HC86:$HL86)+SUMIF(E!$HC$15:$HL$15,'Ciclo Semaforico'!AI$32,E!$HC86:$HL86)+SUMIF(O!$HC$15:$HL$15,'Ciclo Semaforico'!AI$32,O!$HC86:$HL86))-IF(AI$31="",(SUMIF(S!$HC$15:$HL$15,'Ciclo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Semaforico'!AI$30,O!$HC86:$HL86))*AI$31))</f>
        <v>#REF!</v>
      </c>
      <c r="AJ111" s="241" t="e">
        <f>IF(AJ$32="",IF(AJ$31="",(SUMIF(S!$HC$15:$HL$15,'Ciclo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Semaforico'!AJ$30,O!$HC86:$HL86))*AJ$31),(SUMIF(S!$HC$15:$HL$15,'Ciclo Semaforico'!AJ$32,S!$HC86:$HL86)+SUMIF(N!$HC$15:$HL$15,'Ciclo Semaforico'!AJ$32,N!$HC86:$HL86)+SUMIF(E!$HC$15:$HL$15,'Ciclo Semaforico'!AJ$32,E!$HC86:$HL86)+SUMIF(O!$HC$15:$HL$15,'Ciclo Semaforico'!AJ$32,O!$HC86:$HL86))-IF(AJ$31="",(SUMIF(S!$HC$15:$HL$15,'Ciclo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Semaforico'!AJ$30,O!$HC86:$HL86))*AJ$31))</f>
        <v>#REF!</v>
      </c>
      <c r="AK111" s="241" t="e">
        <f>IF(AK$32="",IF(AK$31="",(SUMIF(S!$HC$15:$HL$15,'Ciclo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Semaforico'!AK$30,O!$HC86:$HL86))*AK$31),(SUMIF(S!$HC$15:$HL$15,'Ciclo Semaforico'!AK$32,S!$HC86:$HL86)+SUMIF(N!$HC$15:$HL$15,'Ciclo Semaforico'!AK$32,N!$HC86:$HL86)+SUMIF(E!$HC$15:$HL$15,'Ciclo Semaforico'!AK$32,E!$HC86:$HL86)+SUMIF(O!$HC$15:$HL$15,'Ciclo Semaforico'!AK$32,O!$HC86:$HL86))-IF(AK$31="",(SUMIF(S!$HC$15:$HL$15,'Ciclo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Semaforico'!AK$30,O!$HC86:$HL86))*AK$31))</f>
        <v>#REF!</v>
      </c>
      <c r="AL111" s="242">
        <f>IF(AL$32="",IF(AL$31="",(SUMIF(S!$HC$15:$HL$15,'Ciclo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Semaforico'!AL$30,O!$HC86:$HL86))*AL$31),(SUMIF(S!$HC$15:$HL$15,'Ciclo Semaforico'!AL$32,S!$HC86:$HL86)+SUMIF(N!$HC$15:$HL$15,'Ciclo Semaforico'!AL$32,N!$HC86:$HL86)+SUMIF(E!$HC$15:$HL$15,'Ciclo Semaforico'!AL$32,E!$HC86:$HL86)+SUMIF(O!$HC$15:$HL$15,'Ciclo Semaforico'!AL$32,O!$HC86:$HL86))-IF(AL$31="",(SUMIF(S!$HC$15:$HL$15,'Ciclo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Semaforico'!AL$30,O!$HC86:$HL86))*AL$31))</f>
        <v>0</v>
      </c>
      <c r="AM111" s="240" t="e">
        <f>IF(AM$32="",IF(AM$31="",(SUMIF(S!$HC$15:$HL$15,'Ciclo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Semaforico'!AM$30,O!$HC86:$HL86))*AM$31),(SUMIF(S!$HC$15:$HL$15,'Ciclo Semaforico'!AM$32,S!$HC86:$HL86)+SUMIF(N!$HC$15:$HL$15,'Ciclo Semaforico'!AM$32,N!$HC86:$HL86)+SUMIF(E!$HC$15:$HL$15,'Ciclo Semaforico'!AM$32,E!$HC86:$HL86)+SUMIF(O!$HC$15:$HL$15,'Ciclo Semaforico'!AM$32,O!$HC86:$HL86))-IF(AM$31="",(SUMIF(S!$HC$15:$HL$15,'Ciclo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Semaforico'!AM$30,O!$HC86:$HL86))*AM$31))</f>
        <v>#REF!</v>
      </c>
      <c r="AN111" s="241" t="e">
        <f>IF(AN$32="",IF(AN$31="",(SUMIF(S!$HC$15:$HL$15,'Ciclo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Semaforico'!AN$30,O!$HC86:$HL86))*AN$31),(SUMIF(S!$HC$15:$HL$15,'Ciclo Semaforico'!AN$32,S!$HC86:$HL86)+SUMIF(N!$HC$15:$HL$15,'Ciclo Semaforico'!AN$32,N!$HC86:$HL86)+SUMIF(E!$HC$15:$HL$15,'Ciclo Semaforico'!AN$32,E!$HC86:$HL86)+SUMIF(O!$HC$15:$HL$15,'Ciclo Semaforico'!AN$32,O!$HC86:$HL86))-IF(AN$31="",(SUMIF(S!$HC$15:$HL$15,'Ciclo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Semaforico'!AN$30,O!$HC86:$HL86))*AN$31))</f>
        <v>#REF!</v>
      </c>
      <c r="AO111" s="241" t="e">
        <f>IF(AO$32="",IF(AO$31="",(SUMIF(S!$HC$15:$HL$15,'Ciclo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Semaforico'!AO$30,O!$HC86:$HL86))*AO$31),(SUMIF(S!$HC$15:$HL$15,'Ciclo Semaforico'!AO$32,S!$HC86:$HL86)+SUMIF(N!$HC$15:$HL$15,'Ciclo Semaforico'!AO$32,N!$HC86:$HL86)+SUMIF(E!$HC$15:$HL$15,'Ciclo Semaforico'!AO$32,E!$HC86:$HL86)+SUMIF(O!$HC$15:$HL$15,'Ciclo Semaforico'!AO$32,O!$HC86:$HL86))-IF(AO$31="",(SUMIF(S!$HC$15:$HL$15,'Ciclo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Semaforico'!AO$30,O!$HC86:$HL86))*AO$31))</f>
        <v>#REF!</v>
      </c>
      <c r="AP111" s="241">
        <f>IF(AP$32="",IF(AP$31="",(SUMIF(S!$HC$15:$HL$15,'Ciclo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Semaforico'!AP$30,O!$HC86:$HL86))*AP$31),(SUMIF(S!$HC$15:$HL$15,'Ciclo Semaforico'!AP$32,S!$HC86:$HL86)+SUMIF(N!$HC$15:$HL$15,'Ciclo Semaforico'!AP$32,N!$HC86:$HL86)+SUMIF(E!$HC$15:$HL$15,'Ciclo Semaforico'!AP$32,E!$HC86:$HL86)+SUMIF(O!$HC$15:$HL$15,'Ciclo Semaforico'!AP$32,O!$HC86:$HL86))-IF(AP$31="",(SUMIF(S!$HC$15:$HL$15,'Ciclo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Semaforico'!AP$30,O!$HC86:$HL86))*AP$31))</f>
        <v>0</v>
      </c>
      <c r="AQ111" s="241">
        <f>IF(AQ$32="",IF(AQ$31="",(SUMIF(S!$HC$15:$HL$15,'Ciclo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Semaforico'!AQ$30,O!$HC86:$HL86))*AQ$31),(SUMIF(S!$HC$15:$HL$15,'Ciclo Semaforico'!AQ$32,S!$HC86:$HL86)+SUMIF(N!$HC$15:$HL$15,'Ciclo Semaforico'!AQ$32,N!$HC86:$HL86)+SUMIF(E!$HC$15:$HL$15,'Ciclo Semaforico'!AQ$32,E!$HC86:$HL86)+SUMIF(O!$HC$15:$HL$15,'Ciclo Semaforico'!AQ$32,O!$HC86:$HL86))-IF(AQ$31="",(SUMIF(S!$HC$15:$HL$15,'Ciclo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Semaforico'!AQ$30,O!$HC86:$HL86))*AQ$31))</f>
        <v>0</v>
      </c>
      <c r="AR111" s="241">
        <f>IF(AR$32="",IF(AR$31="",(SUMIF(S!$HC$15:$HL$15,'Ciclo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Semaforico'!AR$30,O!$HC86:$HL86))*AR$31),(SUMIF(S!$HC$15:$HL$15,'Ciclo Semaforico'!AR$32,S!$HC86:$HL86)+SUMIF(N!$HC$15:$HL$15,'Ciclo Semaforico'!AR$32,N!$HC86:$HL86)+SUMIF(E!$HC$15:$HL$15,'Ciclo Semaforico'!AR$32,E!$HC86:$HL86)+SUMIF(O!$HC$15:$HL$15,'Ciclo Semaforico'!AR$32,O!$HC86:$HL86))-IF(AR$31="",(SUMIF(S!$HC$15:$HL$15,'Ciclo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Semaforico'!AR$30,O!$HC86:$HL86))*AR$31))</f>
        <v>0</v>
      </c>
      <c r="AS111" s="241">
        <f>IF(AS$32="",IF(AS$31="",(SUMIF(S!$HC$15:$HL$15,'Ciclo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Semaforico'!AS$30,O!$HC86:$HL86))*AS$31),(SUMIF(S!$HC$15:$HL$15,'Ciclo Semaforico'!AS$32,S!$HC86:$HL86)+SUMIF(N!$HC$15:$HL$15,'Ciclo Semaforico'!AS$32,N!$HC86:$HL86)+SUMIF(E!$HC$15:$HL$15,'Ciclo Semaforico'!AS$32,E!$HC86:$HL86)+SUMIF(O!$HC$15:$HL$15,'Ciclo Semaforico'!AS$32,O!$HC86:$HL86))-IF(AS$31="",(SUMIF(S!$HC$15:$HL$15,'Ciclo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Semaforico'!AS$30,O!$HC86:$HL86))*AS$31))</f>
        <v>0</v>
      </c>
      <c r="AT111" s="241">
        <f>IF(AT$32="",IF(AT$31="",(SUMIF(S!$HC$15:$HL$15,'Ciclo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Semaforico'!AT$30,O!$HC86:$HL86))*AT$31),(SUMIF(S!$HC$15:$HL$15,'Ciclo Semaforico'!AT$32,S!$HC86:$HL86)+SUMIF(N!$HC$15:$HL$15,'Ciclo Semaforico'!AT$32,N!$HC86:$HL86)+SUMIF(E!$HC$15:$HL$15,'Ciclo Semaforico'!AT$32,E!$HC86:$HL86)+SUMIF(O!$HC$15:$HL$15,'Ciclo Semaforico'!AT$32,O!$HC86:$HL86))-IF(AT$31="",(SUMIF(S!$HC$15:$HL$15,'Ciclo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Semaforico'!AT$30,O!$HC86:$HL86))*AT$31))</f>
        <v>0</v>
      </c>
      <c r="AU111" s="241">
        <f>IF(AU$32="",IF(AU$31="",(SUMIF(S!$HC$15:$HL$15,'Ciclo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Semaforico'!AU$30,O!$HC86:$HL86))*AU$31),(SUMIF(S!$HC$15:$HL$15,'Ciclo Semaforico'!AU$32,S!$HC86:$HL86)+SUMIF(N!$HC$15:$HL$15,'Ciclo Semaforico'!AU$32,N!$HC86:$HL86)+SUMIF(E!$HC$15:$HL$15,'Ciclo Semaforico'!AU$32,E!$HC86:$HL86)+SUMIF(O!$HC$15:$HL$15,'Ciclo Semaforico'!AU$32,O!$HC86:$HL86))-IF(AU$31="",(SUMIF(S!$HC$15:$HL$15,'Ciclo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Semaforico'!AU$30,O!$HC86:$HL86))*AU$31))</f>
        <v>0</v>
      </c>
      <c r="AV111" s="241">
        <f>IF(AV$32="",IF(AV$31="",(SUMIF(S!$HC$15:$HL$15,'Ciclo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Semaforico'!AV$30,O!$HC86:$HL86))*AV$31),(SUMIF(S!$HC$15:$HL$15,'Ciclo Semaforico'!AV$32,S!$HC86:$HL86)+SUMIF(N!$HC$15:$HL$15,'Ciclo Semaforico'!AV$32,N!$HC86:$HL86)+SUMIF(E!$HC$15:$HL$15,'Ciclo Semaforico'!AV$32,E!$HC86:$HL86)+SUMIF(O!$HC$15:$HL$15,'Ciclo Semaforico'!AV$32,O!$HC86:$HL86))-IF(AV$31="",(SUMIF(S!$HC$15:$HL$15,'Ciclo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Semaforico'!AV$30,O!$HC86:$HL86))*AV$31))</f>
        <v>0</v>
      </c>
      <c r="AW111" s="241">
        <f>IF(AW$32="",IF(AW$31="",(SUMIF(S!$HC$15:$HL$15,'Ciclo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Semaforico'!AW$30,O!$HC86:$HL86))*AW$31),(SUMIF(S!$HC$15:$HL$15,'Ciclo Semaforico'!AW$32,S!$HC86:$HL86)+SUMIF(N!$HC$15:$HL$15,'Ciclo Semaforico'!AW$32,N!$HC86:$HL86)+SUMIF(E!$HC$15:$HL$15,'Ciclo Semaforico'!AW$32,E!$HC86:$HL86)+SUMIF(O!$HC$15:$HL$15,'Ciclo Semaforico'!AW$32,O!$HC86:$HL86))-IF(AW$31="",(SUMIF(S!$HC$15:$HL$15,'Ciclo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Semaforico'!AW$30,O!$HC86:$HL86))*AW$31))</f>
        <v>0</v>
      </c>
      <c r="AX111" s="242">
        <f>IF(AX$32="",IF(AX$31="",(SUMIF(S!$HC$15:$HL$15,'Ciclo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Semaforico'!AX$30,O!$HC86:$HL86))*AX$31),(SUMIF(S!$HC$15:$HL$15,'Ciclo Semaforico'!AX$32,S!$HC86:$HL86)+SUMIF(N!$HC$15:$HL$15,'Ciclo Semaforico'!AX$32,N!$HC86:$HL86)+SUMIF(E!$HC$15:$HL$15,'Ciclo Semaforico'!AX$32,E!$HC86:$HL86)+SUMIF(O!$HC$15:$HL$15,'Ciclo Semaforico'!AX$32,O!$HC86:$HL86))-IF(AX$31="",(SUMIF(S!$HC$15:$HL$15,'Ciclo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Semaforico'!AX$30,O!$HC86:$HL86))*AX$31))</f>
        <v>0</v>
      </c>
      <c r="AY111" s="240">
        <f>IF(AY$32="",IF(AY$31="",(SUMIF(S!$HC$15:$HL$15,'Ciclo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Semaforico'!AY$30,O!$HC86:$HL86))*AY$31),(SUMIF(S!$HC$15:$HL$15,'Ciclo Semaforico'!AY$32,S!$HC86:$HL86)+SUMIF(N!$HC$15:$HL$15,'Ciclo Semaforico'!AY$32,N!$HC86:$HL86)+SUMIF(E!$HC$15:$HL$15,'Ciclo Semaforico'!AY$32,E!$HC86:$HL86)+SUMIF(O!$HC$15:$HL$15,'Ciclo Semaforico'!AY$32,O!$HC86:$HL86))-IF(AY$31="",(SUMIF(S!$HC$15:$HL$15,'Ciclo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Semaforico'!AY$30,O!$HC86:$HL86))*AY$31))</f>
        <v>0</v>
      </c>
      <c r="AZ111" s="241">
        <f>IF(AZ$32="",IF(AZ$31="",(SUMIF(S!$HC$15:$HL$15,'Ciclo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Semaforico'!AZ$30,O!$HC86:$HL86))*AZ$31),(SUMIF(S!$HC$15:$HL$15,'Ciclo Semaforico'!AZ$32,S!$HC86:$HL86)+SUMIF(N!$HC$15:$HL$15,'Ciclo Semaforico'!AZ$32,N!$HC86:$HL86)+SUMIF(E!$HC$15:$HL$15,'Ciclo Semaforico'!AZ$32,E!$HC86:$HL86)+SUMIF(O!$HC$15:$HL$15,'Ciclo Semaforico'!AZ$32,O!$HC86:$HL86))-IF(AZ$31="",(SUMIF(S!$HC$15:$HL$15,'Ciclo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Semaforico'!AZ$30,O!$HC86:$HL86))*AZ$31))</f>
        <v>0</v>
      </c>
      <c r="BA111" s="241">
        <f>IF(BA$32="",IF(BA$31="",(SUMIF(S!$HC$15:$HL$15,'Ciclo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Semaforico'!BA$30,O!$HC86:$HL86))*BA$31),(SUMIF(S!$HC$15:$HL$15,'Ciclo Semaforico'!BA$32,S!$HC86:$HL86)+SUMIF(N!$HC$15:$HL$15,'Ciclo Semaforico'!BA$32,N!$HC86:$HL86)+SUMIF(E!$HC$15:$HL$15,'Ciclo Semaforico'!BA$32,E!$HC86:$HL86)+SUMIF(O!$HC$15:$HL$15,'Ciclo Semaforico'!BA$32,O!$HC86:$HL86))-IF(BA$31="",(SUMIF(S!$HC$15:$HL$15,'Ciclo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Semaforico'!BA$30,O!$HC86:$HL86))*BA$31))</f>
        <v>0</v>
      </c>
      <c r="BB111" s="241">
        <f>IF(BB$32="",IF(BB$31="",(SUMIF(S!$HC$15:$HL$15,'Ciclo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Semaforico'!BB$30,O!$HC86:$HL86))*BB$31),(SUMIF(S!$HC$15:$HL$15,'Ciclo Semaforico'!BB$32,S!$HC86:$HL86)+SUMIF(N!$HC$15:$HL$15,'Ciclo Semaforico'!BB$32,N!$HC86:$HL86)+SUMIF(E!$HC$15:$HL$15,'Ciclo Semaforico'!BB$32,E!$HC86:$HL86)+SUMIF(O!$HC$15:$HL$15,'Ciclo Semaforico'!BB$32,O!$HC86:$HL86))-IF(BB$31="",(SUMIF(S!$HC$15:$HL$15,'Ciclo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Semaforico'!BB$30,O!$HC86:$HL86))*BB$31))</f>
        <v>0</v>
      </c>
      <c r="BC111" s="241">
        <f>IF(BC$32="",IF(BC$31="",(SUMIF(S!$HC$15:$HL$15,'Ciclo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Semaforico'!BC$30,O!$HC86:$HL86))*BC$31),(SUMIF(S!$HC$15:$HL$15,'Ciclo Semaforico'!BC$32,S!$HC86:$HL86)+SUMIF(N!$HC$15:$HL$15,'Ciclo Semaforico'!BC$32,N!$HC86:$HL86)+SUMIF(E!$HC$15:$HL$15,'Ciclo Semaforico'!BC$32,E!$HC86:$HL86)+SUMIF(O!$HC$15:$HL$15,'Ciclo Semaforico'!BC$32,O!$HC86:$HL86))-IF(BC$31="",(SUMIF(S!$HC$15:$HL$15,'Ciclo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Semaforico'!BC$30,O!$HC86:$HL86))*BC$31))</f>
        <v>0</v>
      </c>
      <c r="BD111" s="241">
        <f>IF(BD$32="",IF(BD$31="",(SUMIF(S!$HC$15:$HL$15,'Ciclo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Semaforico'!BD$30,O!$HC86:$HL86))*BD$31),(SUMIF(S!$HC$15:$HL$15,'Ciclo Semaforico'!BD$32,S!$HC86:$HL86)+SUMIF(N!$HC$15:$HL$15,'Ciclo Semaforico'!BD$32,N!$HC86:$HL86)+SUMIF(E!$HC$15:$HL$15,'Ciclo Semaforico'!BD$32,E!$HC86:$HL86)+SUMIF(O!$HC$15:$HL$15,'Ciclo Semaforico'!BD$32,O!$HC86:$HL86))-IF(BD$31="",(SUMIF(S!$HC$15:$HL$15,'Ciclo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Semaforico'!BD$30,O!$HC86:$HL86))*BD$31))</f>
        <v>0</v>
      </c>
      <c r="BE111" s="241">
        <f>IF(BE$32="",IF(BE$31="",(SUMIF(S!$HC$15:$HL$15,'Ciclo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Semaforico'!BE$30,O!$HC86:$HL86))*BE$31),(SUMIF(S!$HC$15:$HL$15,'Ciclo Semaforico'!BE$32,S!$HC86:$HL86)+SUMIF(N!$HC$15:$HL$15,'Ciclo Semaforico'!BE$32,N!$HC86:$HL86)+SUMIF(E!$HC$15:$HL$15,'Ciclo Semaforico'!BE$32,E!$HC86:$HL86)+SUMIF(O!$HC$15:$HL$15,'Ciclo Semaforico'!BE$32,O!$HC86:$HL86))-IF(BE$31="",(SUMIF(S!$HC$15:$HL$15,'Ciclo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Semaforico'!BE$30,O!$HC86:$HL86))*BE$31))</f>
        <v>0</v>
      </c>
      <c r="BF111" s="241">
        <f>IF(BF$32="",IF(BF$31="",(SUMIF(S!$HC$15:$HL$15,'Ciclo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Semaforico'!BF$30,O!$HC86:$HL86))*BF$31),(SUMIF(S!$HC$15:$HL$15,'Ciclo Semaforico'!BF$32,S!$HC86:$HL86)+SUMIF(N!$HC$15:$HL$15,'Ciclo Semaforico'!BF$32,N!$HC86:$HL86)+SUMIF(E!$HC$15:$HL$15,'Ciclo Semaforico'!BF$32,E!$HC86:$HL86)+SUMIF(O!$HC$15:$HL$15,'Ciclo Semaforico'!BF$32,O!$HC86:$HL86))-IF(BF$31="",(SUMIF(S!$HC$15:$HL$15,'Ciclo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Semaforico'!BF$30,O!$HC86:$HL86))*BF$31))</f>
        <v>0</v>
      </c>
      <c r="BG111" s="241">
        <f>IF(BG$32="",IF(BG$31="",(SUMIF(S!$HC$15:$HL$15,'Ciclo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Semaforico'!BG$30,O!$HC86:$HL86))*BG$31),(SUMIF(S!$HC$15:$HL$15,'Ciclo Semaforico'!BG$32,S!$HC86:$HL86)+SUMIF(N!$HC$15:$HL$15,'Ciclo Semaforico'!BG$32,N!$HC86:$HL86)+SUMIF(E!$HC$15:$HL$15,'Ciclo Semaforico'!BG$32,E!$HC86:$HL86)+SUMIF(O!$HC$15:$HL$15,'Ciclo Semaforico'!BG$32,O!$HC86:$HL86))-IF(BG$31="",(SUMIF(S!$HC$15:$HL$15,'Ciclo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Semaforico'!BG$30,O!$HC86:$HL86))*BG$31))</f>
        <v>0</v>
      </c>
      <c r="BH111" s="241">
        <f>IF(BH$32="",IF(BH$31="",(SUMIF(S!$HC$15:$HL$15,'Ciclo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Semaforico'!BH$30,O!$HC86:$HL86))*BH$31),(SUMIF(S!$HC$15:$HL$15,'Ciclo Semaforico'!BH$32,S!$HC86:$HL86)+SUMIF(N!$HC$15:$HL$15,'Ciclo Semaforico'!BH$32,N!$HC86:$HL86)+SUMIF(E!$HC$15:$HL$15,'Ciclo Semaforico'!BH$32,E!$HC86:$HL86)+SUMIF(O!$HC$15:$HL$15,'Ciclo Semaforico'!BH$32,O!$HC86:$HL86))-IF(BH$31="",(SUMIF(S!$HC$15:$HL$15,'Ciclo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Semaforico'!BH$30,O!$HC86:$HL86))*BH$31))</f>
        <v>0</v>
      </c>
      <c r="BI111" s="241">
        <f>IF(BI$32="",IF(BI$31="",(SUMIF(S!$HC$15:$HL$15,'Ciclo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Semaforico'!BI$30,O!$HC86:$HL86))*BI$31),(SUMIF(S!$HC$15:$HL$15,'Ciclo Semaforico'!BI$32,S!$HC86:$HL86)+SUMIF(N!$HC$15:$HL$15,'Ciclo Semaforico'!BI$32,N!$HC86:$HL86)+SUMIF(E!$HC$15:$HL$15,'Ciclo Semaforico'!BI$32,E!$HC86:$HL86)+SUMIF(O!$HC$15:$HL$15,'Ciclo Semaforico'!BI$32,O!$HC86:$HL86))-IF(BI$31="",(SUMIF(S!$HC$15:$HL$15,'Ciclo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Semaforico'!BI$30,O!$HC86:$HL86))*BI$31))</f>
        <v>0</v>
      </c>
      <c r="BJ111" s="242">
        <f>IF(BJ$32="",IF(BJ$31="",(SUMIF(S!$HC$15:$HL$15,'Ciclo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Semaforico'!BJ$30,O!$HC86:$HL86))*BJ$31),(SUMIF(S!$HC$15:$HL$15,'Ciclo Semaforico'!BJ$32,S!$HC86:$HL86)+SUMIF(N!$HC$15:$HL$15,'Ciclo Semaforico'!BJ$32,N!$HC86:$HL86)+SUMIF(E!$HC$15:$HL$15,'Ciclo Semaforico'!BJ$32,E!$HC86:$HL86)+SUMIF(O!$HC$15:$HL$15,'Ciclo Semaforico'!BJ$32,O!$HC86:$HL86))-IF(BJ$31="",(SUMIF(S!$HC$15:$HL$15,'Ciclo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Semaforico'!BJ$30,O!$HC86:$HL86))*BJ$31))</f>
        <v>0</v>
      </c>
      <c r="BK111" s="240">
        <f>IF(BK$32="",IF(BK$31="",(SUMIF(S!$HC$15:$HL$15,'Ciclo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Semaforico'!BK$30,O!$HC86:$HL86))*BK$31),(SUMIF(S!$HC$15:$HL$15,'Ciclo Semaforico'!BK$32,S!$HC86:$HL86)+SUMIF(N!$HC$15:$HL$15,'Ciclo Semaforico'!BK$32,N!$HC86:$HL86)+SUMIF(E!$HC$15:$HL$15,'Ciclo Semaforico'!BK$32,E!$HC86:$HL86)+SUMIF(O!$HC$15:$HL$15,'Ciclo Semaforico'!BK$32,O!$HC86:$HL86))-IF(BK$31="",(SUMIF(S!$HC$15:$HL$15,'Ciclo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Semaforico'!BK$30,O!$HC86:$HL86))*BK$31))</f>
        <v>0</v>
      </c>
      <c r="BL111" s="241">
        <f>IF(BL$32="",IF(BL$31="",(SUMIF(S!$HC$15:$HL$15,'Ciclo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Semaforico'!BL$30,O!$HC86:$HL86))*BL$31),(SUMIF(S!$HC$15:$HL$15,'Ciclo Semaforico'!BL$32,S!$HC86:$HL86)+SUMIF(N!$HC$15:$HL$15,'Ciclo Semaforico'!BL$32,N!$HC86:$HL86)+SUMIF(E!$HC$15:$HL$15,'Ciclo Semaforico'!BL$32,E!$HC86:$HL86)+SUMIF(O!$HC$15:$HL$15,'Ciclo Semaforico'!BL$32,O!$HC86:$HL86))-IF(BL$31="",(SUMIF(S!$HC$15:$HL$15,'Ciclo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Semaforico'!BL$30,O!$HC86:$HL86))*BL$31))</f>
        <v>0</v>
      </c>
      <c r="BM111" s="241">
        <f>IF(BM$32="",IF(BM$31="",(SUMIF(S!$HC$15:$HL$15,'Ciclo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Semaforico'!BM$30,O!$HC86:$HL86))*BM$31),(SUMIF(S!$HC$15:$HL$15,'Ciclo Semaforico'!BM$32,S!$HC86:$HL86)+SUMIF(N!$HC$15:$HL$15,'Ciclo Semaforico'!BM$32,N!$HC86:$HL86)+SUMIF(E!$HC$15:$HL$15,'Ciclo Semaforico'!BM$32,E!$HC86:$HL86)+SUMIF(O!$HC$15:$HL$15,'Ciclo Semaforico'!BM$32,O!$HC86:$HL86))-IF(BM$31="",(SUMIF(S!$HC$15:$HL$15,'Ciclo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Semaforico'!BM$30,O!$HC86:$HL86))*BM$31))</f>
        <v>0</v>
      </c>
      <c r="BN111" s="241">
        <f>IF(BN$32="",IF(BN$31="",(SUMIF(S!$HC$15:$HL$15,'Ciclo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Semaforico'!BN$30,O!$HC86:$HL86))*BN$31),(SUMIF(S!$HC$15:$HL$15,'Ciclo Semaforico'!BN$32,S!$HC86:$HL86)+SUMIF(N!$HC$15:$HL$15,'Ciclo Semaforico'!BN$32,N!$HC86:$HL86)+SUMIF(E!$HC$15:$HL$15,'Ciclo Semaforico'!BN$32,E!$HC86:$HL86)+SUMIF(O!$HC$15:$HL$15,'Ciclo Semaforico'!BN$32,O!$HC86:$HL86))-IF(BN$31="",(SUMIF(S!$HC$15:$HL$15,'Ciclo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Semaforico'!BN$30,O!$HC86:$HL86))*BN$31))</f>
        <v>0</v>
      </c>
      <c r="BO111" s="241">
        <f>IF(BO$32="",IF(BO$31="",(SUMIF(S!$HC$15:$HL$15,'Ciclo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Semaforico'!BO$30,O!$HC86:$HL86))*BO$31),(SUMIF(S!$HC$15:$HL$15,'Ciclo Semaforico'!BO$32,S!$HC86:$HL86)+SUMIF(N!$HC$15:$HL$15,'Ciclo Semaforico'!BO$32,N!$HC86:$HL86)+SUMIF(E!$HC$15:$HL$15,'Ciclo Semaforico'!BO$32,E!$HC86:$HL86)+SUMIF(O!$HC$15:$HL$15,'Ciclo Semaforico'!BO$32,O!$HC86:$HL86))-IF(BO$31="",(SUMIF(S!$HC$15:$HL$15,'Ciclo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Semaforico'!BO$30,O!$HC86:$HL86))*BO$31))</f>
        <v>0</v>
      </c>
      <c r="BP111" s="241">
        <f>IF(BP$32="",IF(BP$31="",(SUMIF(S!$HC$15:$HL$15,'Ciclo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Semaforico'!BP$30,O!$HC86:$HL86))*BP$31),(SUMIF(S!$HC$15:$HL$15,'Ciclo Semaforico'!BP$32,S!$HC86:$HL86)+SUMIF(N!$HC$15:$HL$15,'Ciclo Semaforico'!BP$32,N!$HC86:$HL86)+SUMIF(E!$HC$15:$HL$15,'Ciclo Semaforico'!BP$32,E!$HC86:$HL86)+SUMIF(O!$HC$15:$HL$15,'Ciclo Semaforico'!BP$32,O!$HC86:$HL86))-IF(BP$31="",(SUMIF(S!$HC$15:$HL$15,'Ciclo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Semaforico'!BP$30,O!$HC86:$HL86))*BP$31))</f>
        <v>0</v>
      </c>
      <c r="BQ111" s="241">
        <f>IF(BQ$32="",IF(BQ$31="",(SUMIF(S!$HC$15:$HL$15,'Ciclo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Semaforico'!BQ$30,O!$HC86:$HL86))*BQ$31),(SUMIF(S!$HC$15:$HL$15,'Ciclo Semaforico'!BQ$32,S!$HC86:$HL86)+SUMIF(N!$HC$15:$HL$15,'Ciclo Semaforico'!BQ$32,N!$HC86:$HL86)+SUMIF(E!$HC$15:$HL$15,'Ciclo Semaforico'!BQ$32,E!$HC86:$HL86)+SUMIF(O!$HC$15:$HL$15,'Ciclo Semaforico'!BQ$32,O!$HC86:$HL86))-IF(BQ$31="",(SUMIF(S!$HC$15:$HL$15,'Ciclo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Semaforico'!BQ$30,O!$HC86:$HL86))*BQ$31))</f>
        <v>0</v>
      </c>
      <c r="BR111" s="241">
        <f>IF(BR$32="",IF(BR$31="",(SUMIF(S!$HC$15:$HL$15,'Ciclo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Semaforico'!BR$30,O!$HC86:$HL86))*BR$31),(SUMIF(S!$HC$15:$HL$15,'Ciclo Semaforico'!BR$32,S!$HC86:$HL86)+SUMIF(N!$HC$15:$HL$15,'Ciclo Semaforico'!BR$32,N!$HC86:$HL86)+SUMIF(E!$HC$15:$HL$15,'Ciclo Semaforico'!BR$32,E!$HC86:$HL86)+SUMIF(O!$HC$15:$HL$15,'Ciclo Semaforico'!BR$32,O!$HC86:$HL86))-IF(BR$31="",(SUMIF(S!$HC$15:$HL$15,'Ciclo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Semaforico'!BR$30,O!$HC86:$HL86))*BR$31))</f>
        <v>0</v>
      </c>
      <c r="BS111" s="241">
        <f>IF(BS$32="",IF(BS$31="",(SUMIF(S!$HC$15:$HL$15,'Ciclo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Semaforico'!BS$30,O!$HC86:$HL86))*BS$31),(SUMIF(S!$HC$15:$HL$15,'Ciclo Semaforico'!BS$32,S!$HC86:$HL86)+SUMIF(N!$HC$15:$HL$15,'Ciclo Semaforico'!BS$32,N!$HC86:$HL86)+SUMIF(E!$HC$15:$HL$15,'Ciclo Semaforico'!BS$32,E!$HC86:$HL86)+SUMIF(O!$HC$15:$HL$15,'Ciclo Semaforico'!BS$32,O!$HC86:$HL86))-IF(BS$31="",(SUMIF(S!$HC$15:$HL$15,'Ciclo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Semaforico'!BS$30,O!$HC86:$HL86))*BS$31))</f>
        <v>0</v>
      </c>
      <c r="BT111" s="241">
        <f>IF(BT$32="",IF(BT$31="",(SUMIF(S!$HC$15:$HL$15,'Ciclo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Semaforico'!BT$30,O!$HC86:$HL86))*BT$31),(SUMIF(S!$HC$15:$HL$15,'Ciclo Semaforico'!BT$32,S!$HC86:$HL86)+SUMIF(N!$HC$15:$HL$15,'Ciclo Semaforico'!BT$32,N!$HC86:$HL86)+SUMIF(E!$HC$15:$HL$15,'Ciclo Semaforico'!BT$32,E!$HC86:$HL86)+SUMIF(O!$HC$15:$HL$15,'Ciclo Semaforico'!BT$32,O!$HC86:$HL86))-IF(BT$31="",(SUMIF(S!$HC$15:$HL$15,'Ciclo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Semaforico'!BT$30,O!$HC86:$HL86))*BT$31))</f>
        <v>0</v>
      </c>
      <c r="BU111" s="241">
        <f>IF(BU$32="",IF(BU$31="",(SUMIF(S!$HC$15:$HL$15,'Ciclo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Semaforico'!BU$30,O!$HC86:$HL86))*BU$31),(SUMIF(S!$HC$15:$HL$15,'Ciclo Semaforico'!BU$32,S!$HC86:$HL86)+SUMIF(N!$HC$15:$HL$15,'Ciclo Semaforico'!BU$32,N!$HC86:$HL86)+SUMIF(E!$HC$15:$HL$15,'Ciclo Semaforico'!BU$32,E!$HC86:$HL86)+SUMIF(O!$HC$15:$HL$15,'Ciclo Semaforico'!BU$32,O!$HC86:$HL86))-IF(BU$31="",(SUMIF(S!$HC$15:$HL$15,'Ciclo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Semaforico'!BU$30,O!$HC86:$HL86))*BU$31))</f>
        <v>0</v>
      </c>
      <c r="BV111" s="242">
        <f>IF(BV$32="",IF(BV$31="",(SUMIF(S!$HC$15:$HL$15,'Ciclo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Semaforico'!BV$30,O!$HC86:$HL86))*BV$31),(SUMIF(S!$HC$15:$HL$15,'Ciclo Semaforico'!BV$32,S!$HC86:$HL86)+SUMIF(N!$HC$15:$HL$15,'Ciclo Semaforico'!BV$32,N!$HC86:$HL86)+SUMIF(E!$HC$15:$HL$15,'Ciclo Semaforico'!BV$32,E!$HC86:$HL86)+SUMIF(O!$HC$15:$HL$15,'Ciclo Semaforico'!BV$32,O!$HC86:$HL86))-IF(BV$31="",(SUMIF(S!$HC$15:$HL$15,'Ciclo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Semaforico'!BV$30,O!$HC86:$HL86))*BV$31))</f>
        <v>0</v>
      </c>
      <c r="BW111" s="240">
        <f>IF(BW$32="",IF(BW$31="",(SUMIF(S!$HC$15:$HL$15,'Ciclo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Semaforico'!BW$30,O!$HC86:$HL86))*BW$31),(SUMIF(S!$HC$15:$HL$15,'Ciclo Semaforico'!BW$32,S!$HC86:$HL86)+SUMIF(N!$HC$15:$HL$15,'Ciclo Semaforico'!BW$32,N!$HC86:$HL86)+SUMIF(E!$HC$15:$HL$15,'Ciclo Semaforico'!BW$32,E!$HC86:$HL86)+SUMIF(O!$HC$15:$HL$15,'Ciclo Semaforico'!BW$32,O!$HC86:$HL86))-IF(BW$31="",(SUMIF(S!$HC$15:$HL$15,'Ciclo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Semaforico'!BW$30,O!$HC86:$HL86))*BW$31))</f>
        <v>0</v>
      </c>
      <c r="BX111" s="241">
        <f>IF(BX$32="",IF(BX$31="",(SUMIF(S!$HC$15:$HL$15,'Ciclo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Semaforico'!BX$30,O!$HC86:$HL86))*BX$31),(SUMIF(S!$HC$15:$HL$15,'Ciclo Semaforico'!BX$32,S!$HC86:$HL86)+SUMIF(N!$HC$15:$HL$15,'Ciclo Semaforico'!BX$32,N!$HC86:$HL86)+SUMIF(E!$HC$15:$HL$15,'Ciclo Semaforico'!BX$32,E!$HC86:$HL86)+SUMIF(O!$HC$15:$HL$15,'Ciclo Semaforico'!BX$32,O!$HC86:$HL86))-IF(BX$31="",(SUMIF(S!$HC$15:$HL$15,'Ciclo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Semaforico'!BX$30,O!$HC86:$HL86))*BX$31))</f>
        <v>0</v>
      </c>
      <c r="BY111" s="241">
        <f>IF(BY$32="",IF(BY$31="",(SUMIF(S!$HC$15:$HL$15,'Ciclo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Semaforico'!BY$30,O!$HC86:$HL86))*BY$31),(SUMIF(S!$HC$15:$HL$15,'Ciclo Semaforico'!BY$32,S!$HC86:$HL86)+SUMIF(N!$HC$15:$HL$15,'Ciclo Semaforico'!BY$32,N!$HC86:$HL86)+SUMIF(E!$HC$15:$HL$15,'Ciclo Semaforico'!BY$32,E!$HC86:$HL86)+SUMIF(O!$HC$15:$HL$15,'Ciclo Semaforico'!BY$32,O!$HC86:$HL86))-IF(BY$31="",(SUMIF(S!$HC$15:$HL$15,'Ciclo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Semaforico'!BY$30,O!$HC86:$HL86))*BY$31))</f>
        <v>0</v>
      </c>
      <c r="BZ111" s="241">
        <f>IF(BZ$32="",IF(BZ$31="",(SUMIF(S!$HC$15:$HL$15,'Ciclo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Semaforico'!BZ$30,O!$HC86:$HL86))*BZ$31),(SUMIF(S!$HC$15:$HL$15,'Ciclo Semaforico'!BZ$32,S!$HC86:$HL86)+SUMIF(N!$HC$15:$HL$15,'Ciclo Semaforico'!BZ$32,N!$HC86:$HL86)+SUMIF(E!$HC$15:$HL$15,'Ciclo Semaforico'!BZ$32,E!$HC86:$HL86)+SUMIF(O!$HC$15:$HL$15,'Ciclo Semaforico'!BZ$32,O!$HC86:$HL86))-IF(BZ$31="",(SUMIF(S!$HC$15:$HL$15,'Ciclo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Semaforico'!BZ$30,O!$HC86:$HL86))*BZ$31))</f>
        <v>0</v>
      </c>
      <c r="CA111" s="241">
        <f>IF(CA$32="",IF(CA$31="",(SUMIF(S!$HC$15:$HL$15,'Ciclo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Semaforico'!CA$30,O!$HC86:$HL86))*CA$31),(SUMIF(S!$HC$15:$HL$15,'Ciclo Semaforico'!CA$32,S!$HC86:$HL86)+SUMIF(N!$HC$15:$HL$15,'Ciclo Semaforico'!CA$32,N!$HC86:$HL86)+SUMIF(E!$HC$15:$HL$15,'Ciclo Semaforico'!CA$32,E!$HC86:$HL86)+SUMIF(O!$HC$15:$HL$15,'Ciclo Semaforico'!CA$32,O!$HC86:$HL86))-IF(CA$31="",(SUMIF(S!$HC$15:$HL$15,'Ciclo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Semaforico'!CA$30,O!$HC86:$HL86))*CA$31))</f>
        <v>0</v>
      </c>
      <c r="CB111" s="241">
        <f>IF(CB$32="",IF(CB$31="",(SUMIF(S!$HC$15:$HL$15,'Ciclo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Semaforico'!CB$30,O!$HC86:$HL86))*CB$31),(SUMIF(S!$HC$15:$HL$15,'Ciclo Semaforico'!CB$32,S!$HC86:$HL86)+SUMIF(N!$HC$15:$HL$15,'Ciclo Semaforico'!CB$32,N!$HC86:$HL86)+SUMIF(E!$HC$15:$HL$15,'Ciclo Semaforico'!CB$32,E!$HC86:$HL86)+SUMIF(O!$HC$15:$HL$15,'Ciclo Semaforico'!CB$32,O!$HC86:$HL86))-IF(CB$31="",(SUMIF(S!$HC$15:$HL$15,'Ciclo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Semaforico'!CB$30,O!$HC86:$HL86))*CB$31))</f>
        <v>0</v>
      </c>
      <c r="CC111" s="241">
        <f>IF(CC$32="",IF(CC$31="",(SUMIF(S!$HC$15:$HL$15,'Ciclo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Semaforico'!CC$30,O!$HC86:$HL86))*CC$31),(SUMIF(S!$HC$15:$HL$15,'Ciclo Semaforico'!CC$32,S!$HC86:$HL86)+SUMIF(N!$HC$15:$HL$15,'Ciclo Semaforico'!CC$32,N!$HC86:$HL86)+SUMIF(E!$HC$15:$HL$15,'Ciclo Semaforico'!CC$32,E!$HC86:$HL86)+SUMIF(O!$HC$15:$HL$15,'Ciclo Semaforico'!CC$32,O!$HC86:$HL86))-IF(CC$31="",(SUMIF(S!$HC$15:$HL$15,'Ciclo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Semaforico'!CC$30,O!$HC86:$HL86))*CC$31))</f>
        <v>0</v>
      </c>
      <c r="CD111" s="241">
        <f>IF(CD$32="",IF(CD$31="",(SUMIF(S!$HC$15:$HL$15,'Ciclo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Semaforico'!CD$30,O!$HC86:$HL86))*CD$31),(SUMIF(S!$HC$15:$HL$15,'Ciclo Semaforico'!CD$32,S!$HC86:$HL86)+SUMIF(N!$HC$15:$HL$15,'Ciclo Semaforico'!CD$32,N!$HC86:$HL86)+SUMIF(E!$HC$15:$HL$15,'Ciclo Semaforico'!CD$32,E!$HC86:$HL86)+SUMIF(O!$HC$15:$HL$15,'Ciclo Semaforico'!CD$32,O!$HC86:$HL86))-IF(CD$31="",(SUMIF(S!$HC$15:$HL$15,'Ciclo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Semaforico'!CD$30,O!$HC86:$HL86))*CD$31))</f>
        <v>0</v>
      </c>
      <c r="CE111" s="241">
        <f>IF(CE$32="",IF(CE$31="",(SUMIF(S!$HC$15:$HL$15,'Ciclo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Semaforico'!CE$30,O!$HC86:$HL86))*CE$31),(SUMIF(S!$HC$15:$HL$15,'Ciclo Semaforico'!CE$32,S!$HC86:$HL86)+SUMIF(N!$HC$15:$HL$15,'Ciclo Semaforico'!CE$32,N!$HC86:$HL86)+SUMIF(E!$HC$15:$HL$15,'Ciclo Semaforico'!CE$32,E!$HC86:$HL86)+SUMIF(O!$HC$15:$HL$15,'Ciclo Semaforico'!CE$32,O!$HC86:$HL86))-IF(CE$31="",(SUMIF(S!$HC$15:$HL$15,'Ciclo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Semaforico'!CE$30,O!$HC86:$HL86))*CE$31))</f>
        <v>0</v>
      </c>
      <c r="CF111" s="241">
        <f>IF(CF$32="",IF(CF$31="",(SUMIF(S!$HC$15:$HL$15,'Ciclo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Semaforico'!CF$30,O!$HC86:$HL86))*CF$31),(SUMIF(S!$HC$15:$HL$15,'Ciclo Semaforico'!CF$32,S!$HC86:$HL86)+SUMIF(N!$HC$15:$HL$15,'Ciclo Semaforico'!CF$32,N!$HC86:$HL86)+SUMIF(E!$HC$15:$HL$15,'Ciclo Semaforico'!CF$32,E!$HC86:$HL86)+SUMIF(O!$HC$15:$HL$15,'Ciclo Semaforico'!CF$32,O!$HC86:$HL86))-IF(CF$31="",(SUMIF(S!$HC$15:$HL$15,'Ciclo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Semaforico'!CF$30,O!$HC86:$HL86))*CF$31))</f>
        <v>0</v>
      </c>
      <c r="CG111" s="241">
        <f>IF(CG$32="",IF(CG$31="",(SUMIF(S!$HC$15:$HL$15,'Ciclo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Semaforico'!CG$30,O!$HC86:$HL86))*CG$31),(SUMIF(S!$HC$15:$HL$15,'Ciclo Semaforico'!CG$32,S!$HC86:$HL86)+SUMIF(N!$HC$15:$HL$15,'Ciclo Semaforico'!CG$32,N!$HC86:$HL86)+SUMIF(E!$HC$15:$HL$15,'Ciclo Semaforico'!CG$32,E!$HC86:$HL86)+SUMIF(O!$HC$15:$HL$15,'Ciclo Semaforico'!CG$32,O!$HC86:$HL86))-IF(CG$31="",(SUMIF(S!$HC$15:$HL$15,'Ciclo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Semaforico'!CG$30,O!$HC86:$HL86))*CG$31))</f>
        <v>0</v>
      </c>
      <c r="CH111" s="242">
        <f>IF(CH$32="",IF(CH$31="",(SUMIF(S!$HC$15:$HL$15,'Ciclo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Semaforico'!CH$30,O!$HC86:$HL86))*CH$31),(SUMIF(S!$HC$15:$HL$15,'Ciclo Semaforico'!CH$32,S!$HC86:$HL86)+SUMIF(N!$HC$15:$HL$15,'Ciclo Semaforico'!CH$32,N!$HC86:$HL86)+SUMIF(E!$HC$15:$HL$15,'Ciclo Semaforico'!CH$32,E!$HC86:$HL86)+SUMIF(O!$HC$15:$HL$15,'Ciclo Semaforico'!CH$32,O!$HC86:$HL86))-IF(CH$31="",(SUMIF(S!$HC$15:$HL$15,'Ciclo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Semaforico'!CH$30,O!$HC86:$HL86))*CH$31))</f>
        <v>0</v>
      </c>
      <c r="CI111" s="240" t="e">
        <f t="shared" si="339"/>
        <v>#REF!</v>
      </c>
      <c r="CJ111" s="241" t="e">
        <f t="shared" si="340"/>
        <v>#REF!</v>
      </c>
      <c r="CK111" s="241" t="e">
        <f t="shared" si="341"/>
        <v>#REF!</v>
      </c>
      <c r="CL111" s="241" t="e">
        <f t="shared" si="342"/>
        <v>#REF!</v>
      </c>
      <c r="CM111" s="241" t="e">
        <f t="shared" si="343"/>
        <v>#REF!</v>
      </c>
      <c r="CN111" s="241" t="e">
        <f t="shared" si="344"/>
        <v>#REF!</v>
      </c>
      <c r="CO111" s="241" t="e">
        <f t="shared" si="345"/>
        <v>#REF!</v>
      </c>
      <c r="CP111" s="241" t="e">
        <f t="shared" si="346"/>
        <v>#REF!</v>
      </c>
      <c r="CQ111" s="241" t="e">
        <f t="shared" si="347"/>
        <v>#REF!</v>
      </c>
      <c r="CR111" s="241" t="e">
        <f t="shared" si="348"/>
        <v>#REF!</v>
      </c>
      <c r="CS111" s="241" t="e">
        <f t="shared" si="349"/>
        <v>#REF!</v>
      </c>
      <c r="CT111" s="242">
        <f t="shared" si="350"/>
        <v>0</v>
      </c>
      <c r="CU111" s="240" t="e">
        <f t="shared" si="351"/>
        <v>#REF!</v>
      </c>
      <c r="CV111" s="241" t="e">
        <f t="shared" si="352"/>
        <v>#REF!</v>
      </c>
      <c r="CW111" s="241" t="e">
        <f t="shared" si="353"/>
        <v>#REF!</v>
      </c>
      <c r="CX111" s="241">
        <f t="shared" si="354"/>
        <v>0</v>
      </c>
      <c r="CY111" s="241">
        <f t="shared" si="355"/>
        <v>0</v>
      </c>
      <c r="CZ111" s="241">
        <f t="shared" si="356"/>
        <v>0</v>
      </c>
      <c r="DA111" s="241">
        <f t="shared" si="357"/>
        <v>0</v>
      </c>
      <c r="DB111" s="241">
        <f t="shared" si="358"/>
        <v>0</v>
      </c>
      <c r="DC111" s="241">
        <f t="shared" si="359"/>
        <v>0</v>
      </c>
      <c r="DD111" s="241">
        <f t="shared" si="360"/>
        <v>0</v>
      </c>
      <c r="DE111" s="241">
        <f t="shared" si="361"/>
        <v>0</v>
      </c>
      <c r="DF111" s="242">
        <f t="shared" si="362"/>
        <v>0</v>
      </c>
      <c r="DG111" s="240">
        <f t="shared" si="363"/>
        <v>0</v>
      </c>
      <c r="DH111" s="241">
        <f t="shared" si="364"/>
        <v>0</v>
      </c>
      <c r="DI111" s="241">
        <f t="shared" si="365"/>
        <v>0</v>
      </c>
      <c r="DJ111" s="241">
        <f t="shared" si="366"/>
        <v>0</v>
      </c>
      <c r="DK111" s="241">
        <f t="shared" si="367"/>
        <v>0</v>
      </c>
      <c r="DL111" s="241">
        <f t="shared" si="368"/>
        <v>0</v>
      </c>
      <c r="DM111" s="241">
        <f t="shared" si="369"/>
        <v>0</v>
      </c>
      <c r="DN111" s="241">
        <f t="shared" si="370"/>
        <v>0</v>
      </c>
      <c r="DO111" s="241">
        <f t="shared" si="371"/>
        <v>0</v>
      </c>
      <c r="DP111" s="241">
        <f t="shared" si="372"/>
        <v>0</v>
      </c>
      <c r="DQ111" s="241">
        <f t="shared" si="373"/>
        <v>0</v>
      </c>
      <c r="DR111" s="242">
        <f t="shared" si="374"/>
        <v>0</v>
      </c>
      <c r="DS111" s="240">
        <f t="shared" si="375"/>
        <v>0</v>
      </c>
      <c r="DT111" s="241">
        <f t="shared" si="376"/>
        <v>0</v>
      </c>
      <c r="DU111" s="241">
        <f t="shared" si="377"/>
        <v>0</v>
      </c>
      <c r="DV111" s="241">
        <f t="shared" si="378"/>
        <v>0</v>
      </c>
      <c r="DW111" s="241">
        <f t="shared" si="379"/>
        <v>0</v>
      </c>
      <c r="DX111" s="241">
        <f t="shared" si="380"/>
        <v>0</v>
      </c>
      <c r="DY111" s="241">
        <f t="shared" si="381"/>
        <v>0</v>
      </c>
      <c r="DZ111" s="241">
        <f t="shared" si="382"/>
        <v>0</v>
      </c>
      <c r="EA111" s="241">
        <f t="shared" si="383"/>
        <v>0</v>
      </c>
      <c r="EB111" s="241">
        <f t="shared" si="384"/>
        <v>0</v>
      </c>
      <c r="EC111" s="241">
        <f t="shared" si="385"/>
        <v>0</v>
      </c>
      <c r="ED111" s="242">
        <f t="shared" si="386"/>
        <v>0</v>
      </c>
      <c r="EE111" s="240">
        <f t="shared" si="387"/>
        <v>0</v>
      </c>
      <c r="EF111" s="241">
        <f t="shared" si="388"/>
        <v>0</v>
      </c>
      <c r="EG111" s="241">
        <f t="shared" si="389"/>
        <v>0</v>
      </c>
      <c r="EH111" s="241">
        <f t="shared" si="390"/>
        <v>0</v>
      </c>
      <c r="EI111" s="241">
        <f t="shared" si="391"/>
        <v>0</v>
      </c>
      <c r="EJ111" s="241">
        <f t="shared" si="392"/>
        <v>0</v>
      </c>
      <c r="EK111" s="241">
        <f t="shared" si="393"/>
        <v>0</v>
      </c>
      <c r="EL111" s="241">
        <f t="shared" si="394"/>
        <v>0</v>
      </c>
      <c r="EM111" s="241">
        <f t="shared" si="395"/>
        <v>0</v>
      </c>
      <c r="EN111" s="241">
        <f t="shared" si="396"/>
        <v>0</v>
      </c>
      <c r="EO111" s="241">
        <f t="shared" si="397"/>
        <v>0</v>
      </c>
      <c r="EP111" s="242">
        <f t="shared" si="398"/>
        <v>0</v>
      </c>
      <c r="EQ111" s="251" t="e">
        <f t="shared" si="399"/>
        <v>#REF!</v>
      </c>
      <c r="ER111" s="252" t="e">
        <f t="shared" si="400"/>
        <v>#REF!</v>
      </c>
      <c r="ES111" s="252" t="e">
        <f t="shared" si="401"/>
        <v>#REF!</v>
      </c>
      <c r="ET111" s="252" t="e">
        <f t="shared" si="402"/>
        <v>#REF!</v>
      </c>
      <c r="EU111" s="252" t="e">
        <f t="shared" si="403"/>
        <v>#REF!</v>
      </c>
      <c r="EV111" s="252" t="e">
        <f t="shared" si="404"/>
        <v>#REF!</v>
      </c>
      <c r="EW111" s="252" t="e">
        <f t="shared" si="405"/>
        <v>#REF!</v>
      </c>
      <c r="EX111" s="252" t="e">
        <f t="shared" si="406"/>
        <v>#REF!</v>
      </c>
      <c r="EY111" s="252" t="e">
        <f t="shared" si="407"/>
        <v>#REF!</v>
      </c>
      <c r="EZ111" s="252" t="e">
        <f t="shared" si="408"/>
        <v>#REF!</v>
      </c>
      <c r="FA111" s="252" t="e">
        <f t="shared" si="409"/>
        <v>#REF!</v>
      </c>
      <c r="FB111" s="253" t="str">
        <f t="shared" si="410"/>
        <v/>
      </c>
      <c r="FC111" s="251" t="e">
        <f t="shared" si="411"/>
        <v>#REF!</v>
      </c>
      <c r="FD111" s="252" t="e">
        <f t="shared" si="412"/>
        <v>#REF!</v>
      </c>
      <c r="FE111" s="252" t="e">
        <f t="shared" si="413"/>
        <v>#REF!</v>
      </c>
      <c r="FF111" s="252" t="str">
        <f t="shared" si="414"/>
        <v/>
      </c>
      <c r="FG111" s="252" t="str">
        <f t="shared" si="415"/>
        <v/>
      </c>
      <c r="FH111" s="252" t="str">
        <f t="shared" si="416"/>
        <v/>
      </c>
      <c r="FI111" s="252" t="str">
        <f t="shared" si="417"/>
        <v/>
      </c>
      <c r="FJ111" s="252" t="str">
        <f t="shared" si="418"/>
        <v/>
      </c>
      <c r="FK111" s="252" t="str">
        <f t="shared" si="419"/>
        <v/>
      </c>
      <c r="FL111" s="252" t="str">
        <f t="shared" si="420"/>
        <v/>
      </c>
      <c r="FM111" s="252" t="str">
        <f t="shared" si="421"/>
        <v/>
      </c>
      <c r="FN111" s="253" t="str">
        <f t="shared" si="422"/>
        <v/>
      </c>
      <c r="FO111" s="251" t="str">
        <f t="shared" si="423"/>
        <v/>
      </c>
      <c r="FP111" s="252" t="str">
        <f t="shared" si="424"/>
        <v/>
      </c>
      <c r="FQ111" s="252" t="str">
        <f t="shared" si="425"/>
        <v/>
      </c>
      <c r="FR111" s="252" t="str">
        <f t="shared" si="426"/>
        <v/>
      </c>
      <c r="FS111" s="252" t="str">
        <f t="shared" si="427"/>
        <v/>
      </c>
      <c r="FT111" s="252" t="str">
        <f t="shared" si="428"/>
        <v/>
      </c>
      <c r="FU111" s="252" t="str">
        <f t="shared" si="429"/>
        <v/>
      </c>
      <c r="FV111" s="252" t="str">
        <f t="shared" si="430"/>
        <v/>
      </c>
      <c r="FW111" s="252" t="str">
        <f t="shared" si="431"/>
        <v/>
      </c>
      <c r="FX111" s="252" t="str">
        <f t="shared" si="432"/>
        <v/>
      </c>
      <c r="FY111" s="252" t="str">
        <f t="shared" si="433"/>
        <v/>
      </c>
      <c r="FZ111" s="253" t="str">
        <f t="shared" si="434"/>
        <v/>
      </c>
      <c r="GA111" s="251" t="str">
        <f t="shared" si="435"/>
        <v/>
      </c>
      <c r="GB111" s="252" t="str">
        <f t="shared" si="436"/>
        <v/>
      </c>
      <c r="GC111" s="252" t="str">
        <f t="shared" si="437"/>
        <v/>
      </c>
      <c r="GD111" s="252" t="str">
        <f t="shared" si="438"/>
        <v/>
      </c>
      <c r="GE111" s="252" t="str">
        <f t="shared" si="439"/>
        <v/>
      </c>
      <c r="GF111" s="252" t="str">
        <f t="shared" si="440"/>
        <v/>
      </c>
      <c r="GG111" s="252" t="str">
        <f t="shared" si="441"/>
        <v/>
      </c>
      <c r="GH111" s="252" t="str">
        <f t="shared" si="442"/>
        <v/>
      </c>
      <c r="GI111" s="252" t="str">
        <f t="shared" si="443"/>
        <v/>
      </c>
      <c r="GJ111" s="252" t="str">
        <f t="shared" si="444"/>
        <v/>
      </c>
      <c r="GK111" s="252" t="str">
        <f t="shared" si="445"/>
        <v/>
      </c>
      <c r="GL111" s="253" t="str">
        <f t="shared" si="446"/>
        <v/>
      </c>
      <c r="GM111" s="251" t="str">
        <f t="shared" si="447"/>
        <v/>
      </c>
      <c r="GN111" s="252" t="str">
        <f t="shared" si="448"/>
        <v/>
      </c>
      <c r="GO111" s="252" t="str">
        <f t="shared" si="449"/>
        <v/>
      </c>
      <c r="GP111" s="252" t="str">
        <f t="shared" si="450"/>
        <v/>
      </c>
      <c r="GQ111" s="252" t="str">
        <f t="shared" si="451"/>
        <v/>
      </c>
      <c r="GR111" s="252" t="str">
        <f t="shared" si="452"/>
        <v/>
      </c>
      <c r="GS111" s="252" t="str">
        <f t="shared" si="453"/>
        <v/>
      </c>
      <c r="GT111" s="252" t="str">
        <f t="shared" si="454"/>
        <v/>
      </c>
      <c r="GU111" s="252" t="str">
        <f t="shared" si="455"/>
        <v/>
      </c>
      <c r="GV111" s="252" t="str">
        <f t="shared" si="456"/>
        <v/>
      </c>
      <c r="GW111" s="252" t="str">
        <f t="shared" si="457"/>
        <v/>
      </c>
      <c r="GX111" s="253" t="str">
        <f t="shared" si="458"/>
        <v/>
      </c>
      <c r="GY111" s="248" t="e">
        <f t="shared" si="468"/>
        <v>#REF!</v>
      </c>
      <c r="GZ111" s="249" t="e">
        <f t="shared" si="468"/>
        <v>#REF!</v>
      </c>
      <c r="HA111" s="249">
        <f t="shared" si="468"/>
        <v>0</v>
      </c>
      <c r="HB111" s="249">
        <f t="shared" si="468"/>
        <v>0</v>
      </c>
      <c r="HC111" s="249">
        <f t="shared" si="468"/>
        <v>0</v>
      </c>
      <c r="HD111" s="249">
        <f t="shared" si="468"/>
        <v>0</v>
      </c>
      <c r="HE111" s="249">
        <f t="shared" si="468"/>
        <v>0</v>
      </c>
      <c r="HF111" s="250">
        <f t="shared" si="459"/>
        <v>0</v>
      </c>
      <c r="HG111" s="248" t="e">
        <f t="shared" si="469"/>
        <v>#REF!</v>
      </c>
      <c r="HH111" s="249" t="e">
        <f t="shared" si="469"/>
        <v>#REF!</v>
      </c>
      <c r="HI111" s="249">
        <f t="shared" si="469"/>
        <v>0</v>
      </c>
      <c r="HJ111" s="249">
        <f t="shared" si="469"/>
        <v>0</v>
      </c>
      <c r="HK111" s="249">
        <f t="shared" si="469"/>
        <v>0</v>
      </c>
      <c r="HL111" s="249">
        <f t="shared" si="469"/>
        <v>0</v>
      </c>
      <c r="HM111" s="249">
        <f t="shared" si="469"/>
        <v>0</v>
      </c>
      <c r="HN111" s="250">
        <f t="shared" si="469"/>
        <v>0</v>
      </c>
      <c r="HO111" s="248">
        <f t="shared" si="470"/>
        <v>0</v>
      </c>
      <c r="HP111" s="249">
        <f t="shared" si="470"/>
        <v>0</v>
      </c>
      <c r="HQ111" s="249">
        <f t="shared" si="470"/>
        <v>0</v>
      </c>
      <c r="HR111" s="249">
        <f t="shared" si="470"/>
        <v>0</v>
      </c>
      <c r="HS111" s="249">
        <f t="shared" si="470"/>
        <v>0</v>
      </c>
      <c r="HT111" s="249">
        <f t="shared" si="470"/>
        <v>0</v>
      </c>
      <c r="HU111" s="249">
        <f t="shared" si="470"/>
        <v>0</v>
      </c>
      <c r="HV111" s="250">
        <f t="shared" si="470"/>
        <v>0</v>
      </c>
      <c r="HW111" s="248">
        <f t="shared" si="471"/>
        <v>0</v>
      </c>
      <c r="HX111" s="249">
        <f t="shared" si="471"/>
        <v>0</v>
      </c>
      <c r="HY111" s="249">
        <f t="shared" si="471"/>
        <v>0</v>
      </c>
      <c r="HZ111" s="249">
        <f t="shared" si="471"/>
        <v>0</v>
      </c>
      <c r="IA111" s="249">
        <f t="shared" si="471"/>
        <v>0</v>
      </c>
      <c r="IB111" s="249">
        <f t="shared" si="471"/>
        <v>0</v>
      </c>
      <c r="IC111" s="249">
        <f t="shared" si="471"/>
        <v>0</v>
      </c>
      <c r="ID111" s="250">
        <f t="shared" si="471"/>
        <v>0</v>
      </c>
      <c r="IE111" s="248">
        <f t="shared" si="472"/>
        <v>0</v>
      </c>
      <c r="IF111" s="249">
        <f t="shared" si="472"/>
        <v>0</v>
      </c>
      <c r="IG111" s="249">
        <f t="shared" si="472"/>
        <v>0</v>
      </c>
      <c r="IH111" s="249">
        <f t="shared" si="472"/>
        <v>0</v>
      </c>
      <c r="II111" s="249">
        <f t="shared" si="472"/>
        <v>0</v>
      </c>
      <c r="IJ111" s="249">
        <f t="shared" si="472"/>
        <v>0</v>
      </c>
      <c r="IK111" s="249">
        <f t="shared" si="472"/>
        <v>0</v>
      </c>
      <c r="IL111" s="250">
        <f t="shared" si="472"/>
        <v>0</v>
      </c>
      <c r="IM111" s="251" t="e">
        <f t="shared" si="203"/>
        <v>#REF!</v>
      </c>
      <c r="IN111" s="252" t="e">
        <f t="shared" si="204"/>
        <v>#REF!</v>
      </c>
      <c r="IO111" s="252">
        <f t="shared" si="205"/>
        <v>0</v>
      </c>
      <c r="IP111" s="252">
        <f t="shared" si="206"/>
        <v>0</v>
      </c>
      <c r="IQ111" s="253">
        <f t="shared" si="207"/>
        <v>0</v>
      </c>
      <c r="IR111" s="405" t="e">
        <f t="shared" si="473"/>
        <v>#REF!</v>
      </c>
      <c r="IS111" s="246">
        <f t="shared" si="202"/>
        <v>13</v>
      </c>
      <c r="IT111" s="254" t="e">
        <f t="shared" si="464"/>
        <v>#REF!</v>
      </c>
      <c r="IU111" s="682">
        <v>2600</v>
      </c>
      <c r="IV111" s="410">
        <v>5</v>
      </c>
      <c r="IW111" s="410" t="s">
        <v>248</v>
      </c>
      <c r="IX111" s="414" t="e">
        <f t="shared" si="474"/>
        <v>#REF!</v>
      </c>
      <c r="IY111" s="422" t="e">
        <f t="shared" si="465"/>
        <v>#REF!</v>
      </c>
      <c r="IZ111" s="423">
        <v>3</v>
      </c>
      <c r="JA111" s="424">
        <v>2</v>
      </c>
      <c r="JB111" s="422" t="e">
        <f t="shared" si="466"/>
        <v>#REF!</v>
      </c>
      <c r="JC111" s="423">
        <f t="shared" si="475"/>
        <v>3</v>
      </c>
      <c r="JD111" s="424">
        <f t="shared" si="475"/>
        <v>2</v>
      </c>
      <c r="JE111" s="419" t="e">
        <f t="shared" si="467"/>
        <v>#REF!</v>
      </c>
      <c r="JF111" s="420">
        <v>3</v>
      </c>
      <c r="JG111" s="421">
        <v>0</v>
      </c>
      <c r="JH111" s="419"/>
      <c r="JI111" s="420"/>
      <c r="JJ111" s="421"/>
      <c r="JK111" s="419"/>
      <c r="JL111" s="420"/>
      <c r="JM111" s="421"/>
      <c r="JN111" s="680">
        <v>1</v>
      </c>
      <c r="JO111" s="680">
        <v>1</v>
      </c>
      <c r="JP111" s="680">
        <v>1</v>
      </c>
      <c r="JQ111" s="680">
        <v>1</v>
      </c>
      <c r="JR111" s="681">
        <v>1</v>
      </c>
      <c r="JS111" s="675" t="e">
        <f t="shared" si="201"/>
        <v>#REF!</v>
      </c>
    </row>
    <row r="112" spans="25:279" ht="20.100000000000001" customHeight="1">
      <c r="Y112" s="381" t="e">
        <f>N!IK87</f>
        <v>#REF!</v>
      </c>
      <c r="Z112" s="378" t="s">
        <v>69</v>
      </c>
      <c r="AA112" s="240" t="e">
        <f>IF(AA$32="",IF(AA$31="",(SUMIF(S!$HC$15:$HL$15,'Ciclo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Semaforico'!AA$30,O!$HC87:$HL87))*AA$31),(SUMIF(S!$HC$15:$HL$15,'Ciclo Semaforico'!AA$32,S!$HC87:$HL87)+SUMIF(N!$HC$15:$HL$15,'Ciclo Semaforico'!AA$32,N!$HC87:$HL87)+SUMIF(E!$HC$15:$HL$15,'Ciclo Semaforico'!AA$32,E!$HC87:$HL87)+SUMIF(O!$HC$15:$HL$15,'Ciclo Semaforico'!AA$32,O!$HC87:$HL87))-IF(AA$31="",(SUMIF(S!$HC$15:$HL$15,'Ciclo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Semaforico'!AA$30,O!$HC87:$HL87))*AA$31))</f>
        <v>#REF!</v>
      </c>
      <c r="AB112" s="241" t="e">
        <f>IF(AB$32="",IF(AB$31="",(SUMIF(S!$HC$15:$HL$15,'Ciclo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Semaforico'!AB$30,O!$HC87:$HL87))*AB$31),(SUMIF(S!$HC$15:$HL$15,'Ciclo Semaforico'!AB$32,S!$HC87:$HL87)+SUMIF(N!$HC$15:$HL$15,'Ciclo Semaforico'!AB$32,N!$HC87:$HL87)+SUMIF(E!$HC$15:$HL$15,'Ciclo Semaforico'!AB$32,E!$HC87:$HL87)+SUMIF(O!$HC$15:$HL$15,'Ciclo Semaforico'!AB$32,O!$HC87:$HL87))-IF(AB$31="",(SUMIF(S!$HC$15:$HL$15,'Ciclo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Semaforico'!AB$30,O!$HC87:$HL87))*AB$31))</f>
        <v>#REF!</v>
      </c>
      <c r="AC112" s="241" t="e">
        <f>IF(AC$32="",IF(AC$31="",(SUMIF(S!$HC$15:$HL$15,'Ciclo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Semaforico'!AC$30,O!$HC87:$HL87))*AC$31),(SUMIF(S!$HC$15:$HL$15,'Ciclo Semaforico'!AC$32,S!$HC87:$HL87)+SUMIF(N!$HC$15:$HL$15,'Ciclo Semaforico'!AC$32,N!$HC87:$HL87)+SUMIF(E!$HC$15:$HL$15,'Ciclo Semaforico'!AC$32,E!$HC87:$HL87)+SUMIF(O!$HC$15:$HL$15,'Ciclo Semaforico'!AC$32,O!$HC87:$HL87))-IF(AC$31="",(SUMIF(S!$HC$15:$HL$15,'Ciclo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Semaforico'!AC$30,O!$HC87:$HL87))*AC$31))</f>
        <v>#REF!</v>
      </c>
      <c r="AD112" s="241" t="e">
        <f>IF(AD$32="",IF(AD$31="",(SUMIF(S!$HC$15:$HL$15,'Ciclo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Semaforico'!AD$30,O!$HC87:$HL87))*AD$31),(SUMIF(S!$HC$15:$HL$15,'Ciclo Semaforico'!AD$32,S!$HC87:$HL87)+SUMIF(N!$HC$15:$HL$15,'Ciclo Semaforico'!AD$32,N!$HC87:$HL87)+SUMIF(E!$HC$15:$HL$15,'Ciclo Semaforico'!AD$32,E!$HC87:$HL87)+SUMIF(O!$HC$15:$HL$15,'Ciclo Semaforico'!AD$32,O!$HC87:$HL87))-IF(AD$31="",(SUMIF(S!$HC$15:$HL$15,'Ciclo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Semaforico'!AD$30,O!$HC87:$HL87))*AD$31))</f>
        <v>#REF!</v>
      </c>
      <c r="AE112" s="241" t="e">
        <f>IF(AE$32="",IF(AE$31="",(SUMIF(S!$HC$15:$HL$15,'Ciclo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Semaforico'!AE$30,O!$HC87:$HL87))*AE$31),(SUMIF(S!$HC$15:$HL$15,'Ciclo Semaforico'!AE$32,S!$HC87:$HL87)+SUMIF(N!$HC$15:$HL$15,'Ciclo Semaforico'!AE$32,N!$HC87:$HL87)+SUMIF(E!$HC$15:$HL$15,'Ciclo Semaforico'!AE$32,E!$HC87:$HL87)+SUMIF(O!$HC$15:$HL$15,'Ciclo Semaforico'!AE$32,O!$HC87:$HL87))-IF(AE$31="",(SUMIF(S!$HC$15:$HL$15,'Ciclo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Semaforico'!AE$30,O!$HC87:$HL87))*AE$31))</f>
        <v>#REF!</v>
      </c>
      <c r="AF112" s="241" t="e">
        <f>IF(AF$32="",IF(AF$31="",(SUMIF(S!$HC$15:$HL$15,'Ciclo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Semaforico'!AF$30,O!$HC87:$HL87))*AF$31),(SUMIF(S!$HC$15:$HL$15,'Ciclo Semaforico'!AF$32,S!$HC87:$HL87)+SUMIF(N!$HC$15:$HL$15,'Ciclo Semaforico'!AF$32,N!$HC87:$HL87)+SUMIF(E!$HC$15:$HL$15,'Ciclo Semaforico'!AF$32,E!$HC87:$HL87)+SUMIF(O!$HC$15:$HL$15,'Ciclo Semaforico'!AF$32,O!$HC87:$HL87))-IF(AF$31="",(SUMIF(S!$HC$15:$HL$15,'Ciclo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Semaforico'!AF$30,O!$HC87:$HL87))*AF$31))</f>
        <v>#REF!</v>
      </c>
      <c r="AG112" s="241" t="e">
        <f>IF(AG$32="",IF(AG$31="",(SUMIF(S!$HC$15:$HL$15,'Ciclo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Semaforico'!AG$30,O!$HC87:$HL87))*AG$31),(SUMIF(S!$HC$15:$HL$15,'Ciclo Semaforico'!AG$32,S!$HC87:$HL87)+SUMIF(N!$HC$15:$HL$15,'Ciclo Semaforico'!AG$32,N!$HC87:$HL87)+SUMIF(E!$HC$15:$HL$15,'Ciclo Semaforico'!AG$32,E!$HC87:$HL87)+SUMIF(O!$HC$15:$HL$15,'Ciclo Semaforico'!AG$32,O!$HC87:$HL87))-IF(AG$31="",(SUMIF(S!$HC$15:$HL$15,'Ciclo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Semaforico'!AG$30,O!$HC87:$HL87))*AG$31))</f>
        <v>#REF!</v>
      </c>
      <c r="AH112" s="241" t="e">
        <f>IF(AH$32="",IF(AH$31="",(SUMIF(S!$HC$15:$HL$15,'Ciclo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Semaforico'!AH$30,O!$HC87:$HL87))*AH$31),(SUMIF(S!$HC$15:$HL$15,'Ciclo Semaforico'!AH$32,S!$HC87:$HL87)+SUMIF(N!$HC$15:$HL$15,'Ciclo Semaforico'!AH$32,N!$HC87:$HL87)+SUMIF(E!$HC$15:$HL$15,'Ciclo Semaforico'!AH$32,E!$HC87:$HL87)+SUMIF(O!$HC$15:$HL$15,'Ciclo Semaforico'!AH$32,O!$HC87:$HL87))-IF(AH$31="",(SUMIF(S!$HC$15:$HL$15,'Ciclo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Semaforico'!AH$30,O!$HC87:$HL87))*AH$31))</f>
        <v>#REF!</v>
      </c>
      <c r="AI112" s="241" t="e">
        <f>IF(AI$32="",IF(AI$31="",(SUMIF(S!$HC$15:$HL$15,'Ciclo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Semaforico'!AI$30,O!$HC87:$HL87))*AI$31),(SUMIF(S!$HC$15:$HL$15,'Ciclo Semaforico'!AI$32,S!$HC87:$HL87)+SUMIF(N!$HC$15:$HL$15,'Ciclo Semaforico'!AI$32,N!$HC87:$HL87)+SUMIF(E!$HC$15:$HL$15,'Ciclo Semaforico'!AI$32,E!$HC87:$HL87)+SUMIF(O!$HC$15:$HL$15,'Ciclo Semaforico'!AI$32,O!$HC87:$HL87))-IF(AI$31="",(SUMIF(S!$HC$15:$HL$15,'Ciclo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Semaforico'!AI$30,O!$HC87:$HL87))*AI$31))</f>
        <v>#REF!</v>
      </c>
      <c r="AJ112" s="241" t="e">
        <f>IF(AJ$32="",IF(AJ$31="",(SUMIF(S!$HC$15:$HL$15,'Ciclo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Semaforico'!AJ$30,O!$HC87:$HL87))*AJ$31),(SUMIF(S!$HC$15:$HL$15,'Ciclo Semaforico'!AJ$32,S!$HC87:$HL87)+SUMIF(N!$HC$15:$HL$15,'Ciclo Semaforico'!AJ$32,N!$HC87:$HL87)+SUMIF(E!$HC$15:$HL$15,'Ciclo Semaforico'!AJ$32,E!$HC87:$HL87)+SUMIF(O!$HC$15:$HL$15,'Ciclo Semaforico'!AJ$32,O!$HC87:$HL87))-IF(AJ$31="",(SUMIF(S!$HC$15:$HL$15,'Ciclo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Semaforico'!AJ$30,O!$HC87:$HL87))*AJ$31))</f>
        <v>#REF!</v>
      </c>
      <c r="AK112" s="241" t="e">
        <f>IF(AK$32="",IF(AK$31="",(SUMIF(S!$HC$15:$HL$15,'Ciclo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Semaforico'!AK$30,O!$HC87:$HL87))*AK$31),(SUMIF(S!$HC$15:$HL$15,'Ciclo Semaforico'!AK$32,S!$HC87:$HL87)+SUMIF(N!$HC$15:$HL$15,'Ciclo Semaforico'!AK$32,N!$HC87:$HL87)+SUMIF(E!$HC$15:$HL$15,'Ciclo Semaforico'!AK$32,E!$HC87:$HL87)+SUMIF(O!$HC$15:$HL$15,'Ciclo Semaforico'!AK$32,O!$HC87:$HL87))-IF(AK$31="",(SUMIF(S!$HC$15:$HL$15,'Ciclo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Semaforico'!AK$30,O!$HC87:$HL87))*AK$31))</f>
        <v>#REF!</v>
      </c>
      <c r="AL112" s="242">
        <f>IF(AL$32="",IF(AL$31="",(SUMIF(S!$HC$15:$HL$15,'Ciclo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Semaforico'!AL$30,O!$HC87:$HL87))*AL$31),(SUMIF(S!$HC$15:$HL$15,'Ciclo Semaforico'!AL$32,S!$HC87:$HL87)+SUMIF(N!$HC$15:$HL$15,'Ciclo Semaforico'!AL$32,N!$HC87:$HL87)+SUMIF(E!$HC$15:$HL$15,'Ciclo Semaforico'!AL$32,E!$HC87:$HL87)+SUMIF(O!$HC$15:$HL$15,'Ciclo Semaforico'!AL$32,O!$HC87:$HL87))-IF(AL$31="",(SUMIF(S!$HC$15:$HL$15,'Ciclo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Semaforico'!AL$30,O!$HC87:$HL87))*AL$31))</f>
        <v>0</v>
      </c>
      <c r="AM112" s="240" t="e">
        <f>IF(AM$32="",IF(AM$31="",(SUMIF(S!$HC$15:$HL$15,'Ciclo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Semaforico'!AM$30,O!$HC87:$HL87))*AM$31),(SUMIF(S!$HC$15:$HL$15,'Ciclo Semaforico'!AM$32,S!$HC87:$HL87)+SUMIF(N!$HC$15:$HL$15,'Ciclo Semaforico'!AM$32,N!$HC87:$HL87)+SUMIF(E!$HC$15:$HL$15,'Ciclo Semaforico'!AM$32,E!$HC87:$HL87)+SUMIF(O!$HC$15:$HL$15,'Ciclo Semaforico'!AM$32,O!$HC87:$HL87))-IF(AM$31="",(SUMIF(S!$HC$15:$HL$15,'Ciclo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Semaforico'!AM$30,O!$HC87:$HL87))*AM$31))</f>
        <v>#REF!</v>
      </c>
      <c r="AN112" s="241" t="e">
        <f>IF(AN$32="",IF(AN$31="",(SUMIF(S!$HC$15:$HL$15,'Ciclo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Semaforico'!AN$30,O!$HC87:$HL87))*AN$31),(SUMIF(S!$HC$15:$HL$15,'Ciclo Semaforico'!AN$32,S!$HC87:$HL87)+SUMIF(N!$HC$15:$HL$15,'Ciclo Semaforico'!AN$32,N!$HC87:$HL87)+SUMIF(E!$HC$15:$HL$15,'Ciclo Semaforico'!AN$32,E!$HC87:$HL87)+SUMIF(O!$HC$15:$HL$15,'Ciclo Semaforico'!AN$32,O!$HC87:$HL87))-IF(AN$31="",(SUMIF(S!$HC$15:$HL$15,'Ciclo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Semaforico'!AN$30,O!$HC87:$HL87))*AN$31))</f>
        <v>#REF!</v>
      </c>
      <c r="AO112" s="241" t="e">
        <f>IF(AO$32="",IF(AO$31="",(SUMIF(S!$HC$15:$HL$15,'Ciclo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Semaforico'!AO$30,O!$HC87:$HL87))*AO$31),(SUMIF(S!$HC$15:$HL$15,'Ciclo Semaforico'!AO$32,S!$HC87:$HL87)+SUMIF(N!$HC$15:$HL$15,'Ciclo Semaforico'!AO$32,N!$HC87:$HL87)+SUMIF(E!$HC$15:$HL$15,'Ciclo Semaforico'!AO$32,E!$HC87:$HL87)+SUMIF(O!$HC$15:$HL$15,'Ciclo Semaforico'!AO$32,O!$HC87:$HL87))-IF(AO$31="",(SUMIF(S!$HC$15:$HL$15,'Ciclo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Semaforico'!AO$30,O!$HC87:$HL87))*AO$31))</f>
        <v>#REF!</v>
      </c>
      <c r="AP112" s="241">
        <f>IF(AP$32="",IF(AP$31="",(SUMIF(S!$HC$15:$HL$15,'Ciclo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Semaforico'!AP$30,O!$HC87:$HL87))*AP$31),(SUMIF(S!$HC$15:$HL$15,'Ciclo Semaforico'!AP$32,S!$HC87:$HL87)+SUMIF(N!$HC$15:$HL$15,'Ciclo Semaforico'!AP$32,N!$HC87:$HL87)+SUMIF(E!$HC$15:$HL$15,'Ciclo Semaforico'!AP$32,E!$HC87:$HL87)+SUMIF(O!$HC$15:$HL$15,'Ciclo Semaforico'!AP$32,O!$HC87:$HL87))-IF(AP$31="",(SUMIF(S!$HC$15:$HL$15,'Ciclo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Semaforico'!AP$30,O!$HC87:$HL87))*AP$31))</f>
        <v>0</v>
      </c>
      <c r="AQ112" s="241">
        <f>IF(AQ$32="",IF(AQ$31="",(SUMIF(S!$HC$15:$HL$15,'Ciclo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Semaforico'!AQ$30,O!$HC87:$HL87))*AQ$31),(SUMIF(S!$HC$15:$HL$15,'Ciclo Semaforico'!AQ$32,S!$HC87:$HL87)+SUMIF(N!$HC$15:$HL$15,'Ciclo Semaforico'!AQ$32,N!$HC87:$HL87)+SUMIF(E!$HC$15:$HL$15,'Ciclo Semaforico'!AQ$32,E!$HC87:$HL87)+SUMIF(O!$HC$15:$HL$15,'Ciclo Semaforico'!AQ$32,O!$HC87:$HL87))-IF(AQ$31="",(SUMIF(S!$HC$15:$HL$15,'Ciclo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Semaforico'!AQ$30,O!$HC87:$HL87))*AQ$31))</f>
        <v>0</v>
      </c>
      <c r="AR112" s="241">
        <f>IF(AR$32="",IF(AR$31="",(SUMIF(S!$HC$15:$HL$15,'Ciclo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Semaforico'!AR$30,O!$HC87:$HL87))*AR$31),(SUMIF(S!$HC$15:$HL$15,'Ciclo Semaforico'!AR$32,S!$HC87:$HL87)+SUMIF(N!$HC$15:$HL$15,'Ciclo Semaforico'!AR$32,N!$HC87:$HL87)+SUMIF(E!$HC$15:$HL$15,'Ciclo Semaforico'!AR$32,E!$HC87:$HL87)+SUMIF(O!$HC$15:$HL$15,'Ciclo Semaforico'!AR$32,O!$HC87:$HL87))-IF(AR$31="",(SUMIF(S!$HC$15:$HL$15,'Ciclo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Semaforico'!AR$30,O!$HC87:$HL87))*AR$31))</f>
        <v>0</v>
      </c>
      <c r="AS112" s="241">
        <f>IF(AS$32="",IF(AS$31="",(SUMIF(S!$HC$15:$HL$15,'Ciclo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Semaforico'!AS$30,O!$HC87:$HL87))*AS$31),(SUMIF(S!$HC$15:$HL$15,'Ciclo Semaforico'!AS$32,S!$HC87:$HL87)+SUMIF(N!$HC$15:$HL$15,'Ciclo Semaforico'!AS$32,N!$HC87:$HL87)+SUMIF(E!$HC$15:$HL$15,'Ciclo Semaforico'!AS$32,E!$HC87:$HL87)+SUMIF(O!$HC$15:$HL$15,'Ciclo Semaforico'!AS$32,O!$HC87:$HL87))-IF(AS$31="",(SUMIF(S!$HC$15:$HL$15,'Ciclo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Semaforico'!AS$30,O!$HC87:$HL87))*AS$31))</f>
        <v>0</v>
      </c>
      <c r="AT112" s="241">
        <f>IF(AT$32="",IF(AT$31="",(SUMIF(S!$HC$15:$HL$15,'Ciclo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Semaforico'!AT$30,O!$HC87:$HL87))*AT$31),(SUMIF(S!$HC$15:$HL$15,'Ciclo Semaforico'!AT$32,S!$HC87:$HL87)+SUMIF(N!$HC$15:$HL$15,'Ciclo Semaforico'!AT$32,N!$HC87:$HL87)+SUMIF(E!$HC$15:$HL$15,'Ciclo Semaforico'!AT$32,E!$HC87:$HL87)+SUMIF(O!$HC$15:$HL$15,'Ciclo Semaforico'!AT$32,O!$HC87:$HL87))-IF(AT$31="",(SUMIF(S!$HC$15:$HL$15,'Ciclo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Semaforico'!AT$30,O!$HC87:$HL87))*AT$31))</f>
        <v>0</v>
      </c>
      <c r="AU112" s="241">
        <f>IF(AU$32="",IF(AU$31="",(SUMIF(S!$HC$15:$HL$15,'Ciclo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Semaforico'!AU$30,O!$HC87:$HL87))*AU$31),(SUMIF(S!$HC$15:$HL$15,'Ciclo Semaforico'!AU$32,S!$HC87:$HL87)+SUMIF(N!$HC$15:$HL$15,'Ciclo Semaforico'!AU$32,N!$HC87:$HL87)+SUMIF(E!$HC$15:$HL$15,'Ciclo Semaforico'!AU$32,E!$HC87:$HL87)+SUMIF(O!$HC$15:$HL$15,'Ciclo Semaforico'!AU$32,O!$HC87:$HL87))-IF(AU$31="",(SUMIF(S!$HC$15:$HL$15,'Ciclo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Semaforico'!AU$30,O!$HC87:$HL87))*AU$31))</f>
        <v>0</v>
      </c>
      <c r="AV112" s="241">
        <f>IF(AV$32="",IF(AV$31="",(SUMIF(S!$HC$15:$HL$15,'Ciclo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Semaforico'!AV$30,O!$HC87:$HL87))*AV$31),(SUMIF(S!$HC$15:$HL$15,'Ciclo Semaforico'!AV$32,S!$HC87:$HL87)+SUMIF(N!$HC$15:$HL$15,'Ciclo Semaforico'!AV$32,N!$HC87:$HL87)+SUMIF(E!$HC$15:$HL$15,'Ciclo Semaforico'!AV$32,E!$HC87:$HL87)+SUMIF(O!$HC$15:$HL$15,'Ciclo Semaforico'!AV$32,O!$HC87:$HL87))-IF(AV$31="",(SUMIF(S!$HC$15:$HL$15,'Ciclo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Semaforico'!AV$30,O!$HC87:$HL87))*AV$31))</f>
        <v>0</v>
      </c>
      <c r="AW112" s="241">
        <f>IF(AW$32="",IF(AW$31="",(SUMIF(S!$HC$15:$HL$15,'Ciclo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Semaforico'!AW$30,O!$HC87:$HL87))*AW$31),(SUMIF(S!$HC$15:$HL$15,'Ciclo Semaforico'!AW$32,S!$HC87:$HL87)+SUMIF(N!$HC$15:$HL$15,'Ciclo Semaforico'!AW$32,N!$HC87:$HL87)+SUMIF(E!$HC$15:$HL$15,'Ciclo Semaforico'!AW$32,E!$HC87:$HL87)+SUMIF(O!$HC$15:$HL$15,'Ciclo Semaforico'!AW$32,O!$HC87:$HL87))-IF(AW$31="",(SUMIF(S!$HC$15:$HL$15,'Ciclo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Semaforico'!AW$30,O!$HC87:$HL87))*AW$31))</f>
        <v>0</v>
      </c>
      <c r="AX112" s="242">
        <f>IF(AX$32="",IF(AX$31="",(SUMIF(S!$HC$15:$HL$15,'Ciclo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Semaforico'!AX$30,O!$HC87:$HL87))*AX$31),(SUMIF(S!$HC$15:$HL$15,'Ciclo Semaforico'!AX$32,S!$HC87:$HL87)+SUMIF(N!$HC$15:$HL$15,'Ciclo Semaforico'!AX$32,N!$HC87:$HL87)+SUMIF(E!$HC$15:$HL$15,'Ciclo Semaforico'!AX$32,E!$HC87:$HL87)+SUMIF(O!$HC$15:$HL$15,'Ciclo Semaforico'!AX$32,O!$HC87:$HL87))-IF(AX$31="",(SUMIF(S!$HC$15:$HL$15,'Ciclo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Semaforico'!AX$30,O!$HC87:$HL87))*AX$31))</f>
        <v>0</v>
      </c>
      <c r="AY112" s="240">
        <f>IF(AY$32="",IF(AY$31="",(SUMIF(S!$HC$15:$HL$15,'Ciclo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Semaforico'!AY$30,O!$HC87:$HL87))*AY$31),(SUMIF(S!$HC$15:$HL$15,'Ciclo Semaforico'!AY$32,S!$HC87:$HL87)+SUMIF(N!$HC$15:$HL$15,'Ciclo Semaforico'!AY$32,N!$HC87:$HL87)+SUMIF(E!$HC$15:$HL$15,'Ciclo Semaforico'!AY$32,E!$HC87:$HL87)+SUMIF(O!$HC$15:$HL$15,'Ciclo Semaforico'!AY$32,O!$HC87:$HL87))-IF(AY$31="",(SUMIF(S!$HC$15:$HL$15,'Ciclo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Semaforico'!AY$30,O!$HC87:$HL87))*AY$31))</f>
        <v>0</v>
      </c>
      <c r="AZ112" s="241">
        <f>IF(AZ$32="",IF(AZ$31="",(SUMIF(S!$HC$15:$HL$15,'Ciclo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Semaforico'!AZ$30,O!$HC87:$HL87))*AZ$31),(SUMIF(S!$HC$15:$HL$15,'Ciclo Semaforico'!AZ$32,S!$HC87:$HL87)+SUMIF(N!$HC$15:$HL$15,'Ciclo Semaforico'!AZ$32,N!$HC87:$HL87)+SUMIF(E!$HC$15:$HL$15,'Ciclo Semaforico'!AZ$32,E!$HC87:$HL87)+SUMIF(O!$HC$15:$HL$15,'Ciclo Semaforico'!AZ$32,O!$HC87:$HL87))-IF(AZ$31="",(SUMIF(S!$HC$15:$HL$15,'Ciclo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Semaforico'!AZ$30,O!$HC87:$HL87))*AZ$31))</f>
        <v>0</v>
      </c>
      <c r="BA112" s="241">
        <f>IF(BA$32="",IF(BA$31="",(SUMIF(S!$HC$15:$HL$15,'Ciclo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Semaforico'!BA$30,O!$HC87:$HL87))*BA$31),(SUMIF(S!$HC$15:$HL$15,'Ciclo Semaforico'!BA$32,S!$HC87:$HL87)+SUMIF(N!$HC$15:$HL$15,'Ciclo Semaforico'!BA$32,N!$HC87:$HL87)+SUMIF(E!$HC$15:$HL$15,'Ciclo Semaforico'!BA$32,E!$HC87:$HL87)+SUMIF(O!$HC$15:$HL$15,'Ciclo Semaforico'!BA$32,O!$HC87:$HL87))-IF(BA$31="",(SUMIF(S!$HC$15:$HL$15,'Ciclo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Semaforico'!BA$30,O!$HC87:$HL87))*BA$31))</f>
        <v>0</v>
      </c>
      <c r="BB112" s="241">
        <f>IF(BB$32="",IF(BB$31="",(SUMIF(S!$HC$15:$HL$15,'Ciclo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Semaforico'!BB$30,O!$HC87:$HL87))*BB$31),(SUMIF(S!$HC$15:$HL$15,'Ciclo Semaforico'!BB$32,S!$HC87:$HL87)+SUMIF(N!$HC$15:$HL$15,'Ciclo Semaforico'!BB$32,N!$HC87:$HL87)+SUMIF(E!$HC$15:$HL$15,'Ciclo Semaforico'!BB$32,E!$HC87:$HL87)+SUMIF(O!$HC$15:$HL$15,'Ciclo Semaforico'!BB$32,O!$HC87:$HL87))-IF(BB$31="",(SUMIF(S!$HC$15:$HL$15,'Ciclo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Semaforico'!BB$30,O!$HC87:$HL87))*BB$31))</f>
        <v>0</v>
      </c>
      <c r="BC112" s="241">
        <f>IF(BC$32="",IF(BC$31="",(SUMIF(S!$HC$15:$HL$15,'Ciclo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Semaforico'!BC$30,O!$HC87:$HL87))*BC$31),(SUMIF(S!$HC$15:$HL$15,'Ciclo Semaforico'!BC$32,S!$HC87:$HL87)+SUMIF(N!$HC$15:$HL$15,'Ciclo Semaforico'!BC$32,N!$HC87:$HL87)+SUMIF(E!$HC$15:$HL$15,'Ciclo Semaforico'!BC$32,E!$HC87:$HL87)+SUMIF(O!$HC$15:$HL$15,'Ciclo Semaforico'!BC$32,O!$HC87:$HL87))-IF(BC$31="",(SUMIF(S!$HC$15:$HL$15,'Ciclo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Semaforico'!BC$30,O!$HC87:$HL87))*BC$31))</f>
        <v>0</v>
      </c>
      <c r="BD112" s="241">
        <f>IF(BD$32="",IF(BD$31="",(SUMIF(S!$HC$15:$HL$15,'Ciclo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Semaforico'!BD$30,O!$HC87:$HL87))*BD$31),(SUMIF(S!$HC$15:$HL$15,'Ciclo Semaforico'!BD$32,S!$HC87:$HL87)+SUMIF(N!$HC$15:$HL$15,'Ciclo Semaforico'!BD$32,N!$HC87:$HL87)+SUMIF(E!$HC$15:$HL$15,'Ciclo Semaforico'!BD$32,E!$HC87:$HL87)+SUMIF(O!$HC$15:$HL$15,'Ciclo Semaforico'!BD$32,O!$HC87:$HL87))-IF(BD$31="",(SUMIF(S!$HC$15:$HL$15,'Ciclo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Semaforico'!BD$30,O!$HC87:$HL87))*BD$31))</f>
        <v>0</v>
      </c>
      <c r="BE112" s="241">
        <f>IF(BE$32="",IF(BE$31="",(SUMIF(S!$HC$15:$HL$15,'Ciclo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Semaforico'!BE$30,O!$HC87:$HL87))*BE$31),(SUMIF(S!$HC$15:$HL$15,'Ciclo Semaforico'!BE$32,S!$HC87:$HL87)+SUMIF(N!$HC$15:$HL$15,'Ciclo Semaforico'!BE$32,N!$HC87:$HL87)+SUMIF(E!$HC$15:$HL$15,'Ciclo Semaforico'!BE$32,E!$HC87:$HL87)+SUMIF(O!$HC$15:$HL$15,'Ciclo Semaforico'!BE$32,O!$HC87:$HL87))-IF(BE$31="",(SUMIF(S!$HC$15:$HL$15,'Ciclo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Semaforico'!BE$30,O!$HC87:$HL87))*BE$31))</f>
        <v>0</v>
      </c>
      <c r="BF112" s="241">
        <f>IF(BF$32="",IF(BF$31="",(SUMIF(S!$HC$15:$HL$15,'Ciclo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Semaforico'!BF$30,O!$HC87:$HL87))*BF$31),(SUMIF(S!$HC$15:$HL$15,'Ciclo Semaforico'!BF$32,S!$HC87:$HL87)+SUMIF(N!$HC$15:$HL$15,'Ciclo Semaforico'!BF$32,N!$HC87:$HL87)+SUMIF(E!$HC$15:$HL$15,'Ciclo Semaforico'!BF$32,E!$HC87:$HL87)+SUMIF(O!$HC$15:$HL$15,'Ciclo Semaforico'!BF$32,O!$HC87:$HL87))-IF(BF$31="",(SUMIF(S!$HC$15:$HL$15,'Ciclo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Semaforico'!BF$30,O!$HC87:$HL87))*BF$31))</f>
        <v>0</v>
      </c>
      <c r="BG112" s="241">
        <f>IF(BG$32="",IF(BG$31="",(SUMIF(S!$HC$15:$HL$15,'Ciclo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Semaforico'!BG$30,O!$HC87:$HL87))*BG$31),(SUMIF(S!$HC$15:$HL$15,'Ciclo Semaforico'!BG$32,S!$HC87:$HL87)+SUMIF(N!$HC$15:$HL$15,'Ciclo Semaforico'!BG$32,N!$HC87:$HL87)+SUMIF(E!$HC$15:$HL$15,'Ciclo Semaforico'!BG$32,E!$HC87:$HL87)+SUMIF(O!$HC$15:$HL$15,'Ciclo Semaforico'!BG$32,O!$HC87:$HL87))-IF(BG$31="",(SUMIF(S!$HC$15:$HL$15,'Ciclo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Semaforico'!BG$30,O!$HC87:$HL87))*BG$31))</f>
        <v>0</v>
      </c>
      <c r="BH112" s="241">
        <f>IF(BH$32="",IF(BH$31="",(SUMIF(S!$HC$15:$HL$15,'Ciclo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Semaforico'!BH$30,O!$HC87:$HL87))*BH$31),(SUMIF(S!$HC$15:$HL$15,'Ciclo Semaforico'!BH$32,S!$HC87:$HL87)+SUMIF(N!$HC$15:$HL$15,'Ciclo Semaforico'!BH$32,N!$HC87:$HL87)+SUMIF(E!$HC$15:$HL$15,'Ciclo Semaforico'!BH$32,E!$HC87:$HL87)+SUMIF(O!$HC$15:$HL$15,'Ciclo Semaforico'!BH$32,O!$HC87:$HL87))-IF(BH$31="",(SUMIF(S!$HC$15:$HL$15,'Ciclo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Semaforico'!BH$30,O!$HC87:$HL87))*BH$31))</f>
        <v>0</v>
      </c>
      <c r="BI112" s="241">
        <f>IF(BI$32="",IF(BI$31="",(SUMIF(S!$HC$15:$HL$15,'Ciclo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Semaforico'!BI$30,O!$HC87:$HL87))*BI$31),(SUMIF(S!$HC$15:$HL$15,'Ciclo Semaforico'!BI$32,S!$HC87:$HL87)+SUMIF(N!$HC$15:$HL$15,'Ciclo Semaforico'!BI$32,N!$HC87:$HL87)+SUMIF(E!$HC$15:$HL$15,'Ciclo Semaforico'!BI$32,E!$HC87:$HL87)+SUMIF(O!$HC$15:$HL$15,'Ciclo Semaforico'!BI$32,O!$HC87:$HL87))-IF(BI$31="",(SUMIF(S!$HC$15:$HL$15,'Ciclo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Semaforico'!BI$30,O!$HC87:$HL87))*BI$31))</f>
        <v>0</v>
      </c>
      <c r="BJ112" s="242">
        <f>IF(BJ$32="",IF(BJ$31="",(SUMIF(S!$HC$15:$HL$15,'Ciclo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Semaforico'!BJ$30,O!$HC87:$HL87))*BJ$31),(SUMIF(S!$HC$15:$HL$15,'Ciclo Semaforico'!BJ$32,S!$HC87:$HL87)+SUMIF(N!$HC$15:$HL$15,'Ciclo Semaforico'!BJ$32,N!$HC87:$HL87)+SUMIF(E!$HC$15:$HL$15,'Ciclo Semaforico'!BJ$32,E!$HC87:$HL87)+SUMIF(O!$HC$15:$HL$15,'Ciclo Semaforico'!BJ$32,O!$HC87:$HL87))-IF(BJ$31="",(SUMIF(S!$HC$15:$HL$15,'Ciclo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Semaforico'!BJ$30,O!$HC87:$HL87))*BJ$31))</f>
        <v>0</v>
      </c>
      <c r="BK112" s="240">
        <f>IF(BK$32="",IF(BK$31="",(SUMIF(S!$HC$15:$HL$15,'Ciclo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Semaforico'!BK$30,O!$HC87:$HL87))*BK$31),(SUMIF(S!$HC$15:$HL$15,'Ciclo Semaforico'!BK$32,S!$HC87:$HL87)+SUMIF(N!$HC$15:$HL$15,'Ciclo Semaforico'!BK$32,N!$HC87:$HL87)+SUMIF(E!$HC$15:$HL$15,'Ciclo Semaforico'!BK$32,E!$HC87:$HL87)+SUMIF(O!$HC$15:$HL$15,'Ciclo Semaforico'!BK$32,O!$HC87:$HL87))-IF(BK$31="",(SUMIF(S!$HC$15:$HL$15,'Ciclo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Semaforico'!BK$30,O!$HC87:$HL87))*BK$31))</f>
        <v>0</v>
      </c>
      <c r="BL112" s="241">
        <f>IF(BL$32="",IF(BL$31="",(SUMIF(S!$HC$15:$HL$15,'Ciclo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Semaforico'!BL$30,O!$HC87:$HL87))*BL$31),(SUMIF(S!$HC$15:$HL$15,'Ciclo Semaforico'!BL$32,S!$HC87:$HL87)+SUMIF(N!$HC$15:$HL$15,'Ciclo Semaforico'!BL$32,N!$HC87:$HL87)+SUMIF(E!$HC$15:$HL$15,'Ciclo Semaforico'!BL$32,E!$HC87:$HL87)+SUMIF(O!$HC$15:$HL$15,'Ciclo Semaforico'!BL$32,O!$HC87:$HL87))-IF(BL$31="",(SUMIF(S!$HC$15:$HL$15,'Ciclo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Semaforico'!BL$30,O!$HC87:$HL87))*BL$31))</f>
        <v>0</v>
      </c>
      <c r="BM112" s="241">
        <f>IF(BM$32="",IF(BM$31="",(SUMIF(S!$HC$15:$HL$15,'Ciclo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Semaforico'!BM$30,O!$HC87:$HL87))*BM$31),(SUMIF(S!$HC$15:$HL$15,'Ciclo Semaforico'!BM$32,S!$HC87:$HL87)+SUMIF(N!$HC$15:$HL$15,'Ciclo Semaforico'!BM$32,N!$HC87:$HL87)+SUMIF(E!$HC$15:$HL$15,'Ciclo Semaforico'!BM$32,E!$HC87:$HL87)+SUMIF(O!$HC$15:$HL$15,'Ciclo Semaforico'!BM$32,O!$HC87:$HL87))-IF(BM$31="",(SUMIF(S!$HC$15:$HL$15,'Ciclo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Semaforico'!BM$30,O!$HC87:$HL87))*BM$31))</f>
        <v>0</v>
      </c>
      <c r="BN112" s="241">
        <f>IF(BN$32="",IF(BN$31="",(SUMIF(S!$HC$15:$HL$15,'Ciclo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Semaforico'!BN$30,O!$HC87:$HL87))*BN$31),(SUMIF(S!$HC$15:$HL$15,'Ciclo Semaforico'!BN$32,S!$HC87:$HL87)+SUMIF(N!$HC$15:$HL$15,'Ciclo Semaforico'!BN$32,N!$HC87:$HL87)+SUMIF(E!$HC$15:$HL$15,'Ciclo Semaforico'!BN$32,E!$HC87:$HL87)+SUMIF(O!$HC$15:$HL$15,'Ciclo Semaforico'!BN$32,O!$HC87:$HL87))-IF(BN$31="",(SUMIF(S!$HC$15:$HL$15,'Ciclo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Semaforico'!BN$30,O!$HC87:$HL87))*BN$31))</f>
        <v>0</v>
      </c>
      <c r="BO112" s="241">
        <f>IF(BO$32="",IF(BO$31="",(SUMIF(S!$HC$15:$HL$15,'Ciclo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Semaforico'!BO$30,O!$HC87:$HL87))*BO$31),(SUMIF(S!$HC$15:$HL$15,'Ciclo Semaforico'!BO$32,S!$HC87:$HL87)+SUMIF(N!$HC$15:$HL$15,'Ciclo Semaforico'!BO$32,N!$HC87:$HL87)+SUMIF(E!$HC$15:$HL$15,'Ciclo Semaforico'!BO$32,E!$HC87:$HL87)+SUMIF(O!$HC$15:$HL$15,'Ciclo Semaforico'!BO$32,O!$HC87:$HL87))-IF(BO$31="",(SUMIF(S!$HC$15:$HL$15,'Ciclo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Semaforico'!BO$30,O!$HC87:$HL87))*BO$31))</f>
        <v>0</v>
      </c>
      <c r="BP112" s="241">
        <f>IF(BP$32="",IF(BP$31="",(SUMIF(S!$HC$15:$HL$15,'Ciclo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Semaforico'!BP$30,O!$HC87:$HL87))*BP$31),(SUMIF(S!$HC$15:$HL$15,'Ciclo Semaforico'!BP$32,S!$HC87:$HL87)+SUMIF(N!$HC$15:$HL$15,'Ciclo Semaforico'!BP$32,N!$HC87:$HL87)+SUMIF(E!$HC$15:$HL$15,'Ciclo Semaforico'!BP$32,E!$HC87:$HL87)+SUMIF(O!$HC$15:$HL$15,'Ciclo Semaforico'!BP$32,O!$HC87:$HL87))-IF(BP$31="",(SUMIF(S!$HC$15:$HL$15,'Ciclo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Semaforico'!BP$30,O!$HC87:$HL87))*BP$31))</f>
        <v>0</v>
      </c>
      <c r="BQ112" s="241">
        <f>IF(BQ$32="",IF(BQ$31="",(SUMIF(S!$HC$15:$HL$15,'Ciclo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Semaforico'!BQ$30,O!$HC87:$HL87))*BQ$31),(SUMIF(S!$HC$15:$HL$15,'Ciclo Semaforico'!BQ$32,S!$HC87:$HL87)+SUMIF(N!$HC$15:$HL$15,'Ciclo Semaforico'!BQ$32,N!$HC87:$HL87)+SUMIF(E!$HC$15:$HL$15,'Ciclo Semaforico'!BQ$32,E!$HC87:$HL87)+SUMIF(O!$HC$15:$HL$15,'Ciclo Semaforico'!BQ$32,O!$HC87:$HL87))-IF(BQ$31="",(SUMIF(S!$HC$15:$HL$15,'Ciclo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Semaforico'!BQ$30,O!$HC87:$HL87))*BQ$31))</f>
        <v>0</v>
      </c>
      <c r="BR112" s="241">
        <f>IF(BR$32="",IF(BR$31="",(SUMIF(S!$HC$15:$HL$15,'Ciclo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Semaforico'!BR$30,O!$HC87:$HL87))*BR$31),(SUMIF(S!$HC$15:$HL$15,'Ciclo Semaforico'!BR$32,S!$HC87:$HL87)+SUMIF(N!$HC$15:$HL$15,'Ciclo Semaforico'!BR$32,N!$HC87:$HL87)+SUMIF(E!$HC$15:$HL$15,'Ciclo Semaforico'!BR$32,E!$HC87:$HL87)+SUMIF(O!$HC$15:$HL$15,'Ciclo Semaforico'!BR$32,O!$HC87:$HL87))-IF(BR$31="",(SUMIF(S!$HC$15:$HL$15,'Ciclo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Semaforico'!BR$30,O!$HC87:$HL87))*BR$31))</f>
        <v>0</v>
      </c>
      <c r="BS112" s="241">
        <f>IF(BS$32="",IF(BS$31="",(SUMIF(S!$HC$15:$HL$15,'Ciclo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Semaforico'!BS$30,O!$HC87:$HL87))*BS$31),(SUMIF(S!$HC$15:$HL$15,'Ciclo Semaforico'!BS$32,S!$HC87:$HL87)+SUMIF(N!$HC$15:$HL$15,'Ciclo Semaforico'!BS$32,N!$HC87:$HL87)+SUMIF(E!$HC$15:$HL$15,'Ciclo Semaforico'!BS$32,E!$HC87:$HL87)+SUMIF(O!$HC$15:$HL$15,'Ciclo Semaforico'!BS$32,O!$HC87:$HL87))-IF(BS$31="",(SUMIF(S!$HC$15:$HL$15,'Ciclo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Semaforico'!BS$30,O!$HC87:$HL87))*BS$31))</f>
        <v>0</v>
      </c>
      <c r="BT112" s="241">
        <f>IF(BT$32="",IF(BT$31="",(SUMIF(S!$HC$15:$HL$15,'Ciclo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Semaforico'!BT$30,O!$HC87:$HL87))*BT$31),(SUMIF(S!$HC$15:$HL$15,'Ciclo Semaforico'!BT$32,S!$HC87:$HL87)+SUMIF(N!$HC$15:$HL$15,'Ciclo Semaforico'!BT$32,N!$HC87:$HL87)+SUMIF(E!$HC$15:$HL$15,'Ciclo Semaforico'!BT$32,E!$HC87:$HL87)+SUMIF(O!$HC$15:$HL$15,'Ciclo Semaforico'!BT$32,O!$HC87:$HL87))-IF(BT$31="",(SUMIF(S!$HC$15:$HL$15,'Ciclo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Semaforico'!BT$30,O!$HC87:$HL87))*BT$31))</f>
        <v>0</v>
      </c>
      <c r="BU112" s="241">
        <f>IF(BU$32="",IF(BU$31="",(SUMIF(S!$HC$15:$HL$15,'Ciclo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Semaforico'!BU$30,O!$HC87:$HL87))*BU$31),(SUMIF(S!$HC$15:$HL$15,'Ciclo Semaforico'!BU$32,S!$HC87:$HL87)+SUMIF(N!$HC$15:$HL$15,'Ciclo Semaforico'!BU$32,N!$HC87:$HL87)+SUMIF(E!$HC$15:$HL$15,'Ciclo Semaforico'!BU$32,E!$HC87:$HL87)+SUMIF(O!$HC$15:$HL$15,'Ciclo Semaforico'!BU$32,O!$HC87:$HL87))-IF(BU$31="",(SUMIF(S!$HC$15:$HL$15,'Ciclo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Semaforico'!BU$30,O!$HC87:$HL87))*BU$31))</f>
        <v>0</v>
      </c>
      <c r="BV112" s="242">
        <f>IF(BV$32="",IF(BV$31="",(SUMIF(S!$HC$15:$HL$15,'Ciclo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Semaforico'!BV$30,O!$HC87:$HL87))*BV$31),(SUMIF(S!$HC$15:$HL$15,'Ciclo Semaforico'!BV$32,S!$HC87:$HL87)+SUMIF(N!$HC$15:$HL$15,'Ciclo Semaforico'!BV$32,N!$HC87:$HL87)+SUMIF(E!$HC$15:$HL$15,'Ciclo Semaforico'!BV$32,E!$HC87:$HL87)+SUMIF(O!$HC$15:$HL$15,'Ciclo Semaforico'!BV$32,O!$HC87:$HL87))-IF(BV$31="",(SUMIF(S!$HC$15:$HL$15,'Ciclo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Semaforico'!BV$30,O!$HC87:$HL87))*BV$31))</f>
        <v>0</v>
      </c>
      <c r="BW112" s="240">
        <f>IF(BW$32="",IF(BW$31="",(SUMIF(S!$HC$15:$HL$15,'Ciclo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Semaforico'!BW$30,O!$HC87:$HL87))*BW$31),(SUMIF(S!$HC$15:$HL$15,'Ciclo Semaforico'!BW$32,S!$HC87:$HL87)+SUMIF(N!$HC$15:$HL$15,'Ciclo Semaforico'!BW$32,N!$HC87:$HL87)+SUMIF(E!$HC$15:$HL$15,'Ciclo Semaforico'!BW$32,E!$HC87:$HL87)+SUMIF(O!$HC$15:$HL$15,'Ciclo Semaforico'!BW$32,O!$HC87:$HL87))-IF(BW$31="",(SUMIF(S!$HC$15:$HL$15,'Ciclo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Semaforico'!BW$30,O!$HC87:$HL87))*BW$31))</f>
        <v>0</v>
      </c>
      <c r="BX112" s="241">
        <f>IF(BX$32="",IF(BX$31="",(SUMIF(S!$HC$15:$HL$15,'Ciclo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Semaforico'!BX$30,O!$HC87:$HL87))*BX$31),(SUMIF(S!$HC$15:$HL$15,'Ciclo Semaforico'!BX$32,S!$HC87:$HL87)+SUMIF(N!$HC$15:$HL$15,'Ciclo Semaforico'!BX$32,N!$HC87:$HL87)+SUMIF(E!$HC$15:$HL$15,'Ciclo Semaforico'!BX$32,E!$HC87:$HL87)+SUMIF(O!$HC$15:$HL$15,'Ciclo Semaforico'!BX$32,O!$HC87:$HL87))-IF(BX$31="",(SUMIF(S!$HC$15:$HL$15,'Ciclo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Semaforico'!BX$30,O!$HC87:$HL87))*BX$31))</f>
        <v>0</v>
      </c>
      <c r="BY112" s="241">
        <f>IF(BY$32="",IF(BY$31="",(SUMIF(S!$HC$15:$HL$15,'Ciclo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Semaforico'!BY$30,O!$HC87:$HL87))*BY$31),(SUMIF(S!$HC$15:$HL$15,'Ciclo Semaforico'!BY$32,S!$HC87:$HL87)+SUMIF(N!$HC$15:$HL$15,'Ciclo Semaforico'!BY$32,N!$HC87:$HL87)+SUMIF(E!$HC$15:$HL$15,'Ciclo Semaforico'!BY$32,E!$HC87:$HL87)+SUMIF(O!$HC$15:$HL$15,'Ciclo Semaforico'!BY$32,O!$HC87:$HL87))-IF(BY$31="",(SUMIF(S!$HC$15:$HL$15,'Ciclo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Semaforico'!BY$30,O!$HC87:$HL87))*BY$31))</f>
        <v>0</v>
      </c>
      <c r="BZ112" s="241">
        <f>IF(BZ$32="",IF(BZ$31="",(SUMIF(S!$HC$15:$HL$15,'Ciclo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Semaforico'!BZ$30,O!$HC87:$HL87))*BZ$31),(SUMIF(S!$HC$15:$HL$15,'Ciclo Semaforico'!BZ$32,S!$HC87:$HL87)+SUMIF(N!$HC$15:$HL$15,'Ciclo Semaforico'!BZ$32,N!$HC87:$HL87)+SUMIF(E!$HC$15:$HL$15,'Ciclo Semaforico'!BZ$32,E!$HC87:$HL87)+SUMIF(O!$HC$15:$HL$15,'Ciclo Semaforico'!BZ$32,O!$HC87:$HL87))-IF(BZ$31="",(SUMIF(S!$HC$15:$HL$15,'Ciclo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Semaforico'!BZ$30,O!$HC87:$HL87))*BZ$31))</f>
        <v>0</v>
      </c>
      <c r="CA112" s="241">
        <f>IF(CA$32="",IF(CA$31="",(SUMIF(S!$HC$15:$HL$15,'Ciclo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Semaforico'!CA$30,O!$HC87:$HL87))*CA$31),(SUMIF(S!$HC$15:$HL$15,'Ciclo Semaforico'!CA$32,S!$HC87:$HL87)+SUMIF(N!$HC$15:$HL$15,'Ciclo Semaforico'!CA$32,N!$HC87:$HL87)+SUMIF(E!$HC$15:$HL$15,'Ciclo Semaforico'!CA$32,E!$HC87:$HL87)+SUMIF(O!$HC$15:$HL$15,'Ciclo Semaforico'!CA$32,O!$HC87:$HL87))-IF(CA$31="",(SUMIF(S!$HC$15:$HL$15,'Ciclo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Semaforico'!CA$30,O!$HC87:$HL87))*CA$31))</f>
        <v>0</v>
      </c>
      <c r="CB112" s="241">
        <f>IF(CB$32="",IF(CB$31="",(SUMIF(S!$HC$15:$HL$15,'Ciclo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Semaforico'!CB$30,O!$HC87:$HL87))*CB$31),(SUMIF(S!$HC$15:$HL$15,'Ciclo Semaforico'!CB$32,S!$HC87:$HL87)+SUMIF(N!$HC$15:$HL$15,'Ciclo Semaforico'!CB$32,N!$HC87:$HL87)+SUMIF(E!$HC$15:$HL$15,'Ciclo Semaforico'!CB$32,E!$HC87:$HL87)+SUMIF(O!$HC$15:$HL$15,'Ciclo Semaforico'!CB$32,O!$HC87:$HL87))-IF(CB$31="",(SUMIF(S!$HC$15:$HL$15,'Ciclo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Semaforico'!CB$30,O!$HC87:$HL87))*CB$31))</f>
        <v>0</v>
      </c>
      <c r="CC112" s="241">
        <f>IF(CC$32="",IF(CC$31="",(SUMIF(S!$HC$15:$HL$15,'Ciclo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Semaforico'!CC$30,O!$HC87:$HL87))*CC$31),(SUMIF(S!$HC$15:$HL$15,'Ciclo Semaforico'!CC$32,S!$HC87:$HL87)+SUMIF(N!$HC$15:$HL$15,'Ciclo Semaforico'!CC$32,N!$HC87:$HL87)+SUMIF(E!$HC$15:$HL$15,'Ciclo Semaforico'!CC$32,E!$HC87:$HL87)+SUMIF(O!$HC$15:$HL$15,'Ciclo Semaforico'!CC$32,O!$HC87:$HL87))-IF(CC$31="",(SUMIF(S!$HC$15:$HL$15,'Ciclo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Semaforico'!CC$30,O!$HC87:$HL87))*CC$31))</f>
        <v>0</v>
      </c>
      <c r="CD112" s="241">
        <f>IF(CD$32="",IF(CD$31="",(SUMIF(S!$HC$15:$HL$15,'Ciclo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Semaforico'!CD$30,O!$HC87:$HL87))*CD$31),(SUMIF(S!$HC$15:$HL$15,'Ciclo Semaforico'!CD$32,S!$HC87:$HL87)+SUMIF(N!$HC$15:$HL$15,'Ciclo Semaforico'!CD$32,N!$HC87:$HL87)+SUMIF(E!$HC$15:$HL$15,'Ciclo Semaforico'!CD$32,E!$HC87:$HL87)+SUMIF(O!$HC$15:$HL$15,'Ciclo Semaforico'!CD$32,O!$HC87:$HL87))-IF(CD$31="",(SUMIF(S!$HC$15:$HL$15,'Ciclo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Semaforico'!CD$30,O!$HC87:$HL87))*CD$31))</f>
        <v>0</v>
      </c>
      <c r="CE112" s="241">
        <f>IF(CE$32="",IF(CE$31="",(SUMIF(S!$HC$15:$HL$15,'Ciclo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Semaforico'!CE$30,O!$HC87:$HL87))*CE$31),(SUMIF(S!$HC$15:$HL$15,'Ciclo Semaforico'!CE$32,S!$HC87:$HL87)+SUMIF(N!$HC$15:$HL$15,'Ciclo Semaforico'!CE$32,N!$HC87:$HL87)+SUMIF(E!$HC$15:$HL$15,'Ciclo Semaforico'!CE$32,E!$HC87:$HL87)+SUMIF(O!$HC$15:$HL$15,'Ciclo Semaforico'!CE$32,O!$HC87:$HL87))-IF(CE$31="",(SUMIF(S!$HC$15:$HL$15,'Ciclo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Semaforico'!CE$30,O!$HC87:$HL87))*CE$31))</f>
        <v>0</v>
      </c>
      <c r="CF112" s="241">
        <f>IF(CF$32="",IF(CF$31="",(SUMIF(S!$HC$15:$HL$15,'Ciclo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Semaforico'!CF$30,O!$HC87:$HL87))*CF$31),(SUMIF(S!$HC$15:$HL$15,'Ciclo Semaforico'!CF$32,S!$HC87:$HL87)+SUMIF(N!$HC$15:$HL$15,'Ciclo Semaforico'!CF$32,N!$HC87:$HL87)+SUMIF(E!$HC$15:$HL$15,'Ciclo Semaforico'!CF$32,E!$HC87:$HL87)+SUMIF(O!$HC$15:$HL$15,'Ciclo Semaforico'!CF$32,O!$HC87:$HL87))-IF(CF$31="",(SUMIF(S!$HC$15:$HL$15,'Ciclo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Semaforico'!CF$30,O!$HC87:$HL87))*CF$31))</f>
        <v>0</v>
      </c>
      <c r="CG112" s="241">
        <f>IF(CG$32="",IF(CG$31="",(SUMIF(S!$HC$15:$HL$15,'Ciclo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Semaforico'!CG$30,O!$HC87:$HL87))*CG$31),(SUMIF(S!$HC$15:$HL$15,'Ciclo Semaforico'!CG$32,S!$HC87:$HL87)+SUMIF(N!$HC$15:$HL$15,'Ciclo Semaforico'!CG$32,N!$HC87:$HL87)+SUMIF(E!$HC$15:$HL$15,'Ciclo Semaforico'!CG$32,E!$HC87:$HL87)+SUMIF(O!$HC$15:$HL$15,'Ciclo Semaforico'!CG$32,O!$HC87:$HL87))-IF(CG$31="",(SUMIF(S!$HC$15:$HL$15,'Ciclo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Semaforico'!CG$30,O!$HC87:$HL87))*CG$31))</f>
        <v>0</v>
      </c>
      <c r="CH112" s="242">
        <f>IF(CH$32="",IF(CH$31="",(SUMIF(S!$HC$15:$HL$15,'Ciclo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Semaforico'!CH$30,O!$HC87:$HL87))*CH$31),(SUMIF(S!$HC$15:$HL$15,'Ciclo Semaforico'!CH$32,S!$HC87:$HL87)+SUMIF(N!$HC$15:$HL$15,'Ciclo Semaforico'!CH$32,N!$HC87:$HL87)+SUMIF(E!$HC$15:$HL$15,'Ciclo Semaforico'!CH$32,E!$HC87:$HL87)+SUMIF(O!$HC$15:$HL$15,'Ciclo Semaforico'!CH$32,O!$HC87:$HL87))-IF(CH$31="",(SUMIF(S!$HC$15:$HL$15,'Ciclo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Semaforico'!CH$30,O!$HC87:$HL87))*CH$31))</f>
        <v>0</v>
      </c>
      <c r="CI112" s="240" t="e">
        <f t="shared" si="339"/>
        <v>#REF!</v>
      </c>
      <c r="CJ112" s="241" t="e">
        <f t="shared" si="340"/>
        <v>#REF!</v>
      </c>
      <c r="CK112" s="241" t="e">
        <f t="shared" si="341"/>
        <v>#REF!</v>
      </c>
      <c r="CL112" s="241" t="e">
        <f t="shared" si="342"/>
        <v>#REF!</v>
      </c>
      <c r="CM112" s="241" t="e">
        <f t="shared" si="343"/>
        <v>#REF!</v>
      </c>
      <c r="CN112" s="241" t="e">
        <f t="shared" si="344"/>
        <v>#REF!</v>
      </c>
      <c r="CO112" s="241" t="e">
        <f t="shared" si="345"/>
        <v>#REF!</v>
      </c>
      <c r="CP112" s="241" t="e">
        <f t="shared" si="346"/>
        <v>#REF!</v>
      </c>
      <c r="CQ112" s="241" t="e">
        <f t="shared" si="347"/>
        <v>#REF!</v>
      </c>
      <c r="CR112" s="241" t="e">
        <f t="shared" si="348"/>
        <v>#REF!</v>
      </c>
      <c r="CS112" s="241" t="e">
        <f t="shared" si="349"/>
        <v>#REF!</v>
      </c>
      <c r="CT112" s="242">
        <f t="shared" si="350"/>
        <v>0</v>
      </c>
      <c r="CU112" s="240" t="e">
        <f t="shared" si="351"/>
        <v>#REF!</v>
      </c>
      <c r="CV112" s="241" t="e">
        <f t="shared" si="352"/>
        <v>#REF!</v>
      </c>
      <c r="CW112" s="241" t="e">
        <f t="shared" si="353"/>
        <v>#REF!</v>
      </c>
      <c r="CX112" s="241">
        <f t="shared" si="354"/>
        <v>0</v>
      </c>
      <c r="CY112" s="241">
        <f t="shared" si="355"/>
        <v>0</v>
      </c>
      <c r="CZ112" s="241">
        <f t="shared" si="356"/>
        <v>0</v>
      </c>
      <c r="DA112" s="241">
        <f t="shared" si="357"/>
        <v>0</v>
      </c>
      <c r="DB112" s="241">
        <f t="shared" si="358"/>
        <v>0</v>
      </c>
      <c r="DC112" s="241">
        <f t="shared" si="359"/>
        <v>0</v>
      </c>
      <c r="DD112" s="241">
        <f t="shared" si="360"/>
        <v>0</v>
      </c>
      <c r="DE112" s="241">
        <f t="shared" si="361"/>
        <v>0</v>
      </c>
      <c r="DF112" s="242">
        <f t="shared" si="362"/>
        <v>0</v>
      </c>
      <c r="DG112" s="240">
        <f t="shared" si="363"/>
        <v>0</v>
      </c>
      <c r="DH112" s="241">
        <f t="shared" si="364"/>
        <v>0</v>
      </c>
      <c r="DI112" s="241">
        <f t="shared" si="365"/>
        <v>0</v>
      </c>
      <c r="DJ112" s="241">
        <f t="shared" si="366"/>
        <v>0</v>
      </c>
      <c r="DK112" s="241">
        <f t="shared" si="367"/>
        <v>0</v>
      </c>
      <c r="DL112" s="241">
        <f t="shared" si="368"/>
        <v>0</v>
      </c>
      <c r="DM112" s="241">
        <f t="shared" si="369"/>
        <v>0</v>
      </c>
      <c r="DN112" s="241">
        <f t="shared" si="370"/>
        <v>0</v>
      </c>
      <c r="DO112" s="241">
        <f t="shared" si="371"/>
        <v>0</v>
      </c>
      <c r="DP112" s="241">
        <f t="shared" si="372"/>
        <v>0</v>
      </c>
      <c r="DQ112" s="241">
        <f t="shared" si="373"/>
        <v>0</v>
      </c>
      <c r="DR112" s="242">
        <f t="shared" si="374"/>
        <v>0</v>
      </c>
      <c r="DS112" s="240">
        <f t="shared" si="375"/>
        <v>0</v>
      </c>
      <c r="DT112" s="241">
        <f t="shared" si="376"/>
        <v>0</v>
      </c>
      <c r="DU112" s="241">
        <f t="shared" si="377"/>
        <v>0</v>
      </c>
      <c r="DV112" s="241">
        <f t="shared" si="378"/>
        <v>0</v>
      </c>
      <c r="DW112" s="241">
        <f t="shared" si="379"/>
        <v>0</v>
      </c>
      <c r="DX112" s="241">
        <f t="shared" si="380"/>
        <v>0</v>
      </c>
      <c r="DY112" s="241">
        <f t="shared" si="381"/>
        <v>0</v>
      </c>
      <c r="DZ112" s="241">
        <f t="shared" si="382"/>
        <v>0</v>
      </c>
      <c r="EA112" s="241">
        <f t="shared" si="383"/>
        <v>0</v>
      </c>
      <c r="EB112" s="241">
        <f t="shared" si="384"/>
        <v>0</v>
      </c>
      <c r="EC112" s="241">
        <f t="shared" si="385"/>
        <v>0</v>
      </c>
      <c r="ED112" s="242">
        <f t="shared" si="386"/>
        <v>0</v>
      </c>
      <c r="EE112" s="240">
        <f t="shared" si="387"/>
        <v>0</v>
      </c>
      <c r="EF112" s="241">
        <f t="shared" si="388"/>
        <v>0</v>
      </c>
      <c r="EG112" s="241">
        <f t="shared" si="389"/>
        <v>0</v>
      </c>
      <c r="EH112" s="241">
        <f t="shared" si="390"/>
        <v>0</v>
      </c>
      <c r="EI112" s="241">
        <f t="shared" si="391"/>
        <v>0</v>
      </c>
      <c r="EJ112" s="241">
        <f t="shared" si="392"/>
        <v>0</v>
      </c>
      <c r="EK112" s="241">
        <f t="shared" si="393"/>
        <v>0</v>
      </c>
      <c r="EL112" s="241">
        <f t="shared" si="394"/>
        <v>0</v>
      </c>
      <c r="EM112" s="241">
        <f t="shared" si="395"/>
        <v>0</v>
      </c>
      <c r="EN112" s="241">
        <f t="shared" si="396"/>
        <v>0</v>
      </c>
      <c r="EO112" s="241">
        <f t="shared" si="397"/>
        <v>0</v>
      </c>
      <c r="EP112" s="242">
        <f t="shared" si="398"/>
        <v>0</v>
      </c>
      <c r="EQ112" s="251" t="e">
        <f t="shared" si="399"/>
        <v>#REF!</v>
      </c>
      <c r="ER112" s="252" t="e">
        <f t="shared" si="400"/>
        <v>#REF!</v>
      </c>
      <c r="ES112" s="252" t="e">
        <f t="shared" si="401"/>
        <v>#REF!</v>
      </c>
      <c r="ET112" s="252" t="e">
        <f t="shared" si="402"/>
        <v>#REF!</v>
      </c>
      <c r="EU112" s="252" t="e">
        <f t="shared" si="403"/>
        <v>#REF!</v>
      </c>
      <c r="EV112" s="252" t="e">
        <f t="shared" si="404"/>
        <v>#REF!</v>
      </c>
      <c r="EW112" s="252" t="e">
        <f t="shared" si="405"/>
        <v>#REF!</v>
      </c>
      <c r="EX112" s="252" t="e">
        <f t="shared" si="406"/>
        <v>#REF!</v>
      </c>
      <c r="EY112" s="252" t="e">
        <f t="shared" si="407"/>
        <v>#REF!</v>
      </c>
      <c r="EZ112" s="252" t="e">
        <f t="shared" si="408"/>
        <v>#REF!</v>
      </c>
      <c r="FA112" s="252" t="e">
        <f t="shared" si="409"/>
        <v>#REF!</v>
      </c>
      <c r="FB112" s="253" t="str">
        <f t="shared" si="410"/>
        <v/>
      </c>
      <c r="FC112" s="251" t="e">
        <f t="shared" si="411"/>
        <v>#REF!</v>
      </c>
      <c r="FD112" s="252" t="e">
        <f t="shared" si="412"/>
        <v>#REF!</v>
      </c>
      <c r="FE112" s="252" t="e">
        <f t="shared" si="413"/>
        <v>#REF!</v>
      </c>
      <c r="FF112" s="252" t="str">
        <f t="shared" si="414"/>
        <v/>
      </c>
      <c r="FG112" s="252" t="str">
        <f t="shared" si="415"/>
        <v/>
      </c>
      <c r="FH112" s="252" t="str">
        <f t="shared" si="416"/>
        <v/>
      </c>
      <c r="FI112" s="252" t="str">
        <f t="shared" si="417"/>
        <v/>
      </c>
      <c r="FJ112" s="252" t="str">
        <f t="shared" si="418"/>
        <v/>
      </c>
      <c r="FK112" s="252" t="str">
        <f t="shared" si="419"/>
        <v/>
      </c>
      <c r="FL112" s="252" t="str">
        <f t="shared" si="420"/>
        <v/>
      </c>
      <c r="FM112" s="252" t="str">
        <f t="shared" si="421"/>
        <v/>
      </c>
      <c r="FN112" s="253" t="str">
        <f t="shared" si="422"/>
        <v/>
      </c>
      <c r="FO112" s="251" t="str">
        <f t="shared" si="423"/>
        <v/>
      </c>
      <c r="FP112" s="252" t="str">
        <f t="shared" si="424"/>
        <v/>
      </c>
      <c r="FQ112" s="252" t="str">
        <f t="shared" si="425"/>
        <v/>
      </c>
      <c r="FR112" s="252" t="str">
        <f t="shared" si="426"/>
        <v/>
      </c>
      <c r="FS112" s="252" t="str">
        <f t="shared" si="427"/>
        <v/>
      </c>
      <c r="FT112" s="252" t="str">
        <f t="shared" si="428"/>
        <v/>
      </c>
      <c r="FU112" s="252" t="str">
        <f t="shared" si="429"/>
        <v/>
      </c>
      <c r="FV112" s="252" t="str">
        <f t="shared" si="430"/>
        <v/>
      </c>
      <c r="FW112" s="252" t="str">
        <f t="shared" si="431"/>
        <v/>
      </c>
      <c r="FX112" s="252" t="str">
        <f t="shared" si="432"/>
        <v/>
      </c>
      <c r="FY112" s="252" t="str">
        <f t="shared" si="433"/>
        <v/>
      </c>
      <c r="FZ112" s="253" t="str">
        <f t="shared" si="434"/>
        <v/>
      </c>
      <c r="GA112" s="251" t="str">
        <f t="shared" si="435"/>
        <v/>
      </c>
      <c r="GB112" s="252" t="str">
        <f t="shared" si="436"/>
        <v/>
      </c>
      <c r="GC112" s="252" t="str">
        <f t="shared" si="437"/>
        <v/>
      </c>
      <c r="GD112" s="252" t="str">
        <f t="shared" si="438"/>
        <v/>
      </c>
      <c r="GE112" s="252" t="str">
        <f t="shared" si="439"/>
        <v/>
      </c>
      <c r="GF112" s="252" t="str">
        <f t="shared" si="440"/>
        <v/>
      </c>
      <c r="GG112" s="252" t="str">
        <f t="shared" si="441"/>
        <v/>
      </c>
      <c r="GH112" s="252" t="str">
        <f t="shared" si="442"/>
        <v/>
      </c>
      <c r="GI112" s="252" t="str">
        <f t="shared" si="443"/>
        <v/>
      </c>
      <c r="GJ112" s="252" t="str">
        <f t="shared" si="444"/>
        <v/>
      </c>
      <c r="GK112" s="252" t="str">
        <f t="shared" si="445"/>
        <v/>
      </c>
      <c r="GL112" s="253" t="str">
        <f t="shared" si="446"/>
        <v/>
      </c>
      <c r="GM112" s="251" t="str">
        <f t="shared" si="447"/>
        <v/>
      </c>
      <c r="GN112" s="252" t="str">
        <f t="shared" si="448"/>
        <v/>
      </c>
      <c r="GO112" s="252" t="str">
        <f t="shared" si="449"/>
        <v/>
      </c>
      <c r="GP112" s="252" t="str">
        <f t="shared" si="450"/>
        <v/>
      </c>
      <c r="GQ112" s="252" t="str">
        <f t="shared" si="451"/>
        <v/>
      </c>
      <c r="GR112" s="252" t="str">
        <f t="shared" si="452"/>
        <v/>
      </c>
      <c r="GS112" s="252" t="str">
        <f t="shared" si="453"/>
        <v/>
      </c>
      <c r="GT112" s="252" t="str">
        <f t="shared" si="454"/>
        <v/>
      </c>
      <c r="GU112" s="252" t="str">
        <f t="shared" si="455"/>
        <v/>
      </c>
      <c r="GV112" s="252" t="str">
        <f t="shared" si="456"/>
        <v/>
      </c>
      <c r="GW112" s="252" t="str">
        <f t="shared" si="457"/>
        <v/>
      </c>
      <c r="GX112" s="253" t="str">
        <f t="shared" si="458"/>
        <v/>
      </c>
      <c r="GY112" s="248" t="e">
        <f t="shared" si="468"/>
        <v>#REF!</v>
      </c>
      <c r="GZ112" s="249" t="e">
        <f t="shared" si="468"/>
        <v>#REF!</v>
      </c>
      <c r="HA112" s="249">
        <f t="shared" si="468"/>
        <v>0</v>
      </c>
      <c r="HB112" s="249">
        <f t="shared" si="468"/>
        <v>0</v>
      </c>
      <c r="HC112" s="249">
        <f t="shared" si="468"/>
        <v>0</v>
      </c>
      <c r="HD112" s="249">
        <f t="shared" si="468"/>
        <v>0</v>
      </c>
      <c r="HE112" s="249">
        <f t="shared" si="468"/>
        <v>0</v>
      </c>
      <c r="HF112" s="250">
        <f t="shared" si="459"/>
        <v>0</v>
      </c>
      <c r="HG112" s="248" t="e">
        <f t="shared" si="469"/>
        <v>#REF!</v>
      </c>
      <c r="HH112" s="249" t="e">
        <f t="shared" si="469"/>
        <v>#REF!</v>
      </c>
      <c r="HI112" s="249">
        <f t="shared" si="469"/>
        <v>0</v>
      </c>
      <c r="HJ112" s="249">
        <f t="shared" si="469"/>
        <v>0</v>
      </c>
      <c r="HK112" s="249">
        <f t="shared" si="469"/>
        <v>0</v>
      </c>
      <c r="HL112" s="249">
        <f t="shared" si="469"/>
        <v>0</v>
      </c>
      <c r="HM112" s="249">
        <f t="shared" si="469"/>
        <v>0</v>
      </c>
      <c r="HN112" s="250">
        <f t="shared" si="469"/>
        <v>0</v>
      </c>
      <c r="HO112" s="248">
        <f t="shared" si="470"/>
        <v>0</v>
      </c>
      <c r="HP112" s="249">
        <f t="shared" si="470"/>
        <v>0</v>
      </c>
      <c r="HQ112" s="249">
        <f t="shared" si="470"/>
        <v>0</v>
      </c>
      <c r="HR112" s="249">
        <f t="shared" si="470"/>
        <v>0</v>
      </c>
      <c r="HS112" s="249">
        <f t="shared" si="470"/>
        <v>0</v>
      </c>
      <c r="HT112" s="249">
        <f t="shared" si="470"/>
        <v>0</v>
      </c>
      <c r="HU112" s="249">
        <f t="shared" si="470"/>
        <v>0</v>
      </c>
      <c r="HV112" s="250">
        <f t="shared" si="470"/>
        <v>0</v>
      </c>
      <c r="HW112" s="248">
        <f t="shared" si="471"/>
        <v>0</v>
      </c>
      <c r="HX112" s="249">
        <f t="shared" si="471"/>
        <v>0</v>
      </c>
      <c r="HY112" s="249">
        <f t="shared" si="471"/>
        <v>0</v>
      </c>
      <c r="HZ112" s="249">
        <f t="shared" si="471"/>
        <v>0</v>
      </c>
      <c r="IA112" s="249">
        <f t="shared" si="471"/>
        <v>0</v>
      </c>
      <c r="IB112" s="249">
        <f t="shared" si="471"/>
        <v>0</v>
      </c>
      <c r="IC112" s="249">
        <f t="shared" si="471"/>
        <v>0</v>
      </c>
      <c r="ID112" s="250">
        <f t="shared" si="471"/>
        <v>0</v>
      </c>
      <c r="IE112" s="248">
        <f t="shared" si="472"/>
        <v>0</v>
      </c>
      <c r="IF112" s="249">
        <f t="shared" si="472"/>
        <v>0</v>
      </c>
      <c r="IG112" s="249">
        <f t="shared" si="472"/>
        <v>0</v>
      </c>
      <c r="IH112" s="249">
        <f t="shared" si="472"/>
        <v>0</v>
      </c>
      <c r="II112" s="249">
        <f t="shared" si="472"/>
        <v>0</v>
      </c>
      <c r="IJ112" s="249">
        <f t="shared" si="472"/>
        <v>0</v>
      </c>
      <c r="IK112" s="249">
        <f t="shared" si="472"/>
        <v>0</v>
      </c>
      <c r="IL112" s="250">
        <f t="shared" si="472"/>
        <v>0</v>
      </c>
      <c r="IM112" s="251" t="e">
        <f t="shared" si="203"/>
        <v>#REF!</v>
      </c>
      <c r="IN112" s="252" t="e">
        <f t="shared" si="204"/>
        <v>#REF!</v>
      </c>
      <c r="IO112" s="252">
        <f t="shared" si="205"/>
        <v>0</v>
      </c>
      <c r="IP112" s="252">
        <f t="shared" si="206"/>
        <v>0</v>
      </c>
      <c r="IQ112" s="253">
        <f t="shared" si="207"/>
        <v>0</v>
      </c>
      <c r="IR112" s="405" t="e">
        <f t="shared" si="473"/>
        <v>#REF!</v>
      </c>
      <c r="IS112" s="246">
        <f t="shared" si="202"/>
        <v>13</v>
      </c>
      <c r="IT112" s="254" t="e">
        <f t="shared" si="464"/>
        <v>#REF!</v>
      </c>
      <c r="IU112" s="682">
        <v>2600</v>
      </c>
      <c r="IV112" s="410">
        <v>5</v>
      </c>
      <c r="IW112" s="666" t="s">
        <v>249</v>
      </c>
      <c r="IX112" s="667" t="e">
        <f t="shared" si="474"/>
        <v>#REF!</v>
      </c>
      <c r="IY112" s="668" t="e">
        <f t="shared" si="465"/>
        <v>#REF!</v>
      </c>
      <c r="IZ112" s="669">
        <v>3</v>
      </c>
      <c r="JA112" s="670">
        <v>2</v>
      </c>
      <c r="JB112" s="668" t="e">
        <f t="shared" si="466"/>
        <v>#REF!</v>
      </c>
      <c r="JC112" s="669">
        <f t="shared" si="475"/>
        <v>3</v>
      </c>
      <c r="JD112" s="670">
        <f t="shared" si="475"/>
        <v>2</v>
      </c>
      <c r="JE112" s="671" t="e">
        <f t="shared" si="467"/>
        <v>#REF!</v>
      </c>
      <c r="JF112" s="672">
        <v>3</v>
      </c>
      <c r="JG112" s="673">
        <v>0</v>
      </c>
      <c r="JH112" s="671"/>
      <c r="JI112" s="672"/>
      <c r="JJ112" s="673"/>
      <c r="JK112" s="419"/>
      <c r="JL112" s="420"/>
      <c r="JM112" s="421"/>
      <c r="JN112" s="680">
        <v>1.06</v>
      </c>
      <c r="JO112" s="680">
        <v>1.06</v>
      </c>
      <c r="JP112" s="680">
        <v>1</v>
      </c>
      <c r="JQ112" s="680">
        <v>1</v>
      </c>
      <c r="JR112" s="681">
        <v>1</v>
      </c>
      <c r="JS112" s="676" t="e">
        <f t="shared" si="201"/>
        <v>#REF!</v>
      </c>
    </row>
    <row r="113" spans="25:279" ht="20.100000000000001" customHeight="1">
      <c r="Y113" s="381" t="e">
        <f>N!IK88</f>
        <v>#REF!</v>
      </c>
      <c r="Z113" s="378" t="s">
        <v>70</v>
      </c>
      <c r="AA113" s="240" t="e">
        <f>IF(AA$32="",IF(AA$31="",(SUMIF(S!$HC$15:$HL$15,'Ciclo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Semaforico'!AA$30,O!$HC88:$HL88))*AA$31),(SUMIF(S!$HC$15:$HL$15,'Ciclo Semaforico'!AA$32,S!$HC88:$HL88)+SUMIF(N!$HC$15:$HL$15,'Ciclo Semaforico'!AA$32,N!$HC88:$HL88)+SUMIF(E!$HC$15:$HL$15,'Ciclo Semaforico'!AA$32,E!$HC88:$HL88)+SUMIF(O!$HC$15:$HL$15,'Ciclo Semaforico'!AA$32,O!$HC88:$HL88))-IF(AA$31="",(SUMIF(S!$HC$15:$HL$15,'Ciclo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Semaforico'!AA$30,O!$HC88:$HL88))*AA$31))</f>
        <v>#REF!</v>
      </c>
      <c r="AB113" s="241" t="e">
        <f>IF(AB$32="",IF(AB$31="",(SUMIF(S!$HC$15:$HL$15,'Ciclo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Semaforico'!AB$30,O!$HC88:$HL88))*AB$31),(SUMIF(S!$HC$15:$HL$15,'Ciclo Semaforico'!AB$32,S!$HC88:$HL88)+SUMIF(N!$HC$15:$HL$15,'Ciclo Semaforico'!AB$32,N!$HC88:$HL88)+SUMIF(E!$HC$15:$HL$15,'Ciclo Semaforico'!AB$32,E!$HC88:$HL88)+SUMIF(O!$HC$15:$HL$15,'Ciclo Semaforico'!AB$32,O!$HC88:$HL88))-IF(AB$31="",(SUMIF(S!$HC$15:$HL$15,'Ciclo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Semaforico'!AB$30,O!$HC88:$HL88))*AB$31))</f>
        <v>#REF!</v>
      </c>
      <c r="AC113" s="241" t="e">
        <f>IF(AC$32="",IF(AC$31="",(SUMIF(S!$HC$15:$HL$15,'Ciclo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Semaforico'!AC$30,O!$HC88:$HL88))*AC$31),(SUMIF(S!$HC$15:$HL$15,'Ciclo Semaforico'!AC$32,S!$HC88:$HL88)+SUMIF(N!$HC$15:$HL$15,'Ciclo Semaforico'!AC$32,N!$HC88:$HL88)+SUMIF(E!$HC$15:$HL$15,'Ciclo Semaforico'!AC$32,E!$HC88:$HL88)+SUMIF(O!$HC$15:$HL$15,'Ciclo Semaforico'!AC$32,O!$HC88:$HL88))-IF(AC$31="",(SUMIF(S!$HC$15:$HL$15,'Ciclo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Semaforico'!AC$30,O!$HC88:$HL88))*AC$31))</f>
        <v>#REF!</v>
      </c>
      <c r="AD113" s="241" t="e">
        <f>IF(AD$32="",IF(AD$31="",(SUMIF(S!$HC$15:$HL$15,'Ciclo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Semaforico'!AD$30,O!$HC88:$HL88))*AD$31),(SUMIF(S!$HC$15:$HL$15,'Ciclo Semaforico'!AD$32,S!$HC88:$HL88)+SUMIF(N!$HC$15:$HL$15,'Ciclo Semaforico'!AD$32,N!$HC88:$HL88)+SUMIF(E!$HC$15:$HL$15,'Ciclo Semaforico'!AD$32,E!$HC88:$HL88)+SUMIF(O!$HC$15:$HL$15,'Ciclo Semaforico'!AD$32,O!$HC88:$HL88))-IF(AD$31="",(SUMIF(S!$HC$15:$HL$15,'Ciclo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Semaforico'!AD$30,O!$HC88:$HL88))*AD$31))</f>
        <v>#REF!</v>
      </c>
      <c r="AE113" s="241" t="e">
        <f>IF(AE$32="",IF(AE$31="",(SUMIF(S!$HC$15:$HL$15,'Ciclo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Semaforico'!AE$30,O!$HC88:$HL88))*AE$31),(SUMIF(S!$HC$15:$HL$15,'Ciclo Semaforico'!AE$32,S!$HC88:$HL88)+SUMIF(N!$HC$15:$HL$15,'Ciclo Semaforico'!AE$32,N!$HC88:$HL88)+SUMIF(E!$HC$15:$HL$15,'Ciclo Semaforico'!AE$32,E!$HC88:$HL88)+SUMIF(O!$HC$15:$HL$15,'Ciclo Semaforico'!AE$32,O!$HC88:$HL88))-IF(AE$31="",(SUMIF(S!$HC$15:$HL$15,'Ciclo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Semaforico'!AE$30,O!$HC88:$HL88))*AE$31))</f>
        <v>#REF!</v>
      </c>
      <c r="AF113" s="241" t="e">
        <f>IF(AF$32="",IF(AF$31="",(SUMIF(S!$HC$15:$HL$15,'Ciclo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Semaforico'!AF$30,O!$HC88:$HL88))*AF$31),(SUMIF(S!$HC$15:$HL$15,'Ciclo Semaforico'!AF$32,S!$HC88:$HL88)+SUMIF(N!$HC$15:$HL$15,'Ciclo Semaforico'!AF$32,N!$HC88:$HL88)+SUMIF(E!$HC$15:$HL$15,'Ciclo Semaforico'!AF$32,E!$HC88:$HL88)+SUMIF(O!$HC$15:$HL$15,'Ciclo Semaforico'!AF$32,O!$HC88:$HL88))-IF(AF$31="",(SUMIF(S!$HC$15:$HL$15,'Ciclo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Semaforico'!AF$30,O!$HC88:$HL88))*AF$31))</f>
        <v>#REF!</v>
      </c>
      <c r="AG113" s="241" t="e">
        <f>IF(AG$32="",IF(AG$31="",(SUMIF(S!$HC$15:$HL$15,'Ciclo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Semaforico'!AG$30,O!$HC88:$HL88))*AG$31),(SUMIF(S!$HC$15:$HL$15,'Ciclo Semaforico'!AG$32,S!$HC88:$HL88)+SUMIF(N!$HC$15:$HL$15,'Ciclo Semaforico'!AG$32,N!$HC88:$HL88)+SUMIF(E!$HC$15:$HL$15,'Ciclo Semaforico'!AG$32,E!$HC88:$HL88)+SUMIF(O!$HC$15:$HL$15,'Ciclo Semaforico'!AG$32,O!$HC88:$HL88))-IF(AG$31="",(SUMIF(S!$HC$15:$HL$15,'Ciclo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Semaforico'!AG$30,O!$HC88:$HL88))*AG$31))</f>
        <v>#REF!</v>
      </c>
      <c r="AH113" s="241" t="e">
        <f>IF(AH$32="",IF(AH$31="",(SUMIF(S!$HC$15:$HL$15,'Ciclo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Semaforico'!AH$30,O!$HC88:$HL88))*AH$31),(SUMIF(S!$HC$15:$HL$15,'Ciclo Semaforico'!AH$32,S!$HC88:$HL88)+SUMIF(N!$HC$15:$HL$15,'Ciclo Semaforico'!AH$32,N!$HC88:$HL88)+SUMIF(E!$HC$15:$HL$15,'Ciclo Semaforico'!AH$32,E!$HC88:$HL88)+SUMIF(O!$HC$15:$HL$15,'Ciclo Semaforico'!AH$32,O!$HC88:$HL88))-IF(AH$31="",(SUMIF(S!$HC$15:$HL$15,'Ciclo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Semaforico'!AH$30,O!$HC88:$HL88))*AH$31))</f>
        <v>#REF!</v>
      </c>
      <c r="AI113" s="241" t="e">
        <f>IF(AI$32="",IF(AI$31="",(SUMIF(S!$HC$15:$HL$15,'Ciclo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Semaforico'!AI$30,O!$HC88:$HL88))*AI$31),(SUMIF(S!$HC$15:$HL$15,'Ciclo Semaforico'!AI$32,S!$HC88:$HL88)+SUMIF(N!$HC$15:$HL$15,'Ciclo Semaforico'!AI$32,N!$HC88:$HL88)+SUMIF(E!$HC$15:$HL$15,'Ciclo Semaforico'!AI$32,E!$HC88:$HL88)+SUMIF(O!$HC$15:$HL$15,'Ciclo Semaforico'!AI$32,O!$HC88:$HL88))-IF(AI$31="",(SUMIF(S!$HC$15:$HL$15,'Ciclo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Semaforico'!AI$30,O!$HC88:$HL88))*AI$31))</f>
        <v>#REF!</v>
      </c>
      <c r="AJ113" s="241" t="e">
        <f>IF(AJ$32="",IF(AJ$31="",(SUMIF(S!$HC$15:$HL$15,'Ciclo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Semaforico'!AJ$30,O!$HC88:$HL88))*AJ$31),(SUMIF(S!$HC$15:$HL$15,'Ciclo Semaforico'!AJ$32,S!$HC88:$HL88)+SUMIF(N!$HC$15:$HL$15,'Ciclo Semaforico'!AJ$32,N!$HC88:$HL88)+SUMIF(E!$HC$15:$HL$15,'Ciclo Semaforico'!AJ$32,E!$HC88:$HL88)+SUMIF(O!$HC$15:$HL$15,'Ciclo Semaforico'!AJ$32,O!$HC88:$HL88))-IF(AJ$31="",(SUMIF(S!$HC$15:$HL$15,'Ciclo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Semaforico'!AJ$30,O!$HC88:$HL88))*AJ$31))</f>
        <v>#REF!</v>
      </c>
      <c r="AK113" s="241" t="e">
        <f>IF(AK$32="",IF(AK$31="",(SUMIF(S!$HC$15:$HL$15,'Ciclo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Semaforico'!AK$30,O!$HC88:$HL88))*AK$31),(SUMIF(S!$HC$15:$HL$15,'Ciclo Semaforico'!AK$32,S!$HC88:$HL88)+SUMIF(N!$HC$15:$HL$15,'Ciclo Semaforico'!AK$32,N!$HC88:$HL88)+SUMIF(E!$HC$15:$HL$15,'Ciclo Semaforico'!AK$32,E!$HC88:$HL88)+SUMIF(O!$HC$15:$HL$15,'Ciclo Semaforico'!AK$32,O!$HC88:$HL88))-IF(AK$31="",(SUMIF(S!$HC$15:$HL$15,'Ciclo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Semaforico'!AK$30,O!$HC88:$HL88))*AK$31))</f>
        <v>#REF!</v>
      </c>
      <c r="AL113" s="242">
        <f>IF(AL$32="",IF(AL$31="",(SUMIF(S!$HC$15:$HL$15,'Ciclo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Semaforico'!AL$30,O!$HC88:$HL88))*AL$31),(SUMIF(S!$HC$15:$HL$15,'Ciclo Semaforico'!AL$32,S!$HC88:$HL88)+SUMIF(N!$HC$15:$HL$15,'Ciclo Semaforico'!AL$32,N!$HC88:$HL88)+SUMIF(E!$HC$15:$HL$15,'Ciclo Semaforico'!AL$32,E!$HC88:$HL88)+SUMIF(O!$HC$15:$HL$15,'Ciclo Semaforico'!AL$32,O!$HC88:$HL88))-IF(AL$31="",(SUMIF(S!$HC$15:$HL$15,'Ciclo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Semaforico'!AL$30,O!$HC88:$HL88))*AL$31))</f>
        <v>0</v>
      </c>
      <c r="AM113" s="240" t="e">
        <f>IF(AM$32="",IF(AM$31="",(SUMIF(S!$HC$15:$HL$15,'Ciclo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Semaforico'!AM$30,O!$HC88:$HL88))*AM$31),(SUMIF(S!$HC$15:$HL$15,'Ciclo Semaforico'!AM$32,S!$HC88:$HL88)+SUMIF(N!$HC$15:$HL$15,'Ciclo Semaforico'!AM$32,N!$HC88:$HL88)+SUMIF(E!$HC$15:$HL$15,'Ciclo Semaforico'!AM$32,E!$HC88:$HL88)+SUMIF(O!$HC$15:$HL$15,'Ciclo Semaforico'!AM$32,O!$HC88:$HL88))-IF(AM$31="",(SUMIF(S!$HC$15:$HL$15,'Ciclo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Semaforico'!AM$30,O!$HC88:$HL88))*AM$31))</f>
        <v>#REF!</v>
      </c>
      <c r="AN113" s="241" t="e">
        <f>IF(AN$32="",IF(AN$31="",(SUMIF(S!$HC$15:$HL$15,'Ciclo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Semaforico'!AN$30,O!$HC88:$HL88))*AN$31),(SUMIF(S!$HC$15:$HL$15,'Ciclo Semaforico'!AN$32,S!$HC88:$HL88)+SUMIF(N!$HC$15:$HL$15,'Ciclo Semaforico'!AN$32,N!$HC88:$HL88)+SUMIF(E!$HC$15:$HL$15,'Ciclo Semaforico'!AN$32,E!$HC88:$HL88)+SUMIF(O!$HC$15:$HL$15,'Ciclo Semaforico'!AN$32,O!$HC88:$HL88))-IF(AN$31="",(SUMIF(S!$HC$15:$HL$15,'Ciclo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Semaforico'!AN$30,O!$HC88:$HL88))*AN$31))</f>
        <v>#REF!</v>
      </c>
      <c r="AO113" s="241" t="e">
        <f>IF(AO$32="",IF(AO$31="",(SUMIF(S!$HC$15:$HL$15,'Ciclo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Semaforico'!AO$30,O!$HC88:$HL88))*AO$31),(SUMIF(S!$HC$15:$HL$15,'Ciclo Semaforico'!AO$32,S!$HC88:$HL88)+SUMIF(N!$HC$15:$HL$15,'Ciclo Semaforico'!AO$32,N!$HC88:$HL88)+SUMIF(E!$HC$15:$HL$15,'Ciclo Semaforico'!AO$32,E!$HC88:$HL88)+SUMIF(O!$HC$15:$HL$15,'Ciclo Semaforico'!AO$32,O!$HC88:$HL88))-IF(AO$31="",(SUMIF(S!$HC$15:$HL$15,'Ciclo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Semaforico'!AO$30,O!$HC88:$HL88))*AO$31))</f>
        <v>#REF!</v>
      </c>
      <c r="AP113" s="241">
        <f>IF(AP$32="",IF(AP$31="",(SUMIF(S!$HC$15:$HL$15,'Ciclo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Semaforico'!AP$30,O!$HC88:$HL88))*AP$31),(SUMIF(S!$HC$15:$HL$15,'Ciclo Semaforico'!AP$32,S!$HC88:$HL88)+SUMIF(N!$HC$15:$HL$15,'Ciclo Semaforico'!AP$32,N!$HC88:$HL88)+SUMIF(E!$HC$15:$HL$15,'Ciclo Semaforico'!AP$32,E!$HC88:$HL88)+SUMIF(O!$HC$15:$HL$15,'Ciclo Semaforico'!AP$32,O!$HC88:$HL88))-IF(AP$31="",(SUMIF(S!$HC$15:$HL$15,'Ciclo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Semaforico'!AP$30,O!$HC88:$HL88))*AP$31))</f>
        <v>0</v>
      </c>
      <c r="AQ113" s="241">
        <f>IF(AQ$32="",IF(AQ$31="",(SUMIF(S!$HC$15:$HL$15,'Ciclo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Semaforico'!AQ$30,O!$HC88:$HL88))*AQ$31),(SUMIF(S!$HC$15:$HL$15,'Ciclo Semaforico'!AQ$32,S!$HC88:$HL88)+SUMIF(N!$HC$15:$HL$15,'Ciclo Semaforico'!AQ$32,N!$HC88:$HL88)+SUMIF(E!$HC$15:$HL$15,'Ciclo Semaforico'!AQ$32,E!$HC88:$HL88)+SUMIF(O!$HC$15:$HL$15,'Ciclo Semaforico'!AQ$32,O!$HC88:$HL88))-IF(AQ$31="",(SUMIF(S!$HC$15:$HL$15,'Ciclo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Semaforico'!AQ$30,O!$HC88:$HL88))*AQ$31))</f>
        <v>0</v>
      </c>
      <c r="AR113" s="241">
        <f>IF(AR$32="",IF(AR$31="",(SUMIF(S!$HC$15:$HL$15,'Ciclo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Semaforico'!AR$30,O!$HC88:$HL88))*AR$31),(SUMIF(S!$HC$15:$HL$15,'Ciclo Semaforico'!AR$32,S!$HC88:$HL88)+SUMIF(N!$HC$15:$HL$15,'Ciclo Semaforico'!AR$32,N!$HC88:$HL88)+SUMIF(E!$HC$15:$HL$15,'Ciclo Semaforico'!AR$32,E!$HC88:$HL88)+SUMIF(O!$HC$15:$HL$15,'Ciclo Semaforico'!AR$32,O!$HC88:$HL88))-IF(AR$31="",(SUMIF(S!$HC$15:$HL$15,'Ciclo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Semaforico'!AR$30,O!$HC88:$HL88))*AR$31))</f>
        <v>0</v>
      </c>
      <c r="AS113" s="241">
        <f>IF(AS$32="",IF(AS$31="",(SUMIF(S!$HC$15:$HL$15,'Ciclo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Semaforico'!AS$30,O!$HC88:$HL88))*AS$31),(SUMIF(S!$HC$15:$HL$15,'Ciclo Semaforico'!AS$32,S!$HC88:$HL88)+SUMIF(N!$HC$15:$HL$15,'Ciclo Semaforico'!AS$32,N!$HC88:$HL88)+SUMIF(E!$HC$15:$HL$15,'Ciclo Semaforico'!AS$32,E!$HC88:$HL88)+SUMIF(O!$HC$15:$HL$15,'Ciclo Semaforico'!AS$32,O!$HC88:$HL88))-IF(AS$31="",(SUMIF(S!$HC$15:$HL$15,'Ciclo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Semaforico'!AS$30,O!$HC88:$HL88))*AS$31))</f>
        <v>0</v>
      </c>
      <c r="AT113" s="241">
        <f>IF(AT$32="",IF(AT$31="",(SUMIF(S!$HC$15:$HL$15,'Ciclo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Semaforico'!AT$30,O!$HC88:$HL88))*AT$31),(SUMIF(S!$HC$15:$HL$15,'Ciclo Semaforico'!AT$32,S!$HC88:$HL88)+SUMIF(N!$HC$15:$HL$15,'Ciclo Semaforico'!AT$32,N!$HC88:$HL88)+SUMIF(E!$HC$15:$HL$15,'Ciclo Semaforico'!AT$32,E!$HC88:$HL88)+SUMIF(O!$HC$15:$HL$15,'Ciclo Semaforico'!AT$32,O!$HC88:$HL88))-IF(AT$31="",(SUMIF(S!$HC$15:$HL$15,'Ciclo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Semaforico'!AT$30,O!$HC88:$HL88))*AT$31))</f>
        <v>0</v>
      </c>
      <c r="AU113" s="241">
        <f>IF(AU$32="",IF(AU$31="",(SUMIF(S!$HC$15:$HL$15,'Ciclo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Semaforico'!AU$30,O!$HC88:$HL88))*AU$31),(SUMIF(S!$HC$15:$HL$15,'Ciclo Semaforico'!AU$32,S!$HC88:$HL88)+SUMIF(N!$HC$15:$HL$15,'Ciclo Semaforico'!AU$32,N!$HC88:$HL88)+SUMIF(E!$HC$15:$HL$15,'Ciclo Semaforico'!AU$32,E!$HC88:$HL88)+SUMIF(O!$HC$15:$HL$15,'Ciclo Semaforico'!AU$32,O!$HC88:$HL88))-IF(AU$31="",(SUMIF(S!$HC$15:$HL$15,'Ciclo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Semaforico'!AU$30,O!$HC88:$HL88))*AU$31))</f>
        <v>0</v>
      </c>
      <c r="AV113" s="241">
        <f>IF(AV$32="",IF(AV$31="",(SUMIF(S!$HC$15:$HL$15,'Ciclo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Semaforico'!AV$30,O!$HC88:$HL88))*AV$31),(SUMIF(S!$HC$15:$HL$15,'Ciclo Semaforico'!AV$32,S!$HC88:$HL88)+SUMIF(N!$HC$15:$HL$15,'Ciclo Semaforico'!AV$32,N!$HC88:$HL88)+SUMIF(E!$HC$15:$HL$15,'Ciclo Semaforico'!AV$32,E!$HC88:$HL88)+SUMIF(O!$HC$15:$HL$15,'Ciclo Semaforico'!AV$32,O!$HC88:$HL88))-IF(AV$31="",(SUMIF(S!$HC$15:$HL$15,'Ciclo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Semaforico'!AV$30,O!$HC88:$HL88))*AV$31))</f>
        <v>0</v>
      </c>
      <c r="AW113" s="241">
        <f>IF(AW$32="",IF(AW$31="",(SUMIF(S!$HC$15:$HL$15,'Ciclo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Semaforico'!AW$30,O!$HC88:$HL88))*AW$31),(SUMIF(S!$HC$15:$HL$15,'Ciclo Semaforico'!AW$32,S!$HC88:$HL88)+SUMIF(N!$HC$15:$HL$15,'Ciclo Semaforico'!AW$32,N!$HC88:$HL88)+SUMIF(E!$HC$15:$HL$15,'Ciclo Semaforico'!AW$32,E!$HC88:$HL88)+SUMIF(O!$HC$15:$HL$15,'Ciclo Semaforico'!AW$32,O!$HC88:$HL88))-IF(AW$31="",(SUMIF(S!$HC$15:$HL$15,'Ciclo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Semaforico'!AW$30,O!$HC88:$HL88))*AW$31))</f>
        <v>0</v>
      </c>
      <c r="AX113" s="242">
        <f>IF(AX$32="",IF(AX$31="",(SUMIF(S!$HC$15:$HL$15,'Ciclo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Semaforico'!AX$30,O!$HC88:$HL88))*AX$31),(SUMIF(S!$HC$15:$HL$15,'Ciclo Semaforico'!AX$32,S!$HC88:$HL88)+SUMIF(N!$HC$15:$HL$15,'Ciclo Semaforico'!AX$32,N!$HC88:$HL88)+SUMIF(E!$HC$15:$HL$15,'Ciclo Semaforico'!AX$32,E!$HC88:$HL88)+SUMIF(O!$HC$15:$HL$15,'Ciclo Semaforico'!AX$32,O!$HC88:$HL88))-IF(AX$31="",(SUMIF(S!$HC$15:$HL$15,'Ciclo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Semaforico'!AX$30,O!$HC88:$HL88))*AX$31))</f>
        <v>0</v>
      </c>
      <c r="AY113" s="240">
        <f>IF(AY$32="",IF(AY$31="",(SUMIF(S!$HC$15:$HL$15,'Ciclo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Semaforico'!AY$30,O!$HC88:$HL88))*AY$31),(SUMIF(S!$HC$15:$HL$15,'Ciclo Semaforico'!AY$32,S!$HC88:$HL88)+SUMIF(N!$HC$15:$HL$15,'Ciclo Semaforico'!AY$32,N!$HC88:$HL88)+SUMIF(E!$HC$15:$HL$15,'Ciclo Semaforico'!AY$32,E!$HC88:$HL88)+SUMIF(O!$HC$15:$HL$15,'Ciclo Semaforico'!AY$32,O!$HC88:$HL88))-IF(AY$31="",(SUMIF(S!$HC$15:$HL$15,'Ciclo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Semaforico'!AY$30,O!$HC88:$HL88))*AY$31))</f>
        <v>0</v>
      </c>
      <c r="AZ113" s="241">
        <f>IF(AZ$32="",IF(AZ$31="",(SUMIF(S!$HC$15:$HL$15,'Ciclo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Semaforico'!AZ$30,O!$HC88:$HL88))*AZ$31),(SUMIF(S!$HC$15:$HL$15,'Ciclo Semaforico'!AZ$32,S!$HC88:$HL88)+SUMIF(N!$HC$15:$HL$15,'Ciclo Semaforico'!AZ$32,N!$HC88:$HL88)+SUMIF(E!$HC$15:$HL$15,'Ciclo Semaforico'!AZ$32,E!$HC88:$HL88)+SUMIF(O!$HC$15:$HL$15,'Ciclo Semaforico'!AZ$32,O!$HC88:$HL88))-IF(AZ$31="",(SUMIF(S!$HC$15:$HL$15,'Ciclo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Semaforico'!AZ$30,O!$HC88:$HL88))*AZ$31))</f>
        <v>0</v>
      </c>
      <c r="BA113" s="241">
        <f>IF(BA$32="",IF(BA$31="",(SUMIF(S!$HC$15:$HL$15,'Ciclo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Semaforico'!BA$30,O!$HC88:$HL88))*BA$31),(SUMIF(S!$HC$15:$HL$15,'Ciclo Semaforico'!BA$32,S!$HC88:$HL88)+SUMIF(N!$HC$15:$HL$15,'Ciclo Semaforico'!BA$32,N!$HC88:$HL88)+SUMIF(E!$HC$15:$HL$15,'Ciclo Semaforico'!BA$32,E!$HC88:$HL88)+SUMIF(O!$HC$15:$HL$15,'Ciclo Semaforico'!BA$32,O!$HC88:$HL88))-IF(BA$31="",(SUMIF(S!$HC$15:$HL$15,'Ciclo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Semaforico'!BA$30,O!$HC88:$HL88))*BA$31))</f>
        <v>0</v>
      </c>
      <c r="BB113" s="241">
        <f>IF(BB$32="",IF(BB$31="",(SUMIF(S!$HC$15:$HL$15,'Ciclo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Semaforico'!BB$30,O!$HC88:$HL88))*BB$31),(SUMIF(S!$HC$15:$HL$15,'Ciclo Semaforico'!BB$32,S!$HC88:$HL88)+SUMIF(N!$HC$15:$HL$15,'Ciclo Semaforico'!BB$32,N!$HC88:$HL88)+SUMIF(E!$HC$15:$HL$15,'Ciclo Semaforico'!BB$32,E!$HC88:$HL88)+SUMIF(O!$HC$15:$HL$15,'Ciclo Semaforico'!BB$32,O!$HC88:$HL88))-IF(BB$31="",(SUMIF(S!$HC$15:$HL$15,'Ciclo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Semaforico'!BB$30,O!$HC88:$HL88))*BB$31))</f>
        <v>0</v>
      </c>
      <c r="BC113" s="241">
        <f>IF(BC$32="",IF(BC$31="",(SUMIF(S!$HC$15:$HL$15,'Ciclo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Semaforico'!BC$30,O!$HC88:$HL88))*BC$31),(SUMIF(S!$HC$15:$HL$15,'Ciclo Semaforico'!BC$32,S!$HC88:$HL88)+SUMIF(N!$HC$15:$HL$15,'Ciclo Semaforico'!BC$32,N!$HC88:$HL88)+SUMIF(E!$HC$15:$HL$15,'Ciclo Semaforico'!BC$32,E!$HC88:$HL88)+SUMIF(O!$HC$15:$HL$15,'Ciclo Semaforico'!BC$32,O!$HC88:$HL88))-IF(BC$31="",(SUMIF(S!$HC$15:$HL$15,'Ciclo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Semaforico'!BC$30,O!$HC88:$HL88))*BC$31))</f>
        <v>0</v>
      </c>
      <c r="BD113" s="241">
        <f>IF(BD$32="",IF(BD$31="",(SUMIF(S!$HC$15:$HL$15,'Ciclo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Semaforico'!BD$30,O!$HC88:$HL88))*BD$31),(SUMIF(S!$HC$15:$HL$15,'Ciclo Semaforico'!BD$32,S!$HC88:$HL88)+SUMIF(N!$HC$15:$HL$15,'Ciclo Semaforico'!BD$32,N!$HC88:$HL88)+SUMIF(E!$HC$15:$HL$15,'Ciclo Semaforico'!BD$32,E!$HC88:$HL88)+SUMIF(O!$HC$15:$HL$15,'Ciclo Semaforico'!BD$32,O!$HC88:$HL88))-IF(BD$31="",(SUMIF(S!$HC$15:$HL$15,'Ciclo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Semaforico'!BD$30,O!$HC88:$HL88))*BD$31))</f>
        <v>0</v>
      </c>
      <c r="BE113" s="241">
        <f>IF(BE$32="",IF(BE$31="",(SUMIF(S!$HC$15:$HL$15,'Ciclo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Semaforico'!BE$30,O!$HC88:$HL88))*BE$31),(SUMIF(S!$HC$15:$HL$15,'Ciclo Semaforico'!BE$32,S!$HC88:$HL88)+SUMIF(N!$HC$15:$HL$15,'Ciclo Semaforico'!BE$32,N!$HC88:$HL88)+SUMIF(E!$HC$15:$HL$15,'Ciclo Semaforico'!BE$32,E!$HC88:$HL88)+SUMIF(O!$HC$15:$HL$15,'Ciclo Semaforico'!BE$32,O!$HC88:$HL88))-IF(BE$31="",(SUMIF(S!$HC$15:$HL$15,'Ciclo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Semaforico'!BE$30,O!$HC88:$HL88))*BE$31))</f>
        <v>0</v>
      </c>
      <c r="BF113" s="241">
        <f>IF(BF$32="",IF(BF$31="",(SUMIF(S!$HC$15:$HL$15,'Ciclo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Semaforico'!BF$30,O!$HC88:$HL88))*BF$31),(SUMIF(S!$HC$15:$HL$15,'Ciclo Semaforico'!BF$32,S!$HC88:$HL88)+SUMIF(N!$HC$15:$HL$15,'Ciclo Semaforico'!BF$32,N!$HC88:$HL88)+SUMIF(E!$HC$15:$HL$15,'Ciclo Semaforico'!BF$32,E!$HC88:$HL88)+SUMIF(O!$HC$15:$HL$15,'Ciclo Semaforico'!BF$32,O!$HC88:$HL88))-IF(BF$31="",(SUMIF(S!$HC$15:$HL$15,'Ciclo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Semaforico'!BF$30,O!$HC88:$HL88))*BF$31))</f>
        <v>0</v>
      </c>
      <c r="BG113" s="241">
        <f>IF(BG$32="",IF(BG$31="",(SUMIF(S!$HC$15:$HL$15,'Ciclo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Semaforico'!BG$30,O!$HC88:$HL88))*BG$31),(SUMIF(S!$HC$15:$HL$15,'Ciclo Semaforico'!BG$32,S!$HC88:$HL88)+SUMIF(N!$HC$15:$HL$15,'Ciclo Semaforico'!BG$32,N!$HC88:$HL88)+SUMIF(E!$HC$15:$HL$15,'Ciclo Semaforico'!BG$32,E!$HC88:$HL88)+SUMIF(O!$HC$15:$HL$15,'Ciclo Semaforico'!BG$32,O!$HC88:$HL88))-IF(BG$31="",(SUMIF(S!$HC$15:$HL$15,'Ciclo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Semaforico'!BG$30,O!$HC88:$HL88))*BG$31))</f>
        <v>0</v>
      </c>
      <c r="BH113" s="241">
        <f>IF(BH$32="",IF(BH$31="",(SUMIF(S!$HC$15:$HL$15,'Ciclo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Semaforico'!BH$30,O!$HC88:$HL88))*BH$31),(SUMIF(S!$HC$15:$HL$15,'Ciclo Semaforico'!BH$32,S!$HC88:$HL88)+SUMIF(N!$HC$15:$HL$15,'Ciclo Semaforico'!BH$32,N!$HC88:$HL88)+SUMIF(E!$HC$15:$HL$15,'Ciclo Semaforico'!BH$32,E!$HC88:$HL88)+SUMIF(O!$HC$15:$HL$15,'Ciclo Semaforico'!BH$32,O!$HC88:$HL88))-IF(BH$31="",(SUMIF(S!$HC$15:$HL$15,'Ciclo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Semaforico'!BH$30,O!$HC88:$HL88))*BH$31))</f>
        <v>0</v>
      </c>
      <c r="BI113" s="241">
        <f>IF(BI$32="",IF(BI$31="",(SUMIF(S!$HC$15:$HL$15,'Ciclo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Semaforico'!BI$30,O!$HC88:$HL88))*BI$31),(SUMIF(S!$HC$15:$HL$15,'Ciclo Semaforico'!BI$32,S!$HC88:$HL88)+SUMIF(N!$HC$15:$HL$15,'Ciclo Semaforico'!BI$32,N!$HC88:$HL88)+SUMIF(E!$HC$15:$HL$15,'Ciclo Semaforico'!BI$32,E!$HC88:$HL88)+SUMIF(O!$HC$15:$HL$15,'Ciclo Semaforico'!BI$32,O!$HC88:$HL88))-IF(BI$31="",(SUMIF(S!$HC$15:$HL$15,'Ciclo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Semaforico'!BI$30,O!$HC88:$HL88))*BI$31))</f>
        <v>0</v>
      </c>
      <c r="BJ113" s="242">
        <f>IF(BJ$32="",IF(BJ$31="",(SUMIF(S!$HC$15:$HL$15,'Ciclo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Semaforico'!BJ$30,O!$HC88:$HL88))*BJ$31),(SUMIF(S!$HC$15:$HL$15,'Ciclo Semaforico'!BJ$32,S!$HC88:$HL88)+SUMIF(N!$HC$15:$HL$15,'Ciclo Semaforico'!BJ$32,N!$HC88:$HL88)+SUMIF(E!$HC$15:$HL$15,'Ciclo Semaforico'!BJ$32,E!$HC88:$HL88)+SUMIF(O!$HC$15:$HL$15,'Ciclo Semaforico'!BJ$32,O!$HC88:$HL88))-IF(BJ$31="",(SUMIF(S!$HC$15:$HL$15,'Ciclo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Semaforico'!BJ$30,O!$HC88:$HL88))*BJ$31))</f>
        <v>0</v>
      </c>
      <c r="BK113" s="240">
        <f>IF(BK$32="",IF(BK$31="",(SUMIF(S!$HC$15:$HL$15,'Ciclo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Semaforico'!BK$30,O!$HC88:$HL88))*BK$31),(SUMIF(S!$HC$15:$HL$15,'Ciclo Semaforico'!BK$32,S!$HC88:$HL88)+SUMIF(N!$HC$15:$HL$15,'Ciclo Semaforico'!BK$32,N!$HC88:$HL88)+SUMIF(E!$HC$15:$HL$15,'Ciclo Semaforico'!BK$32,E!$HC88:$HL88)+SUMIF(O!$HC$15:$HL$15,'Ciclo Semaforico'!BK$32,O!$HC88:$HL88))-IF(BK$31="",(SUMIF(S!$HC$15:$HL$15,'Ciclo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Semaforico'!BK$30,O!$HC88:$HL88))*BK$31))</f>
        <v>0</v>
      </c>
      <c r="BL113" s="241">
        <f>IF(BL$32="",IF(BL$31="",(SUMIF(S!$HC$15:$HL$15,'Ciclo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Semaforico'!BL$30,O!$HC88:$HL88))*BL$31),(SUMIF(S!$HC$15:$HL$15,'Ciclo Semaforico'!BL$32,S!$HC88:$HL88)+SUMIF(N!$HC$15:$HL$15,'Ciclo Semaforico'!BL$32,N!$HC88:$HL88)+SUMIF(E!$HC$15:$HL$15,'Ciclo Semaforico'!BL$32,E!$HC88:$HL88)+SUMIF(O!$HC$15:$HL$15,'Ciclo Semaforico'!BL$32,O!$HC88:$HL88))-IF(BL$31="",(SUMIF(S!$HC$15:$HL$15,'Ciclo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Semaforico'!BL$30,O!$HC88:$HL88))*BL$31))</f>
        <v>0</v>
      </c>
      <c r="BM113" s="241">
        <f>IF(BM$32="",IF(BM$31="",(SUMIF(S!$HC$15:$HL$15,'Ciclo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Semaforico'!BM$30,O!$HC88:$HL88))*BM$31),(SUMIF(S!$HC$15:$HL$15,'Ciclo Semaforico'!BM$32,S!$HC88:$HL88)+SUMIF(N!$HC$15:$HL$15,'Ciclo Semaforico'!BM$32,N!$HC88:$HL88)+SUMIF(E!$HC$15:$HL$15,'Ciclo Semaforico'!BM$32,E!$HC88:$HL88)+SUMIF(O!$HC$15:$HL$15,'Ciclo Semaforico'!BM$32,O!$HC88:$HL88))-IF(BM$31="",(SUMIF(S!$HC$15:$HL$15,'Ciclo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Semaforico'!BM$30,O!$HC88:$HL88))*BM$31))</f>
        <v>0</v>
      </c>
      <c r="BN113" s="241">
        <f>IF(BN$32="",IF(BN$31="",(SUMIF(S!$HC$15:$HL$15,'Ciclo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Semaforico'!BN$30,O!$HC88:$HL88))*BN$31),(SUMIF(S!$HC$15:$HL$15,'Ciclo Semaforico'!BN$32,S!$HC88:$HL88)+SUMIF(N!$HC$15:$HL$15,'Ciclo Semaforico'!BN$32,N!$HC88:$HL88)+SUMIF(E!$HC$15:$HL$15,'Ciclo Semaforico'!BN$32,E!$HC88:$HL88)+SUMIF(O!$HC$15:$HL$15,'Ciclo Semaforico'!BN$32,O!$HC88:$HL88))-IF(BN$31="",(SUMIF(S!$HC$15:$HL$15,'Ciclo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Semaforico'!BN$30,O!$HC88:$HL88))*BN$31))</f>
        <v>0</v>
      </c>
      <c r="BO113" s="241">
        <f>IF(BO$32="",IF(BO$31="",(SUMIF(S!$HC$15:$HL$15,'Ciclo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Semaforico'!BO$30,O!$HC88:$HL88))*BO$31),(SUMIF(S!$HC$15:$HL$15,'Ciclo Semaforico'!BO$32,S!$HC88:$HL88)+SUMIF(N!$HC$15:$HL$15,'Ciclo Semaforico'!BO$32,N!$HC88:$HL88)+SUMIF(E!$HC$15:$HL$15,'Ciclo Semaforico'!BO$32,E!$HC88:$HL88)+SUMIF(O!$HC$15:$HL$15,'Ciclo Semaforico'!BO$32,O!$HC88:$HL88))-IF(BO$31="",(SUMIF(S!$HC$15:$HL$15,'Ciclo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Semaforico'!BO$30,O!$HC88:$HL88))*BO$31))</f>
        <v>0</v>
      </c>
      <c r="BP113" s="241">
        <f>IF(BP$32="",IF(BP$31="",(SUMIF(S!$HC$15:$HL$15,'Ciclo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Semaforico'!BP$30,O!$HC88:$HL88))*BP$31),(SUMIF(S!$HC$15:$HL$15,'Ciclo Semaforico'!BP$32,S!$HC88:$HL88)+SUMIF(N!$HC$15:$HL$15,'Ciclo Semaforico'!BP$32,N!$HC88:$HL88)+SUMIF(E!$HC$15:$HL$15,'Ciclo Semaforico'!BP$32,E!$HC88:$HL88)+SUMIF(O!$HC$15:$HL$15,'Ciclo Semaforico'!BP$32,O!$HC88:$HL88))-IF(BP$31="",(SUMIF(S!$HC$15:$HL$15,'Ciclo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Semaforico'!BP$30,O!$HC88:$HL88))*BP$31))</f>
        <v>0</v>
      </c>
      <c r="BQ113" s="241">
        <f>IF(BQ$32="",IF(BQ$31="",(SUMIF(S!$HC$15:$HL$15,'Ciclo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Semaforico'!BQ$30,O!$HC88:$HL88))*BQ$31),(SUMIF(S!$HC$15:$HL$15,'Ciclo Semaforico'!BQ$32,S!$HC88:$HL88)+SUMIF(N!$HC$15:$HL$15,'Ciclo Semaforico'!BQ$32,N!$HC88:$HL88)+SUMIF(E!$HC$15:$HL$15,'Ciclo Semaforico'!BQ$32,E!$HC88:$HL88)+SUMIF(O!$HC$15:$HL$15,'Ciclo Semaforico'!BQ$32,O!$HC88:$HL88))-IF(BQ$31="",(SUMIF(S!$HC$15:$HL$15,'Ciclo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Semaforico'!BQ$30,O!$HC88:$HL88))*BQ$31))</f>
        <v>0</v>
      </c>
      <c r="BR113" s="241">
        <f>IF(BR$32="",IF(BR$31="",(SUMIF(S!$HC$15:$HL$15,'Ciclo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Semaforico'!BR$30,O!$HC88:$HL88))*BR$31),(SUMIF(S!$HC$15:$HL$15,'Ciclo Semaforico'!BR$32,S!$HC88:$HL88)+SUMIF(N!$HC$15:$HL$15,'Ciclo Semaforico'!BR$32,N!$HC88:$HL88)+SUMIF(E!$HC$15:$HL$15,'Ciclo Semaforico'!BR$32,E!$HC88:$HL88)+SUMIF(O!$HC$15:$HL$15,'Ciclo Semaforico'!BR$32,O!$HC88:$HL88))-IF(BR$31="",(SUMIF(S!$HC$15:$HL$15,'Ciclo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Semaforico'!BR$30,O!$HC88:$HL88))*BR$31))</f>
        <v>0</v>
      </c>
      <c r="BS113" s="241">
        <f>IF(BS$32="",IF(BS$31="",(SUMIF(S!$HC$15:$HL$15,'Ciclo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Semaforico'!BS$30,O!$HC88:$HL88))*BS$31),(SUMIF(S!$HC$15:$HL$15,'Ciclo Semaforico'!BS$32,S!$HC88:$HL88)+SUMIF(N!$HC$15:$HL$15,'Ciclo Semaforico'!BS$32,N!$HC88:$HL88)+SUMIF(E!$HC$15:$HL$15,'Ciclo Semaforico'!BS$32,E!$HC88:$HL88)+SUMIF(O!$HC$15:$HL$15,'Ciclo Semaforico'!BS$32,O!$HC88:$HL88))-IF(BS$31="",(SUMIF(S!$HC$15:$HL$15,'Ciclo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Semaforico'!BS$30,O!$HC88:$HL88))*BS$31))</f>
        <v>0</v>
      </c>
      <c r="BT113" s="241">
        <f>IF(BT$32="",IF(BT$31="",(SUMIF(S!$HC$15:$HL$15,'Ciclo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Semaforico'!BT$30,O!$HC88:$HL88))*BT$31),(SUMIF(S!$HC$15:$HL$15,'Ciclo Semaforico'!BT$32,S!$HC88:$HL88)+SUMIF(N!$HC$15:$HL$15,'Ciclo Semaforico'!BT$32,N!$HC88:$HL88)+SUMIF(E!$HC$15:$HL$15,'Ciclo Semaforico'!BT$32,E!$HC88:$HL88)+SUMIF(O!$HC$15:$HL$15,'Ciclo Semaforico'!BT$32,O!$HC88:$HL88))-IF(BT$31="",(SUMIF(S!$HC$15:$HL$15,'Ciclo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Semaforico'!BT$30,O!$HC88:$HL88))*BT$31))</f>
        <v>0</v>
      </c>
      <c r="BU113" s="241">
        <f>IF(BU$32="",IF(BU$31="",(SUMIF(S!$HC$15:$HL$15,'Ciclo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Semaforico'!BU$30,O!$HC88:$HL88))*BU$31),(SUMIF(S!$HC$15:$HL$15,'Ciclo Semaforico'!BU$32,S!$HC88:$HL88)+SUMIF(N!$HC$15:$HL$15,'Ciclo Semaforico'!BU$32,N!$HC88:$HL88)+SUMIF(E!$HC$15:$HL$15,'Ciclo Semaforico'!BU$32,E!$HC88:$HL88)+SUMIF(O!$HC$15:$HL$15,'Ciclo Semaforico'!BU$32,O!$HC88:$HL88))-IF(BU$31="",(SUMIF(S!$HC$15:$HL$15,'Ciclo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Semaforico'!BU$30,O!$HC88:$HL88))*BU$31))</f>
        <v>0</v>
      </c>
      <c r="BV113" s="242">
        <f>IF(BV$32="",IF(BV$31="",(SUMIF(S!$HC$15:$HL$15,'Ciclo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Semaforico'!BV$30,O!$HC88:$HL88))*BV$31),(SUMIF(S!$HC$15:$HL$15,'Ciclo Semaforico'!BV$32,S!$HC88:$HL88)+SUMIF(N!$HC$15:$HL$15,'Ciclo Semaforico'!BV$32,N!$HC88:$HL88)+SUMIF(E!$HC$15:$HL$15,'Ciclo Semaforico'!BV$32,E!$HC88:$HL88)+SUMIF(O!$HC$15:$HL$15,'Ciclo Semaforico'!BV$32,O!$HC88:$HL88))-IF(BV$31="",(SUMIF(S!$HC$15:$HL$15,'Ciclo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Semaforico'!BV$30,O!$HC88:$HL88))*BV$31))</f>
        <v>0</v>
      </c>
      <c r="BW113" s="240">
        <f>IF(BW$32="",IF(BW$31="",(SUMIF(S!$HC$15:$HL$15,'Ciclo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Semaforico'!BW$30,O!$HC88:$HL88))*BW$31),(SUMIF(S!$HC$15:$HL$15,'Ciclo Semaforico'!BW$32,S!$HC88:$HL88)+SUMIF(N!$HC$15:$HL$15,'Ciclo Semaforico'!BW$32,N!$HC88:$HL88)+SUMIF(E!$HC$15:$HL$15,'Ciclo Semaforico'!BW$32,E!$HC88:$HL88)+SUMIF(O!$HC$15:$HL$15,'Ciclo Semaforico'!BW$32,O!$HC88:$HL88))-IF(BW$31="",(SUMIF(S!$HC$15:$HL$15,'Ciclo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Semaforico'!BW$30,O!$HC88:$HL88))*BW$31))</f>
        <v>0</v>
      </c>
      <c r="BX113" s="241">
        <f>IF(BX$32="",IF(BX$31="",(SUMIF(S!$HC$15:$HL$15,'Ciclo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Semaforico'!BX$30,O!$HC88:$HL88))*BX$31),(SUMIF(S!$HC$15:$HL$15,'Ciclo Semaforico'!BX$32,S!$HC88:$HL88)+SUMIF(N!$HC$15:$HL$15,'Ciclo Semaforico'!BX$32,N!$HC88:$HL88)+SUMIF(E!$HC$15:$HL$15,'Ciclo Semaforico'!BX$32,E!$HC88:$HL88)+SUMIF(O!$HC$15:$HL$15,'Ciclo Semaforico'!BX$32,O!$HC88:$HL88))-IF(BX$31="",(SUMIF(S!$HC$15:$HL$15,'Ciclo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Semaforico'!BX$30,O!$HC88:$HL88))*BX$31))</f>
        <v>0</v>
      </c>
      <c r="BY113" s="241">
        <f>IF(BY$32="",IF(BY$31="",(SUMIF(S!$HC$15:$HL$15,'Ciclo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Semaforico'!BY$30,O!$HC88:$HL88))*BY$31),(SUMIF(S!$HC$15:$HL$15,'Ciclo Semaforico'!BY$32,S!$HC88:$HL88)+SUMIF(N!$HC$15:$HL$15,'Ciclo Semaforico'!BY$32,N!$HC88:$HL88)+SUMIF(E!$HC$15:$HL$15,'Ciclo Semaforico'!BY$32,E!$HC88:$HL88)+SUMIF(O!$HC$15:$HL$15,'Ciclo Semaforico'!BY$32,O!$HC88:$HL88))-IF(BY$31="",(SUMIF(S!$HC$15:$HL$15,'Ciclo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Semaforico'!BY$30,O!$HC88:$HL88))*BY$31))</f>
        <v>0</v>
      </c>
      <c r="BZ113" s="241">
        <f>IF(BZ$32="",IF(BZ$31="",(SUMIF(S!$HC$15:$HL$15,'Ciclo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Semaforico'!BZ$30,O!$HC88:$HL88))*BZ$31),(SUMIF(S!$HC$15:$HL$15,'Ciclo Semaforico'!BZ$32,S!$HC88:$HL88)+SUMIF(N!$HC$15:$HL$15,'Ciclo Semaforico'!BZ$32,N!$HC88:$HL88)+SUMIF(E!$HC$15:$HL$15,'Ciclo Semaforico'!BZ$32,E!$HC88:$HL88)+SUMIF(O!$HC$15:$HL$15,'Ciclo Semaforico'!BZ$32,O!$HC88:$HL88))-IF(BZ$31="",(SUMIF(S!$HC$15:$HL$15,'Ciclo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Semaforico'!BZ$30,O!$HC88:$HL88))*BZ$31))</f>
        <v>0</v>
      </c>
      <c r="CA113" s="241">
        <f>IF(CA$32="",IF(CA$31="",(SUMIF(S!$HC$15:$HL$15,'Ciclo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Semaforico'!CA$30,O!$HC88:$HL88))*CA$31),(SUMIF(S!$HC$15:$HL$15,'Ciclo Semaforico'!CA$32,S!$HC88:$HL88)+SUMIF(N!$HC$15:$HL$15,'Ciclo Semaforico'!CA$32,N!$HC88:$HL88)+SUMIF(E!$HC$15:$HL$15,'Ciclo Semaforico'!CA$32,E!$HC88:$HL88)+SUMIF(O!$HC$15:$HL$15,'Ciclo Semaforico'!CA$32,O!$HC88:$HL88))-IF(CA$31="",(SUMIF(S!$HC$15:$HL$15,'Ciclo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Semaforico'!CA$30,O!$HC88:$HL88))*CA$31))</f>
        <v>0</v>
      </c>
      <c r="CB113" s="241">
        <f>IF(CB$32="",IF(CB$31="",(SUMIF(S!$HC$15:$HL$15,'Ciclo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Semaforico'!CB$30,O!$HC88:$HL88))*CB$31),(SUMIF(S!$HC$15:$HL$15,'Ciclo Semaforico'!CB$32,S!$HC88:$HL88)+SUMIF(N!$HC$15:$HL$15,'Ciclo Semaforico'!CB$32,N!$HC88:$HL88)+SUMIF(E!$HC$15:$HL$15,'Ciclo Semaforico'!CB$32,E!$HC88:$HL88)+SUMIF(O!$HC$15:$HL$15,'Ciclo Semaforico'!CB$32,O!$HC88:$HL88))-IF(CB$31="",(SUMIF(S!$HC$15:$HL$15,'Ciclo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Semaforico'!CB$30,O!$HC88:$HL88))*CB$31))</f>
        <v>0</v>
      </c>
      <c r="CC113" s="241">
        <f>IF(CC$32="",IF(CC$31="",(SUMIF(S!$HC$15:$HL$15,'Ciclo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Semaforico'!CC$30,O!$HC88:$HL88))*CC$31),(SUMIF(S!$HC$15:$HL$15,'Ciclo Semaforico'!CC$32,S!$HC88:$HL88)+SUMIF(N!$HC$15:$HL$15,'Ciclo Semaforico'!CC$32,N!$HC88:$HL88)+SUMIF(E!$HC$15:$HL$15,'Ciclo Semaforico'!CC$32,E!$HC88:$HL88)+SUMIF(O!$HC$15:$HL$15,'Ciclo Semaforico'!CC$32,O!$HC88:$HL88))-IF(CC$31="",(SUMIF(S!$HC$15:$HL$15,'Ciclo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Semaforico'!CC$30,O!$HC88:$HL88))*CC$31))</f>
        <v>0</v>
      </c>
      <c r="CD113" s="241">
        <f>IF(CD$32="",IF(CD$31="",(SUMIF(S!$HC$15:$HL$15,'Ciclo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Semaforico'!CD$30,O!$HC88:$HL88))*CD$31),(SUMIF(S!$HC$15:$HL$15,'Ciclo Semaforico'!CD$32,S!$HC88:$HL88)+SUMIF(N!$HC$15:$HL$15,'Ciclo Semaforico'!CD$32,N!$HC88:$HL88)+SUMIF(E!$HC$15:$HL$15,'Ciclo Semaforico'!CD$32,E!$HC88:$HL88)+SUMIF(O!$HC$15:$HL$15,'Ciclo Semaforico'!CD$32,O!$HC88:$HL88))-IF(CD$31="",(SUMIF(S!$HC$15:$HL$15,'Ciclo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Semaforico'!CD$30,O!$HC88:$HL88))*CD$31))</f>
        <v>0</v>
      </c>
      <c r="CE113" s="241">
        <f>IF(CE$32="",IF(CE$31="",(SUMIF(S!$HC$15:$HL$15,'Ciclo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Semaforico'!CE$30,O!$HC88:$HL88))*CE$31),(SUMIF(S!$HC$15:$HL$15,'Ciclo Semaforico'!CE$32,S!$HC88:$HL88)+SUMIF(N!$HC$15:$HL$15,'Ciclo Semaforico'!CE$32,N!$HC88:$HL88)+SUMIF(E!$HC$15:$HL$15,'Ciclo Semaforico'!CE$32,E!$HC88:$HL88)+SUMIF(O!$HC$15:$HL$15,'Ciclo Semaforico'!CE$32,O!$HC88:$HL88))-IF(CE$31="",(SUMIF(S!$HC$15:$HL$15,'Ciclo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Semaforico'!CE$30,O!$HC88:$HL88))*CE$31))</f>
        <v>0</v>
      </c>
      <c r="CF113" s="241">
        <f>IF(CF$32="",IF(CF$31="",(SUMIF(S!$HC$15:$HL$15,'Ciclo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Semaforico'!CF$30,O!$HC88:$HL88))*CF$31),(SUMIF(S!$HC$15:$HL$15,'Ciclo Semaforico'!CF$32,S!$HC88:$HL88)+SUMIF(N!$HC$15:$HL$15,'Ciclo Semaforico'!CF$32,N!$HC88:$HL88)+SUMIF(E!$HC$15:$HL$15,'Ciclo Semaforico'!CF$32,E!$HC88:$HL88)+SUMIF(O!$HC$15:$HL$15,'Ciclo Semaforico'!CF$32,O!$HC88:$HL88))-IF(CF$31="",(SUMIF(S!$HC$15:$HL$15,'Ciclo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Semaforico'!CF$30,O!$HC88:$HL88))*CF$31))</f>
        <v>0</v>
      </c>
      <c r="CG113" s="241">
        <f>IF(CG$32="",IF(CG$31="",(SUMIF(S!$HC$15:$HL$15,'Ciclo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Semaforico'!CG$30,O!$HC88:$HL88))*CG$31),(SUMIF(S!$HC$15:$HL$15,'Ciclo Semaforico'!CG$32,S!$HC88:$HL88)+SUMIF(N!$HC$15:$HL$15,'Ciclo Semaforico'!CG$32,N!$HC88:$HL88)+SUMIF(E!$HC$15:$HL$15,'Ciclo Semaforico'!CG$32,E!$HC88:$HL88)+SUMIF(O!$HC$15:$HL$15,'Ciclo Semaforico'!CG$32,O!$HC88:$HL88))-IF(CG$31="",(SUMIF(S!$HC$15:$HL$15,'Ciclo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Semaforico'!CG$30,O!$HC88:$HL88))*CG$31))</f>
        <v>0</v>
      </c>
      <c r="CH113" s="242">
        <f>IF(CH$32="",IF(CH$31="",(SUMIF(S!$HC$15:$HL$15,'Ciclo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Semaforico'!CH$30,O!$HC88:$HL88))*CH$31),(SUMIF(S!$HC$15:$HL$15,'Ciclo Semaforico'!CH$32,S!$HC88:$HL88)+SUMIF(N!$HC$15:$HL$15,'Ciclo Semaforico'!CH$32,N!$HC88:$HL88)+SUMIF(E!$HC$15:$HL$15,'Ciclo Semaforico'!CH$32,E!$HC88:$HL88)+SUMIF(O!$HC$15:$HL$15,'Ciclo Semaforico'!CH$32,O!$HC88:$HL88))-IF(CH$31="",(SUMIF(S!$HC$15:$HL$15,'Ciclo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Semaforico'!CH$30,O!$HC88:$HL88))*CH$31))</f>
        <v>0</v>
      </c>
      <c r="CI113" s="240" t="e">
        <f t="shared" si="339"/>
        <v>#REF!</v>
      </c>
      <c r="CJ113" s="241" t="e">
        <f t="shared" si="340"/>
        <v>#REF!</v>
      </c>
      <c r="CK113" s="241" t="e">
        <f t="shared" si="341"/>
        <v>#REF!</v>
      </c>
      <c r="CL113" s="241" t="e">
        <f t="shared" si="342"/>
        <v>#REF!</v>
      </c>
      <c r="CM113" s="241" t="e">
        <f t="shared" si="343"/>
        <v>#REF!</v>
      </c>
      <c r="CN113" s="241" t="e">
        <f t="shared" si="344"/>
        <v>#REF!</v>
      </c>
      <c r="CO113" s="241" t="e">
        <f t="shared" si="345"/>
        <v>#REF!</v>
      </c>
      <c r="CP113" s="241" t="e">
        <f t="shared" si="346"/>
        <v>#REF!</v>
      </c>
      <c r="CQ113" s="241" t="e">
        <f t="shared" si="347"/>
        <v>#REF!</v>
      </c>
      <c r="CR113" s="241" t="e">
        <f t="shared" si="348"/>
        <v>#REF!</v>
      </c>
      <c r="CS113" s="241" t="e">
        <f t="shared" si="349"/>
        <v>#REF!</v>
      </c>
      <c r="CT113" s="242">
        <f t="shared" si="350"/>
        <v>0</v>
      </c>
      <c r="CU113" s="240" t="e">
        <f t="shared" si="351"/>
        <v>#REF!</v>
      </c>
      <c r="CV113" s="241" t="e">
        <f t="shared" si="352"/>
        <v>#REF!</v>
      </c>
      <c r="CW113" s="241" t="e">
        <f t="shared" si="353"/>
        <v>#REF!</v>
      </c>
      <c r="CX113" s="241">
        <f t="shared" si="354"/>
        <v>0</v>
      </c>
      <c r="CY113" s="241">
        <f t="shared" si="355"/>
        <v>0</v>
      </c>
      <c r="CZ113" s="241">
        <f t="shared" si="356"/>
        <v>0</v>
      </c>
      <c r="DA113" s="241">
        <f t="shared" si="357"/>
        <v>0</v>
      </c>
      <c r="DB113" s="241">
        <f t="shared" si="358"/>
        <v>0</v>
      </c>
      <c r="DC113" s="241">
        <f t="shared" si="359"/>
        <v>0</v>
      </c>
      <c r="DD113" s="241">
        <f t="shared" si="360"/>
        <v>0</v>
      </c>
      <c r="DE113" s="241">
        <f t="shared" si="361"/>
        <v>0</v>
      </c>
      <c r="DF113" s="242">
        <f t="shared" si="362"/>
        <v>0</v>
      </c>
      <c r="DG113" s="240">
        <f t="shared" si="363"/>
        <v>0</v>
      </c>
      <c r="DH113" s="241">
        <f t="shared" si="364"/>
        <v>0</v>
      </c>
      <c r="DI113" s="241">
        <f t="shared" si="365"/>
        <v>0</v>
      </c>
      <c r="DJ113" s="241">
        <f t="shared" si="366"/>
        <v>0</v>
      </c>
      <c r="DK113" s="241">
        <f t="shared" si="367"/>
        <v>0</v>
      </c>
      <c r="DL113" s="241">
        <f t="shared" si="368"/>
        <v>0</v>
      </c>
      <c r="DM113" s="241">
        <f t="shared" si="369"/>
        <v>0</v>
      </c>
      <c r="DN113" s="241">
        <f t="shared" si="370"/>
        <v>0</v>
      </c>
      <c r="DO113" s="241">
        <f t="shared" si="371"/>
        <v>0</v>
      </c>
      <c r="DP113" s="241">
        <f t="shared" si="372"/>
        <v>0</v>
      </c>
      <c r="DQ113" s="241">
        <f t="shared" si="373"/>
        <v>0</v>
      </c>
      <c r="DR113" s="242">
        <f t="shared" si="374"/>
        <v>0</v>
      </c>
      <c r="DS113" s="240">
        <f t="shared" si="375"/>
        <v>0</v>
      </c>
      <c r="DT113" s="241">
        <f t="shared" si="376"/>
        <v>0</v>
      </c>
      <c r="DU113" s="241">
        <f t="shared" si="377"/>
        <v>0</v>
      </c>
      <c r="DV113" s="241">
        <f t="shared" si="378"/>
        <v>0</v>
      </c>
      <c r="DW113" s="241">
        <f t="shared" si="379"/>
        <v>0</v>
      </c>
      <c r="DX113" s="241">
        <f t="shared" si="380"/>
        <v>0</v>
      </c>
      <c r="DY113" s="241">
        <f t="shared" si="381"/>
        <v>0</v>
      </c>
      <c r="DZ113" s="241">
        <f t="shared" si="382"/>
        <v>0</v>
      </c>
      <c r="EA113" s="241">
        <f t="shared" si="383"/>
        <v>0</v>
      </c>
      <c r="EB113" s="241">
        <f t="shared" si="384"/>
        <v>0</v>
      </c>
      <c r="EC113" s="241">
        <f t="shared" si="385"/>
        <v>0</v>
      </c>
      <c r="ED113" s="242">
        <f t="shared" si="386"/>
        <v>0</v>
      </c>
      <c r="EE113" s="240">
        <f t="shared" si="387"/>
        <v>0</v>
      </c>
      <c r="EF113" s="241">
        <f t="shared" si="388"/>
        <v>0</v>
      </c>
      <c r="EG113" s="241">
        <f t="shared" si="389"/>
        <v>0</v>
      </c>
      <c r="EH113" s="241">
        <f t="shared" si="390"/>
        <v>0</v>
      </c>
      <c r="EI113" s="241">
        <f t="shared" si="391"/>
        <v>0</v>
      </c>
      <c r="EJ113" s="241">
        <f t="shared" si="392"/>
        <v>0</v>
      </c>
      <c r="EK113" s="241">
        <f t="shared" si="393"/>
        <v>0</v>
      </c>
      <c r="EL113" s="241">
        <f t="shared" si="394"/>
        <v>0</v>
      </c>
      <c r="EM113" s="241">
        <f t="shared" si="395"/>
        <v>0</v>
      </c>
      <c r="EN113" s="241">
        <f t="shared" si="396"/>
        <v>0</v>
      </c>
      <c r="EO113" s="241">
        <f t="shared" si="397"/>
        <v>0</v>
      </c>
      <c r="EP113" s="242">
        <f t="shared" si="398"/>
        <v>0</v>
      </c>
      <c r="EQ113" s="251" t="e">
        <f t="shared" si="399"/>
        <v>#REF!</v>
      </c>
      <c r="ER113" s="252" t="e">
        <f t="shared" si="400"/>
        <v>#REF!</v>
      </c>
      <c r="ES113" s="252" t="e">
        <f t="shared" si="401"/>
        <v>#REF!</v>
      </c>
      <c r="ET113" s="252" t="e">
        <f t="shared" si="402"/>
        <v>#REF!</v>
      </c>
      <c r="EU113" s="252" t="e">
        <f t="shared" si="403"/>
        <v>#REF!</v>
      </c>
      <c r="EV113" s="252" t="e">
        <f t="shared" si="404"/>
        <v>#REF!</v>
      </c>
      <c r="EW113" s="252" t="e">
        <f t="shared" si="405"/>
        <v>#REF!</v>
      </c>
      <c r="EX113" s="252" t="e">
        <f t="shared" si="406"/>
        <v>#REF!</v>
      </c>
      <c r="EY113" s="252" t="e">
        <f t="shared" si="407"/>
        <v>#REF!</v>
      </c>
      <c r="EZ113" s="252" t="e">
        <f t="shared" si="408"/>
        <v>#REF!</v>
      </c>
      <c r="FA113" s="252" t="e">
        <f t="shared" si="409"/>
        <v>#REF!</v>
      </c>
      <c r="FB113" s="253" t="str">
        <f t="shared" si="410"/>
        <v/>
      </c>
      <c r="FC113" s="251" t="e">
        <f t="shared" si="411"/>
        <v>#REF!</v>
      </c>
      <c r="FD113" s="252" t="e">
        <f t="shared" si="412"/>
        <v>#REF!</v>
      </c>
      <c r="FE113" s="252" t="e">
        <f t="shared" si="413"/>
        <v>#REF!</v>
      </c>
      <c r="FF113" s="252" t="str">
        <f t="shared" si="414"/>
        <v/>
      </c>
      <c r="FG113" s="252" t="str">
        <f t="shared" si="415"/>
        <v/>
      </c>
      <c r="FH113" s="252" t="str">
        <f t="shared" si="416"/>
        <v/>
      </c>
      <c r="FI113" s="252" t="str">
        <f t="shared" si="417"/>
        <v/>
      </c>
      <c r="FJ113" s="252" t="str">
        <f t="shared" si="418"/>
        <v/>
      </c>
      <c r="FK113" s="252" t="str">
        <f t="shared" si="419"/>
        <v/>
      </c>
      <c r="FL113" s="252" t="str">
        <f t="shared" si="420"/>
        <v/>
      </c>
      <c r="FM113" s="252" t="str">
        <f t="shared" si="421"/>
        <v/>
      </c>
      <c r="FN113" s="253" t="str">
        <f t="shared" si="422"/>
        <v/>
      </c>
      <c r="FO113" s="251" t="str">
        <f t="shared" si="423"/>
        <v/>
      </c>
      <c r="FP113" s="252" t="str">
        <f t="shared" si="424"/>
        <v/>
      </c>
      <c r="FQ113" s="252" t="str">
        <f t="shared" si="425"/>
        <v/>
      </c>
      <c r="FR113" s="252" t="str">
        <f t="shared" si="426"/>
        <v/>
      </c>
      <c r="FS113" s="252" t="str">
        <f t="shared" si="427"/>
        <v/>
      </c>
      <c r="FT113" s="252" t="str">
        <f t="shared" si="428"/>
        <v/>
      </c>
      <c r="FU113" s="252" t="str">
        <f t="shared" si="429"/>
        <v/>
      </c>
      <c r="FV113" s="252" t="str">
        <f t="shared" si="430"/>
        <v/>
      </c>
      <c r="FW113" s="252" t="str">
        <f t="shared" si="431"/>
        <v/>
      </c>
      <c r="FX113" s="252" t="str">
        <f t="shared" si="432"/>
        <v/>
      </c>
      <c r="FY113" s="252" t="str">
        <f t="shared" si="433"/>
        <v/>
      </c>
      <c r="FZ113" s="253" t="str">
        <f t="shared" si="434"/>
        <v/>
      </c>
      <c r="GA113" s="251" t="str">
        <f t="shared" si="435"/>
        <v/>
      </c>
      <c r="GB113" s="252" t="str">
        <f t="shared" si="436"/>
        <v/>
      </c>
      <c r="GC113" s="252" t="str">
        <f t="shared" si="437"/>
        <v/>
      </c>
      <c r="GD113" s="252" t="str">
        <f t="shared" si="438"/>
        <v/>
      </c>
      <c r="GE113" s="252" t="str">
        <f t="shared" si="439"/>
        <v/>
      </c>
      <c r="GF113" s="252" t="str">
        <f t="shared" si="440"/>
        <v/>
      </c>
      <c r="GG113" s="252" t="str">
        <f t="shared" si="441"/>
        <v/>
      </c>
      <c r="GH113" s="252" t="str">
        <f t="shared" si="442"/>
        <v/>
      </c>
      <c r="GI113" s="252" t="str">
        <f t="shared" si="443"/>
        <v/>
      </c>
      <c r="GJ113" s="252" t="str">
        <f t="shared" si="444"/>
        <v/>
      </c>
      <c r="GK113" s="252" t="str">
        <f t="shared" si="445"/>
        <v/>
      </c>
      <c r="GL113" s="253" t="str">
        <f t="shared" si="446"/>
        <v/>
      </c>
      <c r="GM113" s="251" t="str">
        <f t="shared" si="447"/>
        <v/>
      </c>
      <c r="GN113" s="252" t="str">
        <f t="shared" si="448"/>
        <v/>
      </c>
      <c r="GO113" s="252" t="str">
        <f t="shared" si="449"/>
        <v/>
      </c>
      <c r="GP113" s="252" t="str">
        <f t="shared" si="450"/>
        <v/>
      </c>
      <c r="GQ113" s="252" t="str">
        <f t="shared" si="451"/>
        <v/>
      </c>
      <c r="GR113" s="252" t="str">
        <f t="shared" si="452"/>
        <v/>
      </c>
      <c r="GS113" s="252" t="str">
        <f t="shared" si="453"/>
        <v/>
      </c>
      <c r="GT113" s="252" t="str">
        <f t="shared" si="454"/>
        <v/>
      </c>
      <c r="GU113" s="252" t="str">
        <f t="shared" si="455"/>
        <v/>
      </c>
      <c r="GV113" s="252" t="str">
        <f t="shared" si="456"/>
        <v/>
      </c>
      <c r="GW113" s="252" t="str">
        <f t="shared" si="457"/>
        <v/>
      </c>
      <c r="GX113" s="253" t="str">
        <f t="shared" si="458"/>
        <v/>
      </c>
      <c r="GY113" s="248" t="e">
        <f t="shared" si="468"/>
        <v>#REF!</v>
      </c>
      <c r="GZ113" s="249" t="e">
        <f t="shared" si="468"/>
        <v>#REF!</v>
      </c>
      <c r="HA113" s="249">
        <f t="shared" si="468"/>
        <v>0</v>
      </c>
      <c r="HB113" s="249">
        <f t="shared" si="468"/>
        <v>0</v>
      </c>
      <c r="HC113" s="249">
        <f t="shared" si="468"/>
        <v>0</v>
      </c>
      <c r="HD113" s="249">
        <f t="shared" si="468"/>
        <v>0</v>
      </c>
      <c r="HE113" s="249">
        <f t="shared" si="468"/>
        <v>0</v>
      </c>
      <c r="HF113" s="250">
        <f t="shared" si="459"/>
        <v>0</v>
      </c>
      <c r="HG113" s="248" t="e">
        <f t="shared" si="469"/>
        <v>#REF!</v>
      </c>
      <c r="HH113" s="249" t="e">
        <f t="shared" si="469"/>
        <v>#REF!</v>
      </c>
      <c r="HI113" s="249">
        <f t="shared" si="469"/>
        <v>0</v>
      </c>
      <c r="HJ113" s="249">
        <f t="shared" si="469"/>
        <v>0</v>
      </c>
      <c r="HK113" s="249">
        <f t="shared" si="469"/>
        <v>0</v>
      </c>
      <c r="HL113" s="249">
        <f t="shared" si="469"/>
        <v>0</v>
      </c>
      <c r="HM113" s="249">
        <f t="shared" si="469"/>
        <v>0</v>
      </c>
      <c r="HN113" s="250">
        <f t="shared" si="469"/>
        <v>0</v>
      </c>
      <c r="HO113" s="248">
        <f t="shared" si="470"/>
        <v>0</v>
      </c>
      <c r="HP113" s="249">
        <f t="shared" si="470"/>
        <v>0</v>
      </c>
      <c r="HQ113" s="249">
        <f t="shared" si="470"/>
        <v>0</v>
      </c>
      <c r="HR113" s="249">
        <f t="shared" si="470"/>
        <v>0</v>
      </c>
      <c r="HS113" s="249">
        <f t="shared" si="470"/>
        <v>0</v>
      </c>
      <c r="HT113" s="249">
        <f t="shared" si="470"/>
        <v>0</v>
      </c>
      <c r="HU113" s="249">
        <f t="shared" si="470"/>
        <v>0</v>
      </c>
      <c r="HV113" s="250">
        <f t="shared" si="470"/>
        <v>0</v>
      </c>
      <c r="HW113" s="248">
        <f t="shared" si="471"/>
        <v>0</v>
      </c>
      <c r="HX113" s="249">
        <f t="shared" si="471"/>
        <v>0</v>
      </c>
      <c r="HY113" s="249">
        <f t="shared" si="471"/>
        <v>0</v>
      </c>
      <c r="HZ113" s="249">
        <f t="shared" si="471"/>
        <v>0</v>
      </c>
      <c r="IA113" s="249">
        <f t="shared" si="471"/>
        <v>0</v>
      </c>
      <c r="IB113" s="249">
        <f t="shared" si="471"/>
        <v>0</v>
      </c>
      <c r="IC113" s="249">
        <f t="shared" si="471"/>
        <v>0</v>
      </c>
      <c r="ID113" s="250">
        <f t="shared" si="471"/>
        <v>0</v>
      </c>
      <c r="IE113" s="248">
        <f t="shared" si="472"/>
        <v>0</v>
      </c>
      <c r="IF113" s="249">
        <f t="shared" si="472"/>
        <v>0</v>
      </c>
      <c r="IG113" s="249">
        <f t="shared" si="472"/>
        <v>0</v>
      </c>
      <c r="IH113" s="249">
        <f t="shared" si="472"/>
        <v>0</v>
      </c>
      <c r="II113" s="249">
        <f t="shared" si="472"/>
        <v>0</v>
      </c>
      <c r="IJ113" s="249">
        <f t="shared" si="472"/>
        <v>0</v>
      </c>
      <c r="IK113" s="249">
        <f t="shared" si="472"/>
        <v>0</v>
      </c>
      <c r="IL113" s="250">
        <f t="shared" si="472"/>
        <v>0</v>
      </c>
      <c r="IM113" s="251" t="e">
        <f t="shared" si="203"/>
        <v>#REF!</v>
      </c>
      <c r="IN113" s="252" t="e">
        <f t="shared" si="204"/>
        <v>#REF!</v>
      </c>
      <c r="IO113" s="252">
        <f t="shared" si="205"/>
        <v>0</v>
      </c>
      <c r="IP113" s="252">
        <f t="shared" si="206"/>
        <v>0</v>
      </c>
      <c r="IQ113" s="253">
        <f t="shared" si="207"/>
        <v>0</v>
      </c>
      <c r="IR113" s="405" t="e">
        <f t="shared" si="473"/>
        <v>#REF!</v>
      </c>
      <c r="IS113" s="246">
        <f t="shared" si="202"/>
        <v>13</v>
      </c>
      <c r="IT113" s="254" t="e">
        <f t="shared" si="464"/>
        <v>#REF!</v>
      </c>
      <c r="IU113" s="682">
        <v>2600</v>
      </c>
      <c r="IV113" s="410">
        <v>5.0999999999999996</v>
      </c>
      <c r="IW113" s="666" t="s">
        <v>250</v>
      </c>
      <c r="IX113" s="667" t="e">
        <f t="shared" si="474"/>
        <v>#REF!</v>
      </c>
      <c r="IY113" s="668" t="e">
        <f t="shared" si="465"/>
        <v>#REF!</v>
      </c>
      <c r="IZ113" s="669">
        <v>3</v>
      </c>
      <c r="JA113" s="670">
        <v>2</v>
      </c>
      <c r="JB113" s="668" t="e">
        <f t="shared" si="466"/>
        <v>#REF!</v>
      </c>
      <c r="JC113" s="669">
        <f t="shared" si="475"/>
        <v>3</v>
      </c>
      <c r="JD113" s="670">
        <f t="shared" si="475"/>
        <v>2</v>
      </c>
      <c r="JE113" s="671" t="e">
        <f t="shared" si="467"/>
        <v>#REF!</v>
      </c>
      <c r="JF113" s="672">
        <v>3</v>
      </c>
      <c r="JG113" s="673">
        <v>0</v>
      </c>
      <c r="JH113" s="671"/>
      <c r="JI113" s="672"/>
      <c r="JJ113" s="673"/>
      <c r="JK113" s="419"/>
      <c r="JL113" s="420"/>
      <c r="JM113" s="421"/>
      <c r="JN113" s="680">
        <v>1.06</v>
      </c>
      <c r="JO113" s="680">
        <v>1.06</v>
      </c>
      <c r="JP113" s="680">
        <v>1</v>
      </c>
      <c r="JQ113" s="680">
        <v>1</v>
      </c>
      <c r="JR113" s="681">
        <v>1</v>
      </c>
      <c r="JS113" s="676" t="e">
        <f t="shared" si="201"/>
        <v>#REF!</v>
      </c>
    </row>
    <row r="114" spans="25:279" ht="20.100000000000001" customHeight="1">
      <c r="Y114" s="381" t="e">
        <f>N!IK89</f>
        <v>#REF!</v>
      </c>
      <c r="Z114" s="378" t="s">
        <v>71</v>
      </c>
      <c r="AA114" s="240" t="e">
        <f>IF(AA$32="",IF(AA$31="",(SUMIF(S!$HC$15:$HL$15,'Ciclo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Semaforico'!AA$30,O!$HC89:$HL89))*AA$31),(SUMIF(S!$HC$15:$HL$15,'Ciclo Semaforico'!AA$32,S!$HC89:$HL89)+SUMIF(N!$HC$15:$HL$15,'Ciclo Semaforico'!AA$32,N!$HC89:$HL89)+SUMIF(E!$HC$15:$HL$15,'Ciclo Semaforico'!AA$32,E!$HC89:$HL89)+SUMIF(O!$HC$15:$HL$15,'Ciclo Semaforico'!AA$32,O!$HC89:$HL89))-IF(AA$31="",(SUMIF(S!$HC$15:$HL$15,'Ciclo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Semaforico'!AA$30,O!$HC89:$HL89))*AA$31))</f>
        <v>#REF!</v>
      </c>
      <c r="AB114" s="241" t="e">
        <f>IF(AB$32="",IF(AB$31="",(SUMIF(S!$HC$15:$HL$15,'Ciclo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Semaforico'!AB$30,O!$HC89:$HL89))*AB$31),(SUMIF(S!$HC$15:$HL$15,'Ciclo Semaforico'!AB$32,S!$HC89:$HL89)+SUMIF(N!$HC$15:$HL$15,'Ciclo Semaforico'!AB$32,N!$HC89:$HL89)+SUMIF(E!$HC$15:$HL$15,'Ciclo Semaforico'!AB$32,E!$HC89:$HL89)+SUMIF(O!$HC$15:$HL$15,'Ciclo Semaforico'!AB$32,O!$HC89:$HL89))-IF(AB$31="",(SUMIF(S!$HC$15:$HL$15,'Ciclo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Semaforico'!AB$30,O!$HC89:$HL89))*AB$31))</f>
        <v>#REF!</v>
      </c>
      <c r="AC114" s="241" t="e">
        <f>IF(AC$32="",IF(AC$31="",(SUMIF(S!$HC$15:$HL$15,'Ciclo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Semaforico'!AC$30,O!$HC89:$HL89))*AC$31),(SUMIF(S!$HC$15:$HL$15,'Ciclo Semaforico'!AC$32,S!$HC89:$HL89)+SUMIF(N!$HC$15:$HL$15,'Ciclo Semaforico'!AC$32,N!$HC89:$HL89)+SUMIF(E!$HC$15:$HL$15,'Ciclo Semaforico'!AC$32,E!$HC89:$HL89)+SUMIF(O!$HC$15:$HL$15,'Ciclo Semaforico'!AC$32,O!$HC89:$HL89))-IF(AC$31="",(SUMIF(S!$HC$15:$HL$15,'Ciclo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Semaforico'!AC$30,O!$HC89:$HL89))*AC$31))</f>
        <v>#REF!</v>
      </c>
      <c r="AD114" s="241" t="e">
        <f>IF(AD$32="",IF(AD$31="",(SUMIF(S!$HC$15:$HL$15,'Ciclo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Semaforico'!AD$30,O!$HC89:$HL89))*AD$31),(SUMIF(S!$HC$15:$HL$15,'Ciclo Semaforico'!AD$32,S!$HC89:$HL89)+SUMIF(N!$HC$15:$HL$15,'Ciclo Semaforico'!AD$32,N!$HC89:$HL89)+SUMIF(E!$HC$15:$HL$15,'Ciclo Semaforico'!AD$32,E!$HC89:$HL89)+SUMIF(O!$HC$15:$HL$15,'Ciclo Semaforico'!AD$32,O!$HC89:$HL89))-IF(AD$31="",(SUMIF(S!$HC$15:$HL$15,'Ciclo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Semaforico'!AD$30,O!$HC89:$HL89))*AD$31))</f>
        <v>#REF!</v>
      </c>
      <c r="AE114" s="241" t="e">
        <f>IF(AE$32="",IF(AE$31="",(SUMIF(S!$HC$15:$HL$15,'Ciclo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Semaforico'!AE$30,O!$HC89:$HL89))*AE$31),(SUMIF(S!$HC$15:$HL$15,'Ciclo Semaforico'!AE$32,S!$HC89:$HL89)+SUMIF(N!$HC$15:$HL$15,'Ciclo Semaforico'!AE$32,N!$HC89:$HL89)+SUMIF(E!$HC$15:$HL$15,'Ciclo Semaforico'!AE$32,E!$HC89:$HL89)+SUMIF(O!$HC$15:$HL$15,'Ciclo Semaforico'!AE$32,O!$HC89:$HL89))-IF(AE$31="",(SUMIF(S!$HC$15:$HL$15,'Ciclo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Semaforico'!AE$30,O!$HC89:$HL89))*AE$31))</f>
        <v>#REF!</v>
      </c>
      <c r="AF114" s="241" t="e">
        <f>IF(AF$32="",IF(AF$31="",(SUMIF(S!$HC$15:$HL$15,'Ciclo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Semaforico'!AF$30,O!$HC89:$HL89))*AF$31),(SUMIF(S!$HC$15:$HL$15,'Ciclo Semaforico'!AF$32,S!$HC89:$HL89)+SUMIF(N!$HC$15:$HL$15,'Ciclo Semaforico'!AF$32,N!$HC89:$HL89)+SUMIF(E!$HC$15:$HL$15,'Ciclo Semaforico'!AF$32,E!$HC89:$HL89)+SUMIF(O!$HC$15:$HL$15,'Ciclo Semaforico'!AF$32,O!$HC89:$HL89))-IF(AF$31="",(SUMIF(S!$HC$15:$HL$15,'Ciclo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Semaforico'!AF$30,O!$HC89:$HL89))*AF$31))</f>
        <v>#REF!</v>
      </c>
      <c r="AG114" s="241" t="e">
        <f>IF(AG$32="",IF(AG$31="",(SUMIF(S!$HC$15:$HL$15,'Ciclo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Semaforico'!AG$30,O!$HC89:$HL89))*AG$31),(SUMIF(S!$HC$15:$HL$15,'Ciclo Semaforico'!AG$32,S!$HC89:$HL89)+SUMIF(N!$HC$15:$HL$15,'Ciclo Semaforico'!AG$32,N!$HC89:$HL89)+SUMIF(E!$HC$15:$HL$15,'Ciclo Semaforico'!AG$32,E!$HC89:$HL89)+SUMIF(O!$HC$15:$HL$15,'Ciclo Semaforico'!AG$32,O!$HC89:$HL89))-IF(AG$31="",(SUMIF(S!$HC$15:$HL$15,'Ciclo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Semaforico'!AG$30,O!$HC89:$HL89))*AG$31))</f>
        <v>#REF!</v>
      </c>
      <c r="AH114" s="241" t="e">
        <f>IF(AH$32="",IF(AH$31="",(SUMIF(S!$HC$15:$HL$15,'Ciclo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Semaforico'!AH$30,O!$HC89:$HL89))*AH$31),(SUMIF(S!$HC$15:$HL$15,'Ciclo Semaforico'!AH$32,S!$HC89:$HL89)+SUMIF(N!$HC$15:$HL$15,'Ciclo Semaforico'!AH$32,N!$HC89:$HL89)+SUMIF(E!$HC$15:$HL$15,'Ciclo Semaforico'!AH$32,E!$HC89:$HL89)+SUMIF(O!$HC$15:$HL$15,'Ciclo Semaforico'!AH$32,O!$HC89:$HL89))-IF(AH$31="",(SUMIF(S!$HC$15:$HL$15,'Ciclo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Semaforico'!AH$30,O!$HC89:$HL89))*AH$31))</f>
        <v>#REF!</v>
      </c>
      <c r="AI114" s="241" t="e">
        <f>IF(AI$32="",IF(AI$31="",(SUMIF(S!$HC$15:$HL$15,'Ciclo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Semaforico'!AI$30,O!$HC89:$HL89))*AI$31),(SUMIF(S!$HC$15:$HL$15,'Ciclo Semaforico'!AI$32,S!$HC89:$HL89)+SUMIF(N!$HC$15:$HL$15,'Ciclo Semaforico'!AI$32,N!$HC89:$HL89)+SUMIF(E!$HC$15:$HL$15,'Ciclo Semaforico'!AI$32,E!$HC89:$HL89)+SUMIF(O!$HC$15:$HL$15,'Ciclo Semaforico'!AI$32,O!$HC89:$HL89))-IF(AI$31="",(SUMIF(S!$HC$15:$HL$15,'Ciclo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Semaforico'!AI$30,O!$HC89:$HL89))*AI$31))</f>
        <v>#REF!</v>
      </c>
      <c r="AJ114" s="241" t="e">
        <f>IF(AJ$32="",IF(AJ$31="",(SUMIF(S!$HC$15:$HL$15,'Ciclo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Semaforico'!AJ$30,O!$HC89:$HL89))*AJ$31),(SUMIF(S!$HC$15:$HL$15,'Ciclo Semaforico'!AJ$32,S!$HC89:$HL89)+SUMIF(N!$HC$15:$HL$15,'Ciclo Semaforico'!AJ$32,N!$HC89:$HL89)+SUMIF(E!$HC$15:$HL$15,'Ciclo Semaforico'!AJ$32,E!$HC89:$HL89)+SUMIF(O!$HC$15:$HL$15,'Ciclo Semaforico'!AJ$32,O!$HC89:$HL89))-IF(AJ$31="",(SUMIF(S!$HC$15:$HL$15,'Ciclo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Semaforico'!AJ$30,O!$HC89:$HL89))*AJ$31))</f>
        <v>#REF!</v>
      </c>
      <c r="AK114" s="241" t="e">
        <f>IF(AK$32="",IF(AK$31="",(SUMIF(S!$HC$15:$HL$15,'Ciclo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Semaforico'!AK$30,O!$HC89:$HL89))*AK$31),(SUMIF(S!$HC$15:$HL$15,'Ciclo Semaforico'!AK$32,S!$HC89:$HL89)+SUMIF(N!$HC$15:$HL$15,'Ciclo Semaforico'!AK$32,N!$HC89:$HL89)+SUMIF(E!$HC$15:$HL$15,'Ciclo Semaforico'!AK$32,E!$HC89:$HL89)+SUMIF(O!$HC$15:$HL$15,'Ciclo Semaforico'!AK$32,O!$HC89:$HL89))-IF(AK$31="",(SUMIF(S!$HC$15:$HL$15,'Ciclo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Semaforico'!AK$30,O!$HC89:$HL89))*AK$31))</f>
        <v>#REF!</v>
      </c>
      <c r="AL114" s="242">
        <f>IF(AL$32="",IF(AL$31="",(SUMIF(S!$HC$15:$HL$15,'Ciclo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Semaforico'!AL$30,O!$HC89:$HL89))*AL$31),(SUMIF(S!$HC$15:$HL$15,'Ciclo Semaforico'!AL$32,S!$HC89:$HL89)+SUMIF(N!$HC$15:$HL$15,'Ciclo Semaforico'!AL$32,N!$HC89:$HL89)+SUMIF(E!$HC$15:$HL$15,'Ciclo Semaforico'!AL$32,E!$HC89:$HL89)+SUMIF(O!$HC$15:$HL$15,'Ciclo Semaforico'!AL$32,O!$HC89:$HL89))-IF(AL$31="",(SUMIF(S!$HC$15:$HL$15,'Ciclo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Semaforico'!AL$30,O!$HC89:$HL89))*AL$31))</f>
        <v>0</v>
      </c>
      <c r="AM114" s="240" t="e">
        <f>IF(AM$32="",IF(AM$31="",(SUMIF(S!$HC$15:$HL$15,'Ciclo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Semaforico'!AM$30,O!$HC89:$HL89))*AM$31),(SUMIF(S!$HC$15:$HL$15,'Ciclo Semaforico'!AM$32,S!$HC89:$HL89)+SUMIF(N!$HC$15:$HL$15,'Ciclo Semaforico'!AM$32,N!$HC89:$HL89)+SUMIF(E!$HC$15:$HL$15,'Ciclo Semaforico'!AM$32,E!$HC89:$HL89)+SUMIF(O!$HC$15:$HL$15,'Ciclo Semaforico'!AM$32,O!$HC89:$HL89))-IF(AM$31="",(SUMIF(S!$HC$15:$HL$15,'Ciclo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Semaforico'!AM$30,O!$HC89:$HL89))*AM$31))</f>
        <v>#REF!</v>
      </c>
      <c r="AN114" s="241" t="e">
        <f>IF(AN$32="",IF(AN$31="",(SUMIF(S!$HC$15:$HL$15,'Ciclo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Semaforico'!AN$30,O!$HC89:$HL89))*AN$31),(SUMIF(S!$HC$15:$HL$15,'Ciclo Semaforico'!AN$32,S!$HC89:$HL89)+SUMIF(N!$HC$15:$HL$15,'Ciclo Semaforico'!AN$32,N!$HC89:$HL89)+SUMIF(E!$HC$15:$HL$15,'Ciclo Semaforico'!AN$32,E!$HC89:$HL89)+SUMIF(O!$HC$15:$HL$15,'Ciclo Semaforico'!AN$32,O!$HC89:$HL89))-IF(AN$31="",(SUMIF(S!$HC$15:$HL$15,'Ciclo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Semaforico'!AN$30,O!$HC89:$HL89))*AN$31))</f>
        <v>#REF!</v>
      </c>
      <c r="AO114" s="241" t="e">
        <f>IF(AO$32="",IF(AO$31="",(SUMIF(S!$HC$15:$HL$15,'Ciclo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Semaforico'!AO$30,O!$HC89:$HL89))*AO$31),(SUMIF(S!$HC$15:$HL$15,'Ciclo Semaforico'!AO$32,S!$HC89:$HL89)+SUMIF(N!$HC$15:$HL$15,'Ciclo Semaforico'!AO$32,N!$HC89:$HL89)+SUMIF(E!$HC$15:$HL$15,'Ciclo Semaforico'!AO$32,E!$HC89:$HL89)+SUMIF(O!$HC$15:$HL$15,'Ciclo Semaforico'!AO$32,O!$HC89:$HL89))-IF(AO$31="",(SUMIF(S!$HC$15:$HL$15,'Ciclo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Semaforico'!AO$30,O!$HC89:$HL89))*AO$31))</f>
        <v>#REF!</v>
      </c>
      <c r="AP114" s="241">
        <f>IF(AP$32="",IF(AP$31="",(SUMIF(S!$HC$15:$HL$15,'Ciclo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Semaforico'!AP$30,O!$HC89:$HL89))*AP$31),(SUMIF(S!$HC$15:$HL$15,'Ciclo Semaforico'!AP$32,S!$HC89:$HL89)+SUMIF(N!$HC$15:$HL$15,'Ciclo Semaforico'!AP$32,N!$HC89:$HL89)+SUMIF(E!$HC$15:$HL$15,'Ciclo Semaforico'!AP$32,E!$HC89:$HL89)+SUMIF(O!$HC$15:$HL$15,'Ciclo Semaforico'!AP$32,O!$HC89:$HL89))-IF(AP$31="",(SUMIF(S!$HC$15:$HL$15,'Ciclo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Semaforico'!AP$30,O!$HC89:$HL89))*AP$31))</f>
        <v>0</v>
      </c>
      <c r="AQ114" s="241">
        <f>IF(AQ$32="",IF(AQ$31="",(SUMIF(S!$HC$15:$HL$15,'Ciclo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Semaforico'!AQ$30,O!$HC89:$HL89))*AQ$31),(SUMIF(S!$HC$15:$HL$15,'Ciclo Semaforico'!AQ$32,S!$HC89:$HL89)+SUMIF(N!$HC$15:$HL$15,'Ciclo Semaforico'!AQ$32,N!$HC89:$HL89)+SUMIF(E!$HC$15:$HL$15,'Ciclo Semaforico'!AQ$32,E!$HC89:$HL89)+SUMIF(O!$HC$15:$HL$15,'Ciclo Semaforico'!AQ$32,O!$HC89:$HL89))-IF(AQ$31="",(SUMIF(S!$HC$15:$HL$15,'Ciclo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Semaforico'!AQ$30,O!$HC89:$HL89))*AQ$31))</f>
        <v>0</v>
      </c>
      <c r="AR114" s="241">
        <f>IF(AR$32="",IF(AR$31="",(SUMIF(S!$HC$15:$HL$15,'Ciclo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Semaforico'!AR$30,O!$HC89:$HL89))*AR$31),(SUMIF(S!$HC$15:$HL$15,'Ciclo Semaforico'!AR$32,S!$HC89:$HL89)+SUMIF(N!$HC$15:$HL$15,'Ciclo Semaforico'!AR$32,N!$HC89:$HL89)+SUMIF(E!$HC$15:$HL$15,'Ciclo Semaforico'!AR$32,E!$HC89:$HL89)+SUMIF(O!$HC$15:$HL$15,'Ciclo Semaforico'!AR$32,O!$HC89:$HL89))-IF(AR$31="",(SUMIF(S!$HC$15:$HL$15,'Ciclo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Semaforico'!AR$30,O!$HC89:$HL89))*AR$31))</f>
        <v>0</v>
      </c>
      <c r="AS114" s="241">
        <f>IF(AS$32="",IF(AS$31="",(SUMIF(S!$HC$15:$HL$15,'Ciclo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Semaforico'!AS$30,O!$HC89:$HL89))*AS$31),(SUMIF(S!$HC$15:$HL$15,'Ciclo Semaforico'!AS$32,S!$HC89:$HL89)+SUMIF(N!$HC$15:$HL$15,'Ciclo Semaforico'!AS$32,N!$HC89:$HL89)+SUMIF(E!$HC$15:$HL$15,'Ciclo Semaforico'!AS$32,E!$HC89:$HL89)+SUMIF(O!$HC$15:$HL$15,'Ciclo Semaforico'!AS$32,O!$HC89:$HL89))-IF(AS$31="",(SUMIF(S!$HC$15:$HL$15,'Ciclo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Semaforico'!AS$30,O!$HC89:$HL89))*AS$31))</f>
        <v>0</v>
      </c>
      <c r="AT114" s="241">
        <f>IF(AT$32="",IF(AT$31="",(SUMIF(S!$HC$15:$HL$15,'Ciclo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Semaforico'!AT$30,O!$HC89:$HL89))*AT$31),(SUMIF(S!$HC$15:$HL$15,'Ciclo Semaforico'!AT$32,S!$HC89:$HL89)+SUMIF(N!$HC$15:$HL$15,'Ciclo Semaforico'!AT$32,N!$HC89:$HL89)+SUMIF(E!$HC$15:$HL$15,'Ciclo Semaforico'!AT$32,E!$HC89:$HL89)+SUMIF(O!$HC$15:$HL$15,'Ciclo Semaforico'!AT$32,O!$HC89:$HL89))-IF(AT$31="",(SUMIF(S!$HC$15:$HL$15,'Ciclo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Semaforico'!AT$30,O!$HC89:$HL89))*AT$31))</f>
        <v>0</v>
      </c>
      <c r="AU114" s="241">
        <f>IF(AU$32="",IF(AU$31="",(SUMIF(S!$HC$15:$HL$15,'Ciclo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Semaforico'!AU$30,O!$HC89:$HL89))*AU$31),(SUMIF(S!$HC$15:$HL$15,'Ciclo Semaforico'!AU$32,S!$HC89:$HL89)+SUMIF(N!$HC$15:$HL$15,'Ciclo Semaforico'!AU$32,N!$HC89:$HL89)+SUMIF(E!$HC$15:$HL$15,'Ciclo Semaforico'!AU$32,E!$HC89:$HL89)+SUMIF(O!$HC$15:$HL$15,'Ciclo Semaforico'!AU$32,O!$HC89:$HL89))-IF(AU$31="",(SUMIF(S!$HC$15:$HL$15,'Ciclo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Semaforico'!AU$30,O!$HC89:$HL89))*AU$31))</f>
        <v>0</v>
      </c>
      <c r="AV114" s="241">
        <f>IF(AV$32="",IF(AV$31="",(SUMIF(S!$HC$15:$HL$15,'Ciclo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Semaforico'!AV$30,O!$HC89:$HL89))*AV$31),(SUMIF(S!$HC$15:$HL$15,'Ciclo Semaforico'!AV$32,S!$HC89:$HL89)+SUMIF(N!$HC$15:$HL$15,'Ciclo Semaforico'!AV$32,N!$HC89:$HL89)+SUMIF(E!$HC$15:$HL$15,'Ciclo Semaforico'!AV$32,E!$HC89:$HL89)+SUMIF(O!$HC$15:$HL$15,'Ciclo Semaforico'!AV$32,O!$HC89:$HL89))-IF(AV$31="",(SUMIF(S!$HC$15:$HL$15,'Ciclo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Semaforico'!AV$30,O!$HC89:$HL89))*AV$31))</f>
        <v>0</v>
      </c>
      <c r="AW114" s="241">
        <f>IF(AW$32="",IF(AW$31="",(SUMIF(S!$HC$15:$HL$15,'Ciclo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Semaforico'!AW$30,O!$HC89:$HL89))*AW$31),(SUMIF(S!$HC$15:$HL$15,'Ciclo Semaforico'!AW$32,S!$HC89:$HL89)+SUMIF(N!$HC$15:$HL$15,'Ciclo Semaforico'!AW$32,N!$HC89:$HL89)+SUMIF(E!$HC$15:$HL$15,'Ciclo Semaforico'!AW$32,E!$HC89:$HL89)+SUMIF(O!$HC$15:$HL$15,'Ciclo Semaforico'!AW$32,O!$HC89:$HL89))-IF(AW$31="",(SUMIF(S!$HC$15:$HL$15,'Ciclo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Semaforico'!AW$30,O!$HC89:$HL89))*AW$31))</f>
        <v>0</v>
      </c>
      <c r="AX114" s="242">
        <f>IF(AX$32="",IF(AX$31="",(SUMIF(S!$HC$15:$HL$15,'Ciclo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Semaforico'!AX$30,O!$HC89:$HL89))*AX$31),(SUMIF(S!$HC$15:$HL$15,'Ciclo Semaforico'!AX$32,S!$HC89:$HL89)+SUMIF(N!$HC$15:$HL$15,'Ciclo Semaforico'!AX$32,N!$HC89:$HL89)+SUMIF(E!$HC$15:$HL$15,'Ciclo Semaforico'!AX$32,E!$HC89:$HL89)+SUMIF(O!$HC$15:$HL$15,'Ciclo Semaforico'!AX$32,O!$HC89:$HL89))-IF(AX$31="",(SUMIF(S!$HC$15:$HL$15,'Ciclo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Semaforico'!AX$30,O!$HC89:$HL89))*AX$31))</f>
        <v>0</v>
      </c>
      <c r="AY114" s="240">
        <f>IF(AY$32="",IF(AY$31="",(SUMIF(S!$HC$15:$HL$15,'Ciclo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Semaforico'!AY$30,O!$HC89:$HL89))*AY$31),(SUMIF(S!$HC$15:$HL$15,'Ciclo Semaforico'!AY$32,S!$HC89:$HL89)+SUMIF(N!$HC$15:$HL$15,'Ciclo Semaforico'!AY$32,N!$HC89:$HL89)+SUMIF(E!$HC$15:$HL$15,'Ciclo Semaforico'!AY$32,E!$HC89:$HL89)+SUMIF(O!$HC$15:$HL$15,'Ciclo Semaforico'!AY$32,O!$HC89:$HL89))-IF(AY$31="",(SUMIF(S!$HC$15:$HL$15,'Ciclo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Semaforico'!AY$30,O!$HC89:$HL89))*AY$31))</f>
        <v>0</v>
      </c>
      <c r="AZ114" s="241">
        <f>IF(AZ$32="",IF(AZ$31="",(SUMIF(S!$HC$15:$HL$15,'Ciclo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Semaforico'!AZ$30,O!$HC89:$HL89))*AZ$31),(SUMIF(S!$HC$15:$HL$15,'Ciclo Semaforico'!AZ$32,S!$HC89:$HL89)+SUMIF(N!$HC$15:$HL$15,'Ciclo Semaforico'!AZ$32,N!$HC89:$HL89)+SUMIF(E!$HC$15:$HL$15,'Ciclo Semaforico'!AZ$32,E!$HC89:$HL89)+SUMIF(O!$HC$15:$HL$15,'Ciclo Semaforico'!AZ$32,O!$HC89:$HL89))-IF(AZ$31="",(SUMIF(S!$HC$15:$HL$15,'Ciclo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Semaforico'!AZ$30,O!$HC89:$HL89))*AZ$31))</f>
        <v>0</v>
      </c>
      <c r="BA114" s="241">
        <f>IF(BA$32="",IF(BA$31="",(SUMIF(S!$HC$15:$HL$15,'Ciclo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Semaforico'!BA$30,O!$HC89:$HL89))*BA$31),(SUMIF(S!$HC$15:$HL$15,'Ciclo Semaforico'!BA$32,S!$HC89:$HL89)+SUMIF(N!$HC$15:$HL$15,'Ciclo Semaforico'!BA$32,N!$HC89:$HL89)+SUMIF(E!$HC$15:$HL$15,'Ciclo Semaforico'!BA$32,E!$HC89:$HL89)+SUMIF(O!$HC$15:$HL$15,'Ciclo Semaforico'!BA$32,O!$HC89:$HL89))-IF(BA$31="",(SUMIF(S!$HC$15:$HL$15,'Ciclo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Semaforico'!BA$30,O!$HC89:$HL89))*BA$31))</f>
        <v>0</v>
      </c>
      <c r="BB114" s="241">
        <f>IF(BB$32="",IF(BB$31="",(SUMIF(S!$HC$15:$HL$15,'Ciclo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Semaforico'!BB$30,O!$HC89:$HL89))*BB$31),(SUMIF(S!$HC$15:$HL$15,'Ciclo Semaforico'!BB$32,S!$HC89:$HL89)+SUMIF(N!$HC$15:$HL$15,'Ciclo Semaforico'!BB$32,N!$HC89:$HL89)+SUMIF(E!$HC$15:$HL$15,'Ciclo Semaforico'!BB$32,E!$HC89:$HL89)+SUMIF(O!$HC$15:$HL$15,'Ciclo Semaforico'!BB$32,O!$HC89:$HL89))-IF(BB$31="",(SUMIF(S!$HC$15:$HL$15,'Ciclo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Semaforico'!BB$30,O!$HC89:$HL89))*BB$31))</f>
        <v>0</v>
      </c>
      <c r="BC114" s="241">
        <f>IF(BC$32="",IF(BC$31="",(SUMIF(S!$HC$15:$HL$15,'Ciclo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Semaforico'!BC$30,O!$HC89:$HL89))*BC$31),(SUMIF(S!$HC$15:$HL$15,'Ciclo Semaforico'!BC$32,S!$HC89:$HL89)+SUMIF(N!$HC$15:$HL$15,'Ciclo Semaforico'!BC$32,N!$HC89:$HL89)+SUMIF(E!$HC$15:$HL$15,'Ciclo Semaforico'!BC$32,E!$HC89:$HL89)+SUMIF(O!$HC$15:$HL$15,'Ciclo Semaforico'!BC$32,O!$HC89:$HL89))-IF(BC$31="",(SUMIF(S!$HC$15:$HL$15,'Ciclo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Semaforico'!BC$30,O!$HC89:$HL89))*BC$31))</f>
        <v>0</v>
      </c>
      <c r="BD114" s="241">
        <f>IF(BD$32="",IF(BD$31="",(SUMIF(S!$HC$15:$HL$15,'Ciclo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Semaforico'!BD$30,O!$HC89:$HL89))*BD$31),(SUMIF(S!$HC$15:$HL$15,'Ciclo Semaforico'!BD$32,S!$HC89:$HL89)+SUMIF(N!$HC$15:$HL$15,'Ciclo Semaforico'!BD$32,N!$HC89:$HL89)+SUMIF(E!$HC$15:$HL$15,'Ciclo Semaforico'!BD$32,E!$HC89:$HL89)+SUMIF(O!$HC$15:$HL$15,'Ciclo Semaforico'!BD$32,O!$HC89:$HL89))-IF(BD$31="",(SUMIF(S!$HC$15:$HL$15,'Ciclo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Semaforico'!BD$30,O!$HC89:$HL89))*BD$31))</f>
        <v>0</v>
      </c>
      <c r="BE114" s="241">
        <f>IF(BE$32="",IF(BE$31="",(SUMIF(S!$HC$15:$HL$15,'Ciclo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Semaforico'!BE$30,O!$HC89:$HL89))*BE$31),(SUMIF(S!$HC$15:$HL$15,'Ciclo Semaforico'!BE$32,S!$HC89:$HL89)+SUMIF(N!$HC$15:$HL$15,'Ciclo Semaforico'!BE$32,N!$HC89:$HL89)+SUMIF(E!$HC$15:$HL$15,'Ciclo Semaforico'!BE$32,E!$HC89:$HL89)+SUMIF(O!$HC$15:$HL$15,'Ciclo Semaforico'!BE$32,O!$HC89:$HL89))-IF(BE$31="",(SUMIF(S!$HC$15:$HL$15,'Ciclo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Semaforico'!BE$30,O!$HC89:$HL89))*BE$31))</f>
        <v>0</v>
      </c>
      <c r="BF114" s="241">
        <f>IF(BF$32="",IF(BF$31="",(SUMIF(S!$HC$15:$HL$15,'Ciclo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Semaforico'!BF$30,O!$HC89:$HL89))*BF$31),(SUMIF(S!$HC$15:$HL$15,'Ciclo Semaforico'!BF$32,S!$HC89:$HL89)+SUMIF(N!$HC$15:$HL$15,'Ciclo Semaforico'!BF$32,N!$HC89:$HL89)+SUMIF(E!$HC$15:$HL$15,'Ciclo Semaforico'!BF$32,E!$HC89:$HL89)+SUMIF(O!$HC$15:$HL$15,'Ciclo Semaforico'!BF$32,O!$HC89:$HL89))-IF(BF$31="",(SUMIF(S!$HC$15:$HL$15,'Ciclo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Semaforico'!BF$30,O!$HC89:$HL89))*BF$31))</f>
        <v>0</v>
      </c>
      <c r="BG114" s="241">
        <f>IF(BG$32="",IF(BG$31="",(SUMIF(S!$HC$15:$HL$15,'Ciclo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Semaforico'!BG$30,O!$HC89:$HL89))*BG$31),(SUMIF(S!$HC$15:$HL$15,'Ciclo Semaforico'!BG$32,S!$HC89:$HL89)+SUMIF(N!$HC$15:$HL$15,'Ciclo Semaforico'!BG$32,N!$HC89:$HL89)+SUMIF(E!$HC$15:$HL$15,'Ciclo Semaforico'!BG$32,E!$HC89:$HL89)+SUMIF(O!$HC$15:$HL$15,'Ciclo Semaforico'!BG$32,O!$HC89:$HL89))-IF(BG$31="",(SUMIF(S!$HC$15:$HL$15,'Ciclo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Semaforico'!BG$30,O!$HC89:$HL89))*BG$31))</f>
        <v>0</v>
      </c>
      <c r="BH114" s="241">
        <f>IF(BH$32="",IF(BH$31="",(SUMIF(S!$HC$15:$HL$15,'Ciclo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Semaforico'!BH$30,O!$HC89:$HL89))*BH$31),(SUMIF(S!$HC$15:$HL$15,'Ciclo Semaforico'!BH$32,S!$HC89:$HL89)+SUMIF(N!$HC$15:$HL$15,'Ciclo Semaforico'!BH$32,N!$HC89:$HL89)+SUMIF(E!$HC$15:$HL$15,'Ciclo Semaforico'!BH$32,E!$HC89:$HL89)+SUMIF(O!$HC$15:$HL$15,'Ciclo Semaforico'!BH$32,O!$HC89:$HL89))-IF(BH$31="",(SUMIF(S!$HC$15:$HL$15,'Ciclo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Semaforico'!BH$30,O!$HC89:$HL89))*BH$31))</f>
        <v>0</v>
      </c>
      <c r="BI114" s="241">
        <f>IF(BI$32="",IF(BI$31="",(SUMIF(S!$HC$15:$HL$15,'Ciclo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Semaforico'!BI$30,O!$HC89:$HL89))*BI$31),(SUMIF(S!$HC$15:$HL$15,'Ciclo Semaforico'!BI$32,S!$HC89:$HL89)+SUMIF(N!$HC$15:$HL$15,'Ciclo Semaforico'!BI$32,N!$HC89:$HL89)+SUMIF(E!$HC$15:$HL$15,'Ciclo Semaforico'!BI$32,E!$HC89:$HL89)+SUMIF(O!$HC$15:$HL$15,'Ciclo Semaforico'!BI$32,O!$HC89:$HL89))-IF(BI$31="",(SUMIF(S!$HC$15:$HL$15,'Ciclo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Semaforico'!BI$30,O!$HC89:$HL89))*BI$31))</f>
        <v>0</v>
      </c>
      <c r="BJ114" s="242">
        <f>IF(BJ$32="",IF(BJ$31="",(SUMIF(S!$HC$15:$HL$15,'Ciclo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Semaforico'!BJ$30,O!$HC89:$HL89))*BJ$31),(SUMIF(S!$HC$15:$HL$15,'Ciclo Semaforico'!BJ$32,S!$HC89:$HL89)+SUMIF(N!$HC$15:$HL$15,'Ciclo Semaforico'!BJ$32,N!$HC89:$HL89)+SUMIF(E!$HC$15:$HL$15,'Ciclo Semaforico'!BJ$32,E!$HC89:$HL89)+SUMIF(O!$HC$15:$HL$15,'Ciclo Semaforico'!BJ$32,O!$HC89:$HL89))-IF(BJ$31="",(SUMIF(S!$HC$15:$HL$15,'Ciclo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Semaforico'!BJ$30,O!$HC89:$HL89))*BJ$31))</f>
        <v>0</v>
      </c>
      <c r="BK114" s="240">
        <f>IF(BK$32="",IF(BK$31="",(SUMIF(S!$HC$15:$HL$15,'Ciclo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Semaforico'!BK$30,O!$HC89:$HL89))*BK$31),(SUMIF(S!$HC$15:$HL$15,'Ciclo Semaforico'!BK$32,S!$HC89:$HL89)+SUMIF(N!$HC$15:$HL$15,'Ciclo Semaforico'!BK$32,N!$HC89:$HL89)+SUMIF(E!$HC$15:$HL$15,'Ciclo Semaforico'!BK$32,E!$HC89:$HL89)+SUMIF(O!$HC$15:$HL$15,'Ciclo Semaforico'!BK$32,O!$HC89:$HL89))-IF(BK$31="",(SUMIF(S!$HC$15:$HL$15,'Ciclo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Semaforico'!BK$30,O!$HC89:$HL89))*BK$31))</f>
        <v>0</v>
      </c>
      <c r="BL114" s="241">
        <f>IF(BL$32="",IF(BL$31="",(SUMIF(S!$HC$15:$HL$15,'Ciclo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Semaforico'!BL$30,O!$HC89:$HL89))*BL$31),(SUMIF(S!$HC$15:$HL$15,'Ciclo Semaforico'!BL$32,S!$HC89:$HL89)+SUMIF(N!$HC$15:$HL$15,'Ciclo Semaforico'!BL$32,N!$HC89:$HL89)+SUMIF(E!$HC$15:$HL$15,'Ciclo Semaforico'!BL$32,E!$HC89:$HL89)+SUMIF(O!$HC$15:$HL$15,'Ciclo Semaforico'!BL$32,O!$HC89:$HL89))-IF(BL$31="",(SUMIF(S!$HC$15:$HL$15,'Ciclo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Semaforico'!BL$30,O!$HC89:$HL89))*BL$31))</f>
        <v>0</v>
      </c>
      <c r="BM114" s="241">
        <f>IF(BM$32="",IF(BM$31="",(SUMIF(S!$HC$15:$HL$15,'Ciclo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Semaforico'!BM$30,O!$HC89:$HL89))*BM$31),(SUMIF(S!$HC$15:$HL$15,'Ciclo Semaforico'!BM$32,S!$HC89:$HL89)+SUMIF(N!$HC$15:$HL$15,'Ciclo Semaforico'!BM$32,N!$HC89:$HL89)+SUMIF(E!$HC$15:$HL$15,'Ciclo Semaforico'!BM$32,E!$HC89:$HL89)+SUMIF(O!$HC$15:$HL$15,'Ciclo Semaforico'!BM$32,O!$HC89:$HL89))-IF(BM$31="",(SUMIF(S!$HC$15:$HL$15,'Ciclo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Semaforico'!BM$30,O!$HC89:$HL89))*BM$31))</f>
        <v>0</v>
      </c>
      <c r="BN114" s="241">
        <f>IF(BN$32="",IF(BN$31="",(SUMIF(S!$HC$15:$HL$15,'Ciclo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Semaforico'!BN$30,O!$HC89:$HL89))*BN$31),(SUMIF(S!$HC$15:$HL$15,'Ciclo Semaforico'!BN$32,S!$HC89:$HL89)+SUMIF(N!$HC$15:$HL$15,'Ciclo Semaforico'!BN$32,N!$HC89:$HL89)+SUMIF(E!$HC$15:$HL$15,'Ciclo Semaforico'!BN$32,E!$HC89:$HL89)+SUMIF(O!$HC$15:$HL$15,'Ciclo Semaforico'!BN$32,O!$HC89:$HL89))-IF(BN$31="",(SUMIF(S!$HC$15:$HL$15,'Ciclo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Semaforico'!BN$30,O!$HC89:$HL89))*BN$31))</f>
        <v>0</v>
      </c>
      <c r="BO114" s="241">
        <f>IF(BO$32="",IF(BO$31="",(SUMIF(S!$HC$15:$HL$15,'Ciclo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Semaforico'!BO$30,O!$HC89:$HL89))*BO$31),(SUMIF(S!$HC$15:$HL$15,'Ciclo Semaforico'!BO$32,S!$HC89:$HL89)+SUMIF(N!$HC$15:$HL$15,'Ciclo Semaforico'!BO$32,N!$HC89:$HL89)+SUMIF(E!$HC$15:$HL$15,'Ciclo Semaforico'!BO$32,E!$HC89:$HL89)+SUMIF(O!$HC$15:$HL$15,'Ciclo Semaforico'!BO$32,O!$HC89:$HL89))-IF(BO$31="",(SUMIF(S!$HC$15:$HL$15,'Ciclo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Semaforico'!BO$30,O!$HC89:$HL89))*BO$31))</f>
        <v>0</v>
      </c>
      <c r="BP114" s="241">
        <f>IF(BP$32="",IF(BP$31="",(SUMIF(S!$HC$15:$HL$15,'Ciclo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Semaforico'!BP$30,O!$HC89:$HL89))*BP$31),(SUMIF(S!$HC$15:$HL$15,'Ciclo Semaforico'!BP$32,S!$HC89:$HL89)+SUMIF(N!$HC$15:$HL$15,'Ciclo Semaforico'!BP$32,N!$HC89:$HL89)+SUMIF(E!$HC$15:$HL$15,'Ciclo Semaforico'!BP$32,E!$HC89:$HL89)+SUMIF(O!$HC$15:$HL$15,'Ciclo Semaforico'!BP$32,O!$HC89:$HL89))-IF(BP$31="",(SUMIF(S!$HC$15:$HL$15,'Ciclo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Semaforico'!BP$30,O!$HC89:$HL89))*BP$31))</f>
        <v>0</v>
      </c>
      <c r="BQ114" s="241">
        <f>IF(BQ$32="",IF(BQ$31="",(SUMIF(S!$HC$15:$HL$15,'Ciclo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Semaforico'!BQ$30,O!$HC89:$HL89))*BQ$31),(SUMIF(S!$HC$15:$HL$15,'Ciclo Semaforico'!BQ$32,S!$HC89:$HL89)+SUMIF(N!$HC$15:$HL$15,'Ciclo Semaforico'!BQ$32,N!$HC89:$HL89)+SUMIF(E!$HC$15:$HL$15,'Ciclo Semaforico'!BQ$32,E!$HC89:$HL89)+SUMIF(O!$HC$15:$HL$15,'Ciclo Semaforico'!BQ$32,O!$HC89:$HL89))-IF(BQ$31="",(SUMIF(S!$HC$15:$HL$15,'Ciclo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Semaforico'!BQ$30,O!$HC89:$HL89))*BQ$31))</f>
        <v>0</v>
      </c>
      <c r="BR114" s="241">
        <f>IF(BR$32="",IF(BR$31="",(SUMIF(S!$HC$15:$HL$15,'Ciclo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Semaforico'!BR$30,O!$HC89:$HL89))*BR$31),(SUMIF(S!$HC$15:$HL$15,'Ciclo Semaforico'!BR$32,S!$HC89:$HL89)+SUMIF(N!$HC$15:$HL$15,'Ciclo Semaforico'!BR$32,N!$HC89:$HL89)+SUMIF(E!$HC$15:$HL$15,'Ciclo Semaforico'!BR$32,E!$HC89:$HL89)+SUMIF(O!$HC$15:$HL$15,'Ciclo Semaforico'!BR$32,O!$HC89:$HL89))-IF(BR$31="",(SUMIF(S!$HC$15:$HL$15,'Ciclo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Semaforico'!BR$30,O!$HC89:$HL89))*BR$31))</f>
        <v>0</v>
      </c>
      <c r="BS114" s="241">
        <f>IF(BS$32="",IF(BS$31="",(SUMIF(S!$HC$15:$HL$15,'Ciclo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Semaforico'!BS$30,O!$HC89:$HL89))*BS$31),(SUMIF(S!$HC$15:$HL$15,'Ciclo Semaforico'!BS$32,S!$HC89:$HL89)+SUMIF(N!$HC$15:$HL$15,'Ciclo Semaforico'!BS$32,N!$HC89:$HL89)+SUMIF(E!$HC$15:$HL$15,'Ciclo Semaforico'!BS$32,E!$HC89:$HL89)+SUMIF(O!$HC$15:$HL$15,'Ciclo Semaforico'!BS$32,O!$HC89:$HL89))-IF(BS$31="",(SUMIF(S!$HC$15:$HL$15,'Ciclo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Semaforico'!BS$30,O!$HC89:$HL89))*BS$31))</f>
        <v>0</v>
      </c>
      <c r="BT114" s="241">
        <f>IF(BT$32="",IF(BT$31="",(SUMIF(S!$HC$15:$HL$15,'Ciclo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Semaforico'!BT$30,O!$HC89:$HL89))*BT$31),(SUMIF(S!$HC$15:$HL$15,'Ciclo Semaforico'!BT$32,S!$HC89:$HL89)+SUMIF(N!$HC$15:$HL$15,'Ciclo Semaforico'!BT$32,N!$HC89:$HL89)+SUMIF(E!$HC$15:$HL$15,'Ciclo Semaforico'!BT$32,E!$HC89:$HL89)+SUMIF(O!$HC$15:$HL$15,'Ciclo Semaforico'!BT$32,O!$HC89:$HL89))-IF(BT$31="",(SUMIF(S!$HC$15:$HL$15,'Ciclo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Semaforico'!BT$30,O!$HC89:$HL89))*BT$31))</f>
        <v>0</v>
      </c>
      <c r="BU114" s="241">
        <f>IF(BU$32="",IF(BU$31="",(SUMIF(S!$HC$15:$HL$15,'Ciclo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Semaforico'!BU$30,O!$HC89:$HL89))*BU$31),(SUMIF(S!$HC$15:$HL$15,'Ciclo Semaforico'!BU$32,S!$HC89:$HL89)+SUMIF(N!$HC$15:$HL$15,'Ciclo Semaforico'!BU$32,N!$HC89:$HL89)+SUMIF(E!$HC$15:$HL$15,'Ciclo Semaforico'!BU$32,E!$HC89:$HL89)+SUMIF(O!$HC$15:$HL$15,'Ciclo Semaforico'!BU$32,O!$HC89:$HL89))-IF(BU$31="",(SUMIF(S!$HC$15:$HL$15,'Ciclo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Semaforico'!BU$30,O!$HC89:$HL89))*BU$31))</f>
        <v>0</v>
      </c>
      <c r="BV114" s="242">
        <f>IF(BV$32="",IF(BV$31="",(SUMIF(S!$HC$15:$HL$15,'Ciclo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Semaforico'!BV$30,O!$HC89:$HL89))*BV$31),(SUMIF(S!$HC$15:$HL$15,'Ciclo Semaforico'!BV$32,S!$HC89:$HL89)+SUMIF(N!$HC$15:$HL$15,'Ciclo Semaforico'!BV$32,N!$HC89:$HL89)+SUMIF(E!$HC$15:$HL$15,'Ciclo Semaforico'!BV$32,E!$HC89:$HL89)+SUMIF(O!$HC$15:$HL$15,'Ciclo Semaforico'!BV$32,O!$HC89:$HL89))-IF(BV$31="",(SUMIF(S!$HC$15:$HL$15,'Ciclo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Semaforico'!BV$30,O!$HC89:$HL89))*BV$31))</f>
        <v>0</v>
      </c>
      <c r="BW114" s="240">
        <f>IF(BW$32="",IF(BW$31="",(SUMIF(S!$HC$15:$HL$15,'Ciclo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Semaforico'!BW$30,O!$HC89:$HL89))*BW$31),(SUMIF(S!$HC$15:$HL$15,'Ciclo Semaforico'!BW$32,S!$HC89:$HL89)+SUMIF(N!$HC$15:$HL$15,'Ciclo Semaforico'!BW$32,N!$HC89:$HL89)+SUMIF(E!$HC$15:$HL$15,'Ciclo Semaforico'!BW$32,E!$HC89:$HL89)+SUMIF(O!$HC$15:$HL$15,'Ciclo Semaforico'!BW$32,O!$HC89:$HL89))-IF(BW$31="",(SUMIF(S!$HC$15:$HL$15,'Ciclo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Semaforico'!BW$30,O!$HC89:$HL89))*BW$31))</f>
        <v>0</v>
      </c>
      <c r="BX114" s="241">
        <f>IF(BX$32="",IF(BX$31="",(SUMIF(S!$HC$15:$HL$15,'Ciclo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Semaforico'!BX$30,O!$HC89:$HL89))*BX$31),(SUMIF(S!$HC$15:$HL$15,'Ciclo Semaforico'!BX$32,S!$HC89:$HL89)+SUMIF(N!$HC$15:$HL$15,'Ciclo Semaforico'!BX$32,N!$HC89:$HL89)+SUMIF(E!$HC$15:$HL$15,'Ciclo Semaforico'!BX$32,E!$HC89:$HL89)+SUMIF(O!$HC$15:$HL$15,'Ciclo Semaforico'!BX$32,O!$HC89:$HL89))-IF(BX$31="",(SUMIF(S!$HC$15:$HL$15,'Ciclo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Semaforico'!BX$30,O!$HC89:$HL89))*BX$31))</f>
        <v>0</v>
      </c>
      <c r="BY114" s="241">
        <f>IF(BY$32="",IF(BY$31="",(SUMIF(S!$HC$15:$HL$15,'Ciclo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Semaforico'!BY$30,O!$HC89:$HL89))*BY$31),(SUMIF(S!$HC$15:$HL$15,'Ciclo Semaforico'!BY$32,S!$HC89:$HL89)+SUMIF(N!$HC$15:$HL$15,'Ciclo Semaforico'!BY$32,N!$HC89:$HL89)+SUMIF(E!$HC$15:$HL$15,'Ciclo Semaforico'!BY$32,E!$HC89:$HL89)+SUMIF(O!$HC$15:$HL$15,'Ciclo Semaforico'!BY$32,O!$HC89:$HL89))-IF(BY$31="",(SUMIF(S!$HC$15:$HL$15,'Ciclo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Semaforico'!BY$30,O!$HC89:$HL89))*BY$31))</f>
        <v>0</v>
      </c>
      <c r="BZ114" s="241">
        <f>IF(BZ$32="",IF(BZ$31="",(SUMIF(S!$HC$15:$HL$15,'Ciclo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Semaforico'!BZ$30,O!$HC89:$HL89))*BZ$31),(SUMIF(S!$HC$15:$HL$15,'Ciclo Semaforico'!BZ$32,S!$HC89:$HL89)+SUMIF(N!$HC$15:$HL$15,'Ciclo Semaforico'!BZ$32,N!$HC89:$HL89)+SUMIF(E!$HC$15:$HL$15,'Ciclo Semaforico'!BZ$32,E!$HC89:$HL89)+SUMIF(O!$HC$15:$HL$15,'Ciclo Semaforico'!BZ$32,O!$HC89:$HL89))-IF(BZ$31="",(SUMIF(S!$HC$15:$HL$15,'Ciclo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Semaforico'!BZ$30,O!$HC89:$HL89))*BZ$31))</f>
        <v>0</v>
      </c>
      <c r="CA114" s="241">
        <f>IF(CA$32="",IF(CA$31="",(SUMIF(S!$HC$15:$HL$15,'Ciclo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Semaforico'!CA$30,O!$HC89:$HL89))*CA$31),(SUMIF(S!$HC$15:$HL$15,'Ciclo Semaforico'!CA$32,S!$HC89:$HL89)+SUMIF(N!$HC$15:$HL$15,'Ciclo Semaforico'!CA$32,N!$HC89:$HL89)+SUMIF(E!$HC$15:$HL$15,'Ciclo Semaforico'!CA$32,E!$HC89:$HL89)+SUMIF(O!$HC$15:$HL$15,'Ciclo Semaforico'!CA$32,O!$HC89:$HL89))-IF(CA$31="",(SUMIF(S!$HC$15:$HL$15,'Ciclo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Semaforico'!CA$30,O!$HC89:$HL89))*CA$31))</f>
        <v>0</v>
      </c>
      <c r="CB114" s="241">
        <f>IF(CB$32="",IF(CB$31="",(SUMIF(S!$HC$15:$HL$15,'Ciclo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Semaforico'!CB$30,O!$HC89:$HL89))*CB$31),(SUMIF(S!$HC$15:$HL$15,'Ciclo Semaforico'!CB$32,S!$HC89:$HL89)+SUMIF(N!$HC$15:$HL$15,'Ciclo Semaforico'!CB$32,N!$HC89:$HL89)+SUMIF(E!$HC$15:$HL$15,'Ciclo Semaforico'!CB$32,E!$HC89:$HL89)+SUMIF(O!$HC$15:$HL$15,'Ciclo Semaforico'!CB$32,O!$HC89:$HL89))-IF(CB$31="",(SUMIF(S!$HC$15:$HL$15,'Ciclo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Semaforico'!CB$30,O!$HC89:$HL89))*CB$31))</f>
        <v>0</v>
      </c>
      <c r="CC114" s="241">
        <f>IF(CC$32="",IF(CC$31="",(SUMIF(S!$HC$15:$HL$15,'Ciclo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Semaforico'!CC$30,O!$HC89:$HL89))*CC$31),(SUMIF(S!$HC$15:$HL$15,'Ciclo Semaforico'!CC$32,S!$HC89:$HL89)+SUMIF(N!$HC$15:$HL$15,'Ciclo Semaforico'!CC$32,N!$HC89:$HL89)+SUMIF(E!$HC$15:$HL$15,'Ciclo Semaforico'!CC$32,E!$HC89:$HL89)+SUMIF(O!$HC$15:$HL$15,'Ciclo Semaforico'!CC$32,O!$HC89:$HL89))-IF(CC$31="",(SUMIF(S!$HC$15:$HL$15,'Ciclo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Semaforico'!CC$30,O!$HC89:$HL89))*CC$31))</f>
        <v>0</v>
      </c>
      <c r="CD114" s="241">
        <f>IF(CD$32="",IF(CD$31="",(SUMIF(S!$HC$15:$HL$15,'Ciclo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Semaforico'!CD$30,O!$HC89:$HL89))*CD$31),(SUMIF(S!$HC$15:$HL$15,'Ciclo Semaforico'!CD$32,S!$HC89:$HL89)+SUMIF(N!$HC$15:$HL$15,'Ciclo Semaforico'!CD$32,N!$HC89:$HL89)+SUMIF(E!$HC$15:$HL$15,'Ciclo Semaforico'!CD$32,E!$HC89:$HL89)+SUMIF(O!$HC$15:$HL$15,'Ciclo Semaforico'!CD$32,O!$HC89:$HL89))-IF(CD$31="",(SUMIF(S!$HC$15:$HL$15,'Ciclo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Semaforico'!CD$30,O!$HC89:$HL89))*CD$31))</f>
        <v>0</v>
      </c>
      <c r="CE114" s="241">
        <f>IF(CE$32="",IF(CE$31="",(SUMIF(S!$HC$15:$HL$15,'Ciclo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Semaforico'!CE$30,O!$HC89:$HL89))*CE$31),(SUMIF(S!$HC$15:$HL$15,'Ciclo Semaforico'!CE$32,S!$HC89:$HL89)+SUMIF(N!$HC$15:$HL$15,'Ciclo Semaforico'!CE$32,N!$HC89:$HL89)+SUMIF(E!$HC$15:$HL$15,'Ciclo Semaforico'!CE$32,E!$HC89:$HL89)+SUMIF(O!$HC$15:$HL$15,'Ciclo Semaforico'!CE$32,O!$HC89:$HL89))-IF(CE$31="",(SUMIF(S!$HC$15:$HL$15,'Ciclo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Semaforico'!CE$30,O!$HC89:$HL89))*CE$31))</f>
        <v>0</v>
      </c>
      <c r="CF114" s="241">
        <f>IF(CF$32="",IF(CF$31="",(SUMIF(S!$HC$15:$HL$15,'Ciclo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Semaforico'!CF$30,O!$HC89:$HL89))*CF$31),(SUMIF(S!$HC$15:$HL$15,'Ciclo Semaforico'!CF$32,S!$HC89:$HL89)+SUMIF(N!$HC$15:$HL$15,'Ciclo Semaforico'!CF$32,N!$HC89:$HL89)+SUMIF(E!$HC$15:$HL$15,'Ciclo Semaforico'!CF$32,E!$HC89:$HL89)+SUMIF(O!$HC$15:$HL$15,'Ciclo Semaforico'!CF$32,O!$HC89:$HL89))-IF(CF$31="",(SUMIF(S!$HC$15:$HL$15,'Ciclo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Semaforico'!CF$30,O!$HC89:$HL89))*CF$31))</f>
        <v>0</v>
      </c>
      <c r="CG114" s="241">
        <f>IF(CG$32="",IF(CG$31="",(SUMIF(S!$HC$15:$HL$15,'Ciclo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Semaforico'!CG$30,O!$HC89:$HL89))*CG$31),(SUMIF(S!$HC$15:$HL$15,'Ciclo Semaforico'!CG$32,S!$HC89:$HL89)+SUMIF(N!$HC$15:$HL$15,'Ciclo Semaforico'!CG$32,N!$HC89:$HL89)+SUMIF(E!$HC$15:$HL$15,'Ciclo Semaforico'!CG$32,E!$HC89:$HL89)+SUMIF(O!$HC$15:$HL$15,'Ciclo Semaforico'!CG$32,O!$HC89:$HL89))-IF(CG$31="",(SUMIF(S!$HC$15:$HL$15,'Ciclo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Semaforico'!CG$30,O!$HC89:$HL89))*CG$31))</f>
        <v>0</v>
      </c>
      <c r="CH114" s="242">
        <f>IF(CH$32="",IF(CH$31="",(SUMIF(S!$HC$15:$HL$15,'Ciclo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Semaforico'!CH$30,O!$HC89:$HL89))*CH$31),(SUMIF(S!$HC$15:$HL$15,'Ciclo Semaforico'!CH$32,S!$HC89:$HL89)+SUMIF(N!$HC$15:$HL$15,'Ciclo Semaforico'!CH$32,N!$HC89:$HL89)+SUMIF(E!$HC$15:$HL$15,'Ciclo Semaforico'!CH$32,E!$HC89:$HL89)+SUMIF(O!$HC$15:$HL$15,'Ciclo Semaforico'!CH$32,O!$HC89:$HL89))-IF(CH$31="",(SUMIF(S!$HC$15:$HL$15,'Ciclo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Semaforico'!CH$30,O!$HC89:$HL89))*CH$31))</f>
        <v>0</v>
      </c>
      <c r="CI114" s="240" t="e">
        <f t="shared" si="339"/>
        <v>#REF!</v>
      </c>
      <c r="CJ114" s="241" t="e">
        <f t="shared" si="340"/>
        <v>#REF!</v>
      </c>
      <c r="CK114" s="241" t="e">
        <f t="shared" si="341"/>
        <v>#REF!</v>
      </c>
      <c r="CL114" s="241" t="e">
        <f t="shared" si="342"/>
        <v>#REF!</v>
      </c>
      <c r="CM114" s="241" t="e">
        <f t="shared" si="343"/>
        <v>#REF!</v>
      </c>
      <c r="CN114" s="241" t="e">
        <f t="shared" si="344"/>
        <v>#REF!</v>
      </c>
      <c r="CO114" s="241" t="e">
        <f t="shared" si="345"/>
        <v>#REF!</v>
      </c>
      <c r="CP114" s="241" t="e">
        <f t="shared" si="346"/>
        <v>#REF!</v>
      </c>
      <c r="CQ114" s="241" t="e">
        <f t="shared" si="347"/>
        <v>#REF!</v>
      </c>
      <c r="CR114" s="241" t="e">
        <f t="shared" si="348"/>
        <v>#REF!</v>
      </c>
      <c r="CS114" s="241" t="e">
        <f t="shared" si="349"/>
        <v>#REF!</v>
      </c>
      <c r="CT114" s="242">
        <f t="shared" si="350"/>
        <v>0</v>
      </c>
      <c r="CU114" s="240" t="e">
        <f t="shared" si="351"/>
        <v>#REF!</v>
      </c>
      <c r="CV114" s="241" t="e">
        <f t="shared" si="352"/>
        <v>#REF!</v>
      </c>
      <c r="CW114" s="241" t="e">
        <f t="shared" si="353"/>
        <v>#REF!</v>
      </c>
      <c r="CX114" s="241">
        <f t="shared" si="354"/>
        <v>0</v>
      </c>
      <c r="CY114" s="241">
        <f t="shared" si="355"/>
        <v>0</v>
      </c>
      <c r="CZ114" s="241">
        <f t="shared" si="356"/>
        <v>0</v>
      </c>
      <c r="DA114" s="241">
        <f t="shared" si="357"/>
        <v>0</v>
      </c>
      <c r="DB114" s="241">
        <f t="shared" si="358"/>
        <v>0</v>
      </c>
      <c r="DC114" s="241">
        <f t="shared" si="359"/>
        <v>0</v>
      </c>
      <c r="DD114" s="241">
        <f t="shared" si="360"/>
        <v>0</v>
      </c>
      <c r="DE114" s="241">
        <f t="shared" si="361"/>
        <v>0</v>
      </c>
      <c r="DF114" s="242">
        <f t="shared" si="362"/>
        <v>0</v>
      </c>
      <c r="DG114" s="240">
        <f t="shared" si="363"/>
        <v>0</v>
      </c>
      <c r="DH114" s="241">
        <f t="shared" si="364"/>
        <v>0</v>
      </c>
      <c r="DI114" s="241">
        <f t="shared" si="365"/>
        <v>0</v>
      </c>
      <c r="DJ114" s="241">
        <f t="shared" si="366"/>
        <v>0</v>
      </c>
      <c r="DK114" s="241">
        <f t="shared" si="367"/>
        <v>0</v>
      </c>
      <c r="DL114" s="241">
        <f t="shared" si="368"/>
        <v>0</v>
      </c>
      <c r="DM114" s="241">
        <f t="shared" si="369"/>
        <v>0</v>
      </c>
      <c r="DN114" s="241">
        <f t="shared" si="370"/>
        <v>0</v>
      </c>
      <c r="DO114" s="241">
        <f t="shared" si="371"/>
        <v>0</v>
      </c>
      <c r="DP114" s="241">
        <f t="shared" si="372"/>
        <v>0</v>
      </c>
      <c r="DQ114" s="241">
        <f t="shared" si="373"/>
        <v>0</v>
      </c>
      <c r="DR114" s="242">
        <f t="shared" si="374"/>
        <v>0</v>
      </c>
      <c r="DS114" s="240">
        <f t="shared" si="375"/>
        <v>0</v>
      </c>
      <c r="DT114" s="241">
        <f t="shared" si="376"/>
        <v>0</v>
      </c>
      <c r="DU114" s="241">
        <f t="shared" si="377"/>
        <v>0</v>
      </c>
      <c r="DV114" s="241">
        <f t="shared" si="378"/>
        <v>0</v>
      </c>
      <c r="DW114" s="241">
        <f t="shared" si="379"/>
        <v>0</v>
      </c>
      <c r="DX114" s="241">
        <f t="shared" si="380"/>
        <v>0</v>
      </c>
      <c r="DY114" s="241">
        <f t="shared" si="381"/>
        <v>0</v>
      </c>
      <c r="DZ114" s="241">
        <f t="shared" si="382"/>
        <v>0</v>
      </c>
      <c r="EA114" s="241">
        <f t="shared" si="383"/>
        <v>0</v>
      </c>
      <c r="EB114" s="241">
        <f t="shared" si="384"/>
        <v>0</v>
      </c>
      <c r="EC114" s="241">
        <f t="shared" si="385"/>
        <v>0</v>
      </c>
      <c r="ED114" s="242">
        <f t="shared" si="386"/>
        <v>0</v>
      </c>
      <c r="EE114" s="240">
        <f t="shared" si="387"/>
        <v>0</v>
      </c>
      <c r="EF114" s="241">
        <f t="shared" si="388"/>
        <v>0</v>
      </c>
      <c r="EG114" s="241">
        <f t="shared" si="389"/>
        <v>0</v>
      </c>
      <c r="EH114" s="241">
        <f t="shared" si="390"/>
        <v>0</v>
      </c>
      <c r="EI114" s="241">
        <f t="shared" si="391"/>
        <v>0</v>
      </c>
      <c r="EJ114" s="241">
        <f t="shared" si="392"/>
        <v>0</v>
      </c>
      <c r="EK114" s="241">
        <f t="shared" si="393"/>
        <v>0</v>
      </c>
      <c r="EL114" s="241">
        <f t="shared" si="394"/>
        <v>0</v>
      </c>
      <c r="EM114" s="241">
        <f t="shared" si="395"/>
        <v>0</v>
      </c>
      <c r="EN114" s="241">
        <f t="shared" si="396"/>
        <v>0</v>
      </c>
      <c r="EO114" s="241">
        <f t="shared" si="397"/>
        <v>0</v>
      </c>
      <c r="EP114" s="242">
        <f t="shared" si="398"/>
        <v>0</v>
      </c>
      <c r="EQ114" s="251" t="e">
        <f t="shared" si="399"/>
        <v>#REF!</v>
      </c>
      <c r="ER114" s="252" t="e">
        <f t="shared" si="400"/>
        <v>#REF!</v>
      </c>
      <c r="ES114" s="252" t="e">
        <f t="shared" si="401"/>
        <v>#REF!</v>
      </c>
      <c r="ET114" s="252" t="e">
        <f t="shared" si="402"/>
        <v>#REF!</v>
      </c>
      <c r="EU114" s="252" t="e">
        <f t="shared" si="403"/>
        <v>#REF!</v>
      </c>
      <c r="EV114" s="252" t="e">
        <f t="shared" si="404"/>
        <v>#REF!</v>
      </c>
      <c r="EW114" s="252" t="e">
        <f t="shared" si="405"/>
        <v>#REF!</v>
      </c>
      <c r="EX114" s="252" t="e">
        <f t="shared" si="406"/>
        <v>#REF!</v>
      </c>
      <c r="EY114" s="252" t="e">
        <f t="shared" si="407"/>
        <v>#REF!</v>
      </c>
      <c r="EZ114" s="252" t="e">
        <f t="shared" si="408"/>
        <v>#REF!</v>
      </c>
      <c r="FA114" s="252" t="e">
        <f t="shared" si="409"/>
        <v>#REF!</v>
      </c>
      <c r="FB114" s="253" t="str">
        <f t="shared" si="410"/>
        <v/>
      </c>
      <c r="FC114" s="251" t="e">
        <f t="shared" si="411"/>
        <v>#REF!</v>
      </c>
      <c r="FD114" s="252" t="e">
        <f t="shared" si="412"/>
        <v>#REF!</v>
      </c>
      <c r="FE114" s="252" t="e">
        <f t="shared" si="413"/>
        <v>#REF!</v>
      </c>
      <c r="FF114" s="252" t="str">
        <f t="shared" si="414"/>
        <v/>
      </c>
      <c r="FG114" s="252" t="str">
        <f t="shared" si="415"/>
        <v/>
      </c>
      <c r="FH114" s="252" t="str">
        <f t="shared" si="416"/>
        <v/>
      </c>
      <c r="FI114" s="252" t="str">
        <f t="shared" si="417"/>
        <v/>
      </c>
      <c r="FJ114" s="252" t="str">
        <f t="shared" si="418"/>
        <v/>
      </c>
      <c r="FK114" s="252" t="str">
        <f t="shared" si="419"/>
        <v/>
      </c>
      <c r="FL114" s="252" t="str">
        <f t="shared" si="420"/>
        <v/>
      </c>
      <c r="FM114" s="252" t="str">
        <f t="shared" si="421"/>
        <v/>
      </c>
      <c r="FN114" s="253" t="str">
        <f t="shared" si="422"/>
        <v/>
      </c>
      <c r="FO114" s="251" t="str">
        <f t="shared" si="423"/>
        <v/>
      </c>
      <c r="FP114" s="252" t="str">
        <f t="shared" si="424"/>
        <v/>
      </c>
      <c r="FQ114" s="252" t="str">
        <f t="shared" si="425"/>
        <v/>
      </c>
      <c r="FR114" s="252" t="str">
        <f t="shared" si="426"/>
        <v/>
      </c>
      <c r="FS114" s="252" t="str">
        <f t="shared" si="427"/>
        <v/>
      </c>
      <c r="FT114" s="252" t="str">
        <f t="shared" si="428"/>
        <v/>
      </c>
      <c r="FU114" s="252" t="str">
        <f t="shared" si="429"/>
        <v/>
      </c>
      <c r="FV114" s="252" t="str">
        <f t="shared" si="430"/>
        <v/>
      </c>
      <c r="FW114" s="252" t="str">
        <f t="shared" si="431"/>
        <v/>
      </c>
      <c r="FX114" s="252" t="str">
        <f t="shared" si="432"/>
        <v/>
      </c>
      <c r="FY114" s="252" t="str">
        <f t="shared" si="433"/>
        <v/>
      </c>
      <c r="FZ114" s="253" t="str">
        <f t="shared" si="434"/>
        <v/>
      </c>
      <c r="GA114" s="251" t="str">
        <f t="shared" si="435"/>
        <v/>
      </c>
      <c r="GB114" s="252" t="str">
        <f t="shared" si="436"/>
        <v/>
      </c>
      <c r="GC114" s="252" t="str">
        <f t="shared" si="437"/>
        <v/>
      </c>
      <c r="GD114" s="252" t="str">
        <f t="shared" si="438"/>
        <v/>
      </c>
      <c r="GE114" s="252" t="str">
        <f t="shared" si="439"/>
        <v/>
      </c>
      <c r="GF114" s="252" t="str">
        <f t="shared" si="440"/>
        <v/>
      </c>
      <c r="GG114" s="252" t="str">
        <f t="shared" si="441"/>
        <v/>
      </c>
      <c r="GH114" s="252" t="str">
        <f t="shared" si="442"/>
        <v/>
      </c>
      <c r="GI114" s="252" t="str">
        <f t="shared" si="443"/>
        <v/>
      </c>
      <c r="GJ114" s="252" t="str">
        <f t="shared" si="444"/>
        <v/>
      </c>
      <c r="GK114" s="252" t="str">
        <f t="shared" si="445"/>
        <v/>
      </c>
      <c r="GL114" s="253" t="str">
        <f t="shared" si="446"/>
        <v/>
      </c>
      <c r="GM114" s="251" t="str">
        <f t="shared" si="447"/>
        <v/>
      </c>
      <c r="GN114" s="252" t="str">
        <f t="shared" si="448"/>
        <v/>
      </c>
      <c r="GO114" s="252" t="str">
        <f t="shared" si="449"/>
        <v/>
      </c>
      <c r="GP114" s="252" t="str">
        <f t="shared" si="450"/>
        <v/>
      </c>
      <c r="GQ114" s="252" t="str">
        <f t="shared" si="451"/>
        <v/>
      </c>
      <c r="GR114" s="252" t="str">
        <f t="shared" si="452"/>
        <v/>
      </c>
      <c r="GS114" s="252" t="str">
        <f t="shared" si="453"/>
        <v/>
      </c>
      <c r="GT114" s="252" t="str">
        <f t="shared" si="454"/>
        <v/>
      </c>
      <c r="GU114" s="252" t="str">
        <f t="shared" si="455"/>
        <v/>
      </c>
      <c r="GV114" s="252" t="str">
        <f t="shared" si="456"/>
        <v/>
      </c>
      <c r="GW114" s="252" t="str">
        <f t="shared" si="457"/>
        <v/>
      </c>
      <c r="GX114" s="253" t="str">
        <f t="shared" si="458"/>
        <v/>
      </c>
      <c r="GY114" s="248" t="e">
        <f t="shared" si="468"/>
        <v>#REF!</v>
      </c>
      <c r="GZ114" s="249" t="e">
        <f t="shared" si="468"/>
        <v>#REF!</v>
      </c>
      <c r="HA114" s="249">
        <f t="shared" si="468"/>
        <v>0</v>
      </c>
      <c r="HB114" s="249">
        <f t="shared" si="468"/>
        <v>0</v>
      </c>
      <c r="HC114" s="249">
        <f t="shared" si="468"/>
        <v>0</v>
      </c>
      <c r="HD114" s="249">
        <f t="shared" si="468"/>
        <v>0</v>
      </c>
      <c r="HE114" s="249">
        <f t="shared" si="468"/>
        <v>0</v>
      </c>
      <c r="HF114" s="250">
        <f t="shared" si="459"/>
        <v>0</v>
      </c>
      <c r="HG114" s="248" t="e">
        <f t="shared" si="469"/>
        <v>#REF!</v>
      </c>
      <c r="HH114" s="249" t="e">
        <f t="shared" si="469"/>
        <v>#REF!</v>
      </c>
      <c r="HI114" s="249">
        <f t="shared" si="469"/>
        <v>0</v>
      </c>
      <c r="HJ114" s="249">
        <f t="shared" si="469"/>
        <v>0</v>
      </c>
      <c r="HK114" s="249">
        <f t="shared" si="469"/>
        <v>0</v>
      </c>
      <c r="HL114" s="249">
        <f t="shared" si="469"/>
        <v>0</v>
      </c>
      <c r="HM114" s="249">
        <f t="shared" si="469"/>
        <v>0</v>
      </c>
      <c r="HN114" s="250">
        <f t="shared" si="469"/>
        <v>0</v>
      </c>
      <c r="HO114" s="248">
        <f t="shared" si="470"/>
        <v>0</v>
      </c>
      <c r="HP114" s="249">
        <f t="shared" si="470"/>
        <v>0</v>
      </c>
      <c r="HQ114" s="249">
        <f t="shared" si="470"/>
        <v>0</v>
      </c>
      <c r="HR114" s="249">
        <f t="shared" si="470"/>
        <v>0</v>
      </c>
      <c r="HS114" s="249">
        <f t="shared" si="470"/>
        <v>0</v>
      </c>
      <c r="HT114" s="249">
        <f t="shared" si="470"/>
        <v>0</v>
      </c>
      <c r="HU114" s="249">
        <f t="shared" si="470"/>
        <v>0</v>
      </c>
      <c r="HV114" s="250">
        <f t="shared" si="470"/>
        <v>0</v>
      </c>
      <c r="HW114" s="248">
        <f t="shared" si="471"/>
        <v>0</v>
      </c>
      <c r="HX114" s="249">
        <f t="shared" si="471"/>
        <v>0</v>
      </c>
      <c r="HY114" s="249">
        <f t="shared" si="471"/>
        <v>0</v>
      </c>
      <c r="HZ114" s="249">
        <f t="shared" si="471"/>
        <v>0</v>
      </c>
      <c r="IA114" s="249">
        <f t="shared" si="471"/>
        <v>0</v>
      </c>
      <c r="IB114" s="249">
        <f t="shared" si="471"/>
        <v>0</v>
      </c>
      <c r="IC114" s="249">
        <f t="shared" si="471"/>
        <v>0</v>
      </c>
      <c r="ID114" s="250">
        <f t="shared" si="471"/>
        <v>0</v>
      </c>
      <c r="IE114" s="248">
        <f t="shared" si="472"/>
        <v>0</v>
      </c>
      <c r="IF114" s="249">
        <f t="shared" si="472"/>
        <v>0</v>
      </c>
      <c r="IG114" s="249">
        <f t="shared" si="472"/>
        <v>0</v>
      </c>
      <c r="IH114" s="249">
        <f t="shared" si="472"/>
        <v>0</v>
      </c>
      <c r="II114" s="249">
        <f t="shared" si="472"/>
        <v>0</v>
      </c>
      <c r="IJ114" s="249">
        <f t="shared" si="472"/>
        <v>0</v>
      </c>
      <c r="IK114" s="249">
        <f t="shared" si="472"/>
        <v>0</v>
      </c>
      <c r="IL114" s="250">
        <f t="shared" si="472"/>
        <v>0</v>
      </c>
      <c r="IM114" s="251" t="e">
        <f t="shared" si="203"/>
        <v>#REF!</v>
      </c>
      <c r="IN114" s="252" t="e">
        <f t="shared" si="204"/>
        <v>#REF!</v>
      </c>
      <c r="IO114" s="252">
        <f t="shared" si="205"/>
        <v>0</v>
      </c>
      <c r="IP114" s="252">
        <f t="shared" si="206"/>
        <v>0</v>
      </c>
      <c r="IQ114" s="253">
        <f t="shared" si="207"/>
        <v>0</v>
      </c>
      <c r="IR114" s="405" t="e">
        <f t="shared" si="473"/>
        <v>#REF!</v>
      </c>
      <c r="IS114" s="246">
        <f t="shared" si="202"/>
        <v>13</v>
      </c>
      <c r="IT114" s="254" t="e">
        <f t="shared" si="464"/>
        <v>#REF!</v>
      </c>
      <c r="IU114" s="682">
        <v>2600</v>
      </c>
      <c r="IV114" s="410">
        <v>5.0999999999999996</v>
      </c>
      <c r="IW114" s="666" t="s">
        <v>251</v>
      </c>
      <c r="IX114" s="667" t="e">
        <f t="shared" si="474"/>
        <v>#REF!</v>
      </c>
      <c r="IY114" s="668" t="e">
        <f t="shared" si="465"/>
        <v>#REF!</v>
      </c>
      <c r="IZ114" s="669">
        <v>3</v>
      </c>
      <c r="JA114" s="670">
        <v>2</v>
      </c>
      <c r="JB114" s="668" t="e">
        <f t="shared" si="466"/>
        <v>#REF!</v>
      </c>
      <c r="JC114" s="669">
        <f t="shared" si="475"/>
        <v>3</v>
      </c>
      <c r="JD114" s="670">
        <f t="shared" si="475"/>
        <v>2</v>
      </c>
      <c r="JE114" s="671" t="e">
        <f t="shared" si="467"/>
        <v>#REF!</v>
      </c>
      <c r="JF114" s="672">
        <v>3</v>
      </c>
      <c r="JG114" s="673">
        <v>0</v>
      </c>
      <c r="JH114" s="671"/>
      <c r="JI114" s="672"/>
      <c r="JJ114" s="673"/>
      <c r="JK114" s="419"/>
      <c r="JL114" s="420"/>
      <c r="JM114" s="421"/>
      <c r="JN114" s="680">
        <v>1.06</v>
      </c>
      <c r="JO114" s="680">
        <v>1.06</v>
      </c>
      <c r="JP114" s="680">
        <v>1</v>
      </c>
      <c r="JQ114" s="680">
        <v>1</v>
      </c>
      <c r="JR114" s="681">
        <v>1</v>
      </c>
      <c r="JS114" s="676" t="e">
        <f t="shared" si="201"/>
        <v>#REF!</v>
      </c>
    </row>
    <row r="115" spans="25:279" ht="20.100000000000001" customHeight="1">
      <c r="Y115" s="381" t="e">
        <f>N!IK90</f>
        <v>#REF!</v>
      </c>
      <c r="Z115" s="378" t="s">
        <v>72</v>
      </c>
      <c r="AA115" s="240" t="e">
        <f>IF(AA$32="",IF(AA$31="",(SUMIF(S!$HC$15:$HL$15,'Ciclo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Semaforico'!AA$30,O!$HC90:$HL90))*AA$31),(SUMIF(S!$HC$15:$HL$15,'Ciclo Semaforico'!AA$32,S!$HC90:$HL90)+SUMIF(N!$HC$15:$HL$15,'Ciclo Semaforico'!AA$32,N!$HC90:$HL90)+SUMIF(E!$HC$15:$HL$15,'Ciclo Semaforico'!AA$32,E!$HC90:$HL90)+SUMIF(O!$HC$15:$HL$15,'Ciclo Semaforico'!AA$32,O!$HC90:$HL90))-IF(AA$31="",(SUMIF(S!$HC$15:$HL$15,'Ciclo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Semaforico'!AA$30,O!$HC90:$HL90))*AA$31))</f>
        <v>#REF!</v>
      </c>
      <c r="AB115" s="241" t="e">
        <f>IF(AB$32="",IF(AB$31="",(SUMIF(S!$HC$15:$HL$15,'Ciclo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Semaforico'!AB$30,O!$HC90:$HL90))*AB$31),(SUMIF(S!$HC$15:$HL$15,'Ciclo Semaforico'!AB$32,S!$HC90:$HL90)+SUMIF(N!$HC$15:$HL$15,'Ciclo Semaforico'!AB$32,N!$HC90:$HL90)+SUMIF(E!$HC$15:$HL$15,'Ciclo Semaforico'!AB$32,E!$HC90:$HL90)+SUMIF(O!$HC$15:$HL$15,'Ciclo Semaforico'!AB$32,O!$HC90:$HL90))-IF(AB$31="",(SUMIF(S!$HC$15:$HL$15,'Ciclo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Semaforico'!AB$30,O!$HC90:$HL90))*AB$31))</f>
        <v>#REF!</v>
      </c>
      <c r="AC115" s="241" t="e">
        <f>IF(AC$32="",IF(AC$31="",(SUMIF(S!$HC$15:$HL$15,'Ciclo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Semaforico'!AC$30,O!$HC90:$HL90))*AC$31),(SUMIF(S!$HC$15:$HL$15,'Ciclo Semaforico'!AC$32,S!$HC90:$HL90)+SUMIF(N!$HC$15:$HL$15,'Ciclo Semaforico'!AC$32,N!$HC90:$HL90)+SUMIF(E!$HC$15:$HL$15,'Ciclo Semaforico'!AC$32,E!$HC90:$HL90)+SUMIF(O!$HC$15:$HL$15,'Ciclo Semaforico'!AC$32,O!$HC90:$HL90))-IF(AC$31="",(SUMIF(S!$HC$15:$HL$15,'Ciclo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Semaforico'!AC$30,O!$HC90:$HL90))*AC$31))</f>
        <v>#REF!</v>
      </c>
      <c r="AD115" s="241" t="e">
        <f>IF(AD$32="",IF(AD$31="",(SUMIF(S!$HC$15:$HL$15,'Ciclo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Semaforico'!AD$30,O!$HC90:$HL90))*AD$31),(SUMIF(S!$HC$15:$HL$15,'Ciclo Semaforico'!AD$32,S!$HC90:$HL90)+SUMIF(N!$HC$15:$HL$15,'Ciclo Semaforico'!AD$32,N!$HC90:$HL90)+SUMIF(E!$HC$15:$HL$15,'Ciclo Semaforico'!AD$32,E!$HC90:$HL90)+SUMIF(O!$HC$15:$HL$15,'Ciclo Semaforico'!AD$32,O!$HC90:$HL90))-IF(AD$31="",(SUMIF(S!$HC$15:$HL$15,'Ciclo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Semaforico'!AD$30,O!$HC90:$HL90))*AD$31))</f>
        <v>#REF!</v>
      </c>
      <c r="AE115" s="241" t="e">
        <f>IF(AE$32="",IF(AE$31="",(SUMIF(S!$HC$15:$HL$15,'Ciclo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Semaforico'!AE$30,O!$HC90:$HL90))*AE$31),(SUMIF(S!$HC$15:$HL$15,'Ciclo Semaforico'!AE$32,S!$HC90:$HL90)+SUMIF(N!$HC$15:$HL$15,'Ciclo Semaforico'!AE$32,N!$HC90:$HL90)+SUMIF(E!$HC$15:$HL$15,'Ciclo Semaforico'!AE$32,E!$HC90:$HL90)+SUMIF(O!$HC$15:$HL$15,'Ciclo Semaforico'!AE$32,O!$HC90:$HL90))-IF(AE$31="",(SUMIF(S!$HC$15:$HL$15,'Ciclo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Semaforico'!AE$30,O!$HC90:$HL90))*AE$31))</f>
        <v>#REF!</v>
      </c>
      <c r="AF115" s="241" t="e">
        <f>IF(AF$32="",IF(AF$31="",(SUMIF(S!$HC$15:$HL$15,'Ciclo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Semaforico'!AF$30,O!$HC90:$HL90))*AF$31),(SUMIF(S!$HC$15:$HL$15,'Ciclo Semaforico'!AF$32,S!$HC90:$HL90)+SUMIF(N!$HC$15:$HL$15,'Ciclo Semaforico'!AF$32,N!$HC90:$HL90)+SUMIF(E!$HC$15:$HL$15,'Ciclo Semaforico'!AF$32,E!$HC90:$HL90)+SUMIF(O!$HC$15:$HL$15,'Ciclo Semaforico'!AF$32,O!$HC90:$HL90))-IF(AF$31="",(SUMIF(S!$HC$15:$HL$15,'Ciclo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Semaforico'!AF$30,O!$HC90:$HL90))*AF$31))</f>
        <v>#REF!</v>
      </c>
      <c r="AG115" s="241" t="e">
        <f>IF(AG$32="",IF(AG$31="",(SUMIF(S!$HC$15:$HL$15,'Ciclo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Semaforico'!AG$30,O!$HC90:$HL90))*AG$31),(SUMIF(S!$HC$15:$HL$15,'Ciclo Semaforico'!AG$32,S!$HC90:$HL90)+SUMIF(N!$HC$15:$HL$15,'Ciclo Semaforico'!AG$32,N!$HC90:$HL90)+SUMIF(E!$HC$15:$HL$15,'Ciclo Semaforico'!AG$32,E!$HC90:$HL90)+SUMIF(O!$HC$15:$HL$15,'Ciclo Semaforico'!AG$32,O!$HC90:$HL90))-IF(AG$31="",(SUMIF(S!$HC$15:$HL$15,'Ciclo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Semaforico'!AG$30,O!$HC90:$HL90))*AG$31))</f>
        <v>#REF!</v>
      </c>
      <c r="AH115" s="241" t="e">
        <f>IF(AH$32="",IF(AH$31="",(SUMIF(S!$HC$15:$HL$15,'Ciclo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Semaforico'!AH$30,O!$HC90:$HL90))*AH$31),(SUMIF(S!$HC$15:$HL$15,'Ciclo Semaforico'!AH$32,S!$HC90:$HL90)+SUMIF(N!$HC$15:$HL$15,'Ciclo Semaforico'!AH$32,N!$HC90:$HL90)+SUMIF(E!$HC$15:$HL$15,'Ciclo Semaforico'!AH$32,E!$HC90:$HL90)+SUMIF(O!$HC$15:$HL$15,'Ciclo Semaforico'!AH$32,O!$HC90:$HL90))-IF(AH$31="",(SUMIF(S!$HC$15:$HL$15,'Ciclo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Semaforico'!AH$30,O!$HC90:$HL90))*AH$31))</f>
        <v>#REF!</v>
      </c>
      <c r="AI115" s="241" t="e">
        <f>IF(AI$32="",IF(AI$31="",(SUMIF(S!$HC$15:$HL$15,'Ciclo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Semaforico'!AI$30,O!$HC90:$HL90))*AI$31),(SUMIF(S!$HC$15:$HL$15,'Ciclo Semaforico'!AI$32,S!$HC90:$HL90)+SUMIF(N!$HC$15:$HL$15,'Ciclo Semaforico'!AI$32,N!$HC90:$HL90)+SUMIF(E!$HC$15:$HL$15,'Ciclo Semaforico'!AI$32,E!$HC90:$HL90)+SUMIF(O!$HC$15:$HL$15,'Ciclo Semaforico'!AI$32,O!$HC90:$HL90))-IF(AI$31="",(SUMIF(S!$HC$15:$HL$15,'Ciclo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Semaforico'!AI$30,O!$HC90:$HL90))*AI$31))</f>
        <v>#REF!</v>
      </c>
      <c r="AJ115" s="241" t="e">
        <f>IF(AJ$32="",IF(AJ$31="",(SUMIF(S!$HC$15:$HL$15,'Ciclo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Semaforico'!AJ$30,O!$HC90:$HL90))*AJ$31),(SUMIF(S!$HC$15:$HL$15,'Ciclo Semaforico'!AJ$32,S!$HC90:$HL90)+SUMIF(N!$HC$15:$HL$15,'Ciclo Semaforico'!AJ$32,N!$HC90:$HL90)+SUMIF(E!$HC$15:$HL$15,'Ciclo Semaforico'!AJ$32,E!$HC90:$HL90)+SUMIF(O!$HC$15:$HL$15,'Ciclo Semaforico'!AJ$32,O!$HC90:$HL90))-IF(AJ$31="",(SUMIF(S!$HC$15:$HL$15,'Ciclo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Semaforico'!AJ$30,O!$HC90:$HL90))*AJ$31))</f>
        <v>#REF!</v>
      </c>
      <c r="AK115" s="241" t="e">
        <f>IF(AK$32="",IF(AK$31="",(SUMIF(S!$HC$15:$HL$15,'Ciclo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Semaforico'!AK$30,O!$HC90:$HL90))*AK$31),(SUMIF(S!$HC$15:$HL$15,'Ciclo Semaforico'!AK$32,S!$HC90:$HL90)+SUMIF(N!$HC$15:$HL$15,'Ciclo Semaforico'!AK$32,N!$HC90:$HL90)+SUMIF(E!$HC$15:$HL$15,'Ciclo Semaforico'!AK$32,E!$HC90:$HL90)+SUMIF(O!$HC$15:$HL$15,'Ciclo Semaforico'!AK$32,O!$HC90:$HL90))-IF(AK$31="",(SUMIF(S!$HC$15:$HL$15,'Ciclo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Semaforico'!AK$30,O!$HC90:$HL90))*AK$31))</f>
        <v>#REF!</v>
      </c>
      <c r="AL115" s="242">
        <f>IF(AL$32="",IF(AL$31="",(SUMIF(S!$HC$15:$HL$15,'Ciclo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Semaforico'!AL$30,O!$HC90:$HL90))*AL$31),(SUMIF(S!$HC$15:$HL$15,'Ciclo Semaforico'!AL$32,S!$HC90:$HL90)+SUMIF(N!$HC$15:$HL$15,'Ciclo Semaforico'!AL$32,N!$HC90:$HL90)+SUMIF(E!$HC$15:$HL$15,'Ciclo Semaforico'!AL$32,E!$HC90:$HL90)+SUMIF(O!$HC$15:$HL$15,'Ciclo Semaforico'!AL$32,O!$HC90:$HL90))-IF(AL$31="",(SUMIF(S!$HC$15:$HL$15,'Ciclo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Semaforico'!AL$30,O!$HC90:$HL90))*AL$31))</f>
        <v>0</v>
      </c>
      <c r="AM115" s="240" t="e">
        <f>IF(AM$32="",IF(AM$31="",(SUMIF(S!$HC$15:$HL$15,'Ciclo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Semaforico'!AM$30,O!$HC90:$HL90))*AM$31),(SUMIF(S!$HC$15:$HL$15,'Ciclo Semaforico'!AM$32,S!$HC90:$HL90)+SUMIF(N!$HC$15:$HL$15,'Ciclo Semaforico'!AM$32,N!$HC90:$HL90)+SUMIF(E!$HC$15:$HL$15,'Ciclo Semaforico'!AM$32,E!$HC90:$HL90)+SUMIF(O!$HC$15:$HL$15,'Ciclo Semaforico'!AM$32,O!$HC90:$HL90))-IF(AM$31="",(SUMIF(S!$HC$15:$HL$15,'Ciclo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Semaforico'!AM$30,O!$HC90:$HL90))*AM$31))</f>
        <v>#REF!</v>
      </c>
      <c r="AN115" s="241" t="e">
        <f>IF(AN$32="",IF(AN$31="",(SUMIF(S!$HC$15:$HL$15,'Ciclo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Semaforico'!AN$30,O!$HC90:$HL90))*AN$31),(SUMIF(S!$HC$15:$HL$15,'Ciclo Semaforico'!AN$32,S!$HC90:$HL90)+SUMIF(N!$HC$15:$HL$15,'Ciclo Semaforico'!AN$32,N!$HC90:$HL90)+SUMIF(E!$HC$15:$HL$15,'Ciclo Semaforico'!AN$32,E!$HC90:$HL90)+SUMIF(O!$HC$15:$HL$15,'Ciclo Semaforico'!AN$32,O!$HC90:$HL90))-IF(AN$31="",(SUMIF(S!$HC$15:$HL$15,'Ciclo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Semaforico'!AN$30,O!$HC90:$HL90))*AN$31))</f>
        <v>#REF!</v>
      </c>
      <c r="AO115" s="241" t="e">
        <f>IF(AO$32="",IF(AO$31="",(SUMIF(S!$HC$15:$HL$15,'Ciclo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Semaforico'!AO$30,O!$HC90:$HL90))*AO$31),(SUMIF(S!$HC$15:$HL$15,'Ciclo Semaforico'!AO$32,S!$HC90:$HL90)+SUMIF(N!$HC$15:$HL$15,'Ciclo Semaforico'!AO$32,N!$HC90:$HL90)+SUMIF(E!$HC$15:$HL$15,'Ciclo Semaforico'!AO$32,E!$HC90:$HL90)+SUMIF(O!$HC$15:$HL$15,'Ciclo Semaforico'!AO$32,O!$HC90:$HL90))-IF(AO$31="",(SUMIF(S!$HC$15:$HL$15,'Ciclo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Semaforico'!AO$30,O!$HC90:$HL90))*AO$31))</f>
        <v>#REF!</v>
      </c>
      <c r="AP115" s="241">
        <f>IF(AP$32="",IF(AP$31="",(SUMIF(S!$HC$15:$HL$15,'Ciclo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Semaforico'!AP$30,O!$HC90:$HL90))*AP$31),(SUMIF(S!$HC$15:$HL$15,'Ciclo Semaforico'!AP$32,S!$HC90:$HL90)+SUMIF(N!$HC$15:$HL$15,'Ciclo Semaforico'!AP$32,N!$HC90:$HL90)+SUMIF(E!$HC$15:$HL$15,'Ciclo Semaforico'!AP$32,E!$HC90:$HL90)+SUMIF(O!$HC$15:$HL$15,'Ciclo Semaforico'!AP$32,O!$HC90:$HL90))-IF(AP$31="",(SUMIF(S!$HC$15:$HL$15,'Ciclo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Semaforico'!AP$30,O!$HC90:$HL90))*AP$31))</f>
        <v>0</v>
      </c>
      <c r="AQ115" s="241">
        <f>IF(AQ$32="",IF(AQ$31="",(SUMIF(S!$HC$15:$HL$15,'Ciclo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Semaforico'!AQ$30,O!$HC90:$HL90))*AQ$31),(SUMIF(S!$HC$15:$HL$15,'Ciclo Semaforico'!AQ$32,S!$HC90:$HL90)+SUMIF(N!$HC$15:$HL$15,'Ciclo Semaforico'!AQ$32,N!$HC90:$HL90)+SUMIF(E!$HC$15:$HL$15,'Ciclo Semaforico'!AQ$32,E!$HC90:$HL90)+SUMIF(O!$HC$15:$HL$15,'Ciclo Semaforico'!AQ$32,O!$HC90:$HL90))-IF(AQ$31="",(SUMIF(S!$HC$15:$HL$15,'Ciclo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Semaforico'!AQ$30,O!$HC90:$HL90))*AQ$31))</f>
        <v>0</v>
      </c>
      <c r="AR115" s="241">
        <f>IF(AR$32="",IF(AR$31="",(SUMIF(S!$HC$15:$HL$15,'Ciclo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Semaforico'!AR$30,O!$HC90:$HL90))*AR$31),(SUMIF(S!$HC$15:$HL$15,'Ciclo Semaforico'!AR$32,S!$HC90:$HL90)+SUMIF(N!$HC$15:$HL$15,'Ciclo Semaforico'!AR$32,N!$HC90:$HL90)+SUMIF(E!$HC$15:$HL$15,'Ciclo Semaforico'!AR$32,E!$HC90:$HL90)+SUMIF(O!$HC$15:$HL$15,'Ciclo Semaforico'!AR$32,O!$HC90:$HL90))-IF(AR$31="",(SUMIF(S!$HC$15:$HL$15,'Ciclo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Semaforico'!AR$30,O!$HC90:$HL90))*AR$31))</f>
        <v>0</v>
      </c>
      <c r="AS115" s="241">
        <f>IF(AS$32="",IF(AS$31="",(SUMIF(S!$HC$15:$HL$15,'Ciclo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Semaforico'!AS$30,O!$HC90:$HL90))*AS$31),(SUMIF(S!$HC$15:$HL$15,'Ciclo Semaforico'!AS$32,S!$HC90:$HL90)+SUMIF(N!$HC$15:$HL$15,'Ciclo Semaforico'!AS$32,N!$HC90:$HL90)+SUMIF(E!$HC$15:$HL$15,'Ciclo Semaforico'!AS$32,E!$HC90:$HL90)+SUMIF(O!$HC$15:$HL$15,'Ciclo Semaforico'!AS$32,O!$HC90:$HL90))-IF(AS$31="",(SUMIF(S!$HC$15:$HL$15,'Ciclo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Semaforico'!AS$30,O!$HC90:$HL90))*AS$31))</f>
        <v>0</v>
      </c>
      <c r="AT115" s="241">
        <f>IF(AT$32="",IF(AT$31="",(SUMIF(S!$HC$15:$HL$15,'Ciclo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Semaforico'!AT$30,O!$HC90:$HL90))*AT$31),(SUMIF(S!$HC$15:$HL$15,'Ciclo Semaforico'!AT$32,S!$HC90:$HL90)+SUMIF(N!$HC$15:$HL$15,'Ciclo Semaforico'!AT$32,N!$HC90:$HL90)+SUMIF(E!$HC$15:$HL$15,'Ciclo Semaforico'!AT$32,E!$HC90:$HL90)+SUMIF(O!$HC$15:$HL$15,'Ciclo Semaforico'!AT$32,O!$HC90:$HL90))-IF(AT$31="",(SUMIF(S!$HC$15:$HL$15,'Ciclo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Semaforico'!AT$30,O!$HC90:$HL90))*AT$31))</f>
        <v>0</v>
      </c>
      <c r="AU115" s="241">
        <f>IF(AU$32="",IF(AU$31="",(SUMIF(S!$HC$15:$HL$15,'Ciclo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Semaforico'!AU$30,O!$HC90:$HL90))*AU$31),(SUMIF(S!$HC$15:$HL$15,'Ciclo Semaforico'!AU$32,S!$HC90:$HL90)+SUMIF(N!$HC$15:$HL$15,'Ciclo Semaforico'!AU$32,N!$HC90:$HL90)+SUMIF(E!$HC$15:$HL$15,'Ciclo Semaforico'!AU$32,E!$HC90:$HL90)+SUMIF(O!$HC$15:$HL$15,'Ciclo Semaforico'!AU$32,O!$HC90:$HL90))-IF(AU$31="",(SUMIF(S!$HC$15:$HL$15,'Ciclo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Semaforico'!AU$30,O!$HC90:$HL90))*AU$31))</f>
        <v>0</v>
      </c>
      <c r="AV115" s="241">
        <f>IF(AV$32="",IF(AV$31="",(SUMIF(S!$HC$15:$HL$15,'Ciclo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Semaforico'!AV$30,O!$HC90:$HL90))*AV$31),(SUMIF(S!$HC$15:$HL$15,'Ciclo Semaforico'!AV$32,S!$HC90:$HL90)+SUMIF(N!$HC$15:$HL$15,'Ciclo Semaforico'!AV$32,N!$HC90:$HL90)+SUMIF(E!$HC$15:$HL$15,'Ciclo Semaforico'!AV$32,E!$HC90:$HL90)+SUMIF(O!$HC$15:$HL$15,'Ciclo Semaforico'!AV$32,O!$HC90:$HL90))-IF(AV$31="",(SUMIF(S!$HC$15:$HL$15,'Ciclo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Semaforico'!AV$30,O!$HC90:$HL90))*AV$31))</f>
        <v>0</v>
      </c>
      <c r="AW115" s="241">
        <f>IF(AW$32="",IF(AW$31="",(SUMIF(S!$HC$15:$HL$15,'Ciclo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Semaforico'!AW$30,O!$HC90:$HL90))*AW$31),(SUMIF(S!$HC$15:$HL$15,'Ciclo Semaforico'!AW$32,S!$HC90:$HL90)+SUMIF(N!$HC$15:$HL$15,'Ciclo Semaforico'!AW$32,N!$HC90:$HL90)+SUMIF(E!$HC$15:$HL$15,'Ciclo Semaforico'!AW$32,E!$HC90:$HL90)+SUMIF(O!$HC$15:$HL$15,'Ciclo Semaforico'!AW$32,O!$HC90:$HL90))-IF(AW$31="",(SUMIF(S!$HC$15:$HL$15,'Ciclo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Semaforico'!AW$30,O!$HC90:$HL90))*AW$31))</f>
        <v>0</v>
      </c>
      <c r="AX115" s="242">
        <f>IF(AX$32="",IF(AX$31="",(SUMIF(S!$HC$15:$HL$15,'Ciclo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Semaforico'!AX$30,O!$HC90:$HL90))*AX$31),(SUMIF(S!$HC$15:$HL$15,'Ciclo Semaforico'!AX$32,S!$HC90:$HL90)+SUMIF(N!$HC$15:$HL$15,'Ciclo Semaforico'!AX$32,N!$HC90:$HL90)+SUMIF(E!$HC$15:$HL$15,'Ciclo Semaforico'!AX$32,E!$HC90:$HL90)+SUMIF(O!$HC$15:$HL$15,'Ciclo Semaforico'!AX$32,O!$HC90:$HL90))-IF(AX$31="",(SUMIF(S!$HC$15:$HL$15,'Ciclo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Semaforico'!AX$30,O!$HC90:$HL90))*AX$31))</f>
        <v>0</v>
      </c>
      <c r="AY115" s="240">
        <f>IF(AY$32="",IF(AY$31="",(SUMIF(S!$HC$15:$HL$15,'Ciclo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Semaforico'!AY$30,O!$HC90:$HL90))*AY$31),(SUMIF(S!$HC$15:$HL$15,'Ciclo Semaforico'!AY$32,S!$HC90:$HL90)+SUMIF(N!$HC$15:$HL$15,'Ciclo Semaforico'!AY$32,N!$HC90:$HL90)+SUMIF(E!$HC$15:$HL$15,'Ciclo Semaforico'!AY$32,E!$HC90:$HL90)+SUMIF(O!$HC$15:$HL$15,'Ciclo Semaforico'!AY$32,O!$HC90:$HL90))-IF(AY$31="",(SUMIF(S!$HC$15:$HL$15,'Ciclo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Semaforico'!AY$30,O!$HC90:$HL90))*AY$31))</f>
        <v>0</v>
      </c>
      <c r="AZ115" s="241">
        <f>IF(AZ$32="",IF(AZ$31="",(SUMIF(S!$HC$15:$HL$15,'Ciclo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Semaforico'!AZ$30,O!$HC90:$HL90))*AZ$31),(SUMIF(S!$HC$15:$HL$15,'Ciclo Semaforico'!AZ$32,S!$HC90:$HL90)+SUMIF(N!$HC$15:$HL$15,'Ciclo Semaforico'!AZ$32,N!$HC90:$HL90)+SUMIF(E!$HC$15:$HL$15,'Ciclo Semaforico'!AZ$32,E!$HC90:$HL90)+SUMIF(O!$HC$15:$HL$15,'Ciclo Semaforico'!AZ$32,O!$HC90:$HL90))-IF(AZ$31="",(SUMIF(S!$HC$15:$HL$15,'Ciclo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Semaforico'!AZ$30,O!$HC90:$HL90))*AZ$31))</f>
        <v>0</v>
      </c>
      <c r="BA115" s="241">
        <f>IF(BA$32="",IF(BA$31="",(SUMIF(S!$HC$15:$HL$15,'Ciclo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Semaforico'!BA$30,O!$HC90:$HL90))*BA$31),(SUMIF(S!$HC$15:$HL$15,'Ciclo Semaforico'!BA$32,S!$HC90:$HL90)+SUMIF(N!$HC$15:$HL$15,'Ciclo Semaforico'!BA$32,N!$HC90:$HL90)+SUMIF(E!$HC$15:$HL$15,'Ciclo Semaforico'!BA$32,E!$HC90:$HL90)+SUMIF(O!$HC$15:$HL$15,'Ciclo Semaforico'!BA$32,O!$HC90:$HL90))-IF(BA$31="",(SUMIF(S!$HC$15:$HL$15,'Ciclo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Semaforico'!BA$30,O!$HC90:$HL90))*BA$31))</f>
        <v>0</v>
      </c>
      <c r="BB115" s="241">
        <f>IF(BB$32="",IF(BB$31="",(SUMIF(S!$HC$15:$HL$15,'Ciclo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Semaforico'!BB$30,O!$HC90:$HL90))*BB$31),(SUMIF(S!$HC$15:$HL$15,'Ciclo Semaforico'!BB$32,S!$HC90:$HL90)+SUMIF(N!$HC$15:$HL$15,'Ciclo Semaforico'!BB$32,N!$HC90:$HL90)+SUMIF(E!$HC$15:$HL$15,'Ciclo Semaforico'!BB$32,E!$HC90:$HL90)+SUMIF(O!$HC$15:$HL$15,'Ciclo Semaforico'!BB$32,O!$HC90:$HL90))-IF(BB$31="",(SUMIF(S!$HC$15:$HL$15,'Ciclo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Semaforico'!BB$30,O!$HC90:$HL90))*BB$31))</f>
        <v>0</v>
      </c>
      <c r="BC115" s="241">
        <f>IF(BC$32="",IF(BC$31="",(SUMIF(S!$HC$15:$HL$15,'Ciclo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Semaforico'!BC$30,O!$HC90:$HL90))*BC$31),(SUMIF(S!$HC$15:$HL$15,'Ciclo Semaforico'!BC$32,S!$HC90:$HL90)+SUMIF(N!$HC$15:$HL$15,'Ciclo Semaforico'!BC$32,N!$HC90:$HL90)+SUMIF(E!$HC$15:$HL$15,'Ciclo Semaforico'!BC$32,E!$HC90:$HL90)+SUMIF(O!$HC$15:$HL$15,'Ciclo Semaforico'!BC$32,O!$HC90:$HL90))-IF(BC$31="",(SUMIF(S!$HC$15:$HL$15,'Ciclo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Semaforico'!BC$30,O!$HC90:$HL90))*BC$31))</f>
        <v>0</v>
      </c>
      <c r="BD115" s="241">
        <f>IF(BD$32="",IF(BD$31="",(SUMIF(S!$HC$15:$HL$15,'Ciclo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Semaforico'!BD$30,O!$HC90:$HL90))*BD$31),(SUMIF(S!$HC$15:$HL$15,'Ciclo Semaforico'!BD$32,S!$HC90:$HL90)+SUMIF(N!$HC$15:$HL$15,'Ciclo Semaforico'!BD$32,N!$HC90:$HL90)+SUMIF(E!$HC$15:$HL$15,'Ciclo Semaforico'!BD$32,E!$HC90:$HL90)+SUMIF(O!$HC$15:$HL$15,'Ciclo Semaforico'!BD$32,O!$HC90:$HL90))-IF(BD$31="",(SUMIF(S!$HC$15:$HL$15,'Ciclo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Semaforico'!BD$30,O!$HC90:$HL90))*BD$31))</f>
        <v>0</v>
      </c>
      <c r="BE115" s="241">
        <f>IF(BE$32="",IF(BE$31="",(SUMIF(S!$HC$15:$HL$15,'Ciclo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Semaforico'!BE$30,O!$HC90:$HL90))*BE$31),(SUMIF(S!$HC$15:$HL$15,'Ciclo Semaforico'!BE$32,S!$HC90:$HL90)+SUMIF(N!$HC$15:$HL$15,'Ciclo Semaforico'!BE$32,N!$HC90:$HL90)+SUMIF(E!$HC$15:$HL$15,'Ciclo Semaforico'!BE$32,E!$HC90:$HL90)+SUMIF(O!$HC$15:$HL$15,'Ciclo Semaforico'!BE$32,O!$HC90:$HL90))-IF(BE$31="",(SUMIF(S!$HC$15:$HL$15,'Ciclo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Semaforico'!BE$30,O!$HC90:$HL90))*BE$31))</f>
        <v>0</v>
      </c>
      <c r="BF115" s="241">
        <f>IF(BF$32="",IF(BF$31="",(SUMIF(S!$HC$15:$HL$15,'Ciclo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Semaforico'!BF$30,O!$HC90:$HL90))*BF$31),(SUMIF(S!$HC$15:$HL$15,'Ciclo Semaforico'!BF$32,S!$HC90:$HL90)+SUMIF(N!$HC$15:$HL$15,'Ciclo Semaforico'!BF$32,N!$HC90:$HL90)+SUMIF(E!$HC$15:$HL$15,'Ciclo Semaforico'!BF$32,E!$HC90:$HL90)+SUMIF(O!$HC$15:$HL$15,'Ciclo Semaforico'!BF$32,O!$HC90:$HL90))-IF(BF$31="",(SUMIF(S!$HC$15:$HL$15,'Ciclo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Semaforico'!BF$30,O!$HC90:$HL90))*BF$31))</f>
        <v>0</v>
      </c>
      <c r="BG115" s="241">
        <f>IF(BG$32="",IF(BG$31="",(SUMIF(S!$HC$15:$HL$15,'Ciclo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Semaforico'!BG$30,O!$HC90:$HL90))*BG$31),(SUMIF(S!$HC$15:$HL$15,'Ciclo Semaforico'!BG$32,S!$HC90:$HL90)+SUMIF(N!$HC$15:$HL$15,'Ciclo Semaforico'!BG$32,N!$HC90:$HL90)+SUMIF(E!$HC$15:$HL$15,'Ciclo Semaforico'!BG$32,E!$HC90:$HL90)+SUMIF(O!$HC$15:$HL$15,'Ciclo Semaforico'!BG$32,O!$HC90:$HL90))-IF(BG$31="",(SUMIF(S!$HC$15:$HL$15,'Ciclo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Semaforico'!BG$30,O!$HC90:$HL90))*BG$31))</f>
        <v>0</v>
      </c>
      <c r="BH115" s="241">
        <f>IF(BH$32="",IF(BH$31="",(SUMIF(S!$HC$15:$HL$15,'Ciclo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Semaforico'!BH$30,O!$HC90:$HL90))*BH$31),(SUMIF(S!$HC$15:$HL$15,'Ciclo Semaforico'!BH$32,S!$HC90:$HL90)+SUMIF(N!$HC$15:$HL$15,'Ciclo Semaforico'!BH$32,N!$HC90:$HL90)+SUMIF(E!$HC$15:$HL$15,'Ciclo Semaforico'!BH$32,E!$HC90:$HL90)+SUMIF(O!$HC$15:$HL$15,'Ciclo Semaforico'!BH$32,O!$HC90:$HL90))-IF(BH$31="",(SUMIF(S!$HC$15:$HL$15,'Ciclo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Semaforico'!BH$30,O!$HC90:$HL90))*BH$31))</f>
        <v>0</v>
      </c>
      <c r="BI115" s="241">
        <f>IF(BI$32="",IF(BI$31="",(SUMIF(S!$HC$15:$HL$15,'Ciclo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Semaforico'!BI$30,O!$HC90:$HL90))*BI$31),(SUMIF(S!$HC$15:$HL$15,'Ciclo Semaforico'!BI$32,S!$HC90:$HL90)+SUMIF(N!$HC$15:$HL$15,'Ciclo Semaforico'!BI$32,N!$HC90:$HL90)+SUMIF(E!$HC$15:$HL$15,'Ciclo Semaforico'!BI$32,E!$HC90:$HL90)+SUMIF(O!$HC$15:$HL$15,'Ciclo Semaforico'!BI$32,O!$HC90:$HL90))-IF(BI$31="",(SUMIF(S!$HC$15:$HL$15,'Ciclo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Semaforico'!BI$30,O!$HC90:$HL90))*BI$31))</f>
        <v>0</v>
      </c>
      <c r="BJ115" s="242">
        <f>IF(BJ$32="",IF(BJ$31="",(SUMIF(S!$HC$15:$HL$15,'Ciclo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Semaforico'!BJ$30,O!$HC90:$HL90))*BJ$31),(SUMIF(S!$HC$15:$HL$15,'Ciclo Semaforico'!BJ$32,S!$HC90:$HL90)+SUMIF(N!$HC$15:$HL$15,'Ciclo Semaforico'!BJ$32,N!$HC90:$HL90)+SUMIF(E!$HC$15:$HL$15,'Ciclo Semaforico'!BJ$32,E!$HC90:$HL90)+SUMIF(O!$HC$15:$HL$15,'Ciclo Semaforico'!BJ$32,O!$HC90:$HL90))-IF(BJ$31="",(SUMIF(S!$HC$15:$HL$15,'Ciclo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Semaforico'!BJ$30,O!$HC90:$HL90))*BJ$31))</f>
        <v>0</v>
      </c>
      <c r="BK115" s="240">
        <f>IF(BK$32="",IF(BK$31="",(SUMIF(S!$HC$15:$HL$15,'Ciclo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Semaforico'!BK$30,O!$HC90:$HL90))*BK$31),(SUMIF(S!$HC$15:$HL$15,'Ciclo Semaforico'!BK$32,S!$HC90:$HL90)+SUMIF(N!$HC$15:$HL$15,'Ciclo Semaforico'!BK$32,N!$HC90:$HL90)+SUMIF(E!$HC$15:$HL$15,'Ciclo Semaforico'!BK$32,E!$HC90:$HL90)+SUMIF(O!$HC$15:$HL$15,'Ciclo Semaforico'!BK$32,O!$HC90:$HL90))-IF(BK$31="",(SUMIF(S!$HC$15:$HL$15,'Ciclo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Semaforico'!BK$30,O!$HC90:$HL90))*BK$31))</f>
        <v>0</v>
      </c>
      <c r="BL115" s="241">
        <f>IF(BL$32="",IF(BL$31="",(SUMIF(S!$HC$15:$HL$15,'Ciclo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Semaforico'!BL$30,O!$HC90:$HL90))*BL$31),(SUMIF(S!$HC$15:$HL$15,'Ciclo Semaforico'!BL$32,S!$HC90:$HL90)+SUMIF(N!$HC$15:$HL$15,'Ciclo Semaforico'!BL$32,N!$HC90:$HL90)+SUMIF(E!$HC$15:$HL$15,'Ciclo Semaforico'!BL$32,E!$HC90:$HL90)+SUMIF(O!$HC$15:$HL$15,'Ciclo Semaforico'!BL$32,O!$HC90:$HL90))-IF(BL$31="",(SUMIF(S!$HC$15:$HL$15,'Ciclo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Semaforico'!BL$30,O!$HC90:$HL90))*BL$31))</f>
        <v>0</v>
      </c>
      <c r="BM115" s="241">
        <f>IF(BM$32="",IF(BM$31="",(SUMIF(S!$HC$15:$HL$15,'Ciclo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Semaforico'!BM$30,O!$HC90:$HL90))*BM$31),(SUMIF(S!$HC$15:$HL$15,'Ciclo Semaforico'!BM$32,S!$HC90:$HL90)+SUMIF(N!$HC$15:$HL$15,'Ciclo Semaforico'!BM$32,N!$HC90:$HL90)+SUMIF(E!$HC$15:$HL$15,'Ciclo Semaforico'!BM$32,E!$HC90:$HL90)+SUMIF(O!$HC$15:$HL$15,'Ciclo Semaforico'!BM$32,O!$HC90:$HL90))-IF(BM$31="",(SUMIF(S!$HC$15:$HL$15,'Ciclo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Semaforico'!BM$30,O!$HC90:$HL90))*BM$31))</f>
        <v>0</v>
      </c>
      <c r="BN115" s="241">
        <f>IF(BN$32="",IF(BN$31="",(SUMIF(S!$HC$15:$HL$15,'Ciclo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Semaforico'!BN$30,O!$HC90:$HL90))*BN$31),(SUMIF(S!$HC$15:$HL$15,'Ciclo Semaforico'!BN$32,S!$HC90:$HL90)+SUMIF(N!$HC$15:$HL$15,'Ciclo Semaforico'!BN$32,N!$HC90:$HL90)+SUMIF(E!$HC$15:$HL$15,'Ciclo Semaforico'!BN$32,E!$HC90:$HL90)+SUMIF(O!$HC$15:$HL$15,'Ciclo Semaforico'!BN$32,O!$HC90:$HL90))-IF(BN$31="",(SUMIF(S!$HC$15:$HL$15,'Ciclo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Semaforico'!BN$30,O!$HC90:$HL90))*BN$31))</f>
        <v>0</v>
      </c>
      <c r="BO115" s="241">
        <f>IF(BO$32="",IF(BO$31="",(SUMIF(S!$HC$15:$HL$15,'Ciclo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Semaforico'!BO$30,O!$HC90:$HL90))*BO$31),(SUMIF(S!$HC$15:$HL$15,'Ciclo Semaforico'!BO$32,S!$HC90:$HL90)+SUMIF(N!$HC$15:$HL$15,'Ciclo Semaforico'!BO$32,N!$HC90:$HL90)+SUMIF(E!$HC$15:$HL$15,'Ciclo Semaforico'!BO$32,E!$HC90:$HL90)+SUMIF(O!$HC$15:$HL$15,'Ciclo Semaforico'!BO$32,O!$HC90:$HL90))-IF(BO$31="",(SUMIF(S!$HC$15:$HL$15,'Ciclo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Semaforico'!BO$30,O!$HC90:$HL90))*BO$31))</f>
        <v>0</v>
      </c>
      <c r="BP115" s="241">
        <f>IF(BP$32="",IF(BP$31="",(SUMIF(S!$HC$15:$HL$15,'Ciclo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Semaforico'!BP$30,O!$HC90:$HL90))*BP$31),(SUMIF(S!$HC$15:$HL$15,'Ciclo Semaforico'!BP$32,S!$HC90:$HL90)+SUMIF(N!$HC$15:$HL$15,'Ciclo Semaforico'!BP$32,N!$HC90:$HL90)+SUMIF(E!$HC$15:$HL$15,'Ciclo Semaforico'!BP$32,E!$HC90:$HL90)+SUMIF(O!$HC$15:$HL$15,'Ciclo Semaforico'!BP$32,O!$HC90:$HL90))-IF(BP$31="",(SUMIF(S!$HC$15:$HL$15,'Ciclo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Semaforico'!BP$30,O!$HC90:$HL90))*BP$31))</f>
        <v>0</v>
      </c>
      <c r="BQ115" s="241">
        <f>IF(BQ$32="",IF(BQ$31="",(SUMIF(S!$HC$15:$HL$15,'Ciclo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Semaforico'!BQ$30,O!$HC90:$HL90))*BQ$31),(SUMIF(S!$HC$15:$HL$15,'Ciclo Semaforico'!BQ$32,S!$HC90:$HL90)+SUMIF(N!$HC$15:$HL$15,'Ciclo Semaforico'!BQ$32,N!$HC90:$HL90)+SUMIF(E!$HC$15:$HL$15,'Ciclo Semaforico'!BQ$32,E!$HC90:$HL90)+SUMIF(O!$HC$15:$HL$15,'Ciclo Semaforico'!BQ$32,O!$HC90:$HL90))-IF(BQ$31="",(SUMIF(S!$HC$15:$HL$15,'Ciclo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Semaforico'!BQ$30,O!$HC90:$HL90))*BQ$31))</f>
        <v>0</v>
      </c>
      <c r="BR115" s="241">
        <f>IF(BR$32="",IF(BR$31="",(SUMIF(S!$HC$15:$HL$15,'Ciclo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Semaforico'!BR$30,O!$HC90:$HL90))*BR$31),(SUMIF(S!$HC$15:$HL$15,'Ciclo Semaforico'!BR$32,S!$HC90:$HL90)+SUMIF(N!$HC$15:$HL$15,'Ciclo Semaforico'!BR$32,N!$HC90:$HL90)+SUMIF(E!$HC$15:$HL$15,'Ciclo Semaforico'!BR$32,E!$HC90:$HL90)+SUMIF(O!$HC$15:$HL$15,'Ciclo Semaforico'!BR$32,O!$HC90:$HL90))-IF(BR$31="",(SUMIF(S!$HC$15:$HL$15,'Ciclo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Semaforico'!BR$30,O!$HC90:$HL90))*BR$31))</f>
        <v>0</v>
      </c>
      <c r="BS115" s="241">
        <f>IF(BS$32="",IF(BS$31="",(SUMIF(S!$HC$15:$HL$15,'Ciclo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Semaforico'!BS$30,O!$HC90:$HL90))*BS$31),(SUMIF(S!$HC$15:$HL$15,'Ciclo Semaforico'!BS$32,S!$HC90:$HL90)+SUMIF(N!$HC$15:$HL$15,'Ciclo Semaforico'!BS$32,N!$HC90:$HL90)+SUMIF(E!$HC$15:$HL$15,'Ciclo Semaforico'!BS$32,E!$HC90:$HL90)+SUMIF(O!$HC$15:$HL$15,'Ciclo Semaforico'!BS$32,O!$HC90:$HL90))-IF(BS$31="",(SUMIF(S!$HC$15:$HL$15,'Ciclo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Semaforico'!BS$30,O!$HC90:$HL90))*BS$31))</f>
        <v>0</v>
      </c>
      <c r="BT115" s="241">
        <f>IF(BT$32="",IF(BT$31="",(SUMIF(S!$HC$15:$HL$15,'Ciclo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Semaforico'!BT$30,O!$HC90:$HL90))*BT$31),(SUMIF(S!$HC$15:$HL$15,'Ciclo Semaforico'!BT$32,S!$HC90:$HL90)+SUMIF(N!$HC$15:$HL$15,'Ciclo Semaforico'!BT$32,N!$HC90:$HL90)+SUMIF(E!$HC$15:$HL$15,'Ciclo Semaforico'!BT$32,E!$HC90:$HL90)+SUMIF(O!$HC$15:$HL$15,'Ciclo Semaforico'!BT$32,O!$HC90:$HL90))-IF(BT$31="",(SUMIF(S!$HC$15:$HL$15,'Ciclo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Semaforico'!BT$30,O!$HC90:$HL90))*BT$31))</f>
        <v>0</v>
      </c>
      <c r="BU115" s="241">
        <f>IF(BU$32="",IF(BU$31="",(SUMIF(S!$HC$15:$HL$15,'Ciclo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Semaforico'!BU$30,O!$HC90:$HL90))*BU$31),(SUMIF(S!$HC$15:$HL$15,'Ciclo Semaforico'!BU$32,S!$HC90:$HL90)+SUMIF(N!$HC$15:$HL$15,'Ciclo Semaforico'!BU$32,N!$HC90:$HL90)+SUMIF(E!$HC$15:$HL$15,'Ciclo Semaforico'!BU$32,E!$HC90:$HL90)+SUMIF(O!$HC$15:$HL$15,'Ciclo Semaforico'!BU$32,O!$HC90:$HL90))-IF(BU$31="",(SUMIF(S!$HC$15:$HL$15,'Ciclo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Semaforico'!BU$30,O!$HC90:$HL90))*BU$31))</f>
        <v>0</v>
      </c>
      <c r="BV115" s="242">
        <f>IF(BV$32="",IF(BV$31="",(SUMIF(S!$HC$15:$HL$15,'Ciclo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Semaforico'!BV$30,O!$HC90:$HL90))*BV$31),(SUMIF(S!$HC$15:$HL$15,'Ciclo Semaforico'!BV$32,S!$HC90:$HL90)+SUMIF(N!$HC$15:$HL$15,'Ciclo Semaforico'!BV$32,N!$HC90:$HL90)+SUMIF(E!$HC$15:$HL$15,'Ciclo Semaforico'!BV$32,E!$HC90:$HL90)+SUMIF(O!$HC$15:$HL$15,'Ciclo Semaforico'!BV$32,O!$HC90:$HL90))-IF(BV$31="",(SUMIF(S!$HC$15:$HL$15,'Ciclo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Semaforico'!BV$30,O!$HC90:$HL90))*BV$31))</f>
        <v>0</v>
      </c>
      <c r="BW115" s="240">
        <f>IF(BW$32="",IF(BW$31="",(SUMIF(S!$HC$15:$HL$15,'Ciclo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Semaforico'!BW$30,O!$HC90:$HL90))*BW$31),(SUMIF(S!$HC$15:$HL$15,'Ciclo Semaforico'!BW$32,S!$HC90:$HL90)+SUMIF(N!$HC$15:$HL$15,'Ciclo Semaforico'!BW$32,N!$HC90:$HL90)+SUMIF(E!$HC$15:$HL$15,'Ciclo Semaforico'!BW$32,E!$HC90:$HL90)+SUMIF(O!$HC$15:$HL$15,'Ciclo Semaforico'!BW$32,O!$HC90:$HL90))-IF(BW$31="",(SUMIF(S!$HC$15:$HL$15,'Ciclo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Semaforico'!BW$30,O!$HC90:$HL90))*BW$31))</f>
        <v>0</v>
      </c>
      <c r="BX115" s="241">
        <f>IF(BX$32="",IF(BX$31="",(SUMIF(S!$HC$15:$HL$15,'Ciclo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Semaforico'!BX$30,O!$HC90:$HL90))*BX$31),(SUMIF(S!$HC$15:$HL$15,'Ciclo Semaforico'!BX$32,S!$HC90:$HL90)+SUMIF(N!$HC$15:$HL$15,'Ciclo Semaforico'!BX$32,N!$HC90:$HL90)+SUMIF(E!$HC$15:$HL$15,'Ciclo Semaforico'!BX$32,E!$HC90:$HL90)+SUMIF(O!$HC$15:$HL$15,'Ciclo Semaforico'!BX$32,O!$HC90:$HL90))-IF(BX$31="",(SUMIF(S!$HC$15:$HL$15,'Ciclo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Semaforico'!BX$30,O!$HC90:$HL90))*BX$31))</f>
        <v>0</v>
      </c>
      <c r="BY115" s="241">
        <f>IF(BY$32="",IF(BY$31="",(SUMIF(S!$HC$15:$HL$15,'Ciclo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Semaforico'!BY$30,O!$HC90:$HL90))*BY$31),(SUMIF(S!$HC$15:$HL$15,'Ciclo Semaforico'!BY$32,S!$HC90:$HL90)+SUMIF(N!$HC$15:$HL$15,'Ciclo Semaforico'!BY$32,N!$HC90:$HL90)+SUMIF(E!$HC$15:$HL$15,'Ciclo Semaforico'!BY$32,E!$HC90:$HL90)+SUMIF(O!$HC$15:$HL$15,'Ciclo Semaforico'!BY$32,O!$HC90:$HL90))-IF(BY$31="",(SUMIF(S!$HC$15:$HL$15,'Ciclo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Semaforico'!BY$30,O!$HC90:$HL90))*BY$31))</f>
        <v>0</v>
      </c>
      <c r="BZ115" s="241">
        <f>IF(BZ$32="",IF(BZ$31="",(SUMIF(S!$HC$15:$HL$15,'Ciclo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Semaforico'!BZ$30,O!$HC90:$HL90))*BZ$31),(SUMIF(S!$HC$15:$HL$15,'Ciclo Semaforico'!BZ$32,S!$HC90:$HL90)+SUMIF(N!$HC$15:$HL$15,'Ciclo Semaforico'!BZ$32,N!$HC90:$HL90)+SUMIF(E!$HC$15:$HL$15,'Ciclo Semaforico'!BZ$32,E!$HC90:$HL90)+SUMIF(O!$HC$15:$HL$15,'Ciclo Semaforico'!BZ$32,O!$HC90:$HL90))-IF(BZ$31="",(SUMIF(S!$HC$15:$HL$15,'Ciclo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Semaforico'!BZ$30,O!$HC90:$HL90))*BZ$31))</f>
        <v>0</v>
      </c>
      <c r="CA115" s="241">
        <f>IF(CA$32="",IF(CA$31="",(SUMIF(S!$HC$15:$HL$15,'Ciclo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Semaforico'!CA$30,O!$HC90:$HL90))*CA$31),(SUMIF(S!$HC$15:$HL$15,'Ciclo Semaforico'!CA$32,S!$HC90:$HL90)+SUMIF(N!$HC$15:$HL$15,'Ciclo Semaforico'!CA$32,N!$HC90:$HL90)+SUMIF(E!$HC$15:$HL$15,'Ciclo Semaforico'!CA$32,E!$HC90:$HL90)+SUMIF(O!$HC$15:$HL$15,'Ciclo Semaforico'!CA$32,O!$HC90:$HL90))-IF(CA$31="",(SUMIF(S!$HC$15:$HL$15,'Ciclo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Semaforico'!CA$30,O!$HC90:$HL90))*CA$31))</f>
        <v>0</v>
      </c>
      <c r="CB115" s="241">
        <f>IF(CB$32="",IF(CB$31="",(SUMIF(S!$HC$15:$HL$15,'Ciclo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Semaforico'!CB$30,O!$HC90:$HL90))*CB$31),(SUMIF(S!$HC$15:$HL$15,'Ciclo Semaforico'!CB$32,S!$HC90:$HL90)+SUMIF(N!$HC$15:$HL$15,'Ciclo Semaforico'!CB$32,N!$HC90:$HL90)+SUMIF(E!$HC$15:$HL$15,'Ciclo Semaforico'!CB$32,E!$HC90:$HL90)+SUMIF(O!$HC$15:$HL$15,'Ciclo Semaforico'!CB$32,O!$HC90:$HL90))-IF(CB$31="",(SUMIF(S!$HC$15:$HL$15,'Ciclo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Semaforico'!CB$30,O!$HC90:$HL90))*CB$31))</f>
        <v>0</v>
      </c>
      <c r="CC115" s="241">
        <f>IF(CC$32="",IF(CC$31="",(SUMIF(S!$HC$15:$HL$15,'Ciclo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Semaforico'!CC$30,O!$HC90:$HL90))*CC$31),(SUMIF(S!$HC$15:$HL$15,'Ciclo Semaforico'!CC$32,S!$HC90:$HL90)+SUMIF(N!$HC$15:$HL$15,'Ciclo Semaforico'!CC$32,N!$HC90:$HL90)+SUMIF(E!$HC$15:$HL$15,'Ciclo Semaforico'!CC$32,E!$HC90:$HL90)+SUMIF(O!$HC$15:$HL$15,'Ciclo Semaforico'!CC$32,O!$HC90:$HL90))-IF(CC$31="",(SUMIF(S!$HC$15:$HL$15,'Ciclo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Semaforico'!CC$30,O!$HC90:$HL90))*CC$31))</f>
        <v>0</v>
      </c>
      <c r="CD115" s="241">
        <f>IF(CD$32="",IF(CD$31="",(SUMIF(S!$HC$15:$HL$15,'Ciclo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Semaforico'!CD$30,O!$HC90:$HL90))*CD$31),(SUMIF(S!$HC$15:$HL$15,'Ciclo Semaforico'!CD$32,S!$HC90:$HL90)+SUMIF(N!$HC$15:$HL$15,'Ciclo Semaforico'!CD$32,N!$HC90:$HL90)+SUMIF(E!$HC$15:$HL$15,'Ciclo Semaforico'!CD$32,E!$HC90:$HL90)+SUMIF(O!$HC$15:$HL$15,'Ciclo Semaforico'!CD$32,O!$HC90:$HL90))-IF(CD$31="",(SUMIF(S!$HC$15:$HL$15,'Ciclo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Semaforico'!CD$30,O!$HC90:$HL90))*CD$31))</f>
        <v>0</v>
      </c>
      <c r="CE115" s="241">
        <f>IF(CE$32="",IF(CE$31="",(SUMIF(S!$HC$15:$HL$15,'Ciclo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Semaforico'!CE$30,O!$HC90:$HL90))*CE$31),(SUMIF(S!$HC$15:$HL$15,'Ciclo Semaforico'!CE$32,S!$HC90:$HL90)+SUMIF(N!$HC$15:$HL$15,'Ciclo Semaforico'!CE$32,N!$HC90:$HL90)+SUMIF(E!$HC$15:$HL$15,'Ciclo Semaforico'!CE$32,E!$HC90:$HL90)+SUMIF(O!$HC$15:$HL$15,'Ciclo Semaforico'!CE$32,O!$HC90:$HL90))-IF(CE$31="",(SUMIF(S!$HC$15:$HL$15,'Ciclo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Semaforico'!CE$30,O!$HC90:$HL90))*CE$31))</f>
        <v>0</v>
      </c>
      <c r="CF115" s="241">
        <f>IF(CF$32="",IF(CF$31="",(SUMIF(S!$HC$15:$HL$15,'Ciclo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Semaforico'!CF$30,O!$HC90:$HL90))*CF$31),(SUMIF(S!$HC$15:$HL$15,'Ciclo Semaforico'!CF$32,S!$HC90:$HL90)+SUMIF(N!$HC$15:$HL$15,'Ciclo Semaforico'!CF$32,N!$HC90:$HL90)+SUMIF(E!$HC$15:$HL$15,'Ciclo Semaforico'!CF$32,E!$HC90:$HL90)+SUMIF(O!$HC$15:$HL$15,'Ciclo Semaforico'!CF$32,O!$HC90:$HL90))-IF(CF$31="",(SUMIF(S!$HC$15:$HL$15,'Ciclo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Semaforico'!CF$30,O!$HC90:$HL90))*CF$31))</f>
        <v>0</v>
      </c>
      <c r="CG115" s="241">
        <f>IF(CG$32="",IF(CG$31="",(SUMIF(S!$HC$15:$HL$15,'Ciclo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Semaforico'!CG$30,O!$HC90:$HL90))*CG$31),(SUMIF(S!$HC$15:$HL$15,'Ciclo Semaforico'!CG$32,S!$HC90:$HL90)+SUMIF(N!$HC$15:$HL$15,'Ciclo Semaforico'!CG$32,N!$HC90:$HL90)+SUMIF(E!$HC$15:$HL$15,'Ciclo Semaforico'!CG$32,E!$HC90:$HL90)+SUMIF(O!$HC$15:$HL$15,'Ciclo Semaforico'!CG$32,O!$HC90:$HL90))-IF(CG$31="",(SUMIF(S!$HC$15:$HL$15,'Ciclo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Semaforico'!CG$30,O!$HC90:$HL90))*CG$31))</f>
        <v>0</v>
      </c>
      <c r="CH115" s="242">
        <f>IF(CH$32="",IF(CH$31="",(SUMIF(S!$HC$15:$HL$15,'Ciclo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Semaforico'!CH$30,O!$HC90:$HL90))*CH$31),(SUMIF(S!$HC$15:$HL$15,'Ciclo Semaforico'!CH$32,S!$HC90:$HL90)+SUMIF(N!$HC$15:$HL$15,'Ciclo Semaforico'!CH$32,N!$HC90:$HL90)+SUMIF(E!$HC$15:$HL$15,'Ciclo Semaforico'!CH$32,E!$HC90:$HL90)+SUMIF(O!$HC$15:$HL$15,'Ciclo Semaforico'!CH$32,O!$HC90:$HL90))-IF(CH$31="",(SUMIF(S!$HC$15:$HL$15,'Ciclo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Semaforico'!CH$30,O!$HC90:$HL90))*CH$31))</f>
        <v>0</v>
      </c>
      <c r="CI115" s="240" t="e">
        <f t="shared" si="339"/>
        <v>#REF!</v>
      </c>
      <c r="CJ115" s="241" t="e">
        <f t="shared" si="340"/>
        <v>#REF!</v>
      </c>
      <c r="CK115" s="241" t="e">
        <f t="shared" si="341"/>
        <v>#REF!</v>
      </c>
      <c r="CL115" s="241" t="e">
        <f t="shared" si="342"/>
        <v>#REF!</v>
      </c>
      <c r="CM115" s="241" t="e">
        <f t="shared" si="343"/>
        <v>#REF!</v>
      </c>
      <c r="CN115" s="241" t="e">
        <f t="shared" si="344"/>
        <v>#REF!</v>
      </c>
      <c r="CO115" s="241" t="e">
        <f t="shared" si="345"/>
        <v>#REF!</v>
      </c>
      <c r="CP115" s="241" t="e">
        <f t="shared" si="346"/>
        <v>#REF!</v>
      </c>
      <c r="CQ115" s="241" t="e">
        <f t="shared" si="347"/>
        <v>#REF!</v>
      </c>
      <c r="CR115" s="241" t="e">
        <f t="shared" si="348"/>
        <v>#REF!</v>
      </c>
      <c r="CS115" s="241" t="e">
        <f t="shared" si="349"/>
        <v>#REF!</v>
      </c>
      <c r="CT115" s="242">
        <f t="shared" si="350"/>
        <v>0</v>
      </c>
      <c r="CU115" s="240" t="e">
        <f t="shared" si="351"/>
        <v>#REF!</v>
      </c>
      <c r="CV115" s="241" t="e">
        <f t="shared" si="352"/>
        <v>#REF!</v>
      </c>
      <c r="CW115" s="241" t="e">
        <f t="shared" si="353"/>
        <v>#REF!</v>
      </c>
      <c r="CX115" s="241">
        <f t="shared" si="354"/>
        <v>0</v>
      </c>
      <c r="CY115" s="241">
        <f t="shared" si="355"/>
        <v>0</v>
      </c>
      <c r="CZ115" s="241">
        <f t="shared" si="356"/>
        <v>0</v>
      </c>
      <c r="DA115" s="241">
        <f t="shared" si="357"/>
        <v>0</v>
      </c>
      <c r="DB115" s="241">
        <f t="shared" si="358"/>
        <v>0</v>
      </c>
      <c r="DC115" s="241">
        <f t="shared" si="359"/>
        <v>0</v>
      </c>
      <c r="DD115" s="241">
        <f t="shared" si="360"/>
        <v>0</v>
      </c>
      <c r="DE115" s="241">
        <f t="shared" si="361"/>
        <v>0</v>
      </c>
      <c r="DF115" s="242">
        <f t="shared" si="362"/>
        <v>0</v>
      </c>
      <c r="DG115" s="240">
        <f t="shared" si="363"/>
        <v>0</v>
      </c>
      <c r="DH115" s="241">
        <f t="shared" si="364"/>
        <v>0</v>
      </c>
      <c r="DI115" s="241">
        <f t="shared" si="365"/>
        <v>0</v>
      </c>
      <c r="DJ115" s="241">
        <f t="shared" si="366"/>
        <v>0</v>
      </c>
      <c r="DK115" s="241">
        <f t="shared" si="367"/>
        <v>0</v>
      </c>
      <c r="DL115" s="241">
        <f t="shared" si="368"/>
        <v>0</v>
      </c>
      <c r="DM115" s="241">
        <f t="shared" si="369"/>
        <v>0</v>
      </c>
      <c r="DN115" s="241">
        <f t="shared" si="370"/>
        <v>0</v>
      </c>
      <c r="DO115" s="241">
        <f t="shared" si="371"/>
        <v>0</v>
      </c>
      <c r="DP115" s="241">
        <f t="shared" si="372"/>
        <v>0</v>
      </c>
      <c r="DQ115" s="241">
        <f t="shared" si="373"/>
        <v>0</v>
      </c>
      <c r="DR115" s="242">
        <f t="shared" si="374"/>
        <v>0</v>
      </c>
      <c r="DS115" s="240">
        <f t="shared" si="375"/>
        <v>0</v>
      </c>
      <c r="DT115" s="241">
        <f t="shared" si="376"/>
        <v>0</v>
      </c>
      <c r="DU115" s="241">
        <f t="shared" si="377"/>
        <v>0</v>
      </c>
      <c r="DV115" s="241">
        <f t="shared" si="378"/>
        <v>0</v>
      </c>
      <c r="DW115" s="241">
        <f t="shared" si="379"/>
        <v>0</v>
      </c>
      <c r="DX115" s="241">
        <f t="shared" si="380"/>
        <v>0</v>
      </c>
      <c r="DY115" s="241">
        <f t="shared" si="381"/>
        <v>0</v>
      </c>
      <c r="DZ115" s="241">
        <f t="shared" si="382"/>
        <v>0</v>
      </c>
      <c r="EA115" s="241">
        <f t="shared" si="383"/>
        <v>0</v>
      </c>
      <c r="EB115" s="241">
        <f t="shared" si="384"/>
        <v>0</v>
      </c>
      <c r="EC115" s="241">
        <f t="shared" si="385"/>
        <v>0</v>
      </c>
      <c r="ED115" s="242">
        <f t="shared" si="386"/>
        <v>0</v>
      </c>
      <c r="EE115" s="240">
        <f t="shared" si="387"/>
        <v>0</v>
      </c>
      <c r="EF115" s="241">
        <f t="shared" si="388"/>
        <v>0</v>
      </c>
      <c r="EG115" s="241">
        <f t="shared" si="389"/>
        <v>0</v>
      </c>
      <c r="EH115" s="241">
        <f t="shared" si="390"/>
        <v>0</v>
      </c>
      <c r="EI115" s="241">
        <f t="shared" si="391"/>
        <v>0</v>
      </c>
      <c r="EJ115" s="241">
        <f t="shared" si="392"/>
        <v>0</v>
      </c>
      <c r="EK115" s="241">
        <f t="shared" si="393"/>
        <v>0</v>
      </c>
      <c r="EL115" s="241">
        <f t="shared" si="394"/>
        <v>0</v>
      </c>
      <c r="EM115" s="241">
        <f t="shared" si="395"/>
        <v>0</v>
      </c>
      <c r="EN115" s="241">
        <f t="shared" si="396"/>
        <v>0</v>
      </c>
      <c r="EO115" s="241">
        <f t="shared" si="397"/>
        <v>0</v>
      </c>
      <c r="EP115" s="242">
        <f t="shared" si="398"/>
        <v>0</v>
      </c>
      <c r="EQ115" s="251" t="e">
        <f t="shared" si="399"/>
        <v>#REF!</v>
      </c>
      <c r="ER115" s="252" t="e">
        <f t="shared" si="400"/>
        <v>#REF!</v>
      </c>
      <c r="ES115" s="252" t="e">
        <f t="shared" si="401"/>
        <v>#REF!</v>
      </c>
      <c r="ET115" s="252" t="e">
        <f t="shared" si="402"/>
        <v>#REF!</v>
      </c>
      <c r="EU115" s="252" t="e">
        <f t="shared" si="403"/>
        <v>#REF!</v>
      </c>
      <c r="EV115" s="252" t="e">
        <f t="shared" si="404"/>
        <v>#REF!</v>
      </c>
      <c r="EW115" s="252" t="e">
        <f t="shared" si="405"/>
        <v>#REF!</v>
      </c>
      <c r="EX115" s="252" t="e">
        <f t="shared" si="406"/>
        <v>#REF!</v>
      </c>
      <c r="EY115" s="252" t="e">
        <f t="shared" si="407"/>
        <v>#REF!</v>
      </c>
      <c r="EZ115" s="252" t="e">
        <f t="shared" si="408"/>
        <v>#REF!</v>
      </c>
      <c r="FA115" s="252" t="e">
        <f t="shared" si="409"/>
        <v>#REF!</v>
      </c>
      <c r="FB115" s="253" t="str">
        <f t="shared" si="410"/>
        <v/>
      </c>
      <c r="FC115" s="251" t="e">
        <f t="shared" si="411"/>
        <v>#REF!</v>
      </c>
      <c r="FD115" s="252" t="e">
        <f t="shared" si="412"/>
        <v>#REF!</v>
      </c>
      <c r="FE115" s="252" t="e">
        <f t="shared" si="413"/>
        <v>#REF!</v>
      </c>
      <c r="FF115" s="252" t="str">
        <f t="shared" si="414"/>
        <v/>
      </c>
      <c r="FG115" s="252" t="str">
        <f t="shared" si="415"/>
        <v/>
      </c>
      <c r="FH115" s="252" t="str">
        <f t="shared" si="416"/>
        <v/>
      </c>
      <c r="FI115" s="252" t="str">
        <f t="shared" si="417"/>
        <v/>
      </c>
      <c r="FJ115" s="252" t="str">
        <f t="shared" si="418"/>
        <v/>
      </c>
      <c r="FK115" s="252" t="str">
        <f t="shared" si="419"/>
        <v/>
      </c>
      <c r="FL115" s="252" t="str">
        <f t="shared" si="420"/>
        <v/>
      </c>
      <c r="FM115" s="252" t="str">
        <f t="shared" si="421"/>
        <v/>
      </c>
      <c r="FN115" s="253" t="str">
        <f t="shared" si="422"/>
        <v/>
      </c>
      <c r="FO115" s="251" t="str">
        <f t="shared" si="423"/>
        <v/>
      </c>
      <c r="FP115" s="252" t="str">
        <f t="shared" si="424"/>
        <v/>
      </c>
      <c r="FQ115" s="252" t="str">
        <f t="shared" si="425"/>
        <v/>
      </c>
      <c r="FR115" s="252" t="str">
        <f t="shared" si="426"/>
        <v/>
      </c>
      <c r="FS115" s="252" t="str">
        <f t="shared" si="427"/>
        <v/>
      </c>
      <c r="FT115" s="252" t="str">
        <f t="shared" si="428"/>
        <v/>
      </c>
      <c r="FU115" s="252" t="str">
        <f t="shared" si="429"/>
        <v/>
      </c>
      <c r="FV115" s="252" t="str">
        <f t="shared" si="430"/>
        <v/>
      </c>
      <c r="FW115" s="252" t="str">
        <f t="shared" si="431"/>
        <v/>
      </c>
      <c r="FX115" s="252" t="str">
        <f t="shared" si="432"/>
        <v/>
      </c>
      <c r="FY115" s="252" t="str">
        <f t="shared" si="433"/>
        <v/>
      </c>
      <c r="FZ115" s="253" t="str">
        <f t="shared" si="434"/>
        <v/>
      </c>
      <c r="GA115" s="251" t="str">
        <f t="shared" si="435"/>
        <v/>
      </c>
      <c r="GB115" s="252" t="str">
        <f t="shared" si="436"/>
        <v/>
      </c>
      <c r="GC115" s="252" t="str">
        <f t="shared" si="437"/>
        <v/>
      </c>
      <c r="GD115" s="252" t="str">
        <f t="shared" si="438"/>
        <v/>
      </c>
      <c r="GE115" s="252" t="str">
        <f t="shared" si="439"/>
        <v/>
      </c>
      <c r="GF115" s="252" t="str">
        <f t="shared" si="440"/>
        <v/>
      </c>
      <c r="GG115" s="252" t="str">
        <f t="shared" si="441"/>
        <v/>
      </c>
      <c r="GH115" s="252" t="str">
        <f t="shared" si="442"/>
        <v/>
      </c>
      <c r="GI115" s="252" t="str">
        <f t="shared" si="443"/>
        <v/>
      </c>
      <c r="GJ115" s="252" t="str">
        <f t="shared" si="444"/>
        <v/>
      </c>
      <c r="GK115" s="252" t="str">
        <f t="shared" si="445"/>
        <v/>
      </c>
      <c r="GL115" s="253" t="str">
        <f t="shared" si="446"/>
        <v/>
      </c>
      <c r="GM115" s="251" t="str">
        <f t="shared" si="447"/>
        <v/>
      </c>
      <c r="GN115" s="252" t="str">
        <f t="shared" si="448"/>
        <v/>
      </c>
      <c r="GO115" s="252" t="str">
        <f t="shared" si="449"/>
        <v/>
      </c>
      <c r="GP115" s="252" t="str">
        <f t="shared" si="450"/>
        <v/>
      </c>
      <c r="GQ115" s="252" t="str">
        <f t="shared" si="451"/>
        <v/>
      </c>
      <c r="GR115" s="252" t="str">
        <f t="shared" si="452"/>
        <v/>
      </c>
      <c r="GS115" s="252" t="str">
        <f t="shared" si="453"/>
        <v/>
      </c>
      <c r="GT115" s="252" t="str">
        <f t="shared" si="454"/>
        <v/>
      </c>
      <c r="GU115" s="252" t="str">
        <f t="shared" si="455"/>
        <v/>
      </c>
      <c r="GV115" s="252" t="str">
        <f t="shared" si="456"/>
        <v/>
      </c>
      <c r="GW115" s="252" t="str">
        <f t="shared" si="457"/>
        <v/>
      </c>
      <c r="GX115" s="253" t="str">
        <f t="shared" si="458"/>
        <v/>
      </c>
      <c r="GY115" s="248" t="e">
        <f t="shared" si="468"/>
        <v>#REF!</v>
      </c>
      <c r="GZ115" s="249" t="e">
        <f t="shared" si="468"/>
        <v>#REF!</v>
      </c>
      <c r="HA115" s="249">
        <f t="shared" si="468"/>
        <v>0</v>
      </c>
      <c r="HB115" s="249">
        <f t="shared" si="468"/>
        <v>0</v>
      </c>
      <c r="HC115" s="249">
        <f t="shared" si="468"/>
        <v>0</v>
      </c>
      <c r="HD115" s="249">
        <f t="shared" si="468"/>
        <v>0</v>
      </c>
      <c r="HE115" s="249">
        <f t="shared" si="468"/>
        <v>0</v>
      </c>
      <c r="HF115" s="250">
        <f t="shared" si="459"/>
        <v>0</v>
      </c>
      <c r="HG115" s="248" t="e">
        <f t="shared" si="469"/>
        <v>#REF!</v>
      </c>
      <c r="HH115" s="249" t="e">
        <f t="shared" si="469"/>
        <v>#REF!</v>
      </c>
      <c r="HI115" s="249">
        <f t="shared" si="469"/>
        <v>0</v>
      </c>
      <c r="HJ115" s="249">
        <f t="shared" si="469"/>
        <v>0</v>
      </c>
      <c r="HK115" s="249">
        <f t="shared" si="469"/>
        <v>0</v>
      </c>
      <c r="HL115" s="249">
        <f t="shared" si="469"/>
        <v>0</v>
      </c>
      <c r="HM115" s="249">
        <f t="shared" si="469"/>
        <v>0</v>
      </c>
      <c r="HN115" s="250">
        <f t="shared" si="469"/>
        <v>0</v>
      </c>
      <c r="HO115" s="248">
        <f t="shared" si="470"/>
        <v>0</v>
      </c>
      <c r="HP115" s="249">
        <f t="shared" si="470"/>
        <v>0</v>
      </c>
      <c r="HQ115" s="249">
        <f t="shared" si="470"/>
        <v>0</v>
      </c>
      <c r="HR115" s="249">
        <f t="shared" si="470"/>
        <v>0</v>
      </c>
      <c r="HS115" s="249">
        <f t="shared" si="470"/>
        <v>0</v>
      </c>
      <c r="HT115" s="249">
        <f t="shared" si="470"/>
        <v>0</v>
      </c>
      <c r="HU115" s="249">
        <f t="shared" si="470"/>
        <v>0</v>
      </c>
      <c r="HV115" s="250">
        <f t="shared" si="470"/>
        <v>0</v>
      </c>
      <c r="HW115" s="248">
        <f t="shared" si="471"/>
        <v>0</v>
      </c>
      <c r="HX115" s="249">
        <f t="shared" si="471"/>
        <v>0</v>
      </c>
      <c r="HY115" s="249">
        <f t="shared" si="471"/>
        <v>0</v>
      </c>
      <c r="HZ115" s="249">
        <f t="shared" si="471"/>
        <v>0</v>
      </c>
      <c r="IA115" s="249">
        <f t="shared" si="471"/>
        <v>0</v>
      </c>
      <c r="IB115" s="249">
        <f t="shared" si="471"/>
        <v>0</v>
      </c>
      <c r="IC115" s="249">
        <f t="shared" si="471"/>
        <v>0</v>
      </c>
      <c r="ID115" s="250">
        <f t="shared" si="471"/>
        <v>0</v>
      </c>
      <c r="IE115" s="248">
        <f t="shared" si="472"/>
        <v>0</v>
      </c>
      <c r="IF115" s="249">
        <f t="shared" si="472"/>
        <v>0</v>
      </c>
      <c r="IG115" s="249">
        <f t="shared" si="472"/>
        <v>0</v>
      </c>
      <c r="IH115" s="249">
        <f t="shared" si="472"/>
        <v>0</v>
      </c>
      <c r="II115" s="249">
        <f t="shared" si="472"/>
        <v>0</v>
      </c>
      <c r="IJ115" s="249">
        <f t="shared" si="472"/>
        <v>0</v>
      </c>
      <c r="IK115" s="249">
        <f t="shared" si="472"/>
        <v>0</v>
      </c>
      <c r="IL115" s="250">
        <f t="shared" si="472"/>
        <v>0</v>
      </c>
      <c r="IM115" s="251" t="e">
        <f t="shared" si="203"/>
        <v>#REF!</v>
      </c>
      <c r="IN115" s="252" t="e">
        <f t="shared" si="204"/>
        <v>#REF!</v>
      </c>
      <c r="IO115" s="252">
        <f t="shared" si="205"/>
        <v>0</v>
      </c>
      <c r="IP115" s="252">
        <f t="shared" si="206"/>
        <v>0</v>
      </c>
      <c r="IQ115" s="253">
        <f t="shared" si="207"/>
        <v>0</v>
      </c>
      <c r="IR115" s="405" t="e">
        <f t="shared" si="473"/>
        <v>#REF!</v>
      </c>
      <c r="IS115" s="246">
        <f t="shared" si="202"/>
        <v>13</v>
      </c>
      <c r="IT115" s="254" t="e">
        <f t="shared" si="464"/>
        <v>#REF!</v>
      </c>
      <c r="IU115" s="682">
        <v>2600</v>
      </c>
      <c r="IV115" s="410">
        <v>5.0999999999999996</v>
      </c>
      <c r="IW115" s="666" t="s">
        <v>252</v>
      </c>
      <c r="IX115" s="667" t="e">
        <f t="shared" si="474"/>
        <v>#REF!</v>
      </c>
      <c r="IY115" s="668" t="e">
        <f t="shared" si="465"/>
        <v>#REF!</v>
      </c>
      <c r="IZ115" s="669">
        <v>3</v>
      </c>
      <c r="JA115" s="670">
        <v>2</v>
      </c>
      <c r="JB115" s="668" t="e">
        <f t="shared" si="466"/>
        <v>#REF!</v>
      </c>
      <c r="JC115" s="669">
        <f t="shared" si="475"/>
        <v>3</v>
      </c>
      <c r="JD115" s="670">
        <f t="shared" si="475"/>
        <v>2</v>
      </c>
      <c r="JE115" s="671" t="e">
        <f t="shared" si="467"/>
        <v>#REF!</v>
      </c>
      <c r="JF115" s="672">
        <v>3</v>
      </c>
      <c r="JG115" s="673">
        <v>0</v>
      </c>
      <c r="JH115" s="671"/>
      <c r="JI115" s="672"/>
      <c r="JJ115" s="673"/>
      <c r="JK115" s="419"/>
      <c r="JL115" s="420"/>
      <c r="JM115" s="421"/>
      <c r="JN115" s="680">
        <v>1.06</v>
      </c>
      <c r="JO115" s="680">
        <v>1.06</v>
      </c>
      <c r="JP115" s="680">
        <v>1</v>
      </c>
      <c r="JQ115" s="680">
        <v>1</v>
      </c>
      <c r="JR115" s="681">
        <v>1</v>
      </c>
      <c r="JS115" s="676" t="e">
        <f t="shared" si="201"/>
        <v>#REF!</v>
      </c>
    </row>
    <row r="116" spans="25:279" ht="20.100000000000001" customHeight="1">
      <c r="Y116" s="381" t="e">
        <f>N!IK91</f>
        <v>#REF!</v>
      </c>
      <c r="Z116" s="378" t="s">
        <v>73</v>
      </c>
      <c r="AA116" s="240" t="e">
        <f>IF(AA$32="",IF(AA$31="",(SUMIF(S!$HC$15:$HL$15,'Ciclo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Semaforico'!AA$30,O!$HC91:$HL91))*AA$31),(SUMIF(S!$HC$15:$HL$15,'Ciclo Semaforico'!AA$32,S!$HC91:$HL91)+SUMIF(N!$HC$15:$HL$15,'Ciclo Semaforico'!AA$32,N!$HC91:$HL91)+SUMIF(E!$HC$15:$HL$15,'Ciclo Semaforico'!AA$32,E!$HC91:$HL91)+SUMIF(O!$HC$15:$HL$15,'Ciclo Semaforico'!AA$32,O!$HC91:$HL91))-IF(AA$31="",(SUMIF(S!$HC$15:$HL$15,'Ciclo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Semaforico'!AA$30,O!$HC91:$HL91))*AA$31))</f>
        <v>#REF!</v>
      </c>
      <c r="AB116" s="241" t="e">
        <f>IF(AB$32="",IF(AB$31="",(SUMIF(S!$HC$15:$HL$15,'Ciclo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Semaforico'!AB$30,O!$HC91:$HL91))*AB$31),(SUMIF(S!$HC$15:$HL$15,'Ciclo Semaforico'!AB$32,S!$HC91:$HL91)+SUMIF(N!$HC$15:$HL$15,'Ciclo Semaforico'!AB$32,N!$HC91:$HL91)+SUMIF(E!$HC$15:$HL$15,'Ciclo Semaforico'!AB$32,E!$HC91:$HL91)+SUMIF(O!$HC$15:$HL$15,'Ciclo Semaforico'!AB$32,O!$HC91:$HL91))-IF(AB$31="",(SUMIF(S!$HC$15:$HL$15,'Ciclo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Semaforico'!AB$30,O!$HC91:$HL91))*AB$31))</f>
        <v>#REF!</v>
      </c>
      <c r="AC116" s="241" t="e">
        <f>IF(AC$32="",IF(AC$31="",(SUMIF(S!$HC$15:$HL$15,'Ciclo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Semaforico'!AC$30,O!$HC91:$HL91))*AC$31),(SUMIF(S!$HC$15:$HL$15,'Ciclo Semaforico'!AC$32,S!$HC91:$HL91)+SUMIF(N!$HC$15:$HL$15,'Ciclo Semaforico'!AC$32,N!$HC91:$HL91)+SUMIF(E!$HC$15:$HL$15,'Ciclo Semaforico'!AC$32,E!$HC91:$HL91)+SUMIF(O!$HC$15:$HL$15,'Ciclo Semaforico'!AC$32,O!$HC91:$HL91))-IF(AC$31="",(SUMIF(S!$HC$15:$HL$15,'Ciclo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Semaforico'!AC$30,O!$HC91:$HL91))*AC$31))</f>
        <v>#REF!</v>
      </c>
      <c r="AD116" s="241" t="e">
        <f>IF(AD$32="",IF(AD$31="",(SUMIF(S!$HC$15:$HL$15,'Ciclo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Semaforico'!AD$30,O!$HC91:$HL91))*AD$31),(SUMIF(S!$HC$15:$HL$15,'Ciclo Semaforico'!AD$32,S!$HC91:$HL91)+SUMIF(N!$HC$15:$HL$15,'Ciclo Semaforico'!AD$32,N!$HC91:$HL91)+SUMIF(E!$HC$15:$HL$15,'Ciclo Semaforico'!AD$32,E!$HC91:$HL91)+SUMIF(O!$HC$15:$HL$15,'Ciclo Semaforico'!AD$32,O!$HC91:$HL91))-IF(AD$31="",(SUMIF(S!$HC$15:$HL$15,'Ciclo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Semaforico'!AD$30,O!$HC91:$HL91))*AD$31))</f>
        <v>#REF!</v>
      </c>
      <c r="AE116" s="241" t="e">
        <f>IF(AE$32="",IF(AE$31="",(SUMIF(S!$HC$15:$HL$15,'Ciclo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Semaforico'!AE$30,O!$HC91:$HL91))*AE$31),(SUMIF(S!$HC$15:$HL$15,'Ciclo Semaforico'!AE$32,S!$HC91:$HL91)+SUMIF(N!$HC$15:$HL$15,'Ciclo Semaforico'!AE$32,N!$HC91:$HL91)+SUMIF(E!$HC$15:$HL$15,'Ciclo Semaforico'!AE$32,E!$HC91:$HL91)+SUMIF(O!$HC$15:$HL$15,'Ciclo Semaforico'!AE$32,O!$HC91:$HL91))-IF(AE$31="",(SUMIF(S!$HC$15:$HL$15,'Ciclo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Semaforico'!AE$30,O!$HC91:$HL91))*AE$31))</f>
        <v>#REF!</v>
      </c>
      <c r="AF116" s="241" t="e">
        <f>IF(AF$32="",IF(AF$31="",(SUMIF(S!$HC$15:$HL$15,'Ciclo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Semaforico'!AF$30,O!$HC91:$HL91))*AF$31),(SUMIF(S!$HC$15:$HL$15,'Ciclo Semaforico'!AF$32,S!$HC91:$HL91)+SUMIF(N!$HC$15:$HL$15,'Ciclo Semaforico'!AF$32,N!$HC91:$HL91)+SUMIF(E!$HC$15:$HL$15,'Ciclo Semaforico'!AF$32,E!$HC91:$HL91)+SUMIF(O!$HC$15:$HL$15,'Ciclo Semaforico'!AF$32,O!$HC91:$HL91))-IF(AF$31="",(SUMIF(S!$HC$15:$HL$15,'Ciclo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Semaforico'!AF$30,O!$HC91:$HL91))*AF$31))</f>
        <v>#REF!</v>
      </c>
      <c r="AG116" s="241" t="e">
        <f>IF(AG$32="",IF(AG$31="",(SUMIF(S!$HC$15:$HL$15,'Ciclo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Semaforico'!AG$30,O!$HC91:$HL91))*AG$31),(SUMIF(S!$HC$15:$HL$15,'Ciclo Semaforico'!AG$32,S!$HC91:$HL91)+SUMIF(N!$HC$15:$HL$15,'Ciclo Semaforico'!AG$32,N!$HC91:$HL91)+SUMIF(E!$HC$15:$HL$15,'Ciclo Semaforico'!AG$32,E!$HC91:$HL91)+SUMIF(O!$HC$15:$HL$15,'Ciclo Semaforico'!AG$32,O!$HC91:$HL91))-IF(AG$31="",(SUMIF(S!$HC$15:$HL$15,'Ciclo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Semaforico'!AG$30,O!$HC91:$HL91))*AG$31))</f>
        <v>#REF!</v>
      </c>
      <c r="AH116" s="241" t="e">
        <f>IF(AH$32="",IF(AH$31="",(SUMIF(S!$HC$15:$HL$15,'Ciclo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Semaforico'!AH$30,O!$HC91:$HL91))*AH$31),(SUMIF(S!$HC$15:$HL$15,'Ciclo Semaforico'!AH$32,S!$HC91:$HL91)+SUMIF(N!$HC$15:$HL$15,'Ciclo Semaforico'!AH$32,N!$HC91:$HL91)+SUMIF(E!$HC$15:$HL$15,'Ciclo Semaforico'!AH$32,E!$HC91:$HL91)+SUMIF(O!$HC$15:$HL$15,'Ciclo Semaforico'!AH$32,O!$HC91:$HL91))-IF(AH$31="",(SUMIF(S!$HC$15:$HL$15,'Ciclo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Semaforico'!AH$30,O!$HC91:$HL91))*AH$31))</f>
        <v>#REF!</v>
      </c>
      <c r="AI116" s="241" t="e">
        <f>IF(AI$32="",IF(AI$31="",(SUMIF(S!$HC$15:$HL$15,'Ciclo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Semaforico'!AI$30,O!$HC91:$HL91))*AI$31),(SUMIF(S!$HC$15:$HL$15,'Ciclo Semaforico'!AI$32,S!$HC91:$HL91)+SUMIF(N!$HC$15:$HL$15,'Ciclo Semaforico'!AI$32,N!$HC91:$HL91)+SUMIF(E!$HC$15:$HL$15,'Ciclo Semaforico'!AI$32,E!$HC91:$HL91)+SUMIF(O!$HC$15:$HL$15,'Ciclo Semaforico'!AI$32,O!$HC91:$HL91))-IF(AI$31="",(SUMIF(S!$HC$15:$HL$15,'Ciclo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Semaforico'!AI$30,O!$HC91:$HL91))*AI$31))</f>
        <v>#REF!</v>
      </c>
      <c r="AJ116" s="241" t="e">
        <f>IF(AJ$32="",IF(AJ$31="",(SUMIF(S!$HC$15:$HL$15,'Ciclo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Semaforico'!AJ$30,O!$HC91:$HL91))*AJ$31),(SUMIF(S!$HC$15:$HL$15,'Ciclo Semaforico'!AJ$32,S!$HC91:$HL91)+SUMIF(N!$HC$15:$HL$15,'Ciclo Semaforico'!AJ$32,N!$HC91:$HL91)+SUMIF(E!$HC$15:$HL$15,'Ciclo Semaforico'!AJ$32,E!$HC91:$HL91)+SUMIF(O!$HC$15:$HL$15,'Ciclo Semaforico'!AJ$32,O!$HC91:$HL91))-IF(AJ$31="",(SUMIF(S!$HC$15:$HL$15,'Ciclo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Semaforico'!AJ$30,O!$HC91:$HL91))*AJ$31))</f>
        <v>#REF!</v>
      </c>
      <c r="AK116" s="241" t="e">
        <f>IF(AK$32="",IF(AK$31="",(SUMIF(S!$HC$15:$HL$15,'Ciclo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Semaforico'!AK$30,O!$HC91:$HL91))*AK$31),(SUMIF(S!$HC$15:$HL$15,'Ciclo Semaforico'!AK$32,S!$HC91:$HL91)+SUMIF(N!$HC$15:$HL$15,'Ciclo Semaforico'!AK$32,N!$HC91:$HL91)+SUMIF(E!$HC$15:$HL$15,'Ciclo Semaforico'!AK$32,E!$HC91:$HL91)+SUMIF(O!$HC$15:$HL$15,'Ciclo Semaforico'!AK$32,O!$HC91:$HL91))-IF(AK$31="",(SUMIF(S!$HC$15:$HL$15,'Ciclo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Semaforico'!AK$30,O!$HC91:$HL91))*AK$31))</f>
        <v>#REF!</v>
      </c>
      <c r="AL116" s="242">
        <f>IF(AL$32="",IF(AL$31="",(SUMIF(S!$HC$15:$HL$15,'Ciclo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Semaforico'!AL$30,O!$HC91:$HL91))*AL$31),(SUMIF(S!$HC$15:$HL$15,'Ciclo Semaforico'!AL$32,S!$HC91:$HL91)+SUMIF(N!$HC$15:$HL$15,'Ciclo Semaforico'!AL$32,N!$HC91:$HL91)+SUMIF(E!$HC$15:$HL$15,'Ciclo Semaforico'!AL$32,E!$HC91:$HL91)+SUMIF(O!$HC$15:$HL$15,'Ciclo Semaforico'!AL$32,O!$HC91:$HL91))-IF(AL$31="",(SUMIF(S!$HC$15:$HL$15,'Ciclo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Semaforico'!AL$30,O!$HC91:$HL91))*AL$31))</f>
        <v>0</v>
      </c>
      <c r="AM116" s="240" t="e">
        <f>IF(AM$32="",IF(AM$31="",(SUMIF(S!$HC$15:$HL$15,'Ciclo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Semaforico'!AM$30,O!$HC91:$HL91))*AM$31),(SUMIF(S!$HC$15:$HL$15,'Ciclo Semaforico'!AM$32,S!$HC91:$HL91)+SUMIF(N!$HC$15:$HL$15,'Ciclo Semaforico'!AM$32,N!$HC91:$HL91)+SUMIF(E!$HC$15:$HL$15,'Ciclo Semaforico'!AM$32,E!$HC91:$HL91)+SUMIF(O!$HC$15:$HL$15,'Ciclo Semaforico'!AM$32,O!$HC91:$HL91))-IF(AM$31="",(SUMIF(S!$HC$15:$HL$15,'Ciclo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Semaforico'!AM$30,O!$HC91:$HL91))*AM$31))</f>
        <v>#REF!</v>
      </c>
      <c r="AN116" s="241" t="e">
        <f>IF(AN$32="",IF(AN$31="",(SUMIF(S!$HC$15:$HL$15,'Ciclo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Semaforico'!AN$30,O!$HC91:$HL91))*AN$31),(SUMIF(S!$HC$15:$HL$15,'Ciclo Semaforico'!AN$32,S!$HC91:$HL91)+SUMIF(N!$HC$15:$HL$15,'Ciclo Semaforico'!AN$32,N!$HC91:$HL91)+SUMIF(E!$HC$15:$HL$15,'Ciclo Semaforico'!AN$32,E!$HC91:$HL91)+SUMIF(O!$HC$15:$HL$15,'Ciclo Semaforico'!AN$32,O!$HC91:$HL91))-IF(AN$31="",(SUMIF(S!$HC$15:$HL$15,'Ciclo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Semaforico'!AN$30,O!$HC91:$HL91))*AN$31))</f>
        <v>#REF!</v>
      </c>
      <c r="AO116" s="241" t="e">
        <f>IF(AO$32="",IF(AO$31="",(SUMIF(S!$HC$15:$HL$15,'Ciclo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Semaforico'!AO$30,O!$HC91:$HL91))*AO$31),(SUMIF(S!$HC$15:$HL$15,'Ciclo Semaforico'!AO$32,S!$HC91:$HL91)+SUMIF(N!$HC$15:$HL$15,'Ciclo Semaforico'!AO$32,N!$HC91:$HL91)+SUMIF(E!$HC$15:$HL$15,'Ciclo Semaforico'!AO$32,E!$HC91:$HL91)+SUMIF(O!$HC$15:$HL$15,'Ciclo Semaforico'!AO$32,O!$HC91:$HL91))-IF(AO$31="",(SUMIF(S!$HC$15:$HL$15,'Ciclo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Semaforico'!AO$30,O!$HC91:$HL91))*AO$31))</f>
        <v>#REF!</v>
      </c>
      <c r="AP116" s="241">
        <f>IF(AP$32="",IF(AP$31="",(SUMIF(S!$HC$15:$HL$15,'Ciclo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Semaforico'!AP$30,O!$HC91:$HL91))*AP$31),(SUMIF(S!$HC$15:$HL$15,'Ciclo Semaforico'!AP$32,S!$HC91:$HL91)+SUMIF(N!$HC$15:$HL$15,'Ciclo Semaforico'!AP$32,N!$HC91:$HL91)+SUMIF(E!$HC$15:$HL$15,'Ciclo Semaforico'!AP$32,E!$HC91:$HL91)+SUMIF(O!$HC$15:$HL$15,'Ciclo Semaforico'!AP$32,O!$HC91:$HL91))-IF(AP$31="",(SUMIF(S!$HC$15:$HL$15,'Ciclo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Semaforico'!AP$30,O!$HC91:$HL91))*AP$31))</f>
        <v>0</v>
      </c>
      <c r="AQ116" s="241">
        <f>IF(AQ$32="",IF(AQ$31="",(SUMIF(S!$HC$15:$HL$15,'Ciclo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Semaforico'!AQ$30,O!$HC91:$HL91))*AQ$31),(SUMIF(S!$HC$15:$HL$15,'Ciclo Semaforico'!AQ$32,S!$HC91:$HL91)+SUMIF(N!$HC$15:$HL$15,'Ciclo Semaforico'!AQ$32,N!$HC91:$HL91)+SUMIF(E!$HC$15:$HL$15,'Ciclo Semaforico'!AQ$32,E!$HC91:$HL91)+SUMIF(O!$HC$15:$HL$15,'Ciclo Semaforico'!AQ$32,O!$HC91:$HL91))-IF(AQ$31="",(SUMIF(S!$HC$15:$HL$15,'Ciclo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Semaforico'!AQ$30,O!$HC91:$HL91))*AQ$31))</f>
        <v>0</v>
      </c>
      <c r="AR116" s="241">
        <f>IF(AR$32="",IF(AR$31="",(SUMIF(S!$HC$15:$HL$15,'Ciclo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Semaforico'!AR$30,O!$HC91:$HL91))*AR$31),(SUMIF(S!$HC$15:$HL$15,'Ciclo Semaforico'!AR$32,S!$HC91:$HL91)+SUMIF(N!$HC$15:$HL$15,'Ciclo Semaforico'!AR$32,N!$HC91:$HL91)+SUMIF(E!$HC$15:$HL$15,'Ciclo Semaforico'!AR$32,E!$HC91:$HL91)+SUMIF(O!$HC$15:$HL$15,'Ciclo Semaforico'!AR$32,O!$HC91:$HL91))-IF(AR$31="",(SUMIF(S!$HC$15:$HL$15,'Ciclo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Semaforico'!AR$30,O!$HC91:$HL91))*AR$31))</f>
        <v>0</v>
      </c>
      <c r="AS116" s="241">
        <f>IF(AS$32="",IF(AS$31="",(SUMIF(S!$HC$15:$HL$15,'Ciclo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Semaforico'!AS$30,O!$HC91:$HL91))*AS$31),(SUMIF(S!$HC$15:$HL$15,'Ciclo Semaforico'!AS$32,S!$HC91:$HL91)+SUMIF(N!$HC$15:$HL$15,'Ciclo Semaforico'!AS$32,N!$HC91:$HL91)+SUMIF(E!$HC$15:$HL$15,'Ciclo Semaforico'!AS$32,E!$HC91:$HL91)+SUMIF(O!$HC$15:$HL$15,'Ciclo Semaforico'!AS$32,O!$HC91:$HL91))-IF(AS$31="",(SUMIF(S!$HC$15:$HL$15,'Ciclo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Semaforico'!AS$30,O!$HC91:$HL91))*AS$31))</f>
        <v>0</v>
      </c>
      <c r="AT116" s="241">
        <f>IF(AT$32="",IF(AT$31="",(SUMIF(S!$HC$15:$HL$15,'Ciclo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Semaforico'!AT$30,O!$HC91:$HL91))*AT$31),(SUMIF(S!$HC$15:$HL$15,'Ciclo Semaforico'!AT$32,S!$HC91:$HL91)+SUMIF(N!$HC$15:$HL$15,'Ciclo Semaforico'!AT$32,N!$HC91:$HL91)+SUMIF(E!$HC$15:$HL$15,'Ciclo Semaforico'!AT$32,E!$HC91:$HL91)+SUMIF(O!$HC$15:$HL$15,'Ciclo Semaforico'!AT$32,O!$HC91:$HL91))-IF(AT$31="",(SUMIF(S!$HC$15:$HL$15,'Ciclo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Semaforico'!AT$30,O!$HC91:$HL91))*AT$31))</f>
        <v>0</v>
      </c>
      <c r="AU116" s="241">
        <f>IF(AU$32="",IF(AU$31="",(SUMIF(S!$HC$15:$HL$15,'Ciclo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Semaforico'!AU$30,O!$HC91:$HL91))*AU$31),(SUMIF(S!$HC$15:$HL$15,'Ciclo Semaforico'!AU$32,S!$HC91:$HL91)+SUMIF(N!$HC$15:$HL$15,'Ciclo Semaforico'!AU$32,N!$HC91:$HL91)+SUMIF(E!$HC$15:$HL$15,'Ciclo Semaforico'!AU$32,E!$HC91:$HL91)+SUMIF(O!$HC$15:$HL$15,'Ciclo Semaforico'!AU$32,O!$HC91:$HL91))-IF(AU$31="",(SUMIF(S!$HC$15:$HL$15,'Ciclo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Semaforico'!AU$30,O!$HC91:$HL91))*AU$31))</f>
        <v>0</v>
      </c>
      <c r="AV116" s="241">
        <f>IF(AV$32="",IF(AV$31="",(SUMIF(S!$HC$15:$HL$15,'Ciclo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Semaforico'!AV$30,O!$HC91:$HL91))*AV$31),(SUMIF(S!$HC$15:$HL$15,'Ciclo Semaforico'!AV$32,S!$HC91:$HL91)+SUMIF(N!$HC$15:$HL$15,'Ciclo Semaforico'!AV$32,N!$HC91:$HL91)+SUMIF(E!$HC$15:$HL$15,'Ciclo Semaforico'!AV$32,E!$HC91:$HL91)+SUMIF(O!$HC$15:$HL$15,'Ciclo Semaforico'!AV$32,O!$HC91:$HL91))-IF(AV$31="",(SUMIF(S!$HC$15:$HL$15,'Ciclo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Semaforico'!AV$30,O!$HC91:$HL91))*AV$31))</f>
        <v>0</v>
      </c>
      <c r="AW116" s="241">
        <f>IF(AW$32="",IF(AW$31="",(SUMIF(S!$HC$15:$HL$15,'Ciclo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Semaforico'!AW$30,O!$HC91:$HL91))*AW$31),(SUMIF(S!$HC$15:$HL$15,'Ciclo Semaforico'!AW$32,S!$HC91:$HL91)+SUMIF(N!$HC$15:$HL$15,'Ciclo Semaforico'!AW$32,N!$HC91:$HL91)+SUMIF(E!$HC$15:$HL$15,'Ciclo Semaforico'!AW$32,E!$HC91:$HL91)+SUMIF(O!$HC$15:$HL$15,'Ciclo Semaforico'!AW$32,O!$HC91:$HL91))-IF(AW$31="",(SUMIF(S!$HC$15:$HL$15,'Ciclo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Semaforico'!AW$30,O!$HC91:$HL91))*AW$31))</f>
        <v>0</v>
      </c>
      <c r="AX116" s="242">
        <f>IF(AX$32="",IF(AX$31="",(SUMIF(S!$HC$15:$HL$15,'Ciclo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Semaforico'!AX$30,O!$HC91:$HL91))*AX$31),(SUMIF(S!$HC$15:$HL$15,'Ciclo Semaforico'!AX$32,S!$HC91:$HL91)+SUMIF(N!$HC$15:$HL$15,'Ciclo Semaforico'!AX$32,N!$HC91:$HL91)+SUMIF(E!$HC$15:$HL$15,'Ciclo Semaforico'!AX$32,E!$HC91:$HL91)+SUMIF(O!$HC$15:$HL$15,'Ciclo Semaforico'!AX$32,O!$HC91:$HL91))-IF(AX$31="",(SUMIF(S!$HC$15:$HL$15,'Ciclo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Semaforico'!AX$30,O!$HC91:$HL91))*AX$31))</f>
        <v>0</v>
      </c>
      <c r="AY116" s="240">
        <f>IF(AY$32="",IF(AY$31="",(SUMIF(S!$HC$15:$HL$15,'Ciclo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Semaforico'!AY$30,O!$HC91:$HL91))*AY$31),(SUMIF(S!$HC$15:$HL$15,'Ciclo Semaforico'!AY$32,S!$HC91:$HL91)+SUMIF(N!$HC$15:$HL$15,'Ciclo Semaforico'!AY$32,N!$HC91:$HL91)+SUMIF(E!$HC$15:$HL$15,'Ciclo Semaforico'!AY$32,E!$HC91:$HL91)+SUMIF(O!$HC$15:$HL$15,'Ciclo Semaforico'!AY$32,O!$HC91:$HL91))-IF(AY$31="",(SUMIF(S!$HC$15:$HL$15,'Ciclo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Semaforico'!AY$30,O!$HC91:$HL91))*AY$31))</f>
        <v>0</v>
      </c>
      <c r="AZ116" s="241">
        <f>IF(AZ$32="",IF(AZ$31="",(SUMIF(S!$HC$15:$HL$15,'Ciclo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Semaforico'!AZ$30,O!$HC91:$HL91))*AZ$31),(SUMIF(S!$HC$15:$HL$15,'Ciclo Semaforico'!AZ$32,S!$HC91:$HL91)+SUMIF(N!$HC$15:$HL$15,'Ciclo Semaforico'!AZ$32,N!$HC91:$HL91)+SUMIF(E!$HC$15:$HL$15,'Ciclo Semaforico'!AZ$32,E!$HC91:$HL91)+SUMIF(O!$HC$15:$HL$15,'Ciclo Semaforico'!AZ$32,O!$HC91:$HL91))-IF(AZ$31="",(SUMIF(S!$HC$15:$HL$15,'Ciclo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Semaforico'!AZ$30,O!$HC91:$HL91))*AZ$31))</f>
        <v>0</v>
      </c>
      <c r="BA116" s="241">
        <f>IF(BA$32="",IF(BA$31="",(SUMIF(S!$HC$15:$HL$15,'Ciclo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Semaforico'!BA$30,O!$HC91:$HL91))*BA$31),(SUMIF(S!$HC$15:$HL$15,'Ciclo Semaforico'!BA$32,S!$HC91:$HL91)+SUMIF(N!$HC$15:$HL$15,'Ciclo Semaforico'!BA$32,N!$HC91:$HL91)+SUMIF(E!$HC$15:$HL$15,'Ciclo Semaforico'!BA$32,E!$HC91:$HL91)+SUMIF(O!$HC$15:$HL$15,'Ciclo Semaforico'!BA$32,O!$HC91:$HL91))-IF(BA$31="",(SUMIF(S!$HC$15:$HL$15,'Ciclo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Semaforico'!BA$30,O!$HC91:$HL91))*BA$31))</f>
        <v>0</v>
      </c>
      <c r="BB116" s="241">
        <f>IF(BB$32="",IF(BB$31="",(SUMIF(S!$HC$15:$HL$15,'Ciclo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Semaforico'!BB$30,O!$HC91:$HL91))*BB$31),(SUMIF(S!$HC$15:$HL$15,'Ciclo Semaforico'!BB$32,S!$HC91:$HL91)+SUMIF(N!$HC$15:$HL$15,'Ciclo Semaforico'!BB$32,N!$HC91:$HL91)+SUMIF(E!$HC$15:$HL$15,'Ciclo Semaforico'!BB$32,E!$HC91:$HL91)+SUMIF(O!$HC$15:$HL$15,'Ciclo Semaforico'!BB$32,O!$HC91:$HL91))-IF(BB$31="",(SUMIF(S!$HC$15:$HL$15,'Ciclo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Semaforico'!BB$30,O!$HC91:$HL91))*BB$31))</f>
        <v>0</v>
      </c>
      <c r="BC116" s="241">
        <f>IF(BC$32="",IF(BC$31="",(SUMIF(S!$HC$15:$HL$15,'Ciclo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Semaforico'!BC$30,O!$HC91:$HL91))*BC$31),(SUMIF(S!$HC$15:$HL$15,'Ciclo Semaforico'!BC$32,S!$HC91:$HL91)+SUMIF(N!$HC$15:$HL$15,'Ciclo Semaforico'!BC$32,N!$HC91:$HL91)+SUMIF(E!$HC$15:$HL$15,'Ciclo Semaforico'!BC$32,E!$HC91:$HL91)+SUMIF(O!$HC$15:$HL$15,'Ciclo Semaforico'!BC$32,O!$HC91:$HL91))-IF(BC$31="",(SUMIF(S!$HC$15:$HL$15,'Ciclo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Semaforico'!BC$30,O!$HC91:$HL91))*BC$31))</f>
        <v>0</v>
      </c>
      <c r="BD116" s="241">
        <f>IF(BD$32="",IF(BD$31="",(SUMIF(S!$HC$15:$HL$15,'Ciclo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Semaforico'!BD$30,O!$HC91:$HL91))*BD$31),(SUMIF(S!$HC$15:$HL$15,'Ciclo Semaforico'!BD$32,S!$HC91:$HL91)+SUMIF(N!$HC$15:$HL$15,'Ciclo Semaforico'!BD$32,N!$HC91:$HL91)+SUMIF(E!$HC$15:$HL$15,'Ciclo Semaforico'!BD$32,E!$HC91:$HL91)+SUMIF(O!$HC$15:$HL$15,'Ciclo Semaforico'!BD$32,O!$HC91:$HL91))-IF(BD$31="",(SUMIF(S!$HC$15:$HL$15,'Ciclo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Semaforico'!BD$30,O!$HC91:$HL91))*BD$31))</f>
        <v>0</v>
      </c>
      <c r="BE116" s="241">
        <f>IF(BE$32="",IF(BE$31="",(SUMIF(S!$HC$15:$HL$15,'Ciclo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Semaforico'!BE$30,O!$HC91:$HL91))*BE$31),(SUMIF(S!$HC$15:$HL$15,'Ciclo Semaforico'!BE$32,S!$HC91:$HL91)+SUMIF(N!$HC$15:$HL$15,'Ciclo Semaforico'!BE$32,N!$HC91:$HL91)+SUMIF(E!$HC$15:$HL$15,'Ciclo Semaforico'!BE$32,E!$HC91:$HL91)+SUMIF(O!$HC$15:$HL$15,'Ciclo Semaforico'!BE$32,O!$HC91:$HL91))-IF(BE$31="",(SUMIF(S!$HC$15:$HL$15,'Ciclo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Semaforico'!BE$30,O!$HC91:$HL91))*BE$31))</f>
        <v>0</v>
      </c>
      <c r="BF116" s="241">
        <f>IF(BF$32="",IF(BF$31="",(SUMIF(S!$HC$15:$HL$15,'Ciclo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Semaforico'!BF$30,O!$HC91:$HL91))*BF$31),(SUMIF(S!$HC$15:$HL$15,'Ciclo Semaforico'!BF$32,S!$HC91:$HL91)+SUMIF(N!$HC$15:$HL$15,'Ciclo Semaforico'!BF$32,N!$HC91:$HL91)+SUMIF(E!$HC$15:$HL$15,'Ciclo Semaforico'!BF$32,E!$HC91:$HL91)+SUMIF(O!$HC$15:$HL$15,'Ciclo Semaforico'!BF$32,O!$HC91:$HL91))-IF(BF$31="",(SUMIF(S!$HC$15:$HL$15,'Ciclo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Semaforico'!BF$30,O!$HC91:$HL91))*BF$31))</f>
        <v>0</v>
      </c>
      <c r="BG116" s="241">
        <f>IF(BG$32="",IF(BG$31="",(SUMIF(S!$HC$15:$HL$15,'Ciclo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Semaforico'!BG$30,O!$HC91:$HL91))*BG$31),(SUMIF(S!$HC$15:$HL$15,'Ciclo Semaforico'!BG$32,S!$HC91:$HL91)+SUMIF(N!$HC$15:$HL$15,'Ciclo Semaforico'!BG$32,N!$HC91:$HL91)+SUMIF(E!$HC$15:$HL$15,'Ciclo Semaforico'!BG$32,E!$HC91:$HL91)+SUMIF(O!$HC$15:$HL$15,'Ciclo Semaforico'!BG$32,O!$HC91:$HL91))-IF(BG$31="",(SUMIF(S!$HC$15:$HL$15,'Ciclo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Semaforico'!BG$30,O!$HC91:$HL91))*BG$31))</f>
        <v>0</v>
      </c>
      <c r="BH116" s="241">
        <f>IF(BH$32="",IF(BH$31="",(SUMIF(S!$HC$15:$HL$15,'Ciclo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Semaforico'!BH$30,O!$HC91:$HL91))*BH$31),(SUMIF(S!$HC$15:$HL$15,'Ciclo Semaforico'!BH$32,S!$HC91:$HL91)+SUMIF(N!$HC$15:$HL$15,'Ciclo Semaforico'!BH$32,N!$HC91:$HL91)+SUMIF(E!$HC$15:$HL$15,'Ciclo Semaforico'!BH$32,E!$HC91:$HL91)+SUMIF(O!$HC$15:$HL$15,'Ciclo Semaforico'!BH$32,O!$HC91:$HL91))-IF(BH$31="",(SUMIF(S!$HC$15:$HL$15,'Ciclo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Semaforico'!BH$30,O!$HC91:$HL91))*BH$31))</f>
        <v>0</v>
      </c>
      <c r="BI116" s="241">
        <f>IF(BI$32="",IF(BI$31="",(SUMIF(S!$HC$15:$HL$15,'Ciclo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Semaforico'!BI$30,O!$HC91:$HL91))*BI$31),(SUMIF(S!$HC$15:$HL$15,'Ciclo Semaforico'!BI$32,S!$HC91:$HL91)+SUMIF(N!$HC$15:$HL$15,'Ciclo Semaforico'!BI$32,N!$HC91:$HL91)+SUMIF(E!$HC$15:$HL$15,'Ciclo Semaforico'!BI$32,E!$HC91:$HL91)+SUMIF(O!$HC$15:$HL$15,'Ciclo Semaforico'!BI$32,O!$HC91:$HL91))-IF(BI$31="",(SUMIF(S!$HC$15:$HL$15,'Ciclo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Semaforico'!BI$30,O!$HC91:$HL91))*BI$31))</f>
        <v>0</v>
      </c>
      <c r="BJ116" s="242">
        <f>IF(BJ$32="",IF(BJ$31="",(SUMIF(S!$HC$15:$HL$15,'Ciclo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Semaforico'!BJ$30,O!$HC91:$HL91))*BJ$31),(SUMIF(S!$HC$15:$HL$15,'Ciclo Semaforico'!BJ$32,S!$HC91:$HL91)+SUMIF(N!$HC$15:$HL$15,'Ciclo Semaforico'!BJ$32,N!$HC91:$HL91)+SUMIF(E!$HC$15:$HL$15,'Ciclo Semaforico'!BJ$32,E!$HC91:$HL91)+SUMIF(O!$HC$15:$HL$15,'Ciclo Semaforico'!BJ$32,O!$HC91:$HL91))-IF(BJ$31="",(SUMIF(S!$HC$15:$HL$15,'Ciclo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Semaforico'!BJ$30,O!$HC91:$HL91))*BJ$31))</f>
        <v>0</v>
      </c>
      <c r="BK116" s="240">
        <f>IF(BK$32="",IF(BK$31="",(SUMIF(S!$HC$15:$HL$15,'Ciclo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Semaforico'!BK$30,O!$HC91:$HL91))*BK$31),(SUMIF(S!$HC$15:$HL$15,'Ciclo Semaforico'!BK$32,S!$HC91:$HL91)+SUMIF(N!$HC$15:$HL$15,'Ciclo Semaforico'!BK$32,N!$HC91:$HL91)+SUMIF(E!$HC$15:$HL$15,'Ciclo Semaforico'!BK$32,E!$HC91:$HL91)+SUMIF(O!$HC$15:$HL$15,'Ciclo Semaforico'!BK$32,O!$HC91:$HL91))-IF(BK$31="",(SUMIF(S!$HC$15:$HL$15,'Ciclo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Semaforico'!BK$30,O!$HC91:$HL91))*BK$31))</f>
        <v>0</v>
      </c>
      <c r="BL116" s="241">
        <f>IF(BL$32="",IF(BL$31="",(SUMIF(S!$HC$15:$HL$15,'Ciclo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Semaforico'!BL$30,O!$HC91:$HL91))*BL$31),(SUMIF(S!$HC$15:$HL$15,'Ciclo Semaforico'!BL$32,S!$HC91:$HL91)+SUMIF(N!$HC$15:$HL$15,'Ciclo Semaforico'!BL$32,N!$HC91:$HL91)+SUMIF(E!$HC$15:$HL$15,'Ciclo Semaforico'!BL$32,E!$HC91:$HL91)+SUMIF(O!$HC$15:$HL$15,'Ciclo Semaforico'!BL$32,O!$HC91:$HL91))-IF(BL$31="",(SUMIF(S!$HC$15:$HL$15,'Ciclo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Semaforico'!BL$30,O!$HC91:$HL91))*BL$31))</f>
        <v>0</v>
      </c>
      <c r="BM116" s="241">
        <f>IF(BM$32="",IF(BM$31="",(SUMIF(S!$HC$15:$HL$15,'Ciclo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Semaforico'!BM$30,O!$HC91:$HL91))*BM$31),(SUMIF(S!$HC$15:$HL$15,'Ciclo Semaforico'!BM$32,S!$HC91:$HL91)+SUMIF(N!$HC$15:$HL$15,'Ciclo Semaforico'!BM$32,N!$HC91:$HL91)+SUMIF(E!$HC$15:$HL$15,'Ciclo Semaforico'!BM$32,E!$HC91:$HL91)+SUMIF(O!$HC$15:$HL$15,'Ciclo Semaforico'!BM$32,O!$HC91:$HL91))-IF(BM$31="",(SUMIF(S!$HC$15:$HL$15,'Ciclo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Semaforico'!BM$30,O!$HC91:$HL91))*BM$31))</f>
        <v>0</v>
      </c>
      <c r="BN116" s="241">
        <f>IF(BN$32="",IF(BN$31="",(SUMIF(S!$HC$15:$HL$15,'Ciclo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Semaforico'!BN$30,O!$HC91:$HL91))*BN$31),(SUMIF(S!$HC$15:$HL$15,'Ciclo Semaforico'!BN$32,S!$HC91:$HL91)+SUMIF(N!$HC$15:$HL$15,'Ciclo Semaforico'!BN$32,N!$HC91:$HL91)+SUMIF(E!$HC$15:$HL$15,'Ciclo Semaforico'!BN$32,E!$HC91:$HL91)+SUMIF(O!$HC$15:$HL$15,'Ciclo Semaforico'!BN$32,O!$HC91:$HL91))-IF(BN$31="",(SUMIF(S!$HC$15:$HL$15,'Ciclo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Semaforico'!BN$30,O!$HC91:$HL91))*BN$31))</f>
        <v>0</v>
      </c>
      <c r="BO116" s="241">
        <f>IF(BO$32="",IF(BO$31="",(SUMIF(S!$HC$15:$HL$15,'Ciclo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Semaforico'!BO$30,O!$HC91:$HL91))*BO$31),(SUMIF(S!$HC$15:$HL$15,'Ciclo Semaforico'!BO$32,S!$HC91:$HL91)+SUMIF(N!$HC$15:$HL$15,'Ciclo Semaforico'!BO$32,N!$HC91:$HL91)+SUMIF(E!$HC$15:$HL$15,'Ciclo Semaforico'!BO$32,E!$HC91:$HL91)+SUMIF(O!$HC$15:$HL$15,'Ciclo Semaforico'!BO$32,O!$HC91:$HL91))-IF(BO$31="",(SUMIF(S!$HC$15:$HL$15,'Ciclo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Semaforico'!BO$30,O!$HC91:$HL91))*BO$31))</f>
        <v>0</v>
      </c>
      <c r="BP116" s="241">
        <f>IF(BP$32="",IF(BP$31="",(SUMIF(S!$HC$15:$HL$15,'Ciclo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Semaforico'!BP$30,O!$HC91:$HL91))*BP$31),(SUMIF(S!$HC$15:$HL$15,'Ciclo Semaforico'!BP$32,S!$HC91:$HL91)+SUMIF(N!$HC$15:$HL$15,'Ciclo Semaforico'!BP$32,N!$HC91:$HL91)+SUMIF(E!$HC$15:$HL$15,'Ciclo Semaforico'!BP$32,E!$HC91:$HL91)+SUMIF(O!$HC$15:$HL$15,'Ciclo Semaforico'!BP$32,O!$HC91:$HL91))-IF(BP$31="",(SUMIF(S!$HC$15:$HL$15,'Ciclo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Semaforico'!BP$30,O!$HC91:$HL91))*BP$31))</f>
        <v>0</v>
      </c>
      <c r="BQ116" s="241">
        <f>IF(BQ$32="",IF(BQ$31="",(SUMIF(S!$HC$15:$HL$15,'Ciclo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Semaforico'!BQ$30,O!$HC91:$HL91))*BQ$31),(SUMIF(S!$HC$15:$HL$15,'Ciclo Semaforico'!BQ$32,S!$HC91:$HL91)+SUMIF(N!$HC$15:$HL$15,'Ciclo Semaforico'!BQ$32,N!$HC91:$HL91)+SUMIF(E!$HC$15:$HL$15,'Ciclo Semaforico'!BQ$32,E!$HC91:$HL91)+SUMIF(O!$HC$15:$HL$15,'Ciclo Semaforico'!BQ$32,O!$HC91:$HL91))-IF(BQ$31="",(SUMIF(S!$HC$15:$HL$15,'Ciclo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Semaforico'!BQ$30,O!$HC91:$HL91))*BQ$31))</f>
        <v>0</v>
      </c>
      <c r="BR116" s="241">
        <f>IF(BR$32="",IF(BR$31="",(SUMIF(S!$HC$15:$HL$15,'Ciclo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Semaforico'!BR$30,O!$HC91:$HL91))*BR$31),(SUMIF(S!$HC$15:$HL$15,'Ciclo Semaforico'!BR$32,S!$HC91:$HL91)+SUMIF(N!$HC$15:$HL$15,'Ciclo Semaforico'!BR$32,N!$HC91:$HL91)+SUMIF(E!$HC$15:$HL$15,'Ciclo Semaforico'!BR$32,E!$HC91:$HL91)+SUMIF(O!$HC$15:$HL$15,'Ciclo Semaforico'!BR$32,O!$HC91:$HL91))-IF(BR$31="",(SUMIF(S!$HC$15:$HL$15,'Ciclo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Semaforico'!BR$30,O!$HC91:$HL91))*BR$31))</f>
        <v>0</v>
      </c>
      <c r="BS116" s="241">
        <f>IF(BS$32="",IF(BS$31="",(SUMIF(S!$HC$15:$HL$15,'Ciclo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Semaforico'!BS$30,O!$HC91:$HL91))*BS$31),(SUMIF(S!$HC$15:$HL$15,'Ciclo Semaforico'!BS$32,S!$HC91:$HL91)+SUMIF(N!$HC$15:$HL$15,'Ciclo Semaforico'!BS$32,N!$HC91:$HL91)+SUMIF(E!$HC$15:$HL$15,'Ciclo Semaforico'!BS$32,E!$HC91:$HL91)+SUMIF(O!$HC$15:$HL$15,'Ciclo Semaforico'!BS$32,O!$HC91:$HL91))-IF(BS$31="",(SUMIF(S!$HC$15:$HL$15,'Ciclo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Semaforico'!BS$30,O!$HC91:$HL91))*BS$31))</f>
        <v>0</v>
      </c>
      <c r="BT116" s="241">
        <f>IF(BT$32="",IF(BT$31="",(SUMIF(S!$HC$15:$HL$15,'Ciclo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Semaforico'!BT$30,O!$HC91:$HL91))*BT$31),(SUMIF(S!$HC$15:$HL$15,'Ciclo Semaforico'!BT$32,S!$HC91:$HL91)+SUMIF(N!$HC$15:$HL$15,'Ciclo Semaforico'!BT$32,N!$HC91:$HL91)+SUMIF(E!$HC$15:$HL$15,'Ciclo Semaforico'!BT$32,E!$HC91:$HL91)+SUMIF(O!$HC$15:$HL$15,'Ciclo Semaforico'!BT$32,O!$HC91:$HL91))-IF(BT$31="",(SUMIF(S!$HC$15:$HL$15,'Ciclo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Semaforico'!BT$30,O!$HC91:$HL91))*BT$31))</f>
        <v>0</v>
      </c>
      <c r="BU116" s="241">
        <f>IF(BU$32="",IF(BU$31="",(SUMIF(S!$HC$15:$HL$15,'Ciclo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Semaforico'!BU$30,O!$HC91:$HL91))*BU$31),(SUMIF(S!$HC$15:$HL$15,'Ciclo Semaforico'!BU$32,S!$HC91:$HL91)+SUMIF(N!$HC$15:$HL$15,'Ciclo Semaforico'!BU$32,N!$HC91:$HL91)+SUMIF(E!$HC$15:$HL$15,'Ciclo Semaforico'!BU$32,E!$HC91:$HL91)+SUMIF(O!$HC$15:$HL$15,'Ciclo Semaforico'!BU$32,O!$HC91:$HL91))-IF(BU$31="",(SUMIF(S!$HC$15:$HL$15,'Ciclo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Semaforico'!BU$30,O!$HC91:$HL91))*BU$31))</f>
        <v>0</v>
      </c>
      <c r="BV116" s="242">
        <f>IF(BV$32="",IF(BV$31="",(SUMIF(S!$HC$15:$HL$15,'Ciclo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Semaforico'!BV$30,O!$HC91:$HL91))*BV$31),(SUMIF(S!$HC$15:$HL$15,'Ciclo Semaforico'!BV$32,S!$HC91:$HL91)+SUMIF(N!$HC$15:$HL$15,'Ciclo Semaforico'!BV$32,N!$HC91:$HL91)+SUMIF(E!$HC$15:$HL$15,'Ciclo Semaforico'!BV$32,E!$HC91:$HL91)+SUMIF(O!$HC$15:$HL$15,'Ciclo Semaforico'!BV$32,O!$HC91:$HL91))-IF(BV$31="",(SUMIF(S!$HC$15:$HL$15,'Ciclo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Semaforico'!BV$30,O!$HC91:$HL91))*BV$31))</f>
        <v>0</v>
      </c>
      <c r="BW116" s="240">
        <f>IF(BW$32="",IF(BW$31="",(SUMIF(S!$HC$15:$HL$15,'Ciclo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Semaforico'!BW$30,O!$HC91:$HL91))*BW$31),(SUMIF(S!$HC$15:$HL$15,'Ciclo Semaforico'!BW$32,S!$HC91:$HL91)+SUMIF(N!$HC$15:$HL$15,'Ciclo Semaforico'!BW$32,N!$HC91:$HL91)+SUMIF(E!$HC$15:$HL$15,'Ciclo Semaforico'!BW$32,E!$HC91:$HL91)+SUMIF(O!$HC$15:$HL$15,'Ciclo Semaforico'!BW$32,O!$HC91:$HL91))-IF(BW$31="",(SUMIF(S!$HC$15:$HL$15,'Ciclo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Semaforico'!BW$30,O!$HC91:$HL91))*BW$31))</f>
        <v>0</v>
      </c>
      <c r="BX116" s="241">
        <f>IF(BX$32="",IF(BX$31="",(SUMIF(S!$HC$15:$HL$15,'Ciclo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Semaforico'!BX$30,O!$HC91:$HL91))*BX$31),(SUMIF(S!$HC$15:$HL$15,'Ciclo Semaforico'!BX$32,S!$HC91:$HL91)+SUMIF(N!$HC$15:$HL$15,'Ciclo Semaforico'!BX$32,N!$HC91:$HL91)+SUMIF(E!$HC$15:$HL$15,'Ciclo Semaforico'!BX$32,E!$HC91:$HL91)+SUMIF(O!$HC$15:$HL$15,'Ciclo Semaforico'!BX$32,O!$HC91:$HL91))-IF(BX$31="",(SUMIF(S!$HC$15:$HL$15,'Ciclo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Semaforico'!BX$30,O!$HC91:$HL91))*BX$31))</f>
        <v>0</v>
      </c>
      <c r="BY116" s="241">
        <f>IF(BY$32="",IF(BY$31="",(SUMIF(S!$HC$15:$HL$15,'Ciclo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Semaforico'!BY$30,O!$HC91:$HL91))*BY$31),(SUMIF(S!$HC$15:$HL$15,'Ciclo Semaforico'!BY$32,S!$HC91:$HL91)+SUMIF(N!$HC$15:$HL$15,'Ciclo Semaforico'!BY$32,N!$HC91:$HL91)+SUMIF(E!$HC$15:$HL$15,'Ciclo Semaforico'!BY$32,E!$HC91:$HL91)+SUMIF(O!$HC$15:$HL$15,'Ciclo Semaforico'!BY$32,O!$HC91:$HL91))-IF(BY$31="",(SUMIF(S!$HC$15:$HL$15,'Ciclo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Semaforico'!BY$30,O!$HC91:$HL91))*BY$31))</f>
        <v>0</v>
      </c>
      <c r="BZ116" s="241">
        <f>IF(BZ$32="",IF(BZ$31="",(SUMIF(S!$HC$15:$HL$15,'Ciclo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Semaforico'!BZ$30,O!$HC91:$HL91))*BZ$31),(SUMIF(S!$HC$15:$HL$15,'Ciclo Semaforico'!BZ$32,S!$HC91:$HL91)+SUMIF(N!$HC$15:$HL$15,'Ciclo Semaforico'!BZ$32,N!$HC91:$HL91)+SUMIF(E!$HC$15:$HL$15,'Ciclo Semaforico'!BZ$32,E!$HC91:$HL91)+SUMIF(O!$HC$15:$HL$15,'Ciclo Semaforico'!BZ$32,O!$HC91:$HL91))-IF(BZ$31="",(SUMIF(S!$HC$15:$HL$15,'Ciclo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Semaforico'!BZ$30,O!$HC91:$HL91))*BZ$31))</f>
        <v>0</v>
      </c>
      <c r="CA116" s="241">
        <f>IF(CA$32="",IF(CA$31="",(SUMIF(S!$HC$15:$HL$15,'Ciclo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Semaforico'!CA$30,O!$HC91:$HL91))*CA$31),(SUMIF(S!$HC$15:$HL$15,'Ciclo Semaforico'!CA$32,S!$HC91:$HL91)+SUMIF(N!$HC$15:$HL$15,'Ciclo Semaforico'!CA$32,N!$HC91:$HL91)+SUMIF(E!$HC$15:$HL$15,'Ciclo Semaforico'!CA$32,E!$HC91:$HL91)+SUMIF(O!$HC$15:$HL$15,'Ciclo Semaforico'!CA$32,O!$HC91:$HL91))-IF(CA$31="",(SUMIF(S!$HC$15:$HL$15,'Ciclo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Semaforico'!CA$30,O!$HC91:$HL91))*CA$31))</f>
        <v>0</v>
      </c>
      <c r="CB116" s="241">
        <f>IF(CB$32="",IF(CB$31="",(SUMIF(S!$HC$15:$HL$15,'Ciclo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Semaforico'!CB$30,O!$HC91:$HL91))*CB$31),(SUMIF(S!$HC$15:$HL$15,'Ciclo Semaforico'!CB$32,S!$HC91:$HL91)+SUMIF(N!$HC$15:$HL$15,'Ciclo Semaforico'!CB$32,N!$HC91:$HL91)+SUMIF(E!$HC$15:$HL$15,'Ciclo Semaforico'!CB$32,E!$HC91:$HL91)+SUMIF(O!$HC$15:$HL$15,'Ciclo Semaforico'!CB$32,O!$HC91:$HL91))-IF(CB$31="",(SUMIF(S!$HC$15:$HL$15,'Ciclo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Semaforico'!CB$30,O!$HC91:$HL91))*CB$31))</f>
        <v>0</v>
      </c>
      <c r="CC116" s="241">
        <f>IF(CC$32="",IF(CC$31="",(SUMIF(S!$HC$15:$HL$15,'Ciclo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Semaforico'!CC$30,O!$HC91:$HL91))*CC$31),(SUMIF(S!$HC$15:$HL$15,'Ciclo Semaforico'!CC$32,S!$HC91:$HL91)+SUMIF(N!$HC$15:$HL$15,'Ciclo Semaforico'!CC$32,N!$HC91:$HL91)+SUMIF(E!$HC$15:$HL$15,'Ciclo Semaforico'!CC$32,E!$HC91:$HL91)+SUMIF(O!$HC$15:$HL$15,'Ciclo Semaforico'!CC$32,O!$HC91:$HL91))-IF(CC$31="",(SUMIF(S!$HC$15:$HL$15,'Ciclo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Semaforico'!CC$30,O!$HC91:$HL91))*CC$31))</f>
        <v>0</v>
      </c>
      <c r="CD116" s="241">
        <f>IF(CD$32="",IF(CD$31="",(SUMIF(S!$HC$15:$HL$15,'Ciclo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Semaforico'!CD$30,O!$HC91:$HL91))*CD$31),(SUMIF(S!$HC$15:$HL$15,'Ciclo Semaforico'!CD$32,S!$HC91:$HL91)+SUMIF(N!$HC$15:$HL$15,'Ciclo Semaforico'!CD$32,N!$HC91:$HL91)+SUMIF(E!$HC$15:$HL$15,'Ciclo Semaforico'!CD$32,E!$HC91:$HL91)+SUMIF(O!$HC$15:$HL$15,'Ciclo Semaforico'!CD$32,O!$HC91:$HL91))-IF(CD$31="",(SUMIF(S!$HC$15:$HL$15,'Ciclo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Semaforico'!CD$30,O!$HC91:$HL91))*CD$31))</f>
        <v>0</v>
      </c>
      <c r="CE116" s="241">
        <f>IF(CE$32="",IF(CE$31="",(SUMIF(S!$HC$15:$HL$15,'Ciclo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Semaforico'!CE$30,O!$HC91:$HL91))*CE$31),(SUMIF(S!$HC$15:$HL$15,'Ciclo Semaforico'!CE$32,S!$HC91:$HL91)+SUMIF(N!$HC$15:$HL$15,'Ciclo Semaforico'!CE$32,N!$HC91:$HL91)+SUMIF(E!$HC$15:$HL$15,'Ciclo Semaforico'!CE$32,E!$HC91:$HL91)+SUMIF(O!$HC$15:$HL$15,'Ciclo Semaforico'!CE$32,O!$HC91:$HL91))-IF(CE$31="",(SUMIF(S!$HC$15:$HL$15,'Ciclo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Semaforico'!CE$30,O!$HC91:$HL91))*CE$31))</f>
        <v>0</v>
      </c>
      <c r="CF116" s="241">
        <f>IF(CF$32="",IF(CF$31="",(SUMIF(S!$HC$15:$HL$15,'Ciclo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Semaforico'!CF$30,O!$HC91:$HL91))*CF$31),(SUMIF(S!$HC$15:$HL$15,'Ciclo Semaforico'!CF$32,S!$HC91:$HL91)+SUMIF(N!$HC$15:$HL$15,'Ciclo Semaforico'!CF$32,N!$HC91:$HL91)+SUMIF(E!$HC$15:$HL$15,'Ciclo Semaforico'!CF$32,E!$HC91:$HL91)+SUMIF(O!$HC$15:$HL$15,'Ciclo Semaforico'!CF$32,O!$HC91:$HL91))-IF(CF$31="",(SUMIF(S!$HC$15:$HL$15,'Ciclo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Semaforico'!CF$30,O!$HC91:$HL91))*CF$31))</f>
        <v>0</v>
      </c>
      <c r="CG116" s="241">
        <f>IF(CG$32="",IF(CG$31="",(SUMIF(S!$HC$15:$HL$15,'Ciclo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Semaforico'!CG$30,O!$HC91:$HL91))*CG$31),(SUMIF(S!$HC$15:$HL$15,'Ciclo Semaforico'!CG$32,S!$HC91:$HL91)+SUMIF(N!$HC$15:$HL$15,'Ciclo Semaforico'!CG$32,N!$HC91:$HL91)+SUMIF(E!$HC$15:$HL$15,'Ciclo Semaforico'!CG$32,E!$HC91:$HL91)+SUMIF(O!$HC$15:$HL$15,'Ciclo Semaforico'!CG$32,O!$HC91:$HL91))-IF(CG$31="",(SUMIF(S!$HC$15:$HL$15,'Ciclo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Semaforico'!CG$30,O!$HC91:$HL91))*CG$31))</f>
        <v>0</v>
      </c>
      <c r="CH116" s="242">
        <f>IF(CH$32="",IF(CH$31="",(SUMIF(S!$HC$15:$HL$15,'Ciclo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Semaforico'!CH$30,O!$HC91:$HL91))*CH$31),(SUMIF(S!$HC$15:$HL$15,'Ciclo Semaforico'!CH$32,S!$HC91:$HL91)+SUMIF(N!$HC$15:$HL$15,'Ciclo Semaforico'!CH$32,N!$HC91:$HL91)+SUMIF(E!$HC$15:$HL$15,'Ciclo Semaforico'!CH$32,E!$HC91:$HL91)+SUMIF(O!$HC$15:$HL$15,'Ciclo Semaforico'!CH$32,O!$HC91:$HL91))-IF(CH$31="",(SUMIF(S!$HC$15:$HL$15,'Ciclo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Semaforico'!CH$30,O!$HC91:$HL91))*CH$31))</f>
        <v>0</v>
      </c>
      <c r="CI116" s="240" t="e">
        <f t="shared" si="339"/>
        <v>#REF!</v>
      </c>
      <c r="CJ116" s="241" t="e">
        <f t="shared" si="340"/>
        <v>#REF!</v>
      </c>
      <c r="CK116" s="241" t="e">
        <f t="shared" si="341"/>
        <v>#REF!</v>
      </c>
      <c r="CL116" s="241" t="e">
        <f t="shared" si="342"/>
        <v>#REF!</v>
      </c>
      <c r="CM116" s="241" t="e">
        <f t="shared" si="343"/>
        <v>#REF!</v>
      </c>
      <c r="CN116" s="241" t="e">
        <f t="shared" si="344"/>
        <v>#REF!</v>
      </c>
      <c r="CO116" s="241" t="e">
        <f t="shared" si="345"/>
        <v>#REF!</v>
      </c>
      <c r="CP116" s="241" t="e">
        <f t="shared" si="346"/>
        <v>#REF!</v>
      </c>
      <c r="CQ116" s="241" t="e">
        <f t="shared" si="347"/>
        <v>#REF!</v>
      </c>
      <c r="CR116" s="241" t="e">
        <f t="shared" si="348"/>
        <v>#REF!</v>
      </c>
      <c r="CS116" s="241" t="e">
        <f t="shared" si="349"/>
        <v>#REF!</v>
      </c>
      <c r="CT116" s="242">
        <f t="shared" si="350"/>
        <v>0</v>
      </c>
      <c r="CU116" s="240" t="e">
        <f t="shared" si="351"/>
        <v>#REF!</v>
      </c>
      <c r="CV116" s="241" t="e">
        <f t="shared" si="352"/>
        <v>#REF!</v>
      </c>
      <c r="CW116" s="241" t="e">
        <f t="shared" si="353"/>
        <v>#REF!</v>
      </c>
      <c r="CX116" s="241">
        <f t="shared" si="354"/>
        <v>0</v>
      </c>
      <c r="CY116" s="241">
        <f t="shared" si="355"/>
        <v>0</v>
      </c>
      <c r="CZ116" s="241">
        <f t="shared" si="356"/>
        <v>0</v>
      </c>
      <c r="DA116" s="241">
        <f t="shared" si="357"/>
        <v>0</v>
      </c>
      <c r="DB116" s="241">
        <f t="shared" si="358"/>
        <v>0</v>
      </c>
      <c r="DC116" s="241">
        <f t="shared" si="359"/>
        <v>0</v>
      </c>
      <c r="DD116" s="241">
        <f t="shared" si="360"/>
        <v>0</v>
      </c>
      <c r="DE116" s="241">
        <f t="shared" si="361"/>
        <v>0</v>
      </c>
      <c r="DF116" s="242">
        <f t="shared" si="362"/>
        <v>0</v>
      </c>
      <c r="DG116" s="240">
        <f t="shared" si="363"/>
        <v>0</v>
      </c>
      <c r="DH116" s="241">
        <f t="shared" si="364"/>
        <v>0</v>
      </c>
      <c r="DI116" s="241">
        <f t="shared" si="365"/>
        <v>0</v>
      </c>
      <c r="DJ116" s="241">
        <f t="shared" si="366"/>
        <v>0</v>
      </c>
      <c r="DK116" s="241">
        <f t="shared" si="367"/>
        <v>0</v>
      </c>
      <c r="DL116" s="241">
        <f t="shared" si="368"/>
        <v>0</v>
      </c>
      <c r="DM116" s="241">
        <f t="shared" si="369"/>
        <v>0</v>
      </c>
      <c r="DN116" s="241">
        <f t="shared" si="370"/>
        <v>0</v>
      </c>
      <c r="DO116" s="241">
        <f t="shared" si="371"/>
        <v>0</v>
      </c>
      <c r="DP116" s="241">
        <f t="shared" si="372"/>
        <v>0</v>
      </c>
      <c r="DQ116" s="241">
        <f t="shared" si="373"/>
        <v>0</v>
      </c>
      <c r="DR116" s="242">
        <f t="shared" si="374"/>
        <v>0</v>
      </c>
      <c r="DS116" s="240">
        <f t="shared" si="375"/>
        <v>0</v>
      </c>
      <c r="DT116" s="241">
        <f t="shared" si="376"/>
        <v>0</v>
      </c>
      <c r="DU116" s="241">
        <f t="shared" si="377"/>
        <v>0</v>
      </c>
      <c r="DV116" s="241">
        <f t="shared" si="378"/>
        <v>0</v>
      </c>
      <c r="DW116" s="241">
        <f t="shared" si="379"/>
        <v>0</v>
      </c>
      <c r="DX116" s="241">
        <f t="shared" si="380"/>
        <v>0</v>
      </c>
      <c r="DY116" s="241">
        <f t="shared" si="381"/>
        <v>0</v>
      </c>
      <c r="DZ116" s="241">
        <f t="shared" si="382"/>
        <v>0</v>
      </c>
      <c r="EA116" s="241">
        <f t="shared" si="383"/>
        <v>0</v>
      </c>
      <c r="EB116" s="241">
        <f t="shared" si="384"/>
        <v>0</v>
      </c>
      <c r="EC116" s="241">
        <f t="shared" si="385"/>
        <v>0</v>
      </c>
      <c r="ED116" s="242">
        <f t="shared" si="386"/>
        <v>0</v>
      </c>
      <c r="EE116" s="240">
        <f t="shared" si="387"/>
        <v>0</v>
      </c>
      <c r="EF116" s="241">
        <f t="shared" si="388"/>
        <v>0</v>
      </c>
      <c r="EG116" s="241">
        <f t="shared" si="389"/>
        <v>0</v>
      </c>
      <c r="EH116" s="241">
        <f t="shared" si="390"/>
        <v>0</v>
      </c>
      <c r="EI116" s="241">
        <f t="shared" si="391"/>
        <v>0</v>
      </c>
      <c r="EJ116" s="241">
        <f t="shared" si="392"/>
        <v>0</v>
      </c>
      <c r="EK116" s="241">
        <f t="shared" si="393"/>
        <v>0</v>
      </c>
      <c r="EL116" s="241">
        <f t="shared" si="394"/>
        <v>0</v>
      </c>
      <c r="EM116" s="241">
        <f t="shared" si="395"/>
        <v>0</v>
      </c>
      <c r="EN116" s="241">
        <f t="shared" si="396"/>
        <v>0</v>
      </c>
      <c r="EO116" s="241">
        <f t="shared" si="397"/>
        <v>0</v>
      </c>
      <c r="EP116" s="242">
        <f t="shared" si="398"/>
        <v>0</v>
      </c>
      <c r="EQ116" s="251" t="e">
        <f t="shared" si="399"/>
        <v>#REF!</v>
      </c>
      <c r="ER116" s="252" t="e">
        <f t="shared" si="400"/>
        <v>#REF!</v>
      </c>
      <c r="ES116" s="252" t="e">
        <f t="shared" si="401"/>
        <v>#REF!</v>
      </c>
      <c r="ET116" s="252" t="e">
        <f t="shared" si="402"/>
        <v>#REF!</v>
      </c>
      <c r="EU116" s="252" t="e">
        <f t="shared" si="403"/>
        <v>#REF!</v>
      </c>
      <c r="EV116" s="252" t="e">
        <f t="shared" si="404"/>
        <v>#REF!</v>
      </c>
      <c r="EW116" s="252" t="e">
        <f t="shared" si="405"/>
        <v>#REF!</v>
      </c>
      <c r="EX116" s="252" t="e">
        <f t="shared" si="406"/>
        <v>#REF!</v>
      </c>
      <c r="EY116" s="252" t="e">
        <f t="shared" si="407"/>
        <v>#REF!</v>
      </c>
      <c r="EZ116" s="252" t="e">
        <f t="shared" si="408"/>
        <v>#REF!</v>
      </c>
      <c r="FA116" s="252" t="e">
        <f t="shared" si="409"/>
        <v>#REF!</v>
      </c>
      <c r="FB116" s="253" t="str">
        <f t="shared" si="410"/>
        <v/>
      </c>
      <c r="FC116" s="251" t="e">
        <f t="shared" si="411"/>
        <v>#REF!</v>
      </c>
      <c r="FD116" s="252" t="e">
        <f t="shared" si="412"/>
        <v>#REF!</v>
      </c>
      <c r="FE116" s="252" t="e">
        <f t="shared" si="413"/>
        <v>#REF!</v>
      </c>
      <c r="FF116" s="252" t="str">
        <f t="shared" si="414"/>
        <v/>
      </c>
      <c r="FG116" s="252" t="str">
        <f t="shared" si="415"/>
        <v/>
      </c>
      <c r="FH116" s="252" t="str">
        <f t="shared" si="416"/>
        <v/>
      </c>
      <c r="FI116" s="252" t="str">
        <f t="shared" si="417"/>
        <v/>
      </c>
      <c r="FJ116" s="252" t="str">
        <f t="shared" si="418"/>
        <v/>
      </c>
      <c r="FK116" s="252" t="str">
        <f t="shared" si="419"/>
        <v/>
      </c>
      <c r="FL116" s="252" t="str">
        <f t="shared" si="420"/>
        <v/>
      </c>
      <c r="FM116" s="252" t="str">
        <f t="shared" si="421"/>
        <v/>
      </c>
      <c r="FN116" s="253" t="str">
        <f t="shared" si="422"/>
        <v/>
      </c>
      <c r="FO116" s="251" t="str">
        <f t="shared" si="423"/>
        <v/>
      </c>
      <c r="FP116" s="252" t="str">
        <f t="shared" si="424"/>
        <v/>
      </c>
      <c r="FQ116" s="252" t="str">
        <f t="shared" si="425"/>
        <v/>
      </c>
      <c r="FR116" s="252" t="str">
        <f t="shared" si="426"/>
        <v/>
      </c>
      <c r="FS116" s="252" t="str">
        <f t="shared" si="427"/>
        <v/>
      </c>
      <c r="FT116" s="252" t="str">
        <f t="shared" si="428"/>
        <v/>
      </c>
      <c r="FU116" s="252" t="str">
        <f t="shared" si="429"/>
        <v/>
      </c>
      <c r="FV116" s="252" t="str">
        <f t="shared" si="430"/>
        <v/>
      </c>
      <c r="FW116" s="252" t="str">
        <f t="shared" si="431"/>
        <v/>
      </c>
      <c r="FX116" s="252" t="str">
        <f t="shared" si="432"/>
        <v/>
      </c>
      <c r="FY116" s="252" t="str">
        <f t="shared" si="433"/>
        <v/>
      </c>
      <c r="FZ116" s="253" t="str">
        <f t="shared" si="434"/>
        <v/>
      </c>
      <c r="GA116" s="251" t="str">
        <f t="shared" si="435"/>
        <v/>
      </c>
      <c r="GB116" s="252" t="str">
        <f t="shared" si="436"/>
        <v/>
      </c>
      <c r="GC116" s="252" t="str">
        <f t="shared" si="437"/>
        <v/>
      </c>
      <c r="GD116" s="252" t="str">
        <f t="shared" si="438"/>
        <v/>
      </c>
      <c r="GE116" s="252" t="str">
        <f t="shared" si="439"/>
        <v/>
      </c>
      <c r="GF116" s="252" t="str">
        <f t="shared" si="440"/>
        <v/>
      </c>
      <c r="GG116" s="252" t="str">
        <f t="shared" si="441"/>
        <v/>
      </c>
      <c r="GH116" s="252" t="str">
        <f t="shared" si="442"/>
        <v/>
      </c>
      <c r="GI116" s="252" t="str">
        <f t="shared" si="443"/>
        <v/>
      </c>
      <c r="GJ116" s="252" t="str">
        <f t="shared" si="444"/>
        <v/>
      </c>
      <c r="GK116" s="252" t="str">
        <f t="shared" si="445"/>
        <v/>
      </c>
      <c r="GL116" s="253" t="str">
        <f t="shared" si="446"/>
        <v/>
      </c>
      <c r="GM116" s="251" t="str">
        <f t="shared" si="447"/>
        <v/>
      </c>
      <c r="GN116" s="252" t="str">
        <f t="shared" si="448"/>
        <v/>
      </c>
      <c r="GO116" s="252" t="str">
        <f t="shared" si="449"/>
        <v/>
      </c>
      <c r="GP116" s="252" t="str">
        <f t="shared" si="450"/>
        <v/>
      </c>
      <c r="GQ116" s="252" t="str">
        <f t="shared" si="451"/>
        <v/>
      </c>
      <c r="GR116" s="252" t="str">
        <f t="shared" si="452"/>
        <v/>
      </c>
      <c r="GS116" s="252" t="str">
        <f t="shared" si="453"/>
        <v/>
      </c>
      <c r="GT116" s="252" t="str">
        <f t="shared" si="454"/>
        <v/>
      </c>
      <c r="GU116" s="252" t="str">
        <f t="shared" si="455"/>
        <v/>
      </c>
      <c r="GV116" s="252" t="str">
        <f t="shared" si="456"/>
        <v/>
      </c>
      <c r="GW116" s="252" t="str">
        <f t="shared" si="457"/>
        <v/>
      </c>
      <c r="GX116" s="253" t="str">
        <f t="shared" si="458"/>
        <v/>
      </c>
      <c r="GY116" s="248" t="e">
        <f t="shared" si="468"/>
        <v>#REF!</v>
      </c>
      <c r="GZ116" s="249" t="e">
        <f t="shared" si="468"/>
        <v>#REF!</v>
      </c>
      <c r="HA116" s="249">
        <f t="shared" si="468"/>
        <v>0</v>
      </c>
      <c r="HB116" s="249">
        <f t="shared" si="468"/>
        <v>0</v>
      </c>
      <c r="HC116" s="249">
        <f t="shared" si="468"/>
        <v>0</v>
      </c>
      <c r="HD116" s="249">
        <f t="shared" si="468"/>
        <v>0</v>
      </c>
      <c r="HE116" s="249">
        <f t="shared" si="468"/>
        <v>0</v>
      </c>
      <c r="HF116" s="250">
        <f t="shared" si="459"/>
        <v>0</v>
      </c>
      <c r="HG116" s="248" t="e">
        <f t="shared" si="469"/>
        <v>#REF!</v>
      </c>
      <c r="HH116" s="249" t="e">
        <f t="shared" si="469"/>
        <v>#REF!</v>
      </c>
      <c r="HI116" s="249">
        <f t="shared" si="469"/>
        <v>0</v>
      </c>
      <c r="HJ116" s="249">
        <f t="shared" si="469"/>
        <v>0</v>
      </c>
      <c r="HK116" s="249">
        <f t="shared" si="469"/>
        <v>0</v>
      </c>
      <c r="HL116" s="249">
        <f t="shared" si="469"/>
        <v>0</v>
      </c>
      <c r="HM116" s="249">
        <f t="shared" si="469"/>
        <v>0</v>
      </c>
      <c r="HN116" s="250">
        <f t="shared" si="469"/>
        <v>0</v>
      </c>
      <c r="HO116" s="248">
        <f t="shared" si="470"/>
        <v>0</v>
      </c>
      <c r="HP116" s="249">
        <f t="shared" si="470"/>
        <v>0</v>
      </c>
      <c r="HQ116" s="249">
        <f t="shared" si="470"/>
        <v>0</v>
      </c>
      <c r="HR116" s="249">
        <f t="shared" si="470"/>
        <v>0</v>
      </c>
      <c r="HS116" s="249">
        <f t="shared" si="470"/>
        <v>0</v>
      </c>
      <c r="HT116" s="249">
        <f t="shared" si="470"/>
        <v>0</v>
      </c>
      <c r="HU116" s="249">
        <f t="shared" si="470"/>
        <v>0</v>
      </c>
      <c r="HV116" s="250">
        <f t="shared" si="470"/>
        <v>0</v>
      </c>
      <c r="HW116" s="248">
        <f t="shared" si="471"/>
        <v>0</v>
      </c>
      <c r="HX116" s="249">
        <f t="shared" si="471"/>
        <v>0</v>
      </c>
      <c r="HY116" s="249">
        <f t="shared" si="471"/>
        <v>0</v>
      </c>
      <c r="HZ116" s="249">
        <f t="shared" si="471"/>
        <v>0</v>
      </c>
      <c r="IA116" s="249">
        <f t="shared" si="471"/>
        <v>0</v>
      </c>
      <c r="IB116" s="249">
        <f t="shared" si="471"/>
        <v>0</v>
      </c>
      <c r="IC116" s="249">
        <f t="shared" si="471"/>
        <v>0</v>
      </c>
      <c r="ID116" s="250">
        <f t="shared" si="471"/>
        <v>0</v>
      </c>
      <c r="IE116" s="248">
        <f t="shared" si="472"/>
        <v>0</v>
      </c>
      <c r="IF116" s="249">
        <f t="shared" si="472"/>
        <v>0</v>
      </c>
      <c r="IG116" s="249">
        <f t="shared" si="472"/>
        <v>0</v>
      </c>
      <c r="IH116" s="249">
        <f t="shared" si="472"/>
        <v>0</v>
      </c>
      <c r="II116" s="249">
        <f t="shared" si="472"/>
        <v>0</v>
      </c>
      <c r="IJ116" s="249">
        <f t="shared" si="472"/>
        <v>0</v>
      </c>
      <c r="IK116" s="249">
        <f t="shared" si="472"/>
        <v>0</v>
      </c>
      <c r="IL116" s="250">
        <f t="shared" si="472"/>
        <v>0</v>
      </c>
      <c r="IM116" s="251" t="e">
        <f t="shared" si="203"/>
        <v>#REF!</v>
      </c>
      <c r="IN116" s="252" t="e">
        <f t="shared" si="204"/>
        <v>#REF!</v>
      </c>
      <c r="IO116" s="252">
        <f t="shared" si="205"/>
        <v>0</v>
      </c>
      <c r="IP116" s="252">
        <f t="shared" si="206"/>
        <v>0</v>
      </c>
      <c r="IQ116" s="253">
        <f t="shared" si="207"/>
        <v>0</v>
      </c>
      <c r="IR116" s="405" t="e">
        <f t="shared" si="473"/>
        <v>#REF!</v>
      </c>
      <c r="IS116" s="246">
        <f t="shared" si="202"/>
        <v>13</v>
      </c>
      <c r="IT116" s="254" t="e">
        <f t="shared" si="464"/>
        <v>#REF!</v>
      </c>
      <c r="IU116" s="682">
        <v>2600</v>
      </c>
      <c r="IV116" s="410">
        <v>6</v>
      </c>
      <c r="IW116" s="666" t="s">
        <v>253</v>
      </c>
      <c r="IX116" s="667" t="e">
        <f t="shared" si="474"/>
        <v>#REF!</v>
      </c>
      <c r="IY116" s="668" t="e">
        <f t="shared" si="465"/>
        <v>#REF!</v>
      </c>
      <c r="IZ116" s="669">
        <v>3</v>
      </c>
      <c r="JA116" s="670">
        <v>2</v>
      </c>
      <c r="JB116" s="668" t="e">
        <f t="shared" si="466"/>
        <v>#REF!</v>
      </c>
      <c r="JC116" s="669">
        <f t="shared" si="475"/>
        <v>3</v>
      </c>
      <c r="JD116" s="670">
        <f t="shared" si="475"/>
        <v>2</v>
      </c>
      <c r="JE116" s="671" t="e">
        <f t="shared" si="467"/>
        <v>#REF!</v>
      </c>
      <c r="JF116" s="672">
        <v>3</v>
      </c>
      <c r="JG116" s="673">
        <v>0</v>
      </c>
      <c r="JH116" s="671"/>
      <c r="JI116" s="672"/>
      <c r="JJ116" s="673"/>
      <c r="JK116" s="419"/>
      <c r="JL116" s="420"/>
      <c r="JM116" s="421"/>
      <c r="JN116" s="680">
        <v>1.06</v>
      </c>
      <c r="JO116" s="680">
        <v>1.06</v>
      </c>
      <c r="JP116" s="680">
        <v>1</v>
      </c>
      <c r="JQ116" s="680">
        <v>1</v>
      </c>
      <c r="JR116" s="681">
        <v>1</v>
      </c>
      <c r="JS116" s="676" t="e">
        <f t="shared" si="201"/>
        <v>#REF!</v>
      </c>
    </row>
    <row r="117" spans="25:279" ht="20.100000000000001" customHeight="1">
      <c r="Y117" s="381" t="e">
        <f>N!IK92</f>
        <v>#REF!</v>
      </c>
      <c r="Z117" s="378" t="s">
        <v>74</v>
      </c>
      <c r="AA117" s="240" t="e">
        <f>IF(AA$32="",IF(AA$31="",(SUMIF(S!$HC$15:$HL$15,'Ciclo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Semaforico'!AA$30,O!$HC92:$HL92))*AA$31),(SUMIF(S!$HC$15:$HL$15,'Ciclo Semaforico'!AA$32,S!$HC92:$HL92)+SUMIF(N!$HC$15:$HL$15,'Ciclo Semaforico'!AA$32,N!$HC92:$HL92)+SUMIF(E!$HC$15:$HL$15,'Ciclo Semaforico'!AA$32,E!$HC92:$HL92)+SUMIF(O!$HC$15:$HL$15,'Ciclo Semaforico'!AA$32,O!$HC92:$HL92))-IF(AA$31="",(SUMIF(S!$HC$15:$HL$15,'Ciclo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Semaforico'!AA$30,O!$HC92:$HL92))*AA$31))</f>
        <v>#REF!</v>
      </c>
      <c r="AB117" s="241" t="e">
        <f>IF(AB$32="",IF(AB$31="",(SUMIF(S!$HC$15:$HL$15,'Ciclo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Semaforico'!AB$30,O!$HC92:$HL92))*AB$31),(SUMIF(S!$HC$15:$HL$15,'Ciclo Semaforico'!AB$32,S!$HC92:$HL92)+SUMIF(N!$HC$15:$HL$15,'Ciclo Semaforico'!AB$32,N!$HC92:$HL92)+SUMIF(E!$HC$15:$HL$15,'Ciclo Semaforico'!AB$32,E!$HC92:$HL92)+SUMIF(O!$HC$15:$HL$15,'Ciclo Semaforico'!AB$32,O!$HC92:$HL92))-IF(AB$31="",(SUMIF(S!$HC$15:$HL$15,'Ciclo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Semaforico'!AB$30,O!$HC92:$HL92))*AB$31))</f>
        <v>#REF!</v>
      </c>
      <c r="AC117" s="241" t="e">
        <f>IF(AC$32="",IF(AC$31="",(SUMIF(S!$HC$15:$HL$15,'Ciclo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Semaforico'!AC$30,O!$HC92:$HL92))*AC$31),(SUMIF(S!$HC$15:$HL$15,'Ciclo Semaforico'!AC$32,S!$HC92:$HL92)+SUMIF(N!$HC$15:$HL$15,'Ciclo Semaforico'!AC$32,N!$HC92:$HL92)+SUMIF(E!$HC$15:$HL$15,'Ciclo Semaforico'!AC$32,E!$HC92:$HL92)+SUMIF(O!$HC$15:$HL$15,'Ciclo Semaforico'!AC$32,O!$HC92:$HL92))-IF(AC$31="",(SUMIF(S!$HC$15:$HL$15,'Ciclo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Semaforico'!AC$30,O!$HC92:$HL92))*AC$31))</f>
        <v>#REF!</v>
      </c>
      <c r="AD117" s="241" t="e">
        <f>IF(AD$32="",IF(AD$31="",(SUMIF(S!$HC$15:$HL$15,'Ciclo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Semaforico'!AD$30,O!$HC92:$HL92))*AD$31),(SUMIF(S!$HC$15:$HL$15,'Ciclo Semaforico'!AD$32,S!$HC92:$HL92)+SUMIF(N!$HC$15:$HL$15,'Ciclo Semaforico'!AD$32,N!$HC92:$HL92)+SUMIF(E!$HC$15:$HL$15,'Ciclo Semaforico'!AD$32,E!$HC92:$HL92)+SUMIF(O!$HC$15:$HL$15,'Ciclo Semaforico'!AD$32,O!$HC92:$HL92))-IF(AD$31="",(SUMIF(S!$HC$15:$HL$15,'Ciclo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Semaforico'!AD$30,O!$HC92:$HL92))*AD$31))</f>
        <v>#REF!</v>
      </c>
      <c r="AE117" s="241" t="e">
        <f>IF(AE$32="",IF(AE$31="",(SUMIF(S!$HC$15:$HL$15,'Ciclo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Semaforico'!AE$30,O!$HC92:$HL92))*AE$31),(SUMIF(S!$HC$15:$HL$15,'Ciclo Semaforico'!AE$32,S!$HC92:$HL92)+SUMIF(N!$HC$15:$HL$15,'Ciclo Semaforico'!AE$32,N!$HC92:$HL92)+SUMIF(E!$HC$15:$HL$15,'Ciclo Semaforico'!AE$32,E!$HC92:$HL92)+SUMIF(O!$HC$15:$HL$15,'Ciclo Semaforico'!AE$32,O!$HC92:$HL92))-IF(AE$31="",(SUMIF(S!$HC$15:$HL$15,'Ciclo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Semaforico'!AE$30,O!$HC92:$HL92))*AE$31))</f>
        <v>#REF!</v>
      </c>
      <c r="AF117" s="241" t="e">
        <f>IF(AF$32="",IF(AF$31="",(SUMIF(S!$HC$15:$HL$15,'Ciclo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Semaforico'!AF$30,O!$HC92:$HL92))*AF$31),(SUMIF(S!$HC$15:$HL$15,'Ciclo Semaforico'!AF$32,S!$HC92:$HL92)+SUMIF(N!$HC$15:$HL$15,'Ciclo Semaforico'!AF$32,N!$HC92:$HL92)+SUMIF(E!$HC$15:$HL$15,'Ciclo Semaforico'!AF$32,E!$HC92:$HL92)+SUMIF(O!$HC$15:$HL$15,'Ciclo Semaforico'!AF$32,O!$HC92:$HL92))-IF(AF$31="",(SUMIF(S!$HC$15:$HL$15,'Ciclo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Semaforico'!AF$30,O!$HC92:$HL92))*AF$31))</f>
        <v>#REF!</v>
      </c>
      <c r="AG117" s="241" t="e">
        <f>IF(AG$32="",IF(AG$31="",(SUMIF(S!$HC$15:$HL$15,'Ciclo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Semaforico'!AG$30,O!$HC92:$HL92))*AG$31),(SUMIF(S!$HC$15:$HL$15,'Ciclo Semaforico'!AG$32,S!$HC92:$HL92)+SUMIF(N!$HC$15:$HL$15,'Ciclo Semaforico'!AG$32,N!$HC92:$HL92)+SUMIF(E!$HC$15:$HL$15,'Ciclo Semaforico'!AG$32,E!$HC92:$HL92)+SUMIF(O!$HC$15:$HL$15,'Ciclo Semaforico'!AG$32,O!$HC92:$HL92))-IF(AG$31="",(SUMIF(S!$HC$15:$HL$15,'Ciclo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Semaforico'!AG$30,O!$HC92:$HL92))*AG$31))</f>
        <v>#REF!</v>
      </c>
      <c r="AH117" s="241" t="e">
        <f>IF(AH$32="",IF(AH$31="",(SUMIF(S!$HC$15:$HL$15,'Ciclo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Semaforico'!AH$30,O!$HC92:$HL92))*AH$31),(SUMIF(S!$HC$15:$HL$15,'Ciclo Semaforico'!AH$32,S!$HC92:$HL92)+SUMIF(N!$HC$15:$HL$15,'Ciclo Semaforico'!AH$32,N!$HC92:$HL92)+SUMIF(E!$HC$15:$HL$15,'Ciclo Semaforico'!AH$32,E!$HC92:$HL92)+SUMIF(O!$HC$15:$HL$15,'Ciclo Semaforico'!AH$32,O!$HC92:$HL92))-IF(AH$31="",(SUMIF(S!$HC$15:$HL$15,'Ciclo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Semaforico'!AH$30,O!$HC92:$HL92))*AH$31))</f>
        <v>#REF!</v>
      </c>
      <c r="AI117" s="241" t="e">
        <f>IF(AI$32="",IF(AI$31="",(SUMIF(S!$HC$15:$HL$15,'Ciclo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Semaforico'!AI$30,O!$HC92:$HL92))*AI$31),(SUMIF(S!$HC$15:$HL$15,'Ciclo Semaforico'!AI$32,S!$HC92:$HL92)+SUMIF(N!$HC$15:$HL$15,'Ciclo Semaforico'!AI$32,N!$HC92:$HL92)+SUMIF(E!$HC$15:$HL$15,'Ciclo Semaforico'!AI$32,E!$HC92:$HL92)+SUMIF(O!$HC$15:$HL$15,'Ciclo Semaforico'!AI$32,O!$HC92:$HL92))-IF(AI$31="",(SUMIF(S!$HC$15:$HL$15,'Ciclo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Semaforico'!AI$30,O!$HC92:$HL92))*AI$31))</f>
        <v>#REF!</v>
      </c>
      <c r="AJ117" s="241" t="e">
        <f>IF(AJ$32="",IF(AJ$31="",(SUMIF(S!$HC$15:$HL$15,'Ciclo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Semaforico'!AJ$30,O!$HC92:$HL92))*AJ$31),(SUMIF(S!$HC$15:$HL$15,'Ciclo Semaforico'!AJ$32,S!$HC92:$HL92)+SUMIF(N!$HC$15:$HL$15,'Ciclo Semaforico'!AJ$32,N!$HC92:$HL92)+SUMIF(E!$HC$15:$HL$15,'Ciclo Semaforico'!AJ$32,E!$HC92:$HL92)+SUMIF(O!$HC$15:$HL$15,'Ciclo Semaforico'!AJ$32,O!$HC92:$HL92))-IF(AJ$31="",(SUMIF(S!$HC$15:$HL$15,'Ciclo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Semaforico'!AJ$30,O!$HC92:$HL92))*AJ$31))</f>
        <v>#REF!</v>
      </c>
      <c r="AK117" s="241" t="e">
        <f>IF(AK$32="",IF(AK$31="",(SUMIF(S!$HC$15:$HL$15,'Ciclo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Semaforico'!AK$30,O!$HC92:$HL92))*AK$31),(SUMIF(S!$HC$15:$HL$15,'Ciclo Semaforico'!AK$32,S!$HC92:$HL92)+SUMIF(N!$HC$15:$HL$15,'Ciclo Semaforico'!AK$32,N!$HC92:$HL92)+SUMIF(E!$HC$15:$HL$15,'Ciclo Semaforico'!AK$32,E!$HC92:$HL92)+SUMIF(O!$HC$15:$HL$15,'Ciclo Semaforico'!AK$32,O!$HC92:$HL92))-IF(AK$31="",(SUMIF(S!$HC$15:$HL$15,'Ciclo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Semaforico'!AK$30,O!$HC92:$HL92))*AK$31))</f>
        <v>#REF!</v>
      </c>
      <c r="AL117" s="242">
        <f>IF(AL$32="",IF(AL$31="",(SUMIF(S!$HC$15:$HL$15,'Ciclo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Semaforico'!AL$30,O!$HC92:$HL92))*AL$31),(SUMIF(S!$HC$15:$HL$15,'Ciclo Semaforico'!AL$32,S!$HC92:$HL92)+SUMIF(N!$HC$15:$HL$15,'Ciclo Semaforico'!AL$32,N!$HC92:$HL92)+SUMIF(E!$HC$15:$HL$15,'Ciclo Semaforico'!AL$32,E!$HC92:$HL92)+SUMIF(O!$HC$15:$HL$15,'Ciclo Semaforico'!AL$32,O!$HC92:$HL92))-IF(AL$31="",(SUMIF(S!$HC$15:$HL$15,'Ciclo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Semaforico'!AL$30,O!$HC92:$HL92))*AL$31))</f>
        <v>0</v>
      </c>
      <c r="AM117" s="240" t="e">
        <f>IF(AM$32="",IF(AM$31="",(SUMIF(S!$HC$15:$HL$15,'Ciclo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Semaforico'!AM$30,O!$HC92:$HL92))*AM$31),(SUMIF(S!$HC$15:$HL$15,'Ciclo Semaforico'!AM$32,S!$HC92:$HL92)+SUMIF(N!$HC$15:$HL$15,'Ciclo Semaforico'!AM$32,N!$HC92:$HL92)+SUMIF(E!$HC$15:$HL$15,'Ciclo Semaforico'!AM$32,E!$HC92:$HL92)+SUMIF(O!$HC$15:$HL$15,'Ciclo Semaforico'!AM$32,O!$HC92:$HL92))-IF(AM$31="",(SUMIF(S!$HC$15:$HL$15,'Ciclo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Semaforico'!AM$30,O!$HC92:$HL92))*AM$31))</f>
        <v>#REF!</v>
      </c>
      <c r="AN117" s="241" t="e">
        <f>IF(AN$32="",IF(AN$31="",(SUMIF(S!$HC$15:$HL$15,'Ciclo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Semaforico'!AN$30,O!$HC92:$HL92))*AN$31),(SUMIF(S!$HC$15:$HL$15,'Ciclo Semaforico'!AN$32,S!$HC92:$HL92)+SUMIF(N!$HC$15:$HL$15,'Ciclo Semaforico'!AN$32,N!$HC92:$HL92)+SUMIF(E!$HC$15:$HL$15,'Ciclo Semaforico'!AN$32,E!$HC92:$HL92)+SUMIF(O!$HC$15:$HL$15,'Ciclo Semaforico'!AN$32,O!$HC92:$HL92))-IF(AN$31="",(SUMIF(S!$HC$15:$HL$15,'Ciclo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Semaforico'!AN$30,O!$HC92:$HL92))*AN$31))</f>
        <v>#REF!</v>
      </c>
      <c r="AO117" s="241" t="e">
        <f>IF(AO$32="",IF(AO$31="",(SUMIF(S!$HC$15:$HL$15,'Ciclo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Semaforico'!AO$30,O!$HC92:$HL92))*AO$31),(SUMIF(S!$HC$15:$HL$15,'Ciclo Semaforico'!AO$32,S!$HC92:$HL92)+SUMIF(N!$HC$15:$HL$15,'Ciclo Semaforico'!AO$32,N!$HC92:$HL92)+SUMIF(E!$HC$15:$HL$15,'Ciclo Semaforico'!AO$32,E!$HC92:$HL92)+SUMIF(O!$HC$15:$HL$15,'Ciclo Semaforico'!AO$32,O!$HC92:$HL92))-IF(AO$31="",(SUMIF(S!$HC$15:$HL$15,'Ciclo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Semaforico'!AO$30,O!$HC92:$HL92))*AO$31))</f>
        <v>#REF!</v>
      </c>
      <c r="AP117" s="241">
        <f>IF(AP$32="",IF(AP$31="",(SUMIF(S!$HC$15:$HL$15,'Ciclo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Semaforico'!AP$30,O!$HC92:$HL92))*AP$31),(SUMIF(S!$HC$15:$HL$15,'Ciclo Semaforico'!AP$32,S!$HC92:$HL92)+SUMIF(N!$HC$15:$HL$15,'Ciclo Semaforico'!AP$32,N!$HC92:$HL92)+SUMIF(E!$HC$15:$HL$15,'Ciclo Semaforico'!AP$32,E!$HC92:$HL92)+SUMIF(O!$HC$15:$HL$15,'Ciclo Semaforico'!AP$32,O!$HC92:$HL92))-IF(AP$31="",(SUMIF(S!$HC$15:$HL$15,'Ciclo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Semaforico'!AP$30,O!$HC92:$HL92))*AP$31))</f>
        <v>0</v>
      </c>
      <c r="AQ117" s="241">
        <f>IF(AQ$32="",IF(AQ$31="",(SUMIF(S!$HC$15:$HL$15,'Ciclo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Semaforico'!AQ$30,O!$HC92:$HL92))*AQ$31),(SUMIF(S!$HC$15:$HL$15,'Ciclo Semaforico'!AQ$32,S!$HC92:$HL92)+SUMIF(N!$HC$15:$HL$15,'Ciclo Semaforico'!AQ$32,N!$HC92:$HL92)+SUMIF(E!$HC$15:$HL$15,'Ciclo Semaforico'!AQ$32,E!$HC92:$HL92)+SUMIF(O!$HC$15:$HL$15,'Ciclo Semaforico'!AQ$32,O!$HC92:$HL92))-IF(AQ$31="",(SUMIF(S!$HC$15:$HL$15,'Ciclo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Semaforico'!AQ$30,O!$HC92:$HL92))*AQ$31))</f>
        <v>0</v>
      </c>
      <c r="AR117" s="241">
        <f>IF(AR$32="",IF(AR$31="",(SUMIF(S!$HC$15:$HL$15,'Ciclo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Semaforico'!AR$30,O!$HC92:$HL92))*AR$31),(SUMIF(S!$HC$15:$HL$15,'Ciclo Semaforico'!AR$32,S!$HC92:$HL92)+SUMIF(N!$HC$15:$HL$15,'Ciclo Semaforico'!AR$32,N!$HC92:$HL92)+SUMIF(E!$HC$15:$HL$15,'Ciclo Semaforico'!AR$32,E!$HC92:$HL92)+SUMIF(O!$HC$15:$HL$15,'Ciclo Semaforico'!AR$32,O!$HC92:$HL92))-IF(AR$31="",(SUMIF(S!$HC$15:$HL$15,'Ciclo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Semaforico'!AR$30,O!$HC92:$HL92))*AR$31))</f>
        <v>0</v>
      </c>
      <c r="AS117" s="241">
        <f>IF(AS$32="",IF(AS$31="",(SUMIF(S!$HC$15:$HL$15,'Ciclo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Semaforico'!AS$30,O!$HC92:$HL92))*AS$31),(SUMIF(S!$HC$15:$HL$15,'Ciclo Semaforico'!AS$32,S!$HC92:$HL92)+SUMIF(N!$HC$15:$HL$15,'Ciclo Semaforico'!AS$32,N!$HC92:$HL92)+SUMIF(E!$HC$15:$HL$15,'Ciclo Semaforico'!AS$32,E!$HC92:$HL92)+SUMIF(O!$HC$15:$HL$15,'Ciclo Semaforico'!AS$32,O!$HC92:$HL92))-IF(AS$31="",(SUMIF(S!$HC$15:$HL$15,'Ciclo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Semaforico'!AS$30,O!$HC92:$HL92))*AS$31))</f>
        <v>0</v>
      </c>
      <c r="AT117" s="241">
        <f>IF(AT$32="",IF(AT$31="",(SUMIF(S!$HC$15:$HL$15,'Ciclo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Semaforico'!AT$30,O!$HC92:$HL92))*AT$31),(SUMIF(S!$HC$15:$HL$15,'Ciclo Semaforico'!AT$32,S!$HC92:$HL92)+SUMIF(N!$HC$15:$HL$15,'Ciclo Semaforico'!AT$32,N!$HC92:$HL92)+SUMIF(E!$HC$15:$HL$15,'Ciclo Semaforico'!AT$32,E!$HC92:$HL92)+SUMIF(O!$HC$15:$HL$15,'Ciclo Semaforico'!AT$32,O!$HC92:$HL92))-IF(AT$31="",(SUMIF(S!$HC$15:$HL$15,'Ciclo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Semaforico'!AT$30,O!$HC92:$HL92))*AT$31))</f>
        <v>0</v>
      </c>
      <c r="AU117" s="241">
        <f>IF(AU$32="",IF(AU$31="",(SUMIF(S!$HC$15:$HL$15,'Ciclo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Semaforico'!AU$30,O!$HC92:$HL92))*AU$31),(SUMIF(S!$HC$15:$HL$15,'Ciclo Semaforico'!AU$32,S!$HC92:$HL92)+SUMIF(N!$HC$15:$HL$15,'Ciclo Semaforico'!AU$32,N!$HC92:$HL92)+SUMIF(E!$HC$15:$HL$15,'Ciclo Semaforico'!AU$32,E!$HC92:$HL92)+SUMIF(O!$HC$15:$HL$15,'Ciclo Semaforico'!AU$32,O!$HC92:$HL92))-IF(AU$31="",(SUMIF(S!$HC$15:$HL$15,'Ciclo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Semaforico'!AU$30,O!$HC92:$HL92))*AU$31))</f>
        <v>0</v>
      </c>
      <c r="AV117" s="241">
        <f>IF(AV$32="",IF(AV$31="",(SUMIF(S!$HC$15:$HL$15,'Ciclo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Semaforico'!AV$30,O!$HC92:$HL92))*AV$31),(SUMIF(S!$HC$15:$HL$15,'Ciclo Semaforico'!AV$32,S!$HC92:$HL92)+SUMIF(N!$HC$15:$HL$15,'Ciclo Semaforico'!AV$32,N!$HC92:$HL92)+SUMIF(E!$HC$15:$HL$15,'Ciclo Semaforico'!AV$32,E!$HC92:$HL92)+SUMIF(O!$HC$15:$HL$15,'Ciclo Semaforico'!AV$32,O!$HC92:$HL92))-IF(AV$31="",(SUMIF(S!$HC$15:$HL$15,'Ciclo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Semaforico'!AV$30,O!$HC92:$HL92))*AV$31))</f>
        <v>0</v>
      </c>
      <c r="AW117" s="241">
        <f>IF(AW$32="",IF(AW$31="",(SUMIF(S!$HC$15:$HL$15,'Ciclo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Semaforico'!AW$30,O!$HC92:$HL92))*AW$31),(SUMIF(S!$HC$15:$HL$15,'Ciclo Semaforico'!AW$32,S!$HC92:$HL92)+SUMIF(N!$HC$15:$HL$15,'Ciclo Semaforico'!AW$32,N!$HC92:$HL92)+SUMIF(E!$HC$15:$HL$15,'Ciclo Semaforico'!AW$32,E!$HC92:$HL92)+SUMIF(O!$HC$15:$HL$15,'Ciclo Semaforico'!AW$32,O!$HC92:$HL92))-IF(AW$31="",(SUMIF(S!$HC$15:$HL$15,'Ciclo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Semaforico'!AW$30,O!$HC92:$HL92))*AW$31))</f>
        <v>0</v>
      </c>
      <c r="AX117" s="242">
        <f>IF(AX$32="",IF(AX$31="",(SUMIF(S!$HC$15:$HL$15,'Ciclo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Semaforico'!AX$30,O!$HC92:$HL92))*AX$31),(SUMIF(S!$HC$15:$HL$15,'Ciclo Semaforico'!AX$32,S!$HC92:$HL92)+SUMIF(N!$HC$15:$HL$15,'Ciclo Semaforico'!AX$32,N!$HC92:$HL92)+SUMIF(E!$HC$15:$HL$15,'Ciclo Semaforico'!AX$32,E!$HC92:$HL92)+SUMIF(O!$HC$15:$HL$15,'Ciclo Semaforico'!AX$32,O!$HC92:$HL92))-IF(AX$31="",(SUMIF(S!$HC$15:$HL$15,'Ciclo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Semaforico'!AX$30,O!$HC92:$HL92))*AX$31))</f>
        <v>0</v>
      </c>
      <c r="AY117" s="240">
        <f>IF(AY$32="",IF(AY$31="",(SUMIF(S!$HC$15:$HL$15,'Ciclo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Semaforico'!AY$30,O!$HC92:$HL92))*AY$31),(SUMIF(S!$HC$15:$HL$15,'Ciclo Semaforico'!AY$32,S!$HC92:$HL92)+SUMIF(N!$HC$15:$HL$15,'Ciclo Semaforico'!AY$32,N!$HC92:$HL92)+SUMIF(E!$HC$15:$HL$15,'Ciclo Semaforico'!AY$32,E!$HC92:$HL92)+SUMIF(O!$HC$15:$HL$15,'Ciclo Semaforico'!AY$32,O!$HC92:$HL92))-IF(AY$31="",(SUMIF(S!$HC$15:$HL$15,'Ciclo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Semaforico'!AY$30,O!$HC92:$HL92))*AY$31))</f>
        <v>0</v>
      </c>
      <c r="AZ117" s="241">
        <f>IF(AZ$32="",IF(AZ$31="",(SUMIF(S!$HC$15:$HL$15,'Ciclo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Semaforico'!AZ$30,O!$HC92:$HL92))*AZ$31),(SUMIF(S!$HC$15:$HL$15,'Ciclo Semaforico'!AZ$32,S!$HC92:$HL92)+SUMIF(N!$HC$15:$HL$15,'Ciclo Semaforico'!AZ$32,N!$HC92:$HL92)+SUMIF(E!$HC$15:$HL$15,'Ciclo Semaforico'!AZ$32,E!$HC92:$HL92)+SUMIF(O!$HC$15:$HL$15,'Ciclo Semaforico'!AZ$32,O!$HC92:$HL92))-IF(AZ$31="",(SUMIF(S!$HC$15:$HL$15,'Ciclo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Semaforico'!AZ$30,O!$HC92:$HL92))*AZ$31))</f>
        <v>0</v>
      </c>
      <c r="BA117" s="241">
        <f>IF(BA$32="",IF(BA$31="",(SUMIF(S!$HC$15:$HL$15,'Ciclo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Semaforico'!BA$30,O!$HC92:$HL92))*BA$31),(SUMIF(S!$HC$15:$HL$15,'Ciclo Semaforico'!BA$32,S!$HC92:$HL92)+SUMIF(N!$HC$15:$HL$15,'Ciclo Semaforico'!BA$32,N!$HC92:$HL92)+SUMIF(E!$HC$15:$HL$15,'Ciclo Semaforico'!BA$32,E!$HC92:$HL92)+SUMIF(O!$HC$15:$HL$15,'Ciclo Semaforico'!BA$32,O!$HC92:$HL92))-IF(BA$31="",(SUMIF(S!$HC$15:$HL$15,'Ciclo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Semaforico'!BA$30,O!$HC92:$HL92))*BA$31))</f>
        <v>0</v>
      </c>
      <c r="BB117" s="241">
        <f>IF(BB$32="",IF(BB$31="",(SUMIF(S!$HC$15:$HL$15,'Ciclo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Semaforico'!BB$30,O!$HC92:$HL92))*BB$31),(SUMIF(S!$HC$15:$HL$15,'Ciclo Semaforico'!BB$32,S!$HC92:$HL92)+SUMIF(N!$HC$15:$HL$15,'Ciclo Semaforico'!BB$32,N!$HC92:$HL92)+SUMIF(E!$HC$15:$HL$15,'Ciclo Semaforico'!BB$32,E!$HC92:$HL92)+SUMIF(O!$HC$15:$HL$15,'Ciclo Semaforico'!BB$32,O!$HC92:$HL92))-IF(BB$31="",(SUMIF(S!$HC$15:$HL$15,'Ciclo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Semaforico'!BB$30,O!$HC92:$HL92))*BB$31))</f>
        <v>0</v>
      </c>
      <c r="BC117" s="241">
        <f>IF(BC$32="",IF(BC$31="",(SUMIF(S!$HC$15:$HL$15,'Ciclo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Semaforico'!BC$30,O!$HC92:$HL92))*BC$31),(SUMIF(S!$HC$15:$HL$15,'Ciclo Semaforico'!BC$32,S!$HC92:$HL92)+SUMIF(N!$HC$15:$HL$15,'Ciclo Semaforico'!BC$32,N!$HC92:$HL92)+SUMIF(E!$HC$15:$HL$15,'Ciclo Semaforico'!BC$32,E!$HC92:$HL92)+SUMIF(O!$HC$15:$HL$15,'Ciclo Semaforico'!BC$32,O!$HC92:$HL92))-IF(BC$31="",(SUMIF(S!$HC$15:$HL$15,'Ciclo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Semaforico'!BC$30,O!$HC92:$HL92))*BC$31))</f>
        <v>0</v>
      </c>
      <c r="BD117" s="241">
        <f>IF(BD$32="",IF(BD$31="",(SUMIF(S!$HC$15:$HL$15,'Ciclo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Semaforico'!BD$30,O!$HC92:$HL92))*BD$31),(SUMIF(S!$HC$15:$HL$15,'Ciclo Semaforico'!BD$32,S!$HC92:$HL92)+SUMIF(N!$HC$15:$HL$15,'Ciclo Semaforico'!BD$32,N!$HC92:$HL92)+SUMIF(E!$HC$15:$HL$15,'Ciclo Semaforico'!BD$32,E!$HC92:$HL92)+SUMIF(O!$HC$15:$HL$15,'Ciclo Semaforico'!BD$32,O!$HC92:$HL92))-IF(BD$31="",(SUMIF(S!$HC$15:$HL$15,'Ciclo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Semaforico'!BD$30,O!$HC92:$HL92))*BD$31))</f>
        <v>0</v>
      </c>
      <c r="BE117" s="241">
        <f>IF(BE$32="",IF(BE$31="",(SUMIF(S!$HC$15:$HL$15,'Ciclo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Semaforico'!BE$30,O!$HC92:$HL92))*BE$31),(SUMIF(S!$HC$15:$HL$15,'Ciclo Semaforico'!BE$32,S!$HC92:$HL92)+SUMIF(N!$HC$15:$HL$15,'Ciclo Semaforico'!BE$32,N!$HC92:$HL92)+SUMIF(E!$HC$15:$HL$15,'Ciclo Semaforico'!BE$32,E!$HC92:$HL92)+SUMIF(O!$HC$15:$HL$15,'Ciclo Semaforico'!BE$32,O!$HC92:$HL92))-IF(BE$31="",(SUMIF(S!$HC$15:$HL$15,'Ciclo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Semaforico'!BE$30,O!$HC92:$HL92))*BE$31))</f>
        <v>0</v>
      </c>
      <c r="BF117" s="241">
        <f>IF(BF$32="",IF(BF$31="",(SUMIF(S!$HC$15:$HL$15,'Ciclo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Semaforico'!BF$30,O!$HC92:$HL92))*BF$31),(SUMIF(S!$HC$15:$HL$15,'Ciclo Semaforico'!BF$32,S!$HC92:$HL92)+SUMIF(N!$HC$15:$HL$15,'Ciclo Semaforico'!BF$32,N!$HC92:$HL92)+SUMIF(E!$HC$15:$HL$15,'Ciclo Semaforico'!BF$32,E!$HC92:$HL92)+SUMIF(O!$HC$15:$HL$15,'Ciclo Semaforico'!BF$32,O!$HC92:$HL92))-IF(BF$31="",(SUMIF(S!$HC$15:$HL$15,'Ciclo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Semaforico'!BF$30,O!$HC92:$HL92))*BF$31))</f>
        <v>0</v>
      </c>
      <c r="BG117" s="241">
        <f>IF(BG$32="",IF(BG$31="",(SUMIF(S!$HC$15:$HL$15,'Ciclo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Semaforico'!BG$30,O!$HC92:$HL92))*BG$31),(SUMIF(S!$HC$15:$HL$15,'Ciclo Semaforico'!BG$32,S!$HC92:$HL92)+SUMIF(N!$HC$15:$HL$15,'Ciclo Semaforico'!BG$32,N!$HC92:$HL92)+SUMIF(E!$HC$15:$HL$15,'Ciclo Semaforico'!BG$32,E!$HC92:$HL92)+SUMIF(O!$HC$15:$HL$15,'Ciclo Semaforico'!BG$32,O!$HC92:$HL92))-IF(BG$31="",(SUMIF(S!$HC$15:$HL$15,'Ciclo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Semaforico'!BG$30,O!$HC92:$HL92))*BG$31))</f>
        <v>0</v>
      </c>
      <c r="BH117" s="241">
        <f>IF(BH$32="",IF(BH$31="",(SUMIF(S!$HC$15:$HL$15,'Ciclo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Semaforico'!BH$30,O!$HC92:$HL92))*BH$31),(SUMIF(S!$HC$15:$HL$15,'Ciclo Semaforico'!BH$32,S!$HC92:$HL92)+SUMIF(N!$HC$15:$HL$15,'Ciclo Semaforico'!BH$32,N!$HC92:$HL92)+SUMIF(E!$HC$15:$HL$15,'Ciclo Semaforico'!BH$32,E!$HC92:$HL92)+SUMIF(O!$HC$15:$HL$15,'Ciclo Semaforico'!BH$32,O!$HC92:$HL92))-IF(BH$31="",(SUMIF(S!$HC$15:$HL$15,'Ciclo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Semaforico'!BH$30,O!$HC92:$HL92))*BH$31))</f>
        <v>0</v>
      </c>
      <c r="BI117" s="241">
        <f>IF(BI$32="",IF(BI$31="",(SUMIF(S!$HC$15:$HL$15,'Ciclo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Semaforico'!BI$30,O!$HC92:$HL92))*BI$31),(SUMIF(S!$HC$15:$HL$15,'Ciclo Semaforico'!BI$32,S!$HC92:$HL92)+SUMIF(N!$HC$15:$HL$15,'Ciclo Semaforico'!BI$32,N!$HC92:$HL92)+SUMIF(E!$HC$15:$HL$15,'Ciclo Semaforico'!BI$32,E!$HC92:$HL92)+SUMIF(O!$HC$15:$HL$15,'Ciclo Semaforico'!BI$32,O!$HC92:$HL92))-IF(BI$31="",(SUMIF(S!$HC$15:$HL$15,'Ciclo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Semaforico'!BI$30,O!$HC92:$HL92))*BI$31))</f>
        <v>0</v>
      </c>
      <c r="BJ117" s="242">
        <f>IF(BJ$32="",IF(BJ$31="",(SUMIF(S!$HC$15:$HL$15,'Ciclo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Semaforico'!BJ$30,O!$HC92:$HL92))*BJ$31),(SUMIF(S!$HC$15:$HL$15,'Ciclo Semaforico'!BJ$32,S!$HC92:$HL92)+SUMIF(N!$HC$15:$HL$15,'Ciclo Semaforico'!BJ$32,N!$HC92:$HL92)+SUMIF(E!$HC$15:$HL$15,'Ciclo Semaforico'!BJ$32,E!$HC92:$HL92)+SUMIF(O!$HC$15:$HL$15,'Ciclo Semaforico'!BJ$32,O!$HC92:$HL92))-IF(BJ$31="",(SUMIF(S!$HC$15:$HL$15,'Ciclo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Semaforico'!BJ$30,O!$HC92:$HL92))*BJ$31))</f>
        <v>0</v>
      </c>
      <c r="BK117" s="240">
        <f>IF(BK$32="",IF(BK$31="",(SUMIF(S!$HC$15:$HL$15,'Ciclo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Semaforico'!BK$30,O!$HC92:$HL92))*BK$31),(SUMIF(S!$HC$15:$HL$15,'Ciclo Semaforico'!BK$32,S!$HC92:$HL92)+SUMIF(N!$HC$15:$HL$15,'Ciclo Semaforico'!BK$32,N!$HC92:$HL92)+SUMIF(E!$HC$15:$HL$15,'Ciclo Semaforico'!BK$32,E!$HC92:$HL92)+SUMIF(O!$HC$15:$HL$15,'Ciclo Semaforico'!BK$32,O!$HC92:$HL92))-IF(BK$31="",(SUMIF(S!$HC$15:$HL$15,'Ciclo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Semaforico'!BK$30,O!$HC92:$HL92))*BK$31))</f>
        <v>0</v>
      </c>
      <c r="BL117" s="241">
        <f>IF(BL$32="",IF(BL$31="",(SUMIF(S!$HC$15:$HL$15,'Ciclo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Semaforico'!BL$30,O!$HC92:$HL92))*BL$31),(SUMIF(S!$HC$15:$HL$15,'Ciclo Semaforico'!BL$32,S!$HC92:$HL92)+SUMIF(N!$HC$15:$HL$15,'Ciclo Semaforico'!BL$32,N!$HC92:$HL92)+SUMIF(E!$HC$15:$HL$15,'Ciclo Semaforico'!BL$32,E!$HC92:$HL92)+SUMIF(O!$HC$15:$HL$15,'Ciclo Semaforico'!BL$32,O!$HC92:$HL92))-IF(BL$31="",(SUMIF(S!$HC$15:$HL$15,'Ciclo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Semaforico'!BL$30,O!$HC92:$HL92))*BL$31))</f>
        <v>0</v>
      </c>
      <c r="BM117" s="241">
        <f>IF(BM$32="",IF(BM$31="",(SUMIF(S!$HC$15:$HL$15,'Ciclo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Semaforico'!BM$30,O!$HC92:$HL92))*BM$31),(SUMIF(S!$HC$15:$HL$15,'Ciclo Semaforico'!BM$32,S!$HC92:$HL92)+SUMIF(N!$HC$15:$HL$15,'Ciclo Semaforico'!BM$32,N!$HC92:$HL92)+SUMIF(E!$HC$15:$HL$15,'Ciclo Semaforico'!BM$32,E!$HC92:$HL92)+SUMIF(O!$HC$15:$HL$15,'Ciclo Semaforico'!BM$32,O!$HC92:$HL92))-IF(BM$31="",(SUMIF(S!$HC$15:$HL$15,'Ciclo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Semaforico'!BM$30,O!$HC92:$HL92))*BM$31))</f>
        <v>0</v>
      </c>
      <c r="BN117" s="241">
        <f>IF(BN$32="",IF(BN$31="",(SUMIF(S!$HC$15:$HL$15,'Ciclo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Semaforico'!BN$30,O!$HC92:$HL92))*BN$31),(SUMIF(S!$HC$15:$HL$15,'Ciclo Semaforico'!BN$32,S!$HC92:$HL92)+SUMIF(N!$HC$15:$HL$15,'Ciclo Semaforico'!BN$32,N!$HC92:$HL92)+SUMIF(E!$HC$15:$HL$15,'Ciclo Semaforico'!BN$32,E!$HC92:$HL92)+SUMIF(O!$HC$15:$HL$15,'Ciclo Semaforico'!BN$32,O!$HC92:$HL92))-IF(BN$31="",(SUMIF(S!$HC$15:$HL$15,'Ciclo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Semaforico'!BN$30,O!$HC92:$HL92))*BN$31))</f>
        <v>0</v>
      </c>
      <c r="BO117" s="241">
        <f>IF(BO$32="",IF(BO$31="",(SUMIF(S!$HC$15:$HL$15,'Ciclo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Semaforico'!BO$30,O!$HC92:$HL92))*BO$31),(SUMIF(S!$HC$15:$HL$15,'Ciclo Semaforico'!BO$32,S!$HC92:$HL92)+SUMIF(N!$HC$15:$HL$15,'Ciclo Semaforico'!BO$32,N!$HC92:$HL92)+SUMIF(E!$HC$15:$HL$15,'Ciclo Semaforico'!BO$32,E!$HC92:$HL92)+SUMIF(O!$HC$15:$HL$15,'Ciclo Semaforico'!BO$32,O!$HC92:$HL92))-IF(BO$31="",(SUMIF(S!$HC$15:$HL$15,'Ciclo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Semaforico'!BO$30,O!$HC92:$HL92))*BO$31))</f>
        <v>0</v>
      </c>
      <c r="BP117" s="241">
        <f>IF(BP$32="",IF(BP$31="",(SUMIF(S!$HC$15:$HL$15,'Ciclo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Semaforico'!BP$30,O!$HC92:$HL92))*BP$31),(SUMIF(S!$HC$15:$HL$15,'Ciclo Semaforico'!BP$32,S!$HC92:$HL92)+SUMIF(N!$HC$15:$HL$15,'Ciclo Semaforico'!BP$32,N!$HC92:$HL92)+SUMIF(E!$HC$15:$HL$15,'Ciclo Semaforico'!BP$32,E!$HC92:$HL92)+SUMIF(O!$HC$15:$HL$15,'Ciclo Semaforico'!BP$32,O!$HC92:$HL92))-IF(BP$31="",(SUMIF(S!$HC$15:$HL$15,'Ciclo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Semaforico'!BP$30,O!$HC92:$HL92))*BP$31))</f>
        <v>0</v>
      </c>
      <c r="BQ117" s="241">
        <f>IF(BQ$32="",IF(BQ$31="",(SUMIF(S!$HC$15:$HL$15,'Ciclo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Semaforico'!BQ$30,O!$HC92:$HL92))*BQ$31),(SUMIF(S!$HC$15:$HL$15,'Ciclo Semaforico'!BQ$32,S!$HC92:$HL92)+SUMIF(N!$HC$15:$HL$15,'Ciclo Semaforico'!BQ$32,N!$HC92:$HL92)+SUMIF(E!$HC$15:$HL$15,'Ciclo Semaforico'!BQ$32,E!$HC92:$HL92)+SUMIF(O!$HC$15:$HL$15,'Ciclo Semaforico'!BQ$32,O!$HC92:$HL92))-IF(BQ$31="",(SUMIF(S!$HC$15:$HL$15,'Ciclo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Semaforico'!BQ$30,O!$HC92:$HL92))*BQ$31))</f>
        <v>0</v>
      </c>
      <c r="BR117" s="241">
        <f>IF(BR$32="",IF(BR$31="",(SUMIF(S!$HC$15:$HL$15,'Ciclo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Semaforico'!BR$30,O!$HC92:$HL92))*BR$31),(SUMIF(S!$HC$15:$HL$15,'Ciclo Semaforico'!BR$32,S!$HC92:$HL92)+SUMIF(N!$HC$15:$HL$15,'Ciclo Semaforico'!BR$32,N!$HC92:$HL92)+SUMIF(E!$HC$15:$HL$15,'Ciclo Semaforico'!BR$32,E!$HC92:$HL92)+SUMIF(O!$HC$15:$HL$15,'Ciclo Semaforico'!BR$32,O!$HC92:$HL92))-IF(BR$31="",(SUMIF(S!$HC$15:$HL$15,'Ciclo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Semaforico'!BR$30,O!$HC92:$HL92))*BR$31))</f>
        <v>0</v>
      </c>
      <c r="BS117" s="241">
        <f>IF(BS$32="",IF(BS$31="",(SUMIF(S!$HC$15:$HL$15,'Ciclo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Semaforico'!BS$30,O!$HC92:$HL92))*BS$31),(SUMIF(S!$HC$15:$HL$15,'Ciclo Semaforico'!BS$32,S!$HC92:$HL92)+SUMIF(N!$HC$15:$HL$15,'Ciclo Semaforico'!BS$32,N!$HC92:$HL92)+SUMIF(E!$HC$15:$HL$15,'Ciclo Semaforico'!BS$32,E!$HC92:$HL92)+SUMIF(O!$HC$15:$HL$15,'Ciclo Semaforico'!BS$32,O!$HC92:$HL92))-IF(BS$31="",(SUMIF(S!$HC$15:$HL$15,'Ciclo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Semaforico'!BS$30,O!$HC92:$HL92))*BS$31))</f>
        <v>0</v>
      </c>
      <c r="BT117" s="241">
        <f>IF(BT$32="",IF(BT$31="",(SUMIF(S!$HC$15:$HL$15,'Ciclo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Semaforico'!BT$30,O!$HC92:$HL92))*BT$31),(SUMIF(S!$HC$15:$HL$15,'Ciclo Semaforico'!BT$32,S!$HC92:$HL92)+SUMIF(N!$HC$15:$HL$15,'Ciclo Semaforico'!BT$32,N!$HC92:$HL92)+SUMIF(E!$HC$15:$HL$15,'Ciclo Semaforico'!BT$32,E!$HC92:$HL92)+SUMIF(O!$HC$15:$HL$15,'Ciclo Semaforico'!BT$32,O!$HC92:$HL92))-IF(BT$31="",(SUMIF(S!$HC$15:$HL$15,'Ciclo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Semaforico'!BT$30,O!$HC92:$HL92))*BT$31))</f>
        <v>0</v>
      </c>
      <c r="BU117" s="241">
        <f>IF(BU$32="",IF(BU$31="",(SUMIF(S!$HC$15:$HL$15,'Ciclo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Semaforico'!BU$30,O!$HC92:$HL92))*BU$31),(SUMIF(S!$HC$15:$HL$15,'Ciclo Semaforico'!BU$32,S!$HC92:$HL92)+SUMIF(N!$HC$15:$HL$15,'Ciclo Semaforico'!BU$32,N!$HC92:$HL92)+SUMIF(E!$HC$15:$HL$15,'Ciclo Semaforico'!BU$32,E!$HC92:$HL92)+SUMIF(O!$HC$15:$HL$15,'Ciclo Semaforico'!BU$32,O!$HC92:$HL92))-IF(BU$31="",(SUMIF(S!$HC$15:$HL$15,'Ciclo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Semaforico'!BU$30,O!$HC92:$HL92))*BU$31))</f>
        <v>0</v>
      </c>
      <c r="BV117" s="242">
        <f>IF(BV$32="",IF(BV$31="",(SUMIF(S!$HC$15:$HL$15,'Ciclo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Semaforico'!BV$30,O!$HC92:$HL92))*BV$31),(SUMIF(S!$HC$15:$HL$15,'Ciclo Semaforico'!BV$32,S!$HC92:$HL92)+SUMIF(N!$HC$15:$HL$15,'Ciclo Semaforico'!BV$32,N!$HC92:$HL92)+SUMIF(E!$HC$15:$HL$15,'Ciclo Semaforico'!BV$32,E!$HC92:$HL92)+SUMIF(O!$HC$15:$HL$15,'Ciclo Semaforico'!BV$32,O!$HC92:$HL92))-IF(BV$31="",(SUMIF(S!$HC$15:$HL$15,'Ciclo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Semaforico'!BV$30,O!$HC92:$HL92))*BV$31))</f>
        <v>0</v>
      </c>
      <c r="BW117" s="240">
        <f>IF(BW$32="",IF(BW$31="",(SUMIF(S!$HC$15:$HL$15,'Ciclo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Semaforico'!BW$30,O!$HC92:$HL92))*BW$31),(SUMIF(S!$HC$15:$HL$15,'Ciclo Semaforico'!BW$32,S!$HC92:$HL92)+SUMIF(N!$HC$15:$HL$15,'Ciclo Semaforico'!BW$32,N!$HC92:$HL92)+SUMIF(E!$HC$15:$HL$15,'Ciclo Semaforico'!BW$32,E!$HC92:$HL92)+SUMIF(O!$HC$15:$HL$15,'Ciclo Semaforico'!BW$32,O!$HC92:$HL92))-IF(BW$31="",(SUMIF(S!$HC$15:$HL$15,'Ciclo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Semaforico'!BW$30,O!$HC92:$HL92))*BW$31))</f>
        <v>0</v>
      </c>
      <c r="BX117" s="241">
        <f>IF(BX$32="",IF(BX$31="",(SUMIF(S!$HC$15:$HL$15,'Ciclo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Semaforico'!BX$30,O!$HC92:$HL92))*BX$31),(SUMIF(S!$HC$15:$HL$15,'Ciclo Semaforico'!BX$32,S!$HC92:$HL92)+SUMIF(N!$HC$15:$HL$15,'Ciclo Semaforico'!BX$32,N!$HC92:$HL92)+SUMIF(E!$HC$15:$HL$15,'Ciclo Semaforico'!BX$32,E!$HC92:$HL92)+SUMIF(O!$HC$15:$HL$15,'Ciclo Semaforico'!BX$32,O!$HC92:$HL92))-IF(BX$31="",(SUMIF(S!$HC$15:$HL$15,'Ciclo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Semaforico'!BX$30,O!$HC92:$HL92))*BX$31))</f>
        <v>0</v>
      </c>
      <c r="BY117" s="241">
        <f>IF(BY$32="",IF(BY$31="",(SUMIF(S!$HC$15:$HL$15,'Ciclo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Semaforico'!BY$30,O!$HC92:$HL92))*BY$31),(SUMIF(S!$HC$15:$HL$15,'Ciclo Semaforico'!BY$32,S!$HC92:$HL92)+SUMIF(N!$HC$15:$HL$15,'Ciclo Semaforico'!BY$32,N!$HC92:$HL92)+SUMIF(E!$HC$15:$HL$15,'Ciclo Semaforico'!BY$32,E!$HC92:$HL92)+SUMIF(O!$HC$15:$HL$15,'Ciclo Semaforico'!BY$32,O!$HC92:$HL92))-IF(BY$31="",(SUMIF(S!$HC$15:$HL$15,'Ciclo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Semaforico'!BY$30,O!$HC92:$HL92))*BY$31))</f>
        <v>0</v>
      </c>
      <c r="BZ117" s="241">
        <f>IF(BZ$32="",IF(BZ$31="",(SUMIF(S!$HC$15:$HL$15,'Ciclo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Semaforico'!BZ$30,O!$HC92:$HL92))*BZ$31),(SUMIF(S!$HC$15:$HL$15,'Ciclo Semaforico'!BZ$32,S!$HC92:$HL92)+SUMIF(N!$HC$15:$HL$15,'Ciclo Semaforico'!BZ$32,N!$HC92:$HL92)+SUMIF(E!$HC$15:$HL$15,'Ciclo Semaforico'!BZ$32,E!$HC92:$HL92)+SUMIF(O!$HC$15:$HL$15,'Ciclo Semaforico'!BZ$32,O!$HC92:$HL92))-IF(BZ$31="",(SUMIF(S!$HC$15:$HL$15,'Ciclo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Semaforico'!BZ$30,O!$HC92:$HL92))*BZ$31))</f>
        <v>0</v>
      </c>
      <c r="CA117" s="241">
        <f>IF(CA$32="",IF(CA$31="",(SUMIF(S!$HC$15:$HL$15,'Ciclo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Semaforico'!CA$30,O!$HC92:$HL92))*CA$31),(SUMIF(S!$HC$15:$HL$15,'Ciclo Semaforico'!CA$32,S!$HC92:$HL92)+SUMIF(N!$HC$15:$HL$15,'Ciclo Semaforico'!CA$32,N!$HC92:$HL92)+SUMIF(E!$HC$15:$HL$15,'Ciclo Semaforico'!CA$32,E!$HC92:$HL92)+SUMIF(O!$HC$15:$HL$15,'Ciclo Semaforico'!CA$32,O!$HC92:$HL92))-IF(CA$31="",(SUMIF(S!$HC$15:$HL$15,'Ciclo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Semaforico'!CA$30,O!$HC92:$HL92))*CA$31))</f>
        <v>0</v>
      </c>
      <c r="CB117" s="241">
        <f>IF(CB$32="",IF(CB$31="",(SUMIF(S!$HC$15:$HL$15,'Ciclo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Semaforico'!CB$30,O!$HC92:$HL92))*CB$31),(SUMIF(S!$HC$15:$HL$15,'Ciclo Semaforico'!CB$32,S!$HC92:$HL92)+SUMIF(N!$HC$15:$HL$15,'Ciclo Semaforico'!CB$32,N!$HC92:$HL92)+SUMIF(E!$HC$15:$HL$15,'Ciclo Semaforico'!CB$32,E!$HC92:$HL92)+SUMIF(O!$HC$15:$HL$15,'Ciclo Semaforico'!CB$32,O!$HC92:$HL92))-IF(CB$31="",(SUMIF(S!$HC$15:$HL$15,'Ciclo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Semaforico'!CB$30,O!$HC92:$HL92))*CB$31))</f>
        <v>0</v>
      </c>
      <c r="CC117" s="241">
        <f>IF(CC$32="",IF(CC$31="",(SUMIF(S!$HC$15:$HL$15,'Ciclo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Semaforico'!CC$30,O!$HC92:$HL92))*CC$31),(SUMIF(S!$HC$15:$HL$15,'Ciclo Semaforico'!CC$32,S!$HC92:$HL92)+SUMIF(N!$HC$15:$HL$15,'Ciclo Semaforico'!CC$32,N!$HC92:$HL92)+SUMIF(E!$HC$15:$HL$15,'Ciclo Semaforico'!CC$32,E!$HC92:$HL92)+SUMIF(O!$HC$15:$HL$15,'Ciclo Semaforico'!CC$32,O!$HC92:$HL92))-IF(CC$31="",(SUMIF(S!$HC$15:$HL$15,'Ciclo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Semaforico'!CC$30,O!$HC92:$HL92))*CC$31))</f>
        <v>0</v>
      </c>
      <c r="CD117" s="241">
        <f>IF(CD$32="",IF(CD$31="",(SUMIF(S!$HC$15:$HL$15,'Ciclo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Semaforico'!CD$30,O!$HC92:$HL92))*CD$31),(SUMIF(S!$HC$15:$HL$15,'Ciclo Semaforico'!CD$32,S!$HC92:$HL92)+SUMIF(N!$HC$15:$HL$15,'Ciclo Semaforico'!CD$32,N!$HC92:$HL92)+SUMIF(E!$HC$15:$HL$15,'Ciclo Semaforico'!CD$32,E!$HC92:$HL92)+SUMIF(O!$HC$15:$HL$15,'Ciclo Semaforico'!CD$32,O!$HC92:$HL92))-IF(CD$31="",(SUMIF(S!$HC$15:$HL$15,'Ciclo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Semaforico'!CD$30,O!$HC92:$HL92))*CD$31))</f>
        <v>0</v>
      </c>
      <c r="CE117" s="241">
        <f>IF(CE$32="",IF(CE$31="",(SUMIF(S!$HC$15:$HL$15,'Ciclo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Semaforico'!CE$30,O!$HC92:$HL92))*CE$31),(SUMIF(S!$HC$15:$HL$15,'Ciclo Semaforico'!CE$32,S!$HC92:$HL92)+SUMIF(N!$HC$15:$HL$15,'Ciclo Semaforico'!CE$32,N!$HC92:$HL92)+SUMIF(E!$HC$15:$HL$15,'Ciclo Semaforico'!CE$32,E!$HC92:$HL92)+SUMIF(O!$HC$15:$HL$15,'Ciclo Semaforico'!CE$32,O!$HC92:$HL92))-IF(CE$31="",(SUMIF(S!$HC$15:$HL$15,'Ciclo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Semaforico'!CE$30,O!$HC92:$HL92))*CE$31))</f>
        <v>0</v>
      </c>
      <c r="CF117" s="241">
        <f>IF(CF$32="",IF(CF$31="",(SUMIF(S!$HC$15:$HL$15,'Ciclo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Semaforico'!CF$30,O!$HC92:$HL92))*CF$31),(SUMIF(S!$HC$15:$HL$15,'Ciclo Semaforico'!CF$32,S!$HC92:$HL92)+SUMIF(N!$HC$15:$HL$15,'Ciclo Semaforico'!CF$32,N!$HC92:$HL92)+SUMIF(E!$HC$15:$HL$15,'Ciclo Semaforico'!CF$32,E!$HC92:$HL92)+SUMIF(O!$HC$15:$HL$15,'Ciclo Semaforico'!CF$32,O!$HC92:$HL92))-IF(CF$31="",(SUMIF(S!$HC$15:$HL$15,'Ciclo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Semaforico'!CF$30,O!$HC92:$HL92))*CF$31))</f>
        <v>0</v>
      </c>
      <c r="CG117" s="241">
        <f>IF(CG$32="",IF(CG$31="",(SUMIF(S!$HC$15:$HL$15,'Ciclo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Semaforico'!CG$30,O!$HC92:$HL92))*CG$31),(SUMIF(S!$HC$15:$HL$15,'Ciclo Semaforico'!CG$32,S!$HC92:$HL92)+SUMIF(N!$HC$15:$HL$15,'Ciclo Semaforico'!CG$32,N!$HC92:$HL92)+SUMIF(E!$HC$15:$HL$15,'Ciclo Semaforico'!CG$32,E!$HC92:$HL92)+SUMIF(O!$HC$15:$HL$15,'Ciclo Semaforico'!CG$32,O!$HC92:$HL92))-IF(CG$31="",(SUMIF(S!$HC$15:$HL$15,'Ciclo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Semaforico'!CG$30,O!$HC92:$HL92))*CG$31))</f>
        <v>0</v>
      </c>
      <c r="CH117" s="242">
        <f>IF(CH$32="",IF(CH$31="",(SUMIF(S!$HC$15:$HL$15,'Ciclo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Semaforico'!CH$30,O!$HC92:$HL92))*CH$31),(SUMIF(S!$HC$15:$HL$15,'Ciclo Semaforico'!CH$32,S!$HC92:$HL92)+SUMIF(N!$HC$15:$HL$15,'Ciclo Semaforico'!CH$32,N!$HC92:$HL92)+SUMIF(E!$HC$15:$HL$15,'Ciclo Semaforico'!CH$32,E!$HC92:$HL92)+SUMIF(O!$HC$15:$HL$15,'Ciclo Semaforico'!CH$32,O!$HC92:$HL92))-IF(CH$31="",(SUMIF(S!$HC$15:$HL$15,'Ciclo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Semaforico'!CH$30,O!$HC92:$HL92))*CH$31))</f>
        <v>0</v>
      </c>
      <c r="CI117" s="240" t="e">
        <f t="shared" si="339"/>
        <v>#REF!</v>
      </c>
      <c r="CJ117" s="241" t="e">
        <f t="shared" si="340"/>
        <v>#REF!</v>
      </c>
      <c r="CK117" s="241" t="e">
        <f t="shared" si="341"/>
        <v>#REF!</v>
      </c>
      <c r="CL117" s="241" t="e">
        <f t="shared" si="342"/>
        <v>#REF!</v>
      </c>
      <c r="CM117" s="241" t="e">
        <f t="shared" si="343"/>
        <v>#REF!</v>
      </c>
      <c r="CN117" s="241" t="e">
        <f t="shared" si="344"/>
        <v>#REF!</v>
      </c>
      <c r="CO117" s="241" t="e">
        <f t="shared" si="345"/>
        <v>#REF!</v>
      </c>
      <c r="CP117" s="241" t="e">
        <f t="shared" si="346"/>
        <v>#REF!</v>
      </c>
      <c r="CQ117" s="241" t="e">
        <f t="shared" si="347"/>
        <v>#REF!</v>
      </c>
      <c r="CR117" s="241" t="e">
        <f t="shared" si="348"/>
        <v>#REF!</v>
      </c>
      <c r="CS117" s="241" t="e">
        <f t="shared" si="349"/>
        <v>#REF!</v>
      </c>
      <c r="CT117" s="242">
        <f t="shared" si="350"/>
        <v>0</v>
      </c>
      <c r="CU117" s="240" t="e">
        <f t="shared" si="351"/>
        <v>#REF!</v>
      </c>
      <c r="CV117" s="241" t="e">
        <f t="shared" si="352"/>
        <v>#REF!</v>
      </c>
      <c r="CW117" s="241" t="e">
        <f t="shared" si="353"/>
        <v>#REF!</v>
      </c>
      <c r="CX117" s="241">
        <f t="shared" si="354"/>
        <v>0</v>
      </c>
      <c r="CY117" s="241">
        <f t="shared" si="355"/>
        <v>0</v>
      </c>
      <c r="CZ117" s="241">
        <f t="shared" si="356"/>
        <v>0</v>
      </c>
      <c r="DA117" s="241">
        <f t="shared" si="357"/>
        <v>0</v>
      </c>
      <c r="DB117" s="241">
        <f t="shared" si="358"/>
        <v>0</v>
      </c>
      <c r="DC117" s="241">
        <f t="shared" si="359"/>
        <v>0</v>
      </c>
      <c r="DD117" s="241">
        <f t="shared" si="360"/>
        <v>0</v>
      </c>
      <c r="DE117" s="241">
        <f t="shared" si="361"/>
        <v>0</v>
      </c>
      <c r="DF117" s="242">
        <f t="shared" si="362"/>
        <v>0</v>
      </c>
      <c r="DG117" s="240">
        <f t="shared" si="363"/>
        <v>0</v>
      </c>
      <c r="DH117" s="241">
        <f t="shared" si="364"/>
        <v>0</v>
      </c>
      <c r="DI117" s="241">
        <f t="shared" si="365"/>
        <v>0</v>
      </c>
      <c r="DJ117" s="241">
        <f t="shared" si="366"/>
        <v>0</v>
      </c>
      <c r="DK117" s="241">
        <f t="shared" si="367"/>
        <v>0</v>
      </c>
      <c r="DL117" s="241">
        <f t="shared" si="368"/>
        <v>0</v>
      </c>
      <c r="DM117" s="241">
        <f t="shared" si="369"/>
        <v>0</v>
      </c>
      <c r="DN117" s="241">
        <f t="shared" si="370"/>
        <v>0</v>
      </c>
      <c r="DO117" s="241">
        <f t="shared" si="371"/>
        <v>0</v>
      </c>
      <c r="DP117" s="241">
        <f t="shared" si="372"/>
        <v>0</v>
      </c>
      <c r="DQ117" s="241">
        <f t="shared" si="373"/>
        <v>0</v>
      </c>
      <c r="DR117" s="242">
        <f t="shared" si="374"/>
        <v>0</v>
      </c>
      <c r="DS117" s="240">
        <f t="shared" si="375"/>
        <v>0</v>
      </c>
      <c r="DT117" s="241">
        <f t="shared" si="376"/>
        <v>0</v>
      </c>
      <c r="DU117" s="241">
        <f t="shared" si="377"/>
        <v>0</v>
      </c>
      <c r="DV117" s="241">
        <f t="shared" si="378"/>
        <v>0</v>
      </c>
      <c r="DW117" s="241">
        <f t="shared" si="379"/>
        <v>0</v>
      </c>
      <c r="DX117" s="241">
        <f t="shared" si="380"/>
        <v>0</v>
      </c>
      <c r="DY117" s="241">
        <f t="shared" si="381"/>
        <v>0</v>
      </c>
      <c r="DZ117" s="241">
        <f t="shared" si="382"/>
        <v>0</v>
      </c>
      <c r="EA117" s="241">
        <f t="shared" si="383"/>
        <v>0</v>
      </c>
      <c r="EB117" s="241">
        <f t="shared" si="384"/>
        <v>0</v>
      </c>
      <c r="EC117" s="241">
        <f t="shared" si="385"/>
        <v>0</v>
      </c>
      <c r="ED117" s="242">
        <f t="shared" si="386"/>
        <v>0</v>
      </c>
      <c r="EE117" s="240">
        <f t="shared" si="387"/>
        <v>0</v>
      </c>
      <c r="EF117" s="241">
        <f t="shared" si="388"/>
        <v>0</v>
      </c>
      <c r="EG117" s="241">
        <f t="shared" si="389"/>
        <v>0</v>
      </c>
      <c r="EH117" s="241">
        <f t="shared" si="390"/>
        <v>0</v>
      </c>
      <c r="EI117" s="241">
        <f t="shared" si="391"/>
        <v>0</v>
      </c>
      <c r="EJ117" s="241">
        <f t="shared" si="392"/>
        <v>0</v>
      </c>
      <c r="EK117" s="241">
        <f t="shared" si="393"/>
        <v>0</v>
      </c>
      <c r="EL117" s="241">
        <f t="shared" si="394"/>
        <v>0</v>
      </c>
      <c r="EM117" s="241">
        <f t="shared" si="395"/>
        <v>0</v>
      </c>
      <c r="EN117" s="241">
        <f t="shared" si="396"/>
        <v>0</v>
      </c>
      <c r="EO117" s="241">
        <f t="shared" si="397"/>
        <v>0</v>
      </c>
      <c r="EP117" s="242">
        <f t="shared" si="398"/>
        <v>0</v>
      </c>
      <c r="EQ117" s="251" t="e">
        <f t="shared" si="399"/>
        <v>#REF!</v>
      </c>
      <c r="ER117" s="252" t="e">
        <f t="shared" si="400"/>
        <v>#REF!</v>
      </c>
      <c r="ES117" s="252" t="e">
        <f t="shared" si="401"/>
        <v>#REF!</v>
      </c>
      <c r="ET117" s="252" t="e">
        <f t="shared" si="402"/>
        <v>#REF!</v>
      </c>
      <c r="EU117" s="252" t="e">
        <f t="shared" si="403"/>
        <v>#REF!</v>
      </c>
      <c r="EV117" s="252" t="e">
        <f t="shared" si="404"/>
        <v>#REF!</v>
      </c>
      <c r="EW117" s="252" t="e">
        <f t="shared" si="405"/>
        <v>#REF!</v>
      </c>
      <c r="EX117" s="252" t="e">
        <f t="shared" si="406"/>
        <v>#REF!</v>
      </c>
      <c r="EY117" s="252" t="e">
        <f t="shared" si="407"/>
        <v>#REF!</v>
      </c>
      <c r="EZ117" s="252" t="e">
        <f t="shared" si="408"/>
        <v>#REF!</v>
      </c>
      <c r="FA117" s="252" t="e">
        <f t="shared" si="409"/>
        <v>#REF!</v>
      </c>
      <c r="FB117" s="253" t="str">
        <f t="shared" si="410"/>
        <v/>
      </c>
      <c r="FC117" s="251" t="e">
        <f t="shared" si="411"/>
        <v>#REF!</v>
      </c>
      <c r="FD117" s="252" t="e">
        <f t="shared" si="412"/>
        <v>#REF!</v>
      </c>
      <c r="FE117" s="252" t="e">
        <f t="shared" si="413"/>
        <v>#REF!</v>
      </c>
      <c r="FF117" s="252" t="str">
        <f t="shared" si="414"/>
        <v/>
      </c>
      <c r="FG117" s="252" t="str">
        <f t="shared" si="415"/>
        <v/>
      </c>
      <c r="FH117" s="252" t="str">
        <f t="shared" si="416"/>
        <v/>
      </c>
      <c r="FI117" s="252" t="str">
        <f t="shared" si="417"/>
        <v/>
      </c>
      <c r="FJ117" s="252" t="str">
        <f t="shared" si="418"/>
        <v/>
      </c>
      <c r="FK117" s="252" t="str">
        <f t="shared" si="419"/>
        <v/>
      </c>
      <c r="FL117" s="252" t="str">
        <f t="shared" si="420"/>
        <v/>
      </c>
      <c r="FM117" s="252" t="str">
        <f t="shared" si="421"/>
        <v/>
      </c>
      <c r="FN117" s="253" t="str">
        <f t="shared" si="422"/>
        <v/>
      </c>
      <c r="FO117" s="251" t="str">
        <f t="shared" si="423"/>
        <v/>
      </c>
      <c r="FP117" s="252" t="str">
        <f t="shared" si="424"/>
        <v/>
      </c>
      <c r="FQ117" s="252" t="str">
        <f t="shared" si="425"/>
        <v/>
      </c>
      <c r="FR117" s="252" t="str">
        <f t="shared" si="426"/>
        <v/>
      </c>
      <c r="FS117" s="252" t="str">
        <f t="shared" si="427"/>
        <v/>
      </c>
      <c r="FT117" s="252" t="str">
        <f t="shared" si="428"/>
        <v/>
      </c>
      <c r="FU117" s="252" t="str">
        <f t="shared" si="429"/>
        <v/>
      </c>
      <c r="FV117" s="252" t="str">
        <f t="shared" si="430"/>
        <v/>
      </c>
      <c r="FW117" s="252" t="str">
        <f t="shared" si="431"/>
        <v/>
      </c>
      <c r="FX117" s="252" t="str">
        <f t="shared" si="432"/>
        <v/>
      </c>
      <c r="FY117" s="252" t="str">
        <f t="shared" si="433"/>
        <v/>
      </c>
      <c r="FZ117" s="253" t="str">
        <f t="shared" si="434"/>
        <v/>
      </c>
      <c r="GA117" s="251" t="str">
        <f t="shared" si="435"/>
        <v/>
      </c>
      <c r="GB117" s="252" t="str">
        <f t="shared" si="436"/>
        <v/>
      </c>
      <c r="GC117" s="252" t="str">
        <f t="shared" si="437"/>
        <v/>
      </c>
      <c r="GD117" s="252" t="str">
        <f t="shared" si="438"/>
        <v/>
      </c>
      <c r="GE117" s="252" t="str">
        <f t="shared" si="439"/>
        <v/>
      </c>
      <c r="GF117" s="252" t="str">
        <f t="shared" si="440"/>
        <v/>
      </c>
      <c r="GG117" s="252" t="str">
        <f t="shared" si="441"/>
        <v/>
      </c>
      <c r="GH117" s="252" t="str">
        <f t="shared" si="442"/>
        <v/>
      </c>
      <c r="GI117" s="252" t="str">
        <f t="shared" si="443"/>
        <v/>
      </c>
      <c r="GJ117" s="252" t="str">
        <f t="shared" si="444"/>
        <v/>
      </c>
      <c r="GK117" s="252" t="str">
        <f t="shared" si="445"/>
        <v/>
      </c>
      <c r="GL117" s="253" t="str">
        <f t="shared" si="446"/>
        <v/>
      </c>
      <c r="GM117" s="251" t="str">
        <f t="shared" si="447"/>
        <v/>
      </c>
      <c r="GN117" s="252" t="str">
        <f t="shared" si="448"/>
        <v/>
      </c>
      <c r="GO117" s="252" t="str">
        <f t="shared" si="449"/>
        <v/>
      </c>
      <c r="GP117" s="252" t="str">
        <f t="shared" si="450"/>
        <v/>
      </c>
      <c r="GQ117" s="252" t="str">
        <f t="shared" si="451"/>
        <v/>
      </c>
      <c r="GR117" s="252" t="str">
        <f t="shared" si="452"/>
        <v/>
      </c>
      <c r="GS117" s="252" t="str">
        <f t="shared" si="453"/>
        <v/>
      </c>
      <c r="GT117" s="252" t="str">
        <f t="shared" si="454"/>
        <v/>
      </c>
      <c r="GU117" s="252" t="str">
        <f t="shared" si="455"/>
        <v/>
      </c>
      <c r="GV117" s="252" t="str">
        <f t="shared" si="456"/>
        <v/>
      </c>
      <c r="GW117" s="252" t="str">
        <f t="shared" si="457"/>
        <v/>
      </c>
      <c r="GX117" s="253" t="str">
        <f t="shared" si="458"/>
        <v/>
      </c>
      <c r="GY117" s="248" t="e">
        <f t="shared" si="468"/>
        <v>#REF!</v>
      </c>
      <c r="GZ117" s="249" t="e">
        <f t="shared" si="468"/>
        <v>#REF!</v>
      </c>
      <c r="HA117" s="249">
        <f t="shared" si="468"/>
        <v>0</v>
      </c>
      <c r="HB117" s="249">
        <f t="shared" si="468"/>
        <v>0</v>
      </c>
      <c r="HC117" s="249">
        <f t="shared" si="468"/>
        <v>0</v>
      </c>
      <c r="HD117" s="249">
        <f t="shared" si="468"/>
        <v>0</v>
      </c>
      <c r="HE117" s="249">
        <f t="shared" si="468"/>
        <v>0</v>
      </c>
      <c r="HF117" s="250">
        <f t="shared" si="459"/>
        <v>0</v>
      </c>
      <c r="HG117" s="248" t="e">
        <f t="shared" si="469"/>
        <v>#REF!</v>
      </c>
      <c r="HH117" s="249" t="e">
        <f t="shared" si="469"/>
        <v>#REF!</v>
      </c>
      <c r="HI117" s="249">
        <f t="shared" si="469"/>
        <v>0</v>
      </c>
      <c r="HJ117" s="249">
        <f t="shared" si="469"/>
        <v>0</v>
      </c>
      <c r="HK117" s="249">
        <f t="shared" si="469"/>
        <v>0</v>
      </c>
      <c r="HL117" s="249">
        <f t="shared" si="469"/>
        <v>0</v>
      </c>
      <c r="HM117" s="249">
        <f t="shared" si="469"/>
        <v>0</v>
      </c>
      <c r="HN117" s="250">
        <f t="shared" si="469"/>
        <v>0</v>
      </c>
      <c r="HO117" s="248">
        <f t="shared" si="470"/>
        <v>0</v>
      </c>
      <c r="HP117" s="249">
        <f t="shared" si="470"/>
        <v>0</v>
      </c>
      <c r="HQ117" s="249">
        <f t="shared" si="470"/>
        <v>0</v>
      </c>
      <c r="HR117" s="249">
        <f t="shared" si="470"/>
        <v>0</v>
      </c>
      <c r="HS117" s="249">
        <f t="shared" si="470"/>
        <v>0</v>
      </c>
      <c r="HT117" s="249">
        <f t="shared" si="470"/>
        <v>0</v>
      </c>
      <c r="HU117" s="249">
        <f t="shared" si="470"/>
        <v>0</v>
      </c>
      <c r="HV117" s="250">
        <f t="shared" si="470"/>
        <v>0</v>
      </c>
      <c r="HW117" s="248">
        <f t="shared" si="471"/>
        <v>0</v>
      </c>
      <c r="HX117" s="249">
        <f t="shared" si="471"/>
        <v>0</v>
      </c>
      <c r="HY117" s="249">
        <f t="shared" si="471"/>
        <v>0</v>
      </c>
      <c r="HZ117" s="249">
        <f t="shared" si="471"/>
        <v>0</v>
      </c>
      <c r="IA117" s="249">
        <f t="shared" si="471"/>
        <v>0</v>
      </c>
      <c r="IB117" s="249">
        <f t="shared" si="471"/>
        <v>0</v>
      </c>
      <c r="IC117" s="249">
        <f t="shared" si="471"/>
        <v>0</v>
      </c>
      <c r="ID117" s="250">
        <f t="shared" si="471"/>
        <v>0</v>
      </c>
      <c r="IE117" s="248">
        <f t="shared" si="472"/>
        <v>0</v>
      </c>
      <c r="IF117" s="249">
        <f t="shared" si="472"/>
        <v>0</v>
      </c>
      <c r="IG117" s="249">
        <f t="shared" si="472"/>
        <v>0</v>
      </c>
      <c r="IH117" s="249">
        <f t="shared" si="472"/>
        <v>0</v>
      </c>
      <c r="II117" s="249">
        <f t="shared" si="472"/>
        <v>0</v>
      </c>
      <c r="IJ117" s="249">
        <f t="shared" si="472"/>
        <v>0</v>
      </c>
      <c r="IK117" s="249">
        <f t="shared" si="472"/>
        <v>0</v>
      </c>
      <c r="IL117" s="250">
        <f t="shared" si="472"/>
        <v>0</v>
      </c>
      <c r="IM117" s="251" t="e">
        <f t="shared" si="203"/>
        <v>#REF!</v>
      </c>
      <c r="IN117" s="252" t="e">
        <f t="shared" si="204"/>
        <v>#REF!</v>
      </c>
      <c r="IO117" s="252">
        <f t="shared" si="205"/>
        <v>0</v>
      </c>
      <c r="IP117" s="252">
        <f t="shared" si="206"/>
        <v>0</v>
      </c>
      <c r="IQ117" s="253">
        <f t="shared" si="207"/>
        <v>0</v>
      </c>
      <c r="IR117" s="405" t="e">
        <f t="shared" si="473"/>
        <v>#REF!</v>
      </c>
      <c r="IS117" s="246">
        <f t="shared" si="202"/>
        <v>13</v>
      </c>
      <c r="IT117" s="254" t="e">
        <f t="shared" si="464"/>
        <v>#REF!</v>
      </c>
      <c r="IU117" s="682">
        <v>2600</v>
      </c>
      <c r="IV117" s="410">
        <v>6</v>
      </c>
      <c r="IW117" s="708" t="s">
        <v>254</v>
      </c>
      <c r="IX117" s="709" t="e">
        <f t="shared" si="474"/>
        <v>#REF!</v>
      </c>
      <c r="IY117" s="656" t="e">
        <f t="shared" si="465"/>
        <v>#REF!</v>
      </c>
      <c r="IZ117" s="657">
        <v>3</v>
      </c>
      <c r="JA117" s="658">
        <v>2</v>
      </c>
      <c r="JB117" s="656" t="e">
        <f t="shared" si="466"/>
        <v>#REF!</v>
      </c>
      <c r="JC117" s="657">
        <f t="shared" si="475"/>
        <v>3</v>
      </c>
      <c r="JD117" s="658">
        <f t="shared" si="475"/>
        <v>2</v>
      </c>
      <c r="JE117" s="671" t="e">
        <f t="shared" si="467"/>
        <v>#REF!</v>
      </c>
      <c r="JF117" s="672">
        <v>3</v>
      </c>
      <c r="JG117" s="673">
        <v>0</v>
      </c>
      <c r="JH117" s="671"/>
      <c r="JI117" s="672"/>
      <c r="JJ117" s="673"/>
      <c r="JK117" s="419"/>
      <c r="JL117" s="420"/>
      <c r="JM117" s="421"/>
      <c r="JN117" s="680">
        <v>1.06</v>
      </c>
      <c r="JO117" s="680">
        <v>1.06</v>
      </c>
      <c r="JP117" s="680">
        <v>1</v>
      </c>
      <c r="JQ117" s="680">
        <v>1</v>
      </c>
      <c r="JR117" s="681">
        <v>1</v>
      </c>
      <c r="JS117" s="676" t="e">
        <f t="shared" si="201"/>
        <v>#REF!</v>
      </c>
    </row>
    <row r="118" spans="25:279" ht="20.100000000000001" customHeight="1">
      <c r="Y118" s="381" t="e">
        <f>N!IK93</f>
        <v>#REF!</v>
      </c>
      <c r="Z118" s="378" t="s">
        <v>75</v>
      </c>
      <c r="AA118" s="240" t="e">
        <f>IF(AA$32="",IF(AA$31="",(SUMIF(S!$HC$15:$HL$15,'Ciclo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Semaforico'!AA$30,O!$HC93:$HL93))*AA$31),(SUMIF(S!$HC$15:$HL$15,'Ciclo Semaforico'!AA$32,S!$HC93:$HL93)+SUMIF(N!$HC$15:$HL$15,'Ciclo Semaforico'!AA$32,N!$HC93:$HL93)+SUMIF(E!$HC$15:$HL$15,'Ciclo Semaforico'!AA$32,E!$HC93:$HL93)+SUMIF(O!$HC$15:$HL$15,'Ciclo Semaforico'!AA$32,O!$HC93:$HL93))-IF(AA$31="",(SUMIF(S!$HC$15:$HL$15,'Ciclo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Semaforico'!AA$30,O!$HC93:$HL93))*AA$31))</f>
        <v>#REF!</v>
      </c>
      <c r="AB118" s="241" t="e">
        <f>IF(AB$32="",IF(AB$31="",(SUMIF(S!$HC$15:$HL$15,'Ciclo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Semaforico'!AB$30,O!$HC93:$HL93))*AB$31),(SUMIF(S!$HC$15:$HL$15,'Ciclo Semaforico'!AB$32,S!$HC93:$HL93)+SUMIF(N!$HC$15:$HL$15,'Ciclo Semaforico'!AB$32,N!$HC93:$HL93)+SUMIF(E!$HC$15:$HL$15,'Ciclo Semaforico'!AB$32,E!$HC93:$HL93)+SUMIF(O!$HC$15:$HL$15,'Ciclo Semaforico'!AB$32,O!$HC93:$HL93))-IF(AB$31="",(SUMIF(S!$HC$15:$HL$15,'Ciclo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Semaforico'!AB$30,O!$HC93:$HL93))*AB$31))</f>
        <v>#REF!</v>
      </c>
      <c r="AC118" s="241" t="e">
        <f>IF(AC$32="",IF(AC$31="",(SUMIF(S!$HC$15:$HL$15,'Ciclo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Semaforico'!AC$30,O!$HC93:$HL93))*AC$31),(SUMIF(S!$HC$15:$HL$15,'Ciclo Semaforico'!AC$32,S!$HC93:$HL93)+SUMIF(N!$HC$15:$HL$15,'Ciclo Semaforico'!AC$32,N!$HC93:$HL93)+SUMIF(E!$HC$15:$HL$15,'Ciclo Semaforico'!AC$32,E!$HC93:$HL93)+SUMIF(O!$HC$15:$HL$15,'Ciclo Semaforico'!AC$32,O!$HC93:$HL93))-IF(AC$31="",(SUMIF(S!$HC$15:$HL$15,'Ciclo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Semaforico'!AC$30,O!$HC93:$HL93))*AC$31))</f>
        <v>#REF!</v>
      </c>
      <c r="AD118" s="241" t="e">
        <f>IF(AD$32="",IF(AD$31="",(SUMIF(S!$HC$15:$HL$15,'Ciclo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Semaforico'!AD$30,O!$HC93:$HL93))*AD$31),(SUMIF(S!$HC$15:$HL$15,'Ciclo Semaforico'!AD$32,S!$HC93:$HL93)+SUMIF(N!$HC$15:$HL$15,'Ciclo Semaforico'!AD$32,N!$HC93:$HL93)+SUMIF(E!$HC$15:$HL$15,'Ciclo Semaforico'!AD$32,E!$HC93:$HL93)+SUMIF(O!$HC$15:$HL$15,'Ciclo Semaforico'!AD$32,O!$HC93:$HL93))-IF(AD$31="",(SUMIF(S!$HC$15:$HL$15,'Ciclo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Semaforico'!AD$30,O!$HC93:$HL93))*AD$31))</f>
        <v>#REF!</v>
      </c>
      <c r="AE118" s="241" t="e">
        <f>IF(AE$32="",IF(AE$31="",(SUMIF(S!$HC$15:$HL$15,'Ciclo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Semaforico'!AE$30,O!$HC93:$HL93))*AE$31),(SUMIF(S!$HC$15:$HL$15,'Ciclo Semaforico'!AE$32,S!$HC93:$HL93)+SUMIF(N!$HC$15:$HL$15,'Ciclo Semaforico'!AE$32,N!$HC93:$HL93)+SUMIF(E!$HC$15:$HL$15,'Ciclo Semaforico'!AE$32,E!$HC93:$HL93)+SUMIF(O!$HC$15:$HL$15,'Ciclo Semaforico'!AE$32,O!$HC93:$HL93))-IF(AE$31="",(SUMIF(S!$HC$15:$HL$15,'Ciclo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Semaforico'!AE$30,O!$HC93:$HL93))*AE$31))</f>
        <v>#REF!</v>
      </c>
      <c r="AF118" s="241" t="e">
        <f>IF(AF$32="",IF(AF$31="",(SUMIF(S!$HC$15:$HL$15,'Ciclo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Semaforico'!AF$30,O!$HC93:$HL93))*AF$31),(SUMIF(S!$HC$15:$HL$15,'Ciclo Semaforico'!AF$32,S!$HC93:$HL93)+SUMIF(N!$HC$15:$HL$15,'Ciclo Semaforico'!AF$32,N!$HC93:$HL93)+SUMIF(E!$HC$15:$HL$15,'Ciclo Semaforico'!AF$32,E!$HC93:$HL93)+SUMIF(O!$HC$15:$HL$15,'Ciclo Semaforico'!AF$32,O!$HC93:$HL93))-IF(AF$31="",(SUMIF(S!$HC$15:$HL$15,'Ciclo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Semaforico'!AF$30,O!$HC93:$HL93))*AF$31))</f>
        <v>#REF!</v>
      </c>
      <c r="AG118" s="241" t="e">
        <f>IF(AG$32="",IF(AG$31="",(SUMIF(S!$HC$15:$HL$15,'Ciclo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Semaforico'!AG$30,O!$HC93:$HL93))*AG$31),(SUMIF(S!$HC$15:$HL$15,'Ciclo Semaforico'!AG$32,S!$HC93:$HL93)+SUMIF(N!$HC$15:$HL$15,'Ciclo Semaforico'!AG$32,N!$HC93:$HL93)+SUMIF(E!$HC$15:$HL$15,'Ciclo Semaforico'!AG$32,E!$HC93:$HL93)+SUMIF(O!$HC$15:$HL$15,'Ciclo Semaforico'!AG$32,O!$HC93:$HL93))-IF(AG$31="",(SUMIF(S!$HC$15:$HL$15,'Ciclo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Semaforico'!AG$30,O!$HC93:$HL93))*AG$31))</f>
        <v>#REF!</v>
      </c>
      <c r="AH118" s="241" t="e">
        <f>IF(AH$32="",IF(AH$31="",(SUMIF(S!$HC$15:$HL$15,'Ciclo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Semaforico'!AH$30,O!$HC93:$HL93))*AH$31),(SUMIF(S!$HC$15:$HL$15,'Ciclo Semaforico'!AH$32,S!$HC93:$HL93)+SUMIF(N!$HC$15:$HL$15,'Ciclo Semaforico'!AH$32,N!$HC93:$HL93)+SUMIF(E!$HC$15:$HL$15,'Ciclo Semaforico'!AH$32,E!$HC93:$HL93)+SUMIF(O!$HC$15:$HL$15,'Ciclo Semaforico'!AH$32,O!$HC93:$HL93))-IF(AH$31="",(SUMIF(S!$HC$15:$HL$15,'Ciclo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Semaforico'!AH$30,O!$HC93:$HL93))*AH$31))</f>
        <v>#REF!</v>
      </c>
      <c r="AI118" s="241" t="e">
        <f>IF(AI$32="",IF(AI$31="",(SUMIF(S!$HC$15:$HL$15,'Ciclo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Semaforico'!AI$30,O!$HC93:$HL93))*AI$31),(SUMIF(S!$HC$15:$HL$15,'Ciclo Semaforico'!AI$32,S!$HC93:$HL93)+SUMIF(N!$HC$15:$HL$15,'Ciclo Semaforico'!AI$32,N!$HC93:$HL93)+SUMIF(E!$HC$15:$HL$15,'Ciclo Semaforico'!AI$32,E!$HC93:$HL93)+SUMIF(O!$HC$15:$HL$15,'Ciclo Semaforico'!AI$32,O!$HC93:$HL93))-IF(AI$31="",(SUMIF(S!$HC$15:$HL$15,'Ciclo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Semaforico'!AI$30,O!$HC93:$HL93))*AI$31))</f>
        <v>#REF!</v>
      </c>
      <c r="AJ118" s="241" t="e">
        <f>IF(AJ$32="",IF(AJ$31="",(SUMIF(S!$HC$15:$HL$15,'Ciclo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Semaforico'!AJ$30,O!$HC93:$HL93))*AJ$31),(SUMIF(S!$HC$15:$HL$15,'Ciclo Semaforico'!AJ$32,S!$HC93:$HL93)+SUMIF(N!$HC$15:$HL$15,'Ciclo Semaforico'!AJ$32,N!$HC93:$HL93)+SUMIF(E!$HC$15:$HL$15,'Ciclo Semaforico'!AJ$32,E!$HC93:$HL93)+SUMIF(O!$HC$15:$HL$15,'Ciclo Semaforico'!AJ$32,O!$HC93:$HL93))-IF(AJ$31="",(SUMIF(S!$HC$15:$HL$15,'Ciclo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Semaforico'!AJ$30,O!$HC93:$HL93))*AJ$31))</f>
        <v>#REF!</v>
      </c>
      <c r="AK118" s="241" t="e">
        <f>IF(AK$32="",IF(AK$31="",(SUMIF(S!$HC$15:$HL$15,'Ciclo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Semaforico'!AK$30,O!$HC93:$HL93))*AK$31),(SUMIF(S!$HC$15:$HL$15,'Ciclo Semaforico'!AK$32,S!$HC93:$HL93)+SUMIF(N!$HC$15:$HL$15,'Ciclo Semaforico'!AK$32,N!$HC93:$HL93)+SUMIF(E!$HC$15:$HL$15,'Ciclo Semaforico'!AK$32,E!$HC93:$HL93)+SUMIF(O!$HC$15:$HL$15,'Ciclo Semaforico'!AK$32,O!$HC93:$HL93))-IF(AK$31="",(SUMIF(S!$HC$15:$HL$15,'Ciclo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Semaforico'!AK$30,O!$HC93:$HL93))*AK$31))</f>
        <v>#REF!</v>
      </c>
      <c r="AL118" s="242">
        <f>IF(AL$32="",IF(AL$31="",(SUMIF(S!$HC$15:$HL$15,'Ciclo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Semaforico'!AL$30,O!$HC93:$HL93))*AL$31),(SUMIF(S!$HC$15:$HL$15,'Ciclo Semaforico'!AL$32,S!$HC93:$HL93)+SUMIF(N!$HC$15:$HL$15,'Ciclo Semaforico'!AL$32,N!$HC93:$HL93)+SUMIF(E!$HC$15:$HL$15,'Ciclo Semaforico'!AL$32,E!$HC93:$HL93)+SUMIF(O!$HC$15:$HL$15,'Ciclo Semaforico'!AL$32,O!$HC93:$HL93))-IF(AL$31="",(SUMIF(S!$HC$15:$HL$15,'Ciclo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Semaforico'!AL$30,O!$HC93:$HL93))*AL$31))</f>
        <v>0</v>
      </c>
      <c r="AM118" s="240" t="e">
        <f>IF(AM$32="",IF(AM$31="",(SUMIF(S!$HC$15:$HL$15,'Ciclo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Semaforico'!AM$30,O!$HC93:$HL93))*AM$31),(SUMIF(S!$HC$15:$HL$15,'Ciclo Semaforico'!AM$32,S!$HC93:$HL93)+SUMIF(N!$HC$15:$HL$15,'Ciclo Semaforico'!AM$32,N!$HC93:$HL93)+SUMIF(E!$HC$15:$HL$15,'Ciclo Semaforico'!AM$32,E!$HC93:$HL93)+SUMIF(O!$HC$15:$HL$15,'Ciclo Semaforico'!AM$32,O!$HC93:$HL93))-IF(AM$31="",(SUMIF(S!$HC$15:$HL$15,'Ciclo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Semaforico'!AM$30,O!$HC93:$HL93))*AM$31))</f>
        <v>#REF!</v>
      </c>
      <c r="AN118" s="241" t="e">
        <f>IF(AN$32="",IF(AN$31="",(SUMIF(S!$HC$15:$HL$15,'Ciclo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Semaforico'!AN$30,O!$HC93:$HL93))*AN$31),(SUMIF(S!$HC$15:$HL$15,'Ciclo Semaforico'!AN$32,S!$HC93:$HL93)+SUMIF(N!$HC$15:$HL$15,'Ciclo Semaforico'!AN$32,N!$HC93:$HL93)+SUMIF(E!$HC$15:$HL$15,'Ciclo Semaforico'!AN$32,E!$HC93:$HL93)+SUMIF(O!$HC$15:$HL$15,'Ciclo Semaforico'!AN$32,O!$HC93:$HL93))-IF(AN$31="",(SUMIF(S!$HC$15:$HL$15,'Ciclo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Semaforico'!AN$30,O!$HC93:$HL93))*AN$31))</f>
        <v>#REF!</v>
      </c>
      <c r="AO118" s="241" t="e">
        <f>IF(AO$32="",IF(AO$31="",(SUMIF(S!$HC$15:$HL$15,'Ciclo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Semaforico'!AO$30,O!$HC93:$HL93))*AO$31),(SUMIF(S!$HC$15:$HL$15,'Ciclo Semaforico'!AO$32,S!$HC93:$HL93)+SUMIF(N!$HC$15:$HL$15,'Ciclo Semaforico'!AO$32,N!$HC93:$HL93)+SUMIF(E!$HC$15:$HL$15,'Ciclo Semaforico'!AO$32,E!$HC93:$HL93)+SUMIF(O!$HC$15:$HL$15,'Ciclo Semaforico'!AO$32,O!$HC93:$HL93))-IF(AO$31="",(SUMIF(S!$HC$15:$HL$15,'Ciclo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Semaforico'!AO$30,O!$HC93:$HL93))*AO$31))</f>
        <v>#REF!</v>
      </c>
      <c r="AP118" s="241">
        <f>IF(AP$32="",IF(AP$31="",(SUMIF(S!$HC$15:$HL$15,'Ciclo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Semaforico'!AP$30,O!$HC93:$HL93))*AP$31),(SUMIF(S!$HC$15:$HL$15,'Ciclo Semaforico'!AP$32,S!$HC93:$HL93)+SUMIF(N!$HC$15:$HL$15,'Ciclo Semaforico'!AP$32,N!$HC93:$HL93)+SUMIF(E!$HC$15:$HL$15,'Ciclo Semaforico'!AP$32,E!$HC93:$HL93)+SUMIF(O!$HC$15:$HL$15,'Ciclo Semaforico'!AP$32,O!$HC93:$HL93))-IF(AP$31="",(SUMIF(S!$HC$15:$HL$15,'Ciclo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Semaforico'!AP$30,O!$HC93:$HL93))*AP$31))</f>
        <v>0</v>
      </c>
      <c r="AQ118" s="241">
        <f>IF(AQ$32="",IF(AQ$31="",(SUMIF(S!$HC$15:$HL$15,'Ciclo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Semaforico'!AQ$30,O!$HC93:$HL93))*AQ$31),(SUMIF(S!$HC$15:$HL$15,'Ciclo Semaforico'!AQ$32,S!$HC93:$HL93)+SUMIF(N!$HC$15:$HL$15,'Ciclo Semaforico'!AQ$32,N!$HC93:$HL93)+SUMIF(E!$HC$15:$HL$15,'Ciclo Semaforico'!AQ$32,E!$HC93:$HL93)+SUMIF(O!$HC$15:$HL$15,'Ciclo Semaforico'!AQ$32,O!$HC93:$HL93))-IF(AQ$31="",(SUMIF(S!$HC$15:$HL$15,'Ciclo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Semaforico'!AQ$30,O!$HC93:$HL93))*AQ$31))</f>
        <v>0</v>
      </c>
      <c r="AR118" s="241">
        <f>IF(AR$32="",IF(AR$31="",(SUMIF(S!$HC$15:$HL$15,'Ciclo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Semaforico'!AR$30,O!$HC93:$HL93))*AR$31),(SUMIF(S!$HC$15:$HL$15,'Ciclo Semaforico'!AR$32,S!$HC93:$HL93)+SUMIF(N!$HC$15:$HL$15,'Ciclo Semaforico'!AR$32,N!$HC93:$HL93)+SUMIF(E!$HC$15:$HL$15,'Ciclo Semaforico'!AR$32,E!$HC93:$HL93)+SUMIF(O!$HC$15:$HL$15,'Ciclo Semaforico'!AR$32,O!$HC93:$HL93))-IF(AR$31="",(SUMIF(S!$HC$15:$HL$15,'Ciclo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Semaforico'!AR$30,O!$HC93:$HL93))*AR$31))</f>
        <v>0</v>
      </c>
      <c r="AS118" s="241">
        <f>IF(AS$32="",IF(AS$31="",(SUMIF(S!$HC$15:$HL$15,'Ciclo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Semaforico'!AS$30,O!$HC93:$HL93))*AS$31),(SUMIF(S!$HC$15:$HL$15,'Ciclo Semaforico'!AS$32,S!$HC93:$HL93)+SUMIF(N!$HC$15:$HL$15,'Ciclo Semaforico'!AS$32,N!$HC93:$HL93)+SUMIF(E!$HC$15:$HL$15,'Ciclo Semaforico'!AS$32,E!$HC93:$HL93)+SUMIF(O!$HC$15:$HL$15,'Ciclo Semaforico'!AS$32,O!$HC93:$HL93))-IF(AS$31="",(SUMIF(S!$HC$15:$HL$15,'Ciclo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Semaforico'!AS$30,O!$HC93:$HL93))*AS$31))</f>
        <v>0</v>
      </c>
      <c r="AT118" s="241">
        <f>IF(AT$32="",IF(AT$31="",(SUMIF(S!$HC$15:$HL$15,'Ciclo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Semaforico'!AT$30,O!$HC93:$HL93))*AT$31),(SUMIF(S!$HC$15:$HL$15,'Ciclo Semaforico'!AT$32,S!$HC93:$HL93)+SUMIF(N!$HC$15:$HL$15,'Ciclo Semaforico'!AT$32,N!$HC93:$HL93)+SUMIF(E!$HC$15:$HL$15,'Ciclo Semaforico'!AT$32,E!$HC93:$HL93)+SUMIF(O!$HC$15:$HL$15,'Ciclo Semaforico'!AT$32,O!$HC93:$HL93))-IF(AT$31="",(SUMIF(S!$HC$15:$HL$15,'Ciclo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Semaforico'!AT$30,O!$HC93:$HL93))*AT$31))</f>
        <v>0</v>
      </c>
      <c r="AU118" s="241">
        <f>IF(AU$32="",IF(AU$31="",(SUMIF(S!$HC$15:$HL$15,'Ciclo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Semaforico'!AU$30,O!$HC93:$HL93))*AU$31),(SUMIF(S!$HC$15:$HL$15,'Ciclo Semaforico'!AU$32,S!$HC93:$HL93)+SUMIF(N!$HC$15:$HL$15,'Ciclo Semaforico'!AU$32,N!$HC93:$HL93)+SUMIF(E!$HC$15:$HL$15,'Ciclo Semaforico'!AU$32,E!$HC93:$HL93)+SUMIF(O!$HC$15:$HL$15,'Ciclo Semaforico'!AU$32,O!$HC93:$HL93))-IF(AU$31="",(SUMIF(S!$HC$15:$HL$15,'Ciclo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Semaforico'!AU$30,O!$HC93:$HL93))*AU$31))</f>
        <v>0</v>
      </c>
      <c r="AV118" s="241">
        <f>IF(AV$32="",IF(AV$31="",(SUMIF(S!$HC$15:$HL$15,'Ciclo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Semaforico'!AV$30,O!$HC93:$HL93))*AV$31),(SUMIF(S!$HC$15:$HL$15,'Ciclo Semaforico'!AV$32,S!$HC93:$HL93)+SUMIF(N!$HC$15:$HL$15,'Ciclo Semaforico'!AV$32,N!$HC93:$HL93)+SUMIF(E!$HC$15:$HL$15,'Ciclo Semaforico'!AV$32,E!$HC93:$HL93)+SUMIF(O!$HC$15:$HL$15,'Ciclo Semaforico'!AV$32,O!$HC93:$HL93))-IF(AV$31="",(SUMIF(S!$HC$15:$HL$15,'Ciclo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Semaforico'!AV$30,O!$HC93:$HL93))*AV$31))</f>
        <v>0</v>
      </c>
      <c r="AW118" s="241">
        <f>IF(AW$32="",IF(AW$31="",(SUMIF(S!$HC$15:$HL$15,'Ciclo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Semaforico'!AW$30,O!$HC93:$HL93))*AW$31),(SUMIF(S!$HC$15:$HL$15,'Ciclo Semaforico'!AW$32,S!$HC93:$HL93)+SUMIF(N!$HC$15:$HL$15,'Ciclo Semaforico'!AW$32,N!$HC93:$HL93)+SUMIF(E!$HC$15:$HL$15,'Ciclo Semaforico'!AW$32,E!$HC93:$HL93)+SUMIF(O!$HC$15:$HL$15,'Ciclo Semaforico'!AW$32,O!$HC93:$HL93))-IF(AW$31="",(SUMIF(S!$HC$15:$HL$15,'Ciclo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Semaforico'!AW$30,O!$HC93:$HL93))*AW$31))</f>
        <v>0</v>
      </c>
      <c r="AX118" s="242">
        <f>IF(AX$32="",IF(AX$31="",(SUMIF(S!$HC$15:$HL$15,'Ciclo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Semaforico'!AX$30,O!$HC93:$HL93))*AX$31),(SUMIF(S!$HC$15:$HL$15,'Ciclo Semaforico'!AX$32,S!$HC93:$HL93)+SUMIF(N!$HC$15:$HL$15,'Ciclo Semaforico'!AX$32,N!$HC93:$HL93)+SUMIF(E!$HC$15:$HL$15,'Ciclo Semaforico'!AX$32,E!$HC93:$HL93)+SUMIF(O!$HC$15:$HL$15,'Ciclo Semaforico'!AX$32,O!$HC93:$HL93))-IF(AX$31="",(SUMIF(S!$HC$15:$HL$15,'Ciclo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Semaforico'!AX$30,O!$HC93:$HL93))*AX$31))</f>
        <v>0</v>
      </c>
      <c r="AY118" s="240">
        <f>IF(AY$32="",IF(AY$31="",(SUMIF(S!$HC$15:$HL$15,'Ciclo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Semaforico'!AY$30,O!$HC93:$HL93))*AY$31),(SUMIF(S!$HC$15:$HL$15,'Ciclo Semaforico'!AY$32,S!$HC93:$HL93)+SUMIF(N!$HC$15:$HL$15,'Ciclo Semaforico'!AY$32,N!$HC93:$HL93)+SUMIF(E!$HC$15:$HL$15,'Ciclo Semaforico'!AY$32,E!$HC93:$HL93)+SUMIF(O!$HC$15:$HL$15,'Ciclo Semaforico'!AY$32,O!$HC93:$HL93))-IF(AY$31="",(SUMIF(S!$HC$15:$HL$15,'Ciclo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Semaforico'!AY$30,O!$HC93:$HL93))*AY$31))</f>
        <v>0</v>
      </c>
      <c r="AZ118" s="241">
        <f>IF(AZ$32="",IF(AZ$31="",(SUMIF(S!$HC$15:$HL$15,'Ciclo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Semaforico'!AZ$30,O!$HC93:$HL93))*AZ$31),(SUMIF(S!$HC$15:$HL$15,'Ciclo Semaforico'!AZ$32,S!$HC93:$HL93)+SUMIF(N!$HC$15:$HL$15,'Ciclo Semaforico'!AZ$32,N!$HC93:$HL93)+SUMIF(E!$HC$15:$HL$15,'Ciclo Semaforico'!AZ$32,E!$HC93:$HL93)+SUMIF(O!$HC$15:$HL$15,'Ciclo Semaforico'!AZ$32,O!$HC93:$HL93))-IF(AZ$31="",(SUMIF(S!$HC$15:$HL$15,'Ciclo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Semaforico'!AZ$30,O!$HC93:$HL93))*AZ$31))</f>
        <v>0</v>
      </c>
      <c r="BA118" s="241">
        <f>IF(BA$32="",IF(BA$31="",(SUMIF(S!$HC$15:$HL$15,'Ciclo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Semaforico'!BA$30,O!$HC93:$HL93))*BA$31),(SUMIF(S!$HC$15:$HL$15,'Ciclo Semaforico'!BA$32,S!$HC93:$HL93)+SUMIF(N!$HC$15:$HL$15,'Ciclo Semaforico'!BA$32,N!$HC93:$HL93)+SUMIF(E!$HC$15:$HL$15,'Ciclo Semaforico'!BA$32,E!$HC93:$HL93)+SUMIF(O!$HC$15:$HL$15,'Ciclo Semaforico'!BA$32,O!$HC93:$HL93))-IF(BA$31="",(SUMIF(S!$HC$15:$HL$15,'Ciclo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Semaforico'!BA$30,O!$HC93:$HL93))*BA$31))</f>
        <v>0</v>
      </c>
      <c r="BB118" s="241">
        <f>IF(BB$32="",IF(BB$31="",(SUMIF(S!$HC$15:$HL$15,'Ciclo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Semaforico'!BB$30,O!$HC93:$HL93))*BB$31),(SUMIF(S!$HC$15:$HL$15,'Ciclo Semaforico'!BB$32,S!$HC93:$HL93)+SUMIF(N!$HC$15:$HL$15,'Ciclo Semaforico'!BB$32,N!$HC93:$HL93)+SUMIF(E!$HC$15:$HL$15,'Ciclo Semaforico'!BB$32,E!$HC93:$HL93)+SUMIF(O!$HC$15:$HL$15,'Ciclo Semaforico'!BB$32,O!$HC93:$HL93))-IF(BB$31="",(SUMIF(S!$HC$15:$HL$15,'Ciclo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Semaforico'!BB$30,O!$HC93:$HL93))*BB$31))</f>
        <v>0</v>
      </c>
      <c r="BC118" s="241">
        <f>IF(BC$32="",IF(BC$31="",(SUMIF(S!$HC$15:$HL$15,'Ciclo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Semaforico'!BC$30,O!$HC93:$HL93))*BC$31),(SUMIF(S!$HC$15:$HL$15,'Ciclo Semaforico'!BC$32,S!$HC93:$HL93)+SUMIF(N!$HC$15:$HL$15,'Ciclo Semaforico'!BC$32,N!$HC93:$HL93)+SUMIF(E!$HC$15:$HL$15,'Ciclo Semaforico'!BC$32,E!$HC93:$HL93)+SUMIF(O!$HC$15:$HL$15,'Ciclo Semaforico'!BC$32,O!$HC93:$HL93))-IF(BC$31="",(SUMIF(S!$HC$15:$HL$15,'Ciclo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Semaforico'!BC$30,O!$HC93:$HL93))*BC$31))</f>
        <v>0</v>
      </c>
      <c r="BD118" s="241">
        <f>IF(BD$32="",IF(BD$31="",(SUMIF(S!$HC$15:$HL$15,'Ciclo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Semaforico'!BD$30,O!$HC93:$HL93))*BD$31),(SUMIF(S!$HC$15:$HL$15,'Ciclo Semaforico'!BD$32,S!$HC93:$HL93)+SUMIF(N!$HC$15:$HL$15,'Ciclo Semaforico'!BD$32,N!$HC93:$HL93)+SUMIF(E!$HC$15:$HL$15,'Ciclo Semaforico'!BD$32,E!$HC93:$HL93)+SUMIF(O!$HC$15:$HL$15,'Ciclo Semaforico'!BD$32,O!$HC93:$HL93))-IF(BD$31="",(SUMIF(S!$HC$15:$HL$15,'Ciclo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Semaforico'!BD$30,O!$HC93:$HL93))*BD$31))</f>
        <v>0</v>
      </c>
      <c r="BE118" s="241">
        <f>IF(BE$32="",IF(BE$31="",(SUMIF(S!$HC$15:$HL$15,'Ciclo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Semaforico'!BE$30,O!$HC93:$HL93))*BE$31),(SUMIF(S!$HC$15:$HL$15,'Ciclo Semaforico'!BE$32,S!$HC93:$HL93)+SUMIF(N!$HC$15:$HL$15,'Ciclo Semaforico'!BE$32,N!$HC93:$HL93)+SUMIF(E!$HC$15:$HL$15,'Ciclo Semaforico'!BE$32,E!$HC93:$HL93)+SUMIF(O!$HC$15:$HL$15,'Ciclo Semaforico'!BE$32,O!$HC93:$HL93))-IF(BE$31="",(SUMIF(S!$HC$15:$HL$15,'Ciclo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Semaforico'!BE$30,O!$HC93:$HL93))*BE$31))</f>
        <v>0</v>
      </c>
      <c r="BF118" s="241">
        <f>IF(BF$32="",IF(BF$31="",(SUMIF(S!$HC$15:$HL$15,'Ciclo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Semaforico'!BF$30,O!$HC93:$HL93))*BF$31),(SUMIF(S!$HC$15:$HL$15,'Ciclo Semaforico'!BF$32,S!$HC93:$HL93)+SUMIF(N!$HC$15:$HL$15,'Ciclo Semaforico'!BF$32,N!$HC93:$HL93)+SUMIF(E!$HC$15:$HL$15,'Ciclo Semaforico'!BF$32,E!$HC93:$HL93)+SUMIF(O!$HC$15:$HL$15,'Ciclo Semaforico'!BF$32,O!$HC93:$HL93))-IF(BF$31="",(SUMIF(S!$HC$15:$HL$15,'Ciclo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Semaforico'!BF$30,O!$HC93:$HL93))*BF$31))</f>
        <v>0</v>
      </c>
      <c r="BG118" s="241">
        <f>IF(BG$32="",IF(BG$31="",(SUMIF(S!$HC$15:$HL$15,'Ciclo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Semaforico'!BG$30,O!$HC93:$HL93))*BG$31),(SUMIF(S!$HC$15:$HL$15,'Ciclo Semaforico'!BG$32,S!$HC93:$HL93)+SUMIF(N!$HC$15:$HL$15,'Ciclo Semaforico'!BG$32,N!$HC93:$HL93)+SUMIF(E!$HC$15:$HL$15,'Ciclo Semaforico'!BG$32,E!$HC93:$HL93)+SUMIF(O!$HC$15:$HL$15,'Ciclo Semaforico'!BG$32,O!$HC93:$HL93))-IF(BG$31="",(SUMIF(S!$HC$15:$HL$15,'Ciclo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Semaforico'!BG$30,O!$HC93:$HL93))*BG$31))</f>
        <v>0</v>
      </c>
      <c r="BH118" s="241">
        <f>IF(BH$32="",IF(BH$31="",(SUMIF(S!$HC$15:$HL$15,'Ciclo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Semaforico'!BH$30,O!$HC93:$HL93))*BH$31),(SUMIF(S!$HC$15:$HL$15,'Ciclo Semaforico'!BH$32,S!$HC93:$HL93)+SUMIF(N!$HC$15:$HL$15,'Ciclo Semaforico'!BH$32,N!$HC93:$HL93)+SUMIF(E!$HC$15:$HL$15,'Ciclo Semaforico'!BH$32,E!$HC93:$HL93)+SUMIF(O!$HC$15:$HL$15,'Ciclo Semaforico'!BH$32,O!$HC93:$HL93))-IF(BH$31="",(SUMIF(S!$HC$15:$HL$15,'Ciclo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Semaforico'!BH$30,O!$HC93:$HL93))*BH$31))</f>
        <v>0</v>
      </c>
      <c r="BI118" s="241">
        <f>IF(BI$32="",IF(BI$31="",(SUMIF(S!$HC$15:$HL$15,'Ciclo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Semaforico'!BI$30,O!$HC93:$HL93))*BI$31),(SUMIF(S!$HC$15:$HL$15,'Ciclo Semaforico'!BI$32,S!$HC93:$HL93)+SUMIF(N!$HC$15:$HL$15,'Ciclo Semaforico'!BI$32,N!$HC93:$HL93)+SUMIF(E!$HC$15:$HL$15,'Ciclo Semaforico'!BI$32,E!$HC93:$HL93)+SUMIF(O!$HC$15:$HL$15,'Ciclo Semaforico'!BI$32,O!$HC93:$HL93))-IF(BI$31="",(SUMIF(S!$HC$15:$HL$15,'Ciclo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Semaforico'!BI$30,O!$HC93:$HL93))*BI$31))</f>
        <v>0</v>
      </c>
      <c r="BJ118" s="242">
        <f>IF(BJ$32="",IF(BJ$31="",(SUMIF(S!$HC$15:$HL$15,'Ciclo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Semaforico'!BJ$30,O!$HC93:$HL93))*BJ$31),(SUMIF(S!$HC$15:$HL$15,'Ciclo Semaforico'!BJ$32,S!$HC93:$HL93)+SUMIF(N!$HC$15:$HL$15,'Ciclo Semaforico'!BJ$32,N!$HC93:$HL93)+SUMIF(E!$HC$15:$HL$15,'Ciclo Semaforico'!BJ$32,E!$HC93:$HL93)+SUMIF(O!$HC$15:$HL$15,'Ciclo Semaforico'!BJ$32,O!$HC93:$HL93))-IF(BJ$31="",(SUMIF(S!$HC$15:$HL$15,'Ciclo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Semaforico'!BJ$30,O!$HC93:$HL93))*BJ$31))</f>
        <v>0</v>
      </c>
      <c r="BK118" s="240">
        <f>IF(BK$32="",IF(BK$31="",(SUMIF(S!$HC$15:$HL$15,'Ciclo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Semaforico'!BK$30,O!$HC93:$HL93))*BK$31),(SUMIF(S!$HC$15:$HL$15,'Ciclo Semaforico'!BK$32,S!$HC93:$HL93)+SUMIF(N!$HC$15:$HL$15,'Ciclo Semaforico'!BK$32,N!$HC93:$HL93)+SUMIF(E!$HC$15:$HL$15,'Ciclo Semaforico'!BK$32,E!$HC93:$HL93)+SUMIF(O!$HC$15:$HL$15,'Ciclo Semaforico'!BK$32,O!$HC93:$HL93))-IF(BK$31="",(SUMIF(S!$HC$15:$HL$15,'Ciclo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Semaforico'!BK$30,O!$HC93:$HL93))*BK$31))</f>
        <v>0</v>
      </c>
      <c r="BL118" s="241">
        <f>IF(BL$32="",IF(BL$31="",(SUMIF(S!$HC$15:$HL$15,'Ciclo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Semaforico'!BL$30,O!$HC93:$HL93))*BL$31),(SUMIF(S!$HC$15:$HL$15,'Ciclo Semaforico'!BL$32,S!$HC93:$HL93)+SUMIF(N!$HC$15:$HL$15,'Ciclo Semaforico'!BL$32,N!$HC93:$HL93)+SUMIF(E!$HC$15:$HL$15,'Ciclo Semaforico'!BL$32,E!$HC93:$HL93)+SUMIF(O!$HC$15:$HL$15,'Ciclo Semaforico'!BL$32,O!$HC93:$HL93))-IF(BL$31="",(SUMIF(S!$HC$15:$HL$15,'Ciclo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Semaforico'!BL$30,O!$HC93:$HL93))*BL$31))</f>
        <v>0</v>
      </c>
      <c r="BM118" s="241">
        <f>IF(BM$32="",IF(BM$31="",(SUMIF(S!$HC$15:$HL$15,'Ciclo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Semaforico'!BM$30,O!$HC93:$HL93))*BM$31),(SUMIF(S!$HC$15:$HL$15,'Ciclo Semaforico'!BM$32,S!$HC93:$HL93)+SUMIF(N!$HC$15:$HL$15,'Ciclo Semaforico'!BM$32,N!$HC93:$HL93)+SUMIF(E!$HC$15:$HL$15,'Ciclo Semaforico'!BM$32,E!$HC93:$HL93)+SUMIF(O!$HC$15:$HL$15,'Ciclo Semaforico'!BM$32,O!$HC93:$HL93))-IF(BM$31="",(SUMIF(S!$HC$15:$HL$15,'Ciclo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Semaforico'!BM$30,O!$HC93:$HL93))*BM$31))</f>
        <v>0</v>
      </c>
      <c r="BN118" s="241">
        <f>IF(BN$32="",IF(BN$31="",(SUMIF(S!$HC$15:$HL$15,'Ciclo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Semaforico'!BN$30,O!$HC93:$HL93))*BN$31),(SUMIF(S!$HC$15:$HL$15,'Ciclo Semaforico'!BN$32,S!$HC93:$HL93)+SUMIF(N!$HC$15:$HL$15,'Ciclo Semaforico'!BN$32,N!$HC93:$HL93)+SUMIF(E!$HC$15:$HL$15,'Ciclo Semaforico'!BN$32,E!$HC93:$HL93)+SUMIF(O!$HC$15:$HL$15,'Ciclo Semaforico'!BN$32,O!$HC93:$HL93))-IF(BN$31="",(SUMIF(S!$HC$15:$HL$15,'Ciclo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Semaforico'!BN$30,O!$HC93:$HL93))*BN$31))</f>
        <v>0</v>
      </c>
      <c r="BO118" s="241">
        <f>IF(BO$32="",IF(BO$31="",(SUMIF(S!$HC$15:$HL$15,'Ciclo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Semaforico'!BO$30,O!$HC93:$HL93))*BO$31),(SUMIF(S!$HC$15:$HL$15,'Ciclo Semaforico'!BO$32,S!$HC93:$HL93)+SUMIF(N!$HC$15:$HL$15,'Ciclo Semaforico'!BO$32,N!$HC93:$HL93)+SUMIF(E!$HC$15:$HL$15,'Ciclo Semaforico'!BO$32,E!$HC93:$HL93)+SUMIF(O!$HC$15:$HL$15,'Ciclo Semaforico'!BO$32,O!$HC93:$HL93))-IF(BO$31="",(SUMIF(S!$HC$15:$HL$15,'Ciclo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Semaforico'!BO$30,O!$HC93:$HL93))*BO$31))</f>
        <v>0</v>
      </c>
      <c r="BP118" s="241">
        <f>IF(BP$32="",IF(BP$31="",(SUMIF(S!$HC$15:$HL$15,'Ciclo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Semaforico'!BP$30,O!$HC93:$HL93))*BP$31),(SUMIF(S!$HC$15:$HL$15,'Ciclo Semaforico'!BP$32,S!$HC93:$HL93)+SUMIF(N!$HC$15:$HL$15,'Ciclo Semaforico'!BP$32,N!$HC93:$HL93)+SUMIF(E!$HC$15:$HL$15,'Ciclo Semaforico'!BP$32,E!$HC93:$HL93)+SUMIF(O!$HC$15:$HL$15,'Ciclo Semaforico'!BP$32,O!$HC93:$HL93))-IF(BP$31="",(SUMIF(S!$HC$15:$HL$15,'Ciclo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Semaforico'!BP$30,O!$HC93:$HL93))*BP$31))</f>
        <v>0</v>
      </c>
      <c r="BQ118" s="241">
        <f>IF(BQ$32="",IF(BQ$31="",(SUMIF(S!$HC$15:$HL$15,'Ciclo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Semaforico'!BQ$30,O!$HC93:$HL93))*BQ$31),(SUMIF(S!$HC$15:$HL$15,'Ciclo Semaforico'!BQ$32,S!$HC93:$HL93)+SUMIF(N!$HC$15:$HL$15,'Ciclo Semaforico'!BQ$32,N!$HC93:$HL93)+SUMIF(E!$HC$15:$HL$15,'Ciclo Semaforico'!BQ$32,E!$HC93:$HL93)+SUMIF(O!$HC$15:$HL$15,'Ciclo Semaforico'!BQ$32,O!$HC93:$HL93))-IF(BQ$31="",(SUMIF(S!$HC$15:$HL$15,'Ciclo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Semaforico'!BQ$30,O!$HC93:$HL93))*BQ$31))</f>
        <v>0</v>
      </c>
      <c r="BR118" s="241">
        <f>IF(BR$32="",IF(BR$31="",(SUMIF(S!$HC$15:$HL$15,'Ciclo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Semaforico'!BR$30,O!$HC93:$HL93))*BR$31),(SUMIF(S!$HC$15:$HL$15,'Ciclo Semaforico'!BR$32,S!$HC93:$HL93)+SUMIF(N!$HC$15:$HL$15,'Ciclo Semaforico'!BR$32,N!$HC93:$HL93)+SUMIF(E!$HC$15:$HL$15,'Ciclo Semaforico'!BR$32,E!$HC93:$HL93)+SUMIF(O!$HC$15:$HL$15,'Ciclo Semaforico'!BR$32,O!$HC93:$HL93))-IF(BR$31="",(SUMIF(S!$HC$15:$HL$15,'Ciclo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Semaforico'!BR$30,O!$HC93:$HL93))*BR$31))</f>
        <v>0</v>
      </c>
      <c r="BS118" s="241">
        <f>IF(BS$32="",IF(BS$31="",(SUMIF(S!$HC$15:$HL$15,'Ciclo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Semaforico'!BS$30,O!$HC93:$HL93))*BS$31),(SUMIF(S!$HC$15:$HL$15,'Ciclo Semaforico'!BS$32,S!$HC93:$HL93)+SUMIF(N!$HC$15:$HL$15,'Ciclo Semaforico'!BS$32,N!$HC93:$HL93)+SUMIF(E!$HC$15:$HL$15,'Ciclo Semaforico'!BS$32,E!$HC93:$HL93)+SUMIF(O!$HC$15:$HL$15,'Ciclo Semaforico'!BS$32,O!$HC93:$HL93))-IF(BS$31="",(SUMIF(S!$HC$15:$HL$15,'Ciclo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Semaforico'!BS$30,O!$HC93:$HL93))*BS$31))</f>
        <v>0</v>
      </c>
      <c r="BT118" s="241">
        <f>IF(BT$32="",IF(BT$31="",(SUMIF(S!$HC$15:$HL$15,'Ciclo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Semaforico'!BT$30,O!$HC93:$HL93))*BT$31),(SUMIF(S!$HC$15:$HL$15,'Ciclo Semaforico'!BT$32,S!$HC93:$HL93)+SUMIF(N!$HC$15:$HL$15,'Ciclo Semaforico'!BT$32,N!$HC93:$HL93)+SUMIF(E!$HC$15:$HL$15,'Ciclo Semaforico'!BT$32,E!$HC93:$HL93)+SUMIF(O!$HC$15:$HL$15,'Ciclo Semaforico'!BT$32,O!$HC93:$HL93))-IF(BT$31="",(SUMIF(S!$HC$15:$HL$15,'Ciclo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Semaforico'!BT$30,O!$HC93:$HL93))*BT$31))</f>
        <v>0</v>
      </c>
      <c r="BU118" s="241">
        <f>IF(BU$32="",IF(BU$31="",(SUMIF(S!$HC$15:$HL$15,'Ciclo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Semaforico'!BU$30,O!$HC93:$HL93))*BU$31),(SUMIF(S!$HC$15:$HL$15,'Ciclo Semaforico'!BU$32,S!$HC93:$HL93)+SUMIF(N!$HC$15:$HL$15,'Ciclo Semaforico'!BU$32,N!$HC93:$HL93)+SUMIF(E!$HC$15:$HL$15,'Ciclo Semaforico'!BU$32,E!$HC93:$HL93)+SUMIF(O!$HC$15:$HL$15,'Ciclo Semaforico'!BU$32,O!$HC93:$HL93))-IF(BU$31="",(SUMIF(S!$HC$15:$HL$15,'Ciclo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Semaforico'!BU$30,O!$HC93:$HL93))*BU$31))</f>
        <v>0</v>
      </c>
      <c r="BV118" s="242">
        <f>IF(BV$32="",IF(BV$31="",(SUMIF(S!$HC$15:$HL$15,'Ciclo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Semaforico'!BV$30,O!$HC93:$HL93))*BV$31),(SUMIF(S!$HC$15:$HL$15,'Ciclo Semaforico'!BV$32,S!$HC93:$HL93)+SUMIF(N!$HC$15:$HL$15,'Ciclo Semaforico'!BV$32,N!$HC93:$HL93)+SUMIF(E!$HC$15:$HL$15,'Ciclo Semaforico'!BV$32,E!$HC93:$HL93)+SUMIF(O!$HC$15:$HL$15,'Ciclo Semaforico'!BV$32,O!$HC93:$HL93))-IF(BV$31="",(SUMIF(S!$HC$15:$HL$15,'Ciclo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Semaforico'!BV$30,O!$HC93:$HL93))*BV$31))</f>
        <v>0</v>
      </c>
      <c r="BW118" s="240">
        <f>IF(BW$32="",IF(BW$31="",(SUMIF(S!$HC$15:$HL$15,'Ciclo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Semaforico'!BW$30,O!$HC93:$HL93))*BW$31),(SUMIF(S!$HC$15:$HL$15,'Ciclo Semaforico'!BW$32,S!$HC93:$HL93)+SUMIF(N!$HC$15:$HL$15,'Ciclo Semaforico'!BW$32,N!$HC93:$HL93)+SUMIF(E!$HC$15:$HL$15,'Ciclo Semaforico'!BW$32,E!$HC93:$HL93)+SUMIF(O!$HC$15:$HL$15,'Ciclo Semaforico'!BW$32,O!$HC93:$HL93))-IF(BW$31="",(SUMIF(S!$HC$15:$HL$15,'Ciclo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Semaforico'!BW$30,O!$HC93:$HL93))*BW$31))</f>
        <v>0</v>
      </c>
      <c r="BX118" s="241">
        <f>IF(BX$32="",IF(BX$31="",(SUMIF(S!$HC$15:$HL$15,'Ciclo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Semaforico'!BX$30,O!$HC93:$HL93))*BX$31),(SUMIF(S!$HC$15:$HL$15,'Ciclo Semaforico'!BX$32,S!$HC93:$HL93)+SUMIF(N!$HC$15:$HL$15,'Ciclo Semaforico'!BX$32,N!$HC93:$HL93)+SUMIF(E!$HC$15:$HL$15,'Ciclo Semaforico'!BX$32,E!$HC93:$HL93)+SUMIF(O!$HC$15:$HL$15,'Ciclo Semaforico'!BX$32,O!$HC93:$HL93))-IF(BX$31="",(SUMIF(S!$HC$15:$HL$15,'Ciclo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Semaforico'!BX$30,O!$HC93:$HL93))*BX$31))</f>
        <v>0</v>
      </c>
      <c r="BY118" s="241">
        <f>IF(BY$32="",IF(BY$31="",(SUMIF(S!$HC$15:$HL$15,'Ciclo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Semaforico'!BY$30,O!$HC93:$HL93))*BY$31),(SUMIF(S!$HC$15:$HL$15,'Ciclo Semaforico'!BY$32,S!$HC93:$HL93)+SUMIF(N!$HC$15:$HL$15,'Ciclo Semaforico'!BY$32,N!$HC93:$HL93)+SUMIF(E!$HC$15:$HL$15,'Ciclo Semaforico'!BY$32,E!$HC93:$HL93)+SUMIF(O!$HC$15:$HL$15,'Ciclo Semaforico'!BY$32,O!$HC93:$HL93))-IF(BY$31="",(SUMIF(S!$HC$15:$HL$15,'Ciclo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Semaforico'!BY$30,O!$HC93:$HL93))*BY$31))</f>
        <v>0</v>
      </c>
      <c r="BZ118" s="241">
        <f>IF(BZ$32="",IF(BZ$31="",(SUMIF(S!$HC$15:$HL$15,'Ciclo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Semaforico'!BZ$30,O!$HC93:$HL93))*BZ$31),(SUMIF(S!$HC$15:$HL$15,'Ciclo Semaforico'!BZ$32,S!$HC93:$HL93)+SUMIF(N!$HC$15:$HL$15,'Ciclo Semaforico'!BZ$32,N!$HC93:$HL93)+SUMIF(E!$HC$15:$HL$15,'Ciclo Semaforico'!BZ$32,E!$HC93:$HL93)+SUMIF(O!$HC$15:$HL$15,'Ciclo Semaforico'!BZ$32,O!$HC93:$HL93))-IF(BZ$31="",(SUMIF(S!$HC$15:$HL$15,'Ciclo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Semaforico'!BZ$30,O!$HC93:$HL93))*BZ$31))</f>
        <v>0</v>
      </c>
      <c r="CA118" s="241">
        <f>IF(CA$32="",IF(CA$31="",(SUMIF(S!$HC$15:$HL$15,'Ciclo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Semaforico'!CA$30,O!$HC93:$HL93))*CA$31),(SUMIF(S!$HC$15:$HL$15,'Ciclo Semaforico'!CA$32,S!$HC93:$HL93)+SUMIF(N!$HC$15:$HL$15,'Ciclo Semaforico'!CA$32,N!$HC93:$HL93)+SUMIF(E!$HC$15:$HL$15,'Ciclo Semaforico'!CA$32,E!$HC93:$HL93)+SUMIF(O!$HC$15:$HL$15,'Ciclo Semaforico'!CA$32,O!$HC93:$HL93))-IF(CA$31="",(SUMIF(S!$HC$15:$HL$15,'Ciclo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Semaforico'!CA$30,O!$HC93:$HL93))*CA$31))</f>
        <v>0</v>
      </c>
      <c r="CB118" s="241">
        <f>IF(CB$32="",IF(CB$31="",(SUMIF(S!$HC$15:$HL$15,'Ciclo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Semaforico'!CB$30,O!$HC93:$HL93))*CB$31),(SUMIF(S!$HC$15:$HL$15,'Ciclo Semaforico'!CB$32,S!$HC93:$HL93)+SUMIF(N!$HC$15:$HL$15,'Ciclo Semaforico'!CB$32,N!$HC93:$HL93)+SUMIF(E!$HC$15:$HL$15,'Ciclo Semaforico'!CB$32,E!$HC93:$HL93)+SUMIF(O!$HC$15:$HL$15,'Ciclo Semaforico'!CB$32,O!$HC93:$HL93))-IF(CB$31="",(SUMIF(S!$HC$15:$HL$15,'Ciclo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Semaforico'!CB$30,O!$HC93:$HL93))*CB$31))</f>
        <v>0</v>
      </c>
      <c r="CC118" s="241">
        <f>IF(CC$32="",IF(CC$31="",(SUMIF(S!$HC$15:$HL$15,'Ciclo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Semaforico'!CC$30,O!$HC93:$HL93))*CC$31),(SUMIF(S!$HC$15:$HL$15,'Ciclo Semaforico'!CC$32,S!$HC93:$HL93)+SUMIF(N!$HC$15:$HL$15,'Ciclo Semaforico'!CC$32,N!$HC93:$HL93)+SUMIF(E!$HC$15:$HL$15,'Ciclo Semaforico'!CC$32,E!$HC93:$HL93)+SUMIF(O!$HC$15:$HL$15,'Ciclo Semaforico'!CC$32,O!$HC93:$HL93))-IF(CC$31="",(SUMIF(S!$HC$15:$HL$15,'Ciclo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Semaforico'!CC$30,O!$HC93:$HL93))*CC$31))</f>
        <v>0</v>
      </c>
      <c r="CD118" s="241">
        <f>IF(CD$32="",IF(CD$31="",(SUMIF(S!$HC$15:$HL$15,'Ciclo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Semaforico'!CD$30,O!$HC93:$HL93))*CD$31),(SUMIF(S!$HC$15:$HL$15,'Ciclo Semaforico'!CD$32,S!$HC93:$HL93)+SUMIF(N!$HC$15:$HL$15,'Ciclo Semaforico'!CD$32,N!$HC93:$HL93)+SUMIF(E!$HC$15:$HL$15,'Ciclo Semaforico'!CD$32,E!$HC93:$HL93)+SUMIF(O!$HC$15:$HL$15,'Ciclo Semaforico'!CD$32,O!$HC93:$HL93))-IF(CD$31="",(SUMIF(S!$HC$15:$HL$15,'Ciclo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Semaforico'!CD$30,O!$HC93:$HL93))*CD$31))</f>
        <v>0</v>
      </c>
      <c r="CE118" s="241">
        <f>IF(CE$32="",IF(CE$31="",(SUMIF(S!$HC$15:$HL$15,'Ciclo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Semaforico'!CE$30,O!$HC93:$HL93))*CE$31),(SUMIF(S!$HC$15:$HL$15,'Ciclo Semaforico'!CE$32,S!$HC93:$HL93)+SUMIF(N!$HC$15:$HL$15,'Ciclo Semaforico'!CE$32,N!$HC93:$HL93)+SUMIF(E!$HC$15:$HL$15,'Ciclo Semaforico'!CE$32,E!$HC93:$HL93)+SUMIF(O!$HC$15:$HL$15,'Ciclo Semaforico'!CE$32,O!$HC93:$HL93))-IF(CE$31="",(SUMIF(S!$HC$15:$HL$15,'Ciclo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Semaforico'!CE$30,O!$HC93:$HL93))*CE$31))</f>
        <v>0</v>
      </c>
      <c r="CF118" s="241">
        <f>IF(CF$32="",IF(CF$31="",(SUMIF(S!$HC$15:$HL$15,'Ciclo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Semaforico'!CF$30,O!$HC93:$HL93))*CF$31),(SUMIF(S!$HC$15:$HL$15,'Ciclo Semaforico'!CF$32,S!$HC93:$HL93)+SUMIF(N!$HC$15:$HL$15,'Ciclo Semaforico'!CF$32,N!$HC93:$HL93)+SUMIF(E!$HC$15:$HL$15,'Ciclo Semaforico'!CF$32,E!$HC93:$HL93)+SUMIF(O!$HC$15:$HL$15,'Ciclo Semaforico'!CF$32,O!$HC93:$HL93))-IF(CF$31="",(SUMIF(S!$HC$15:$HL$15,'Ciclo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Semaforico'!CF$30,O!$HC93:$HL93))*CF$31))</f>
        <v>0</v>
      </c>
      <c r="CG118" s="241">
        <f>IF(CG$32="",IF(CG$31="",(SUMIF(S!$HC$15:$HL$15,'Ciclo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Semaforico'!CG$30,O!$HC93:$HL93))*CG$31),(SUMIF(S!$HC$15:$HL$15,'Ciclo Semaforico'!CG$32,S!$HC93:$HL93)+SUMIF(N!$HC$15:$HL$15,'Ciclo Semaforico'!CG$32,N!$HC93:$HL93)+SUMIF(E!$HC$15:$HL$15,'Ciclo Semaforico'!CG$32,E!$HC93:$HL93)+SUMIF(O!$HC$15:$HL$15,'Ciclo Semaforico'!CG$32,O!$HC93:$HL93))-IF(CG$31="",(SUMIF(S!$HC$15:$HL$15,'Ciclo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Semaforico'!CG$30,O!$HC93:$HL93))*CG$31))</f>
        <v>0</v>
      </c>
      <c r="CH118" s="242">
        <f>IF(CH$32="",IF(CH$31="",(SUMIF(S!$HC$15:$HL$15,'Ciclo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Semaforico'!CH$30,O!$HC93:$HL93))*CH$31),(SUMIF(S!$HC$15:$HL$15,'Ciclo Semaforico'!CH$32,S!$HC93:$HL93)+SUMIF(N!$HC$15:$HL$15,'Ciclo Semaforico'!CH$32,N!$HC93:$HL93)+SUMIF(E!$HC$15:$HL$15,'Ciclo Semaforico'!CH$32,E!$HC93:$HL93)+SUMIF(O!$HC$15:$HL$15,'Ciclo Semaforico'!CH$32,O!$HC93:$HL93))-IF(CH$31="",(SUMIF(S!$HC$15:$HL$15,'Ciclo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Semaforico'!CH$30,O!$HC93:$HL93))*CH$31))</f>
        <v>0</v>
      </c>
      <c r="CI118" s="240" t="e">
        <f t="shared" si="339"/>
        <v>#REF!</v>
      </c>
      <c r="CJ118" s="241" t="e">
        <f t="shared" si="340"/>
        <v>#REF!</v>
      </c>
      <c r="CK118" s="241" t="e">
        <f t="shared" si="341"/>
        <v>#REF!</v>
      </c>
      <c r="CL118" s="241" t="e">
        <f t="shared" si="342"/>
        <v>#REF!</v>
      </c>
      <c r="CM118" s="241" t="e">
        <f t="shared" si="343"/>
        <v>#REF!</v>
      </c>
      <c r="CN118" s="241" t="e">
        <f t="shared" si="344"/>
        <v>#REF!</v>
      </c>
      <c r="CO118" s="241" t="e">
        <f t="shared" si="345"/>
        <v>#REF!</v>
      </c>
      <c r="CP118" s="241" t="e">
        <f t="shared" si="346"/>
        <v>#REF!</v>
      </c>
      <c r="CQ118" s="241" t="e">
        <f t="shared" si="347"/>
        <v>#REF!</v>
      </c>
      <c r="CR118" s="241" t="e">
        <f t="shared" si="348"/>
        <v>#REF!</v>
      </c>
      <c r="CS118" s="241" t="e">
        <f t="shared" si="349"/>
        <v>#REF!</v>
      </c>
      <c r="CT118" s="242">
        <f t="shared" si="350"/>
        <v>0</v>
      </c>
      <c r="CU118" s="240" t="e">
        <f t="shared" si="351"/>
        <v>#REF!</v>
      </c>
      <c r="CV118" s="241" t="e">
        <f t="shared" si="352"/>
        <v>#REF!</v>
      </c>
      <c r="CW118" s="241" t="e">
        <f t="shared" si="353"/>
        <v>#REF!</v>
      </c>
      <c r="CX118" s="241">
        <f t="shared" si="354"/>
        <v>0</v>
      </c>
      <c r="CY118" s="241">
        <f t="shared" si="355"/>
        <v>0</v>
      </c>
      <c r="CZ118" s="241">
        <f t="shared" si="356"/>
        <v>0</v>
      </c>
      <c r="DA118" s="241">
        <f t="shared" si="357"/>
        <v>0</v>
      </c>
      <c r="DB118" s="241">
        <f t="shared" si="358"/>
        <v>0</v>
      </c>
      <c r="DC118" s="241">
        <f t="shared" si="359"/>
        <v>0</v>
      </c>
      <c r="DD118" s="241">
        <f t="shared" si="360"/>
        <v>0</v>
      </c>
      <c r="DE118" s="241">
        <f t="shared" si="361"/>
        <v>0</v>
      </c>
      <c r="DF118" s="242">
        <f t="shared" si="362"/>
        <v>0</v>
      </c>
      <c r="DG118" s="240">
        <f t="shared" si="363"/>
        <v>0</v>
      </c>
      <c r="DH118" s="241">
        <f t="shared" si="364"/>
        <v>0</v>
      </c>
      <c r="DI118" s="241">
        <f t="shared" si="365"/>
        <v>0</v>
      </c>
      <c r="DJ118" s="241">
        <f t="shared" si="366"/>
        <v>0</v>
      </c>
      <c r="DK118" s="241">
        <f t="shared" si="367"/>
        <v>0</v>
      </c>
      <c r="DL118" s="241">
        <f t="shared" si="368"/>
        <v>0</v>
      </c>
      <c r="DM118" s="241">
        <f t="shared" si="369"/>
        <v>0</v>
      </c>
      <c r="DN118" s="241">
        <f t="shared" si="370"/>
        <v>0</v>
      </c>
      <c r="DO118" s="241">
        <f t="shared" si="371"/>
        <v>0</v>
      </c>
      <c r="DP118" s="241">
        <f t="shared" si="372"/>
        <v>0</v>
      </c>
      <c r="DQ118" s="241">
        <f t="shared" si="373"/>
        <v>0</v>
      </c>
      <c r="DR118" s="242">
        <f t="shared" si="374"/>
        <v>0</v>
      </c>
      <c r="DS118" s="240">
        <f t="shared" si="375"/>
        <v>0</v>
      </c>
      <c r="DT118" s="241">
        <f t="shared" si="376"/>
        <v>0</v>
      </c>
      <c r="DU118" s="241">
        <f t="shared" si="377"/>
        <v>0</v>
      </c>
      <c r="DV118" s="241">
        <f t="shared" si="378"/>
        <v>0</v>
      </c>
      <c r="DW118" s="241">
        <f t="shared" si="379"/>
        <v>0</v>
      </c>
      <c r="DX118" s="241">
        <f t="shared" si="380"/>
        <v>0</v>
      </c>
      <c r="DY118" s="241">
        <f t="shared" si="381"/>
        <v>0</v>
      </c>
      <c r="DZ118" s="241">
        <f t="shared" si="382"/>
        <v>0</v>
      </c>
      <c r="EA118" s="241">
        <f t="shared" si="383"/>
        <v>0</v>
      </c>
      <c r="EB118" s="241">
        <f t="shared" si="384"/>
        <v>0</v>
      </c>
      <c r="EC118" s="241">
        <f t="shared" si="385"/>
        <v>0</v>
      </c>
      <c r="ED118" s="242">
        <f t="shared" si="386"/>
        <v>0</v>
      </c>
      <c r="EE118" s="240">
        <f t="shared" si="387"/>
        <v>0</v>
      </c>
      <c r="EF118" s="241">
        <f t="shared" si="388"/>
        <v>0</v>
      </c>
      <c r="EG118" s="241">
        <f t="shared" si="389"/>
        <v>0</v>
      </c>
      <c r="EH118" s="241">
        <f t="shared" si="390"/>
        <v>0</v>
      </c>
      <c r="EI118" s="241">
        <f t="shared" si="391"/>
        <v>0</v>
      </c>
      <c r="EJ118" s="241">
        <f t="shared" si="392"/>
        <v>0</v>
      </c>
      <c r="EK118" s="241">
        <f t="shared" si="393"/>
        <v>0</v>
      </c>
      <c r="EL118" s="241">
        <f t="shared" si="394"/>
        <v>0</v>
      </c>
      <c r="EM118" s="241">
        <f t="shared" si="395"/>
        <v>0</v>
      </c>
      <c r="EN118" s="241">
        <f t="shared" si="396"/>
        <v>0</v>
      </c>
      <c r="EO118" s="241">
        <f t="shared" si="397"/>
        <v>0</v>
      </c>
      <c r="EP118" s="242">
        <f t="shared" si="398"/>
        <v>0</v>
      </c>
      <c r="EQ118" s="251" t="e">
        <f t="shared" si="399"/>
        <v>#REF!</v>
      </c>
      <c r="ER118" s="252" t="e">
        <f t="shared" si="400"/>
        <v>#REF!</v>
      </c>
      <c r="ES118" s="252" t="e">
        <f t="shared" si="401"/>
        <v>#REF!</v>
      </c>
      <c r="ET118" s="252" t="e">
        <f t="shared" si="402"/>
        <v>#REF!</v>
      </c>
      <c r="EU118" s="252" t="e">
        <f t="shared" si="403"/>
        <v>#REF!</v>
      </c>
      <c r="EV118" s="252" t="e">
        <f t="shared" si="404"/>
        <v>#REF!</v>
      </c>
      <c r="EW118" s="252" t="e">
        <f t="shared" si="405"/>
        <v>#REF!</v>
      </c>
      <c r="EX118" s="252" t="e">
        <f t="shared" si="406"/>
        <v>#REF!</v>
      </c>
      <c r="EY118" s="252" t="e">
        <f t="shared" si="407"/>
        <v>#REF!</v>
      </c>
      <c r="EZ118" s="252" t="e">
        <f t="shared" si="408"/>
        <v>#REF!</v>
      </c>
      <c r="FA118" s="252" t="e">
        <f t="shared" si="409"/>
        <v>#REF!</v>
      </c>
      <c r="FB118" s="253" t="str">
        <f t="shared" si="410"/>
        <v/>
      </c>
      <c r="FC118" s="251" t="e">
        <f t="shared" si="411"/>
        <v>#REF!</v>
      </c>
      <c r="FD118" s="252" t="e">
        <f t="shared" si="412"/>
        <v>#REF!</v>
      </c>
      <c r="FE118" s="252" t="e">
        <f t="shared" si="413"/>
        <v>#REF!</v>
      </c>
      <c r="FF118" s="252" t="str">
        <f t="shared" si="414"/>
        <v/>
      </c>
      <c r="FG118" s="252" t="str">
        <f t="shared" si="415"/>
        <v/>
      </c>
      <c r="FH118" s="252" t="str">
        <f t="shared" si="416"/>
        <v/>
      </c>
      <c r="FI118" s="252" t="str">
        <f t="shared" si="417"/>
        <v/>
      </c>
      <c r="FJ118" s="252" t="str">
        <f t="shared" si="418"/>
        <v/>
      </c>
      <c r="FK118" s="252" t="str">
        <f t="shared" si="419"/>
        <v/>
      </c>
      <c r="FL118" s="252" t="str">
        <f t="shared" si="420"/>
        <v/>
      </c>
      <c r="FM118" s="252" t="str">
        <f t="shared" si="421"/>
        <v/>
      </c>
      <c r="FN118" s="253" t="str">
        <f t="shared" si="422"/>
        <v/>
      </c>
      <c r="FO118" s="251" t="str">
        <f t="shared" si="423"/>
        <v/>
      </c>
      <c r="FP118" s="252" t="str">
        <f t="shared" si="424"/>
        <v/>
      </c>
      <c r="FQ118" s="252" t="str">
        <f t="shared" si="425"/>
        <v/>
      </c>
      <c r="FR118" s="252" t="str">
        <f t="shared" si="426"/>
        <v/>
      </c>
      <c r="FS118" s="252" t="str">
        <f t="shared" si="427"/>
        <v/>
      </c>
      <c r="FT118" s="252" t="str">
        <f t="shared" si="428"/>
        <v/>
      </c>
      <c r="FU118" s="252" t="str">
        <f t="shared" si="429"/>
        <v/>
      </c>
      <c r="FV118" s="252" t="str">
        <f t="shared" si="430"/>
        <v/>
      </c>
      <c r="FW118" s="252" t="str">
        <f t="shared" si="431"/>
        <v/>
      </c>
      <c r="FX118" s="252" t="str">
        <f t="shared" si="432"/>
        <v/>
      </c>
      <c r="FY118" s="252" t="str">
        <f t="shared" si="433"/>
        <v/>
      </c>
      <c r="FZ118" s="253" t="str">
        <f t="shared" si="434"/>
        <v/>
      </c>
      <c r="GA118" s="251" t="str">
        <f t="shared" si="435"/>
        <v/>
      </c>
      <c r="GB118" s="252" t="str">
        <f t="shared" si="436"/>
        <v/>
      </c>
      <c r="GC118" s="252" t="str">
        <f t="shared" si="437"/>
        <v/>
      </c>
      <c r="GD118" s="252" t="str">
        <f t="shared" si="438"/>
        <v/>
      </c>
      <c r="GE118" s="252" t="str">
        <f t="shared" si="439"/>
        <v/>
      </c>
      <c r="GF118" s="252" t="str">
        <f t="shared" si="440"/>
        <v/>
      </c>
      <c r="GG118" s="252" t="str">
        <f t="shared" si="441"/>
        <v/>
      </c>
      <c r="GH118" s="252" t="str">
        <f t="shared" si="442"/>
        <v/>
      </c>
      <c r="GI118" s="252" t="str">
        <f t="shared" si="443"/>
        <v/>
      </c>
      <c r="GJ118" s="252" t="str">
        <f t="shared" si="444"/>
        <v/>
      </c>
      <c r="GK118" s="252" t="str">
        <f t="shared" si="445"/>
        <v/>
      </c>
      <c r="GL118" s="253" t="str">
        <f t="shared" si="446"/>
        <v/>
      </c>
      <c r="GM118" s="251" t="str">
        <f t="shared" si="447"/>
        <v/>
      </c>
      <c r="GN118" s="252" t="str">
        <f t="shared" si="448"/>
        <v/>
      </c>
      <c r="GO118" s="252" t="str">
        <f t="shared" si="449"/>
        <v/>
      </c>
      <c r="GP118" s="252" t="str">
        <f t="shared" si="450"/>
        <v/>
      </c>
      <c r="GQ118" s="252" t="str">
        <f t="shared" si="451"/>
        <v/>
      </c>
      <c r="GR118" s="252" t="str">
        <f t="shared" si="452"/>
        <v/>
      </c>
      <c r="GS118" s="252" t="str">
        <f t="shared" si="453"/>
        <v/>
      </c>
      <c r="GT118" s="252" t="str">
        <f t="shared" si="454"/>
        <v/>
      </c>
      <c r="GU118" s="252" t="str">
        <f t="shared" si="455"/>
        <v/>
      </c>
      <c r="GV118" s="252" t="str">
        <f t="shared" si="456"/>
        <v/>
      </c>
      <c r="GW118" s="252" t="str">
        <f t="shared" si="457"/>
        <v/>
      </c>
      <c r="GX118" s="253" t="str">
        <f t="shared" si="458"/>
        <v/>
      </c>
      <c r="GY118" s="248" t="e">
        <f t="shared" si="468"/>
        <v>#REF!</v>
      </c>
      <c r="GZ118" s="249" t="e">
        <f t="shared" si="468"/>
        <v>#REF!</v>
      </c>
      <c r="HA118" s="249">
        <f t="shared" si="468"/>
        <v>0</v>
      </c>
      <c r="HB118" s="249">
        <f t="shared" si="468"/>
        <v>0</v>
      </c>
      <c r="HC118" s="249">
        <f t="shared" si="468"/>
        <v>0</v>
      </c>
      <c r="HD118" s="249">
        <f t="shared" si="468"/>
        <v>0</v>
      </c>
      <c r="HE118" s="249">
        <f t="shared" si="468"/>
        <v>0</v>
      </c>
      <c r="HF118" s="250">
        <f t="shared" si="459"/>
        <v>0</v>
      </c>
      <c r="HG118" s="248" t="e">
        <f t="shared" si="469"/>
        <v>#REF!</v>
      </c>
      <c r="HH118" s="249" t="e">
        <f t="shared" si="469"/>
        <v>#REF!</v>
      </c>
      <c r="HI118" s="249">
        <f t="shared" si="469"/>
        <v>0</v>
      </c>
      <c r="HJ118" s="249">
        <f t="shared" si="469"/>
        <v>0</v>
      </c>
      <c r="HK118" s="249">
        <f t="shared" si="469"/>
        <v>0</v>
      </c>
      <c r="HL118" s="249">
        <f t="shared" si="469"/>
        <v>0</v>
      </c>
      <c r="HM118" s="249">
        <f t="shared" si="469"/>
        <v>0</v>
      </c>
      <c r="HN118" s="250">
        <f t="shared" si="469"/>
        <v>0</v>
      </c>
      <c r="HO118" s="248">
        <f t="shared" si="470"/>
        <v>0</v>
      </c>
      <c r="HP118" s="249">
        <f t="shared" si="470"/>
        <v>0</v>
      </c>
      <c r="HQ118" s="249">
        <f t="shared" si="470"/>
        <v>0</v>
      </c>
      <c r="HR118" s="249">
        <f t="shared" si="470"/>
        <v>0</v>
      </c>
      <c r="HS118" s="249">
        <f t="shared" si="470"/>
        <v>0</v>
      </c>
      <c r="HT118" s="249">
        <f t="shared" si="470"/>
        <v>0</v>
      </c>
      <c r="HU118" s="249">
        <f t="shared" si="470"/>
        <v>0</v>
      </c>
      <c r="HV118" s="250">
        <f t="shared" si="470"/>
        <v>0</v>
      </c>
      <c r="HW118" s="248">
        <f t="shared" si="471"/>
        <v>0</v>
      </c>
      <c r="HX118" s="249">
        <f t="shared" si="471"/>
        <v>0</v>
      </c>
      <c r="HY118" s="249">
        <f t="shared" si="471"/>
        <v>0</v>
      </c>
      <c r="HZ118" s="249">
        <f t="shared" si="471"/>
        <v>0</v>
      </c>
      <c r="IA118" s="249">
        <f t="shared" si="471"/>
        <v>0</v>
      </c>
      <c r="IB118" s="249">
        <f t="shared" si="471"/>
        <v>0</v>
      </c>
      <c r="IC118" s="249">
        <f t="shared" si="471"/>
        <v>0</v>
      </c>
      <c r="ID118" s="250">
        <f t="shared" si="471"/>
        <v>0</v>
      </c>
      <c r="IE118" s="248">
        <f t="shared" si="472"/>
        <v>0</v>
      </c>
      <c r="IF118" s="249">
        <f t="shared" si="472"/>
        <v>0</v>
      </c>
      <c r="IG118" s="249">
        <f t="shared" si="472"/>
        <v>0</v>
      </c>
      <c r="IH118" s="249">
        <f t="shared" si="472"/>
        <v>0</v>
      </c>
      <c r="II118" s="249">
        <f t="shared" si="472"/>
        <v>0</v>
      </c>
      <c r="IJ118" s="249">
        <f t="shared" si="472"/>
        <v>0</v>
      </c>
      <c r="IK118" s="249">
        <f t="shared" si="472"/>
        <v>0</v>
      </c>
      <c r="IL118" s="250">
        <f t="shared" si="472"/>
        <v>0</v>
      </c>
      <c r="IM118" s="251" t="e">
        <f t="shared" si="203"/>
        <v>#REF!</v>
      </c>
      <c r="IN118" s="252" t="e">
        <f t="shared" si="204"/>
        <v>#REF!</v>
      </c>
      <c r="IO118" s="252">
        <f t="shared" si="205"/>
        <v>0</v>
      </c>
      <c r="IP118" s="252">
        <f t="shared" si="206"/>
        <v>0</v>
      </c>
      <c r="IQ118" s="253">
        <f t="shared" si="207"/>
        <v>0</v>
      </c>
      <c r="IR118" s="405" t="e">
        <f t="shared" si="473"/>
        <v>#REF!</v>
      </c>
      <c r="IS118" s="246">
        <f t="shared" si="202"/>
        <v>13</v>
      </c>
      <c r="IT118" s="254" t="e">
        <f t="shared" si="464"/>
        <v>#REF!</v>
      </c>
      <c r="IU118" s="682">
        <v>2600</v>
      </c>
      <c r="IV118" s="410">
        <v>6</v>
      </c>
      <c r="IW118" s="666" t="s">
        <v>255</v>
      </c>
      <c r="IX118" s="667" t="e">
        <f t="shared" si="474"/>
        <v>#REF!</v>
      </c>
      <c r="IY118" s="668" t="e">
        <f t="shared" si="465"/>
        <v>#REF!</v>
      </c>
      <c r="IZ118" s="669">
        <v>3</v>
      </c>
      <c r="JA118" s="670">
        <v>2</v>
      </c>
      <c r="JB118" s="668" t="e">
        <f t="shared" si="466"/>
        <v>#REF!</v>
      </c>
      <c r="JC118" s="669">
        <f t="shared" si="475"/>
        <v>3</v>
      </c>
      <c r="JD118" s="670">
        <f t="shared" si="475"/>
        <v>2</v>
      </c>
      <c r="JE118" s="671" t="e">
        <f t="shared" si="467"/>
        <v>#REF!</v>
      </c>
      <c r="JF118" s="672">
        <v>3</v>
      </c>
      <c r="JG118" s="673">
        <v>0</v>
      </c>
      <c r="JH118" s="671"/>
      <c r="JI118" s="672"/>
      <c r="JJ118" s="673"/>
      <c r="JK118" s="419"/>
      <c r="JL118" s="420"/>
      <c r="JM118" s="421"/>
      <c r="JN118" s="680">
        <v>1.06</v>
      </c>
      <c r="JO118" s="680">
        <v>1.06</v>
      </c>
      <c r="JP118" s="680">
        <v>1</v>
      </c>
      <c r="JQ118" s="680">
        <v>1</v>
      </c>
      <c r="JR118" s="681">
        <v>1</v>
      </c>
      <c r="JS118" s="676" t="e">
        <f t="shared" si="201"/>
        <v>#REF!</v>
      </c>
    </row>
    <row r="119" spans="25:279" ht="20.100000000000001" customHeight="1">
      <c r="Y119" s="381" t="e">
        <f>N!IK94</f>
        <v>#REF!</v>
      </c>
      <c r="Z119" s="378" t="s">
        <v>76</v>
      </c>
      <c r="AA119" s="240" t="e">
        <f>IF(AA$32="",IF(AA$31="",(SUMIF(S!$HC$15:$HL$15,'Ciclo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Semaforico'!AA$30,O!$HC94:$HL94))*AA$31),(SUMIF(S!$HC$15:$HL$15,'Ciclo Semaforico'!AA$32,S!$HC94:$HL94)+SUMIF(N!$HC$15:$HL$15,'Ciclo Semaforico'!AA$32,N!$HC94:$HL94)+SUMIF(E!$HC$15:$HL$15,'Ciclo Semaforico'!AA$32,E!$HC94:$HL94)+SUMIF(O!$HC$15:$HL$15,'Ciclo Semaforico'!AA$32,O!$HC94:$HL94))-IF(AA$31="",(SUMIF(S!$HC$15:$HL$15,'Ciclo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Semaforico'!AA$30,O!$HC94:$HL94))*AA$31))</f>
        <v>#REF!</v>
      </c>
      <c r="AB119" s="241" t="e">
        <f>IF(AB$32="",IF(AB$31="",(SUMIF(S!$HC$15:$HL$15,'Ciclo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Semaforico'!AB$30,O!$HC94:$HL94))*AB$31),(SUMIF(S!$HC$15:$HL$15,'Ciclo Semaforico'!AB$32,S!$HC94:$HL94)+SUMIF(N!$HC$15:$HL$15,'Ciclo Semaforico'!AB$32,N!$HC94:$HL94)+SUMIF(E!$HC$15:$HL$15,'Ciclo Semaforico'!AB$32,E!$HC94:$HL94)+SUMIF(O!$HC$15:$HL$15,'Ciclo Semaforico'!AB$32,O!$HC94:$HL94))-IF(AB$31="",(SUMIF(S!$HC$15:$HL$15,'Ciclo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Semaforico'!AB$30,O!$HC94:$HL94))*AB$31))</f>
        <v>#REF!</v>
      </c>
      <c r="AC119" s="241" t="e">
        <f>IF(AC$32="",IF(AC$31="",(SUMIF(S!$HC$15:$HL$15,'Ciclo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Semaforico'!AC$30,O!$HC94:$HL94))*AC$31),(SUMIF(S!$HC$15:$HL$15,'Ciclo Semaforico'!AC$32,S!$HC94:$HL94)+SUMIF(N!$HC$15:$HL$15,'Ciclo Semaforico'!AC$32,N!$HC94:$HL94)+SUMIF(E!$HC$15:$HL$15,'Ciclo Semaforico'!AC$32,E!$HC94:$HL94)+SUMIF(O!$HC$15:$HL$15,'Ciclo Semaforico'!AC$32,O!$HC94:$HL94))-IF(AC$31="",(SUMIF(S!$HC$15:$HL$15,'Ciclo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Semaforico'!AC$30,O!$HC94:$HL94))*AC$31))</f>
        <v>#REF!</v>
      </c>
      <c r="AD119" s="241" t="e">
        <f>IF(AD$32="",IF(AD$31="",(SUMIF(S!$HC$15:$HL$15,'Ciclo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Semaforico'!AD$30,O!$HC94:$HL94))*AD$31),(SUMIF(S!$HC$15:$HL$15,'Ciclo Semaforico'!AD$32,S!$HC94:$HL94)+SUMIF(N!$HC$15:$HL$15,'Ciclo Semaforico'!AD$32,N!$HC94:$HL94)+SUMIF(E!$HC$15:$HL$15,'Ciclo Semaforico'!AD$32,E!$HC94:$HL94)+SUMIF(O!$HC$15:$HL$15,'Ciclo Semaforico'!AD$32,O!$HC94:$HL94))-IF(AD$31="",(SUMIF(S!$HC$15:$HL$15,'Ciclo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Semaforico'!AD$30,O!$HC94:$HL94))*AD$31))</f>
        <v>#REF!</v>
      </c>
      <c r="AE119" s="241" t="e">
        <f>IF(AE$32="",IF(AE$31="",(SUMIF(S!$HC$15:$HL$15,'Ciclo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Semaforico'!AE$30,O!$HC94:$HL94))*AE$31),(SUMIF(S!$HC$15:$HL$15,'Ciclo Semaforico'!AE$32,S!$HC94:$HL94)+SUMIF(N!$HC$15:$HL$15,'Ciclo Semaforico'!AE$32,N!$HC94:$HL94)+SUMIF(E!$HC$15:$HL$15,'Ciclo Semaforico'!AE$32,E!$HC94:$HL94)+SUMIF(O!$HC$15:$HL$15,'Ciclo Semaforico'!AE$32,O!$HC94:$HL94))-IF(AE$31="",(SUMIF(S!$HC$15:$HL$15,'Ciclo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Semaforico'!AE$30,O!$HC94:$HL94))*AE$31))</f>
        <v>#REF!</v>
      </c>
      <c r="AF119" s="241" t="e">
        <f>IF(AF$32="",IF(AF$31="",(SUMIF(S!$HC$15:$HL$15,'Ciclo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Semaforico'!AF$30,O!$HC94:$HL94))*AF$31),(SUMIF(S!$HC$15:$HL$15,'Ciclo Semaforico'!AF$32,S!$HC94:$HL94)+SUMIF(N!$HC$15:$HL$15,'Ciclo Semaforico'!AF$32,N!$HC94:$HL94)+SUMIF(E!$HC$15:$HL$15,'Ciclo Semaforico'!AF$32,E!$HC94:$HL94)+SUMIF(O!$HC$15:$HL$15,'Ciclo Semaforico'!AF$32,O!$HC94:$HL94))-IF(AF$31="",(SUMIF(S!$HC$15:$HL$15,'Ciclo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Semaforico'!AF$30,O!$HC94:$HL94))*AF$31))</f>
        <v>#REF!</v>
      </c>
      <c r="AG119" s="241" t="e">
        <f>IF(AG$32="",IF(AG$31="",(SUMIF(S!$HC$15:$HL$15,'Ciclo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Semaforico'!AG$30,O!$HC94:$HL94))*AG$31),(SUMIF(S!$HC$15:$HL$15,'Ciclo Semaforico'!AG$32,S!$HC94:$HL94)+SUMIF(N!$HC$15:$HL$15,'Ciclo Semaforico'!AG$32,N!$HC94:$HL94)+SUMIF(E!$HC$15:$HL$15,'Ciclo Semaforico'!AG$32,E!$HC94:$HL94)+SUMIF(O!$HC$15:$HL$15,'Ciclo Semaforico'!AG$32,O!$HC94:$HL94))-IF(AG$31="",(SUMIF(S!$HC$15:$HL$15,'Ciclo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Semaforico'!AG$30,O!$HC94:$HL94))*AG$31))</f>
        <v>#REF!</v>
      </c>
      <c r="AH119" s="241" t="e">
        <f>IF(AH$32="",IF(AH$31="",(SUMIF(S!$HC$15:$HL$15,'Ciclo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Semaforico'!AH$30,O!$HC94:$HL94))*AH$31),(SUMIF(S!$HC$15:$HL$15,'Ciclo Semaforico'!AH$32,S!$HC94:$HL94)+SUMIF(N!$HC$15:$HL$15,'Ciclo Semaforico'!AH$32,N!$HC94:$HL94)+SUMIF(E!$HC$15:$HL$15,'Ciclo Semaforico'!AH$32,E!$HC94:$HL94)+SUMIF(O!$HC$15:$HL$15,'Ciclo Semaforico'!AH$32,O!$HC94:$HL94))-IF(AH$31="",(SUMIF(S!$HC$15:$HL$15,'Ciclo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Semaforico'!AH$30,O!$HC94:$HL94))*AH$31))</f>
        <v>#REF!</v>
      </c>
      <c r="AI119" s="241" t="e">
        <f>IF(AI$32="",IF(AI$31="",(SUMIF(S!$HC$15:$HL$15,'Ciclo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Semaforico'!AI$30,O!$HC94:$HL94))*AI$31),(SUMIF(S!$HC$15:$HL$15,'Ciclo Semaforico'!AI$32,S!$HC94:$HL94)+SUMIF(N!$HC$15:$HL$15,'Ciclo Semaforico'!AI$32,N!$HC94:$HL94)+SUMIF(E!$HC$15:$HL$15,'Ciclo Semaforico'!AI$32,E!$HC94:$HL94)+SUMIF(O!$HC$15:$HL$15,'Ciclo Semaforico'!AI$32,O!$HC94:$HL94))-IF(AI$31="",(SUMIF(S!$HC$15:$HL$15,'Ciclo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Semaforico'!AI$30,O!$HC94:$HL94))*AI$31))</f>
        <v>#REF!</v>
      </c>
      <c r="AJ119" s="241" t="e">
        <f>IF(AJ$32="",IF(AJ$31="",(SUMIF(S!$HC$15:$HL$15,'Ciclo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Semaforico'!AJ$30,O!$HC94:$HL94))*AJ$31),(SUMIF(S!$HC$15:$HL$15,'Ciclo Semaforico'!AJ$32,S!$HC94:$HL94)+SUMIF(N!$HC$15:$HL$15,'Ciclo Semaforico'!AJ$32,N!$HC94:$HL94)+SUMIF(E!$HC$15:$HL$15,'Ciclo Semaforico'!AJ$32,E!$HC94:$HL94)+SUMIF(O!$HC$15:$HL$15,'Ciclo Semaforico'!AJ$32,O!$HC94:$HL94))-IF(AJ$31="",(SUMIF(S!$HC$15:$HL$15,'Ciclo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Semaforico'!AJ$30,O!$HC94:$HL94))*AJ$31))</f>
        <v>#REF!</v>
      </c>
      <c r="AK119" s="241" t="e">
        <f>IF(AK$32="",IF(AK$31="",(SUMIF(S!$HC$15:$HL$15,'Ciclo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Semaforico'!AK$30,O!$HC94:$HL94))*AK$31),(SUMIF(S!$HC$15:$HL$15,'Ciclo Semaforico'!AK$32,S!$HC94:$HL94)+SUMIF(N!$HC$15:$HL$15,'Ciclo Semaforico'!AK$32,N!$HC94:$HL94)+SUMIF(E!$HC$15:$HL$15,'Ciclo Semaforico'!AK$32,E!$HC94:$HL94)+SUMIF(O!$HC$15:$HL$15,'Ciclo Semaforico'!AK$32,O!$HC94:$HL94))-IF(AK$31="",(SUMIF(S!$HC$15:$HL$15,'Ciclo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Semaforico'!AK$30,O!$HC94:$HL94))*AK$31))</f>
        <v>#REF!</v>
      </c>
      <c r="AL119" s="242">
        <f>IF(AL$32="",IF(AL$31="",(SUMIF(S!$HC$15:$HL$15,'Ciclo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Semaforico'!AL$30,O!$HC94:$HL94))*AL$31),(SUMIF(S!$HC$15:$HL$15,'Ciclo Semaforico'!AL$32,S!$HC94:$HL94)+SUMIF(N!$HC$15:$HL$15,'Ciclo Semaforico'!AL$32,N!$HC94:$HL94)+SUMIF(E!$HC$15:$HL$15,'Ciclo Semaforico'!AL$32,E!$HC94:$HL94)+SUMIF(O!$HC$15:$HL$15,'Ciclo Semaforico'!AL$32,O!$HC94:$HL94))-IF(AL$31="",(SUMIF(S!$HC$15:$HL$15,'Ciclo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Semaforico'!AL$30,O!$HC94:$HL94))*AL$31))</f>
        <v>0</v>
      </c>
      <c r="AM119" s="240" t="e">
        <f>IF(AM$32="",IF(AM$31="",(SUMIF(S!$HC$15:$HL$15,'Ciclo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Semaforico'!AM$30,O!$HC94:$HL94))*AM$31),(SUMIF(S!$HC$15:$HL$15,'Ciclo Semaforico'!AM$32,S!$HC94:$HL94)+SUMIF(N!$HC$15:$HL$15,'Ciclo Semaforico'!AM$32,N!$HC94:$HL94)+SUMIF(E!$HC$15:$HL$15,'Ciclo Semaforico'!AM$32,E!$HC94:$HL94)+SUMIF(O!$HC$15:$HL$15,'Ciclo Semaforico'!AM$32,O!$HC94:$HL94))-IF(AM$31="",(SUMIF(S!$HC$15:$HL$15,'Ciclo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Semaforico'!AM$30,O!$HC94:$HL94))*AM$31))</f>
        <v>#REF!</v>
      </c>
      <c r="AN119" s="241" t="e">
        <f>IF(AN$32="",IF(AN$31="",(SUMIF(S!$HC$15:$HL$15,'Ciclo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Semaforico'!AN$30,O!$HC94:$HL94))*AN$31),(SUMIF(S!$HC$15:$HL$15,'Ciclo Semaforico'!AN$32,S!$HC94:$HL94)+SUMIF(N!$HC$15:$HL$15,'Ciclo Semaforico'!AN$32,N!$HC94:$HL94)+SUMIF(E!$HC$15:$HL$15,'Ciclo Semaforico'!AN$32,E!$HC94:$HL94)+SUMIF(O!$HC$15:$HL$15,'Ciclo Semaforico'!AN$32,O!$HC94:$HL94))-IF(AN$31="",(SUMIF(S!$HC$15:$HL$15,'Ciclo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Semaforico'!AN$30,O!$HC94:$HL94))*AN$31))</f>
        <v>#REF!</v>
      </c>
      <c r="AO119" s="241" t="e">
        <f>IF(AO$32="",IF(AO$31="",(SUMIF(S!$HC$15:$HL$15,'Ciclo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Semaforico'!AO$30,O!$HC94:$HL94))*AO$31),(SUMIF(S!$HC$15:$HL$15,'Ciclo Semaforico'!AO$32,S!$HC94:$HL94)+SUMIF(N!$HC$15:$HL$15,'Ciclo Semaforico'!AO$32,N!$HC94:$HL94)+SUMIF(E!$HC$15:$HL$15,'Ciclo Semaforico'!AO$32,E!$HC94:$HL94)+SUMIF(O!$HC$15:$HL$15,'Ciclo Semaforico'!AO$32,O!$HC94:$HL94))-IF(AO$31="",(SUMIF(S!$HC$15:$HL$15,'Ciclo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Semaforico'!AO$30,O!$HC94:$HL94))*AO$31))</f>
        <v>#REF!</v>
      </c>
      <c r="AP119" s="241">
        <f>IF(AP$32="",IF(AP$31="",(SUMIF(S!$HC$15:$HL$15,'Ciclo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Semaforico'!AP$30,O!$HC94:$HL94))*AP$31),(SUMIF(S!$HC$15:$HL$15,'Ciclo Semaforico'!AP$32,S!$HC94:$HL94)+SUMIF(N!$HC$15:$HL$15,'Ciclo Semaforico'!AP$32,N!$HC94:$HL94)+SUMIF(E!$HC$15:$HL$15,'Ciclo Semaforico'!AP$32,E!$HC94:$HL94)+SUMIF(O!$HC$15:$HL$15,'Ciclo Semaforico'!AP$32,O!$HC94:$HL94))-IF(AP$31="",(SUMIF(S!$HC$15:$HL$15,'Ciclo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Semaforico'!AP$30,O!$HC94:$HL94))*AP$31))</f>
        <v>0</v>
      </c>
      <c r="AQ119" s="241">
        <f>IF(AQ$32="",IF(AQ$31="",(SUMIF(S!$HC$15:$HL$15,'Ciclo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Semaforico'!AQ$30,O!$HC94:$HL94))*AQ$31),(SUMIF(S!$HC$15:$HL$15,'Ciclo Semaforico'!AQ$32,S!$HC94:$HL94)+SUMIF(N!$HC$15:$HL$15,'Ciclo Semaforico'!AQ$32,N!$HC94:$HL94)+SUMIF(E!$HC$15:$HL$15,'Ciclo Semaforico'!AQ$32,E!$HC94:$HL94)+SUMIF(O!$HC$15:$HL$15,'Ciclo Semaforico'!AQ$32,O!$HC94:$HL94))-IF(AQ$31="",(SUMIF(S!$HC$15:$HL$15,'Ciclo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Semaforico'!AQ$30,O!$HC94:$HL94))*AQ$31))</f>
        <v>0</v>
      </c>
      <c r="AR119" s="241">
        <f>IF(AR$32="",IF(AR$31="",(SUMIF(S!$HC$15:$HL$15,'Ciclo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Semaforico'!AR$30,O!$HC94:$HL94))*AR$31),(SUMIF(S!$HC$15:$HL$15,'Ciclo Semaforico'!AR$32,S!$HC94:$HL94)+SUMIF(N!$HC$15:$HL$15,'Ciclo Semaforico'!AR$32,N!$HC94:$HL94)+SUMIF(E!$HC$15:$HL$15,'Ciclo Semaforico'!AR$32,E!$HC94:$HL94)+SUMIF(O!$HC$15:$HL$15,'Ciclo Semaforico'!AR$32,O!$HC94:$HL94))-IF(AR$31="",(SUMIF(S!$HC$15:$HL$15,'Ciclo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Semaforico'!AR$30,O!$HC94:$HL94))*AR$31))</f>
        <v>0</v>
      </c>
      <c r="AS119" s="241">
        <f>IF(AS$32="",IF(AS$31="",(SUMIF(S!$HC$15:$HL$15,'Ciclo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Semaforico'!AS$30,O!$HC94:$HL94))*AS$31),(SUMIF(S!$HC$15:$HL$15,'Ciclo Semaforico'!AS$32,S!$HC94:$HL94)+SUMIF(N!$HC$15:$HL$15,'Ciclo Semaforico'!AS$32,N!$HC94:$HL94)+SUMIF(E!$HC$15:$HL$15,'Ciclo Semaforico'!AS$32,E!$HC94:$HL94)+SUMIF(O!$HC$15:$HL$15,'Ciclo Semaforico'!AS$32,O!$HC94:$HL94))-IF(AS$31="",(SUMIF(S!$HC$15:$HL$15,'Ciclo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Semaforico'!AS$30,O!$HC94:$HL94))*AS$31))</f>
        <v>0</v>
      </c>
      <c r="AT119" s="241">
        <f>IF(AT$32="",IF(AT$31="",(SUMIF(S!$HC$15:$HL$15,'Ciclo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Semaforico'!AT$30,O!$HC94:$HL94))*AT$31),(SUMIF(S!$HC$15:$HL$15,'Ciclo Semaforico'!AT$32,S!$HC94:$HL94)+SUMIF(N!$HC$15:$HL$15,'Ciclo Semaforico'!AT$32,N!$HC94:$HL94)+SUMIF(E!$HC$15:$HL$15,'Ciclo Semaforico'!AT$32,E!$HC94:$HL94)+SUMIF(O!$HC$15:$HL$15,'Ciclo Semaforico'!AT$32,O!$HC94:$HL94))-IF(AT$31="",(SUMIF(S!$HC$15:$HL$15,'Ciclo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Semaforico'!AT$30,O!$HC94:$HL94))*AT$31))</f>
        <v>0</v>
      </c>
      <c r="AU119" s="241">
        <f>IF(AU$32="",IF(AU$31="",(SUMIF(S!$HC$15:$HL$15,'Ciclo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Semaforico'!AU$30,O!$HC94:$HL94))*AU$31),(SUMIF(S!$HC$15:$HL$15,'Ciclo Semaforico'!AU$32,S!$HC94:$HL94)+SUMIF(N!$HC$15:$HL$15,'Ciclo Semaforico'!AU$32,N!$HC94:$HL94)+SUMIF(E!$HC$15:$HL$15,'Ciclo Semaforico'!AU$32,E!$HC94:$HL94)+SUMIF(O!$HC$15:$HL$15,'Ciclo Semaforico'!AU$32,O!$HC94:$HL94))-IF(AU$31="",(SUMIF(S!$HC$15:$HL$15,'Ciclo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Semaforico'!AU$30,O!$HC94:$HL94))*AU$31))</f>
        <v>0</v>
      </c>
      <c r="AV119" s="241">
        <f>IF(AV$32="",IF(AV$31="",(SUMIF(S!$HC$15:$HL$15,'Ciclo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Semaforico'!AV$30,O!$HC94:$HL94))*AV$31),(SUMIF(S!$HC$15:$HL$15,'Ciclo Semaforico'!AV$32,S!$HC94:$HL94)+SUMIF(N!$HC$15:$HL$15,'Ciclo Semaforico'!AV$32,N!$HC94:$HL94)+SUMIF(E!$HC$15:$HL$15,'Ciclo Semaforico'!AV$32,E!$HC94:$HL94)+SUMIF(O!$HC$15:$HL$15,'Ciclo Semaforico'!AV$32,O!$HC94:$HL94))-IF(AV$31="",(SUMIF(S!$HC$15:$HL$15,'Ciclo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Semaforico'!AV$30,O!$HC94:$HL94))*AV$31))</f>
        <v>0</v>
      </c>
      <c r="AW119" s="241">
        <f>IF(AW$32="",IF(AW$31="",(SUMIF(S!$HC$15:$HL$15,'Ciclo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Semaforico'!AW$30,O!$HC94:$HL94))*AW$31),(SUMIF(S!$HC$15:$HL$15,'Ciclo Semaforico'!AW$32,S!$HC94:$HL94)+SUMIF(N!$HC$15:$HL$15,'Ciclo Semaforico'!AW$32,N!$HC94:$HL94)+SUMIF(E!$HC$15:$HL$15,'Ciclo Semaforico'!AW$32,E!$HC94:$HL94)+SUMIF(O!$HC$15:$HL$15,'Ciclo Semaforico'!AW$32,O!$HC94:$HL94))-IF(AW$31="",(SUMIF(S!$HC$15:$HL$15,'Ciclo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Semaforico'!AW$30,O!$HC94:$HL94))*AW$31))</f>
        <v>0</v>
      </c>
      <c r="AX119" s="242">
        <f>IF(AX$32="",IF(AX$31="",(SUMIF(S!$HC$15:$HL$15,'Ciclo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Semaforico'!AX$30,O!$HC94:$HL94))*AX$31),(SUMIF(S!$HC$15:$HL$15,'Ciclo Semaforico'!AX$32,S!$HC94:$HL94)+SUMIF(N!$HC$15:$HL$15,'Ciclo Semaforico'!AX$32,N!$HC94:$HL94)+SUMIF(E!$HC$15:$HL$15,'Ciclo Semaforico'!AX$32,E!$HC94:$HL94)+SUMIF(O!$HC$15:$HL$15,'Ciclo Semaforico'!AX$32,O!$HC94:$HL94))-IF(AX$31="",(SUMIF(S!$HC$15:$HL$15,'Ciclo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Semaforico'!AX$30,O!$HC94:$HL94))*AX$31))</f>
        <v>0</v>
      </c>
      <c r="AY119" s="240">
        <f>IF(AY$32="",IF(AY$31="",(SUMIF(S!$HC$15:$HL$15,'Ciclo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Semaforico'!AY$30,O!$HC94:$HL94))*AY$31),(SUMIF(S!$HC$15:$HL$15,'Ciclo Semaforico'!AY$32,S!$HC94:$HL94)+SUMIF(N!$HC$15:$HL$15,'Ciclo Semaforico'!AY$32,N!$HC94:$HL94)+SUMIF(E!$HC$15:$HL$15,'Ciclo Semaforico'!AY$32,E!$HC94:$HL94)+SUMIF(O!$HC$15:$HL$15,'Ciclo Semaforico'!AY$32,O!$HC94:$HL94))-IF(AY$31="",(SUMIF(S!$HC$15:$HL$15,'Ciclo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Semaforico'!AY$30,O!$HC94:$HL94))*AY$31))</f>
        <v>0</v>
      </c>
      <c r="AZ119" s="241">
        <f>IF(AZ$32="",IF(AZ$31="",(SUMIF(S!$HC$15:$HL$15,'Ciclo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Semaforico'!AZ$30,O!$HC94:$HL94))*AZ$31),(SUMIF(S!$HC$15:$HL$15,'Ciclo Semaforico'!AZ$32,S!$HC94:$HL94)+SUMIF(N!$HC$15:$HL$15,'Ciclo Semaforico'!AZ$32,N!$HC94:$HL94)+SUMIF(E!$HC$15:$HL$15,'Ciclo Semaforico'!AZ$32,E!$HC94:$HL94)+SUMIF(O!$HC$15:$HL$15,'Ciclo Semaforico'!AZ$32,O!$HC94:$HL94))-IF(AZ$31="",(SUMIF(S!$HC$15:$HL$15,'Ciclo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Semaforico'!AZ$30,O!$HC94:$HL94))*AZ$31))</f>
        <v>0</v>
      </c>
      <c r="BA119" s="241">
        <f>IF(BA$32="",IF(BA$31="",(SUMIF(S!$HC$15:$HL$15,'Ciclo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Semaforico'!BA$30,O!$HC94:$HL94))*BA$31),(SUMIF(S!$HC$15:$HL$15,'Ciclo Semaforico'!BA$32,S!$HC94:$HL94)+SUMIF(N!$HC$15:$HL$15,'Ciclo Semaforico'!BA$32,N!$HC94:$HL94)+SUMIF(E!$HC$15:$HL$15,'Ciclo Semaforico'!BA$32,E!$HC94:$HL94)+SUMIF(O!$HC$15:$HL$15,'Ciclo Semaforico'!BA$32,O!$HC94:$HL94))-IF(BA$31="",(SUMIF(S!$HC$15:$HL$15,'Ciclo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Semaforico'!BA$30,O!$HC94:$HL94))*BA$31))</f>
        <v>0</v>
      </c>
      <c r="BB119" s="241">
        <f>IF(BB$32="",IF(BB$31="",(SUMIF(S!$HC$15:$HL$15,'Ciclo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Semaforico'!BB$30,O!$HC94:$HL94))*BB$31),(SUMIF(S!$HC$15:$HL$15,'Ciclo Semaforico'!BB$32,S!$HC94:$HL94)+SUMIF(N!$HC$15:$HL$15,'Ciclo Semaforico'!BB$32,N!$HC94:$HL94)+SUMIF(E!$HC$15:$HL$15,'Ciclo Semaforico'!BB$32,E!$HC94:$HL94)+SUMIF(O!$HC$15:$HL$15,'Ciclo Semaforico'!BB$32,O!$HC94:$HL94))-IF(BB$31="",(SUMIF(S!$HC$15:$HL$15,'Ciclo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Semaforico'!BB$30,O!$HC94:$HL94))*BB$31))</f>
        <v>0</v>
      </c>
      <c r="BC119" s="241">
        <f>IF(BC$32="",IF(BC$31="",(SUMIF(S!$HC$15:$HL$15,'Ciclo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Semaforico'!BC$30,O!$HC94:$HL94))*BC$31),(SUMIF(S!$HC$15:$HL$15,'Ciclo Semaforico'!BC$32,S!$HC94:$HL94)+SUMIF(N!$HC$15:$HL$15,'Ciclo Semaforico'!BC$32,N!$HC94:$HL94)+SUMIF(E!$HC$15:$HL$15,'Ciclo Semaforico'!BC$32,E!$HC94:$HL94)+SUMIF(O!$HC$15:$HL$15,'Ciclo Semaforico'!BC$32,O!$HC94:$HL94))-IF(BC$31="",(SUMIF(S!$HC$15:$HL$15,'Ciclo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Semaforico'!BC$30,O!$HC94:$HL94))*BC$31))</f>
        <v>0</v>
      </c>
      <c r="BD119" s="241">
        <f>IF(BD$32="",IF(BD$31="",(SUMIF(S!$HC$15:$HL$15,'Ciclo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Semaforico'!BD$30,O!$HC94:$HL94))*BD$31),(SUMIF(S!$HC$15:$HL$15,'Ciclo Semaforico'!BD$32,S!$HC94:$HL94)+SUMIF(N!$HC$15:$HL$15,'Ciclo Semaforico'!BD$32,N!$HC94:$HL94)+SUMIF(E!$HC$15:$HL$15,'Ciclo Semaforico'!BD$32,E!$HC94:$HL94)+SUMIF(O!$HC$15:$HL$15,'Ciclo Semaforico'!BD$32,O!$HC94:$HL94))-IF(BD$31="",(SUMIF(S!$HC$15:$HL$15,'Ciclo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Semaforico'!BD$30,O!$HC94:$HL94))*BD$31))</f>
        <v>0</v>
      </c>
      <c r="BE119" s="241">
        <f>IF(BE$32="",IF(BE$31="",(SUMIF(S!$HC$15:$HL$15,'Ciclo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Semaforico'!BE$30,O!$HC94:$HL94))*BE$31),(SUMIF(S!$HC$15:$HL$15,'Ciclo Semaforico'!BE$32,S!$HC94:$HL94)+SUMIF(N!$HC$15:$HL$15,'Ciclo Semaforico'!BE$32,N!$HC94:$HL94)+SUMIF(E!$HC$15:$HL$15,'Ciclo Semaforico'!BE$32,E!$HC94:$HL94)+SUMIF(O!$HC$15:$HL$15,'Ciclo Semaforico'!BE$32,O!$HC94:$HL94))-IF(BE$31="",(SUMIF(S!$HC$15:$HL$15,'Ciclo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Semaforico'!BE$30,O!$HC94:$HL94))*BE$31))</f>
        <v>0</v>
      </c>
      <c r="BF119" s="241">
        <f>IF(BF$32="",IF(BF$31="",(SUMIF(S!$HC$15:$HL$15,'Ciclo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Semaforico'!BF$30,O!$HC94:$HL94))*BF$31),(SUMIF(S!$HC$15:$HL$15,'Ciclo Semaforico'!BF$32,S!$HC94:$HL94)+SUMIF(N!$HC$15:$HL$15,'Ciclo Semaforico'!BF$32,N!$HC94:$HL94)+SUMIF(E!$HC$15:$HL$15,'Ciclo Semaforico'!BF$32,E!$HC94:$HL94)+SUMIF(O!$HC$15:$HL$15,'Ciclo Semaforico'!BF$32,O!$HC94:$HL94))-IF(BF$31="",(SUMIF(S!$HC$15:$HL$15,'Ciclo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Semaforico'!BF$30,O!$HC94:$HL94))*BF$31))</f>
        <v>0</v>
      </c>
      <c r="BG119" s="241">
        <f>IF(BG$32="",IF(BG$31="",(SUMIF(S!$HC$15:$HL$15,'Ciclo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Semaforico'!BG$30,O!$HC94:$HL94))*BG$31),(SUMIF(S!$HC$15:$HL$15,'Ciclo Semaforico'!BG$32,S!$HC94:$HL94)+SUMIF(N!$HC$15:$HL$15,'Ciclo Semaforico'!BG$32,N!$HC94:$HL94)+SUMIF(E!$HC$15:$HL$15,'Ciclo Semaforico'!BG$32,E!$HC94:$HL94)+SUMIF(O!$HC$15:$HL$15,'Ciclo Semaforico'!BG$32,O!$HC94:$HL94))-IF(BG$31="",(SUMIF(S!$HC$15:$HL$15,'Ciclo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Semaforico'!BG$30,O!$HC94:$HL94))*BG$31))</f>
        <v>0</v>
      </c>
      <c r="BH119" s="241">
        <f>IF(BH$32="",IF(BH$31="",(SUMIF(S!$HC$15:$HL$15,'Ciclo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Semaforico'!BH$30,O!$HC94:$HL94))*BH$31),(SUMIF(S!$HC$15:$HL$15,'Ciclo Semaforico'!BH$32,S!$HC94:$HL94)+SUMIF(N!$HC$15:$HL$15,'Ciclo Semaforico'!BH$32,N!$HC94:$HL94)+SUMIF(E!$HC$15:$HL$15,'Ciclo Semaforico'!BH$32,E!$HC94:$HL94)+SUMIF(O!$HC$15:$HL$15,'Ciclo Semaforico'!BH$32,O!$HC94:$HL94))-IF(BH$31="",(SUMIF(S!$HC$15:$HL$15,'Ciclo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Semaforico'!BH$30,O!$HC94:$HL94))*BH$31))</f>
        <v>0</v>
      </c>
      <c r="BI119" s="241">
        <f>IF(BI$32="",IF(BI$31="",(SUMIF(S!$HC$15:$HL$15,'Ciclo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Semaforico'!BI$30,O!$HC94:$HL94))*BI$31),(SUMIF(S!$HC$15:$HL$15,'Ciclo Semaforico'!BI$32,S!$HC94:$HL94)+SUMIF(N!$HC$15:$HL$15,'Ciclo Semaforico'!BI$32,N!$HC94:$HL94)+SUMIF(E!$HC$15:$HL$15,'Ciclo Semaforico'!BI$32,E!$HC94:$HL94)+SUMIF(O!$HC$15:$HL$15,'Ciclo Semaforico'!BI$32,O!$HC94:$HL94))-IF(BI$31="",(SUMIF(S!$HC$15:$HL$15,'Ciclo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Semaforico'!BI$30,O!$HC94:$HL94))*BI$31))</f>
        <v>0</v>
      </c>
      <c r="BJ119" s="242">
        <f>IF(BJ$32="",IF(BJ$31="",(SUMIF(S!$HC$15:$HL$15,'Ciclo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Semaforico'!BJ$30,O!$HC94:$HL94))*BJ$31),(SUMIF(S!$HC$15:$HL$15,'Ciclo Semaforico'!BJ$32,S!$HC94:$HL94)+SUMIF(N!$HC$15:$HL$15,'Ciclo Semaforico'!BJ$32,N!$HC94:$HL94)+SUMIF(E!$HC$15:$HL$15,'Ciclo Semaforico'!BJ$32,E!$HC94:$HL94)+SUMIF(O!$HC$15:$HL$15,'Ciclo Semaforico'!BJ$32,O!$HC94:$HL94))-IF(BJ$31="",(SUMIF(S!$HC$15:$HL$15,'Ciclo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Semaforico'!BJ$30,O!$HC94:$HL94))*BJ$31))</f>
        <v>0</v>
      </c>
      <c r="BK119" s="240">
        <f>IF(BK$32="",IF(BK$31="",(SUMIF(S!$HC$15:$HL$15,'Ciclo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Semaforico'!BK$30,O!$HC94:$HL94))*BK$31),(SUMIF(S!$HC$15:$HL$15,'Ciclo Semaforico'!BK$32,S!$HC94:$HL94)+SUMIF(N!$HC$15:$HL$15,'Ciclo Semaforico'!BK$32,N!$HC94:$HL94)+SUMIF(E!$HC$15:$HL$15,'Ciclo Semaforico'!BK$32,E!$HC94:$HL94)+SUMIF(O!$HC$15:$HL$15,'Ciclo Semaforico'!BK$32,O!$HC94:$HL94))-IF(BK$31="",(SUMIF(S!$HC$15:$HL$15,'Ciclo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Semaforico'!BK$30,O!$HC94:$HL94))*BK$31))</f>
        <v>0</v>
      </c>
      <c r="BL119" s="241">
        <f>IF(BL$32="",IF(BL$31="",(SUMIF(S!$HC$15:$HL$15,'Ciclo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Semaforico'!BL$30,O!$HC94:$HL94))*BL$31),(SUMIF(S!$HC$15:$HL$15,'Ciclo Semaforico'!BL$32,S!$HC94:$HL94)+SUMIF(N!$HC$15:$HL$15,'Ciclo Semaforico'!BL$32,N!$HC94:$HL94)+SUMIF(E!$HC$15:$HL$15,'Ciclo Semaforico'!BL$32,E!$HC94:$HL94)+SUMIF(O!$HC$15:$HL$15,'Ciclo Semaforico'!BL$32,O!$HC94:$HL94))-IF(BL$31="",(SUMIF(S!$HC$15:$HL$15,'Ciclo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Semaforico'!BL$30,O!$HC94:$HL94))*BL$31))</f>
        <v>0</v>
      </c>
      <c r="BM119" s="241">
        <f>IF(BM$32="",IF(BM$31="",(SUMIF(S!$HC$15:$HL$15,'Ciclo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Semaforico'!BM$30,O!$HC94:$HL94))*BM$31),(SUMIF(S!$HC$15:$HL$15,'Ciclo Semaforico'!BM$32,S!$HC94:$HL94)+SUMIF(N!$HC$15:$HL$15,'Ciclo Semaforico'!BM$32,N!$HC94:$HL94)+SUMIF(E!$HC$15:$HL$15,'Ciclo Semaforico'!BM$32,E!$HC94:$HL94)+SUMIF(O!$HC$15:$HL$15,'Ciclo Semaforico'!BM$32,O!$HC94:$HL94))-IF(BM$31="",(SUMIF(S!$HC$15:$HL$15,'Ciclo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Semaforico'!BM$30,O!$HC94:$HL94))*BM$31))</f>
        <v>0</v>
      </c>
      <c r="BN119" s="241">
        <f>IF(BN$32="",IF(BN$31="",(SUMIF(S!$HC$15:$HL$15,'Ciclo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Semaforico'!BN$30,O!$HC94:$HL94))*BN$31),(SUMIF(S!$HC$15:$HL$15,'Ciclo Semaforico'!BN$32,S!$HC94:$HL94)+SUMIF(N!$HC$15:$HL$15,'Ciclo Semaforico'!BN$32,N!$HC94:$HL94)+SUMIF(E!$HC$15:$HL$15,'Ciclo Semaforico'!BN$32,E!$HC94:$HL94)+SUMIF(O!$HC$15:$HL$15,'Ciclo Semaforico'!BN$32,O!$HC94:$HL94))-IF(BN$31="",(SUMIF(S!$HC$15:$HL$15,'Ciclo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Semaforico'!BN$30,O!$HC94:$HL94))*BN$31))</f>
        <v>0</v>
      </c>
      <c r="BO119" s="241">
        <f>IF(BO$32="",IF(BO$31="",(SUMIF(S!$HC$15:$HL$15,'Ciclo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Semaforico'!BO$30,O!$HC94:$HL94))*BO$31),(SUMIF(S!$HC$15:$HL$15,'Ciclo Semaforico'!BO$32,S!$HC94:$HL94)+SUMIF(N!$HC$15:$HL$15,'Ciclo Semaforico'!BO$32,N!$HC94:$HL94)+SUMIF(E!$HC$15:$HL$15,'Ciclo Semaforico'!BO$32,E!$HC94:$HL94)+SUMIF(O!$HC$15:$HL$15,'Ciclo Semaforico'!BO$32,O!$HC94:$HL94))-IF(BO$31="",(SUMIF(S!$HC$15:$HL$15,'Ciclo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Semaforico'!BO$30,O!$HC94:$HL94))*BO$31))</f>
        <v>0</v>
      </c>
      <c r="BP119" s="241">
        <f>IF(BP$32="",IF(BP$31="",(SUMIF(S!$HC$15:$HL$15,'Ciclo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Semaforico'!BP$30,O!$HC94:$HL94))*BP$31),(SUMIF(S!$HC$15:$HL$15,'Ciclo Semaforico'!BP$32,S!$HC94:$HL94)+SUMIF(N!$HC$15:$HL$15,'Ciclo Semaforico'!BP$32,N!$HC94:$HL94)+SUMIF(E!$HC$15:$HL$15,'Ciclo Semaforico'!BP$32,E!$HC94:$HL94)+SUMIF(O!$HC$15:$HL$15,'Ciclo Semaforico'!BP$32,O!$HC94:$HL94))-IF(BP$31="",(SUMIF(S!$HC$15:$HL$15,'Ciclo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Semaforico'!BP$30,O!$HC94:$HL94))*BP$31))</f>
        <v>0</v>
      </c>
      <c r="BQ119" s="241">
        <f>IF(BQ$32="",IF(BQ$31="",(SUMIF(S!$HC$15:$HL$15,'Ciclo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Semaforico'!BQ$30,O!$HC94:$HL94))*BQ$31),(SUMIF(S!$HC$15:$HL$15,'Ciclo Semaforico'!BQ$32,S!$HC94:$HL94)+SUMIF(N!$HC$15:$HL$15,'Ciclo Semaforico'!BQ$32,N!$HC94:$HL94)+SUMIF(E!$HC$15:$HL$15,'Ciclo Semaforico'!BQ$32,E!$HC94:$HL94)+SUMIF(O!$HC$15:$HL$15,'Ciclo Semaforico'!BQ$32,O!$HC94:$HL94))-IF(BQ$31="",(SUMIF(S!$HC$15:$HL$15,'Ciclo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Semaforico'!BQ$30,O!$HC94:$HL94))*BQ$31))</f>
        <v>0</v>
      </c>
      <c r="BR119" s="241">
        <f>IF(BR$32="",IF(BR$31="",(SUMIF(S!$HC$15:$HL$15,'Ciclo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Semaforico'!BR$30,O!$HC94:$HL94))*BR$31),(SUMIF(S!$HC$15:$HL$15,'Ciclo Semaforico'!BR$32,S!$HC94:$HL94)+SUMIF(N!$HC$15:$HL$15,'Ciclo Semaforico'!BR$32,N!$HC94:$HL94)+SUMIF(E!$HC$15:$HL$15,'Ciclo Semaforico'!BR$32,E!$HC94:$HL94)+SUMIF(O!$HC$15:$HL$15,'Ciclo Semaforico'!BR$32,O!$HC94:$HL94))-IF(BR$31="",(SUMIF(S!$HC$15:$HL$15,'Ciclo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Semaforico'!BR$30,O!$HC94:$HL94))*BR$31))</f>
        <v>0</v>
      </c>
      <c r="BS119" s="241">
        <f>IF(BS$32="",IF(BS$31="",(SUMIF(S!$HC$15:$HL$15,'Ciclo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Semaforico'!BS$30,O!$HC94:$HL94))*BS$31),(SUMIF(S!$HC$15:$HL$15,'Ciclo Semaforico'!BS$32,S!$HC94:$HL94)+SUMIF(N!$HC$15:$HL$15,'Ciclo Semaforico'!BS$32,N!$HC94:$HL94)+SUMIF(E!$HC$15:$HL$15,'Ciclo Semaforico'!BS$32,E!$HC94:$HL94)+SUMIF(O!$HC$15:$HL$15,'Ciclo Semaforico'!BS$32,O!$HC94:$HL94))-IF(BS$31="",(SUMIF(S!$HC$15:$HL$15,'Ciclo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Semaforico'!BS$30,O!$HC94:$HL94))*BS$31))</f>
        <v>0</v>
      </c>
      <c r="BT119" s="241">
        <f>IF(BT$32="",IF(BT$31="",(SUMIF(S!$HC$15:$HL$15,'Ciclo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Semaforico'!BT$30,O!$HC94:$HL94))*BT$31),(SUMIF(S!$HC$15:$HL$15,'Ciclo Semaforico'!BT$32,S!$HC94:$HL94)+SUMIF(N!$HC$15:$HL$15,'Ciclo Semaforico'!BT$32,N!$HC94:$HL94)+SUMIF(E!$HC$15:$HL$15,'Ciclo Semaforico'!BT$32,E!$HC94:$HL94)+SUMIF(O!$HC$15:$HL$15,'Ciclo Semaforico'!BT$32,O!$HC94:$HL94))-IF(BT$31="",(SUMIF(S!$HC$15:$HL$15,'Ciclo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Semaforico'!BT$30,O!$HC94:$HL94))*BT$31))</f>
        <v>0</v>
      </c>
      <c r="BU119" s="241">
        <f>IF(BU$32="",IF(BU$31="",(SUMIF(S!$HC$15:$HL$15,'Ciclo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Semaforico'!BU$30,O!$HC94:$HL94))*BU$31),(SUMIF(S!$HC$15:$HL$15,'Ciclo Semaforico'!BU$32,S!$HC94:$HL94)+SUMIF(N!$HC$15:$HL$15,'Ciclo Semaforico'!BU$32,N!$HC94:$HL94)+SUMIF(E!$HC$15:$HL$15,'Ciclo Semaforico'!BU$32,E!$HC94:$HL94)+SUMIF(O!$HC$15:$HL$15,'Ciclo Semaforico'!BU$32,O!$HC94:$HL94))-IF(BU$31="",(SUMIF(S!$HC$15:$HL$15,'Ciclo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Semaforico'!BU$30,O!$HC94:$HL94))*BU$31))</f>
        <v>0</v>
      </c>
      <c r="BV119" s="242">
        <f>IF(BV$32="",IF(BV$31="",(SUMIF(S!$HC$15:$HL$15,'Ciclo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Semaforico'!BV$30,O!$HC94:$HL94))*BV$31),(SUMIF(S!$HC$15:$HL$15,'Ciclo Semaforico'!BV$32,S!$HC94:$HL94)+SUMIF(N!$HC$15:$HL$15,'Ciclo Semaforico'!BV$32,N!$HC94:$HL94)+SUMIF(E!$HC$15:$HL$15,'Ciclo Semaforico'!BV$32,E!$HC94:$HL94)+SUMIF(O!$HC$15:$HL$15,'Ciclo Semaforico'!BV$32,O!$HC94:$HL94))-IF(BV$31="",(SUMIF(S!$HC$15:$HL$15,'Ciclo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Semaforico'!BV$30,O!$HC94:$HL94))*BV$31))</f>
        <v>0</v>
      </c>
      <c r="BW119" s="240">
        <f>IF(BW$32="",IF(BW$31="",(SUMIF(S!$HC$15:$HL$15,'Ciclo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Semaforico'!BW$30,O!$HC94:$HL94))*BW$31),(SUMIF(S!$HC$15:$HL$15,'Ciclo Semaforico'!BW$32,S!$HC94:$HL94)+SUMIF(N!$HC$15:$HL$15,'Ciclo Semaforico'!BW$32,N!$HC94:$HL94)+SUMIF(E!$HC$15:$HL$15,'Ciclo Semaforico'!BW$32,E!$HC94:$HL94)+SUMIF(O!$HC$15:$HL$15,'Ciclo Semaforico'!BW$32,O!$HC94:$HL94))-IF(BW$31="",(SUMIF(S!$HC$15:$HL$15,'Ciclo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Semaforico'!BW$30,O!$HC94:$HL94))*BW$31))</f>
        <v>0</v>
      </c>
      <c r="BX119" s="241">
        <f>IF(BX$32="",IF(BX$31="",(SUMIF(S!$HC$15:$HL$15,'Ciclo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Semaforico'!BX$30,O!$HC94:$HL94))*BX$31),(SUMIF(S!$HC$15:$HL$15,'Ciclo Semaforico'!BX$32,S!$HC94:$HL94)+SUMIF(N!$HC$15:$HL$15,'Ciclo Semaforico'!BX$32,N!$HC94:$HL94)+SUMIF(E!$HC$15:$HL$15,'Ciclo Semaforico'!BX$32,E!$HC94:$HL94)+SUMIF(O!$HC$15:$HL$15,'Ciclo Semaforico'!BX$32,O!$HC94:$HL94))-IF(BX$31="",(SUMIF(S!$HC$15:$HL$15,'Ciclo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Semaforico'!BX$30,O!$HC94:$HL94))*BX$31))</f>
        <v>0</v>
      </c>
      <c r="BY119" s="241">
        <f>IF(BY$32="",IF(BY$31="",(SUMIF(S!$HC$15:$HL$15,'Ciclo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Semaforico'!BY$30,O!$HC94:$HL94))*BY$31),(SUMIF(S!$HC$15:$HL$15,'Ciclo Semaforico'!BY$32,S!$HC94:$HL94)+SUMIF(N!$HC$15:$HL$15,'Ciclo Semaforico'!BY$32,N!$HC94:$HL94)+SUMIF(E!$HC$15:$HL$15,'Ciclo Semaforico'!BY$32,E!$HC94:$HL94)+SUMIF(O!$HC$15:$HL$15,'Ciclo Semaforico'!BY$32,O!$HC94:$HL94))-IF(BY$31="",(SUMIF(S!$HC$15:$HL$15,'Ciclo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Semaforico'!BY$30,O!$HC94:$HL94))*BY$31))</f>
        <v>0</v>
      </c>
      <c r="BZ119" s="241">
        <f>IF(BZ$32="",IF(BZ$31="",(SUMIF(S!$HC$15:$HL$15,'Ciclo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Semaforico'!BZ$30,O!$HC94:$HL94))*BZ$31),(SUMIF(S!$HC$15:$HL$15,'Ciclo Semaforico'!BZ$32,S!$HC94:$HL94)+SUMIF(N!$HC$15:$HL$15,'Ciclo Semaforico'!BZ$32,N!$HC94:$HL94)+SUMIF(E!$HC$15:$HL$15,'Ciclo Semaforico'!BZ$32,E!$HC94:$HL94)+SUMIF(O!$HC$15:$HL$15,'Ciclo Semaforico'!BZ$32,O!$HC94:$HL94))-IF(BZ$31="",(SUMIF(S!$HC$15:$HL$15,'Ciclo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Semaforico'!BZ$30,O!$HC94:$HL94))*BZ$31))</f>
        <v>0</v>
      </c>
      <c r="CA119" s="241">
        <f>IF(CA$32="",IF(CA$31="",(SUMIF(S!$HC$15:$HL$15,'Ciclo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Semaforico'!CA$30,O!$HC94:$HL94))*CA$31),(SUMIF(S!$HC$15:$HL$15,'Ciclo Semaforico'!CA$32,S!$HC94:$HL94)+SUMIF(N!$HC$15:$HL$15,'Ciclo Semaforico'!CA$32,N!$HC94:$HL94)+SUMIF(E!$HC$15:$HL$15,'Ciclo Semaforico'!CA$32,E!$HC94:$HL94)+SUMIF(O!$HC$15:$HL$15,'Ciclo Semaforico'!CA$32,O!$HC94:$HL94))-IF(CA$31="",(SUMIF(S!$HC$15:$HL$15,'Ciclo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Semaforico'!CA$30,O!$HC94:$HL94))*CA$31))</f>
        <v>0</v>
      </c>
      <c r="CB119" s="241">
        <f>IF(CB$32="",IF(CB$31="",(SUMIF(S!$HC$15:$HL$15,'Ciclo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Semaforico'!CB$30,O!$HC94:$HL94))*CB$31),(SUMIF(S!$HC$15:$HL$15,'Ciclo Semaforico'!CB$32,S!$HC94:$HL94)+SUMIF(N!$HC$15:$HL$15,'Ciclo Semaforico'!CB$32,N!$HC94:$HL94)+SUMIF(E!$HC$15:$HL$15,'Ciclo Semaforico'!CB$32,E!$HC94:$HL94)+SUMIF(O!$HC$15:$HL$15,'Ciclo Semaforico'!CB$32,O!$HC94:$HL94))-IF(CB$31="",(SUMIF(S!$HC$15:$HL$15,'Ciclo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Semaforico'!CB$30,O!$HC94:$HL94))*CB$31))</f>
        <v>0</v>
      </c>
      <c r="CC119" s="241">
        <f>IF(CC$32="",IF(CC$31="",(SUMIF(S!$HC$15:$HL$15,'Ciclo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Semaforico'!CC$30,O!$HC94:$HL94))*CC$31),(SUMIF(S!$HC$15:$HL$15,'Ciclo Semaforico'!CC$32,S!$HC94:$HL94)+SUMIF(N!$HC$15:$HL$15,'Ciclo Semaforico'!CC$32,N!$HC94:$HL94)+SUMIF(E!$HC$15:$HL$15,'Ciclo Semaforico'!CC$32,E!$HC94:$HL94)+SUMIF(O!$HC$15:$HL$15,'Ciclo Semaforico'!CC$32,O!$HC94:$HL94))-IF(CC$31="",(SUMIF(S!$HC$15:$HL$15,'Ciclo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Semaforico'!CC$30,O!$HC94:$HL94))*CC$31))</f>
        <v>0</v>
      </c>
      <c r="CD119" s="241">
        <f>IF(CD$32="",IF(CD$31="",(SUMIF(S!$HC$15:$HL$15,'Ciclo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Semaforico'!CD$30,O!$HC94:$HL94))*CD$31),(SUMIF(S!$HC$15:$HL$15,'Ciclo Semaforico'!CD$32,S!$HC94:$HL94)+SUMIF(N!$HC$15:$HL$15,'Ciclo Semaforico'!CD$32,N!$HC94:$HL94)+SUMIF(E!$HC$15:$HL$15,'Ciclo Semaforico'!CD$32,E!$HC94:$HL94)+SUMIF(O!$HC$15:$HL$15,'Ciclo Semaforico'!CD$32,O!$HC94:$HL94))-IF(CD$31="",(SUMIF(S!$HC$15:$HL$15,'Ciclo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Semaforico'!CD$30,O!$HC94:$HL94))*CD$31))</f>
        <v>0</v>
      </c>
      <c r="CE119" s="241">
        <f>IF(CE$32="",IF(CE$31="",(SUMIF(S!$HC$15:$HL$15,'Ciclo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Semaforico'!CE$30,O!$HC94:$HL94))*CE$31),(SUMIF(S!$HC$15:$HL$15,'Ciclo Semaforico'!CE$32,S!$HC94:$HL94)+SUMIF(N!$HC$15:$HL$15,'Ciclo Semaforico'!CE$32,N!$HC94:$HL94)+SUMIF(E!$HC$15:$HL$15,'Ciclo Semaforico'!CE$32,E!$HC94:$HL94)+SUMIF(O!$HC$15:$HL$15,'Ciclo Semaforico'!CE$32,O!$HC94:$HL94))-IF(CE$31="",(SUMIF(S!$HC$15:$HL$15,'Ciclo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Semaforico'!CE$30,O!$HC94:$HL94))*CE$31))</f>
        <v>0</v>
      </c>
      <c r="CF119" s="241">
        <f>IF(CF$32="",IF(CF$31="",(SUMIF(S!$HC$15:$HL$15,'Ciclo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Semaforico'!CF$30,O!$HC94:$HL94))*CF$31),(SUMIF(S!$HC$15:$HL$15,'Ciclo Semaforico'!CF$32,S!$HC94:$HL94)+SUMIF(N!$HC$15:$HL$15,'Ciclo Semaforico'!CF$32,N!$HC94:$HL94)+SUMIF(E!$HC$15:$HL$15,'Ciclo Semaforico'!CF$32,E!$HC94:$HL94)+SUMIF(O!$HC$15:$HL$15,'Ciclo Semaforico'!CF$32,O!$HC94:$HL94))-IF(CF$31="",(SUMIF(S!$HC$15:$HL$15,'Ciclo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Semaforico'!CF$30,O!$HC94:$HL94))*CF$31))</f>
        <v>0</v>
      </c>
      <c r="CG119" s="241">
        <f>IF(CG$32="",IF(CG$31="",(SUMIF(S!$HC$15:$HL$15,'Ciclo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Semaforico'!CG$30,O!$HC94:$HL94))*CG$31),(SUMIF(S!$HC$15:$HL$15,'Ciclo Semaforico'!CG$32,S!$HC94:$HL94)+SUMIF(N!$HC$15:$HL$15,'Ciclo Semaforico'!CG$32,N!$HC94:$HL94)+SUMIF(E!$HC$15:$HL$15,'Ciclo Semaforico'!CG$32,E!$HC94:$HL94)+SUMIF(O!$HC$15:$HL$15,'Ciclo Semaforico'!CG$32,O!$HC94:$HL94))-IF(CG$31="",(SUMIF(S!$HC$15:$HL$15,'Ciclo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Semaforico'!CG$30,O!$HC94:$HL94))*CG$31))</f>
        <v>0</v>
      </c>
      <c r="CH119" s="242">
        <f>IF(CH$32="",IF(CH$31="",(SUMIF(S!$HC$15:$HL$15,'Ciclo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Semaforico'!CH$30,O!$HC94:$HL94))*CH$31),(SUMIF(S!$HC$15:$HL$15,'Ciclo Semaforico'!CH$32,S!$HC94:$HL94)+SUMIF(N!$HC$15:$HL$15,'Ciclo Semaforico'!CH$32,N!$HC94:$HL94)+SUMIF(E!$HC$15:$HL$15,'Ciclo Semaforico'!CH$32,E!$HC94:$HL94)+SUMIF(O!$HC$15:$HL$15,'Ciclo Semaforico'!CH$32,O!$HC94:$HL94))-IF(CH$31="",(SUMIF(S!$HC$15:$HL$15,'Ciclo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Semaforico'!CH$30,O!$HC94:$HL94))*CH$31))</f>
        <v>0</v>
      </c>
      <c r="CI119" s="240" t="e">
        <f t="shared" si="339"/>
        <v>#REF!</v>
      </c>
      <c r="CJ119" s="241" t="e">
        <f t="shared" si="340"/>
        <v>#REF!</v>
      </c>
      <c r="CK119" s="241" t="e">
        <f t="shared" si="341"/>
        <v>#REF!</v>
      </c>
      <c r="CL119" s="241" t="e">
        <f t="shared" si="342"/>
        <v>#REF!</v>
      </c>
      <c r="CM119" s="241" t="e">
        <f t="shared" si="343"/>
        <v>#REF!</v>
      </c>
      <c r="CN119" s="241" t="e">
        <f t="shared" si="344"/>
        <v>#REF!</v>
      </c>
      <c r="CO119" s="241" t="e">
        <f t="shared" si="345"/>
        <v>#REF!</v>
      </c>
      <c r="CP119" s="241" t="e">
        <f t="shared" si="346"/>
        <v>#REF!</v>
      </c>
      <c r="CQ119" s="241" t="e">
        <f t="shared" si="347"/>
        <v>#REF!</v>
      </c>
      <c r="CR119" s="241" t="e">
        <f t="shared" si="348"/>
        <v>#REF!</v>
      </c>
      <c r="CS119" s="241" t="e">
        <f t="shared" si="349"/>
        <v>#REF!</v>
      </c>
      <c r="CT119" s="242">
        <f t="shared" si="350"/>
        <v>0</v>
      </c>
      <c r="CU119" s="240" t="e">
        <f t="shared" si="351"/>
        <v>#REF!</v>
      </c>
      <c r="CV119" s="241" t="e">
        <f t="shared" si="352"/>
        <v>#REF!</v>
      </c>
      <c r="CW119" s="241" t="e">
        <f t="shared" si="353"/>
        <v>#REF!</v>
      </c>
      <c r="CX119" s="241">
        <f t="shared" si="354"/>
        <v>0</v>
      </c>
      <c r="CY119" s="241">
        <f t="shared" si="355"/>
        <v>0</v>
      </c>
      <c r="CZ119" s="241">
        <f t="shared" si="356"/>
        <v>0</v>
      </c>
      <c r="DA119" s="241">
        <f t="shared" si="357"/>
        <v>0</v>
      </c>
      <c r="DB119" s="241">
        <f t="shared" si="358"/>
        <v>0</v>
      </c>
      <c r="DC119" s="241">
        <f t="shared" si="359"/>
        <v>0</v>
      </c>
      <c r="DD119" s="241">
        <f t="shared" si="360"/>
        <v>0</v>
      </c>
      <c r="DE119" s="241">
        <f t="shared" si="361"/>
        <v>0</v>
      </c>
      <c r="DF119" s="242">
        <f t="shared" si="362"/>
        <v>0</v>
      </c>
      <c r="DG119" s="240">
        <f t="shared" si="363"/>
        <v>0</v>
      </c>
      <c r="DH119" s="241">
        <f t="shared" si="364"/>
        <v>0</v>
      </c>
      <c r="DI119" s="241">
        <f t="shared" si="365"/>
        <v>0</v>
      </c>
      <c r="DJ119" s="241">
        <f t="shared" si="366"/>
        <v>0</v>
      </c>
      <c r="DK119" s="241">
        <f t="shared" si="367"/>
        <v>0</v>
      </c>
      <c r="DL119" s="241">
        <f t="shared" si="368"/>
        <v>0</v>
      </c>
      <c r="DM119" s="241">
        <f t="shared" si="369"/>
        <v>0</v>
      </c>
      <c r="DN119" s="241">
        <f t="shared" si="370"/>
        <v>0</v>
      </c>
      <c r="DO119" s="241">
        <f t="shared" si="371"/>
        <v>0</v>
      </c>
      <c r="DP119" s="241">
        <f t="shared" si="372"/>
        <v>0</v>
      </c>
      <c r="DQ119" s="241">
        <f t="shared" si="373"/>
        <v>0</v>
      </c>
      <c r="DR119" s="242">
        <f t="shared" si="374"/>
        <v>0</v>
      </c>
      <c r="DS119" s="240">
        <f t="shared" si="375"/>
        <v>0</v>
      </c>
      <c r="DT119" s="241">
        <f t="shared" si="376"/>
        <v>0</v>
      </c>
      <c r="DU119" s="241">
        <f t="shared" si="377"/>
        <v>0</v>
      </c>
      <c r="DV119" s="241">
        <f t="shared" si="378"/>
        <v>0</v>
      </c>
      <c r="DW119" s="241">
        <f t="shared" si="379"/>
        <v>0</v>
      </c>
      <c r="DX119" s="241">
        <f t="shared" si="380"/>
        <v>0</v>
      </c>
      <c r="DY119" s="241">
        <f t="shared" si="381"/>
        <v>0</v>
      </c>
      <c r="DZ119" s="241">
        <f t="shared" si="382"/>
        <v>0</v>
      </c>
      <c r="EA119" s="241">
        <f t="shared" si="383"/>
        <v>0</v>
      </c>
      <c r="EB119" s="241">
        <f t="shared" si="384"/>
        <v>0</v>
      </c>
      <c r="EC119" s="241">
        <f t="shared" si="385"/>
        <v>0</v>
      </c>
      <c r="ED119" s="242">
        <f t="shared" si="386"/>
        <v>0</v>
      </c>
      <c r="EE119" s="240">
        <f t="shared" si="387"/>
        <v>0</v>
      </c>
      <c r="EF119" s="241">
        <f t="shared" si="388"/>
        <v>0</v>
      </c>
      <c r="EG119" s="241">
        <f t="shared" si="389"/>
        <v>0</v>
      </c>
      <c r="EH119" s="241">
        <f t="shared" si="390"/>
        <v>0</v>
      </c>
      <c r="EI119" s="241">
        <f t="shared" si="391"/>
        <v>0</v>
      </c>
      <c r="EJ119" s="241">
        <f t="shared" si="392"/>
        <v>0</v>
      </c>
      <c r="EK119" s="241">
        <f t="shared" si="393"/>
        <v>0</v>
      </c>
      <c r="EL119" s="241">
        <f t="shared" si="394"/>
        <v>0</v>
      </c>
      <c r="EM119" s="241">
        <f t="shared" si="395"/>
        <v>0</v>
      </c>
      <c r="EN119" s="241">
        <f t="shared" si="396"/>
        <v>0</v>
      </c>
      <c r="EO119" s="241">
        <f t="shared" si="397"/>
        <v>0</v>
      </c>
      <c r="EP119" s="242">
        <f t="shared" si="398"/>
        <v>0</v>
      </c>
      <c r="EQ119" s="251" t="e">
        <f t="shared" si="399"/>
        <v>#REF!</v>
      </c>
      <c r="ER119" s="252" t="e">
        <f t="shared" si="400"/>
        <v>#REF!</v>
      </c>
      <c r="ES119" s="252" t="e">
        <f t="shared" si="401"/>
        <v>#REF!</v>
      </c>
      <c r="ET119" s="252" t="e">
        <f t="shared" si="402"/>
        <v>#REF!</v>
      </c>
      <c r="EU119" s="252" t="e">
        <f t="shared" si="403"/>
        <v>#REF!</v>
      </c>
      <c r="EV119" s="252" t="e">
        <f t="shared" si="404"/>
        <v>#REF!</v>
      </c>
      <c r="EW119" s="252" t="e">
        <f t="shared" si="405"/>
        <v>#REF!</v>
      </c>
      <c r="EX119" s="252" t="e">
        <f t="shared" si="406"/>
        <v>#REF!</v>
      </c>
      <c r="EY119" s="252" t="e">
        <f t="shared" si="407"/>
        <v>#REF!</v>
      </c>
      <c r="EZ119" s="252" t="e">
        <f t="shared" si="408"/>
        <v>#REF!</v>
      </c>
      <c r="FA119" s="252" t="e">
        <f t="shared" si="409"/>
        <v>#REF!</v>
      </c>
      <c r="FB119" s="253" t="str">
        <f t="shared" si="410"/>
        <v/>
      </c>
      <c r="FC119" s="251" t="e">
        <f t="shared" si="411"/>
        <v>#REF!</v>
      </c>
      <c r="FD119" s="252" t="e">
        <f t="shared" si="412"/>
        <v>#REF!</v>
      </c>
      <c r="FE119" s="252" t="e">
        <f t="shared" si="413"/>
        <v>#REF!</v>
      </c>
      <c r="FF119" s="252" t="str">
        <f t="shared" si="414"/>
        <v/>
      </c>
      <c r="FG119" s="252" t="str">
        <f t="shared" si="415"/>
        <v/>
      </c>
      <c r="FH119" s="252" t="str">
        <f t="shared" si="416"/>
        <v/>
      </c>
      <c r="FI119" s="252" t="str">
        <f t="shared" si="417"/>
        <v/>
      </c>
      <c r="FJ119" s="252" t="str">
        <f t="shared" si="418"/>
        <v/>
      </c>
      <c r="FK119" s="252" t="str">
        <f t="shared" si="419"/>
        <v/>
      </c>
      <c r="FL119" s="252" t="str">
        <f t="shared" si="420"/>
        <v/>
      </c>
      <c r="FM119" s="252" t="str">
        <f t="shared" si="421"/>
        <v/>
      </c>
      <c r="FN119" s="253" t="str">
        <f t="shared" si="422"/>
        <v/>
      </c>
      <c r="FO119" s="251" t="str">
        <f t="shared" si="423"/>
        <v/>
      </c>
      <c r="FP119" s="252" t="str">
        <f t="shared" si="424"/>
        <v/>
      </c>
      <c r="FQ119" s="252" t="str">
        <f t="shared" si="425"/>
        <v/>
      </c>
      <c r="FR119" s="252" t="str">
        <f t="shared" si="426"/>
        <v/>
      </c>
      <c r="FS119" s="252" t="str">
        <f t="shared" si="427"/>
        <v/>
      </c>
      <c r="FT119" s="252" t="str">
        <f t="shared" si="428"/>
        <v/>
      </c>
      <c r="FU119" s="252" t="str">
        <f t="shared" si="429"/>
        <v/>
      </c>
      <c r="FV119" s="252" t="str">
        <f t="shared" si="430"/>
        <v/>
      </c>
      <c r="FW119" s="252" t="str">
        <f t="shared" si="431"/>
        <v/>
      </c>
      <c r="FX119" s="252" t="str">
        <f t="shared" si="432"/>
        <v/>
      </c>
      <c r="FY119" s="252" t="str">
        <f t="shared" si="433"/>
        <v/>
      </c>
      <c r="FZ119" s="253" t="str">
        <f t="shared" si="434"/>
        <v/>
      </c>
      <c r="GA119" s="251" t="str">
        <f t="shared" si="435"/>
        <v/>
      </c>
      <c r="GB119" s="252" t="str">
        <f t="shared" si="436"/>
        <v/>
      </c>
      <c r="GC119" s="252" t="str">
        <f t="shared" si="437"/>
        <v/>
      </c>
      <c r="GD119" s="252" t="str">
        <f t="shared" si="438"/>
        <v/>
      </c>
      <c r="GE119" s="252" t="str">
        <f t="shared" si="439"/>
        <v/>
      </c>
      <c r="GF119" s="252" t="str">
        <f t="shared" si="440"/>
        <v/>
      </c>
      <c r="GG119" s="252" t="str">
        <f t="shared" si="441"/>
        <v/>
      </c>
      <c r="GH119" s="252" t="str">
        <f t="shared" si="442"/>
        <v/>
      </c>
      <c r="GI119" s="252" t="str">
        <f t="shared" si="443"/>
        <v/>
      </c>
      <c r="GJ119" s="252" t="str">
        <f t="shared" si="444"/>
        <v/>
      </c>
      <c r="GK119" s="252" t="str">
        <f t="shared" si="445"/>
        <v/>
      </c>
      <c r="GL119" s="253" t="str">
        <f t="shared" si="446"/>
        <v/>
      </c>
      <c r="GM119" s="251" t="str">
        <f t="shared" si="447"/>
        <v/>
      </c>
      <c r="GN119" s="252" t="str">
        <f t="shared" si="448"/>
        <v/>
      </c>
      <c r="GO119" s="252" t="str">
        <f t="shared" si="449"/>
        <v/>
      </c>
      <c r="GP119" s="252" t="str">
        <f t="shared" si="450"/>
        <v/>
      </c>
      <c r="GQ119" s="252" t="str">
        <f t="shared" si="451"/>
        <v/>
      </c>
      <c r="GR119" s="252" t="str">
        <f t="shared" si="452"/>
        <v/>
      </c>
      <c r="GS119" s="252" t="str">
        <f t="shared" si="453"/>
        <v/>
      </c>
      <c r="GT119" s="252" t="str">
        <f t="shared" si="454"/>
        <v/>
      </c>
      <c r="GU119" s="252" t="str">
        <f t="shared" si="455"/>
        <v/>
      </c>
      <c r="GV119" s="252" t="str">
        <f t="shared" si="456"/>
        <v/>
      </c>
      <c r="GW119" s="252" t="str">
        <f t="shared" si="457"/>
        <v/>
      </c>
      <c r="GX119" s="253" t="str">
        <f t="shared" si="458"/>
        <v/>
      </c>
      <c r="GY119" s="248" t="e">
        <f t="shared" si="468"/>
        <v>#REF!</v>
      </c>
      <c r="GZ119" s="249" t="e">
        <f t="shared" si="468"/>
        <v>#REF!</v>
      </c>
      <c r="HA119" s="249">
        <f t="shared" si="468"/>
        <v>0</v>
      </c>
      <c r="HB119" s="249">
        <f t="shared" si="468"/>
        <v>0</v>
      </c>
      <c r="HC119" s="249">
        <f t="shared" si="468"/>
        <v>0</v>
      </c>
      <c r="HD119" s="249">
        <f t="shared" si="468"/>
        <v>0</v>
      </c>
      <c r="HE119" s="249">
        <f t="shared" si="468"/>
        <v>0</v>
      </c>
      <c r="HF119" s="250">
        <f t="shared" si="459"/>
        <v>0</v>
      </c>
      <c r="HG119" s="248" t="e">
        <f t="shared" si="469"/>
        <v>#REF!</v>
      </c>
      <c r="HH119" s="249" t="e">
        <f t="shared" si="469"/>
        <v>#REF!</v>
      </c>
      <c r="HI119" s="249">
        <f t="shared" si="469"/>
        <v>0</v>
      </c>
      <c r="HJ119" s="249">
        <f t="shared" si="469"/>
        <v>0</v>
      </c>
      <c r="HK119" s="249">
        <f t="shared" si="469"/>
        <v>0</v>
      </c>
      <c r="HL119" s="249">
        <f t="shared" si="469"/>
        <v>0</v>
      </c>
      <c r="HM119" s="249">
        <f t="shared" si="469"/>
        <v>0</v>
      </c>
      <c r="HN119" s="250">
        <f t="shared" si="469"/>
        <v>0</v>
      </c>
      <c r="HO119" s="248">
        <f t="shared" si="470"/>
        <v>0</v>
      </c>
      <c r="HP119" s="249">
        <f t="shared" si="470"/>
        <v>0</v>
      </c>
      <c r="HQ119" s="249">
        <f t="shared" si="470"/>
        <v>0</v>
      </c>
      <c r="HR119" s="249">
        <f t="shared" si="470"/>
        <v>0</v>
      </c>
      <c r="HS119" s="249">
        <f t="shared" si="470"/>
        <v>0</v>
      </c>
      <c r="HT119" s="249">
        <f t="shared" si="470"/>
        <v>0</v>
      </c>
      <c r="HU119" s="249">
        <f t="shared" si="470"/>
        <v>0</v>
      </c>
      <c r="HV119" s="250">
        <f t="shared" si="470"/>
        <v>0</v>
      </c>
      <c r="HW119" s="248">
        <f t="shared" si="471"/>
        <v>0</v>
      </c>
      <c r="HX119" s="249">
        <f t="shared" si="471"/>
        <v>0</v>
      </c>
      <c r="HY119" s="249">
        <f t="shared" si="471"/>
        <v>0</v>
      </c>
      <c r="HZ119" s="249">
        <f t="shared" si="471"/>
        <v>0</v>
      </c>
      <c r="IA119" s="249">
        <f t="shared" si="471"/>
        <v>0</v>
      </c>
      <c r="IB119" s="249">
        <f t="shared" si="471"/>
        <v>0</v>
      </c>
      <c r="IC119" s="249">
        <f t="shared" si="471"/>
        <v>0</v>
      </c>
      <c r="ID119" s="250">
        <f t="shared" si="471"/>
        <v>0</v>
      </c>
      <c r="IE119" s="248">
        <f t="shared" si="472"/>
        <v>0</v>
      </c>
      <c r="IF119" s="249">
        <f t="shared" si="472"/>
        <v>0</v>
      </c>
      <c r="IG119" s="249">
        <f t="shared" si="472"/>
        <v>0</v>
      </c>
      <c r="IH119" s="249">
        <f t="shared" si="472"/>
        <v>0</v>
      </c>
      <c r="II119" s="249">
        <f t="shared" si="472"/>
        <v>0</v>
      </c>
      <c r="IJ119" s="249">
        <f t="shared" si="472"/>
        <v>0</v>
      </c>
      <c r="IK119" s="249">
        <f t="shared" si="472"/>
        <v>0</v>
      </c>
      <c r="IL119" s="250">
        <f t="shared" si="472"/>
        <v>0</v>
      </c>
      <c r="IM119" s="251" t="e">
        <f t="shared" si="203"/>
        <v>#REF!</v>
      </c>
      <c r="IN119" s="252" t="e">
        <f t="shared" si="204"/>
        <v>#REF!</v>
      </c>
      <c r="IO119" s="252">
        <f t="shared" si="205"/>
        <v>0</v>
      </c>
      <c r="IP119" s="252">
        <f t="shared" si="206"/>
        <v>0</v>
      </c>
      <c r="IQ119" s="253">
        <f t="shared" si="207"/>
        <v>0</v>
      </c>
      <c r="IR119" s="405" t="e">
        <f t="shared" si="473"/>
        <v>#REF!</v>
      </c>
      <c r="IS119" s="246">
        <f t="shared" si="202"/>
        <v>13</v>
      </c>
      <c r="IT119" s="254" t="e">
        <f t="shared" si="464"/>
        <v>#REF!</v>
      </c>
      <c r="IU119" s="682">
        <v>2600</v>
      </c>
      <c r="IV119" s="410">
        <v>6</v>
      </c>
      <c r="IW119" s="666" t="s">
        <v>256</v>
      </c>
      <c r="IX119" s="667" t="e">
        <f t="shared" si="474"/>
        <v>#REF!</v>
      </c>
      <c r="IY119" s="668" t="e">
        <f t="shared" si="465"/>
        <v>#REF!</v>
      </c>
      <c r="IZ119" s="669">
        <v>3</v>
      </c>
      <c r="JA119" s="670">
        <v>2</v>
      </c>
      <c r="JB119" s="668" t="e">
        <f t="shared" si="466"/>
        <v>#REF!</v>
      </c>
      <c r="JC119" s="669">
        <f t="shared" si="475"/>
        <v>3</v>
      </c>
      <c r="JD119" s="670">
        <f t="shared" si="475"/>
        <v>2</v>
      </c>
      <c r="JE119" s="671" t="e">
        <f t="shared" si="467"/>
        <v>#REF!</v>
      </c>
      <c r="JF119" s="672">
        <v>3</v>
      </c>
      <c r="JG119" s="673">
        <v>0</v>
      </c>
      <c r="JH119" s="671"/>
      <c r="JI119" s="672"/>
      <c r="JJ119" s="673"/>
      <c r="JK119" s="419"/>
      <c r="JL119" s="420"/>
      <c r="JM119" s="421"/>
      <c r="JN119" s="680">
        <v>1.06</v>
      </c>
      <c r="JO119" s="680">
        <v>1.06</v>
      </c>
      <c r="JP119" s="680">
        <v>1</v>
      </c>
      <c r="JQ119" s="680">
        <v>1</v>
      </c>
      <c r="JR119" s="681">
        <v>1</v>
      </c>
      <c r="JS119" s="676" t="e">
        <f t="shared" si="201"/>
        <v>#REF!</v>
      </c>
    </row>
    <row r="120" spans="25:279" ht="20.100000000000001" customHeight="1">
      <c r="Y120" s="381" t="e">
        <f>N!IK95</f>
        <v>#REF!</v>
      </c>
      <c r="Z120" s="378" t="s">
        <v>77</v>
      </c>
      <c r="AA120" s="240" t="e">
        <f>IF(AA$32="",IF(AA$31="",(SUMIF(S!$HC$15:$HL$15,'Ciclo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Semaforico'!AA$30,O!$HC95:$HL95))*AA$31),(SUMIF(S!$HC$15:$HL$15,'Ciclo Semaforico'!AA$32,S!$HC95:$HL95)+SUMIF(N!$HC$15:$HL$15,'Ciclo Semaforico'!AA$32,N!$HC95:$HL95)+SUMIF(E!$HC$15:$HL$15,'Ciclo Semaforico'!AA$32,E!$HC95:$HL95)+SUMIF(O!$HC$15:$HL$15,'Ciclo Semaforico'!AA$32,O!$HC95:$HL95))-IF(AA$31="",(SUMIF(S!$HC$15:$HL$15,'Ciclo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Semaforico'!AA$30,O!$HC95:$HL95))*AA$31))</f>
        <v>#REF!</v>
      </c>
      <c r="AB120" s="241" t="e">
        <f>IF(AB$32="",IF(AB$31="",(SUMIF(S!$HC$15:$HL$15,'Ciclo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Semaforico'!AB$30,O!$HC95:$HL95))*AB$31),(SUMIF(S!$HC$15:$HL$15,'Ciclo Semaforico'!AB$32,S!$HC95:$HL95)+SUMIF(N!$HC$15:$HL$15,'Ciclo Semaforico'!AB$32,N!$HC95:$HL95)+SUMIF(E!$HC$15:$HL$15,'Ciclo Semaforico'!AB$32,E!$HC95:$HL95)+SUMIF(O!$HC$15:$HL$15,'Ciclo Semaforico'!AB$32,O!$HC95:$HL95))-IF(AB$31="",(SUMIF(S!$HC$15:$HL$15,'Ciclo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Semaforico'!AB$30,O!$HC95:$HL95))*AB$31))</f>
        <v>#REF!</v>
      </c>
      <c r="AC120" s="241" t="e">
        <f>IF(AC$32="",IF(AC$31="",(SUMIF(S!$HC$15:$HL$15,'Ciclo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Semaforico'!AC$30,O!$HC95:$HL95))*AC$31),(SUMIF(S!$HC$15:$HL$15,'Ciclo Semaforico'!AC$32,S!$HC95:$HL95)+SUMIF(N!$HC$15:$HL$15,'Ciclo Semaforico'!AC$32,N!$HC95:$HL95)+SUMIF(E!$HC$15:$HL$15,'Ciclo Semaforico'!AC$32,E!$HC95:$HL95)+SUMIF(O!$HC$15:$HL$15,'Ciclo Semaforico'!AC$32,O!$HC95:$HL95))-IF(AC$31="",(SUMIF(S!$HC$15:$HL$15,'Ciclo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Semaforico'!AC$30,O!$HC95:$HL95))*AC$31))</f>
        <v>#REF!</v>
      </c>
      <c r="AD120" s="241" t="e">
        <f>IF(AD$32="",IF(AD$31="",(SUMIF(S!$HC$15:$HL$15,'Ciclo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Semaforico'!AD$30,O!$HC95:$HL95))*AD$31),(SUMIF(S!$HC$15:$HL$15,'Ciclo Semaforico'!AD$32,S!$HC95:$HL95)+SUMIF(N!$HC$15:$HL$15,'Ciclo Semaforico'!AD$32,N!$HC95:$HL95)+SUMIF(E!$HC$15:$HL$15,'Ciclo Semaforico'!AD$32,E!$HC95:$HL95)+SUMIF(O!$HC$15:$HL$15,'Ciclo Semaforico'!AD$32,O!$HC95:$HL95))-IF(AD$31="",(SUMIF(S!$HC$15:$HL$15,'Ciclo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Semaforico'!AD$30,O!$HC95:$HL95))*AD$31))</f>
        <v>#REF!</v>
      </c>
      <c r="AE120" s="241" t="e">
        <f>IF(AE$32="",IF(AE$31="",(SUMIF(S!$HC$15:$HL$15,'Ciclo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Semaforico'!AE$30,O!$HC95:$HL95))*AE$31),(SUMIF(S!$HC$15:$HL$15,'Ciclo Semaforico'!AE$32,S!$HC95:$HL95)+SUMIF(N!$HC$15:$HL$15,'Ciclo Semaforico'!AE$32,N!$HC95:$HL95)+SUMIF(E!$HC$15:$HL$15,'Ciclo Semaforico'!AE$32,E!$HC95:$HL95)+SUMIF(O!$HC$15:$HL$15,'Ciclo Semaforico'!AE$32,O!$HC95:$HL95))-IF(AE$31="",(SUMIF(S!$HC$15:$HL$15,'Ciclo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Semaforico'!AE$30,O!$HC95:$HL95))*AE$31))</f>
        <v>#REF!</v>
      </c>
      <c r="AF120" s="241" t="e">
        <f>IF(AF$32="",IF(AF$31="",(SUMIF(S!$HC$15:$HL$15,'Ciclo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Semaforico'!AF$30,O!$HC95:$HL95))*AF$31),(SUMIF(S!$HC$15:$HL$15,'Ciclo Semaforico'!AF$32,S!$HC95:$HL95)+SUMIF(N!$HC$15:$HL$15,'Ciclo Semaforico'!AF$32,N!$HC95:$HL95)+SUMIF(E!$HC$15:$HL$15,'Ciclo Semaforico'!AF$32,E!$HC95:$HL95)+SUMIF(O!$HC$15:$HL$15,'Ciclo Semaforico'!AF$32,O!$HC95:$HL95))-IF(AF$31="",(SUMIF(S!$HC$15:$HL$15,'Ciclo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Semaforico'!AF$30,O!$HC95:$HL95))*AF$31))</f>
        <v>#REF!</v>
      </c>
      <c r="AG120" s="241" t="e">
        <f>IF(AG$32="",IF(AG$31="",(SUMIF(S!$HC$15:$HL$15,'Ciclo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Semaforico'!AG$30,O!$HC95:$HL95))*AG$31),(SUMIF(S!$HC$15:$HL$15,'Ciclo Semaforico'!AG$32,S!$HC95:$HL95)+SUMIF(N!$HC$15:$HL$15,'Ciclo Semaforico'!AG$32,N!$HC95:$HL95)+SUMIF(E!$HC$15:$HL$15,'Ciclo Semaforico'!AG$32,E!$HC95:$HL95)+SUMIF(O!$HC$15:$HL$15,'Ciclo Semaforico'!AG$32,O!$HC95:$HL95))-IF(AG$31="",(SUMIF(S!$HC$15:$HL$15,'Ciclo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Semaforico'!AG$30,O!$HC95:$HL95))*AG$31))</f>
        <v>#REF!</v>
      </c>
      <c r="AH120" s="241" t="e">
        <f>IF(AH$32="",IF(AH$31="",(SUMIF(S!$HC$15:$HL$15,'Ciclo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Semaforico'!AH$30,O!$HC95:$HL95))*AH$31),(SUMIF(S!$HC$15:$HL$15,'Ciclo Semaforico'!AH$32,S!$HC95:$HL95)+SUMIF(N!$HC$15:$HL$15,'Ciclo Semaforico'!AH$32,N!$HC95:$HL95)+SUMIF(E!$HC$15:$HL$15,'Ciclo Semaforico'!AH$32,E!$HC95:$HL95)+SUMIF(O!$HC$15:$HL$15,'Ciclo Semaforico'!AH$32,O!$HC95:$HL95))-IF(AH$31="",(SUMIF(S!$HC$15:$HL$15,'Ciclo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Semaforico'!AH$30,O!$HC95:$HL95))*AH$31))</f>
        <v>#REF!</v>
      </c>
      <c r="AI120" s="241" t="e">
        <f>IF(AI$32="",IF(AI$31="",(SUMIF(S!$HC$15:$HL$15,'Ciclo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Semaforico'!AI$30,O!$HC95:$HL95))*AI$31),(SUMIF(S!$HC$15:$HL$15,'Ciclo Semaforico'!AI$32,S!$HC95:$HL95)+SUMIF(N!$HC$15:$HL$15,'Ciclo Semaforico'!AI$32,N!$HC95:$HL95)+SUMIF(E!$HC$15:$HL$15,'Ciclo Semaforico'!AI$32,E!$HC95:$HL95)+SUMIF(O!$HC$15:$HL$15,'Ciclo Semaforico'!AI$32,O!$HC95:$HL95))-IF(AI$31="",(SUMIF(S!$HC$15:$HL$15,'Ciclo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Semaforico'!AI$30,O!$HC95:$HL95))*AI$31))</f>
        <v>#REF!</v>
      </c>
      <c r="AJ120" s="241" t="e">
        <f>IF(AJ$32="",IF(AJ$31="",(SUMIF(S!$HC$15:$HL$15,'Ciclo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Semaforico'!AJ$30,O!$HC95:$HL95))*AJ$31),(SUMIF(S!$HC$15:$HL$15,'Ciclo Semaforico'!AJ$32,S!$HC95:$HL95)+SUMIF(N!$HC$15:$HL$15,'Ciclo Semaforico'!AJ$32,N!$HC95:$HL95)+SUMIF(E!$HC$15:$HL$15,'Ciclo Semaforico'!AJ$32,E!$HC95:$HL95)+SUMIF(O!$HC$15:$HL$15,'Ciclo Semaforico'!AJ$32,O!$HC95:$HL95))-IF(AJ$31="",(SUMIF(S!$HC$15:$HL$15,'Ciclo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Semaforico'!AJ$30,O!$HC95:$HL95))*AJ$31))</f>
        <v>#REF!</v>
      </c>
      <c r="AK120" s="241" t="e">
        <f>IF(AK$32="",IF(AK$31="",(SUMIF(S!$HC$15:$HL$15,'Ciclo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Semaforico'!AK$30,O!$HC95:$HL95))*AK$31),(SUMIF(S!$HC$15:$HL$15,'Ciclo Semaforico'!AK$32,S!$HC95:$HL95)+SUMIF(N!$HC$15:$HL$15,'Ciclo Semaforico'!AK$32,N!$HC95:$HL95)+SUMIF(E!$HC$15:$HL$15,'Ciclo Semaforico'!AK$32,E!$HC95:$HL95)+SUMIF(O!$HC$15:$HL$15,'Ciclo Semaforico'!AK$32,O!$HC95:$HL95))-IF(AK$31="",(SUMIF(S!$HC$15:$HL$15,'Ciclo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Semaforico'!AK$30,O!$HC95:$HL95))*AK$31))</f>
        <v>#REF!</v>
      </c>
      <c r="AL120" s="242">
        <f>IF(AL$32="",IF(AL$31="",(SUMIF(S!$HC$15:$HL$15,'Ciclo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Semaforico'!AL$30,O!$HC95:$HL95))*AL$31),(SUMIF(S!$HC$15:$HL$15,'Ciclo Semaforico'!AL$32,S!$HC95:$HL95)+SUMIF(N!$HC$15:$HL$15,'Ciclo Semaforico'!AL$32,N!$HC95:$HL95)+SUMIF(E!$HC$15:$HL$15,'Ciclo Semaforico'!AL$32,E!$HC95:$HL95)+SUMIF(O!$HC$15:$HL$15,'Ciclo Semaforico'!AL$32,O!$HC95:$HL95))-IF(AL$31="",(SUMIF(S!$HC$15:$HL$15,'Ciclo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Semaforico'!AL$30,O!$HC95:$HL95))*AL$31))</f>
        <v>0</v>
      </c>
      <c r="AM120" s="240" t="e">
        <f>IF(AM$32="",IF(AM$31="",(SUMIF(S!$HC$15:$HL$15,'Ciclo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Semaforico'!AM$30,O!$HC95:$HL95))*AM$31),(SUMIF(S!$HC$15:$HL$15,'Ciclo Semaforico'!AM$32,S!$HC95:$HL95)+SUMIF(N!$HC$15:$HL$15,'Ciclo Semaforico'!AM$32,N!$HC95:$HL95)+SUMIF(E!$HC$15:$HL$15,'Ciclo Semaforico'!AM$32,E!$HC95:$HL95)+SUMIF(O!$HC$15:$HL$15,'Ciclo Semaforico'!AM$32,O!$HC95:$HL95))-IF(AM$31="",(SUMIF(S!$HC$15:$HL$15,'Ciclo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Semaforico'!AM$30,O!$HC95:$HL95))*AM$31))</f>
        <v>#REF!</v>
      </c>
      <c r="AN120" s="241" t="e">
        <f>IF(AN$32="",IF(AN$31="",(SUMIF(S!$HC$15:$HL$15,'Ciclo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Semaforico'!AN$30,O!$HC95:$HL95))*AN$31),(SUMIF(S!$HC$15:$HL$15,'Ciclo Semaforico'!AN$32,S!$HC95:$HL95)+SUMIF(N!$HC$15:$HL$15,'Ciclo Semaforico'!AN$32,N!$HC95:$HL95)+SUMIF(E!$HC$15:$HL$15,'Ciclo Semaforico'!AN$32,E!$HC95:$HL95)+SUMIF(O!$HC$15:$HL$15,'Ciclo Semaforico'!AN$32,O!$HC95:$HL95))-IF(AN$31="",(SUMIF(S!$HC$15:$HL$15,'Ciclo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Semaforico'!AN$30,O!$HC95:$HL95))*AN$31))</f>
        <v>#REF!</v>
      </c>
      <c r="AO120" s="241" t="e">
        <f>IF(AO$32="",IF(AO$31="",(SUMIF(S!$HC$15:$HL$15,'Ciclo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Semaforico'!AO$30,O!$HC95:$HL95))*AO$31),(SUMIF(S!$HC$15:$HL$15,'Ciclo Semaforico'!AO$32,S!$HC95:$HL95)+SUMIF(N!$HC$15:$HL$15,'Ciclo Semaforico'!AO$32,N!$HC95:$HL95)+SUMIF(E!$HC$15:$HL$15,'Ciclo Semaforico'!AO$32,E!$HC95:$HL95)+SUMIF(O!$HC$15:$HL$15,'Ciclo Semaforico'!AO$32,O!$HC95:$HL95))-IF(AO$31="",(SUMIF(S!$HC$15:$HL$15,'Ciclo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Semaforico'!AO$30,O!$HC95:$HL95))*AO$31))</f>
        <v>#REF!</v>
      </c>
      <c r="AP120" s="241">
        <f>IF(AP$32="",IF(AP$31="",(SUMIF(S!$HC$15:$HL$15,'Ciclo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Semaforico'!AP$30,O!$HC95:$HL95))*AP$31),(SUMIF(S!$HC$15:$HL$15,'Ciclo Semaforico'!AP$32,S!$HC95:$HL95)+SUMIF(N!$HC$15:$HL$15,'Ciclo Semaforico'!AP$32,N!$HC95:$HL95)+SUMIF(E!$HC$15:$HL$15,'Ciclo Semaforico'!AP$32,E!$HC95:$HL95)+SUMIF(O!$HC$15:$HL$15,'Ciclo Semaforico'!AP$32,O!$HC95:$HL95))-IF(AP$31="",(SUMIF(S!$HC$15:$HL$15,'Ciclo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Semaforico'!AP$30,O!$HC95:$HL95))*AP$31))</f>
        <v>0</v>
      </c>
      <c r="AQ120" s="241">
        <f>IF(AQ$32="",IF(AQ$31="",(SUMIF(S!$HC$15:$HL$15,'Ciclo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Semaforico'!AQ$30,O!$HC95:$HL95))*AQ$31),(SUMIF(S!$HC$15:$HL$15,'Ciclo Semaforico'!AQ$32,S!$HC95:$HL95)+SUMIF(N!$HC$15:$HL$15,'Ciclo Semaforico'!AQ$32,N!$HC95:$HL95)+SUMIF(E!$HC$15:$HL$15,'Ciclo Semaforico'!AQ$32,E!$HC95:$HL95)+SUMIF(O!$HC$15:$HL$15,'Ciclo Semaforico'!AQ$32,O!$HC95:$HL95))-IF(AQ$31="",(SUMIF(S!$HC$15:$HL$15,'Ciclo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Semaforico'!AQ$30,O!$HC95:$HL95))*AQ$31))</f>
        <v>0</v>
      </c>
      <c r="AR120" s="241">
        <f>IF(AR$32="",IF(AR$31="",(SUMIF(S!$HC$15:$HL$15,'Ciclo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Semaforico'!AR$30,O!$HC95:$HL95))*AR$31),(SUMIF(S!$HC$15:$HL$15,'Ciclo Semaforico'!AR$32,S!$HC95:$HL95)+SUMIF(N!$HC$15:$HL$15,'Ciclo Semaforico'!AR$32,N!$HC95:$HL95)+SUMIF(E!$HC$15:$HL$15,'Ciclo Semaforico'!AR$32,E!$HC95:$HL95)+SUMIF(O!$HC$15:$HL$15,'Ciclo Semaforico'!AR$32,O!$HC95:$HL95))-IF(AR$31="",(SUMIF(S!$HC$15:$HL$15,'Ciclo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Semaforico'!AR$30,O!$HC95:$HL95))*AR$31))</f>
        <v>0</v>
      </c>
      <c r="AS120" s="241">
        <f>IF(AS$32="",IF(AS$31="",(SUMIF(S!$HC$15:$HL$15,'Ciclo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Semaforico'!AS$30,O!$HC95:$HL95))*AS$31),(SUMIF(S!$HC$15:$HL$15,'Ciclo Semaforico'!AS$32,S!$HC95:$HL95)+SUMIF(N!$HC$15:$HL$15,'Ciclo Semaforico'!AS$32,N!$HC95:$HL95)+SUMIF(E!$HC$15:$HL$15,'Ciclo Semaforico'!AS$32,E!$HC95:$HL95)+SUMIF(O!$HC$15:$HL$15,'Ciclo Semaforico'!AS$32,O!$HC95:$HL95))-IF(AS$31="",(SUMIF(S!$HC$15:$HL$15,'Ciclo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Semaforico'!AS$30,O!$HC95:$HL95))*AS$31))</f>
        <v>0</v>
      </c>
      <c r="AT120" s="241">
        <f>IF(AT$32="",IF(AT$31="",(SUMIF(S!$HC$15:$HL$15,'Ciclo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Semaforico'!AT$30,O!$HC95:$HL95))*AT$31),(SUMIF(S!$HC$15:$HL$15,'Ciclo Semaforico'!AT$32,S!$HC95:$HL95)+SUMIF(N!$HC$15:$HL$15,'Ciclo Semaforico'!AT$32,N!$HC95:$HL95)+SUMIF(E!$HC$15:$HL$15,'Ciclo Semaforico'!AT$32,E!$HC95:$HL95)+SUMIF(O!$HC$15:$HL$15,'Ciclo Semaforico'!AT$32,O!$HC95:$HL95))-IF(AT$31="",(SUMIF(S!$HC$15:$HL$15,'Ciclo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Semaforico'!AT$30,O!$HC95:$HL95))*AT$31))</f>
        <v>0</v>
      </c>
      <c r="AU120" s="241">
        <f>IF(AU$32="",IF(AU$31="",(SUMIF(S!$HC$15:$HL$15,'Ciclo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Semaforico'!AU$30,O!$HC95:$HL95))*AU$31),(SUMIF(S!$HC$15:$HL$15,'Ciclo Semaforico'!AU$32,S!$HC95:$HL95)+SUMIF(N!$HC$15:$HL$15,'Ciclo Semaforico'!AU$32,N!$HC95:$HL95)+SUMIF(E!$HC$15:$HL$15,'Ciclo Semaforico'!AU$32,E!$HC95:$HL95)+SUMIF(O!$HC$15:$HL$15,'Ciclo Semaforico'!AU$32,O!$HC95:$HL95))-IF(AU$31="",(SUMIF(S!$HC$15:$HL$15,'Ciclo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Semaforico'!AU$30,O!$HC95:$HL95))*AU$31))</f>
        <v>0</v>
      </c>
      <c r="AV120" s="241">
        <f>IF(AV$32="",IF(AV$31="",(SUMIF(S!$HC$15:$HL$15,'Ciclo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Semaforico'!AV$30,O!$HC95:$HL95))*AV$31),(SUMIF(S!$HC$15:$HL$15,'Ciclo Semaforico'!AV$32,S!$HC95:$HL95)+SUMIF(N!$HC$15:$HL$15,'Ciclo Semaforico'!AV$32,N!$HC95:$HL95)+SUMIF(E!$HC$15:$HL$15,'Ciclo Semaforico'!AV$32,E!$HC95:$HL95)+SUMIF(O!$HC$15:$HL$15,'Ciclo Semaforico'!AV$32,O!$HC95:$HL95))-IF(AV$31="",(SUMIF(S!$HC$15:$HL$15,'Ciclo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Semaforico'!AV$30,O!$HC95:$HL95))*AV$31))</f>
        <v>0</v>
      </c>
      <c r="AW120" s="241">
        <f>IF(AW$32="",IF(AW$31="",(SUMIF(S!$HC$15:$HL$15,'Ciclo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Semaforico'!AW$30,O!$HC95:$HL95))*AW$31),(SUMIF(S!$HC$15:$HL$15,'Ciclo Semaforico'!AW$32,S!$HC95:$HL95)+SUMIF(N!$HC$15:$HL$15,'Ciclo Semaforico'!AW$32,N!$HC95:$HL95)+SUMIF(E!$HC$15:$HL$15,'Ciclo Semaforico'!AW$32,E!$HC95:$HL95)+SUMIF(O!$HC$15:$HL$15,'Ciclo Semaforico'!AW$32,O!$HC95:$HL95))-IF(AW$31="",(SUMIF(S!$HC$15:$HL$15,'Ciclo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Semaforico'!AW$30,O!$HC95:$HL95))*AW$31))</f>
        <v>0</v>
      </c>
      <c r="AX120" s="242">
        <f>IF(AX$32="",IF(AX$31="",(SUMIF(S!$HC$15:$HL$15,'Ciclo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Semaforico'!AX$30,O!$HC95:$HL95))*AX$31),(SUMIF(S!$HC$15:$HL$15,'Ciclo Semaforico'!AX$32,S!$HC95:$HL95)+SUMIF(N!$HC$15:$HL$15,'Ciclo Semaforico'!AX$32,N!$HC95:$HL95)+SUMIF(E!$HC$15:$HL$15,'Ciclo Semaforico'!AX$32,E!$HC95:$HL95)+SUMIF(O!$HC$15:$HL$15,'Ciclo Semaforico'!AX$32,O!$HC95:$HL95))-IF(AX$31="",(SUMIF(S!$HC$15:$HL$15,'Ciclo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Semaforico'!AX$30,O!$HC95:$HL95))*AX$31))</f>
        <v>0</v>
      </c>
      <c r="AY120" s="240">
        <f>IF(AY$32="",IF(AY$31="",(SUMIF(S!$HC$15:$HL$15,'Ciclo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Semaforico'!AY$30,O!$HC95:$HL95))*AY$31),(SUMIF(S!$HC$15:$HL$15,'Ciclo Semaforico'!AY$32,S!$HC95:$HL95)+SUMIF(N!$HC$15:$HL$15,'Ciclo Semaforico'!AY$32,N!$HC95:$HL95)+SUMIF(E!$HC$15:$HL$15,'Ciclo Semaforico'!AY$32,E!$HC95:$HL95)+SUMIF(O!$HC$15:$HL$15,'Ciclo Semaforico'!AY$32,O!$HC95:$HL95))-IF(AY$31="",(SUMIF(S!$HC$15:$HL$15,'Ciclo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Semaforico'!AY$30,O!$HC95:$HL95))*AY$31))</f>
        <v>0</v>
      </c>
      <c r="AZ120" s="241">
        <f>IF(AZ$32="",IF(AZ$31="",(SUMIF(S!$HC$15:$HL$15,'Ciclo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Semaforico'!AZ$30,O!$HC95:$HL95))*AZ$31),(SUMIF(S!$HC$15:$HL$15,'Ciclo Semaforico'!AZ$32,S!$HC95:$HL95)+SUMIF(N!$HC$15:$HL$15,'Ciclo Semaforico'!AZ$32,N!$HC95:$HL95)+SUMIF(E!$HC$15:$HL$15,'Ciclo Semaforico'!AZ$32,E!$HC95:$HL95)+SUMIF(O!$HC$15:$HL$15,'Ciclo Semaforico'!AZ$32,O!$HC95:$HL95))-IF(AZ$31="",(SUMIF(S!$HC$15:$HL$15,'Ciclo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Semaforico'!AZ$30,O!$HC95:$HL95))*AZ$31))</f>
        <v>0</v>
      </c>
      <c r="BA120" s="241">
        <f>IF(BA$32="",IF(BA$31="",(SUMIF(S!$HC$15:$HL$15,'Ciclo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Semaforico'!BA$30,O!$HC95:$HL95))*BA$31),(SUMIF(S!$HC$15:$HL$15,'Ciclo Semaforico'!BA$32,S!$HC95:$HL95)+SUMIF(N!$HC$15:$HL$15,'Ciclo Semaforico'!BA$32,N!$HC95:$HL95)+SUMIF(E!$HC$15:$HL$15,'Ciclo Semaforico'!BA$32,E!$HC95:$HL95)+SUMIF(O!$HC$15:$HL$15,'Ciclo Semaforico'!BA$32,O!$HC95:$HL95))-IF(BA$31="",(SUMIF(S!$HC$15:$HL$15,'Ciclo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Semaforico'!BA$30,O!$HC95:$HL95))*BA$31))</f>
        <v>0</v>
      </c>
      <c r="BB120" s="241">
        <f>IF(BB$32="",IF(BB$31="",(SUMIF(S!$HC$15:$HL$15,'Ciclo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Semaforico'!BB$30,O!$HC95:$HL95))*BB$31),(SUMIF(S!$HC$15:$HL$15,'Ciclo Semaforico'!BB$32,S!$HC95:$HL95)+SUMIF(N!$HC$15:$HL$15,'Ciclo Semaforico'!BB$32,N!$HC95:$HL95)+SUMIF(E!$HC$15:$HL$15,'Ciclo Semaforico'!BB$32,E!$HC95:$HL95)+SUMIF(O!$HC$15:$HL$15,'Ciclo Semaforico'!BB$32,O!$HC95:$HL95))-IF(BB$31="",(SUMIF(S!$HC$15:$HL$15,'Ciclo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Semaforico'!BB$30,O!$HC95:$HL95))*BB$31))</f>
        <v>0</v>
      </c>
      <c r="BC120" s="241">
        <f>IF(BC$32="",IF(BC$31="",(SUMIF(S!$HC$15:$HL$15,'Ciclo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Semaforico'!BC$30,O!$HC95:$HL95))*BC$31),(SUMIF(S!$HC$15:$HL$15,'Ciclo Semaforico'!BC$32,S!$HC95:$HL95)+SUMIF(N!$HC$15:$HL$15,'Ciclo Semaforico'!BC$32,N!$HC95:$HL95)+SUMIF(E!$HC$15:$HL$15,'Ciclo Semaforico'!BC$32,E!$HC95:$HL95)+SUMIF(O!$HC$15:$HL$15,'Ciclo Semaforico'!BC$32,O!$HC95:$HL95))-IF(BC$31="",(SUMIF(S!$HC$15:$HL$15,'Ciclo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Semaforico'!BC$30,O!$HC95:$HL95))*BC$31))</f>
        <v>0</v>
      </c>
      <c r="BD120" s="241">
        <f>IF(BD$32="",IF(BD$31="",(SUMIF(S!$HC$15:$HL$15,'Ciclo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Semaforico'!BD$30,O!$HC95:$HL95))*BD$31),(SUMIF(S!$HC$15:$HL$15,'Ciclo Semaforico'!BD$32,S!$HC95:$HL95)+SUMIF(N!$HC$15:$HL$15,'Ciclo Semaforico'!BD$32,N!$HC95:$HL95)+SUMIF(E!$HC$15:$HL$15,'Ciclo Semaforico'!BD$32,E!$HC95:$HL95)+SUMIF(O!$HC$15:$HL$15,'Ciclo Semaforico'!BD$32,O!$HC95:$HL95))-IF(BD$31="",(SUMIF(S!$HC$15:$HL$15,'Ciclo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Semaforico'!BD$30,O!$HC95:$HL95))*BD$31))</f>
        <v>0</v>
      </c>
      <c r="BE120" s="241">
        <f>IF(BE$32="",IF(BE$31="",(SUMIF(S!$HC$15:$HL$15,'Ciclo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Semaforico'!BE$30,O!$HC95:$HL95))*BE$31),(SUMIF(S!$HC$15:$HL$15,'Ciclo Semaforico'!BE$32,S!$HC95:$HL95)+SUMIF(N!$HC$15:$HL$15,'Ciclo Semaforico'!BE$32,N!$HC95:$HL95)+SUMIF(E!$HC$15:$HL$15,'Ciclo Semaforico'!BE$32,E!$HC95:$HL95)+SUMIF(O!$HC$15:$HL$15,'Ciclo Semaforico'!BE$32,O!$HC95:$HL95))-IF(BE$31="",(SUMIF(S!$HC$15:$HL$15,'Ciclo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Semaforico'!BE$30,O!$HC95:$HL95))*BE$31))</f>
        <v>0</v>
      </c>
      <c r="BF120" s="241">
        <f>IF(BF$32="",IF(BF$31="",(SUMIF(S!$HC$15:$HL$15,'Ciclo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Semaforico'!BF$30,O!$HC95:$HL95))*BF$31),(SUMIF(S!$HC$15:$HL$15,'Ciclo Semaforico'!BF$32,S!$HC95:$HL95)+SUMIF(N!$HC$15:$HL$15,'Ciclo Semaforico'!BF$32,N!$HC95:$HL95)+SUMIF(E!$HC$15:$HL$15,'Ciclo Semaforico'!BF$32,E!$HC95:$HL95)+SUMIF(O!$HC$15:$HL$15,'Ciclo Semaforico'!BF$32,O!$HC95:$HL95))-IF(BF$31="",(SUMIF(S!$HC$15:$HL$15,'Ciclo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Semaforico'!BF$30,O!$HC95:$HL95))*BF$31))</f>
        <v>0</v>
      </c>
      <c r="BG120" s="241">
        <f>IF(BG$32="",IF(BG$31="",(SUMIF(S!$HC$15:$HL$15,'Ciclo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Semaforico'!BG$30,O!$HC95:$HL95))*BG$31),(SUMIF(S!$HC$15:$HL$15,'Ciclo Semaforico'!BG$32,S!$HC95:$HL95)+SUMIF(N!$HC$15:$HL$15,'Ciclo Semaforico'!BG$32,N!$HC95:$HL95)+SUMIF(E!$HC$15:$HL$15,'Ciclo Semaforico'!BG$32,E!$HC95:$HL95)+SUMIF(O!$HC$15:$HL$15,'Ciclo Semaforico'!BG$32,O!$HC95:$HL95))-IF(BG$31="",(SUMIF(S!$HC$15:$HL$15,'Ciclo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Semaforico'!BG$30,O!$HC95:$HL95))*BG$31))</f>
        <v>0</v>
      </c>
      <c r="BH120" s="241">
        <f>IF(BH$32="",IF(BH$31="",(SUMIF(S!$HC$15:$HL$15,'Ciclo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Semaforico'!BH$30,O!$HC95:$HL95))*BH$31),(SUMIF(S!$HC$15:$HL$15,'Ciclo Semaforico'!BH$32,S!$HC95:$HL95)+SUMIF(N!$HC$15:$HL$15,'Ciclo Semaforico'!BH$32,N!$HC95:$HL95)+SUMIF(E!$HC$15:$HL$15,'Ciclo Semaforico'!BH$32,E!$HC95:$HL95)+SUMIF(O!$HC$15:$HL$15,'Ciclo Semaforico'!BH$32,O!$HC95:$HL95))-IF(BH$31="",(SUMIF(S!$HC$15:$HL$15,'Ciclo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Semaforico'!BH$30,O!$HC95:$HL95))*BH$31))</f>
        <v>0</v>
      </c>
      <c r="BI120" s="241">
        <f>IF(BI$32="",IF(BI$31="",(SUMIF(S!$HC$15:$HL$15,'Ciclo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Semaforico'!BI$30,O!$HC95:$HL95))*BI$31),(SUMIF(S!$HC$15:$HL$15,'Ciclo Semaforico'!BI$32,S!$HC95:$HL95)+SUMIF(N!$HC$15:$HL$15,'Ciclo Semaforico'!BI$32,N!$HC95:$HL95)+SUMIF(E!$HC$15:$HL$15,'Ciclo Semaforico'!BI$32,E!$HC95:$HL95)+SUMIF(O!$HC$15:$HL$15,'Ciclo Semaforico'!BI$32,O!$HC95:$HL95))-IF(BI$31="",(SUMIF(S!$HC$15:$HL$15,'Ciclo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Semaforico'!BI$30,O!$HC95:$HL95))*BI$31))</f>
        <v>0</v>
      </c>
      <c r="BJ120" s="242">
        <f>IF(BJ$32="",IF(BJ$31="",(SUMIF(S!$HC$15:$HL$15,'Ciclo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Semaforico'!BJ$30,O!$HC95:$HL95))*BJ$31),(SUMIF(S!$HC$15:$HL$15,'Ciclo Semaforico'!BJ$32,S!$HC95:$HL95)+SUMIF(N!$HC$15:$HL$15,'Ciclo Semaforico'!BJ$32,N!$HC95:$HL95)+SUMIF(E!$HC$15:$HL$15,'Ciclo Semaforico'!BJ$32,E!$HC95:$HL95)+SUMIF(O!$HC$15:$HL$15,'Ciclo Semaforico'!BJ$32,O!$HC95:$HL95))-IF(BJ$31="",(SUMIF(S!$HC$15:$HL$15,'Ciclo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Semaforico'!BJ$30,O!$HC95:$HL95))*BJ$31))</f>
        <v>0</v>
      </c>
      <c r="BK120" s="240">
        <f>IF(BK$32="",IF(BK$31="",(SUMIF(S!$HC$15:$HL$15,'Ciclo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Semaforico'!BK$30,O!$HC95:$HL95))*BK$31),(SUMIF(S!$HC$15:$HL$15,'Ciclo Semaforico'!BK$32,S!$HC95:$HL95)+SUMIF(N!$HC$15:$HL$15,'Ciclo Semaforico'!BK$32,N!$HC95:$HL95)+SUMIF(E!$HC$15:$HL$15,'Ciclo Semaforico'!BK$32,E!$HC95:$HL95)+SUMIF(O!$HC$15:$HL$15,'Ciclo Semaforico'!BK$32,O!$HC95:$HL95))-IF(BK$31="",(SUMIF(S!$HC$15:$HL$15,'Ciclo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Semaforico'!BK$30,O!$HC95:$HL95))*BK$31))</f>
        <v>0</v>
      </c>
      <c r="BL120" s="241">
        <f>IF(BL$32="",IF(BL$31="",(SUMIF(S!$HC$15:$HL$15,'Ciclo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Semaforico'!BL$30,O!$HC95:$HL95))*BL$31),(SUMIF(S!$HC$15:$HL$15,'Ciclo Semaforico'!BL$32,S!$HC95:$HL95)+SUMIF(N!$HC$15:$HL$15,'Ciclo Semaforico'!BL$32,N!$HC95:$HL95)+SUMIF(E!$HC$15:$HL$15,'Ciclo Semaforico'!BL$32,E!$HC95:$HL95)+SUMIF(O!$HC$15:$HL$15,'Ciclo Semaforico'!BL$32,O!$HC95:$HL95))-IF(BL$31="",(SUMIF(S!$HC$15:$HL$15,'Ciclo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Semaforico'!BL$30,O!$HC95:$HL95))*BL$31))</f>
        <v>0</v>
      </c>
      <c r="BM120" s="241">
        <f>IF(BM$32="",IF(BM$31="",(SUMIF(S!$HC$15:$HL$15,'Ciclo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Semaforico'!BM$30,O!$HC95:$HL95))*BM$31),(SUMIF(S!$HC$15:$HL$15,'Ciclo Semaforico'!BM$32,S!$HC95:$HL95)+SUMIF(N!$HC$15:$HL$15,'Ciclo Semaforico'!BM$32,N!$HC95:$HL95)+SUMIF(E!$HC$15:$HL$15,'Ciclo Semaforico'!BM$32,E!$HC95:$HL95)+SUMIF(O!$HC$15:$HL$15,'Ciclo Semaforico'!BM$32,O!$HC95:$HL95))-IF(BM$31="",(SUMIF(S!$HC$15:$HL$15,'Ciclo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Semaforico'!BM$30,O!$HC95:$HL95))*BM$31))</f>
        <v>0</v>
      </c>
      <c r="BN120" s="241">
        <f>IF(BN$32="",IF(BN$31="",(SUMIF(S!$HC$15:$HL$15,'Ciclo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Semaforico'!BN$30,O!$HC95:$HL95))*BN$31),(SUMIF(S!$HC$15:$HL$15,'Ciclo Semaforico'!BN$32,S!$HC95:$HL95)+SUMIF(N!$HC$15:$HL$15,'Ciclo Semaforico'!BN$32,N!$HC95:$HL95)+SUMIF(E!$HC$15:$HL$15,'Ciclo Semaforico'!BN$32,E!$HC95:$HL95)+SUMIF(O!$HC$15:$HL$15,'Ciclo Semaforico'!BN$32,O!$HC95:$HL95))-IF(BN$31="",(SUMIF(S!$HC$15:$HL$15,'Ciclo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Semaforico'!BN$30,O!$HC95:$HL95))*BN$31))</f>
        <v>0</v>
      </c>
      <c r="BO120" s="241">
        <f>IF(BO$32="",IF(BO$31="",(SUMIF(S!$HC$15:$HL$15,'Ciclo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Semaforico'!BO$30,O!$HC95:$HL95))*BO$31),(SUMIF(S!$HC$15:$HL$15,'Ciclo Semaforico'!BO$32,S!$HC95:$HL95)+SUMIF(N!$HC$15:$HL$15,'Ciclo Semaforico'!BO$32,N!$HC95:$HL95)+SUMIF(E!$HC$15:$HL$15,'Ciclo Semaforico'!BO$32,E!$HC95:$HL95)+SUMIF(O!$HC$15:$HL$15,'Ciclo Semaforico'!BO$32,O!$HC95:$HL95))-IF(BO$31="",(SUMIF(S!$HC$15:$HL$15,'Ciclo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Semaforico'!BO$30,O!$HC95:$HL95))*BO$31))</f>
        <v>0</v>
      </c>
      <c r="BP120" s="241">
        <f>IF(BP$32="",IF(BP$31="",(SUMIF(S!$HC$15:$HL$15,'Ciclo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Semaforico'!BP$30,O!$HC95:$HL95))*BP$31),(SUMIF(S!$HC$15:$HL$15,'Ciclo Semaforico'!BP$32,S!$HC95:$HL95)+SUMIF(N!$HC$15:$HL$15,'Ciclo Semaforico'!BP$32,N!$HC95:$HL95)+SUMIF(E!$HC$15:$HL$15,'Ciclo Semaforico'!BP$32,E!$HC95:$HL95)+SUMIF(O!$HC$15:$HL$15,'Ciclo Semaforico'!BP$32,O!$HC95:$HL95))-IF(BP$31="",(SUMIF(S!$HC$15:$HL$15,'Ciclo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Semaforico'!BP$30,O!$HC95:$HL95))*BP$31))</f>
        <v>0</v>
      </c>
      <c r="BQ120" s="241">
        <f>IF(BQ$32="",IF(BQ$31="",(SUMIF(S!$HC$15:$HL$15,'Ciclo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Semaforico'!BQ$30,O!$HC95:$HL95))*BQ$31),(SUMIF(S!$HC$15:$HL$15,'Ciclo Semaforico'!BQ$32,S!$HC95:$HL95)+SUMIF(N!$HC$15:$HL$15,'Ciclo Semaforico'!BQ$32,N!$HC95:$HL95)+SUMIF(E!$HC$15:$HL$15,'Ciclo Semaforico'!BQ$32,E!$HC95:$HL95)+SUMIF(O!$HC$15:$HL$15,'Ciclo Semaforico'!BQ$32,O!$HC95:$HL95))-IF(BQ$31="",(SUMIF(S!$HC$15:$HL$15,'Ciclo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Semaforico'!BQ$30,O!$HC95:$HL95))*BQ$31))</f>
        <v>0</v>
      </c>
      <c r="BR120" s="241">
        <f>IF(BR$32="",IF(BR$31="",(SUMIF(S!$HC$15:$HL$15,'Ciclo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Semaforico'!BR$30,O!$HC95:$HL95))*BR$31),(SUMIF(S!$HC$15:$HL$15,'Ciclo Semaforico'!BR$32,S!$HC95:$HL95)+SUMIF(N!$HC$15:$HL$15,'Ciclo Semaforico'!BR$32,N!$HC95:$HL95)+SUMIF(E!$HC$15:$HL$15,'Ciclo Semaforico'!BR$32,E!$HC95:$HL95)+SUMIF(O!$HC$15:$HL$15,'Ciclo Semaforico'!BR$32,O!$HC95:$HL95))-IF(BR$31="",(SUMIF(S!$HC$15:$HL$15,'Ciclo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Semaforico'!BR$30,O!$HC95:$HL95))*BR$31))</f>
        <v>0</v>
      </c>
      <c r="BS120" s="241">
        <f>IF(BS$32="",IF(BS$31="",(SUMIF(S!$HC$15:$HL$15,'Ciclo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Semaforico'!BS$30,O!$HC95:$HL95))*BS$31),(SUMIF(S!$HC$15:$HL$15,'Ciclo Semaforico'!BS$32,S!$HC95:$HL95)+SUMIF(N!$HC$15:$HL$15,'Ciclo Semaforico'!BS$32,N!$HC95:$HL95)+SUMIF(E!$HC$15:$HL$15,'Ciclo Semaforico'!BS$32,E!$HC95:$HL95)+SUMIF(O!$HC$15:$HL$15,'Ciclo Semaforico'!BS$32,O!$HC95:$HL95))-IF(BS$31="",(SUMIF(S!$HC$15:$HL$15,'Ciclo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Semaforico'!BS$30,O!$HC95:$HL95))*BS$31))</f>
        <v>0</v>
      </c>
      <c r="BT120" s="241">
        <f>IF(BT$32="",IF(BT$31="",(SUMIF(S!$HC$15:$HL$15,'Ciclo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Semaforico'!BT$30,O!$HC95:$HL95))*BT$31),(SUMIF(S!$HC$15:$HL$15,'Ciclo Semaforico'!BT$32,S!$HC95:$HL95)+SUMIF(N!$HC$15:$HL$15,'Ciclo Semaforico'!BT$32,N!$HC95:$HL95)+SUMIF(E!$HC$15:$HL$15,'Ciclo Semaforico'!BT$32,E!$HC95:$HL95)+SUMIF(O!$HC$15:$HL$15,'Ciclo Semaforico'!BT$32,O!$HC95:$HL95))-IF(BT$31="",(SUMIF(S!$HC$15:$HL$15,'Ciclo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Semaforico'!BT$30,O!$HC95:$HL95))*BT$31))</f>
        <v>0</v>
      </c>
      <c r="BU120" s="241">
        <f>IF(BU$32="",IF(BU$31="",(SUMIF(S!$HC$15:$HL$15,'Ciclo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Semaforico'!BU$30,O!$HC95:$HL95))*BU$31),(SUMIF(S!$HC$15:$HL$15,'Ciclo Semaforico'!BU$32,S!$HC95:$HL95)+SUMIF(N!$HC$15:$HL$15,'Ciclo Semaforico'!BU$32,N!$HC95:$HL95)+SUMIF(E!$HC$15:$HL$15,'Ciclo Semaforico'!BU$32,E!$HC95:$HL95)+SUMIF(O!$HC$15:$HL$15,'Ciclo Semaforico'!BU$32,O!$HC95:$HL95))-IF(BU$31="",(SUMIF(S!$HC$15:$HL$15,'Ciclo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Semaforico'!BU$30,O!$HC95:$HL95))*BU$31))</f>
        <v>0</v>
      </c>
      <c r="BV120" s="242">
        <f>IF(BV$32="",IF(BV$31="",(SUMIF(S!$HC$15:$HL$15,'Ciclo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Semaforico'!BV$30,O!$HC95:$HL95))*BV$31),(SUMIF(S!$HC$15:$HL$15,'Ciclo Semaforico'!BV$32,S!$HC95:$HL95)+SUMIF(N!$HC$15:$HL$15,'Ciclo Semaforico'!BV$32,N!$HC95:$HL95)+SUMIF(E!$HC$15:$HL$15,'Ciclo Semaforico'!BV$32,E!$HC95:$HL95)+SUMIF(O!$HC$15:$HL$15,'Ciclo Semaforico'!BV$32,O!$HC95:$HL95))-IF(BV$31="",(SUMIF(S!$HC$15:$HL$15,'Ciclo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Semaforico'!BV$30,O!$HC95:$HL95))*BV$31))</f>
        <v>0</v>
      </c>
      <c r="BW120" s="240">
        <f>IF(BW$32="",IF(BW$31="",(SUMIF(S!$HC$15:$HL$15,'Ciclo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Semaforico'!BW$30,O!$HC95:$HL95))*BW$31),(SUMIF(S!$HC$15:$HL$15,'Ciclo Semaforico'!BW$32,S!$HC95:$HL95)+SUMIF(N!$HC$15:$HL$15,'Ciclo Semaforico'!BW$32,N!$HC95:$HL95)+SUMIF(E!$HC$15:$HL$15,'Ciclo Semaforico'!BW$32,E!$HC95:$HL95)+SUMIF(O!$HC$15:$HL$15,'Ciclo Semaforico'!BW$32,O!$HC95:$HL95))-IF(BW$31="",(SUMIF(S!$HC$15:$HL$15,'Ciclo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Semaforico'!BW$30,O!$HC95:$HL95))*BW$31))</f>
        <v>0</v>
      </c>
      <c r="BX120" s="241">
        <f>IF(BX$32="",IF(BX$31="",(SUMIF(S!$HC$15:$HL$15,'Ciclo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Semaforico'!BX$30,O!$HC95:$HL95))*BX$31),(SUMIF(S!$HC$15:$HL$15,'Ciclo Semaforico'!BX$32,S!$HC95:$HL95)+SUMIF(N!$HC$15:$HL$15,'Ciclo Semaforico'!BX$32,N!$HC95:$HL95)+SUMIF(E!$HC$15:$HL$15,'Ciclo Semaforico'!BX$32,E!$HC95:$HL95)+SUMIF(O!$HC$15:$HL$15,'Ciclo Semaforico'!BX$32,O!$HC95:$HL95))-IF(BX$31="",(SUMIF(S!$HC$15:$HL$15,'Ciclo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Semaforico'!BX$30,O!$HC95:$HL95))*BX$31))</f>
        <v>0</v>
      </c>
      <c r="BY120" s="241">
        <f>IF(BY$32="",IF(BY$31="",(SUMIF(S!$HC$15:$HL$15,'Ciclo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Semaforico'!BY$30,O!$HC95:$HL95))*BY$31),(SUMIF(S!$HC$15:$HL$15,'Ciclo Semaforico'!BY$32,S!$HC95:$HL95)+SUMIF(N!$HC$15:$HL$15,'Ciclo Semaforico'!BY$32,N!$HC95:$HL95)+SUMIF(E!$HC$15:$HL$15,'Ciclo Semaforico'!BY$32,E!$HC95:$HL95)+SUMIF(O!$HC$15:$HL$15,'Ciclo Semaforico'!BY$32,O!$HC95:$HL95))-IF(BY$31="",(SUMIF(S!$HC$15:$HL$15,'Ciclo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Semaforico'!BY$30,O!$HC95:$HL95))*BY$31))</f>
        <v>0</v>
      </c>
      <c r="BZ120" s="241">
        <f>IF(BZ$32="",IF(BZ$31="",(SUMIF(S!$HC$15:$HL$15,'Ciclo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Semaforico'!BZ$30,O!$HC95:$HL95))*BZ$31),(SUMIF(S!$HC$15:$HL$15,'Ciclo Semaforico'!BZ$32,S!$HC95:$HL95)+SUMIF(N!$HC$15:$HL$15,'Ciclo Semaforico'!BZ$32,N!$HC95:$HL95)+SUMIF(E!$HC$15:$HL$15,'Ciclo Semaforico'!BZ$32,E!$HC95:$HL95)+SUMIF(O!$HC$15:$HL$15,'Ciclo Semaforico'!BZ$32,O!$HC95:$HL95))-IF(BZ$31="",(SUMIF(S!$HC$15:$HL$15,'Ciclo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Semaforico'!BZ$30,O!$HC95:$HL95))*BZ$31))</f>
        <v>0</v>
      </c>
      <c r="CA120" s="241">
        <f>IF(CA$32="",IF(CA$31="",(SUMIF(S!$HC$15:$HL$15,'Ciclo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Semaforico'!CA$30,O!$HC95:$HL95))*CA$31),(SUMIF(S!$HC$15:$HL$15,'Ciclo Semaforico'!CA$32,S!$HC95:$HL95)+SUMIF(N!$HC$15:$HL$15,'Ciclo Semaforico'!CA$32,N!$HC95:$HL95)+SUMIF(E!$HC$15:$HL$15,'Ciclo Semaforico'!CA$32,E!$HC95:$HL95)+SUMIF(O!$HC$15:$HL$15,'Ciclo Semaforico'!CA$32,O!$HC95:$HL95))-IF(CA$31="",(SUMIF(S!$HC$15:$HL$15,'Ciclo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Semaforico'!CA$30,O!$HC95:$HL95))*CA$31))</f>
        <v>0</v>
      </c>
      <c r="CB120" s="241">
        <f>IF(CB$32="",IF(CB$31="",(SUMIF(S!$HC$15:$HL$15,'Ciclo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Semaforico'!CB$30,O!$HC95:$HL95))*CB$31),(SUMIF(S!$HC$15:$HL$15,'Ciclo Semaforico'!CB$32,S!$HC95:$HL95)+SUMIF(N!$HC$15:$HL$15,'Ciclo Semaforico'!CB$32,N!$HC95:$HL95)+SUMIF(E!$HC$15:$HL$15,'Ciclo Semaforico'!CB$32,E!$HC95:$HL95)+SUMIF(O!$HC$15:$HL$15,'Ciclo Semaforico'!CB$32,O!$HC95:$HL95))-IF(CB$31="",(SUMIF(S!$HC$15:$HL$15,'Ciclo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Semaforico'!CB$30,O!$HC95:$HL95))*CB$31))</f>
        <v>0</v>
      </c>
      <c r="CC120" s="241">
        <f>IF(CC$32="",IF(CC$31="",(SUMIF(S!$HC$15:$HL$15,'Ciclo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Semaforico'!CC$30,O!$HC95:$HL95))*CC$31),(SUMIF(S!$HC$15:$HL$15,'Ciclo Semaforico'!CC$32,S!$HC95:$HL95)+SUMIF(N!$HC$15:$HL$15,'Ciclo Semaforico'!CC$32,N!$HC95:$HL95)+SUMIF(E!$HC$15:$HL$15,'Ciclo Semaforico'!CC$32,E!$HC95:$HL95)+SUMIF(O!$HC$15:$HL$15,'Ciclo Semaforico'!CC$32,O!$HC95:$HL95))-IF(CC$31="",(SUMIF(S!$HC$15:$HL$15,'Ciclo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Semaforico'!CC$30,O!$HC95:$HL95))*CC$31))</f>
        <v>0</v>
      </c>
      <c r="CD120" s="241">
        <f>IF(CD$32="",IF(CD$31="",(SUMIF(S!$HC$15:$HL$15,'Ciclo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Semaforico'!CD$30,O!$HC95:$HL95))*CD$31),(SUMIF(S!$HC$15:$HL$15,'Ciclo Semaforico'!CD$32,S!$HC95:$HL95)+SUMIF(N!$HC$15:$HL$15,'Ciclo Semaforico'!CD$32,N!$HC95:$HL95)+SUMIF(E!$HC$15:$HL$15,'Ciclo Semaforico'!CD$32,E!$HC95:$HL95)+SUMIF(O!$HC$15:$HL$15,'Ciclo Semaforico'!CD$32,O!$HC95:$HL95))-IF(CD$31="",(SUMIF(S!$HC$15:$HL$15,'Ciclo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Semaforico'!CD$30,O!$HC95:$HL95))*CD$31))</f>
        <v>0</v>
      </c>
      <c r="CE120" s="241">
        <f>IF(CE$32="",IF(CE$31="",(SUMIF(S!$HC$15:$HL$15,'Ciclo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Semaforico'!CE$30,O!$HC95:$HL95))*CE$31),(SUMIF(S!$HC$15:$HL$15,'Ciclo Semaforico'!CE$32,S!$HC95:$HL95)+SUMIF(N!$HC$15:$HL$15,'Ciclo Semaforico'!CE$32,N!$HC95:$HL95)+SUMIF(E!$HC$15:$HL$15,'Ciclo Semaforico'!CE$32,E!$HC95:$HL95)+SUMIF(O!$HC$15:$HL$15,'Ciclo Semaforico'!CE$32,O!$HC95:$HL95))-IF(CE$31="",(SUMIF(S!$HC$15:$HL$15,'Ciclo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Semaforico'!CE$30,O!$HC95:$HL95))*CE$31))</f>
        <v>0</v>
      </c>
      <c r="CF120" s="241">
        <f>IF(CF$32="",IF(CF$31="",(SUMIF(S!$HC$15:$HL$15,'Ciclo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Semaforico'!CF$30,O!$HC95:$HL95))*CF$31),(SUMIF(S!$HC$15:$HL$15,'Ciclo Semaforico'!CF$32,S!$HC95:$HL95)+SUMIF(N!$HC$15:$HL$15,'Ciclo Semaforico'!CF$32,N!$HC95:$HL95)+SUMIF(E!$HC$15:$HL$15,'Ciclo Semaforico'!CF$32,E!$HC95:$HL95)+SUMIF(O!$HC$15:$HL$15,'Ciclo Semaforico'!CF$32,O!$HC95:$HL95))-IF(CF$31="",(SUMIF(S!$HC$15:$HL$15,'Ciclo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Semaforico'!CF$30,O!$HC95:$HL95))*CF$31))</f>
        <v>0</v>
      </c>
      <c r="CG120" s="241">
        <f>IF(CG$32="",IF(CG$31="",(SUMIF(S!$HC$15:$HL$15,'Ciclo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Semaforico'!CG$30,O!$HC95:$HL95))*CG$31),(SUMIF(S!$HC$15:$HL$15,'Ciclo Semaforico'!CG$32,S!$HC95:$HL95)+SUMIF(N!$HC$15:$HL$15,'Ciclo Semaforico'!CG$32,N!$HC95:$HL95)+SUMIF(E!$HC$15:$HL$15,'Ciclo Semaforico'!CG$32,E!$HC95:$HL95)+SUMIF(O!$HC$15:$HL$15,'Ciclo Semaforico'!CG$32,O!$HC95:$HL95))-IF(CG$31="",(SUMIF(S!$HC$15:$HL$15,'Ciclo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Semaforico'!CG$30,O!$HC95:$HL95))*CG$31))</f>
        <v>0</v>
      </c>
      <c r="CH120" s="242">
        <f>IF(CH$32="",IF(CH$31="",(SUMIF(S!$HC$15:$HL$15,'Ciclo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Semaforico'!CH$30,O!$HC95:$HL95))*CH$31),(SUMIF(S!$HC$15:$HL$15,'Ciclo Semaforico'!CH$32,S!$HC95:$HL95)+SUMIF(N!$HC$15:$HL$15,'Ciclo Semaforico'!CH$32,N!$HC95:$HL95)+SUMIF(E!$HC$15:$HL$15,'Ciclo Semaforico'!CH$32,E!$HC95:$HL95)+SUMIF(O!$HC$15:$HL$15,'Ciclo Semaforico'!CH$32,O!$HC95:$HL95))-IF(CH$31="",(SUMIF(S!$HC$15:$HL$15,'Ciclo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Semaforico'!CH$30,O!$HC95:$HL95))*CH$31))</f>
        <v>0</v>
      </c>
      <c r="CI120" s="240" t="e">
        <f t="shared" si="339"/>
        <v>#REF!</v>
      </c>
      <c r="CJ120" s="241" t="e">
        <f t="shared" si="340"/>
        <v>#REF!</v>
      </c>
      <c r="CK120" s="241" t="e">
        <f t="shared" si="341"/>
        <v>#REF!</v>
      </c>
      <c r="CL120" s="241" t="e">
        <f t="shared" si="342"/>
        <v>#REF!</v>
      </c>
      <c r="CM120" s="241" t="e">
        <f t="shared" si="343"/>
        <v>#REF!</v>
      </c>
      <c r="CN120" s="241" t="e">
        <f t="shared" si="344"/>
        <v>#REF!</v>
      </c>
      <c r="CO120" s="241" t="e">
        <f t="shared" si="345"/>
        <v>#REF!</v>
      </c>
      <c r="CP120" s="241" t="e">
        <f t="shared" si="346"/>
        <v>#REF!</v>
      </c>
      <c r="CQ120" s="241" t="e">
        <f t="shared" si="347"/>
        <v>#REF!</v>
      </c>
      <c r="CR120" s="241" t="e">
        <f t="shared" si="348"/>
        <v>#REF!</v>
      </c>
      <c r="CS120" s="241" t="e">
        <f t="shared" si="349"/>
        <v>#REF!</v>
      </c>
      <c r="CT120" s="242">
        <f t="shared" si="350"/>
        <v>0</v>
      </c>
      <c r="CU120" s="240" t="e">
        <f t="shared" si="351"/>
        <v>#REF!</v>
      </c>
      <c r="CV120" s="241" t="e">
        <f t="shared" si="352"/>
        <v>#REF!</v>
      </c>
      <c r="CW120" s="241" t="e">
        <f t="shared" si="353"/>
        <v>#REF!</v>
      </c>
      <c r="CX120" s="241">
        <f t="shared" si="354"/>
        <v>0</v>
      </c>
      <c r="CY120" s="241">
        <f t="shared" si="355"/>
        <v>0</v>
      </c>
      <c r="CZ120" s="241">
        <f t="shared" si="356"/>
        <v>0</v>
      </c>
      <c r="DA120" s="241">
        <f t="shared" si="357"/>
        <v>0</v>
      </c>
      <c r="DB120" s="241">
        <f t="shared" si="358"/>
        <v>0</v>
      </c>
      <c r="DC120" s="241">
        <f t="shared" si="359"/>
        <v>0</v>
      </c>
      <c r="DD120" s="241">
        <f t="shared" si="360"/>
        <v>0</v>
      </c>
      <c r="DE120" s="241">
        <f t="shared" si="361"/>
        <v>0</v>
      </c>
      <c r="DF120" s="242">
        <f t="shared" si="362"/>
        <v>0</v>
      </c>
      <c r="DG120" s="240">
        <f t="shared" si="363"/>
        <v>0</v>
      </c>
      <c r="DH120" s="241">
        <f t="shared" si="364"/>
        <v>0</v>
      </c>
      <c r="DI120" s="241">
        <f t="shared" si="365"/>
        <v>0</v>
      </c>
      <c r="DJ120" s="241">
        <f t="shared" si="366"/>
        <v>0</v>
      </c>
      <c r="DK120" s="241">
        <f t="shared" si="367"/>
        <v>0</v>
      </c>
      <c r="DL120" s="241">
        <f t="shared" si="368"/>
        <v>0</v>
      </c>
      <c r="DM120" s="241">
        <f t="shared" si="369"/>
        <v>0</v>
      </c>
      <c r="DN120" s="241">
        <f t="shared" si="370"/>
        <v>0</v>
      </c>
      <c r="DO120" s="241">
        <f t="shared" si="371"/>
        <v>0</v>
      </c>
      <c r="DP120" s="241">
        <f t="shared" si="372"/>
        <v>0</v>
      </c>
      <c r="DQ120" s="241">
        <f t="shared" si="373"/>
        <v>0</v>
      </c>
      <c r="DR120" s="242">
        <f t="shared" si="374"/>
        <v>0</v>
      </c>
      <c r="DS120" s="240">
        <f t="shared" si="375"/>
        <v>0</v>
      </c>
      <c r="DT120" s="241">
        <f t="shared" si="376"/>
        <v>0</v>
      </c>
      <c r="DU120" s="241">
        <f t="shared" si="377"/>
        <v>0</v>
      </c>
      <c r="DV120" s="241">
        <f t="shared" si="378"/>
        <v>0</v>
      </c>
      <c r="DW120" s="241">
        <f t="shared" si="379"/>
        <v>0</v>
      </c>
      <c r="DX120" s="241">
        <f t="shared" si="380"/>
        <v>0</v>
      </c>
      <c r="DY120" s="241">
        <f t="shared" si="381"/>
        <v>0</v>
      </c>
      <c r="DZ120" s="241">
        <f t="shared" si="382"/>
        <v>0</v>
      </c>
      <c r="EA120" s="241">
        <f t="shared" si="383"/>
        <v>0</v>
      </c>
      <c r="EB120" s="241">
        <f t="shared" si="384"/>
        <v>0</v>
      </c>
      <c r="EC120" s="241">
        <f t="shared" si="385"/>
        <v>0</v>
      </c>
      <c r="ED120" s="242">
        <f t="shared" si="386"/>
        <v>0</v>
      </c>
      <c r="EE120" s="240">
        <f t="shared" si="387"/>
        <v>0</v>
      </c>
      <c r="EF120" s="241">
        <f t="shared" si="388"/>
        <v>0</v>
      </c>
      <c r="EG120" s="241">
        <f t="shared" si="389"/>
        <v>0</v>
      </c>
      <c r="EH120" s="241">
        <f t="shared" si="390"/>
        <v>0</v>
      </c>
      <c r="EI120" s="241">
        <f t="shared" si="391"/>
        <v>0</v>
      </c>
      <c r="EJ120" s="241">
        <f t="shared" si="392"/>
        <v>0</v>
      </c>
      <c r="EK120" s="241">
        <f t="shared" si="393"/>
        <v>0</v>
      </c>
      <c r="EL120" s="241">
        <f t="shared" si="394"/>
        <v>0</v>
      </c>
      <c r="EM120" s="241">
        <f t="shared" si="395"/>
        <v>0</v>
      </c>
      <c r="EN120" s="241">
        <f t="shared" si="396"/>
        <v>0</v>
      </c>
      <c r="EO120" s="241">
        <f t="shared" si="397"/>
        <v>0</v>
      </c>
      <c r="EP120" s="242">
        <f t="shared" si="398"/>
        <v>0</v>
      </c>
      <c r="EQ120" s="251" t="e">
        <f t="shared" si="399"/>
        <v>#REF!</v>
      </c>
      <c r="ER120" s="252" t="e">
        <f t="shared" si="400"/>
        <v>#REF!</v>
      </c>
      <c r="ES120" s="252" t="e">
        <f t="shared" si="401"/>
        <v>#REF!</v>
      </c>
      <c r="ET120" s="252" t="e">
        <f t="shared" si="402"/>
        <v>#REF!</v>
      </c>
      <c r="EU120" s="252" t="e">
        <f t="shared" si="403"/>
        <v>#REF!</v>
      </c>
      <c r="EV120" s="252" t="e">
        <f t="shared" si="404"/>
        <v>#REF!</v>
      </c>
      <c r="EW120" s="252" t="e">
        <f t="shared" si="405"/>
        <v>#REF!</v>
      </c>
      <c r="EX120" s="252" t="e">
        <f t="shared" si="406"/>
        <v>#REF!</v>
      </c>
      <c r="EY120" s="252" t="e">
        <f t="shared" si="407"/>
        <v>#REF!</v>
      </c>
      <c r="EZ120" s="252" t="e">
        <f t="shared" si="408"/>
        <v>#REF!</v>
      </c>
      <c r="FA120" s="252" t="e">
        <f t="shared" si="409"/>
        <v>#REF!</v>
      </c>
      <c r="FB120" s="253" t="str">
        <f t="shared" si="410"/>
        <v/>
      </c>
      <c r="FC120" s="251" t="e">
        <f t="shared" si="411"/>
        <v>#REF!</v>
      </c>
      <c r="FD120" s="252" t="e">
        <f t="shared" si="412"/>
        <v>#REF!</v>
      </c>
      <c r="FE120" s="252" t="e">
        <f t="shared" si="413"/>
        <v>#REF!</v>
      </c>
      <c r="FF120" s="252" t="str">
        <f t="shared" si="414"/>
        <v/>
      </c>
      <c r="FG120" s="252" t="str">
        <f t="shared" si="415"/>
        <v/>
      </c>
      <c r="FH120" s="252" t="str">
        <f t="shared" si="416"/>
        <v/>
      </c>
      <c r="FI120" s="252" t="str">
        <f t="shared" si="417"/>
        <v/>
      </c>
      <c r="FJ120" s="252" t="str">
        <f t="shared" si="418"/>
        <v/>
      </c>
      <c r="FK120" s="252" t="str">
        <f t="shared" si="419"/>
        <v/>
      </c>
      <c r="FL120" s="252" t="str">
        <f t="shared" si="420"/>
        <v/>
      </c>
      <c r="FM120" s="252" t="str">
        <f t="shared" si="421"/>
        <v/>
      </c>
      <c r="FN120" s="253" t="str">
        <f t="shared" si="422"/>
        <v/>
      </c>
      <c r="FO120" s="251" t="str">
        <f t="shared" si="423"/>
        <v/>
      </c>
      <c r="FP120" s="252" t="str">
        <f t="shared" si="424"/>
        <v/>
      </c>
      <c r="FQ120" s="252" t="str">
        <f t="shared" si="425"/>
        <v/>
      </c>
      <c r="FR120" s="252" t="str">
        <f t="shared" si="426"/>
        <v/>
      </c>
      <c r="FS120" s="252" t="str">
        <f t="shared" si="427"/>
        <v/>
      </c>
      <c r="FT120" s="252" t="str">
        <f t="shared" si="428"/>
        <v/>
      </c>
      <c r="FU120" s="252" t="str">
        <f t="shared" si="429"/>
        <v/>
      </c>
      <c r="FV120" s="252" t="str">
        <f t="shared" si="430"/>
        <v/>
      </c>
      <c r="FW120" s="252" t="str">
        <f t="shared" si="431"/>
        <v/>
      </c>
      <c r="FX120" s="252" t="str">
        <f t="shared" si="432"/>
        <v/>
      </c>
      <c r="FY120" s="252" t="str">
        <f t="shared" si="433"/>
        <v/>
      </c>
      <c r="FZ120" s="253" t="str">
        <f t="shared" si="434"/>
        <v/>
      </c>
      <c r="GA120" s="251" t="str">
        <f t="shared" si="435"/>
        <v/>
      </c>
      <c r="GB120" s="252" t="str">
        <f t="shared" si="436"/>
        <v/>
      </c>
      <c r="GC120" s="252" t="str">
        <f t="shared" si="437"/>
        <v/>
      </c>
      <c r="GD120" s="252" t="str">
        <f t="shared" si="438"/>
        <v/>
      </c>
      <c r="GE120" s="252" t="str">
        <f t="shared" si="439"/>
        <v/>
      </c>
      <c r="GF120" s="252" t="str">
        <f t="shared" si="440"/>
        <v/>
      </c>
      <c r="GG120" s="252" t="str">
        <f t="shared" si="441"/>
        <v/>
      </c>
      <c r="GH120" s="252" t="str">
        <f t="shared" si="442"/>
        <v/>
      </c>
      <c r="GI120" s="252" t="str">
        <f t="shared" si="443"/>
        <v/>
      </c>
      <c r="GJ120" s="252" t="str">
        <f t="shared" si="444"/>
        <v/>
      </c>
      <c r="GK120" s="252" t="str">
        <f t="shared" si="445"/>
        <v/>
      </c>
      <c r="GL120" s="253" t="str">
        <f t="shared" si="446"/>
        <v/>
      </c>
      <c r="GM120" s="251" t="str">
        <f t="shared" si="447"/>
        <v/>
      </c>
      <c r="GN120" s="252" t="str">
        <f t="shared" si="448"/>
        <v/>
      </c>
      <c r="GO120" s="252" t="str">
        <f t="shared" si="449"/>
        <v/>
      </c>
      <c r="GP120" s="252" t="str">
        <f t="shared" si="450"/>
        <v/>
      </c>
      <c r="GQ120" s="252" t="str">
        <f t="shared" si="451"/>
        <v/>
      </c>
      <c r="GR120" s="252" t="str">
        <f t="shared" si="452"/>
        <v/>
      </c>
      <c r="GS120" s="252" t="str">
        <f t="shared" si="453"/>
        <v/>
      </c>
      <c r="GT120" s="252" t="str">
        <f t="shared" si="454"/>
        <v/>
      </c>
      <c r="GU120" s="252" t="str">
        <f t="shared" si="455"/>
        <v/>
      </c>
      <c r="GV120" s="252" t="str">
        <f t="shared" si="456"/>
        <v/>
      </c>
      <c r="GW120" s="252" t="str">
        <f t="shared" si="457"/>
        <v/>
      </c>
      <c r="GX120" s="253" t="str">
        <f t="shared" si="458"/>
        <v/>
      </c>
      <c r="GY120" s="248" t="e">
        <f t="shared" si="468"/>
        <v>#REF!</v>
      </c>
      <c r="GZ120" s="249" t="e">
        <f t="shared" si="468"/>
        <v>#REF!</v>
      </c>
      <c r="HA120" s="249">
        <f t="shared" si="468"/>
        <v>0</v>
      </c>
      <c r="HB120" s="249">
        <f t="shared" si="468"/>
        <v>0</v>
      </c>
      <c r="HC120" s="249">
        <f t="shared" si="468"/>
        <v>0</v>
      </c>
      <c r="HD120" s="249">
        <f t="shared" si="468"/>
        <v>0</v>
      </c>
      <c r="HE120" s="249">
        <f t="shared" si="468"/>
        <v>0</v>
      </c>
      <c r="HF120" s="250">
        <f t="shared" si="459"/>
        <v>0</v>
      </c>
      <c r="HG120" s="248" t="e">
        <f t="shared" si="469"/>
        <v>#REF!</v>
      </c>
      <c r="HH120" s="249" t="e">
        <f t="shared" si="469"/>
        <v>#REF!</v>
      </c>
      <c r="HI120" s="249">
        <f t="shared" si="469"/>
        <v>0</v>
      </c>
      <c r="HJ120" s="249">
        <f t="shared" si="469"/>
        <v>0</v>
      </c>
      <c r="HK120" s="249">
        <f t="shared" si="469"/>
        <v>0</v>
      </c>
      <c r="HL120" s="249">
        <f t="shared" si="469"/>
        <v>0</v>
      </c>
      <c r="HM120" s="249">
        <f t="shared" si="469"/>
        <v>0</v>
      </c>
      <c r="HN120" s="250">
        <f t="shared" si="469"/>
        <v>0</v>
      </c>
      <c r="HO120" s="248">
        <f t="shared" si="470"/>
        <v>0</v>
      </c>
      <c r="HP120" s="249">
        <f t="shared" si="470"/>
        <v>0</v>
      </c>
      <c r="HQ120" s="249">
        <f t="shared" si="470"/>
        <v>0</v>
      </c>
      <c r="HR120" s="249">
        <f t="shared" si="470"/>
        <v>0</v>
      </c>
      <c r="HS120" s="249">
        <f t="shared" si="470"/>
        <v>0</v>
      </c>
      <c r="HT120" s="249">
        <f t="shared" si="470"/>
        <v>0</v>
      </c>
      <c r="HU120" s="249">
        <f t="shared" si="470"/>
        <v>0</v>
      </c>
      <c r="HV120" s="250">
        <f t="shared" si="470"/>
        <v>0</v>
      </c>
      <c r="HW120" s="248">
        <f t="shared" si="471"/>
        <v>0</v>
      </c>
      <c r="HX120" s="249">
        <f t="shared" si="471"/>
        <v>0</v>
      </c>
      <c r="HY120" s="249">
        <f t="shared" si="471"/>
        <v>0</v>
      </c>
      <c r="HZ120" s="249">
        <f t="shared" si="471"/>
        <v>0</v>
      </c>
      <c r="IA120" s="249">
        <f t="shared" si="471"/>
        <v>0</v>
      </c>
      <c r="IB120" s="249">
        <f t="shared" si="471"/>
        <v>0</v>
      </c>
      <c r="IC120" s="249">
        <f t="shared" si="471"/>
        <v>0</v>
      </c>
      <c r="ID120" s="250">
        <f t="shared" si="471"/>
        <v>0</v>
      </c>
      <c r="IE120" s="248">
        <f t="shared" si="472"/>
        <v>0</v>
      </c>
      <c r="IF120" s="249">
        <f t="shared" si="472"/>
        <v>0</v>
      </c>
      <c r="IG120" s="249">
        <f t="shared" si="472"/>
        <v>0</v>
      </c>
      <c r="IH120" s="249">
        <f t="shared" si="472"/>
        <v>0</v>
      </c>
      <c r="II120" s="249">
        <f t="shared" si="472"/>
        <v>0</v>
      </c>
      <c r="IJ120" s="249">
        <f t="shared" si="472"/>
        <v>0</v>
      </c>
      <c r="IK120" s="249">
        <f t="shared" si="472"/>
        <v>0</v>
      </c>
      <c r="IL120" s="250">
        <f t="shared" si="472"/>
        <v>0</v>
      </c>
      <c r="IM120" s="251" t="e">
        <f t="shared" si="203"/>
        <v>#REF!</v>
      </c>
      <c r="IN120" s="252" t="e">
        <f t="shared" si="204"/>
        <v>#REF!</v>
      </c>
      <c r="IO120" s="252">
        <f t="shared" si="205"/>
        <v>0</v>
      </c>
      <c r="IP120" s="252">
        <f t="shared" si="206"/>
        <v>0</v>
      </c>
      <c r="IQ120" s="253">
        <f t="shared" si="207"/>
        <v>0</v>
      </c>
      <c r="IR120" s="405" t="e">
        <f t="shared" si="473"/>
        <v>#REF!</v>
      </c>
      <c r="IS120" s="246">
        <f t="shared" si="202"/>
        <v>13</v>
      </c>
      <c r="IT120" s="254" t="e">
        <f t="shared" si="464"/>
        <v>#REF!</v>
      </c>
      <c r="IU120" s="682">
        <v>2600</v>
      </c>
      <c r="IV120" s="410">
        <v>6</v>
      </c>
      <c r="IW120" s="666" t="s">
        <v>257</v>
      </c>
      <c r="IX120" s="667" t="e">
        <f t="shared" si="474"/>
        <v>#REF!</v>
      </c>
      <c r="IY120" s="668" t="e">
        <f t="shared" si="465"/>
        <v>#REF!</v>
      </c>
      <c r="IZ120" s="669">
        <v>3</v>
      </c>
      <c r="JA120" s="670">
        <v>2</v>
      </c>
      <c r="JB120" s="668" t="e">
        <f t="shared" si="466"/>
        <v>#REF!</v>
      </c>
      <c r="JC120" s="669">
        <f t="shared" si="475"/>
        <v>3</v>
      </c>
      <c r="JD120" s="670">
        <f t="shared" si="475"/>
        <v>2</v>
      </c>
      <c r="JE120" s="671" t="e">
        <f t="shared" si="467"/>
        <v>#REF!</v>
      </c>
      <c r="JF120" s="672">
        <v>3</v>
      </c>
      <c r="JG120" s="673">
        <v>0</v>
      </c>
      <c r="JH120" s="671"/>
      <c r="JI120" s="672"/>
      <c r="JJ120" s="673"/>
      <c r="JK120" s="419"/>
      <c r="JL120" s="420"/>
      <c r="JM120" s="421"/>
      <c r="JN120" s="680">
        <v>1.06</v>
      </c>
      <c r="JO120" s="680">
        <v>1.06</v>
      </c>
      <c r="JP120" s="680">
        <v>1</v>
      </c>
      <c r="JQ120" s="680">
        <v>1</v>
      </c>
      <c r="JR120" s="681">
        <v>1</v>
      </c>
      <c r="JS120" s="676" t="e">
        <f t="shared" si="201"/>
        <v>#REF!</v>
      </c>
    </row>
    <row r="121" spans="25:279" ht="20.100000000000001" hidden="1" customHeight="1">
      <c r="Y121" s="381" t="e">
        <f>N!IK96</f>
        <v>#REF!</v>
      </c>
      <c r="Z121" s="378" t="s">
        <v>78</v>
      </c>
      <c r="AA121" s="240" t="e">
        <f>IF(AA$32="",IF(AA$31="",(SUMIF(S!$HC$15:$HL$15,'Ciclo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Semaforico'!AA$30,O!$HC96:$HL96))*AA$31),(SUMIF(S!$HC$15:$HL$15,'Ciclo Semaforico'!AA$32,S!$HC96:$HL96)+SUMIF(N!$HC$15:$HL$15,'Ciclo Semaforico'!AA$32,N!$HC96:$HL96)+SUMIF(E!$HC$15:$HL$15,'Ciclo Semaforico'!AA$32,E!$HC96:$HL96)+SUMIF(O!$HC$15:$HL$15,'Ciclo Semaforico'!AA$32,O!$HC96:$HL96))-IF(AA$31="",(SUMIF(S!$HC$15:$HL$15,'Ciclo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Semaforico'!AA$30,O!$HC96:$HL96))*AA$31))</f>
        <v>#REF!</v>
      </c>
      <c r="AB121" s="241" t="e">
        <f>IF(AB$32="",IF(AB$31="",(SUMIF(S!$HC$15:$HL$15,'Ciclo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Semaforico'!AB$30,O!$HC96:$HL96))*AB$31),(SUMIF(S!$HC$15:$HL$15,'Ciclo Semaforico'!AB$32,S!$HC96:$HL96)+SUMIF(N!$HC$15:$HL$15,'Ciclo Semaforico'!AB$32,N!$HC96:$HL96)+SUMIF(E!$HC$15:$HL$15,'Ciclo Semaforico'!AB$32,E!$HC96:$HL96)+SUMIF(O!$HC$15:$HL$15,'Ciclo Semaforico'!AB$32,O!$HC96:$HL96))-IF(AB$31="",(SUMIF(S!$HC$15:$HL$15,'Ciclo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Semaforico'!AB$30,O!$HC96:$HL96))*AB$31))</f>
        <v>#REF!</v>
      </c>
      <c r="AC121" s="241" t="e">
        <f>IF(AC$32="",IF(AC$31="",(SUMIF(S!$HC$15:$HL$15,'Ciclo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Semaforico'!AC$30,O!$HC96:$HL96))*AC$31),(SUMIF(S!$HC$15:$HL$15,'Ciclo Semaforico'!AC$32,S!$HC96:$HL96)+SUMIF(N!$HC$15:$HL$15,'Ciclo Semaforico'!AC$32,N!$HC96:$HL96)+SUMIF(E!$HC$15:$HL$15,'Ciclo Semaforico'!AC$32,E!$HC96:$HL96)+SUMIF(O!$HC$15:$HL$15,'Ciclo Semaforico'!AC$32,O!$HC96:$HL96))-IF(AC$31="",(SUMIF(S!$HC$15:$HL$15,'Ciclo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Semaforico'!AC$30,O!$HC96:$HL96))*AC$31))</f>
        <v>#REF!</v>
      </c>
      <c r="AD121" s="241" t="e">
        <f>IF(AD$32="",IF(AD$31="",(SUMIF(S!$HC$15:$HL$15,'Ciclo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Semaforico'!AD$30,O!$HC96:$HL96))*AD$31),(SUMIF(S!$HC$15:$HL$15,'Ciclo Semaforico'!AD$32,S!$HC96:$HL96)+SUMIF(N!$HC$15:$HL$15,'Ciclo Semaforico'!AD$32,N!$HC96:$HL96)+SUMIF(E!$HC$15:$HL$15,'Ciclo Semaforico'!AD$32,E!$HC96:$HL96)+SUMIF(O!$HC$15:$HL$15,'Ciclo Semaforico'!AD$32,O!$HC96:$HL96))-IF(AD$31="",(SUMIF(S!$HC$15:$HL$15,'Ciclo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Semaforico'!AD$30,O!$HC96:$HL96))*AD$31))</f>
        <v>#REF!</v>
      </c>
      <c r="AE121" s="241" t="e">
        <f>IF(AE$32="",IF(AE$31="",(SUMIF(S!$HC$15:$HL$15,'Ciclo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Semaforico'!AE$30,O!$HC96:$HL96))*AE$31),(SUMIF(S!$HC$15:$HL$15,'Ciclo Semaforico'!AE$32,S!$HC96:$HL96)+SUMIF(N!$HC$15:$HL$15,'Ciclo Semaforico'!AE$32,N!$HC96:$HL96)+SUMIF(E!$HC$15:$HL$15,'Ciclo Semaforico'!AE$32,E!$HC96:$HL96)+SUMIF(O!$HC$15:$HL$15,'Ciclo Semaforico'!AE$32,O!$HC96:$HL96))-IF(AE$31="",(SUMIF(S!$HC$15:$HL$15,'Ciclo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Semaforico'!AE$30,O!$HC96:$HL96))*AE$31))</f>
        <v>#REF!</v>
      </c>
      <c r="AF121" s="241" t="e">
        <f>IF(AF$32="",IF(AF$31="",(SUMIF(S!$HC$15:$HL$15,'Ciclo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Semaforico'!AF$30,O!$HC96:$HL96))*AF$31),(SUMIF(S!$HC$15:$HL$15,'Ciclo Semaforico'!AF$32,S!$HC96:$HL96)+SUMIF(N!$HC$15:$HL$15,'Ciclo Semaforico'!AF$32,N!$HC96:$HL96)+SUMIF(E!$HC$15:$HL$15,'Ciclo Semaforico'!AF$32,E!$HC96:$HL96)+SUMIF(O!$HC$15:$HL$15,'Ciclo Semaforico'!AF$32,O!$HC96:$HL96))-IF(AF$31="",(SUMIF(S!$HC$15:$HL$15,'Ciclo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Semaforico'!AF$30,O!$HC96:$HL96))*AF$31))</f>
        <v>#REF!</v>
      </c>
      <c r="AG121" s="241" t="e">
        <f>IF(AG$32="",IF(AG$31="",(SUMIF(S!$HC$15:$HL$15,'Ciclo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Semaforico'!AG$30,O!$HC96:$HL96))*AG$31),(SUMIF(S!$HC$15:$HL$15,'Ciclo Semaforico'!AG$32,S!$HC96:$HL96)+SUMIF(N!$HC$15:$HL$15,'Ciclo Semaforico'!AG$32,N!$HC96:$HL96)+SUMIF(E!$HC$15:$HL$15,'Ciclo Semaforico'!AG$32,E!$HC96:$HL96)+SUMIF(O!$HC$15:$HL$15,'Ciclo Semaforico'!AG$32,O!$HC96:$HL96))-IF(AG$31="",(SUMIF(S!$HC$15:$HL$15,'Ciclo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Semaforico'!AG$30,O!$HC96:$HL96))*AG$31))</f>
        <v>#REF!</v>
      </c>
      <c r="AH121" s="241" t="e">
        <f>IF(AH$32="",IF(AH$31="",(SUMIF(S!$HC$15:$HL$15,'Ciclo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Semaforico'!AH$30,O!$HC96:$HL96))*AH$31),(SUMIF(S!$HC$15:$HL$15,'Ciclo Semaforico'!AH$32,S!$HC96:$HL96)+SUMIF(N!$HC$15:$HL$15,'Ciclo Semaforico'!AH$32,N!$HC96:$HL96)+SUMIF(E!$HC$15:$HL$15,'Ciclo Semaforico'!AH$32,E!$HC96:$HL96)+SUMIF(O!$HC$15:$HL$15,'Ciclo Semaforico'!AH$32,O!$HC96:$HL96))-IF(AH$31="",(SUMIF(S!$HC$15:$HL$15,'Ciclo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Semaforico'!AH$30,O!$HC96:$HL96))*AH$31))</f>
        <v>#REF!</v>
      </c>
      <c r="AI121" s="241" t="e">
        <f>IF(AI$32="",IF(AI$31="",(SUMIF(S!$HC$15:$HL$15,'Ciclo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Semaforico'!AI$30,O!$HC96:$HL96))*AI$31),(SUMIF(S!$HC$15:$HL$15,'Ciclo Semaforico'!AI$32,S!$HC96:$HL96)+SUMIF(N!$HC$15:$HL$15,'Ciclo Semaforico'!AI$32,N!$HC96:$HL96)+SUMIF(E!$HC$15:$HL$15,'Ciclo Semaforico'!AI$32,E!$HC96:$HL96)+SUMIF(O!$HC$15:$HL$15,'Ciclo Semaforico'!AI$32,O!$HC96:$HL96))-IF(AI$31="",(SUMIF(S!$HC$15:$HL$15,'Ciclo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Semaforico'!AI$30,O!$HC96:$HL96))*AI$31))</f>
        <v>#REF!</v>
      </c>
      <c r="AJ121" s="241" t="e">
        <f>IF(AJ$32="",IF(AJ$31="",(SUMIF(S!$HC$15:$HL$15,'Ciclo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Semaforico'!AJ$30,O!$HC96:$HL96))*AJ$31),(SUMIF(S!$HC$15:$HL$15,'Ciclo Semaforico'!AJ$32,S!$HC96:$HL96)+SUMIF(N!$HC$15:$HL$15,'Ciclo Semaforico'!AJ$32,N!$HC96:$HL96)+SUMIF(E!$HC$15:$HL$15,'Ciclo Semaforico'!AJ$32,E!$HC96:$HL96)+SUMIF(O!$HC$15:$HL$15,'Ciclo Semaforico'!AJ$32,O!$HC96:$HL96))-IF(AJ$31="",(SUMIF(S!$HC$15:$HL$15,'Ciclo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Semaforico'!AJ$30,O!$HC96:$HL96))*AJ$31))</f>
        <v>#REF!</v>
      </c>
      <c r="AK121" s="241" t="e">
        <f>IF(AK$32="",IF(AK$31="",(SUMIF(S!$HC$15:$HL$15,'Ciclo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Semaforico'!AK$30,O!$HC96:$HL96))*AK$31),(SUMIF(S!$HC$15:$HL$15,'Ciclo Semaforico'!AK$32,S!$HC96:$HL96)+SUMIF(N!$HC$15:$HL$15,'Ciclo Semaforico'!AK$32,N!$HC96:$HL96)+SUMIF(E!$HC$15:$HL$15,'Ciclo Semaforico'!AK$32,E!$HC96:$HL96)+SUMIF(O!$HC$15:$HL$15,'Ciclo Semaforico'!AK$32,O!$HC96:$HL96))-IF(AK$31="",(SUMIF(S!$HC$15:$HL$15,'Ciclo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Semaforico'!AK$30,O!$HC96:$HL96))*AK$31))</f>
        <v>#REF!</v>
      </c>
      <c r="AL121" s="242">
        <f>IF(AL$32="",IF(AL$31="",(SUMIF(S!$HC$15:$HL$15,'Ciclo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Semaforico'!AL$30,O!$HC96:$HL96))*AL$31),(SUMIF(S!$HC$15:$HL$15,'Ciclo Semaforico'!AL$32,S!$HC96:$HL96)+SUMIF(N!$HC$15:$HL$15,'Ciclo Semaforico'!AL$32,N!$HC96:$HL96)+SUMIF(E!$HC$15:$HL$15,'Ciclo Semaforico'!AL$32,E!$HC96:$HL96)+SUMIF(O!$HC$15:$HL$15,'Ciclo Semaforico'!AL$32,O!$HC96:$HL96))-IF(AL$31="",(SUMIF(S!$HC$15:$HL$15,'Ciclo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Semaforico'!AL$30,O!$HC96:$HL96))*AL$31))</f>
        <v>0</v>
      </c>
      <c r="AM121" s="240" t="e">
        <f>IF(AM$32="",IF(AM$31="",(SUMIF(S!$HC$15:$HL$15,'Ciclo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Semaforico'!AM$30,O!$HC96:$HL96))*AM$31),(SUMIF(S!$HC$15:$HL$15,'Ciclo Semaforico'!AM$32,S!$HC96:$HL96)+SUMIF(N!$HC$15:$HL$15,'Ciclo Semaforico'!AM$32,N!$HC96:$HL96)+SUMIF(E!$HC$15:$HL$15,'Ciclo Semaforico'!AM$32,E!$HC96:$HL96)+SUMIF(O!$HC$15:$HL$15,'Ciclo Semaforico'!AM$32,O!$HC96:$HL96))-IF(AM$31="",(SUMIF(S!$HC$15:$HL$15,'Ciclo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Semaforico'!AM$30,O!$HC96:$HL96))*AM$31))</f>
        <v>#REF!</v>
      </c>
      <c r="AN121" s="241" t="e">
        <f>IF(AN$32="",IF(AN$31="",(SUMIF(S!$HC$15:$HL$15,'Ciclo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Semaforico'!AN$30,O!$HC96:$HL96))*AN$31),(SUMIF(S!$HC$15:$HL$15,'Ciclo Semaforico'!AN$32,S!$HC96:$HL96)+SUMIF(N!$HC$15:$HL$15,'Ciclo Semaforico'!AN$32,N!$HC96:$HL96)+SUMIF(E!$HC$15:$HL$15,'Ciclo Semaforico'!AN$32,E!$HC96:$HL96)+SUMIF(O!$HC$15:$HL$15,'Ciclo Semaforico'!AN$32,O!$HC96:$HL96))-IF(AN$31="",(SUMIF(S!$HC$15:$HL$15,'Ciclo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Semaforico'!AN$30,O!$HC96:$HL96))*AN$31))</f>
        <v>#REF!</v>
      </c>
      <c r="AO121" s="241" t="e">
        <f>IF(AO$32="",IF(AO$31="",(SUMIF(S!$HC$15:$HL$15,'Ciclo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Semaforico'!AO$30,O!$HC96:$HL96))*AO$31),(SUMIF(S!$HC$15:$HL$15,'Ciclo Semaforico'!AO$32,S!$HC96:$HL96)+SUMIF(N!$HC$15:$HL$15,'Ciclo Semaforico'!AO$32,N!$HC96:$HL96)+SUMIF(E!$HC$15:$HL$15,'Ciclo Semaforico'!AO$32,E!$HC96:$HL96)+SUMIF(O!$HC$15:$HL$15,'Ciclo Semaforico'!AO$32,O!$HC96:$HL96))-IF(AO$31="",(SUMIF(S!$HC$15:$HL$15,'Ciclo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Semaforico'!AO$30,O!$HC96:$HL96))*AO$31))</f>
        <v>#REF!</v>
      </c>
      <c r="AP121" s="241">
        <f>IF(AP$32="",IF(AP$31="",(SUMIF(S!$HC$15:$HL$15,'Ciclo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Semaforico'!AP$30,O!$HC96:$HL96))*AP$31),(SUMIF(S!$HC$15:$HL$15,'Ciclo Semaforico'!AP$32,S!$HC96:$HL96)+SUMIF(N!$HC$15:$HL$15,'Ciclo Semaforico'!AP$32,N!$HC96:$HL96)+SUMIF(E!$HC$15:$HL$15,'Ciclo Semaforico'!AP$32,E!$HC96:$HL96)+SUMIF(O!$HC$15:$HL$15,'Ciclo Semaforico'!AP$32,O!$HC96:$HL96))-IF(AP$31="",(SUMIF(S!$HC$15:$HL$15,'Ciclo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Semaforico'!AP$30,O!$HC96:$HL96))*AP$31))</f>
        <v>0</v>
      </c>
      <c r="AQ121" s="241">
        <f>IF(AQ$32="",IF(AQ$31="",(SUMIF(S!$HC$15:$HL$15,'Ciclo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Semaforico'!AQ$30,O!$HC96:$HL96))*AQ$31),(SUMIF(S!$HC$15:$HL$15,'Ciclo Semaforico'!AQ$32,S!$HC96:$HL96)+SUMIF(N!$HC$15:$HL$15,'Ciclo Semaforico'!AQ$32,N!$HC96:$HL96)+SUMIF(E!$HC$15:$HL$15,'Ciclo Semaforico'!AQ$32,E!$HC96:$HL96)+SUMIF(O!$HC$15:$HL$15,'Ciclo Semaforico'!AQ$32,O!$HC96:$HL96))-IF(AQ$31="",(SUMIF(S!$HC$15:$HL$15,'Ciclo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Semaforico'!AQ$30,O!$HC96:$HL96))*AQ$31))</f>
        <v>0</v>
      </c>
      <c r="AR121" s="241">
        <f>IF(AR$32="",IF(AR$31="",(SUMIF(S!$HC$15:$HL$15,'Ciclo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Semaforico'!AR$30,O!$HC96:$HL96))*AR$31),(SUMIF(S!$HC$15:$HL$15,'Ciclo Semaforico'!AR$32,S!$HC96:$HL96)+SUMIF(N!$HC$15:$HL$15,'Ciclo Semaforico'!AR$32,N!$HC96:$HL96)+SUMIF(E!$HC$15:$HL$15,'Ciclo Semaforico'!AR$32,E!$HC96:$HL96)+SUMIF(O!$HC$15:$HL$15,'Ciclo Semaforico'!AR$32,O!$HC96:$HL96))-IF(AR$31="",(SUMIF(S!$HC$15:$HL$15,'Ciclo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Semaforico'!AR$30,O!$HC96:$HL96))*AR$31))</f>
        <v>0</v>
      </c>
      <c r="AS121" s="241">
        <f>IF(AS$32="",IF(AS$31="",(SUMIF(S!$HC$15:$HL$15,'Ciclo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Semaforico'!AS$30,O!$HC96:$HL96))*AS$31),(SUMIF(S!$HC$15:$HL$15,'Ciclo Semaforico'!AS$32,S!$HC96:$HL96)+SUMIF(N!$HC$15:$HL$15,'Ciclo Semaforico'!AS$32,N!$HC96:$HL96)+SUMIF(E!$HC$15:$HL$15,'Ciclo Semaforico'!AS$32,E!$HC96:$HL96)+SUMIF(O!$HC$15:$HL$15,'Ciclo Semaforico'!AS$32,O!$HC96:$HL96))-IF(AS$31="",(SUMIF(S!$HC$15:$HL$15,'Ciclo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Semaforico'!AS$30,O!$HC96:$HL96))*AS$31))</f>
        <v>0</v>
      </c>
      <c r="AT121" s="241">
        <f>IF(AT$32="",IF(AT$31="",(SUMIF(S!$HC$15:$HL$15,'Ciclo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Semaforico'!AT$30,O!$HC96:$HL96))*AT$31),(SUMIF(S!$HC$15:$HL$15,'Ciclo Semaforico'!AT$32,S!$HC96:$HL96)+SUMIF(N!$HC$15:$HL$15,'Ciclo Semaforico'!AT$32,N!$HC96:$HL96)+SUMIF(E!$HC$15:$HL$15,'Ciclo Semaforico'!AT$32,E!$HC96:$HL96)+SUMIF(O!$HC$15:$HL$15,'Ciclo Semaforico'!AT$32,O!$HC96:$HL96))-IF(AT$31="",(SUMIF(S!$HC$15:$HL$15,'Ciclo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Semaforico'!AT$30,O!$HC96:$HL96))*AT$31))</f>
        <v>0</v>
      </c>
      <c r="AU121" s="241">
        <f>IF(AU$32="",IF(AU$31="",(SUMIF(S!$HC$15:$HL$15,'Ciclo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Semaforico'!AU$30,O!$HC96:$HL96))*AU$31),(SUMIF(S!$HC$15:$HL$15,'Ciclo Semaforico'!AU$32,S!$HC96:$HL96)+SUMIF(N!$HC$15:$HL$15,'Ciclo Semaforico'!AU$32,N!$HC96:$HL96)+SUMIF(E!$HC$15:$HL$15,'Ciclo Semaforico'!AU$32,E!$HC96:$HL96)+SUMIF(O!$HC$15:$HL$15,'Ciclo Semaforico'!AU$32,O!$HC96:$HL96))-IF(AU$31="",(SUMIF(S!$HC$15:$HL$15,'Ciclo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Semaforico'!AU$30,O!$HC96:$HL96))*AU$31))</f>
        <v>0</v>
      </c>
      <c r="AV121" s="241">
        <f>IF(AV$32="",IF(AV$31="",(SUMIF(S!$HC$15:$HL$15,'Ciclo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Semaforico'!AV$30,O!$HC96:$HL96))*AV$31),(SUMIF(S!$HC$15:$HL$15,'Ciclo Semaforico'!AV$32,S!$HC96:$HL96)+SUMIF(N!$HC$15:$HL$15,'Ciclo Semaforico'!AV$32,N!$HC96:$HL96)+SUMIF(E!$HC$15:$HL$15,'Ciclo Semaforico'!AV$32,E!$HC96:$HL96)+SUMIF(O!$HC$15:$HL$15,'Ciclo Semaforico'!AV$32,O!$HC96:$HL96))-IF(AV$31="",(SUMIF(S!$HC$15:$HL$15,'Ciclo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Semaforico'!AV$30,O!$HC96:$HL96))*AV$31))</f>
        <v>0</v>
      </c>
      <c r="AW121" s="241">
        <f>IF(AW$32="",IF(AW$31="",(SUMIF(S!$HC$15:$HL$15,'Ciclo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Semaforico'!AW$30,O!$HC96:$HL96))*AW$31),(SUMIF(S!$HC$15:$HL$15,'Ciclo Semaforico'!AW$32,S!$HC96:$HL96)+SUMIF(N!$HC$15:$HL$15,'Ciclo Semaforico'!AW$32,N!$HC96:$HL96)+SUMIF(E!$HC$15:$HL$15,'Ciclo Semaforico'!AW$32,E!$HC96:$HL96)+SUMIF(O!$HC$15:$HL$15,'Ciclo Semaforico'!AW$32,O!$HC96:$HL96))-IF(AW$31="",(SUMIF(S!$HC$15:$HL$15,'Ciclo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Semaforico'!AW$30,O!$HC96:$HL96))*AW$31))</f>
        <v>0</v>
      </c>
      <c r="AX121" s="242">
        <f>IF(AX$32="",IF(AX$31="",(SUMIF(S!$HC$15:$HL$15,'Ciclo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Semaforico'!AX$30,O!$HC96:$HL96))*AX$31),(SUMIF(S!$HC$15:$HL$15,'Ciclo Semaforico'!AX$32,S!$HC96:$HL96)+SUMIF(N!$HC$15:$HL$15,'Ciclo Semaforico'!AX$32,N!$HC96:$HL96)+SUMIF(E!$HC$15:$HL$15,'Ciclo Semaforico'!AX$32,E!$HC96:$HL96)+SUMIF(O!$HC$15:$HL$15,'Ciclo Semaforico'!AX$32,O!$HC96:$HL96))-IF(AX$31="",(SUMIF(S!$HC$15:$HL$15,'Ciclo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Semaforico'!AX$30,O!$HC96:$HL96))*AX$31))</f>
        <v>0</v>
      </c>
      <c r="AY121" s="240">
        <f>IF(AY$32="",IF(AY$31="",(SUMIF(S!$HC$15:$HL$15,'Ciclo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Semaforico'!AY$30,O!$HC96:$HL96))*AY$31),(SUMIF(S!$HC$15:$HL$15,'Ciclo Semaforico'!AY$32,S!$HC96:$HL96)+SUMIF(N!$HC$15:$HL$15,'Ciclo Semaforico'!AY$32,N!$HC96:$HL96)+SUMIF(E!$HC$15:$HL$15,'Ciclo Semaforico'!AY$32,E!$HC96:$HL96)+SUMIF(O!$HC$15:$HL$15,'Ciclo Semaforico'!AY$32,O!$HC96:$HL96))-IF(AY$31="",(SUMIF(S!$HC$15:$HL$15,'Ciclo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Semaforico'!AY$30,O!$HC96:$HL96))*AY$31))</f>
        <v>0</v>
      </c>
      <c r="AZ121" s="241">
        <f>IF(AZ$32="",IF(AZ$31="",(SUMIF(S!$HC$15:$HL$15,'Ciclo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Semaforico'!AZ$30,O!$HC96:$HL96))*AZ$31),(SUMIF(S!$HC$15:$HL$15,'Ciclo Semaforico'!AZ$32,S!$HC96:$HL96)+SUMIF(N!$HC$15:$HL$15,'Ciclo Semaforico'!AZ$32,N!$HC96:$HL96)+SUMIF(E!$HC$15:$HL$15,'Ciclo Semaforico'!AZ$32,E!$HC96:$HL96)+SUMIF(O!$HC$15:$HL$15,'Ciclo Semaforico'!AZ$32,O!$HC96:$HL96))-IF(AZ$31="",(SUMIF(S!$HC$15:$HL$15,'Ciclo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Semaforico'!AZ$30,O!$HC96:$HL96))*AZ$31))</f>
        <v>0</v>
      </c>
      <c r="BA121" s="241">
        <f>IF(BA$32="",IF(BA$31="",(SUMIF(S!$HC$15:$HL$15,'Ciclo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Semaforico'!BA$30,O!$HC96:$HL96))*BA$31),(SUMIF(S!$HC$15:$HL$15,'Ciclo Semaforico'!BA$32,S!$HC96:$HL96)+SUMIF(N!$HC$15:$HL$15,'Ciclo Semaforico'!BA$32,N!$HC96:$HL96)+SUMIF(E!$HC$15:$HL$15,'Ciclo Semaforico'!BA$32,E!$HC96:$HL96)+SUMIF(O!$HC$15:$HL$15,'Ciclo Semaforico'!BA$32,O!$HC96:$HL96))-IF(BA$31="",(SUMIF(S!$HC$15:$HL$15,'Ciclo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Semaforico'!BA$30,O!$HC96:$HL96))*BA$31))</f>
        <v>0</v>
      </c>
      <c r="BB121" s="241">
        <f>IF(BB$32="",IF(BB$31="",(SUMIF(S!$HC$15:$HL$15,'Ciclo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Semaforico'!BB$30,O!$HC96:$HL96))*BB$31),(SUMIF(S!$HC$15:$HL$15,'Ciclo Semaforico'!BB$32,S!$HC96:$HL96)+SUMIF(N!$HC$15:$HL$15,'Ciclo Semaforico'!BB$32,N!$HC96:$HL96)+SUMIF(E!$HC$15:$HL$15,'Ciclo Semaforico'!BB$32,E!$HC96:$HL96)+SUMIF(O!$HC$15:$HL$15,'Ciclo Semaforico'!BB$32,O!$HC96:$HL96))-IF(BB$31="",(SUMIF(S!$HC$15:$HL$15,'Ciclo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Semaforico'!BB$30,O!$HC96:$HL96))*BB$31))</f>
        <v>0</v>
      </c>
      <c r="BC121" s="241">
        <f>IF(BC$32="",IF(BC$31="",(SUMIF(S!$HC$15:$HL$15,'Ciclo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Semaforico'!BC$30,O!$HC96:$HL96))*BC$31),(SUMIF(S!$HC$15:$HL$15,'Ciclo Semaforico'!BC$32,S!$HC96:$HL96)+SUMIF(N!$HC$15:$HL$15,'Ciclo Semaforico'!BC$32,N!$HC96:$HL96)+SUMIF(E!$HC$15:$HL$15,'Ciclo Semaforico'!BC$32,E!$HC96:$HL96)+SUMIF(O!$HC$15:$HL$15,'Ciclo Semaforico'!BC$32,O!$HC96:$HL96))-IF(BC$31="",(SUMIF(S!$HC$15:$HL$15,'Ciclo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Semaforico'!BC$30,O!$HC96:$HL96))*BC$31))</f>
        <v>0</v>
      </c>
      <c r="BD121" s="241">
        <f>IF(BD$32="",IF(BD$31="",(SUMIF(S!$HC$15:$HL$15,'Ciclo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Semaforico'!BD$30,O!$HC96:$HL96))*BD$31),(SUMIF(S!$HC$15:$HL$15,'Ciclo Semaforico'!BD$32,S!$HC96:$HL96)+SUMIF(N!$HC$15:$HL$15,'Ciclo Semaforico'!BD$32,N!$HC96:$HL96)+SUMIF(E!$HC$15:$HL$15,'Ciclo Semaforico'!BD$32,E!$HC96:$HL96)+SUMIF(O!$HC$15:$HL$15,'Ciclo Semaforico'!BD$32,O!$HC96:$HL96))-IF(BD$31="",(SUMIF(S!$HC$15:$HL$15,'Ciclo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Semaforico'!BD$30,O!$HC96:$HL96))*BD$31))</f>
        <v>0</v>
      </c>
      <c r="BE121" s="241">
        <f>IF(BE$32="",IF(BE$31="",(SUMIF(S!$HC$15:$HL$15,'Ciclo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Semaforico'!BE$30,O!$HC96:$HL96))*BE$31),(SUMIF(S!$HC$15:$HL$15,'Ciclo Semaforico'!BE$32,S!$HC96:$HL96)+SUMIF(N!$HC$15:$HL$15,'Ciclo Semaforico'!BE$32,N!$HC96:$HL96)+SUMIF(E!$HC$15:$HL$15,'Ciclo Semaforico'!BE$32,E!$HC96:$HL96)+SUMIF(O!$HC$15:$HL$15,'Ciclo Semaforico'!BE$32,O!$HC96:$HL96))-IF(BE$31="",(SUMIF(S!$HC$15:$HL$15,'Ciclo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Semaforico'!BE$30,O!$HC96:$HL96))*BE$31))</f>
        <v>0</v>
      </c>
      <c r="BF121" s="241">
        <f>IF(BF$32="",IF(BF$31="",(SUMIF(S!$HC$15:$HL$15,'Ciclo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Semaforico'!BF$30,O!$HC96:$HL96))*BF$31),(SUMIF(S!$HC$15:$HL$15,'Ciclo Semaforico'!BF$32,S!$HC96:$HL96)+SUMIF(N!$HC$15:$HL$15,'Ciclo Semaforico'!BF$32,N!$HC96:$HL96)+SUMIF(E!$HC$15:$HL$15,'Ciclo Semaforico'!BF$32,E!$HC96:$HL96)+SUMIF(O!$HC$15:$HL$15,'Ciclo Semaforico'!BF$32,O!$HC96:$HL96))-IF(BF$31="",(SUMIF(S!$HC$15:$HL$15,'Ciclo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Semaforico'!BF$30,O!$HC96:$HL96))*BF$31))</f>
        <v>0</v>
      </c>
      <c r="BG121" s="241">
        <f>IF(BG$32="",IF(BG$31="",(SUMIF(S!$HC$15:$HL$15,'Ciclo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Semaforico'!BG$30,O!$HC96:$HL96))*BG$31),(SUMIF(S!$HC$15:$HL$15,'Ciclo Semaforico'!BG$32,S!$HC96:$HL96)+SUMIF(N!$HC$15:$HL$15,'Ciclo Semaforico'!BG$32,N!$HC96:$HL96)+SUMIF(E!$HC$15:$HL$15,'Ciclo Semaforico'!BG$32,E!$HC96:$HL96)+SUMIF(O!$HC$15:$HL$15,'Ciclo Semaforico'!BG$32,O!$HC96:$HL96))-IF(BG$31="",(SUMIF(S!$HC$15:$HL$15,'Ciclo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Semaforico'!BG$30,O!$HC96:$HL96))*BG$31))</f>
        <v>0</v>
      </c>
      <c r="BH121" s="241">
        <f>IF(BH$32="",IF(BH$31="",(SUMIF(S!$HC$15:$HL$15,'Ciclo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Semaforico'!BH$30,O!$HC96:$HL96))*BH$31),(SUMIF(S!$HC$15:$HL$15,'Ciclo Semaforico'!BH$32,S!$HC96:$HL96)+SUMIF(N!$HC$15:$HL$15,'Ciclo Semaforico'!BH$32,N!$HC96:$HL96)+SUMIF(E!$HC$15:$HL$15,'Ciclo Semaforico'!BH$32,E!$HC96:$HL96)+SUMIF(O!$HC$15:$HL$15,'Ciclo Semaforico'!BH$32,O!$HC96:$HL96))-IF(BH$31="",(SUMIF(S!$HC$15:$HL$15,'Ciclo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Semaforico'!BH$30,O!$HC96:$HL96))*BH$31))</f>
        <v>0</v>
      </c>
      <c r="BI121" s="241">
        <f>IF(BI$32="",IF(BI$31="",(SUMIF(S!$HC$15:$HL$15,'Ciclo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Semaforico'!BI$30,O!$HC96:$HL96))*BI$31),(SUMIF(S!$HC$15:$HL$15,'Ciclo Semaforico'!BI$32,S!$HC96:$HL96)+SUMIF(N!$HC$15:$HL$15,'Ciclo Semaforico'!BI$32,N!$HC96:$HL96)+SUMIF(E!$HC$15:$HL$15,'Ciclo Semaforico'!BI$32,E!$HC96:$HL96)+SUMIF(O!$HC$15:$HL$15,'Ciclo Semaforico'!BI$32,O!$HC96:$HL96))-IF(BI$31="",(SUMIF(S!$HC$15:$HL$15,'Ciclo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Semaforico'!BI$30,O!$HC96:$HL96))*BI$31))</f>
        <v>0</v>
      </c>
      <c r="BJ121" s="242">
        <f>IF(BJ$32="",IF(BJ$31="",(SUMIF(S!$HC$15:$HL$15,'Ciclo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Semaforico'!BJ$30,O!$HC96:$HL96))*BJ$31),(SUMIF(S!$HC$15:$HL$15,'Ciclo Semaforico'!BJ$32,S!$HC96:$HL96)+SUMIF(N!$HC$15:$HL$15,'Ciclo Semaforico'!BJ$32,N!$HC96:$HL96)+SUMIF(E!$HC$15:$HL$15,'Ciclo Semaforico'!BJ$32,E!$HC96:$HL96)+SUMIF(O!$HC$15:$HL$15,'Ciclo Semaforico'!BJ$32,O!$HC96:$HL96))-IF(BJ$31="",(SUMIF(S!$HC$15:$HL$15,'Ciclo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Semaforico'!BJ$30,O!$HC96:$HL96))*BJ$31))</f>
        <v>0</v>
      </c>
      <c r="BK121" s="240">
        <f>IF(BK$32="",IF(BK$31="",(SUMIF(S!$HC$15:$HL$15,'Ciclo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Semaforico'!BK$30,O!$HC96:$HL96))*BK$31),(SUMIF(S!$HC$15:$HL$15,'Ciclo Semaforico'!BK$32,S!$HC96:$HL96)+SUMIF(N!$HC$15:$HL$15,'Ciclo Semaforico'!BK$32,N!$HC96:$HL96)+SUMIF(E!$HC$15:$HL$15,'Ciclo Semaforico'!BK$32,E!$HC96:$HL96)+SUMIF(O!$HC$15:$HL$15,'Ciclo Semaforico'!BK$32,O!$HC96:$HL96))-IF(BK$31="",(SUMIF(S!$HC$15:$HL$15,'Ciclo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Semaforico'!BK$30,O!$HC96:$HL96))*BK$31))</f>
        <v>0</v>
      </c>
      <c r="BL121" s="241">
        <f>IF(BL$32="",IF(BL$31="",(SUMIF(S!$HC$15:$HL$15,'Ciclo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Semaforico'!BL$30,O!$HC96:$HL96))*BL$31),(SUMIF(S!$HC$15:$HL$15,'Ciclo Semaforico'!BL$32,S!$HC96:$HL96)+SUMIF(N!$HC$15:$HL$15,'Ciclo Semaforico'!BL$32,N!$HC96:$HL96)+SUMIF(E!$HC$15:$HL$15,'Ciclo Semaforico'!BL$32,E!$HC96:$HL96)+SUMIF(O!$HC$15:$HL$15,'Ciclo Semaforico'!BL$32,O!$HC96:$HL96))-IF(BL$31="",(SUMIF(S!$HC$15:$HL$15,'Ciclo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Semaforico'!BL$30,O!$HC96:$HL96))*BL$31))</f>
        <v>0</v>
      </c>
      <c r="BM121" s="241">
        <f>IF(BM$32="",IF(BM$31="",(SUMIF(S!$HC$15:$HL$15,'Ciclo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Semaforico'!BM$30,O!$HC96:$HL96))*BM$31),(SUMIF(S!$HC$15:$HL$15,'Ciclo Semaforico'!BM$32,S!$HC96:$HL96)+SUMIF(N!$HC$15:$HL$15,'Ciclo Semaforico'!BM$32,N!$HC96:$HL96)+SUMIF(E!$HC$15:$HL$15,'Ciclo Semaforico'!BM$32,E!$HC96:$HL96)+SUMIF(O!$HC$15:$HL$15,'Ciclo Semaforico'!BM$32,O!$HC96:$HL96))-IF(BM$31="",(SUMIF(S!$HC$15:$HL$15,'Ciclo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Semaforico'!BM$30,O!$HC96:$HL96))*BM$31))</f>
        <v>0</v>
      </c>
      <c r="BN121" s="241">
        <f>IF(BN$32="",IF(BN$31="",(SUMIF(S!$HC$15:$HL$15,'Ciclo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Semaforico'!BN$30,O!$HC96:$HL96))*BN$31),(SUMIF(S!$HC$15:$HL$15,'Ciclo Semaforico'!BN$32,S!$HC96:$HL96)+SUMIF(N!$HC$15:$HL$15,'Ciclo Semaforico'!BN$32,N!$HC96:$HL96)+SUMIF(E!$HC$15:$HL$15,'Ciclo Semaforico'!BN$32,E!$HC96:$HL96)+SUMIF(O!$HC$15:$HL$15,'Ciclo Semaforico'!BN$32,O!$HC96:$HL96))-IF(BN$31="",(SUMIF(S!$HC$15:$HL$15,'Ciclo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Semaforico'!BN$30,O!$HC96:$HL96))*BN$31))</f>
        <v>0</v>
      </c>
      <c r="BO121" s="241">
        <f>IF(BO$32="",IF(BO$31="",(SUMIF(S!$HC$15:$HL$15,'Ciclo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Semaforico'!BO$30,O!$HC96:$HL96))*BO$31),(SUMIF(S!$HC$15:$HL$15,'Ciclo Semaforico'!BO$32,S!$HC96:$HL96)+SUMIF(N!$HC$15:$HL$15,'Ciclo Semaforico'!BO$32,N!$HC96:$HL96)+SUMIF(E!$HC$15:$HL$15,'Ciclo Semaforico'!BO$32,E!$HC96:$HL96)+SUMIF(O!$HC$15:$HL$15,'Ciclo Semaforico'!BO$32,O!$HC96:$HL96))-IF(BO$31="",(SUMIF(S!$HC$15:$HL$15,'Ciclo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Semaforico'!BO$30,O!$HC96:$HL96))*BO$31))</f>
        <v>0</v>
      </c>
      <c r="BP121" s="241">
        <f>IF(BP$32="",IF(BP$31="",(SUMIF(S!$HC$15:$HL$15,'Ciclo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Semaforico'!BP$30,O!$HC96:$HL96))*BP$31),(SUMIF(S!$HC$15:$HL$15,'Ciclo Semaforico'!BP$32,S!$HC96:$HL96)+SUMIF(N!$HC$15:$HL$15,'Ciclo Semaforico'!BP$32,N!$HC96:$HL96)+SUMIF(E!$HC$15:$HL$15,'Ciclo Semaforico'!BP$32,E!$HC96:$HL96)+SUMIF(O!$HC$15:$HL$15,'Ciclo Semaforico'!BP$32,O!$HC96:$HL96))-IF(BP$31="",(SUMIF(S!$HC$15:$HL$15,'Ciclo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Semaforico'!BP$30,O!$HC96:$HL96))*BP$31))</f>
        <v>0</v>
      </c>
      <c r="BQ121" s="241">
        <f>IF(BQ$32="",IF(BQ$31="",(SUMIF(S!$HC$15:$HL$15,'Ciclo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Semaforico'!BQ$30,O!$HC96:$HL96))*BQ$31),(SUMIF(S!$HC$15:$HL$15,'Ciclo Semaforico'!BQ$32,S!$HC96:$HL96)+SUMIF(N!$HC$15:$HL$15,'Ciclo Semaforico'!BQ$32,N!$HC96:$HL96)+SUMIF(E!$HC$15:$HL$15,'Ciclo Semaforico'!BQ$32,E!$HC96:$HL96)+SUMIF(O!$HC$15:$HL$15,'Ciclo Semaforico'!BQ$32,O!$HC96:$HL96))-IF(BQ$31="",(SUMIF(S!$HC$15:$HL$15,'Ciclo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Semaforico'!BQ$30,O!$HC96:$HL96))*BQ$31))</f>
        <v>0</v>
      </c>
      <c r="BR121" s="241">
        <f>IF(BR$32="",IF(BR$31="",(SUMIF(S!$HC$15:$HL$15,'Ciclo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Semaforico'!BR$30,O!$HC96:$HL96))*BR$31),(SUMIF(S!$HC$15:$HL$15,'Ciclo Semaforico'!BR$32,S!$HC96:$HL96)+SUMIF(N!$HC$15:$HL$15,'Ciclo Semaforico'!BR$32,N!$HC96:$HL96)+SUMIF(E!$HC$15:$HL$15,'Ciclo Semaforico'!BR$32,E!$HC96:$HL96)+SUMIF(O!$HC$15:$HL$15,'Ciclo Semaforico'!BR$32,O!$HC96:$HL96))-IF(BR$31="",(SUMIF(S!$HC$15:$HL$15,'Ciclo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Semaforico'!BR$30,O!$HC96:$HL96))*BR$31))</f>
        <v>0</v>
      </c>
      <c r="BS121" s="241">
        <f>IF(BS$32="",IF(BS$31="",(SUMIF(S!$HC$15:$HL$15,'Ciclo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Semaforico'!BS$30,O!$HC96:$HL96))*BS$31),(SUMIF(S!$HC$15:$HL$15,'Ciclo Semaforico'!BS$32,S!$HC96:$HL96)+SUMIF(N!$HC$15:$HL$15,'Ciclo Semaforico'!BS$32,N!$HC96:$HL96)+SUMIF(E!$HC$15:$HL$15,'Ciclo Semaforico'!BS$32,E!$HC96:$HL96)+SUMIF(O!$HC$15:$HL$15,'Ciclo Semaforico'!BS$32,O!$HC96:$HL96))-IF(BS$31="",(SUMIF(S!$HC$15:$HL$15,'Ciclo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Semaforico'!BS$30,O!$HC96:$HL96))*BS$31))</f>
        <v>0</v>
      </c>
      <c r="BT121" s="241">
        <f>IF(BT$32="",IF(BT$31="",(SUMIF(S!$HC$15:$HL$15,'Ciclo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Semaforico'!BT$30,O!$HC96:$HL96))*BT$31),(SUMIF(S!$HC$15:$HL$15,'Ciclo Semaforico'!BT$32,S!$HC96:$HL96)+SUMIF(N!$HC$15:$HL$15,'Ciclo Semaforico'!BT$32,N!$HC96:$HL96)+SUMIF(E!$HC$15:$HL$15,'Ciclo Semaforico'!BT$32,E!$HC96:$HL96)+SUMIF(O!$HC$15:$HL$15,'Ciclo Semaforico'!BT$32,O!$HC96:$HL96))-IF(BT$31="",(SUMIF(S!$HC$15:$HL$15,'Ciclo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Semaforico'!BT$30,O!$HC96:$HL96))*BT$31))</f>
        <v>0</v>
      </c>
      <c r="BU121" s="241">
        <f>IF(BU$32="",IF(BU$31="",(SUMIF(S!$HC$15:$HL$15,'Ciclo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Semaforico'!BU$30,O!$HC96:$HL96))*BU$31),(SUMIF(S!$HC$15:$HL$15,'Ciclo Semaforico'!BU$32,S!$HC96:$HL96)+SUMIF(N!$HC$15:$HL$15,'Ciclo Semaforico'!BU$32,N!$HC96:$HL96)+SUMIF(E!$HC$15:$HL$15,'Ciclo Semaforico'!BU$32,E!$HC96:$HL96)+SUMIF(O!$HC$15:$HL$15,'Ciclo Semaforico'!BU$32,O!$HC96:$HL96))-IF(BU$31="",(SUMIF(S!$HC$15:$HL$15,'Ciclo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Semaforico'!BU$30,O!$HC96:$HL96))*BU$31))</f>
        <v>0</v>
      </c>
      <c r="BV121" s="242">
        <f>IF(BV$32="",IF(BV$31="",(SUMIF(S!$HC$15:$HL$15,'Ciclo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Semaforico'!BV$30,O!$HC96:$HL96))*BV$31),(SUMIF(S!$HC$15:$HL$15,'Ciclo Semaforico'!BV$32,S!$HC96:$HL96)+SUMIF(N!$HC$15:$HL$15,'Ciclo Semaforico'!BV$32,N!$HC96:$HL96)+SUMIF(E!$HC$15:$HL$15,'Ciclo Semaforico'!BV$32,E!$HC96:$HL96)+SUMIF(O!$HC$15:$HL$15,'Ciclo Semaforico'!BV$32,O!$HC96:$HL96))-IF(BV$31="",(SUMIF(S!$HC$15:$HL$15,'Ciclo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Semaforico'!BV$30,O!$HC96:$HL96))*BV$31))</f>
        <v>0</v>
      </c>
      <c r="BW121" s="240">
        <f>IF(BW$32="",IF(BW$31="",(SUMIF(S!$HC$15:$HL$15,'Ciclo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Semaforico'!BW$30,O!$HC96:$HL96))*BW$31),(SUMIF(S!$HC$15:$HL$15,'Ciclo Semaforico'!BW$32,S!$HC96:$HL96)+SUMIF(N!$HC$15:$HL$15,'Ciclo Semaforico'!BW$32,N!$HC96:$HL96)+SUMIF(E!$HC$15:$HL$15,'Ciclo Semaforico'!BW$32,E!$HC96:$HL96)+SUMIF(O!$HC$15:$HL$15,'Ciclo Semaforico'!BW$32,O!$HC96:$HL96))-IF(BW$31="",(SUMIF(S!$HC$15:$HL$15,'Ciclo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Semaforico'!BW$30,O!$HC96:$HL96))*BW$31))</f>
        <v>0</v>
      </c>
      <c r="BX121" s="241">
        <f>IF(BX$32="",IF(BX$31="",(SUMIF(S!$HC$15:$HL$15,'Ciclo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Semaforico'!BX$30,O!$HC96:$HL96))*BX$31),(SUMIF(S!$HC$15:$HL$15,'Ciclo Semaforico'!BX$32,S!$HC96:$HL96)+SUMIF(N!$HC$15:$HL$15,'Ciclo Semaforico'!BX$32,N!$HC96:$HL96)+SUMIF(E!$HC$15:$HL$15,'Ciclo Semaforico'!BX$32,E!$HC96:$HL96)+SUMIF(O!$HC$15:$HL$15,'Ciclo Semaforico'!BX$32,O!$HC96:$HL96))-IF(BX$31="",(SUMIF(S!$HC$15:$HL$15,'Ciclo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Semaforico'!BX$30,O!$HC96:$HL96))*BX$31))</f>
        <v>0</v>
      </c>
      <c r="BY121" s="241">
        <f>IF(BY$32="",IF(BY$31="",(SUMIF(S!$HC$15:$HL$15,'Ciclo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Semaforico'!BY$30,O!$HC96:$HL96))*BY$31),(SUMIF(S!$HC$15:$HL$15,'Ciclo Semaforico'!BY$32,S!$HC96:$HL96)+SUMIF(N!$HC$15:$HL$15,'Ciclo Semaforico'!BY$32,N!$HC96:$HL96)+SUMIF(E!$HC$15:$HL$15,'Ciclo Semaforico'!BY$32,E!$HC96:$HL96)+SUMIF(O!$HC$15:$HL$15,'Ciclo Semaforico'!BY$32,O!$HC96:$HL96))-IF(BY$31="",(SUMIF(S!$HC$15:$HL$15,'Ciclo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Semaforico'!BY$30,O!$HC96:$HL96))*BY$31))</f>
        <v>0</v>
      </c>
      <c r="BZ121" s="241">
        <f>IF(BZ$32="",IF(BZ$31="",(SUMIF(S!$HC$15:$HL$15,'Ciclo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Semaforico'!BZ$30,O!$HC96:$HL96))*BZ$31),(SUMIF(S!$HC$15:$HL$15,'Ciclo Semaforico'!BZ$32,S!$HC96:$HL96)+SUMIF(N!$HC$15:$HL$15,'Ciclo Semaforico'!BZ$32,N!$HC96:$HL96)+SUMIF(E!$HC$15:$HL$15,'Ciclo Semaforico'!BZ$32,E!$HC96:$HL96)+SUMIF(O!$HC$15:$HL$15,'Ciclo Semaforico'!BZ$32,O!$HC96:$HL96))-IF(BZ$31="",(SUMIF(S!$HC$15:$HL$15,'Ciclo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Semaforico'!BZ$30,O!$HC96:$HL96))*BZ$31))</f>
        <v>0</v>
      </c>
      <c r="CA121" s="241">
        <f>IF(CA$32="",IF(CA$31="",(SUMIF(S!$HC$15:$HL$15,'Ciclo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Semaforico'!CA$30,O!$HC96:$HL96))*CA$31),(SUMIF(S!$HC$15:$HL$15,'Ciclo Semaforico'!CA$32,S!$HC96:$HL96)+SUMIF(N!$HC$15:$HL$15,'Ciclo Semaforico'!CA$32,N!$HC96:$HL96)+SUMIF(E!$HC$15:$HL$15,'Ciclo Semaforico'!CA$32,E!$HC96:$HL96)+SUMIF(O!$HC$15:$HL$15,'Ciclo Semaforico'!CA$32,O!$HC96:$HL96))-IF(CA$31="",(SUMIF(S!$HC$15:$HL$15,'Ciclo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Semaforico'!CA$30,O!$HC96:$HL96))*CA$31))</f>
        <v>0</v>
      </c>
      <c r="CB121" s="241">
        <f>IF(CB$32="",IF(CB$31="",(SUMIF(S!$HC$15:$HL$15,'Ciclo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Semaforico'!CB$30,O!$HC96:$HL96))*CB$31),(SUMIF(S!$HC$15:$HL$15,'Ciclo Semaforico'!CB$32,S!$HC96:$HL96)+SUMIF(N!$HC$15:$HL$15,'Ciclo Semaforico'!CB$32,N!$HC96:$HL96)+SUMIF(E!$HC$15:$HL$15,'Ciclo Semaforico'!CB$32,E!$HC96:$HL96)+SUMIF(O!$HC$15:$HL$15,'Ciclo Semaforico'!CB$32,O!$HC96:$HL96))-IF(CB$31="",(SUMIF(S!$HC$15:$HL$15,'Ciclo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Semaforico'!CB$30,O!$HC96:$HL96))*CB$31))</f>
        <v>0</v>
      </c>
      <c r="CC121" s="241">
        <f>IF(CC$32="",IF(CC$31="",(SUMIF(S!$HC$15:$HL$15,'Ciclo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Semaforico'!CC$30,O!$HC96:$HL96))*CC$31),(SUMIF(S!$HC$15:$HL$15,'Ciclo Semaforico'!CC$32,S!$HC96:$HL96)+SUMIF(N!$HC$15:$HL$15,'Ciclo Semaforico'!CC$32,N!$HC96:$HL96)+SUMIF(E!$HC$15:$HL$15,'Ciclo Semaforico'!CC$32,E!$HC96:$HL96)+SUMIF(O!$HC$15:$HL$15,'Ciclo Semaforico'!CC$32,O!$HC96:$HL96))-IF(CC$31="",(SUMIF(S!$HC$15:$HL$15,'Ciclo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Semaforico'!CC$30,O!$HC96:$HL96))*CC$31))</f>
        <v>0</v>
      </c>
      <c r="CD121" s="241">
        <f>IF(CD$32="",IF(CD$31="",(SUMIF(S!$HC$15:$HL$15,'Ciclo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Semaforico'!CD$30,O!$HC96:$HL96))*CD$31),(SUMIF(S!$HC$15:$HL$15,'Ciclo Semaforico'!CD$32,S!$HC96:$HL96)+SUMIF(N!$HC$15:$HL$15,'Ciclo Semaforico'!CD$32,N!$HC96:$HL96)+SUMIF(E!$HC$15:$HL$15,'Ciclo Semaforico'!CD$32,E!$HC96:$HL96)+SUMIF(O!$HC$15:$HL$15,'Ciclo Semaforico'!CD$32,O!$HC96:$HL96))-IF(CD$31="",(SUMIF(S!$HC$15:$HL$15,'Ciclo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Semaforico'!CD$30,O!$HC96:$HL96))*CD$31))</f>
        <v>0</v>
      </c>
      <c r="CE121" s="241">
        <f>IF(CE$32="",IF(CE$31="",(SUMIF(S!$HC$15:$HL$15,'Ciclo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Semaforico'!CE$30,O!$HC96:$HL96))*CE$31),(SUMIF(S!$HC$15:$HL$15,'Ciclo Semaforico'!CE$32,S!$HC96:$HL96)+SUMIF(N!$HC$15:$HL$15,'Ciclo Semaforico'!CE$32,N!$HC96:$HL96)+SUMIF(E!$HC$15:$HL$15,'Ciclo Semaforico'!CE$32,E!$HC96:$HL96)+SUMIF(O!$HC$15:$HL$15,'Ciclo Semaforico'!CE$32,O!$HC96:$HL96))-IF(CE$31="",(SUMIF(S!$HC$15:$HL$15,'Ciclo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Semaforico'!CE$30,O!$HC96:$HL96))*CE$31))</f>
        <v>0</v>
      </c>
      <c r="CF121" s="241">
        <f>IF(CF$32="",IF(CF$31="",(SUMIF(S!$HC$15:$HL$15,'Ciclo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Semaforico'!CF$30,O!$HC96:$HL96))*CF$31),(SUMIF(S!$HC$15:$HL$15,'Ciclo Semaforico'!CF$32,S!$HC96:$HL96)+SUMIF(N!$HC$15:$HL$15,'Ciclo Semaforico'!CF$32,N!$HC96:$HL96)+SUMIF(E!$HC$15:$HL$15,'Ciclo Semaforico'!CF$32,E!$HC96:$HL96)+SUMIF(O!$HC$15:$HL$15,'Ciclo Semaforico'!CF$32,O!$HC96:$HL96))-IF(CF$31="",(SUMIF(S!$HC$15:$HL$15,'Ciclo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Semaforico'!CF$30,O!$HC96:$HL96))*CF$31))</f>
        <v>0</v>
      </c>
      <c r="CG121" s="241">
        <f>IF(CG$32="",IF(CG$31="",(SUMIF(S!$HC$15:$HL$15,'Ciclo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Semaforico'!CG$30,O!$HC96:$HL96))*CG$31),(SUMIF(S!$HC$15:$HL$15,'Ciclo Semaforico'!CG$32,S!$HC96:$HL96)+SUMIF(N!$HC$15:$HL$15,'Ciclo Semaforico'!CG$32,N!$HC96:$HL96)+SUMIF(E!$HC$15:$HL$15,'Ciclo Semaforico'!CG$32,E!$HC96:$HL96)+SUMIF(O!$HC$15:$HL$15,'Ciclo Semaforico'!CG$32,O!$HC96:$HL96))-IF(CG$31="",(SUMIF(S!$HC$15:$HL$15,'Ciclo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Semaforico'!CG$30,O!$HC96:$HL96))*CG$31))</f>
        <v>0</v>
      </c>
      <c r="CH121" s="242">
        <f>IF(CH$32="",IF(CH$31="",(SUMIF(S!$HC$15:$HL$15,'Ciclo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Semaforico'!CH$30,O!$HC96:$HL96))*CH$31),(SUMIF(S!$HC$15:$HL$15,'Ciclo Semaforico'!CH$32,S!$HC96:$HL96)+SUMIF(N!$HC$15:$HL$15,'Ciclo Semaforico'!CH$32,N!$HC96:$HL96)+SUMIF(E!$HC$15:$HL$15,'Ciclo Semaforico'!CH$32,E!$HC96:$HL96)+SUMIF(O!$HC$15:$HL$15,'Ciclo Semaforico'!CH$32,O!$HC96:$HL96))-IF(CH$31="",(SUMIF(S!$HC$15:$HL$15,'Ciclo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Semaforico'!CH$30,O!$HC96:$HL96))*CH$31))</f>
        <v>0</v>
      </c>
      <c r="CI121" s="240" t="e">
        <f t="shared" si="339"/>
        <v>#REF!</v>
      </c>
      <c r="CJ121" s="241" t="e">
        <f t="shared" si="340"/>
        <v>#REF!</v>
      </c>
      <c r="CK121" s="241" t="e">
        <f t="shared" si="341"/>
        <v>#REF!</v>
      </c>
      <c r="CL121" s="241" t="e">
        <f t="shared" si="342"/>
        <v>#REF!</v>
      </c>
      <c r="CM121" s="241" t="e">
        <f t="shared" si="343"/>
        <v>#REF!</v>
      </c>
      <c r="CN121" s="241" t="e">
        <f t="shared" si="344"/>
        <v>#REF!</v>
      </c>
      <c r="CO121" s="241" t="e">
        <f t="shared" si="345"/>
        <v>#REF!</v>
      </c>
      <c r="CP121" s="241" t="e">
        <f t="shared" si="346"/>
        <v>#REF!</v>
      </c>
      <c r="CQ121" s="241" t="e">
        <f t="shared" si="347"/>
        <v>#REF!</v>
      </c>
      <c r="CR121" s="241" t="e">
        <f t="shared" si="348"/>
        <v>#REF!</v>
      </c>
      <c r="CS121" s="241" t="e">
        <f t="shared" si="349"/>
        <v>#REF!</v>
      </c>
      <c r="CT121" s="242">
        <f t="shared" si="350"/>
        <v>0</v>
      </c>
      <c r="CU121" s="240" t="e">
        <f t="shared" si="351"/>
        <v>#REF!</v>
      </c>
      <c r="CV121" s="241" t="e">
        <f t="shared" si="352"/>
        <v>#REF!</v>
      </c>
      <c r="CW121" s="241" t="e">
        <f t="shared" si="353"/>
        <v>#REF!</v>
      </c>
      <c r="CX121" s="241">
        <f t="shared" si="354"/>
        <v>0</v>
      </c>
      <c r="CY121" s="241">
        <f t="shared" si="355"/>
        <v>0</v>
      </c>
      <c r="CZ121" s="241">
        <f t="shared" si="356"/>
        <v>0</v>
      </c>
      <c r="DA121" s="241">
        <f t="shared" si="357"/>
        <v>0</v>
      </c>
      <c r="DB121" s="241">
        <f t="shared" si="358"/>
        <v>0</v>
      </c>
      <c r="DC121" s="241">
        <f t="shared" si="359"/>
        <v>0</v>
      </c>
      <c r="DD121" s="241">
        <f t="shared" si="360"/>
        <v>0</v>
      </c>
      <c r="DE121" s="241">
        <f t="shared" si="361"/>
        <v>0</v>
      </c>
      <c r="DF121" s="242">
        <f t="shared" si="362"/>
        <v>0</v>
      </c>
      <c r="DG121" s="240">
        <f t="shared" si="363"/>
        <v>0</v>
      </c>
      <c r="DH121" s="241">
        <f t="shared" si="364"/>
        <v>0</v>
      </c>
      <c r="DI121" s="241">
        <f t="shared" si="365"/>
        <v>0</v>
      </c>
      <c r="DJ121" s="241">
        <f t="shared" si="366"/>
        <v>0</v>
      </c>
      <c r="DK121" s="241">
        <f t="shared" si="367"/>
        <v>0</v>
      </c>
      <c r="DL121" s="241">
        <f t="shared" si="368"/>
        <v>0</v>
      </c>
      <c r="DM121" s="241">
        <f t="shared" si="369"/>
        <v>0</v>
      </c>
      <c r="DN121" s="241">
        <f t="shared" si="370"/>
        <v>0</v>
      </c>
      <c r="DO121" s="241">
        <f t="shared" si="371"/>
        <v>0</v>
      </c>
      <c r="DP121" s="241">
        <f t="shared" si="372"/>
        <v>0</v>
      </c>
      <c r="DQ121" s="241">
        <f t="shared" si="373"/>
        <v>0</v>
      </c>
      <c r="DR121" s="242">
        <f t="shared" si="374"/>
        <v>0</v>
      </c>
      <c r="DS121" s="240">
        <f t="shared" si="375"/>
        <v>0</v>
      </c>
      <c r="DT121" s="241">
        <f t="shared" si="376"/>
        <v>0</v>
      </c>
      <c r="DU121" s="241">
        <f t="shared" si="377"/>
        <v>0</v>
      </c>
      <c r="DV121" s="241">
        <f t="shared" si="378"/>
        <v>0</v>
      </c>
      <c r="DW121" s="241">
        <f t="shared" si="379"/>
        <v>0</v>
      </c>
      <c r="DX121" s="241">
        <f t="shared" si="380"/>
        <v>0</v>
      </c>
      <c r="DY121" s="241">
        <f t="shared" si="381"/>
        <v>0</v>
      </c>
      <c r="DZ121" s="241">
        <f t="shared" si="382"/>
        <v>0</v>
      </c>
      <c r="EA121" s="241">
        <f t="shared" si="383"/>
        <v>0</v>
      </c>
      <c r="EB121" s="241">
        <f t="shared" si="384"/>
        <v>0</v>
      </c>
      <c r="EC121" s="241">
        <f t="shared" si="385"/>
        <v>0</v>
      </c>
      <c r="ED121" s="242">
        <f t="shared" si="386"/>
        <v>0</v>
      </c>
      <c r="EE121" s="240">
        <f t="shared" si="387"/>
        <v>0</v>
      </c>
      <c r="EF121" s="241">
        <f t="shared" si="388"/>
        <v>0</v>
      </c>
      <c r="EG121" s="241">
        <f t="shared" si="389"/>
        <v>0</v>
      </c>
      <c r="EH121" s="241">
        <f t="shared" si="390"/>
        <v>0</v>
      </c>
      <c r="EI121" s="241">
        <f t="shared" si="391"/>
        <v>0</v>
      </c>
      <c r="EJ121" s="241">
        <f t="shared" si="392"/>
        <v>0</v>
      </c>
      <c r="EK121" s="241">
        <f t="shared" si="393"/>
        <v>0</v>
      </c>
      <c r="EL121" s="241">
        <f t="shared" si="394"/>
        <v>0</v>
      </c>
      <c r="EM121" s="241">
        <f t="shared" si="395"/>
        <v>0</v>
      </c>
      <c r="EN121" s="241">
        <f t="shared" si="396"/>
        <v>0</v>
      </c>
      <c r="EO121" s="241">
        <f t="shared" si="397"/>
        <v>0</v>
      </c>
      <c r="EP121" s="242">
        <f t="shared" si="398"/>
        <v>0</v>
      </c>
      <c r="EQ121" s="251" t="e">
        <f t="shared" si="399"/>
        <v>#REF!</v>
      </c>
      <c r="ER121" s="252" t="e">
        <f t="shared" si="400"/>
        <v>#REF!</v>
      </c>
      <c r="ES121" s="252" t="e">
        <f t="shared" si="401"/>
        <v>#REF!</v>
      </c>
      <c r="ET121" s="252" t="e">
        <f t="shared" si="402"/>
        <v>#REF!</v>
      </c>
      <c r="EU121" s="252" t="e">
        <f t="shared" si="403"/>
        <v>#REF!</v>
      </c>
      <c r="EV121" s="252" t="e">
        <f t="shared" si="404"/>
        <v>#REF!</v>
      </c>
      <c r="EW121" s="252" t="e">
        <f t="shared" si="405"/>
        <v>#REF!</v>
      </c>
      <c r="EX121" s="252" t="e">
        <f t="shared" si="406"/>
        <v>#REF!</v>
      </c>
      <c r="EY121" s="252" t="e">
        <f t="shared" si="407"/>
        <v>#REF!</v>
      </c>
      <c r="EZ121" s="252" t="e">
        <f t="shared" si="408"/>
        <v>#REF!</v>
      </c>
      <c r="FA121" s="252" t="e">
        <f t="shared" si="409"/>
        <v>#REF!</v>
      </c>
      <c r="FB121" s="253" t="str">
        <f t="shared" si="410"/>
        <v/>
      </c>
      <c r="FC121" s="251" t="e">
        <f t="shared" si="411"/>
        <v>#REF!</v>
      </c>
      <c r="FD121" s="252" t="e">
        <f t="shared" si="412"/>
        <v>#REF!</v>
      </c>
      <c r="FE121" s="252" t="e">
        <f t="shared" si="413"/>
        <v>#REF!</v>
      </c>
      <c r="FF121" s="252" t="str">
        <f t="shared" si="414"/>
        <v/>
      </c>
      <c r="FG121" s="252" t="str">
        <f t="shared" si="415"/>
        <v/>
      </c>
      <c r="FH121" s="252" t="str">
        <f t="shared" si="416"/>
        <v/>
      </c>
      <c r="FI121" s="252" t="str">
        <f t="shared" si="417"/>
        <v/>
      </c>
      <c r="FJ121" s="252" t="str">
        <f t="shared" si="418"/>
        <v/>
      </c>
      <c r="FK121" s="252" t="str">
        <f t="shared" si="419"/>
        <v/>
      </c>
      <c r="FL121" s="252" t="str">
        <f t="shared" si="420"/>
        <v/>
      </c>
      <c r="FM121" s="252" t="str">
        <f t="shared" si="421"/>
        <v/>
      </c>
      <c r="FN121" s="253" t="str">
        <f t="shared" si="422"/>
        <v/>
      </c>
      <c r="FO121" s="251" t="str">
        <f t="shared" si="423"/>
        <v/>
      </c>
      <c r="FP121" s="252" t="str">
        <f t="shared" si="424"/>
        <v/>
      </c>
      <c r="FQ121" s="252" t="str">
        <f t="shared" si="425"/>
        <v/>
      </c>
      <c r="FR121" s="252" t="str">
        <f t="shared" si="426"/>
        <v/>
      </c>
      <c r="FS121" s="252" t="str">
        <f t="shared" si="427"/>
        <v/>
      </c>
      <c r="FT121" s="252" t="str">
        <f t="shared" si="428"/>
        <v/>
      </c>
      <c r="FU121" s="252" t="str">
        <f t="shared" si="429"/>
        <v/>
      </c>
      <c r="FV121" s="252" t="str">
        <f t="shared" si="430"/>
        <v/>
      </c>
      <c r="FW121" s="252" t="str">
        <f t="shared" si="431"/>
        <v/>
      </c>
      <c r="FX121" s="252" t="str">
        <f t="shared" si="432"/>
        <v/>
      </c>
      <c r="FY121" s="252" t="str">
        <f t="shared" si="433"/>
        <v/>
      </c>
      <c r="FZ121" s="253" t="str">
        <f t="shared" si="434"/>
        <v/>
      </c>
      <c r="GA121" s="251" t="str">
        <f t="shared" si="435"/>
        <v/>
      </c>
      <c r="GB121" s="252" t="str">
        <f t="shared" si="436"/>
        <v/>
      </c>
      <c r="GC121" s="252" t="str">
        <f t="shared" si="437"/>
        <v/>
      </c>
      <c r="GD121" s="252" t="str">
        <f t="shared" si="438"/>
        <v/>
      </c>
      <c r="GE121" s="252" t="str">
        <f t="shared" si="439"/>
        <v/>
      </c>
      <c r="GF121" s="252" t="str">
        <f t="shared" si="440"/>
        <v/>
      </c>
      <c r="GG121" s="252" t="str">
        <f t="shared" si="441"/>
        <v/>
      </c>
      <c r="GH121" s="252" t="str">
        <f t="shared" si="442"/>
        <v/>
      </c>
      <c r="GI121" s="252" t="str">
        <f t="shared" si="443"/>
        <v/>
      </c>
      <c r="GJ121" s="252" t="str">
        <f t="shared" si="444"/>
        <v/>
      </c>
      <c r="GK121" s="252" t="str">
        <f t="shared" si="445"/>
        <v/>
      </c>
      <c r="GL121" s="253" t="str">
        <f t="shared" si="446"/>
        <v/>
      </c>
      <c r="GM121" s="251" t="str">
        <f t="shared" si="447"/>
        <v/>
      </c>
      <c r="GN121" s="252" t="str">
        <f t="shared" si="448"/>
        <v/>
      </c>
      <c r="GO121" s="252" t="str">
        <f t="shared" si="449"/>
        <v/>
      </c>
      <c r="GP121" s="252" t="str">
        <f t="shared" si="450"/>
        <v/>
      </c>
      <c r="GQ121" s="252" t="str">
        <f t="shared" si="451"/>
        <v/>
      </c>
      <c r="GR121" s="252" t="str">
        <f t="shared" si="452"/>
        <v/>
      </c>
      <c r="GS121" s="252" t="str">
        <f t="shared" si="453"/>
        <v/>
      </c>
      <c r="GT121" s="252" t="str">
        <f t="shared" si="454"/>
        <v/>
      </c>
      <c r="GU121" s="252" t="str">
        <f t="shared" si="455"/>
        <v/>
      </c>
      <c r="GV121" s="252" t="str">
        <f t="shared" si="456"/>
        <v/>
      </c>
      <c r="GW121" s="252" t="str">
        <f t="shared" si="457"/>
        <v/>
      </c>
      <c r="GX121" s="253" t="str">
        <f t="shared" si="458"/>
        <v/>
      </c>
      <c r="GY121" s="248" t="e">
        <f t="shared" si="468"/>
        <v>#REF!</v>
      </c>
      <c r="GZ121" s="249" t="e">
        <f t="shared" si="468"/>
        <v>#REF!</v>
      </c>
      <c r="HA121" s="249">
        <f t="shared" si="468"/>
        <v>0</v>
      </c>
      <c r="HB121" s="249">
        <f t="shared" si="468"/>
        <v>0</v>
      </c>
      <c r="HC121" s="249">
        <f t="shared" si="468"/>
        <v>0</v>
      </c>
      <c r="HD121" s="249">
        <f t="shared" si="468"/>
        <v>0</v>
      </c>
      <c r="HE121" s="249">
        <f t="shared" si="468"/>
        <v>0</v>
      </c>
      <c r="HF121" s="250">
        <f t="shared" si="459"/>
        <v>0</v>
      </c>
      <c r="HG121" s="248" t="e">
        <f t="shared" si="469"/>
        <v>#REF!</v>
      </c>
      <c r="HH121" s="249" t="e">
        <f t="shared" si="469"/>
        <v>#REF!</v>
      </c>
      <c r="HI121" s="249">
        <f t="shared" si="469"/>
        <v>0</v>
      </c>
      <c r="HJ121" s="249">
        <f t="shared" si="469"/>
        <v>0</v>
      </c>
      <c r="HK121" s="249">
        <f t="shared" si="469"/>
        <v>0</v>
      </c>
      <c r="HL121" s="249">
        <f t="shared" si="469"/>
        <v>0</v>
      </c>
      <c r="HM121" s="249">
        <f t="shared" si="469"/>
        <v>0</v>
      </c>
      <c r="HN121" s="250">
        <f t="shared" si="469"/>
        <v>0</v>
      </c>
      <c r="HO121" s="248">
        <f t="shared" si="470"/>
        <v>0</v>
      </c>
      <c r="HP121" s="249">
        <f t="shared" si="470"/>
        <v>0</v>
      </c>
      <c r="HQ121" s="249">
        <f t="shared" si="470"/>
        <v>0</v>
      </c>
      <c r="HR121" s="249">
        <f t="shared" si="470"/>
        <v>0</v>
      </c>
      <c r="HS121" s="249">
        <f t="shared" si="470"/>
        <v>0</v>
      </c>
      <c r="HT121" s="249">
        <f t="shared" si="470"/>
        <v>0</v>
      </c>
      <c r="HU121" s="249">
        <f t="shared" si="470"/>
        <v>0</v>
      </c>
      <c r="HV121" s="250">
        <f t="shared" si="470"/>
        <v>0</v>
      </c>
      <c r="HW121" s="248">
        <f t="shared" si="471"/>
        <v>0</v>
      </c>
      <c r="HX121" s="249">
        <f t="shared" si="471"/>
        <v>0</v>
      </c>
      <c r="HY121" s="249">
        <f t="shared" si="471"/>
        <v>0</v>
      </c>
      <c r="HZ121" s="249">
        <f t="shared" si="471"/>
        <v>0</v>
      </c>
      <c r="IA121" s="249">
        <f t="shared" si="471"/>
        <v>0</v>
      </c>
      <c r="IB121" s="249">
        <f t="shared" si="471"/>
        <v>0</v>
      </c>
      <c r="IC121" s="249">
        <f t="shared" si="471"/>
        <v>0</v>
      </c>
      <c r="ID121" s="250">
        <f t="shared" si="471"/>
        <v>0</v>
      </c>
      <c r="IE121" s="248">
        <f t="shared" si="472"/>
        <v>0</v>
      </c>
      <c r="IF121" s="249">
        <f t="shared" si="472"/>
        <v>0</v>
      </c>
      <c r="IG121" s="249">
        <f t="shared" si="472"/>
        <v>0</v>
      </c>
      <c r="IH121" s="249">
        <f t="shared" si="472"/>
        <v>0</v>
      </c>
      <c r="II121" s="249">
        <f t="shared" si="472"/>
        <v>0</v>
      </c>
      <c r="IJ121" s="249">
        <f t="shared" si="472"/>
        <v>0</v>
      </c>
      <c r="IK121" s="249">
        <f t="shared" si="472"/>
        <v>0</v>
      </c>
      <c r="IL121" s="250">
        <f t="shared" si="472"/>
        <v>0</v>
      </c>
      <c r="IM121" s="251" t="e">
        <f t="shared" si="203"/>
        <v>#REF!</v>
      </c>
      <c r="IN121" s="252" t="e">
        <f t="shared" si="204"/>
        <v>#REF!</v>
      </c>
      <c r="IO121" s="252">
        <f t="shared" si="205"/>
        <v>0</v>
      </c>
      <c r="IP121" s="252">
        <f t="shared" si="206"/>
        <v>0</v>
      </c>
      <c r="IQ121" s="253">
        <f t="shared" si="207"/>
        <v>0</v>
      </c>
      <c r="IR121" s="405" t="e">
        <f t="shared" si="473"/>
        <v>#REF!</v>
      </c>
      <c r="IS121" s="246">
        <f t="shared" si="202"/>
        <v>15</v>
      </c>
      <c r="IT121" s="254" t="e">
        <f t="shared" si="464"/>
        <v>#REF!</v>
      </c>
      <c r="IU121" s="682">
        <v>1800</v>
      </c>
      <c r="IV121" s="410">
        <v>6</v>
      </c>
      <c r="IW121" s="666" t="s">
        <v>258</v>
      </c>
      <c r="IX121" s="667" t="e">
        <f t="shared" si="474"/>
        <v>#REF!</v>
      </c>
      <c r="IY121" s="668" t="e">
        <f t="shared" si="465"/>
        <v>#REF!</v>
      </c>
      <c r="IZ121" s="669">
        <v>3</v>
      </c>
      <c r="JA121" s="670">
        <v>2</v>
      </c>
      <c r="JB121" s="668" t="e">
        <f t="shared" si="466"/>
        <v>#REF!</v>
      </c>
      <c r="JC121" s="669">
        <f t="shared" si="475"/>
        <v>3</v>
      </c>
      <c r="JD121" s="670">
        <f t="shared" si="475"/>
        <v>2</v>
      </c>
      <c r="JE121" s="671" t="e">
        <f t="shared" si="467"/>
        <v>#REF!</v>
      </c>
      <c r="JF121" s="672">
        <v>3</v>
      </c>
      <c r="JG121" s="673">
        <v>2</v>
      </c>
      <c r="JH121" s="671"/>
      <c r="JI121" s="672"/>
      <c r="JJ121" s="673"/>
      <c r="JK121" s="419"/>
      <c r="JL121" s="420"/>
      <c r="JM121" s="421"/>
      <c r="JN121" s="680">
        <v>1</v>
      </c>
      <c r="JO121" s="680">
        <v>1</v>
      </c>
      <c r="JP121" s="680">
        <v>1</v>
      </c>
      <c r="JQ121" s="680">
        <v>1</v>
      </c>
      <c r="JR121" s="681">
        <v>1</v>
      </c>
      <c r="JS121" s="676" t="e">
        <f t="shared" si="201"/>
        <v>#REF!</v>
      </c>
    </row>
    <row r="122" spans="25:279" ht="20.100000000000001" hidden="1" customHeight="1">
      <c r="Y122" s="381" t="e">
        <f>N!IK97</f>
        <v>#REF!</v>
      </c>
      <c r="Z122" s="378" t="s">
        <v>79</v>
      </c>
      <c r="AA122" s="240" t="e">
        <f>IF(AA$32="",IF(AA$31="",(SUMIF(S!$HC$15:$HL$15,'Ciclo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Semaforico'!AA$30,O!$HC97:$HL97))*AA$31),(SUMIF(S!$HC$15:$HL$15,'Ciclo Semaforico'!AA$32,S!$HC97:$HL97)+SUMIF(N!$HC$15:$HL$15,'Ciclo Semaforico'!AA$32,N!$HC97:$HL97)+SUMIF(E!$HC$15:$HL$15,'Ciclo Semaforico'!AA$32,E!$HC97:$HL97)+SUMIF(O!$HC$15:$HL$15,'Ciclo Semaforico'!AA$32,O!$HC97:$HL97))-IF(AA$31="",(SUMIF(S!$HC$15:$HL$15,'Ciclo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Semaforico'!AA$30,O!$HC97:$HL97))*AA$31))</f>
        <v>#REF!</v>
      </c>
      <c r="AB122" s="241" t="e">
        <f>IF(AB$32="",IF(AB$31="",(SUMIF(S!$HC$15:$HL$15,'Ciclo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Semaforico'!AB$30,O!$HC97:$HL97))*AB$31),(SUMIF(S!$HC$15:$HL$15,'Ciclo Semaforico'!AB$32,S!$HC97:$HL97)+SUMIF(N!$HC$15:$HL$15,'Ciclo Semaforico'!AB$32,N!$HC97:$HL97)+SUMIF(E!$HC$15:$HL$15,'Ciclo Semaforico'!AB$32,E!$HC97:$HL97)+SUMIF(O!$HC$15:$HL$15,'Ciclo Semaforico'!AB$32,O!$HC97:$HL97))-IF(AB$31="",(SUMIF(S!$HC$15:$HL$15,'Ciclo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Semaforico'!AB$30,O!$HC97:$HL97))*AB$31))</f>
        <v>#REF!</v>
      </c>
      <c r="AC122" s="241" t="e">
        <f>IF(AC$32="",IF(AC$31="",(SUMIF(S!$HC$15:$HL$15,'Ciclo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Semaforico'!AC$30,O!$HC97:$HL97))*AC$31),(SUMIF(S!$HC$15:$HL$15,'Ciclo Semaforico'!AC$32,S!$HC97:$HL97)+SUMIF(N!$HC$15:$HL$15,'Ciclo Semaforico'!AC$32,N!$HC97:$HL97)+SUMIF(E!$HC$15:$HL$15,'Ciclo Semaforico'!AC$32,E!$HC97:$HL97)+SUMIF(O!$HC$15:$HL$15,'Ciclo Semaforico'!AC$32,O!$HC97:$HL97))-IF(AC$31="",(SUMIF(S!$HC$15:$HL$15,'Ciclo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Semaforico'!AC$30,O!$HC97:$HL97))*AC$31))</f>
        <v>#REF!</v>
      </c>
      <c r="AD122" s="241" t="e">
        <f>IF(AD$32="",IF(AD$31="",(SUMIF(S!$HC$15:$HL$15,'Ciclo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Semaforico'!AD$30,O!$HC97:$HL97))*AD$31),(SUMIF(S!$HC$15:$HL$15,'Ciclo Semaforico'!AD$32,S!$HC97:$HL97)+SUMIF(N!$HC$15:$HL$15,'Ciclo Semaforico'!AD$32,N!$HC97:$HL97)+SUMIF(E!$HC$15:$HL$15,'Ciclo Semaforico'!AD$32,E!$HC97:$HL97)+SUMIF(O!$HC$15:$HL$15,'Ciclo Semaforico'!AD$32,O!$HC97:$HL97))-IF(AD$31="",(SUMIF(S!$HC$15:$HL$15,'Ciclo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Semaforico'!AD$30,O!$HC97:$HL97))*AD$31))</f>
        <v>#REF!</v>
      </c>
      <c r="AE122" s="241" t="e">
        <f>IF(AE$32="",IF(AE$31="",(SUMIF(S!$HC$15:$HL$15,'Ciclo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Semaforico'!AE$30,O!$HC97:$HL97))*AE$31),(SUMIF(S!$HC$15:$HL$15,'Ciclo Semaforico'!AE$32,S!$HC97:$HL97)+SUMIF(N!$HC$15:$HL$15,'Ciclo Semaforico'!AE$32,N!$HC97:$HL97)+SUMIF(E!$HC$15:$HL$15,'Ciclo Semaforico'!AE$32,E!$HC97:$HL97)+SUMIF(O!$HC$15:$HL$15,'Ciclo Semaforico'!AE$32,O!$HC97:$HL97))-IF(AE$31="",(SUMIF(S!$HC$15:$HL$15,'Ciclo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Semaforico'!AE$30,O!$HC97:$HL97))*AE$31))</f>
        <v>#REF!</v>
      </c>
      <c r="AF122" s="241" t="e">
        <f>IF(AF$32="",IF(AF$31="",(SUMIF(S!$HC$15:$HL$15,'Ciclo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Semaforico'!AF$30,O!$HC97:$HL97))*AF$31),(SUMIF(S!$HC$15:$HL$15,'Ciclo Semaforico'!AF$32,S!$HC97:$HL97)+SUMIF(N!$HC$15:$HL$15,'Ciclo Semaforico'!AF$32,N!$HC97:$HL97)+SUMIF(E!$HC$15:$HL$15,'Ciclo Semaforico'!AF$32,E!$HC97:$HL97)+SUMIF(O!$HC$15:$HL$15,'Ciclo Semaforico'!AF$32,O!$HC97:$HL97))-IF(AF$31="",(SUMIF(S!$HC$15:$HL$15,'Ciclo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Semaforico'!AF$30,O!$HC97:$HL97))*AF$31))</f>
        <v>#REF!</v>
      </c>
      <c r="AG122" s="241" t="e">
        <f>IF(AG$32="",IF(AG$31="",(SUMIF(S!$HC$15:$HL$15,'Ciclo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Semaforico'!AG$30,O!$HC97:$HL97))*AG$31),(SUMIF(S!$HC$15:$HL$15,'Ciclo Semaforico'!AG$32,S!$HC97:$HL97)+SUMIF(N!$HC$15:$HL$15,'Ciclo Semaforico'!AG$32,N!$HC97:$HL97)+SUMIF(E!$HC$15:$HL$15,'Ciclo Semaforico'!AG$32,E!$HC97:$HL97)+SUMIF(O!$HC$15:$HL$15,'Ciclo Semaforico'!AG$32,O!$HC97:$HL97))-IF(AG$31="",(SUMIF(S!$HC$15:$HL$15,'Ciclo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Semaforico'!AG$30,O!$HC97:$HL97))*AG$31))</f>
        <v>#REF!</v>
      </c>
      <c r="AH122" s="241" t="e">
        <f>IF(AH$32="",IF(AH$31="",(SUMIF(S!$HC$15:$HL$15,'Ciclo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Semaforico'!AH$30,O!$HC97:$HL97))*AH$31),(SUMIF(S!$HC$15:$HL$15,'Ciclo Semaforico'!AH$32,S!$HC97:$HL97)+SUMIF(N!$HC$15:$HL$15,'Ciclo Semaforico'!AH$32,N!$HC97:$HL97)+SUMIF(E!$HC$15:$HL$15,'Ciclo Semaforico'!AH$32,E!$HC97:$HL97)+SUMIF(O!$HC$15:$HL$15,'Ciclo Semaforico'!AH$32,O!$HC97:$HL97))-IF(AH$31="",(SUMIF(S!$HC$15:$HL$15,'Ciclo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Semaforico'!AH$30,O!$HC97:$HL97))*AH$31))</f>
        <v>#REF!</v>
      </c>
      <c r="AI122" s="241" t="e">
        <f>IF(AI$32="",IF(AI$31="",(SUMIF(S!$HC$15:$HL$15,'Ciclo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Semaforico'!AI$30,O!$HC97:$HL97))*AI$31),(SUMIF(S!$HC$15:$HL$15,'Ciclo Semaforico'!AI$32,S!$HC97:$HL97)+SUMIF(N!$HC$15:$HL$15,'Ciclo Semaforico'!AI$32,N!$HC97:$HL97)+SUMIF(E!$HC$15:$HL$15,'Ciclo Semaforico'!AI$32,E!$HC97:$HL97)+SUMIF(O!$HC$15:$HL$15,'Ciclo Semaforico'!AI$32,O!$HC97:$HL97))-IF(AI$31="",(SUMIF(S!$HC$15:$HL$15,'Ciclo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Semaforico'!AI$30,O!$HC97:$HL97))*AI$31))</f>
        <v>#REF!</v>
      </c>
      <c r="AJ122" s="241" t="e">
        <f>IF(AJ$32="",IF(AJ$31="",(SUMIF(S!$HC$15:$HL$15,'Ciclo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Semaforico'!AJ$30,O!$HC97:$HL97))*AJ$31),(SUMIF(S!$HC$15:$HL$15,'Ciclo Semaforico'!AJ$32,S!$HC97:$HL97)+SUMIF(N!$HC$15:$HL$15,'Ciclo Semaforico'!AJ$32,N!$HC97:$HL97)+SUMIF(E!$HC$15:$HL$15,'Ciclo Semaforico'!AJ$32,E!$HC97:$HL97)+SUMIF(O!$HC$15:$HL$15,'Ciclo Semaforico'!AJ$32,O!$HC97:$HL97))-IF(AJ$31="",(SUMIF(S!$HC$15:$HL$15,'Ciclo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Semaforico'!AJ$30,O!$HC97:$HL97))*AJ$31))</f>
        <v>#REF!</v>
      </c>
      <c r="AK122" s="241" t="e">
        <f>IF(AK$32="",IF(AK$31="",(SUMIF(S!$HC$15:$HL$15,'Ciclo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Semaforico'!AK$30,O!$HC97:$HL97))*AK$31),(SUMIF(S!$HC$15:$HL$15,'Ciclo Semaforico'!AK$32,S!$HC97:$HL97)+SUMIF(N!$HC$15:$HL$15,'Ciclo Semaforico'!AK$32,N!$HC97:$HL97)+SUMIF(E!$HC$15:$HL$15,'Ciclo Semaforico'!AK$32,E!$HC97:$HL97)+SUMIF(O!$HC$15:$HL$15,'Ciclo Semaforico'!AK$32,O!$HC97:$HL97))-IF(AK$31="",(SUMIF(S!$HC$15:$HL$15,'Ciclo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Semaforico'!AK$30,O!$HC97:$HL97))*AK$31))</f>
        <v>#REF!</v>
      </c>
      <c r="AL122" s="242">
        <f>IF(AL$32="",IF(AL$31="",(SUMIF(S!$HC$15:$HL$15,'Ciclo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Semaforico'!AL$30,O!$HC97:$HL97))*AL$31),(SUMIF(S!$HC$15:$HL$15,'Ciclo Semaforico'!AL$32,S!$HC97:$HL97)+SUMIF(N!$HC$15:$HL$15,'Ciclo Semaforico'!AL$32,N!$HC97:$HL97)+SUMIF(E!$HC$15:$HL$15,'Ciclo Semaforico'!AL$32,E!$HC97:$HL97)+SUMIF(O!$HC$15:$HL$15,'Ciclo Semaforico'!AL$32,O!$HC97:$HL97))-IF(AL$31="",(SUMIF(S!$HC$15:$HL$15,'Ciclo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Semaforico'!AL$30,O!$HC97:$HL97))*AL$31))</f>
        <v>0</v>
      </c>
      <c r="AM122" s="240" t="e">
        <f>IF(AM$32="",IF(AM$31="",(SUMIF(S!$HC$15:$HL$15,'Ciclo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Semaforico'!AM$30,O!$HC97:$HL97))*AM$31),(SUMIF(S!$HC$15:$HL$15,'Ciclo Semaforico'!AM$32,S!$HC97:$HL97)+SUMIF(N!$HC$15:$HL$15,'Ciclo Semaforico'!AM$32,N!$HC97:$HL97)+SUMIF(E!$HC$15:$HL$15,'Ciclo Semaforico'!AM$32,E!$HC97:$HL97)+SUMIF(O!$HC$15:$HL$15,'Ciclo Semaforico'!AM$32,O!$HC97:$HL97))-IF(AM$31="",(SUMIF(S!$HC$15:$HL$15,'Ciclo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Semaforico'!AM$30,O!$HC97:$HL97))*AM$31))</f>
        <v>#REF!</v>
      </c>
      <c r="AN122" s="241" t="e">
        <f>IF(AN$32="",IF(AN$31="",(SUMIF(S!$HC$15:$HL$15,'Ciclo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Semaforico'!AN$30,O!$HC97:$HL97))*AN$31),(SUMIF(S!$HC$15:$HL$15,'Ciclo Semaforico'!AN$32,S!$HC97:$HL97)+SUMIF(N!$HC$15:$HL$15,'Ciclo Semaforico'!AN$32,N!$HC97:$HL97)+SUMIF(E!$HC$15:$HL$15,'Ciclo Semaforico'!AN$32,E!$HC97:$HL97)+SUMIF(O!$HC$15:$HL$15,'Ciclo Semaforico'!AN$32,O!$HC97:$HL97))-IF(AN$31="",(SUMIF(S!$HC$15:$HL$15,'Ciclo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Semaforico'!AN$30,O!$HC97:$HL97))*AN$31))</f>
        <v>#REF!</v>
      </c>
      <c r="AO122" s="241" t="e">
        <f>IF(AO$32="",IF(AO$31="",(SUMIF(S!$HC$15:$HL$15,'Ciclo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Semaforico'!AO$30,O!$HC97:$HL97))*AO$31),(SUMIF(S!$HC$15:$HL$15,'Ciclo Semaforico'!AO$32,S!$HC97:$HL97)+SUMIF(N!$HC$15:$HL$15,'Ciclo Semaforico'!AO$32,N!$HC97:$HL97)+SUMIF(E!$HC$15:$HL$15,'Ciclo Semaforico'!AO$32,E!$HC97:$HL97)+SUMIF(O!$HC$15:$HL$15,'Ciclo Semaforico'!AO$32,O!$HC97:$HL97))-IF(AO$31="",(SUMIF(S!$HC$15:$HL$15,'Ciclo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Semaforico'!AO$30,O!$HC97:$HL97))*AO$31))</f>
        <v>#REF!</v>
      </c>
      <c r="AP122" s="241">
        <f>IF(AP$32="",IF(AP$31="",(SUMIF(S!$HC$15:$HL$15,'Ciclo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Semaforico'!AP$30,O!$HC97:$HL97))*AP$31),(SUMIF(S!$HC$15:$HL$15,'Ciclo Semaforico'!AP$32,S!$HC97:$HL97)+SUMIF(N!$HC$15:$HL$15,'Ciclo Semaforico'!AP$32,N!$HC97:$HL97)+SUMIF(E!$HC$15:$HL$15,'Ciclo Semaforico'!AP$32,E!$HC97:$HL97)+SUMIF(O!$HC$15:$HL$15,'Ciclo Semaforico'!AP$32,O!$HC97:$HL97))-IF(AP$31="",(SUMIF(S!$HC$15:$HL$15,'Ciclo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Semaforico'!AP$30,O!$HC97:$HL97))*AP$31))</f>
        <v>0</v>
      </c>
      <c r="AQ122" s="241">
        <f>IF(AQ$32="",IF(AQ$31="",(SUMIF(S!$HC$15:$HL$15,'Ciclo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Semaforico'!AQ$30,O!$HC97:$HL97))*AQ$31),(SUMIF(S!$HC$15:$HL$15,'Ciclo Semaforico'!AQ$32,S!$HC97:$HL97)+SUMIF(N!$HC$15:$HL$15,'Ciclo Semaforico'!AQ$32,N!$HC97:$HL97)+SUMIF(E!$HC$15:$HL$15,'Ciclo Semaforico'!AQ$32,E!$HC97:$HL97)+SUMIF(O!$HC$15:$HL$15,'Ciclo Semaforico'!AQ$32,O!$HC97:$HL97))-IF(AQ$31="",(SUMIF(S!$HC$15:$HL$15,'Ciclo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Semaforico'!AQ$30,O!$HC97:$HL97))*AQ$31))</f>
        <v>0</v>
      </c>
      <c r="AR122" s="241">
        <f>IF(AR$32="",IF(AR$31="",(SUMIF(S!$HC$15:$HL$15,'Ciclo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Semaforico'!AR$30,O!$HC97:$HL97))*AR$31),(SUMIF(S!$HC$15:$HL$15,'Ciclo Semaforico'!AR$32,S!$HC97:$HL97)+SUMIF(N!$HC$15:$HL$15,'Ciclo Semaforico'!AR$32,N!$HC97:$HL97)+SUMIF(E!$HC$15:$HL$15,'Ciclo Semaforico'!AR$32,E!$HC97:$HL97)+SUMIF(O!$HC$15:$HL$15,'Ciclo Semaforico'!AR$32,O!$HC97:$HL97))-IF(AR$31="",(SUMIF(S!$HC$15:$HL$15,'Ciclo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Semaforico'!AR$30,O!$HC97:$HL97))*AR$31))</f>
        <v>0</v>
      </c>
      <c r="AS122" s="241">
        <f>IF(AS$32="",IF(AS$31="",(SUMIF(S!$HC$15:$HL$15,'Ciclo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Semaforico'!AS$30,O!$HC97:$HL97))*AS$31),(SUMIF(S!$HC$15:$HL$15,'Ciclo Semaforico'!AS$32,S!$HC97:$HL97)+SUMIF(N!$HC$15:$HL$15,'Ciclo Semaforico'!AS$32,N!$HC97:$HL97)+SUMIF(E!$HC$15:$HL$15,'Ciclo Semaforico'!AS$32,E!$HC97:$HL97)+SUMIF(O!$HC$15:$HL$15,'Ciclo Semaforico'!AS$32,O!$HC97:$HL97))-IF(AS$31="",(SUMIF(S!$HC$15:$HL$15,'Ciclo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Semaforico'!AS$30,O!$HC97:$HL97))*AS$31))</f>
        <v>0</v>
      </c>
      <c r="AT122" s="241">
        <f>IF(AT$32="",IF(AT$31="",(SUMIF(S!$HC$15:$HL$15,'Ciclo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Semaforico'!AT$30,O!$HC97:$HL97))*AT$31),(SUMIF(S!$HC$15:$HL$15,'Ciclo Semaforico'!AT$32,S!$HC97:$HL97)+SUMIF(N!$HC$15:$HL$15,'Ciclo Semaforico'!AT$32,N!$HC97:$HL97)+SUMIF(E!$HC$15:$HL$15,'Ciclo Semaforico'!AT$32,E!$HC97:$HL97)+SUMIF(O!$HC$15:$HL$15,'Ciclo Semaforico'!AT$32,O!$HC97:$HL97))-IF(AT$31="",(SUMIF(S!$HC$15:$HL$15,'Ciclo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Semaforico'!AT$30,O!$HC97:$HL97))*AT$31))</f>
        <v>0</v>
      </c>
      <c r="AU122" s="241">
        <f>IF(AU$32="",IF(AU$31="",(SUMIF(S!$HC$15:$HL$15,'Ciclo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Semaforico'!AU$30,O!$HC97:$HL97))*AU$31),(SUMIF(S!$HC$15:$HL$15,'Ciclo Semaforico'!AU$32,S!$HC97:$HL97)+SUMIF(N!$HC$15:$HL$15,'Ciclo Semaforico'!AU$32,N!$HC97:$HL97)+SUMIF(E!$HC$15:$HL$15,'Ciclo Semaforico'!AU$32,E!$HC97:$HL97)+SUMIF(O!$HC$15:$HL$15,'Ciclo Semaforico'!AU$32,O!$HC97:$HL97))-IF(AU$31="",(SUMIF(S!$HC$15:$HL$15,'Ciclo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Semaforico'!AU$30,O!$HC97:$HL97))*AU$31))</f>
        <v>0</v>
      </c>
      <c r="AV122" s="241">
        <f>IF(AV$32="",IF(AV$31="",(SUMIF(S!$HC$15:$HL$15,'Ciclo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Semaforico'!AV$30,O!$HC97:$HL97))*AV$31),(SUMIF(S!$HC$15:$HL$15,'Ciclo Semaforico'!AV$32,S!$HC97:$HL97)+SUMIF(N!$HC$15:$HL$15,'Ciclo Semaforico'!AV$32,N!$HC97:$HL97)+SUMIF(E!$HC$15:$HL$15,'Ciclo Semaforico'!AV$32,E!$HC97:$HL97)+SUMIF(O!$HC$15:$HL$15,'Ciclo Semaforico'!AV$32,O!$HC97:$HL97))-IF(AV$31="",(SUMIF(S!$HC$15:$HL$15,'Ciclo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Semaforico'!AV$30,O!$HC97:$HL97))*AV$31))</f>
        <v>0</v>
      </c>
      <c r="AW122" s="241">
        <f>IF(AW$32="",IF(AW$31="",(SUMIF(S!$HC$15:$HL$15,'Ciclo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Semaforico'!AW$30,O!$HC97:$HL97))*AW$31),(SUMIF(S!$HC$15:$HL$15,'Ciclo Semaforico'!AW$32,S!$HC97:$HL97)+SUMIF(N!$HC$15:$HL$15,'Ciclo Semaforico'!AW$32,N!$HC97:$HL97)+SUMIF(E!$HC$15:$HL$15,'Ciclo Semaforico'!AW$32,E!$HC97:$HL97)+SUMIF(O!$HC$15:$HL$15,'Ciclo Semaforico'!AW$32,O!$HC97:$HL97))-IF(AW$31="",(SUMIF(S!$HC$15:$HL$15,'Ciclo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Semaforico'!AW$30,O!$HC97:$HL97))*AW$31))</f>
        <v>0</v>
      </c>
      <c r="AX122" s="242">
        <f>IF(AX$32="",IF(AX$31="",(SUMIF(S!$HC$15:$HL$15,'Ciclo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Semaforico'!AX$30,O!$HC97:$HL97))*AX$31),(SUMIF(S!$HC$15:$HL$15,'Ciclo Semaforico'!AX$32,S!$HC97:$HL97)+SUMIF(N!$HC$15:$HL$15,'Ciclo Semaforico'!AX$32,N!$HC97:$HL97)+SUMIF(E!$HC$15:$HL$15,'Ciclo Semaforico'!AX$32,E!$HC97:$HL97)+SUMIF(O!$HC$15:$HL$15,'Ciclo Semaforico'!AX$32,O!$HC97:$HL97))-IF(AX$31="",(SUMIF(S!$HC$15:$HL$15,'Ciclo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Semaforico'!AX$30,O!$HC97:$HL97))*AX$31))</f>
        <v>0</v>
      </c>
      <c r="AY122" s="240">
        <f>IF(AY$32="",IF(AY$31="",(SUMIF(S!$HC$15:$HL$15,'Ciclo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Semaforico'!AY$30,O!$HC97:$HL97))*AY$31),(SUMIF(S!$HC$15:$HL$15,'Ciclo Semaforico'!AY$32,S!$HC97:$HL97)+SUMIF(N!$HC$15:$HL$15,'Ciclo Semaforico'!AY$32,N!$HC97:$HL97)+SUMIF(E!$HC$15:$HL$15,'Ciclo Semaforico'!AY$32,E!$HC97:$HL97)+SUMIF(O!$HC$15:$HL$15,'Ciclo Semaforico'!AY$32,O!$HC97:$HL97))-IF(AY$31="",(SUMIF(S!$HC$15:$HL$15,'Ciclo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Semaforico'!AY$30,O!$HC97:$HL97))*AY$31))</f>
        <v>0</v>
      </c>
      <c r="AZ122" s="241">
        <f>IF(AZ$32="",IF(AZ$31="",(SUMIF(S!$HC$15:$HL$15,'Ciclo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Semaforico'!AZ$30,O!$HC97:$HL97))*AZ$31),(SUMIF(S!$HC$15:$HL$15,'Ciclo Semaforico'!AZ$32,S!$HC97:$HL97)+SUMIF(N!$HC$15:$HL$15,'Ciclo Semaforico'!AZ$32,N!$HC97:$HL97)+SUMIF(E!$HC$15:$HL$15,'Ciclo Semaforico'!AZ$32,E!$HC97:$HL97)+SUMIF(O!$HC$15:$HL$15,'Ciclo Semaforico'!AZ$32,O!$HC97:$HL97))-IF(AZ$31="",(SUMIF(S!$HC$15:$HL$15,'Ciclo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Semaforico'!AZ$30,O!$HC97:$HL97))*AZ$31))</f>
        <v>0</v>
      </c>
      <c r="BA122" s="241">
        <f>IF(BA$32="",IF(BA$31="",(SUMIF(S!$HC$15:$HL$15,'Ciclo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Semaforico'!BA$30,O!$HC97:$HL97))*BA$31),(SUMIF(S!$HC$15:$HL$15,'Ciclo Semaforico'!BA$32,S!$HC97:$HL97)+SUMIF(N!$HC$15:$HL$15,'Ciclo Semaforico'!BA$32,N!$HC97:$HL97)+SUMIF(E!$HC$15:$HL$15,'Ciclo Semaforico'!BA$32,E!$HC97:$HL97)+SUMIF(O!$HC$15:$HL$15,'Ciclo Semaforico'!BA$32,O!$HC97:$HL97))-IF(BA$31="",(SUMIF(S!$HC$15:$HL$15,'Ciclo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Semaforico'!BA$30,O!$HC97:$HL97))*BA$31))</f>
        <v>0</v>
      </c>
      <c r="BB122" s="241">
        <f>IF(BB$32="",IF(BB$31="",(SUMIF(S!$HC$15:$HL$15,'Ciclo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Semaforico'!BB$30,O!$HC97:$HL97))*BB$31),(SUMIF(S!$HC$15:$HL$15,'Ciclo Semaforico'!BB$32,S!$HC97:$HL97)+SUMIF(N!$HC$15:$HL$15,'Ciclo Semaforico'!BB$32,N!$HC97:$HL97)+SUMIF(E!$HC$15:$HL$15,'Ciclo Semaforico'!BB$32,E!$HC97:$HL97)+SUMIF(O!$HC$15:$HL$15,'Ciclo Semaforico'!BB$32,O!$HC97:$HL97))-IF(BB$31="",(SUMIF(S!$HC$15:$HL$15,'Ciclo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Semaforico'!BB$30,O!$HC97:$HL97))*BB$31))</f>
        <v>0</v>
      </c>
      <c r="BC122" s="241">
        <f>IF(BC$32="",IF(BC$31="",(SUMIF(S!$HC$15:$HL$15,'Ciclo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Semaforico'!BC$30,O!$HC97:$HL97))*BC$31),(SUMIF(S!$HC$15:$HL$15,'Ciclo Semaforico'!BC$32,S!$HC97:$HL97)+SUMIF(N!$HC$15:$HL$15,'Ciclo Semaforico'!BC$32,N!$HC97:$HL97)+SUMIF(E!$HC$15:$HL$15,'Ciclo Semaforico'!BC$32,E!$HC97:$HL97)+SUMIF(O!$HC$15:$HL$15,'Ciclo Semaforico'!BC$32,O!$HC97:$HL97))-IF(BC$31="",(SUMIF(S!$HC$15:$HL$15,'Ciclo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Semaforico'!BC$30,O!$HC97:$HL97))*BC$31))</f>
        <v>0</v>
      </c>
      <c r="BD122" s="241">
        <f>IF(BD$32="",IF(BD$31="",(SUMIF(S!$HC$15:$HL$15,'Ciclo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Semaforico'!BD$30,O!$HC97:$HL97))*BD$31),(SUMIF(S!$HC$15:$HL$15,'Ciclo Semaforico'!BD$32,S!$HC97:$HL97)+SUMIF(N!$HC$15:$HL$15,'Ciclo Semaforico'!BD$32,N!$HC97:$HL97)+SUMIF(E!$HC$15:$HL$15,'Ciclo Semaforico'!BD$32,E!$HC97:$HL97)+SUMIF(O!$HC$15:$HL$15,'Ciclo Semaforico'!BD$32,O!$HC97:$HL97))-IF(BD$31="",(SUMIF(S!$HC$15:$HL$15,'Ciclo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Semaforico'!BD$30,O!$HC97:$HL97))*BD$31))</f>
        <v>0</v>
      </c>
      <c r="BE122" s="241">
        <f>IF(BE$32="",IF(BE$31="",(SUMIF(S!$HC$15:$HL$15,'Ciclo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Semaforico'!BE$30,O!$HC97:$HL97))*BE$31),(SUMIF(S!$HC$15:$HL$15,'Ciclo Semaforico'!BE$32,S!$HC97:$HL97)+SUMIF(N!$HC$15:$HL$15,'Ciclo Semaforico'!BE$32,N!$HC97:$HL97)+SUMIF(E!$HC$15:$HL$15,'Ciclo Semaforico'!BE$32,E!$HC97:$HL97)+SUMIF(O!$HC$15:$HL$15,'Ciclo Semaforico'!BE$32,O!$HC97:$HL97))-IF(BE$31="",(SUMIF(S!$HC$15:$HL$15,'Ciclo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Semaforico'!BE$30,O!$HC97:$HL97))*BE$31))</f>
        <v>0</v>
      </c>
      <c r="BF122" s="241">
        <f>IF(BF$32="",IF(BF$31="",(SUMIF(S!$HC$15:$HL$15,'Ciclo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Semaforico'!BF$30,O!$HC97:$HL97))*BF$31),(SUMIF(S!$HC$15:$HL$15,'Ciclo Semaforico'!BF$32,S!$HC97:$HL97)+SUMIF(N!$HC$15:$HL$15,'Ciclo Semaforico'!BF$32,N!$HC97:$HL97)+SUMIF(E!$HC$15:$HL$15,'Ciclo Semaforico'!BF$32,E!$HC97:$HL97)+SUMIF(O!$HC$15:$HL$15,'Ciclo Semaforico'!BF$32,O!$HC97:$HL97))-IF(BF$31="",(SUMIF(S!$HC$15:$HL$15,'Ciclo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Semaforico'!BF$30,O!$HC97:$HL97))*BF$31))</f>
        <v>0</v>
      </c>
      <c r="BG122" s="241">
        <f>IF(BG$32="",IF(BG$31="",(SUMIF(S!$HC$15:$HL$15,'Ciclo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Semaforico'!BG$30,O!$HC97:$HL97))*BG$31),(SUMIF(S!$HC$15:$HL$15,'Ciclo Semaforico'!BG$32,S!$HC97:$HL97)+SUMIF(N!$HC$15:$HL$15,'Ciclo Semaforico'!BG$32,N!$HC97:$HL97)+SUMIF(E!$HC$15:$HL$15,'Ciclo Semaforico'!BG$32,E!$HC97:$HL97)+SUMIF(O!$HC$15:$HL$15,'Ciclo Semaforico'!BG$32,O!$HC97:$HL97))-IF(BG$31="",(SUMIF(S!$HC$15:$HL$15,'Ciclo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Semaforico'!BG$30,O!$HC97:$HL97))*BG$31))</f>
        <v>0</v>
      </c>
      <c r="BH122" s="241">
        <f>IF(BH$32="",IF(BH$31="",(SUMIF(S!$HC$15:$HL$15,'Ciclo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Semaforico'!BH$30,O!$HC97:$HL97))*BH$31),(SUMIF(S!$HC$15:$HL$15,'Ciclo Semaforico'!BH$32,S!$HC97:$HL97)+SUMIF(N!$HC$15:$HL$15,'Ciclo Semaforico'!BH$32,N!$HC97:$HL97)+SUMIF(E!$HC$15:$HL$15,'Ciclo Semaforico'!BH$32,E!$HC97:$HL97)+SUMIF(O!$HC$15:$HL$15,'Ciclo Semaforico'!BH$32,O!$HC97:$HL97))-IF(BH$31="",(SUMIF(S!$HC$15:$HL$15,'Ciclo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Semaforico'!BH$30,O!$HC97:$HL97))*BH$31))</f>
        <v>0</v>
      </c>
      <c r="BI122" s="241">
        <f>IF(BI$32="",IF(BI$31="",(SUMIF(S!$HC$15:$HL$15,'Ciclo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Semaforico'!BI$30,O!$HC97:$HL97))*BI$31),(SUMIF(S!$HC$15:$HL$15,'Ciclo Semaforico'!BI$32,S!$HC97:$HL97)+SUMIF(N!$HC$15:$HL$15,'Ciclo Semaforico'!BI$32,N!$HC97:$HL97)+SUMIF(E!$HC$15:$HL$15,'Ciclo Semaforico'!BI$32,E!$HC97:$HL97)+SUMIF(O!$HC$15:$HL$15,'Ciclo Semaforico'!BI$32,O!$HC97:$HL97))-IF(BI$31="",(SUMIF(S!$HC$15:$HL$15,'Ciclo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Semaforico'!BI$30,O!$HC97:$HL97))*BI$31))</f>
        <v>0</v>
      </c>
      <c r="BJ122" s="242">
        <f>IF(BJ$32="",IF(BJ$31="",(SUMIF(S!$HC$15:$HL$15,'Ciclo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Semaforico'!BJ$30,O!$HC97:$HL97))*BJ$31),(SUMIF(S!$HC$15:$HL$15,'Ciclo Semaforico'!BJ$32,S!$HC97:$HL97)+SUMIF(N!$HC$15:$HL$15,'Ciclo Semaforico'!BJ$32,N!$HC97:$HL97)+SUMIF(E!$HC$15:$HL$15,'Ciclo Semaforico'!BJ$32,E!$HC97:$HL97)+SUMIF(O!$HC$15:$HL$15,'Ciclo Semaforico'!BJ$32,O!$HC97:$HL97))-IF(BJ$31="",(SUMIF(S!$HC$15:$HL$15,'Ciclo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Semaforico'!BJ$30,O!$HC97:$HL97))*BJ$31))</f>
        <v>0</v>
      </c>
      <c r="BK122" s="240">
        <f>IF(BK$32="",IF(BK$31="",(SUMIF(S!$HC$15:$HL$15,'Ciclo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Semaforico'!BK$30,O!$HC97:$HL97))*BK$31),(SUMIF(S!$HC$15:$HL$15,'Ciclo Semaforico'!BK$32,S!$HC97:$HL97)+SUMIF(N!$HC$15:$HL$15,'Ciclo Semaforico'!BK$32,N!$HC97:$HL97)+SUMIF(E!$HC$15:$HL$15,'Ciclo Semaforico'!BK$32,E!$HC97:$HL97)+SUMIF(O!$HC$15:$HL$15,'Ciclo Semaforico'!BK$32,O!$HC97:$HL97))-IF(BK$31="",(SUMIF(S!$HC$15:$HL$15,'Ciclo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Semaforico'!BK$30,O!$HC97:$HL97))*BK$31))</f>
        <v>0</v>
      </c>
      <c r="BL122" s="241">
        <f>IF(BL$32="",IF(BL$31="",(SUMIF(S!$HC$15:$HL$15,'Ciclo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Semaforico'!BL$30,O!$HC97:$HL97))*BL$31),(SUMIF(S!$HC$15:$HL$15,'Ciclo Semaforico'!BL$32,S!$HC97:$HL97)+SUMIF(N!$HC$15:$HL$15,'Ciclo Semaforico'!BL$32,N!$HC97:$HL97)+SUMIF(E!$HC$15:$HL$15,'Ciclo Semaforico'!BL$32,E!$HC97:$HL97)+SUMIF(O!$HC$15:$HL$15,'Ciclo Semaforico'!BL$32,O!$HC97:$HL97))-IF(BL$31="",(SUMIF(S!$HC$15:$HL$15,'Ciclo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Semaforico'!BL$30,O!$HC97:$HL97))*BL$31))</f>
        <v>0</v>
      </c>
      <c r="BM122" s="241">
        <f>IF(BM$32="",IF(BM$31="",(SUMIF(S!$HC$15:$HL$15,'Ciclo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Semaforico'!BM$30,O!$HC97:$HL97))*BM$31),(SUMIF(S!$HC$15:$HL$15,'Ciclo Semaforico'!BM$32,S!$HC97:$HL97)+SUMIF(N!$HC$15:$HL$15,'Ciclo Semaforico'!BM$32,N!$HC97:$HL97)+SUMIF(E!$HC$15:$HL$15,'Ciclo Semaforico'!BM$32,E!$HC97:$HL97)+SUMIF(O!$HC$15:$HL$15,'Ciclo Semaforico'!BM$32,O!$HC97:$HL97))-IF(BM$31="",(SUMIF(S!$HC$15:$HL$15,'Ciclo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Semaforico'!BM$30,O!$HC97:$HL97))*BM$31))</f>
        <v>0</v>
      </c>
      <c r="BN122" s="241">
        <f>IF(BN$32="",IF(BN$31="",(SUMIF(S!$HC$15:$HL$15,'Ciclo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Semaforico'!BN$30,O!$HC97:$HL97))*BN$31),(SUMIF(S!$HC$15:$HL$15,'Ciclo Semaforico'!BN$32,S!$HC97:$HL97)+SUMIF(N!$HC$15:$HL$15,'Ciclo Semaforico'!BN$32,N!$HC97:$HL97)+SUMIF(E!$HC$15:$HL$15,'Ciclo Semaforico'!BN$32,E!$HC97:$HL97)+SUMIF(O!$HC$15:$HL$15,'Ciclo Semaforico'!BN$32,O!$HC97:$HL97))-IF(BN$31="",(SUMIF(S!$HC$15:$HL$15,'Ciclo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Semaforico'!BN$30,O!$HC97:$HL97))*BN$31))</f>
        <v>0</v>
      </c>
      <c r="BO122" s="241">
        <f>IF(BO$32="",IF(BO$31="",(SUMIF(S!$HC$15:$HL$15,'Ciclo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Semaforico'!BO$30,O!$HC97:$HL97))*BO$31),(SUMIF(S!$HC$15:$HL$15,'Ciclo Semaforico'!BO$32,S!$HC97:$HL97)+SUMIF(N!$HC$15:$HL$15,'Ciclo Semaforico'!BO$32,N!$HC97:$HL97)+SUMIF(E!$HC$15:$HL$15,'Ciclo Semaforico'!BO$32,E!$HC97:$HL97)+SUMIF(O!$HC$15:$HL$15,'Ciclo Semaforico'!BO$32,O!$HC97:$HL97))-IF(BO$31="",(SUMIF(S!$HC$15:$HL$15,'Ciclo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Semaforico'!BO$30,O!$HC97:$HL97))*BO$31))</f>
        <v>0</v>
      </c>
      <c r="BP122" s="241">
        <f>IF(BP$32="",IF(BP$31="",(SUMIF(S!$HC$15:$HL$15,'Ciclo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Semaforico'!BP$30,O!$HC97:$HL97))*BP$31),(SUMIF(S!$HC$15:$HL$15,'Ciclo Semaforico'!BP$32,S!$HC97:$HL97)+SUMIF(N!$HC$15:$HL$15,'Ciclo Semaforico'!BP$32,N!$HC97:$HL97)+SUMIF(E!$HC$15:$HL$15,'Ciclo Semaforico'!BP$32,E!$HC97:$HL97)+SUMIF(O!$HC$15:$HL$15,'Ciclo Semaforico'!BP$32,O!$HC97:$HL97))-IF(BP$31="",(SUMIF(S!$HC$15:$HL$15,'Ciclo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Semaforico'!BP$30,O!$HC97:$HL97))*BP$31))</f>
        <v>0</v>
      </c>
      <c r="BQ122" s="241">
        <f>IF(BQ$32="",IF(BQ$31="",(SUMIF(S!$HC$15:$HL$15,'Ciclo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Semaforico'!BQ$30,O!$HC97:$HL97))*BQ$31),(SUMIF(S!$HC$15:$HL$15,'Ciclo Semaforico'!BQ$32,S!$HC97:$HL97)+SUMIF(N!$HC$15:$HL$15,'Ciclo Semaforico'!BQ$32,N!$HC97:$HL97)+SUMIF(E!$HC$15:$HL$15,'Ciclo Semaforico'!BQ$32,E!$HC97:$HL97)+SUMIF(O!$HC$15:$HL$15,'Ciclo Semaforico'!BQ$32,O!$HC97:$HL97))-IF(BQ$31="",(SUMIF(S!$HC$15:$HL$15,'Ciclo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Semaforico'!BQ$30,O!$HC97:$HL97))*BQ$31))</f>
        <v>0</v>
      </c>
      <c r="BR122" s="241">
        <f>IF(BR$32="",IF(BR$31="",(SUMIF(S!$HC$15:$HL$15,'Ciclo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Semaforico'!BR$30,O!$HC97:$HL97))*BR$31),(SUMIF(S!$HC$15:$HL$15,'Ciclo Semaforico'!BR$32,S!$HC97:$HL97)+SUMIF(N!$HC$15:$HL$15,'Ciclo Semaforico'!BR$32,N!$HC97:$HL97)+SUMIF(E!$HC$15:$HL$15,'Ciclo Semaforico'!BR$32,E!$HC97:$HL97)+SUMIF(O!$HC$15:$HL$15,'Ciclo Semaforico'!BR$32,O!$HC97:$HL97))-IF(BR$31="",(SUMIF(S!$HC$15:$HL$15,'Ciclo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Semaforico'!BR$30,O!$HC97:$HL97))*BR$31))</f>
        <v>0</v>
      </c>
      <c r="BS122" s="241">
        <f>IF(BS$32="",IF(BS$31="",(SUMIF(S!$HC$15:$HL$15,'Ciclo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Semaforico'!BS$30,O!$HC97:$HL97))*BS$31),(SUMIF(S!$HC$15:$HL$15,'Ciclo Semaforico'!BS$32,S!$HC97:$HL97)+SUMIF(N!$HC$15:$HL$15,'Ciclo Semaforico'!BS$32,N!$HC97:$HL97)+SUMIF(E!$HC$15:$HL$15,'Ciclo Semaforico'!BS$32,E!$HC97:$HL97)+SUMIF(O!$HC$15:$HL$15,'Ciclo Semaforico'!BS$32,O!$HC97:$HL97))-IF(BS$31="",(SUMIF(S!$HC$15:$HL$15,'Ciclo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Semaforico'!BS$30,O!$HC97:$HL97))*BS$31))</f>
        <v>0</v>
      </c>
      <c r="BT122" s="241">
        <f>IF(BT$32="",IF(BT$31="",(SUMIF(S!$HC$15:$HL$15,'Ciclo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Semaforico'!BT$30,O!$HC97:$HL97))*BT$31),(SUMIF(S!$HC$15:$HL$15,'Ciclo Semaforico'!BT$32,S!$HC97:$HL97)+SUMIF(N!$HC$15:$HL$15,'Ciclo Semaforico'!BT$32,N!$HC97:$HL97)+SUMIF(E!$HC$15:$HL$15,'Ciclo Semaforico'!BT$32,E!$HC97:$HL97)+SUMIF(O!$HC$15:$HL$15,'Ciclo Semaforico'!BT$32,O!$HC97:$HL97))-IF(BT$31="",(SUMIF(S!$HC$15:$HL$15,'Ciclo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Semaforico'!BT$30,O!$HC97:$HL97))*BT$31))</f>
        <v>0</v>
      </c>
      <c r="BU122" s="241">
        <f>IF(BU$32="",IF(BU$31="",(SUMIF(S!$HC$15:$HL$15,'Ciclo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Semaforico'!BU$30,O!$HC97:$HL97))*BU$31),(SUMIF(S!$HC$15:$HL$15,'Ciclo Semaforico'!BU$32,S!$HC97:$HL97)+SUMIF(N!$HC$15:$HL$15,'Ciclo Semaforico'!BU$32,N!$HC97:$HL97)+SUMIF(E!$HC$15:$HL$15,'Ciclo Semaforico'!BU$32,E!$HC97:$HL97)+SUMIF(O!$HC$15:$HL$15,'Ciclo Semaforico'!BU$32,O!$HC97:$HL97))-IF(BU$31="",(SUMIF(S!$HC$15:$HL$15,'Ciclo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Semaforico'!BU$30,O!$HC97:$HL97))*BU$31))</f>
        <v>0</v>
      </c>
      <c r="BV122" s="242">
        <f>IF(BV$32="",IF(BV$31="",(SUMIF(S!$HC$15:$HL$15,'Ciclo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Semaforico'!BV$30,O!$HC97:$HL97))*BV$31),(SUMIF(S!$HC$15:$HL$15,'Ciclo Semaforico'!BV$32,S!$HC97:$HL97)+SUMIF(N!$HC$15:$HL$15,'Ciclo Semaforico'!BV$32,N!$HC97:$HL97)+SUMIF(E!$HC$15:$HL$15,'Ciclo Semaforico'!BV$32,E!$HC97:$HL97)+SUMIF(O!$HC$15:$HL$15,'Ciclo Semaforico'!BV$32,O!$HC97:$HL97))-IF(BV$31="",(SUMIF(S!$HC$15:$HL$15,'Ciclo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Semaforico'!BV$30,O!$HC97:$HL97))*BV$31))</f>
        <v>0</v>
      </c>
      <c r="BW122" s="240">
        <f>IF(BW$32="",IF(BW$31="",(SUMIF(S!$HC$15:$HL$15,'Ciclo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Semaforico'!BW$30,O!$HC97:$HL97))*BW$31),(SUMIF(S!$HC$15:$HL$15,'Ciclo Semaforico'!BW$32,S!$HC97:$HL97)+SUMIF(N!$HC$15:$HL$15,'Ciclo Semaforico'!BW$32,N!$HC97:$HL97)+SUMIF(E!$HC$15:$HL$15,'Ciclo Semaforico'!BW$32,E!$HC97:$HL97)+SUMIF(O!$HC$15:$HL$15,'Ciclo Semaforico'!BW$32,O!$HC97:$HL97))-IF(BW$31="",(SUMIF(S!$HC$15:$HL$15,'Ciclo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Semaforico'!BW$30,O!$HC97:$HL97))*BW$31))</f>
        <v>0</v>
      </c>
      <c r="BX122" s="241">
        <f>IF(BX$32="",IF(BX$31="",(SUMIF(S!$HC$15:$HL$15,'Ciclo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Semaforico'!BX$30,O!$HC97:$HL97))*BX$31),(SUMIF(S!$HC$15:$HL$15,'Ciclo Semaforico'!BX$32,S!$HC97:$HL97)+SUMIF(N!$HC$15:$HL$15,'Ciclo Semaforico'!BX$32,N!$HC97:$HL97)+SUMIF(E!$HC$15:$HL$15,'Ciclo Semaforico'!BX$32,E!$HC97:$HL97)+SUMIF(O!$HC$15:$HL$15,'Ciclo Semaforico'!BX$32,O!$HC97:$HL97))-IF(BX$31="",(SUMIF(S!$HC$15:$HL$15,'Ciclo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Semaforico'!BX$30,O!$HC97:$HL97))*BX$31))</f>
        <v>0</v>
      </c>
      <c r="BY122" s="241">
        <f>IF(BY$32="",IF(BY$31="",(SUMIF(S!$HC$15:$HL$15,'Ciclo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Semaforico'!BY$30,O!$HC97:$HL97))*BY$31),(SUMIF(S!$HC$15:$HL$15,'Ciclo Semaforico'!BY$32,S!$HC97:$HL97)+SUMIF(N!$HC$15:$HL$15,'Ciclo Semaforico'!BY$32,N!$HC97:$HL97)+SUMIF(E!$HC$15:$HL$15,'Ciclo Semaforico'!BY$32,E!$HC97:$HL97)+SUMIF(O!$HC$15:$HL$15,'Ciclo Semaforico'!BY$32,O!$HC97:$HL97))-IF(BY$31="",(SUMIF(S!$HC$15:$HL$15,'Ciclo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Semaforico'!BY$30,O!$HC97:$HL97))*BY$31))</f>
        <v>0</v>
      </c>
      <c r="BZ122" s="241">
        <f>IF(BZ$32="",IF(BZ$31="",(SUMIF(S!$HC$15:$HL$15,'Ciclo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Semaforico'!BZ$30,O!$HC97:$HL97))*BZ$31),(SUMIF(S!$HC$15:$HL$15,'Ciclo Semaforico'!BZ$32,S!$HC97:$HL97)+SUMIF(N!$HC$15:$HL$15,'Ciclo Semaforico'!BZ$32,N!$HC97:$HL97)+SUMIF(E!$HC$15:$HL$15,'Ciclo Semaforico'!BZ$32,E!$HC97:$HL97)+SUMIF(O!$HC$15:$HL$15,'Ciclo Semaforico'!BZ$32,O!$HC97:$HL97))-IF(BZ$31="",(SUMIF(S!$HC$15:$HL$15,'Ciclo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Semaforico'!BZ$30,O!$HC97:$HL97))*BZ$31))</f>
        <v>0</v>
      </c>
      <c r="CA122" s="241">
        <f>IF(CA$32="",IF(CA$31="",(SUMIF(S!$HC$15:$HL$15,'Ciclo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Semaforico'!CA$30,O!$HC97:$HL97))*CA$31),(SUMIF(S!$HC$15:$HL$15,'Ciclo Semaforico'!CA$32,S!$HC97:$HL97)+SUMIF(N!$HC$15:$HL$15,'Ciclo Semaforico'!CA$32,N!$HC97:$HL97)+SUMIF(E!$HC$15:$HL$15,'Ciclo Semaforico'!CA$32,E!$HC97:$HL97)+SUMIF(O!$HC$15:$HL$15,'Ciclo Semaforico'!CA$32,O!$HC97:$HL97))-IF(CA$31="",(SUMIF(S!$HC$15:$HL$15,'Ciclo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Semaforico'!CA$30,O!$HC97:$HL97))*CA$31))</f>
        <v>0</v>
      </c>
      <c r="CB122" s="241">
        <f>IF(CB$32="",IF(CB$31="",(SUMIF(S!$HC$15:$HL$15,'Ciclo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Semaforico'!CB$30,O!$HC97:$HL97))*CB$31),(SUMIF(S!$HC$15:$HL$15,'Ciclo Semaforico'!CB$32,S!$HC97:$HL97)+SUMIF(N!$HC$15:$HL$15,'Ciclo Semaforico'!CB$32,N!$HC97:$HL97)+SUMIF(E!$HC$15:$HL$15,'Ciclo Semaforico'!CB$32,E!$HC97:$HL97)+SUMIF(O!$HC$15:$HL$15,'Ciclo Semaforico'!CB$32,O!$HC97:$HL97))-IF(CB$31="",(SUMIF(S!$HC$15:$HL$15,'Ciclo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Semaforico'!CB$30,O!$HC97:$HL97))*CB$31))</f>
        <v>0</v>
      </c>
      <c r="CC122" s="241">
        <f>IF(CC$32="",IF(CC$31="",(SUMIF(S!$HC$15:$HL$15,'Ciclo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Semaforico'!CC$30,O!$HC97:$HL97))*CC$31),(SUMIF(S!$HC$15:$HL$15,'Ciclo Semaforico'!CC$32,S!$HC97:$HL97)+SUMIF(N!$HC$15:$HL$15,'Ciclo Semaforico'!CC$32,N!$HC97:$HL97)+SUMIF(E!$HC$15:$HL$15,'Ciclo Semaforico'!CC$32,E!$HC97:$HL97)+SUMIF(O!$HC$15:$HL$15,'Ciclo Semaforico'!CC$32,O!$HC97:$HL97))-IF(CC$31="",(SUMIF(S!$HC$15:$HL$15,'Ciclo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Semaforico'!CC$30,O!$HC97:$HL97))*CC$31))</f>
        <v>0</v>
      </c>
      <c r="CD122" s="241">
        <f>IF(CD$32="",IF(CD$31="",(SUMIF(S!$HC$15:$HL$15,'Ciclo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Semaforico'!CD$30,O!$HC97:$HL97))*CD$31),(SUMIF(S!$HC$15:$HL$15,'Ciclo Semaforico'!CD$32,S!$HC97:$HL97)+SUMIF(N!$HC$15:$HL$15,'Ciclo Semaforico'!CD$32,N!$HC97:$HL97)+SUMIF(E!$HC$15:$HL$15,'Ciclo Semaforico'!CD$32,E!$HC97:$HL97)+SUMIF(O!$HC$15:$HL$15,'Ciclo Semaforico'!CD$32,O!$HC97:$HL97))-IF(CD$31="",(SUMIF(S!$HC$15:$HL$15,'Ciclo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Semaforico'!CD$30,O!$HC97:$HL97))*CD$31))</f>
        <v>0</v>
      </c>
      <c r="CE122" s="241">
        <f>IF(CE$32="",IF(CE$31="",(SUMIF(S!$HC$15:$HL$15,'Ciclo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Semaforico'!CE$30,O!$HC97:$HL97))*CE$31),(SUMIF(S!$HC$15:$HL$15,'Ciclo Semaforico'!CE$32,S!$HC97:$HL97)+SUMIF(N!$HC$15:$HL$15,'Ciclo Semaforico'!CE$32,N!$HC97:$HL97)+SUMIF(E!$HC$15:$HL$15,'Ciclo Semaforico'!CE$32,E!$HC97:$HL97)+SUMIF(O!$HC$15:$HL$15,'Ciclo Semaforico'!CE$32,O!$HC97:$HL97))-IF(CE$31="",(SUMIF(S!$HC$15:$HL$15,'Ciclo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Semaforico'!CE$30,O!$HC97:$HL97))*CE$31))</f>
        <v>0</v>
      </c>
      <c r="CF122" s="241">
        <f>IF(CF$32="",IF(CF$31="",(SUMIF(S!$HC$15:$HL$15,'Ciclo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Semaforico'!CF$30,O!$HC97:$HL97))*CF$31),(SUMIF(S!$HC$15:$HL$15,'Ciclo Semaforico'!CF$32,S!$HC97:$HL97)+SUMIF(N!$HC$15:$HL$15,'Ciclo Semaforico'!CF$32,N!$HC97:$HL97)+SUMIF(E!$HC$15:$HL$15,'Ciclo Semaforico'!CF$32,E!$HC97:$HL97)+SUMIF(O!$HC$15:$HL$15,'Ciclo Semaforico'!CF$32,O!$HC97:$HL97))-IF(CF$31="",(SUMIF(S!$HC$15:$HL$15,'Ciclo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Semaforico'!CF$30,O!$HC97:$HL97))*CF$31))</f>
        <v>0</v>
      </c>
      <c r="CG122" s="241">
        <f>IF(CG$32="",IF(CG$31="",(SUMIF(S!$HC$15:$HL$15,'Ciclo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Semaforico'!CG$30,O!$HC97:$HL97))*CG$31),(SUMIF(S!$HC$15:$HL$15,'Ciclo Semaforico'!CG$32,S!$HC97:$HL97)+SUMIF(N!$HC$15:$HL$15,'Ciclo Semaforico'!CG$32,N!$HC97:$HL97)+SUMIF(E!$HC$15:$HL$15,'Ciclo Semaforico'!CG$32,E!$HC97:$HL97)+SUMIF(O!$HC$15:$HL$15,'Ciclo Semaforico'!CG$32,O!$HC97:$HL97))-IF(CG$31="",(SUMIF(S!$HC$15:$HL$15,'Ciclo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Semaforico'!CG$30,O!$HC97:$HL97))*CG$31))</f>
        <v>0</v>
      </c>
      <c r="CH122" s="242">
        <f>IF(CH$32="",IF(CH$31="",(SUMIF(S!$HC$15:$HL$15,'Ciclo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Semaforico'!CH$30,O!$HC97:$HL97))*CH$31),(SUMIF(S!$HC$15:$HL$15,'Ciclo Semaforico'!CH$32,S!$HC97:$HL97)+SUMIF(N!$HC$15:$HL$15,'Ciclo Semaforico'!CH$32,N!$HC97:$HL97)+SUMIF(E!$HC$15:$HL$15,'Ciclo Semaforico'!CH$32,E!$HC97:$HL97)+SUMIF(O!$HC$15:$HL$15,'Ciclo Semaforico'!CH$32,O!$HC97:$HL97))-IF(CH$31="",(SUMIF(S!$HC$15:$HL$15,'Ciclo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Semaforico'!CH$30,O!$HC97:$HL97))*CH$31))</f>
        <v>0</v>
      </c>
      <c r="CI122" s="240" t="e">
        <f t="shared" si="339"/>
        <v>#REF!</v>
      </c>
      <c r="CJ122" s="241" t="e">
        <f t="shared" si="340"/>
        <v>#REF!</v>
      </c>
      <c r="CK122" s="241" t="e">
        <f t="shared" si="341"/>
        <v>#REF!</v>
      </c>
      <c r="CL122" s="241" t="e">
        <f t="shared" si="342"/>
        <v>#REF!</v>
      </c>
      <c r="CM122" s="241" t="e">
        <f t="shared" si="343"/>
        <v>#REF!</v>
      </c>
      <c r="CN122" s="241" t="e">
        <f t="shared" si="344"/>
        <v>#REF!</v>
      </c>
      <c r="CO122" s="241" t="e">
        <f t="shared" si="345"/>
        <v>#REF!</v>
      </c>
      <c r="CP122" s="241" t="e">
        <f t="shared" si="346"/>
        <v>#REF!</v>
      </c>
      <c r="CQ122" s="241" t="e">
        <f t="shared" si="347"/>
        <v>#REF!</v>
      </c>
      <c r="CR122" s="241" t="e">
        <f t="shared" si="348"/>
        <v>#REF!</v>
      </c>
      <c r="CS122" s="241" t="e">
        <f t="shared" si="349"/>
        <v>#REF!</v>
      </c>
      <c r="CT122" s="242">
        <f t="shared" si="350"/>
        <v>0</v>
      </c>
      <c r="CU122" s="240" t="e">
        <f t="shared" si="351"/>
        <v>#REF!</v>
      </c>
      <c r="CV122" s="241" t="e">
        <f t="shared" si="352"/>
        <v>#REF!</v>
      </c>
      <c r="CW122" s="241" t="e">
        <f t="shared" si="353"/>
        <v>#REF!</v>
      </c>
      <c r="CX122" s="241">
        <f t="shared" si="354"/>
        <v>0</v>
      </c>
      <c r="CY122" s="241">
        <f t="shared" si="355"/>
        <v>0</v>
      </c>
      <c r="CZ122" s="241">
        <f t="shared" si="356"/>
        <v>0</v>
      </c>
      <c r="DA122" s="241">
        <f t="shared" si="357"/>
        <v>0</v>
      </c>
      <c r="DB122" s="241">
        <f t="shared" si="358"/>
        <v>0</v>
      </c>
      <c r="DC122" s="241">
        <f t="shared" si="359"/>
        <v>0</v>
      </c>
      <c r="DD122" s="241">
        <f t="shared" si="360"/>
        <v>0</v>
      </c>
      <c r="DE122" s="241">
        <f t="shared" si="361"/>
        <v>0</v>
      </c>
      <c r="DF122" s="242">
        <f t="shared" si="362"/>
        <v>0</v>
      </c>
      <c r="DG122" s="240">
        <f t="shared" si="363"/>
        <v>0</v>
      </c>
      <c r="DH122" s="241">
        <f t="shared" si="364"/>
        <v>0</v>
      </c>
      <c r="DI122" s="241">
        <f t="shared" si="365"/>
        <v>0</v>
      </c>
      <c r="DJ122" s="241">
        <f t="shared" si="366"/>
        <v>0</v>
      </c>
      <c r="DK122" s="241">
        <f t="shared" si="367"/>
        <v>0</v>
      </c>
      <c r="DL122" s="241">
        <f t="shared" si="368"/>
        <v>0</v>
      </c>
      <c r="DM122" s="241">
        <f t="shared" si="369"/>
        <v>0</v>
      </c>
      <c r="DN122" s="241">
        <f t="shared" si="370"/>
        <v>0</v>
      </c>
      <c r="DO122" s="241">
        <f t="shared" si="371"/>
        <v>0</v>
      </c>
      <c r="DP122" s="241">
        <f t="shared" si="372"/>
        <v>0</v>
      </c>
      <c r="DQ122" s="241">
        <f t="shared" si="373"/>
        <v>0</v>
      </c>
      <c r="DR122" s="242">
        <f t="shared" si="374"/>
        <v>0</v>
      </c>
      <c r="DS122" s="240">
        <f t="shared" si="375"/>
        <v>0</v>
      </c>
      <c r="DT122" s="241">
        <f t="shared" si="376"/>
        <v>0</v>
      </c>
      <c r="DU122" s="241">
        <f t="shared" si="377"/>
        <v>0</v>
      </c>
      <c r="DV122" s="241">
        <f t="shared" si="378"/>
        <v>0</v>
      </c>
      <c r="DW122" s="241">
        <f t="shared" si="379"/>
        <v>0</v>
      </c>
      <c r="DX122" s="241">
        <f t="shared" si="380"/>
        <v>0</v>
      </c>
      <c r="DY122" s="241">
        <f t="shared" si="381"/>
        <v>0</v>
      </c>
      <c r="DZ122" s="241">
        <f t="shared" si="382"/>
        <v>0</v>
      </c>
      <c r="EA122" s="241">
        <f t="shared" si="383"/>
        <v>0</v>
      </c>
      <c r="EB122" s="241">
        <f t="shared" si="384"/>
        <v>0</v>
      </c>
      <c r="EC122" s="241">
        <f t="shared" si="385"/>
        <v>0</v>
      </c>
      <c r="ED122" s="242">
        <f t="shared" si="386"/>
        <v>0</v>
      </c>
      <c r="EE122" s="240">
        <f t="shared" si="387"/>
        <v>0</v>
      </c>
      <c r="EF122" s="241">
        <f t="shared" si="388"/>
        <v>0</v>
      </c>
      <c r="EG122" s="241">
        <f t="shared" si="389"/>
        <v>0</v>
      </c>
      <c r="EH122" s="241">
        <f t="shared" si="390"/>
        <v>0</v>
      </c>
      <c r="EI122" s="241">
        <f t="shared" si="391"/>
        <v>0</v>
      </c>
      <c r="EJ122" s="241">
        <f t="shared" si="392"/>
        <v>0</v>
      </c>
      <c r="EK122" s="241">
        <f t="shared" si="393"/>
        <v>0</v>
      </c>
      <c r="EL122" s="241">
        <f t="shared" si="394"/>
        <v>0</v>
      </c>
      <c r="EM122" s="241">
        <f t="shared" si="395"/>
        <v>0</v>
      </c>
      <c r="EN122" s="241">
        <f t="shared" si="396"/>
        <v>0</v>
      </c>
      <c r="EO122" s="241">
        <f t="shared" si="397"/>
        <v>0</v>
      </c>
      <c r="EP122" s="242">
        <f t="shared" si="398"/>
        <v>0</v>
      </c>
      <c r="EQ122" s="251" t="e">
        <f t="shared" si="399"/>
        <v>#REF!</v>
      </c>
      <c r="ER122" s="252" t="e">
        <f t="shared" si="400"/>
        <v>#REF!</v>
      </c>
      <c r="ES122" s="252" t="e">
        <f t="shared" si="401"/>
        <v>#REF!</v>
      </c>
      <c r="ET122" s="252" t="e">
        <f t="shared" si="402"/>
        <v>#REF!</v>
      </c>
      <c r="EU122" s="252" t="e">
        <f t="shared" si="403"/>
        <v>#REF!</v>
      </c>
      <c r="EV122" s="252" t="e">
        <f t="shared" si="404"/>
        <v>#REF!</v>
      </c>
      <c r="EW122" s="252" t="e">
        <f t="shared" si="405"/>
        <v>#REF!</v>
      </c>
      <c r="EX122" s="252" t="e">
        <f t="shared" si="406"/>
        <v>#REF!</v>
      </c>
      <c r="EY122" s="252" t="e">
        <f t="shared" si="407"/>
        <v>#REF!</v>
      </c>
      <c r="EZ122" s="252" t="e">
        <f t="shared" si="408"/>
        <v>#REF!</v>
      </c>
      <c r="FA122" s="252" t="e">
        <f t="shared" si="409"/>
        <v>#REF!</v>
      </c>
      <c r="FB122" s="253" t="str">
        <f t="shared" si="410"/>
        <v/>
      </c>
      <c r="FC122" s="251" t="e">
        <f t="shared" si="411"/>
        <v>#REF!</v>
      </c>
      <c r="FD122" s="252" t="e">
        <f t="shared" si="412"/>
        <v>#REF!</v>
      </c>
      <c r="FE122" s="252" t="e">
        <f t="shared" si="413"/>
        <v>#REF!</v>
      </c>
      <c r="FF122" s="252" t="str">
        <f t="shared" si="414"/>
        <v/>
      </c>
      <c r="FG122" s="252" t="str">
        <f t="shared" si="415"/>
        <v/>
      </c>
      <c r="FH122" s="252" t="str">
        <f t="shared" si="416"/>
        <v/>
      </c>
      <c r="FI122" s="252" t="str">
        <f t="shared" si="417"/>
        <v/>
      </c>
      <c r="FJ122" s="252" t="str">
        <f t="shared" si="418"/>
        <v/>
      </c>
      <c r="FK122" s="252" t="str">
        <f t="shared" si="419"/>
        <v/>
      </c>
      <c r="FL122" s="252" t="str">
        <f t="shared" si="420"/>
        <v/>
      </c>
      <c r="FM122" s="252" t="str">
        <f t="shared" si="421"/>
        <v/>
      </c>
      <c r="FN122" s="253" t="str">
        <f t="shared" si="422"/>
        <v/>
      </c>
      <c r="FO122" s="251" t="str">
        <f t="shared" si="423"/>
        <v/>
      </c>
      <c r="FP122" s="252" t="str">
        <f t="shared" si="424"/>
        <v/>
      </c>
      <c r="FQ122" s="252" t="str">
        <f t="shared" si="425"/>
        <v/>
      </c>
      <c r="FR122" s="252" t="str">
        <f t="shared" si="426"/>
        <v/>
      </c>
      <c r="FS122" s="252" t="str">
        <f t="shared" si="427"/>
        <v/>
      </c>
      <c r="FT122" s="252" t="str">
        <f t="shared" si="428"/>
        <v/>
      </c>
      <c r="FU122" s="252" t="str">
        <f t="shared" si="429"/>
        <v/>
      </c>
      <c r="FV122" s="252" t="str">
        <f t="shared" si="430"/>
        <v/>
      </c>
      <c r="FW122" s="252" t="str">
        <f t="shared" si="431"/>
        <v/>
      </c>
      <c r="FX122" s="252" t="str">
        <f t="shared" si="432"/>
        <v/>
      </c>
      <c r="FY122" s="252" t="str">
        <f t="shared" si="433"/>
        <v/>
      </c>
      <c r="FZ122" s="253" t="str">
        <f t="shared" si="434"/>
        <v/>
      </c>
      <c r="GA122" s="251" t="str">
        <f t="shared" si="435"/>
        <v/>
      </c>
      <c r="GB122" s="252" t="str">
        <f t="shared" si="436"/>
        <v/>
      </c>
      <c r="GC122" s="252" t="str">
        <f t="shared" si="437"/>
        <v/>
      </c>
      <c r="GD122" s="252" t="str">
        <f t="shared" si="438"/>
        <v/>
      </c>
      <c r="GE122" s="252" t="str">
        <f t="shared" si="439"/>
        <v/>
      </c>
      <c r="GF122" s="252" t="str">
        <f t="shared" si="440"/>
        <v/>
      </c>
      <c r="GG122" s="252" t="str">
        <f t="shared" si="441"/>
        <v/>
      </c>
      <c r="GH122" s="252" t="str">
        <f t="shared" si="442"/>
        <v/>
      </c>
      <c r="GI122" s="252" t="str">
        <f t="shared" si="443"/>
        <v/>
      </c>
      <c r="GJ122" s="252" t="str">
        <f t="shared" si="444"/>
        <v/>
      </c>
      <c r="GK122" s="252" t="str">
        <f t="shared" si="445"/>
        <v/>
      </c>
      <c r="GL122" s="253" t="str">
        <f t="shared" si="446"/>
        <v/>
      </c>
      <c r="GM122" s="251" t="str">
        <f t="shared" si="447"/>
        <v/>
      </c>
      <c r="GN122" s="252" t="str">
        <f t="shared" si="448"/>
        <v/>
      </c>
      <c r="GO122" s="252" t="str">
        <f t="shared" si="449"/>
        <v/>
      </c>
      <c r="GP122" s="252" t="str">
        <f t="shared" si="450"/>
        <v/>
      </c>
      <c r="GQ122" s="252" t="str">
        <f t="shared" si="451"/>
        <v/>
      </c>
      <c r="GR122" s="252" t="str">
        <f t="shared" si="452"/>
        <v/>
      </c>
      <c r="GS122" s="252" t="str">
        <f t="shared" si="453"/>
        <v/>
      </c>
      <c r="GT122" s="252" t="str">
        <f t="shared" si="454"/>
        <v/>
      </c>
      <c r="GU122" s="252" t="str">
        <f t="shared" si="455"/>
        <v/>
      </c>
      <c r="GV122" s="252" t="str">
        <f t="shared" si="456"/>
        <v/>
      </c>
      <c r="GW122" s="252" t="str">
        <f t="shared" si="457"/>
        <v/>
      </c>
      <c r="GX122" s="253" t="str">
        <f t="shared" si="458"/>
        <v/>
      </c>
      <c r="GY122" s="248" t="e">
        <f t="shared" si="468"/>
        <v>#REF!</v>
      </c>
      <c r="GZ122" s="249" t="e">
        <f t="shared" si="468"/>
        <v>#REF!</v>
      </c>
      <c r="HA122" s="249">
        <f t="shared" si="468"/>
        <v>0</v>
      </c>
      <c r="HB122" s="249">
        <f t="shared" si="468"/>
        <v>0</v>
      </c>
      <c r="HC122" s="249">
        <f t="shared" si="468"/>
        <v>0</v>
      </c>
      <c r="HD122" s="249">
        <f t="shared" si="468"/>
        <v>0</v>
      </c>
      <c r="HE122" s="249">
        <f t="shared" si="468"/>
        <v>0</v>
      </c>
      <c r="HF122" s="250">
        <f t="shared" si="459"/>
        <v>0</v>
      </c>
      <c r="HG122" s="248" t="e">
        <f t="shared" si="469"/>
        <v>#REF!</v>
      </c>
      <c r="HH122" s="249" t="e">
        <f t="shared" si="469"/>
        <v>#REF!</v>
      </c>
      <c r="HI122" s="249">
        <f t="shared" si="469"/>
        <v>0</v>
      </c>
      <c r="HJ122" s="249">
        <f t="shared" si="469"/>
        <v>0</v>
      </c>
      <c r="HK122" s="249">
        <f t="shared" si="469"/>
        <v>0</v>
      </c>
      <c r="HL122" s="249">
        <f t="shared" si="469"/>
        <v>0</v>
      </c>
      <c r="HM122" s="249">
        <f t="shared" si="469"/>
        <v>0</v>
      </c>
      <c r="HN122" s="250">
        <f t="shared" si="469"/>
        <v>0</v>
      </c>
      <c r="HO122" s="248">
        <f t="shared" si="470"/>
        <v>0</v>
      </c>
      <c r="HP122" s="249">
        <f t="shared" si="470"/>
        <v>0</v>
      </c>
      <c r="HQ122" s="249">
        <f t="shared" si="470"/>
        <v>0</v>
      </c>
      <c r="HR122" s="249">
        <f t="shared" si="470"/>
        <v>0</v>
      </c>
      <c r="HS122" s="249">
        <f t="shared" si="470"/>
        <v>0</v>
      </c>
      <c r="HT122" s="249">
        <f t="shared" si="470"/>
        <v>0</v>
      </c>
      <c r="HU122" s="249">
        <f t="shared" si="470"/>
        <v>0</v>
      </c>
      <c r="HV122" s="250">
        <f t="shared" si="470"/>
        <v>0</v>
      </c>
      <c r="HW122" s="248">
        <f t="shared" si="471"/>
        <v>0</v>
      </c>
      <c r="HX122" s="249">
        <f t="shared" si="471"/>
        <v>0</v>
      </c>
      <c r="HY122" s="249">
        <f t="shared" si="471"/>
        <v>0</v>
      </c>
      <c r="HZ122" s="249">
        <f t="shared" si="471"/>
        <v>0</v>
      </c>
      <c r="IA122" s="249">
        <f t="shared" si="471"/>
        <v>0</v>
      </c>
      <c r="IB122" s="249">
        <f t="shared" si="471"/>
        <v>0</v>
      </c>
      <c r="IC122" s="249">
        <f t="shared" si="471"/>
        <v>0</v>
      </c>
      <c r="ID122" s="250">
        <f t="shared" si="471"/>
        <v>0</v>
      </c>
      <c r="IE122" s="248">
        <f t="shared" si="472"/>
        <v>0</v>
      </c>
      <c r="IF122" s="249">
        <f t="shared" si="472"/>
        <v>0</v>
      </c>
      <c r="IG122" s="249">
        <f t="shared" si="472"/>
        <v>0</v>
      </c>
      <c r="IH122" s="249">
        <f t="shared" si="472"/>
        <v>0</v>
      </c>
      <c r="II122" s="249">
        <f t="shared" si="472"/>
        <v>0</v>
      </c>
      <c r="IJ122" s="249">
        <f t="shared" si="472"/>
        <v>0</v>
      </c>
      <c r="IK122" s="249">
        <f t="shared" si="472"/>
        <v>0</v>
      </c>
      <c r="IL122" s="250">
        <f t="shared" si="472"/>
        <v>0</v>
      </c>
      <c r="IM122" s="251" t="e">
        <f t="shared" si="203"/>
        <v>#REF!</v>
      </c>
      <c r="IN122" s="252" t="e">
        <f t="shared" si="204"/>
        <v>#REF!</v>
      </c>
      <c r="IO122" s="252">
        <f t="shared" si="205"/>
        <v>0</v>
      </c>
      <c r="IP122" s="252">
        <f t="shared" si="206"/>
        <v>0</v>
      </c>
      <c r="IQ122" s="253">
        <f t="shared" si="207"/>
        <v>0</v>
      </c>
      <c r="IR122" s="405" t="e">
        <f t="shared" si="473"/>
        <v>#REF!</v>
      </c>
      <c r="IS122" s="246">
        <f t="shared" si="202"/>
        <v>15</v>
      </c>
      <c r="IT122" s="254" t="e">
        <f t="shared" si="464"/>
        <v>#REF!</v>
      </c>
      <c r="IU122" s="682">
        <v>1800</v>
      </c>
      <c r="IV122" s="410">
        <v>6</v>
      </c>
      <c r="IW122" s="666" t="s">
        <v>259</v>
      </c>
      <c r="IX122" s="667" t="e">
        <f t="shared" si="474"/>
        <v>#REF!</v>
      </c>
      <c r="IY122" s="668" t="e">
        <f t="shared" si="465"/>
        <v>#REF!</v>
      </c>
      <c r="IZ122" s="669">
        <v>3</v>
      </c>
      <c r="JA122" s="670">
        <v>2</v>
      </c>
      <c r="JB122" s="668" t="e">
        <f t="shared" si="466"/>
        <v>#REF!</v>
      </c>
      <c r="JC122" s="669">
        <f t="shared" si="475"/>
        <v>3</v>
      </c>
      <c r="JD122" s="670">
        <f t="shared" si="475"/>
        <v>2</v>
      </c>
      <c r="JE122" s="671" t="e">
        <f t="shared" si="467"/>
        <v>#REF!</v>
      </c>
      <c r="JF122" s="672">
        <v>3</v>
      </c>
      <c r="JG122" s="673">
        <v>2</v>
      </c>
      <c r="JH122" s="671"/>
      <c r="JI122" s="672"/>
      <c r="JJ122" s="673"/>
      <c r="JK122" s="419"/>
      <c r="JL122" s="420"/>
      <c r="JM122" s="421"/>
      <c r="JN122" s="680">
        <v>1</v>
      </c>
      <c r="JO122" s="680">
        <v>1</v>
      </c>
      <c r="JP122" s="680">
        <v>1</v>
      </c>
      <c r="JQ122" s="680">
        <v>1</v>
      </c>
      <c r="JR122" s="681">
        <v>1</v>
      </c>
      <c r="JS122" s="676" t="e">
        <f t="shared" si="201"/>
        <v>#REF!</v>
      </c>
    </row>
    <row r="123" spans="25:279" ht="20.100000000000001" hidden="1" customHeight="1">
      <c r="Y123" s="381" t="e">
        <f>N!IK98</f>
        <v>#REF!</v>
      </c>
      <c r="Z123" s="378" t="s">
        <v>80</v>
      </c>
      <c r="AA123" s="240" t="e">
        <f>IF(AA$32="",IF(AA$31="",(SUMIF(S!$HC$15:$HL$15,'Ciclo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Semaforico'!AA$30,O!$HC98:$HL98))*AA$31),(SUMIF(S!$HC$15:$HL$15,'Ciclo Semaforico'!AA$32,S!$HC98:$HL98)+SUMIF(N!$HC$15:$HL$15,'Ciclo Semaforico'!AA$32,N!$HC98:$HL98)+SUMIF(E!$HC$15:$HL$15,'Ciclo Semaforico'!AA$32,E!$HC98:$HL98)+SUMIF(O!$HC$15:$HL$15,'Ciclo Semaforico'!AA$32,O!$HC98:$HL98))-IF(AA$31="",(SUMIF(S!$HC$15:$HL$15,'Ciclo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Semaforico'!AA$30,O!$HC98:$HL98))*AA$31))</f>
        <v>#REF!</v>
      </c>
      <c r="AB123" s="241" t="e">
        <f>IF(AB$32="",IF(AB$31="",(SUMIF(S!$HC$15:$HL$15,'Ciclo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Semaforico'!AB$30,O!$HC98:$HL98))*AB$31),(SUMIF(S!$HC$15:$HL$15,'Ciclo Semaforico'!AB$32,S!$HC98:$HL98)+SUMIF(N!$HC$15:$HL$15,'Ciclo Semaforico'!AB$32,N!$HC98:$HL98)+SUMIF(E!$HC$15:$HL$15,'Ciclo Semaforico'!AB$32,E!$HC98:$HL98)+SUMIF(O!$HC$15:$HL$15,'Ciclo Semaforico'!AB$32,O!$HC98:$HL98))-IF(AB$31="",(SUMIF(S!$HC$15:$HL$15,'Ciclo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Semaforico'!AB$30,O!$HC98:$HL98))*AB$31))</f>
        <v>#REF!</v>
      </c>
      <c r="AC123" s="241" t="e">
        <f>IF(AC$32="",IF(AC$31="",(SUMIF(S!$HC$15:$HL$15,'Ciclo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Semaforico'!AC$30,O!$HC98:$HL98))*AC$31),(SUMIF(S!$HC$15:$HL$15,'Ciclo Semaforico'!AC$32,S!$HC98:$HL98)+SUMIF(N!$HC$15:$HL$15,'Ciclo Semaforico'!AC$32,N!$HC98:$HL98)+SUMIF(E!$HC$15:$HL$15,'Ciclo Semaforico'!AC$32,E!$HC98:$HL98)+SUMIF(O!$HC$15:$HL$15,'Ciclo Semaforico'!AC$32,O!$HC98:$HL98))-IF(AC$31="",(SUMIF(S!$HC$15:$HL$15,'Ciclo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Semaforico'!AC$30,O!$HC98:$HL98))*AC$31))</f>
        <v>#REF!</v>
      </c>
      <c r="AD123" s="241" t="e">
        <f>IF(AD$32="",IF(AD$31="",(SUMIF(S!$HC$15:$HL$15,'Ciclo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Semaforico'!AD$30,O!$HC98:$HL98))*AD$31),(SUMIF(S!$HC$15:$HL$15,'Ciclo Semaforico'!AD$32,S!$HC98:$HL98)+SUMIF(N!$HC$15:$HL$15,'Ciclo Semaforico'!AD$32,N!$HC98:$HL98)+SUMIF(E!$HC$15:$HL$15,'Ciclo Semaforico'!AD$32,E!$HC98:$HL98)+SUMIF(O!$HC$15:$HL$15,'Ciclo Semaforico'!AD$32,O!$HC98:$HL98))-IF(AD$31="",(SUMIF(S!$HC$15:$HL$15,'Ciclo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Semaforico'!AD$30,O!$HC98:$HL98))*AD$31))</f>
        <v>#REF!</v>
      </c>
      <c r="AE123" s="241" t="e">
        <f>IF(AE$32="",IF(AE$31="",(SUMIF(S!$HC$15:$HL$15,'Ciclo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Semaforico'!AE$30,O!$HC98:$HL98))*AE$31),(SUMIF(S!$HC$15:$HL$15,'Ciclo Semaforico'!AE$32,S!$HC98:$HL98)+SUMIF(N!$HC$15:$HL$15,'Ciclo Semaforico'!AE$32,N!$HC98:$HL98)+SUMIF(E!$HC$15:$HL$15,'Ciclo Semaforico'!AE$32,E!$HC98:$HL98)+SUMIF(O!$HC$15:$HL$15,'Ciclo Semaforico'!AE$32,O!$HC98:$HL98))-IF(AE$31="",(SUMIF(S!$HC$15:$HL$15,'Ciclo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Semaforico'!AE$30,O!$HC98:$HL98))*AE$31))</f>
        <v>#REF!</v>
      </c>
      <c r="AF123" s="241" t="e">
        <f>IF(AF$32="",IF(AF$31="",(SUMIF(S!$HC$15:$HL$15,'Ciclo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Semaforico'!AF$30,O!$HC98:$HL98))*AF$31),(SUMIF(S!$HC$15:$HL$15,'Ciclo Semaforico'!AF$32,S!$HC98:$HL98)+SUMIF(N!$HC$15:$HL$15,'Ciclo Semaforico'!AF$32,N!$HC98:$HL98)+SUMIF(E!$HC$15:$HL$15,'Ciclo Semaforico'!AF$32,E!$HC98:$HL98)+SUMIF(O!$HC$15:$HL$15,'Ciclo Semaforico'!AF$32,O!$HC98:$HL98))-IF(AF$31="",(SUMIF(S!$HC$15:$HL$15,'Ciclo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Semaforico'!AF$30,O!$HC98:$HL98))*AF$31))</f>
        <v>#REF!</v>
      </c>
      <c r="AG123" s="241" t="e">
        <f>IF(AG$32="",IF(AG$31="",(SUMIF(S!$HC$15:$HL$15,'Ciclo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Semaforico'!AG$30,O!$HC98:$HL98))*AG$31),(SUMIF(S!$HC$15:$HL$15,'Ciclo Semaforico'!AG$32,S!$HC98:$HL98)+SUMIF(N!$HC$15:$HL$15,'Ciclo Semaforico'!AG$32,N!$HC98:$HL98)+SUMIF(E!$HC$15:$HL$15,'Ciclo Semaforico'!AG$32,E!$HC98:$HL98)+SUMIF(O!$HC$15:$HL$15,'Ciclo Semaforico'!AG$32,O!$HC98:$HL98))-IF(AG$31="",(SUMIF(S!$HC$15:$HL$15,'Ciclo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Semaforico'!AG$30,O!$HC98:$HL98))*AG$31))</f>
        <v>#REF!</v>
      </c>
      <c r="AH123" s="241" t="e">
        <f>IF(AH$32="",IF(AH$31="",(SUMIF(S!$HC$15:$HL$15,'Ciclo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Semaforico'!AH$30,O!$HC98:$HL98))*AH$31),(SUMIF(S!$HC$15:$HL$15,'Ciclo Semaforico'!AH$32,S!$HC98:$HL98)+SUMIF(N!$HC$15:$HL$15,'Ciclo Semaforico'!AH$32,N!$HC98:$HL98)+SUMIF(E!$HC$15:$HL$15,'Ciclo Semaforico'!AH$32,E!$HC98:$HL98)+SUMIF(O!$HC$15:$HL$15,'Ciclo Semaforico'!AH$32,O!$HC98:$HL98))-IF(AH$31="",(SUMIF(S!$HC$15:$HL$15,'Ciclo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Semaforico'!AH$30,O!$HC98:$HL98))*AH$31))</f>
        <v>#REF!</v>
      </c>
      <c r="AI123" s="241" t="e">
        <f>IF(AI$32="",IF(AI$31="",(SUMIF(S!$HC$15:$HL$15,'Ciclo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Semaforico'!AI$30,O!$HC98:$HL98))*AI$31),(SUMIF(S!$HC$15:$HL$15,'Ciclo Semaforico'!AI$32,S!$HC98:$HL98)+SUMIF(N!$HC$15:$HL$15,'Ciclo Semaforico'!AI$32,N!$HC98:$HL98)+SUMIF(E!$HC$15:$HL$15,'Ciclo Semaforico'!AI$32,E!$HC98:$HL98)+SUMIF(O!$HC$15:$HL$15,'Ciclo Semaforico'!AI$32,O!$HC98:$HL98))-IF(AI$31="",(SUMIF(S!$HC$15:$HL$15,'Ciclo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Semaforico'!AI$30,O!$HC98:$HL98))*AI$31))</f>
        <v>#REF!</v>
      </c>
      <c r="AJ123" s="241" t="e">
        <f>IF(AJ$32="",IF(AJ$31="",(SUMIF(S!$HC$15:$HL$15,'Ciclo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Semaforico'!AJ$30,O!$HC98:$HL98))*AJ$31),(SUMIF(S!$HC$15:$HL$15,'Ciclo Semaforico'!AJ$32,S!$HC98:$HL98)+SUMIF(N!$HC$15:$HL$15,'Ciclo Semaforico'!AJ$32,N!$HC98:$HL98)+SUMIF(E!$HC$15:$HL$15,'Ciclo Semaforico'!AJ$32,E!$HC98:$HL98)+SUMIF(O!$HC$15:$HL$15,'Ciclo Semaforico'!AJ$32,O!$HC98:$HL98))-IF(AJ$31="",(SUMIF(S!$HC$15:$HL$15,'Ciclo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Semaforico'!AJ$30,O!$HC98:$HL98))*AJ$31))</f>
        <v>#REF!</v>
      </c>
      <c r="AK123" s="241" t="e">
        <f>IF(AK$32="",IF(AK$31="",(SUMIF(S!$HC$15:$HL$15,'Ciclo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Semaforico'!AK$30,O!$HC98:$HL98))*AK$31),(SUMIF(S!$HC$15:$HL$15,'Ciclo Semaforico'!AK$32,S!$HC98:$HL98)+SUMIF(N!$HC$15:$HL$15,'Ciclo Semaforico'!AK$32,N!$HC98:$HL98)+SUMIF(E!$HC$15:$HL$15,'Ciclo Semaforico'!AK$32,E!$HC98:$HL98)+SUMIF(O!$HC$15:$HL$15,'Ciclo Semaforico'!AK$32,O!$HC98:$HL98))-IF(AK$31="",(SUMIF(S!$HC$15:$HL$15,'Ciclo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Semaforico'!AK$30,O!$HC98:$HL98))*AK$31))</f>
        <v>#REF!</v>
      </c>
      <c r="AL123" s="242">
        <f>IF(AL$32="",IF(AL$31="",(SUMIF(S!$HC$15:$HL$15,'Ciclo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Semaforico'!AL$30,O!$HC98:$HL98))*AL$31),(SUMIF(S!$HC$15:$HL$15,'Ciclo Semaforico'!AL$32,S!$HC98:$HL98)+SUMIF(N!$HC$15:$HL$15,'Ciclo Semaforico'!AL$32,N!$HC98:$HL98)+SUMIF(E!$HC$15:$HL$15,'Ciclo Semaforico'!AL$32,E!$HC98:$HL98)+SUMIF(O!$HC$15:$HL$15,'Ciclo Semaforico'!AL$32,O!$HC98:$HL98))-IF(AL$31="",(SUMIF(S!$HC$15:$HL$15,'Ciclo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Semaforico'!AL$30,O!$HC98:$HL98))*AL$31))</f>
        <v>0</v>
      </c>
      <c r="AM123" s="240" t="e">
        <f>IF(AM$32="",IF(AM$31="",(SUMIF(S!$HC$15:$HL$15,'Ciclo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Semaforico'!AM$30,O!$HC98:$HL98))*AM$31),(SUMIF(S!$HC$15:$HL$15,'Ciclo Semaforico'!AM$32,S!$HC98:$HL98)+SUMIF(N!$HC$15:$HL$15,'Ciclo Semaforico'!AM$32,N!$HC98:$HL98)+SUMIF(E!$HC$15:$HL$15,'Ciclo Semaforico'!AM$32,E!$HC98:$HL98)+SUMIF(O!$HC$15:$HL$15,'Ciclo Semaforico'!AM$32,O!$HC98:$HL98))-IF(AM$31="",(SUMIF(S!$HC$15:$HL$15,'Ciclo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Semaforico'!AM$30,O!$HC98:$HL98))*AM$31))</f>
        <v>#REF!</v>
      </c>
      <c r="AN123" s="241" t="e">
        <f>IF(AN$32="",IF(AN$31="",(SUMIF(S!$HC$15:$HL$15,'Ciclo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Semaforico'!AN$30,O!$HC98:$HL98))*AN$31),(SUMIF(S!$HC$15:$HL$15,'Ciclo Semaforico'!AN$32,S!$HC98:$HL98)+SUMIF(N!$HC$15:$HL$15,'Ciclo Semaforico'!AN$32,N!$HC98:$HL98)+SUMIF(E!$HC$15:$HL$15,'Ciclo Semaforico'!AN$32,E!$HC98:$HL98)+SUMIF(O!$HC$15:$HL$15,'Ciclo Semaforico'!AN$32,O!$HC98:$HL98))-IF(AN$31="",(SUMIF(S!$HC$15:$HL$15,'Ciclo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Semaforico'!AN$30,O!$HC98:$HL98))*AN$31))</f>
        <v>#REF!</v>
      </c>
      <c r="AO123" s="241" t="e">
        <f>IF(AO$32="",IF(AO$31="",(SUMIF(S!$HC$15:$HL$15,'Ciclo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Semaforico'!AO$30,O!$HC98:$HL98))*AO$31),(SUMIF(S!$HC$15:$HL$15,'Ciclo Semaforico'!AO$32,S!$HC98:$HL98)+SUMIF(N!$HC$15:$HL$15,'Ciclo Semaforico'!AO$32,N!$HC98:$HL98)+SUMIF(E!$HC$15:$HL$15,'Ciclo Semaforico'!AO$32,E!$HC98:$HL98)+SUMIF(O!$HC$15:$HL$15,'Ciclo Semaforico'!AO$32,O!$HC98:$HL98))-IF(AO$31="",(SUMIF(S!$HC$15:$HL$15,'Ciclo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Semaforico'!AO$30,O!$HC98:$HL98))*AO$31))</f>
        <v>#REF!</v>
      </c>
      <c r="AP123" s="241">
        <f>IF(AP$32="",IF(AP$31="",(SUMIF(S!$HC$15:$HL$15,'Ciclo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Semaforico'!AP$30,O!$HC98:$HL98))*AP$31),(SUMIF(S!$HC$15:$HL$15,'Ciclo Semaforico'!AP$32,S!$HC98:$HL98)+SUMIF(N!$HC$15:$HL$15,'Ciclo Semaforico'!AP$32,N!$HC98:$HL98)+SUMIF(E!$HC$15:$HL$15,'Ciclo Semaforico'!AP$32,E!$HC98:$HL98)+SUMIF(O!$HC$15:$HL$15,'Ciclo Semaforico'!AP$32,O!$HC98:$HL98))-IF(AP$31="",(SUMIF(S!$HC$15:$HL$15,'Ciclo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Semaforico'!AP$30,O!$HC98:$HL98))*AP$31))</f>
        <v>0</v>
      </c>
      <c r="AQ123" s="241">
        <f>IF(AQ$32="",IF(AQ$31="",(SUMIF(S!$HC$15:$HL$15,'Ciclo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Semaforico'!AQ$30,O!$HC98:$HL98))*AQ$31),(SUMIF(S!$HC$15:$HL$15,'Ciclo Semaforico'!AQ$32,S!$HC98:$HL98)+SUMIF(N!$HC$15:$HL$15,'Ciclo Semaforico'!AQ$32,N!$HC98:$HL98)+SUMIF(E!$HC$15:$HL$15,'Ciclo Semaforico'!AQ$32,E!$HC98:$HL98)+SUMIF(O!$HC$15:$HL$15,'Ciclo Semaforico'!AQ$32,O!$HC98:$HL98))-IF(AQ$31="",(SUMIF(S!$HC$15:$HL$15,'Ciclo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Semaforico'!AQ$30,O!$HC98:$HL98))*AQ$31))</f>
        <v>0</v>
      </c>
      <c r="AR123" s="241">
        <f>IF(AR$32="",IF(AR$31="",(SUMIF(S!$HC$15:$HL$15,'Ciclo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Semaforico'!AR$30,O!$HC98:$HL98))*AR$31),(SUMIF(S!$HC$15:$HL$15,'Ciclo Semaforico'!AR$32,S!$HC98:$HL98)+SUMIF(N!$HC$15:$HL$15,'Ciclo Semaforico'!AR$32,N!$HC98:$HL98)+SUMIF(E!$HC$15:$HL$15,'Ciclo Semaforico'!AR$32,E!$HC98:$HL98)+SUMIF(O!$HC$15:$HL$15,'Ciclo Semaforico'!AR$32,O!$HC98:$HL98))-IF(AR$31="",(SUMIF(S!$HC$15:$HL$15,'Ciclo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Semaforico'!AR$30,O!$HC98:$HL98))*AR$31))</f>
        <v>0</v>
      </c>
      <c r="AS123" s="241">
        <f>IF(AS$32="",IF(AS$31="",(SUMIF(S!$HC$15:$HL$15,'Ciclo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Semaforico'!AS$30,O!$HC98:$HL98))*AS$31),(SUMIF(S!$HC$15:$HL$15,'Ciclo Semaforico'!AS$32,S!$HC98:$HL98)+SUMIF(N!$HC$15:$HL$15,'Ciclo Semaforico'!AS$32,N!$HC98:$HL98)+SUMIF(E!$HC$15:$HL$15,'Ciclo Semaforico'!AS$32,E!$HC98:$HL98)+SUMIF(O!$HC$15:$HL$15,'Ciclo Semaforico'!AS$32,O!$HC98:$HL98))-IF(AS$31="",(SUMIF(S!$HC$15:$HL$15,'Ciclo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Semaforico'!AS$30,O!$HC98:$HL98))*AS$31))</f>
        <v>0</v>
      </c>
      <c r="AT123" s="241">
        <f>IF(AT$32="",IF(AT$31="",(SUMIF(S!$HC$15:$HL$15,'Ciclo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Semaforico'!AT$30,O!$HC98:$HL98))*AT$31),(SUMIF(S!$HC$15:$HL$15,'Ciclo Semaforico'!AT$32,S!$HC98:$HL98)+SUMIF(N!$HC$15:$HL$15,'Ciclo Semaforico'!AT$32,N!$HC98:$HL98)+SUMIF(E!$HC$15:$HL$15,'Ciclo Semaforico'!AT$32,E!$HC98:$HL98)+SUMIF(O!$HC$15:$HL$15,'Ciclo Semaforico'!AT$32,O!$HC98:$HL98))-IF(AT$31="",(SUMIF(S!$HC$15:$HL$15,'Ciclo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Semaforico'!AT$30,O!$HC98:$HL98))*AT$31))</f>
        <v>0</v>
      </c>
      <c r="AU123" s="241">
        <f>IF(AU$32="",IF(AU$31="",(SUMIF(S!$HC$15:$HL$15,'Ciclo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Semaforico'!AU$30,O!$HC98:$HL98))*AU$31),(SUMIF(S!$HC$15:$HL$15,'Ciclo Semaforico'!AU$32,S!$HC98:$HL98)+SUMIF(N!$HC$15:$HL$15,'Ciclo Semaforico'!AU$32,N!$HC98:$HL98)+SUMIF(E!$HC$15:$HL$15,'Ciclo Semaforico'!AU$32,E!$HC98:$HL98)+SUMIF(O!$HC$15:$HL$15,'Ciclo Semaforico'!AU$32,O!$HC98:$HL98))-IF(AU$31="",(SUMIF(S!$HC$15:$HL$15,'Ciclo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Semaforico'!AU$30,O!$HC98:$HL98))*AU$31))</f>
        <v>0</v>
      </c>
      <c r="AV123" s="241">
        <f>IF(AV$32="",IF(AV$31="",(SUMIF(S!$HC$15:$HL$15,'Ciclo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Semaforico'!AV$30,O!$HC98:$HL98))*AV$31),(SUMIF(S!$HC$15:$HL$15,'Ciclo Semaforico'!AV$32,S!$HC98:$HL98)+SUMIF(N!$HC$15:$HL$15,'Ciclo Semaforico'!AV$32,N!$HC98:$HL98)+SUMIF(E!$HC$15:$HL$15,'Ciclo Semaforico'!AV$32,E!$HC98:$HL98)+SUMIF(O!$HC$15:$HL$15,'Ciclo Semaforico'!AV$32,O!$HC98:$HL98))-IF(AV$31="",(SUMIF(S!$HC$15:$HL$15,'Ciclo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Semaforico'!AV$30,O!$HC98:$HL98))*AV$31))</f>
        <v>0</v>
      </c>
      <c r="AW123" s="241">
        <f>IF(AW$32="",IF(AW$31="",(SUMIF(S!$HC$15:$HL$15,'Ciclo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Semaforico'!AW$30,O!$HC98:$HL98))*AW$31),(SUMIF(S!$HC$15:$HL$15,'Ciclo Semaforico'!AW$32,S!$HC98:$HL98)+SUMIF(N!$HC$15:$HL$15,'Ciclo Semaforico'!AW$32,N!$HC98:$HL98)+SUMIF(E!$HC$15:$HL$15,'Ciclo Semaforico'!AW$32,E!$HC98:$HL98)+SUMIF(O!$HC$15:$HL$15,'Ciclo Semaforico'!AW$32,O!$HC98:$HL98))-IF(AW$31="",(SUMIF(S!$HC$15:$HL$15,'Ciclo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Semaforico'!AW$30,O!$HC98:$HL98))*AW$31))</f>
        <v>0</v>
      </c>
      <c r="AX123" s="242">
        <f>IF(AX$32="",IF(AX$31="",(SUMIF(S!$HC$15:$HL$15,'Ciclo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Semaforico'!AX$30,O!$HC98:$HL98))*AX$31),(SUMIF(S!$HC$15:$HL$15,'Ciclo Semaforico'!AX$32,S!$HC98:$HL98)+SUMIF(N!$HC$15:$HL$15,'Ciclo Semaforico'!AX$32,N!$HC98:$HL98)+SUMIF(E!$HC$15:$HL$15,'Ciclo Semaforico'!AX$32,E!$HC98:$HL98)+SUMIF(O!$HC$15:$HL$15,'Ciclo Semaforico'!AX$32,O!$HC98:$HL98))-IF(AX$31="",(SUMIF(S!$HC$15:$HL$15,'Ciclo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Semaforico'!AX$30,O!$HC98:$HL98))*AX$31))</f>
        <v>0</v>
      </c>
      <c r="AY123" s="240">
        <f>IF(AY$32="",IF(AY$31="",(SUMIF(S!$HC$15:$HL$15,'Ciclo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Semaforico'!AY$30,O!$HC98:$HL98))*AY$31),(SUMIF(S!$HC$15:$HL$15,'Ciclo Semaforico'!AY$32,S!$HC98:$HL98)+SUMIF(N!$HC$15:$HL$15,'Ciclo Semaforico'!AY$32,N!$HC98:$HL98)+SUMIF(E!$HC$15:$HL$15,'Ciclo Semaforico'!AY$32,E!$HC98:$HL98)+SUMIF(O!$HC$15:$HL$15,'Ciclo Semaforico'!AY$32,O!$HC98:$HL98))-IF(AY$31="",(SUMIF(S!$HC$15:$HL$15,'Ciclo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Semaforico'!AY$30,O!$HC98:$HL98))*AY$31))</f>
        <v>0</v>
      </c>
      <c r="AZ123" s="241">
        <f>IF(AZ$32="",IF(AZ$31="",(SUMIF(S!$HC$15:$HL$15,'Ciclo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Semaforico'!AZ$30,O!$HC98:$HL98))*AZ$31),(SUMIF(S!$HC$15:$HL$15,'Ciclo Semaforico'!AZ$32,S!$HC98:$HL98)+SUMIF(N!$HC$15:$HL$15,'Ciclo Semaforico'!AZ$32,N!$HC98:$HL98)+SUMIF(E!$HC$15:$HL$15,'Ciclo Semaforico'!AZ$32,E!$HC98:$HL98)+SUMIF(O!$HC$15:$HL$15,'Ciclo Semaforico'!AZ$32,O!$HC98:$HL98))-IF(AZ$31="",(SUMIF(S!$HC$15:$HL$15,'Ciclo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Semaforico'!AZ$30,O!$HC98:$HL98))*AZ$31))</f>
        <v>0</v>
      </c>
      <c r="BA123" s="241">
        <f>IF(BA$32="",IF(BA$31="",(SUMIF(S!$HC$15:$HL$15,'Ciclo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Semaforico'!BA$30,O!$HC98:$HL98))*BA$31),(SUMIF(S!$HC$15:$HL$15,'Ciclo Semaforico'!BA$32,S!$HC98:$HL98)+SUMIF(N!$HC$15:$HL$15,'Ciclo Semaforico'!BA$32,N!$HC98:$HL98)+SUMIF(E!$HC$15:$HL$15,'Ciclo Semaforico'!BA$32,E!$HC98:$HL98)+SUMIF(O!$HC$15:$HL$15,'Ciclo Semaforico'!BA$32,O!$HC98:$HL98))-IF(BA$31="",(SUMIF(S!$HC$15:$HL$15,'Ciclo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Semaforico'!BA$30,O!$HC98:$HL98))*BA$31))</f>
        <v>0</v>
      </c>
      <c r="BB123" s="241">
        <f>IF(BB$32="",IF(BB$31="",(SUMIF(S!$HC$15:$HL$15,'Ciclo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Semaforico'!BB$30,O!$HC98:$HL98))*BB$31),(SUMIF(S!$HC$15:$HL$15,'Ciclo Semaforico'!BB$32,S!$HC98:$HL98)+SUMIF(N!$HC$15:$HL$15,'Ciclo Semaforico'!BB$32,N!$HC98:$HL98)+SUMIF(E!$HC$15:$HL$15,'Ciclo Semaforico'!BB$32,E!$HC98:$HL98)+SUMIF(O!$HC$15:$HL$15,'Ciclo Semaforico'!BB$32,O!$HC98:$HL98))-IF(BB$31="",(SUMIF(S!$HC$15:$HL$15,'Ciclo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Semaforico'!BB$30,O!$HC98:$HL98))*BB$31))</f>
        <v>0</v>
      </c>
      <c r="BC123" s="241">
        <f>IF(BC$32="",IF(BC$31="",(SUMIF(S!$HC$15:$HL$15,'Ciclo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Semaforico'!BC$30,O!$HC98:$HL98))*BC$31),(SUMIF(S!$HC$15:$HL$15,'Ciclo Semaforico'!BC$32,S!$HC98:$HL98)+SUMIF(N!$HC$15:$HL$15,'Ciclo Semaforico'!BC$32,N!$HC98:$HL98)+SUMIF(E!$HC$15:$HL$15,'Ciclo Semaforico'!BC$32,E!$HC98:$HL98)+SUMIF(O!$HC$15:$HL$15,'Ciclo Semaforico'!BC$32,O!$HC98:$HL98))-IF(BC$31="",(SUMIF(S!$HC$15:$HL$15,'Ciclo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Semaforico'!BC$30,O!$HC98:$HL98))*BC$31))</f>
        <v>0</v>
      </c>
      <c r="BD123" s="241">
        <f>IF(BD$32="",IF(BD$31="",(SUMIF(S!$HC$15:$HL$15,'Ciclo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Semaforico'!BD$30,O!$HC98:$HL98))*BD$31),(SUMIF(S!$HC$15:$HL$15,'Ciclo Semaforico'!BD$32,S!$HC98:$HL98)+SUMIF(N!$HC$15:$HL$15,'Ciclo Semaforico'!BD$32,N!$HC98:$HL98)+SUMIF(E!$HC$15:$HL$15,'Ciclo Semaforico'!BD$32,E!$HC98:$HL98)+SUMIF(O!$HC$15:$HL$15,'Ciclo Semaforico'!BD$32,O!$HC98:$HL98))-IF(BD$31="",(SUMIF(S!$HC$15:$HL$15,'Ciclo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Semaforico'!BD$30,O!$HC98:$HL98))*BD$31))</f>
        <v>0</v>
      </c>
      <c r="BE123" s="241">
        <f>IF(BE$32="",IF(BE$31="",(SUMIF(S!$HC$15:$HL$15,'Ciclo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Semaforico'!BE$30,O!$HC98:$HL98))*BE$31),(SUMIF(S!$HC$15:$HL$15,'Ciclo Semaforico'!BE$32,S!$HC98:$HL98)+SUMIF(N!$HC$15:$HL$15,'Ciclo Semaforico'!BE$32,N!$HC98:$HL98)+SUMIF(E!$HC$15:$HL$15,'Ciclo Semaforico'!BE$32,E!$HC98:$HL98)+SUMIF(O!$HC$15:$HL$15,'Ciclo Semaforico'!BE$32,O!$HC98:$HL98))-IF(BE$31="",(SUMIF(S!$HC$15:$HL$15,'Ciclo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Semaforico'!BE$30,O!$HC98:$HL98))*BE$31))</f>
        <v>0</v>
      </c>
      <c r="BF123" s="241">
        <f>IF(BF$32="",IF(BF$31="",(SUMIF(S!$HC$15:$HL$15,'Ciclo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Semaforico'!BF$30,O!$HC98:$HL98))*BF$31),(SUMIF(S!$HC$15:$HL$15,'Ciclo Semaforico'!BF$32,S!$HC98:$HL98)+SUMIF(N!$HC$15:$HL$15,'Ciclo Semaforico'!BF$32,N!$HC98:$HL98)+SUMIF(E!$HC$15:$HL$15,'Ciclo Semaforico'!BF$32,E!$HC98:$HL98)+SUMIF(O!$HC$15:$HL$15,'Ciclo Semaforico'!BF$32,O!$HC98:$HL98))-IF(BF$31="",(SUMIF(S!$HC$15:$HL$15,'Ciclo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Semaforico'!BF$30,O!$HC98:$HL98))*BF$31))</f>
        <v>0</v>
      </c>
      <c r="BG123" s="241">
        <f>IF(BG$32="",IF(BG$31="",(SUMIF(S!$HC$15:$HL$15,'Ciclo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Semaforico'!BG$30,O!$HC98:$HL98))*BG$31),(SUMIF(S!$HC$15:$HL$15,'Ciclo Semaforico'!BG$32,S!$HC98:$HL98)+SUMIF(N!$HC$15:$HL$15,'Ciclo Semaforico'!BG$32,N!$HC98:$HL98)+SUMIF(E!$HC$15:$HL$15,'Ciclo Semaforico'!BG$32,E!$HC98:$HL98)+SUMIF(O!$HC$15:$HL$15,'Ciclo Semaforico'!BG$32,O!$HC98:$HL98))-IF(BG$31="",(SUMIF(S!$HC$15:$HL$15,'Ciclo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Semaforico'!BG$30,O!$HC98:$HL98))*BG$31))</f>
        <v>0</v>
      </c>
      <c r="BH123" s="241">
        <f>IF(BH$32="",IF(BH$31="",(SUMIF(S!$HC$15:$HL$15,'Ciclo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Semaforico'!BH$30,O!$HC98:$HL98))*BH$31),(SUMIF(S!$HC$15:$HL$15,'Ciclo Semaforico'!BH$32,S!$HC98:$HL98)+SUMIF(N!$HC$15:$HL$15,'Ciclo Semaforico'!BH$32,N!$HC98:$HL98)+SUMIF(E!$HC$15:$HL$15,'Ciclo Semaforico'!BH$32,E!$HC98:$HL98)+SUMIF(O!$HC$15:$HL$15,'Ciclo Semaforico'!BH$32,O!$HC98:$HL98))-IF(BH$31="",(SUMIF(S!$HC$15:$HL$15,'Ciclo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Semaforico'!BH$30,O!$HC98:$HL98))*BH$31))</f>
        <v>0</v>
      </c>
      <c r="BI123" s="241">
        <f>IF(BI$32="",IF(BI$31="",(SUMIF(S!$HC$15:$HL$15,'Ciclo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Semaforico'!BI$30,O!$HC98:$HL98))*BI$31),(SUMIF(S!$HC$15:$HL$15,'Ciclo Semaforico'!BI$32,S!$HC98:$HL98)+SUMIF(N!$HC$15:$HL$15,'Ciclo Semaforico'!BI$32,N!$HC98:$HL98)+SUMIF(E!$HC$15:$HL$15,'Ciclo Semaforico'!BI$32,E!$HC98:$HL98)+SUMIF(O!$HC$15:$HL$15,'Ciclo Semaforico'!BI$32,O!$HC98:$HL98))-IF(BI$31="",(SUMIF(S!$HC$15:$HL$15,'Ciclo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Semaforico'!BI$30,O!$HC98:$HL98))*BI$31))</f>
        <v>0</v>
      </c>
      <c r="BJ123" s="242">
        <f>IF(BJ$32="",IF(BJ$31="",(SUMIF(S!$HC$15:$HL$15,'Ciclo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Semaforico'!BJ$30,O!$HC98:$HL98))*BJ$31),(SUMIF(S!$HC$15:$HL$15,'Ciclo Semaforico'!BJ$32,S!$HC98:$HL98)+SUMIF(N!$HC$15:$HL$15,'Ciclo Semaforico'!BJ$32,N!$HC98:$HL98)+SUMIF(E!$HC$15:$HL$15,'Ciclo Semaforico'!BJ$32,E!$HC98:$HL98)+SUMIF(O!$HC$15:$HL$15,'Ciclo Semaforico'!BJ$32,O!$HC98:$HL98))-IF(BJ$31="",(SUMIF(S!$HC$15:$HL$15,'Ciclo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Semaforico'!BJ$30,O!$HC98:$HL98))*BJ$31))</f>
        <v>0</v>
      </c>
      <c r="BK123" s="240">
        <f>IF(BK$32="",IF(BK$31="",(SUMIF(S!$HC$15:$HL$15,'Ciclo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Semaforico'!BK$30,O!$HC98:$HL98))*BK$31),(SUMIF(S!$HC$15:$HL$15,'Ciclo Semaforico'!BK$32,S!$HC98:$HL98)+SUMIF(N!$HC$15:$HL$15,'Ciclo Semaforico'!BK$32,N!$HC98:$HL98)+SUMIF(E!$HC$15:$HL$15,'Ciclo Semaforico'!BK$32,E!$HC98:$HL98)+SUMIF(O!$HC$15:$HL$15,'Ciclo Semaforico'!BK$32,O!$HC98:$HL98))-IF(BK$31="",(SUMIF(S!$HC$15:$HL$15,'Ciclo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Semaforico'!BK$30,O!$HC98:$HL98))*BK$31))</f>
        <v>0</v>
      </c>
      <c r="BL123" s="241">
        <f>IF(BL$32="",IF(BL$31="",(SUMIF(S!$HC$15:$HL$15,'Ciclo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Semaforico'!BL$30,O!$HC98:$HL98))*BL$31),(SUMIF(S!$HC$15:$HL$15,'Ciclo Semaforico'!BL$32,S!$HC98:$HL98)+SUMIF(N!$HC$15:$HL$15,'Ciclo Semaforico'!BL$32,N!$HC98:$HL98)+SUMIF(E!$HC$15:$HL$15,'Ciclo Semaforico'!BL$32,E!$HC98:$HL98)+SUMIF(O!$HC$15:$HL$15,'Ciclo Semaforico'!BL$32,O!$HC98:$HL98))-IF(BL$31="",(SUMIF(S!$HC$15:$HL$15,'Ciclo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Semaforico'!BL$30,O!$HC98:$HL98))*BL$31))</f>
        <v>0</v>
      </c>
      <c r="BM123" s="241">
        <f>IF(BM$32="",IF(BM$31="",(SUMIF(S!$HC$15:$HL$15,'Ciclo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Semaforico'!BM$30,O!$HC98:$HL98))*BM$31),(SUMIF(S!$HC$15:$HL$15,'Ciclo Semaforico'!BM$32,S!$HC98:$HL98)+SUMIF(N!$HC$15:$HL$15,'Ciclo Semaforico'!BM$32,N!$HC98:$HL98)+SUMIF(E!$HC$15:$HL$15,'Ciclo Semaforico'!BM$32,E!$HC98:$HL98)+SUMIF(O!$HC$15:$HL$15,'Ciclo Semaforico'!BM$32,O!$HC98:$HL98))-IF(BM$31="",(SUMIF(S!$HC$15:$HL$15,'Ciclo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Semaforico'!BM$30,O!$HC98:$HL98))*BM$31))</f>
        <v>0</v>
      </c>
      <c r="BN123" s="241">
        <f>IF(BN$32="",IF(BN$31="",(SUMIF(S!$HC$15:$HL$15,'Ciclo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Semaforico'!BN$30,O!$HC98:$HL98))*BN$31),(SUMIF(S!$HC$15:$HL$15,'Ciclo Semaforico'!BN$32,S!$HC98:$HL98)+SUMIF(N!$HC$15:$HL$15,'Ciclo Semaforico'!BN$32,N!$HC98:$HL98)+SUMIF(E!$HC$15:$HL$15,'Ciclo Semaforico'!BN$32,E!$HC98:$HL98)+SUMIF(O!$HC$15:$HL$15,'Ciclo Semaforico'!BN$32,O!$HC98:$HL98))-IF(BN$31="",(SUMIF(S!$HC$15:$HL$15,'Ciclo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Semaforico'!BN$30,O!$HC98:$HL98))*BN$31))</f>
        <v>0</v>
      </c>
      <c r="BO123" s="241">
        <f>IF(BO$32="",IF(BO$31="",(SUMIF(S!$HC$15:$HL$15,'Ciclo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Semaforico'!BO$30,O!$HC98:$HL98))*BO$31),(SUMIF(S!$HC$15:$HL$15,'Ciclo Semaforico'!BO$32,S!$HC98:$HL98)+SUMIF(N!$HC$15:$HL$15,'Ciclo Semaforico'!BO$32,N!$HC98:$HL98)+SUMIF(E!$HC$15:$HL$15,'Ciclo Semaforico'!BO$32,E!$HC98:$HL98)+SUMIF(O!$HC$15:$HL$15,'Ciclo Semaforico'!BO$32,O!$HC98:$HL98))-IF(BO$31="",(SUMIF(S!$HC$15:$HL$15,'Ciclo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Semaforico'!BO$30,O!$HC98:$HL98))*BO$31))</f>
        <v>0</v>
      </c>
      <c r="BP123" s="241">
        <f>IF(BP$32="",IF(BP$31="",(SUMIF(S!$HC$15:$HL$15,'Ciclo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Semaforico'!BP$30,O!$HC98:$HL98))*BP$31),(SUMIF(S!$HC$15:$HL$15,'Ciclo Semaforico'!BP$32,S!$HC98:$HL98)+SUMIF(N!$HC$15:$HL$15,'Ciclo Semaforico'!BP$32,N!$HC98:$HL98)+SUMIF(E!$HC$15:$HL$15,'Ciclo Semaforico'!BP$32,E!$HC98:$HL98)+SUMIF(O!$HC$15:$HL$15,'Ciclo Semaforico'!BP$32,O!$HC98:$HL98))-IF(BP$31="",(SUMIF(S!$HC$15:$HL$15,'Ciclo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Semaforico'!BP$30,O!$HC98:$HL98))*BP$31))</f>
        <v>0</v>
      </c>
      <c r="BQ123" s="241">
        <f>IF(BQ$32="",IF(BQ$31="",(SUMIF(S!$HC$15:$HL$15,'Ciclo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Semaforico'!BQ$30,O!$HC98:$HL98))*BQ$31),(SUMIF(S!$HC$15:$HL$15,'Ciclo Semaforico'!BQ$32,S!$HC98:$HL98)+SUMIF(N!$HC$15:$HL$15,'Ciclo Semaforico'!BQ$32,N!$HC98:$HL98)+SUMIF(E!$HC$15:$HL$15,'Ciclo Semaforico'!BQ$32,E!$HC98:$HL98)+SUMIF(O!$HC$15:$HL$15,'Ciclo Semaforico'!BQ$32,O!$HC98:$HL98))-IF(BQ$31="",(SUMIF(S!$HC$15:$HL$15,'Ciclo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Semaforico'!BQ$30,O!$HC98:$HL98))*BQ$31))</f>
        <v>0</v>
      </c>
      <c r="BR123" s="241">
        <f>IF(BR$32="",IF(BR$31="",(SUMIF(S!$HC$15:$HL$15,'Ciclo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Semaforico'!BR$30,O!$HC98:$HL98))*BR$31),(SUMIF(S!$HC$15:$HL$15,'Ciclo Semaforico'!BR$32,S!$HC98:$HL98)+SUMIF(N!$HC$15:$HL$15,'Ciclo Semaforico'!BR$32,N!$HC98:$HL98)+SUMIF(E!$HC$15:$HL$15,'Ciclo Semaforico'!BR$32,E!$HC98:$HL98)+SUMIF(O!$HC$15:$HL$15,'Ciclo Semaforico'!BR$32,O!$HC98:$HL98))-IF(BR$31="",(SUMIF(S!$HC$15:$HL$15,'Ciclo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Semaforico'!BR$30,O!$HC98:$HL98))*BR$31))</f>
        <v>0</v>
      </c>
      <c r="BS123" s="241">
        <f>IF(BS$32="",IF(BS$31="",(SUMIF(S!$HC$15:$HL$15,'Ciclo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Semaforico'!BS$30,O!$HC98:$HL98))*BS$31),(SUMIF(S!$HC$15:$HL$15,'Ciclo Semaforico'!BS$32,S!$HC98:$HL98)+SUMIF(N!$HC$15:$HL$15,'Ciclo Semaforico'!BS$32,N!$HC98:$HL98)+SUMIF(E!$HC$15:$HL$15,'Ciclo Semaforico'!BS$32,E!$HC98:$HL98)+SUMIF(O!$HC$15:$HL$15,'Ciclo Semaforico'!BS$32,O!$HC98:$HL98))-IF(BS$31="",(SUMIF(S!$HC$15:$HL$15,'Ciclo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Semaforico'!BS$30,O!$HC98:$HL98))*BS$31))</f>
        <v>0</v>
      </c>
      <c r="BT123" s="241">
        <f>IF(BT$32="",IF(BT$31="",(SUMIF(S!$HC$15:$HL$15,'Ciclo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Semaforico'!BT$30,O!$HC98:$HL98))*BT$31),(SUMIF(S!$HC$15:$HL$15,'Ciclo Semaforico'!BT$32,S!$HC98:$HL98)+SUMIF(N!$HC$15:$HL$15,'Ciclo Semaforico'!BT$32,N!$HC98:$HL98)+SUMIF(E!$HC$15:$HL$15,'Ciclo Semaforico'!BT$32,E!$HC98:$HL98)+SUMIF(O!$HC$15:$HL$15,'Ciclo Semaforico'!BT$32,O!$HC98:$HL98))-IF(BT$31="",(SUMIF(S!$HC$15:$HL$15,'Ciclo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Semaforico'!BT$30,O!$HC98:$HL98))*BT$31))</f>
        <v>0</v>
      </c>
      <c r="BU123" s="241">
        <f>IF(BU$32="",IF(BU$31="",(SUMIF(S!$HC$15:$HL$15,'Ciclo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Semaforico'!BU$30,O!$HC98:$HL98))*BU$31),(SUMIF(S!$HC$15:$HL$15,'Ciclo Semaforico'!BU$32,S!$HC98:$HL98)+SUMIF(N!$HC$15:$HL$15,'Ciclo Semaforico'!BU$32,N!$HC98:$HL98)+SUMIF(E!$HC$15:$HL$15,'Ciclo Semaforico'!BU$32,E!$HC98:$HL98)+SUMIF(O!$HC$15:$HL$15,'Ciclo Semaforico'!BU$32,O!$HC98:$HL98))-IF(BU$31="",(SUMIF(S!$HC$15:$HL$15,'Ciclo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Semaforico'!BU$30,O!$HC98:$HL98))*BU$31))</f>
        <v>0</v>
      </c>
      <c r="BV123" s="242">
        <f>IF(BV$32="",IF(BV$31="",(SUMIF(S!$HC$15:$HL$15,'Ciclo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Semaforico'!BV$30,O!$HC98:$HL98))*BV$31),(SUMIF(S!$HC$15:$HL$15,'Ciclo Semaforico'!BV$32,S!$HC98:$HL98)+SUMIF(N!$HC$15:$HL$15,'Ciclo Semaforico'!BV$32,N!$HC98:$HL98)+SUMIF(E!$HC$15:$HL$15,'Ciclo Semaforico'!BV$32,E!$HC98:$HL98)+SUMIF(O!$HC$15:$HL$15,'Ciclo Semaforico'!BV$32,O!$HC98:$HL98))-IF(BV$31="",(SUMIF(S!$HC$15:$HL$15,'Ciclo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Semaforico'!BV$30,O!$HC98:$HL98))*BV$31))</f>
        <v>0</v>
      </c>
      <c r="BW123" s="240">
        <f>IF(BW$32="",IF(BW$31="",(SUMIF(S!$HC$15:$HL$15,'Ciclo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Semaforico'!BW$30,O!$HC98:$HL98))*BW$31),(SUMIF(S!$HC$15:$HL$15,'Ciclo Semaforico'!BW$32,S!$HC98:$HL98)+SUMIF(N!$HC$15:$HL$15,'Ciclo Semaforico'!BW$32,N!$HC98:$HL98)+SUMIF(E!$HC$15:$HL$15,'Ciclo Semaforico'!BW$32,E!$HC98:$HL98)+SUMIF(O!$HC$15:$HL$15,'Ciclo Semaforico'!BW$32,O!$HC98:$HL98))-IF(BW$31="",(SUMIF(S!$HC$15:$HL$15,'Ciclo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Semaforico'!BW$30,O!$HC98:$HL98))*BW$31))</f>
        <v>0</v>
      </c>
      <c r="BX123" s="241">
        <f>IF(BX$32="",IF(BX$31="",(SUMIF(S!$HC$15:$HL$15,'Ciclo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Semaforico'!BX$30,O!$HC98:$HL98))*BX$31),(SUMIF(S!$HC$15:$HL$15,'Ciclo Semaforico'!BX$32,S!$HC98:$HL98)+SUMIF(N!$HC$15:$HL$15,'Ciclo Semaforico'!BX$32,N!$HC98:$HL98)+SUMIF(E!$HC$15:$HL$15,'Ciclo Semaforico'!BX$32,E!$HC98:$HL98)+SUMIF(O!$HC$15:$HL$15,'Ciclo Semaforico'!BX$32,O!$HC98:$HL98))-IF(BX$31="",(SUMIF(S!$HC$15:$HL$15,'Ciclo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Semaforico'!BX$30,O!$HC98:$HL98))*BX$31))</f>
        <v>0</v>
      </c>
      <c r="BY123" s="241">
        <f>IF(BY$32="",IF(BY$31="",(SUMIF(S!$HC$15:$HL$15,'Ciclo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Semaforico'!BY$30,O!$HC98:$HL98))*BY$31),(SUMIF(S!$HC$15:$HL$15,'Ciclo Semaforico'!BY$32,S!$HC98:$HL98)+SUMIF(N!$HC$15:$HL$15,'Ciclo Semaforico'!BY$32,N!$HC98:$HL98)+SUMIF(E!$HC$15:$HL$15,'Ciclo Semaforico'!BY$32,E!$HC98:$HL98)+SUMIF(O!$HC$15:$HL$15,'Ciclo Semaforico'!BY$32,O!$HC98:$HL98))-IF(BY$31="",(SUMIF(S!$HC$15:$HL$15,'Ciclo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Semaforico'!BY$30,O!$HC98:$HL98))*BY$31))</f>
        <v>0</v>
      </c>
      <c r="BZ123" s="241">
        <f>IF(BZ$32="",IF(BZ$31="",(SUMIF(S!$HC$15:$HL$15,'Ciclo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Semaforico'!BZ$30,O!$HC98:$HL98))*BZ$31),(SUMIF(S!$HC$15:$HL$15,'Ciclo Semaforico'!BZ$32,S!$HC98:$HL98)+SUMIF(N!$HC$15:$HL$15,'Ciclo Semaforico'!BZ$32,N!$HC98:$HL98)+SUMIF(E!$HC$15:$HL$15,'Ciclo Semaforico'!BZ$32,E!$HC98:$HL98)+SUMIF(O!$HC$15:$HL$15,'Ciclo Semaforico'!BZ$32,O!$HC98:$HL98))-IF(BZ$31="",(SUMIF(S!$HC$15:$HL$15,'Ciclo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Semaforico'!BZ$30,O!$HC98:$HL98))*BZ$31))</f>
        <v>0</v>
      </c>
      <c r="CA123" s="241">
        <f>IF(CA$32="",IF(CA$31="",(SUMIF(S!$HC$15:$HL$15,'Ciclo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Semaforico'!CA$30,O!$HC98:$HL98))*CA$31),(SUMIF(S!$HC$15:$HL$15,'Ciclo Semaforico'!CA$32,S!$HC98:$HL98)+SUMIF(N!$HC$15:$HL$15,'Ciclo Semaforico'!CA$32,N!$HC98:$HL98)+SUMIF(E!$HC$15:$HL$15,'Ciclo Semaforico'!CA$32,E!$HC98:$HL98)+SUMIF(O!$HC$15:$HL$15,'Ciclo Semaforico'!CA$32,O!$HC98:$HL98))-IF(CA$31="",(SUMIF(S!$HC$15:$HL$15,'Ciclo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Semaforico'!CA$30,O!$HC98:$HL98))*CA$31))</f>
        <v>0</v>
      </c>
      <c r="CB123" s="241">
        <f>IF(CB$32="",IF(CB$31="",(SUMIF(S!$HC$15:$HL$15,'Ciclo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Semaforico'!CB$30,O!$HC98:$HL98))*CB$31),(SUMIF(S!$HC$15:$HL$15,'Ciclo Semaforico'!CB$32,S!$HC98:$HL98)+SUMIF(N!$HC$15:$HL$15,'Ciclo Semaforico'!CB$32,N!$HC98:$HL98)+SUMIF(E!$HC$15:$HL$15,'Ciclo Semaforico'!CB$32,E!$HC98:$HL98)+SUMIF(O!$HC$15:$HL$15,'Ciclo Semaforico'!CB$32,O!$HC98:$HL98))-IF(CB$31="",(SUMIF(S!$HC$15:$HL$15,'Ciclo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Semaforico'!CB$30,O!$HC98:$HL98))*CB$31))</f>
        <v>0</v>
      </c>
      <c r="CC123" s="241">
        <f>IF(CC$32="",IF(CC$31="",(SUMIF(S!$HC$15:$HL$15,'Ciclo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Semaforico'!CC$30,O!$HC98:$HL98))*CC$31),(SUMIF(S!$HC$15:$HL$15,'Ciclo Semaforico'!CC$32,S!$HC98:$HL98)+SUMIF(N!$HC$15:$HL$15,'Ciclo Semaforico'!CC$32,N!$HC98:$HL98)+SUMIF(E!$HC$15:$HL$15,'Ciclo Semaforico'!CC$32,E!$HC98:$HL98)+SUMIF(O!$HC$15:$HL$15,'Ciclo Semaforico'!CC$32,O!$HC98:$HL98))-IF(CC$31="",(SUMIF(S!$HC$15:$HL$15,'Ciclo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Semaforico'!CC$30,O!$HC98:$HL98))*CC$31))</f>
        <v>0</v>
      </c>
      <c r="CD123" s="241">
        <f>IF(CD$32="",IF(CD$31="",(SUMIF(S!$HC$15:$HL$15,'Ciclo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Semaforico'!CD$30,O!$HC98:$HL98))*CD$31),(SUMIF(S!$HC$15:$HL$15,'Ciclo Semaforico'!CD$32,S!$HC98:$HL98)+SUMIF(N!$HC$15:$HL$15,'Ciclo Semaforico'!CD$32,N!$HC98:$HL98)+SUMIF(E!$HC$15:$HL$15,'Ciclo Semaforico'!CD$32,E!$HC98:$HL98)+SUMIF(O!$HC$15:$HL$15,'Ciclo Semaforico'!CD$32,O!$HC98:$HL98))-IF(CD$31="",(SUMIF(S!$HC$15:$HL$15,'Ciclo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Semaforico'!CD$30,O!$HC98:$HL98))*CD$31))</f>
        <v>0</v>
      </c>
      <c r="CE123" s="241">
        <f>IF(CE$32="",IF(CE$31="",(SUMIF(S!$HC$15:$HL$15,'Ciclo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Semaforico'!CE$30,O!$HC98:$HL98))*CE$31),(SUMIF(S!$HC$15:$HL$15,'Ciclo Semaforico'!CE$32,S!$HC98:$HL98)+SUMIF(N!$HC$15:$HL$15,'Ciclo Semaforico'!CE$32,N!$HC98:$HL98)+SUMIF(E!$HC$15:$HL$15,'Ciclo Semaforico'!CE$32,E!$HC98:$HL98)+SUMIF(O!$HC$15:$HL$15,'Ciclo Semaforico'!CE$32,O!$HC98:$HL98))-IF(CE$31="",(SUMIF(S!$HC$15:$HL$15,'Ciclo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Semaforico'!CE$30,O!$HC98:$HL98))*CE$31))</f>
        <v>0</v>
      </c>
      <c r="CF123" s="241">
        <f>IF(CF$32="",IF(CF$31="",(SUMIF(S!$HC$15:$HL$15,'Ciclo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Semaforico'!CF$30,O!$HC98:$HL98))*CF$31),(SUMIF(S!$HC$15:$HL$15,'Ciclo Semaforico'!CF$32,S!$HC98:$HL98)+SUMIF(N!$HC$15:$HL$15,'Ciclo Semaforico'!CF$32,N!$HC98:$HL98)+SUMIF(E!$HC$15:$HL$15,'Ciclo Semaforico'!CF$32,E!$HC98:$HL98)+SUMIF(O!$HC$15:$HL$15,'Ciclo Semaforico'!CF$32,O!$HC98:$HL98))-IF(CF$31="",(SUMIF(S!$HC$15:$HL$15,'Ciclo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Semaforico'!CF$30,O!$HC98:$HL98))*CF$31))</f>
        <v>0</v>
      </c>
      <c r="CG123" s="241">
        <f>IF(CG$32="",IF(CG$31="",(SUMIF(S!$HC$15:$HL$15,'Ciclo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Semaforico'!CG$30,O!$HC98:$HL98))*CG$31),(SUMIF(S!$HC$15:$HL$15,'Ciclo Semaforico'!CG$32,S!$HC98:$HL98)+SUMIF(N!$HC$15:$HL$15,'Ciclo Semaforico'!CG$32,N!$HC98:$HL98)+SUMIF(E!$HC$15:$HL$15,'Ciclo Semaforico'!CG$32,E!$HC98:$HL98)+SUMIF(O!$HC$15:$HL$15,'Ciclo Semaforico'!CG$32,O!$HC98:$HL98))-IF(CG$31="",(SUMIF(S!$HC$15:$HL$15,'Ciclo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Semaforico'!CG$30,O!$HC98:$HL98))*CG$31))</f>
        <v>0</v>
      </c>
      <c r="CH123" s="242">
        <f>IF(CH$32="",IF(CH$31="",(SUMIF(S!$HC$15:$HL$15,'Ciclo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Semaforico'!CH$30,O!$HC98:$HL98))*CH$31),(SUMIF(S!$HC$15:$HL$15,'Ciclo Semaforico'!CH$32,S!$HC98:$HL98)+SUMIF(N!$HC$15:$HL$15,'Ciclo Semaforico'!CH$32,N!$HC98:$HL98)+SUMIF(E!$HC$15:$HL$15,'Ciclo Semaforico'!CH$32,E!$HC98:$HL98)+SUMIF(O!$HC$15:$HL$15,'Ciclo Semaforico'!CH$32,O!$HC98:$HL98))-IF(CH$31="",(SUMIF(S!$HC$15:$HL$15,'Ciclo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Semaforico'!CH$30,O!$HC98:$HL98))*CH$31))</f>
        <v>0</v>
      </c>
      <c r="CI123" s="240" t="e">
        <f t="shared" si="339"/>
        <v>#REF!</v>
      </c>
      <c r="CJ123" s="241" t="e">
        <f t="shared" si="340"/>
        <v>#REF!</v>
      </c>
      <c r="CK123" s="241" t="e">
        <f t="shared" si="341"/>
        <v>#REF!</v>
      </c>
      <c r="CL123" s="241" t="e">
        <f t="shared" si="342"/>
        <v>#REF!</v>
      </c>
      <c r="CM123" s="241" t="e">
        <f t="shared" si="343"/>
        <v>#REF!</v>
      </c>
      <c r="CN123" s="241" t="e">
        <f t="shared" si="344"/>
        <v>#REF!</v>
      </c>
      <c r="CO123" s="241" t="e">
        <f t="shared" si="345"/>
        <v>#REF!</v>
      </c>
      <c r="CP123" s="241" t="e">
        <f t="shared" si="346"/>
        <v>#REF!</v>
      </c>
      <c r="CQ123" s="241" t="e">
        <f t="shared" si="347"/>
        <v>#REF!</v>
      </c>
      <c r="CR123" s="241" t="e">
        <f t="shared" si="348"/>
        <v>#REF!</v>
      </c>
      <c r="CS123" s="241" t="e">
        <f t="shared" si="349"/>
        <v>#REF!</v>
      </c>
      <c r="CT123" s="242">
        <f t="shared" si="350"/>
        <v>0</v>
      </c>
      <c r="CU123" s="240" t="e">
        <f t="shared" si="351"/>
        <v>#REF!</v>
      </c>
      <c r="CV123" s="241" t="e">
        <f t="shared" si="352"/>
        <v>#REF!</v>
      </c>
      <c r="CW123" s="241" t="e">
        <f t="shared" si="353"/>
        <v>#REF!</v>
      </c>
      <c r="CX123" s="241">
        <f t="shared" si="354"/>
        <v>0</v>
      </c>
      <c r="CY123" s="241">
        <f t="shared" si="355"/>
        <v>0</v>
      </c>
      <c r="CZ123" s="241">
        <f t="shared" si="356"/>
        <v>0</v>
      </c>
      <c r="DA123" s="241">
        <f t="shared" si="357"/>
        <v>0</v>
      </c>
      <c r="DB123" s="241">
        <f t="shared" si="358"/>
        <v>0</v>
      </c>
      <c r="DC123" s="241">
        <f t="shared" si="359"/>
        <v>0</v>
      </c>
      <c r="DD123" s="241">
        <f t="shared" si="360"/>
        <v>0</v>
      </c>
      <c r="DE123" s="241">
        <f t="shared" si="361"/>
        <v>0</v>
      </c>
      <c r="DF123" s="242">
        <f t="shared" si="362"/>
        <v>0</v>
      </c>
      <c r="DG123" s="240">
        <f t="shared" si="363"/>
        <v>0</v>
      </c>
      <c r="DH123" s="241">
        <f t="shared" si="364"/>
        <v>0</v>
      </c>
      <c r="DI123" s="241">
        <f t="shared" si="365"/>
        <v>0</v>
      </c>
      <c r="DJ123" s="241">
        <f t="shared" si="366"/>
        <v>0</v>
      </c>
      <c r="DK123" s="241">
        <f t="shared" si="367"/>
        <v>0</v>
      </c>
      <c r="DL123" s="241">
        <f t="shared" si="368"/>
        <v>0</v>
      </c>
      <c r="DM123" s="241">
        <f t="shared" si="369"/>
        <v>0</v>
      </c>
      <c r="DN123" s="241">
        <f t="shared" si="370"/>
        <v>0</v>
      </c>
      <c r="DO123" s="241">
        <f t="shared" si="371"/>
        <v>0</v>
      </c>
      <c r="DP123" s="241">
        <f t="shared" si="372"/>
        <v>0</v>
      </c>
      <c r="DQ123" s="241">
        <f t="shared" si="373"/>
        <v>0</v>
      </c>
      <c r="DR123" s="242">
        <f t="shared" si="374"/>
        <v>0</v>
      </c>
      <c r="DS123" s="240">
        <f t="shared" si="375"/>
        <v>0</v>
      </c>
      <c r="DT123" s="241">
        <f t="shared" si="376"/>
        <v>0</v>
      </c>
      <c r="DU123" s="241">
        <f t="shared" si="377"/>
        <v>0</v>
      </c>
      <c r="DV123" s="241">
        <f t="shared" si="378"/>
        <v>0</v>
      </c>
      <c r="DW123" s="241">
        <f t="shared" si="379"/>
        <v>0</v>
      </c>
      <c r="DX123" s="241">
        <f t="shared" si="380"/>
        <v>0</v>
      </c>
      <c r="DY123" s="241">
        <f t="shared" si="381"/>
        <v>0</v>
      </c>
      <c r="DZ123" s="241">
        <f t="shared" si="382"/>
        <v>0</v>
      </c>
      <c r="EA123" s="241">
        <f t="shared" si="383"/>
        <v>0</v>
      </c>
      <c r="EB123" s="241">
        <f t="shared" si="384"/>
        <v>0</v>
      </c>
      <c r="EC123" s="241">
        <f t="shared" si="385"/>
        <v>0</v>
      </c>
      <c r="ED123" s="242">
        <f t="shared" si="386"/>
        <v>0</v>
      </c>
      <c r="EE123" s="240">
        <f t="shared" si="387"/>
        <v>0</v>
      </c>
      <c r="EF123" s="241">
        <f t="shared" si="388"/>
        <v>0</v>
      </c>
      <c r="EG123" s="241">
        <f t="shared" si="389"/>
        <v>0</v>
      </c>
      <c r="EH123" s="241">
        <f t="shared" si="390"/>
        <v>0</v>
      </c>
      <c r="EI123" s="241">
        <f t="shared" si="391"/>
        <v>0</v>
      </c>
      <c r="EJ123" s="241">
        <f t="shared" si="392"/>
        <v>0</v>
      </c>
      <c r="EK123" s="241">
        <f t="shared" si="393"/>
        <v>0</v>
      </c>
      <c r="EL123" s="241">
        <f t="shared" si="394"/>
        <v>0</v>
      </c>
      <c r="EM123" s="241">
        <f t="shared" si="395"/>
        <v>0</v>
      </c>
      <c r="EN123" s="241">
        <f t="shared" si="396"/>
        <v>0</v>
      </c>
      <c r="EO123" s="241">
        <f t="shared" si="397"/>
        <v>0</v>
      </c>
      <c r="EP123" s="242">
        <f t="shared" si="398"/>
        <v>0</v>
      </c>
      <c r="EQ123" s="251" t="e">
        <f t="shared" si="399"/>
        <v>#REF!</v>
      </c>
      <c r="ER123" s="252" t="e">
        <f t="shared" si="400"/>
        <v>#REF!</v>
      </c>
      <c r="ES123" s="252" t="e">
        <f t="shared" si="401"/>
        <v>#REF!</v>
      </c>
      <c r="ET123" s="252" t="e">
        <f t="shared" si="402"/>
        <v>#REF!</v>
      </c>
      <c r="EU123" s="252" t="e">
        <f t="shared" si="403"/>
        <v>#REF!</v>
      </c>
      <c r="EV123" s="252" t="e">
        <f t="shared" si="404"/>
        <v>#REF!</v>
      </c>
      <c r="EW123" s="252" t="e">
        <f t="shared" si="405"/>
        <v>#REF!</v>
      </c>
      <c r="EX123" s="252" t="e">
        <f t="shared" si="406"/>
        <v>#REF!</v>
      </c>
      <c r="EY123" s="252" t="e">
        <f t="shared" si="407"/>
        <v>#REF!</v>
      </c>
      <c r="EZ123" s="252" t="e">
        <f t="shared" si="408"/>
        <v>#REF!</v>
      </c>
      <c r="FA123" s="252" t="e">
        <f t="shared" si="409"/>
        <v>#REF!</v>
      </c>
      <c r="FB123" s="253" t="str">
        <f t="shared" si="410"/>
        <v/>
      </c>
      <c r="FC123" s="251" t="e">
        <f t="shared" si="411"/>
        <v>#REF!</v>
      </c>
      <c r="FD123" s="252" t="e">
        <f t="shared" si="412"/>
        <v>#REF!</v>
      </c>
      <c r="FE123" s="252" t="e">
        <f t="shared" si="413"/>
        <v>#REF!</v>
      </c>
      <c r="FF123" s="252" t="str">
        <f t="shared" si="414"/>
        <v/>
      </c>
      <c r="FG123" s="252" t="str">
        <f t="shared" si="415"/>
        <v/>
      </c>
      <c r="FH123" s="252" t="str">
        <f t="shared" si="416"/>
        <v/>
      </c>
      <c r="FI123" s="252" t="str">
        <f t="shared" si="417"/>
        <v/>
      </c>
      <c r="FJ123" s="252" t="str">
        <f t="shared" si="418"/>
        <v/>
      </c>
      <c r="FK123" s="252" t="str">
        <f t="shared" si="419"/>
        <v/>
      </c>
      <c r="FL123" s="252" t="str">
        <f t="shared" si="420"/>
        <v/>
      </c>
      <c r="FM123" s="252" t="str">
        <f t="shared" si="421"/>
        <v/>
      </c>
      <c r="FN123" s="253" t="str">
        <f t="shared" si="422"/>
        <v/>
      </c>
      <c r="FO123" s="251" t="str">
        <f t="shared" si="423"/>
        <v/>
      </c>
      <c r="FP123" s="252" t="str">
        <f t="shared" si="424"/>
        <v/>
      </c>
      <c r="FQ123" s="252" t="str">
        <f t="shared" si="425"/>
        <v/>
      </c>
      <c r="FR123" s="252" t="str">
        <f t="shared" si="426"/>
        <v/>
      </c>
      <c r="FS123" s="252" t="str">
        <f t="shared" si="427"/>
        <v/>
      </c>
      <c r="FT123" s="252" t="str">
        <f t="shared" si="428"/>
        <v/>
      </c>
      <c r="FU123" s="252" t="str">
        <f t="shared" si="429"/>
        <v/>
      </c>
      <c r="FV123" s="252" t="str">
        <f t="shared" si="430"/>
        <v/>
      </c>
      <c r="FW123" s="252" t="str">
        <f t="shared" si="431"/>
        <v/>
      </c>
      <c r="FX123" s="252" t="str">
        <f t="shared" si="432"/>
        <v/>
      </c>
      <c r="FY123" s="252" t="str">
        <f t="shared" si="433"/>
        <v/>
      </c>
      <c r="FZ123" s="253" t="str">
        <f t="shared" si="434"/>
        <v/>
      </c>
      <c r="GA123" s="251" t="str">
        <f t="shared" si="435"/>
        <v/>
      </c>
      <c r="GB123" s="252" t="str">
        <f t="shared" si="436"/>
        <v/>
      </c>
      <c r="GC123" s="252" t="str">
        <f t="shared" si="437"/>
        <v/>
      </c>
      <c r="GD123" s="252" t="str">
        <f t="shared" si="438"/>
        <v/>
      </c>
      <c r="GE123" s="252" t="str">
        <f t="shared" si="439"/>
        <v/>
      </c>
      <c r="GF123" s="252" t="str">
        <f t="shared" si="440"/>
        <v/>
      </c>
      <c r="GG123" s="252" t="str">
        <f t="shared" si="441"/>
        <v/>
      </c>
      <c r="GH123" s="252" t="str">
        <f t="shared" si="442"/>
        <v/>
      </c>
      <c r="GI123" s="252" t="str">
        <f t="shared" si="443"/>
        <v/>
      </c>
      <c r="GJ123" s="252" t="str">
        <f t="shared" si="444"/>
        <v/>
      </c>
      <c r="GK123" s="252" t="str">
        <f t="shared" si="445"/>
        <v/>
      </c>
      <c r="GL123" s="253" t="str">
        <f t="shared" si="446"/>
        <v/>
      </c>
      <c r="GM123" s="251" t="str">
        <f t="shared" si="447"/>
        <v/>
      </c>
      <c r="GN123" s="252" t="str">
        <f t="shared" si="448"/>
        <v/>
      </c>
      <c r="GO123" s="252" t="str">
        <f t="shared" si="449"/>
        <v/>
      </c>
      <c r="GP123" s="252" t="str">
        <f t="shared" si="450"/>
        <v/>
      </c>
      <c r="GQ123" s="252" t="str">
        <f t="shared" si="451"/>
        <v/>
      </c>
      <c r="GR123" s="252" t="str">
        <f t="shared" si="452"/>
        <v/>
      </c>
      <c r="GS123" s="252" t="str">
        <f t="shared" si="453"/>
        <v/>
      </c>
      <c r="GT123" s="252" t="str">
        <f t="shared" si="454"/>
        <v/>
      </c>
      <c r="GU123" s="252" t="str">
        <f t="shared" si="455"/>
        <v/>
      </c>
      <c r="GV123" s="252" t="str">
        <f t="shared" si="456"/>
        <v/>
      </c>
      <c r="GW123" s="252" t="str">
        <f t="shared" si="457"/>
        <v/>
      </c>
      <c r="GX123" s="253" t="str">
        <f t="shared" si="458"/>
        <v/>
      </c>
      <c r="GY123" s="248" t="e">
        <f t="shared" si="468"/>
        <v>#REF!</v>
      </c>
      <c r="GZ123" s="249" t="e">
        <f t="shared" si="468"/>
        <v>#REF!</v>
      </c>
      <c r="HA123" s="249">
        <f t="shared" si="468"/>
        <v>0</v>
      </c>
      <c r="HB123" s="249">
        <f t="shared" si="468"/>
        <v>0</v>
      </c>
      <c r="HC123" s="249">
        <f t="shared" si="468"/>
        <v>0</v>
      </c>
      <c r="HD123" s="249">
        <f t="shared" si="468"/>
        <v>0</v>
      </c>
      <c r="HE123" s="249">
        <f t="shared" si="468"/>
        <v>0</v>
      </c>
      <c r="HF123" s="250">
        <f t="shared" si="459"/>
        <v>0</v>
      </c>
      <c r="HG123" s="248" t="e">
        <f t="shared" si="469"/>
        <v>#REF!</v>
      </c>
      <c r="HH123" s="249" t="e">
        <f t="shared" si="469"/>
        <v>#REF!</v>
      </c>
      <c r="HI123" s="249">
        <f t="shared" si="469"/>
        <v>0</v>
      </c>
      <c r="HJ123" s="249">
        <f t="shared" si="469"/>
        <v>0</v>
      </c>
      <c r="HK123" s="249">
        <f t="shared" si="469"/>
        <v>0</v>
      </c>
      <c r="HL123" s="249">
        <f t="shared" si="469"/>
        <v>0</v>
      </c>
      <c r="HM123" s="249">
        <f t="shared" si="469"/>
        <v>0</v>
      </c>
      <c r="HN123" s="250">
        <f t="shared" si="469"/>
        <v>0</v>
      </c>
      <c r="HO123" s="248">
        <f t="shared" si="470"/>
        <v>0</v>
      </c>
      <c r="HP123" s="249">
        <f t="shared" si="470"/>
        <v>0</v>
      </c>
      <c r="HQ123" s="249">
        <f t="shared" si="470"/>
        <v>0</v>
      </c>
      <c r="HR123" s="249">
        <f t="shared" si="470"/>
        <v>0</v>
      </c>
      <c r="HS123" s="249">
        <f t="shared" si="470"/>
        <v>0</v>
      </c>
      <c r="HT123" s="249">
        <f t="shared" si="470"/>
        <v>0</v>
      </c>
      <c r="HU123" s="249">
        <f t="shared" si="470"/>
        <v>0</v>
      </c>
      <c r="HV123" s="250">
        <f t="shared" si="470"/>
        <v>0</v>
      </c>
      <c r="HW123" s="248">
        <f t="shared" si="471"/>
        <v>0</v>
      </c>
      <c r="HX123" s="249">
        <f t="shared" si="471"/>
        <v>0</v>
      </c>
      <c r="HY123" s="249">
        <f t="shared" si="471"/>
        <v>0</v>
      </c>
      <c r="HZ123" s="249">
        <f t="shared" si="471"/>
        <v>0</v>
      </c>
      <c r="IA123" s="249">
        <f t="shared" si="471"/>
        <v>0</v>
      </c>
      <c r="IB123" s="249">
        <f t="shared" si="471"/>
        <v>0</v>
      </c>
      <c r="IC123" s="249">
        <f t="shared" si="471"/>
        <v>0</v>
      </c>
      <c r="ID123" s="250">
        <f t="shared" si="471"/>
        <v>0</v>
      </c>
      <c r="IE123" s="248">
        <f t="shared" si="472"/>
        <v>0</v>
      </c>
      <c r="IF123" s="249">
        <f t="shared" si="472"/>
        <v>0</v>
      </c>
      <c r="IG123" s="249">
        <f t="shared" si="472"/>
        <v>0</v>
      </c>
      <c r="IH123" s="249">
        <f t="shared" si="472"/>
        <v>0</v>
      </c>
      <c r="II123" s="249">
        <f t="shared" si="472"/>
        <v>0</v>
      </c>
      <c r="IJ123" s="249">
        <f t="shared" si="472"/>
        <v>0</v>
      </c>
      <c r="IK123" s="249">
        <f t="shared" si="472"/>
        <v>0</v>
      </c>
      <c r="IL123" s="250">
        <f t="shared" si="472"/>
        <v>0</v>
      </c>
      <c r="IM123" s="251" t="e">
        <f t="shared" si="203"/>
        <v>#REF!</v>
      </c>
      <c r="IN123" s="252" t="e">
        <f t="shared" si="204"/>
        <v>#REF!</v>
      </c>
      <c r="IO123" s="252">
        <f t="shared" si="205"/>
        <v>0</v>
      </c>
      <c r="IP123" s="252">
        <f t="shared" si="206"/>
        <v>0</v>
      </c>
      <c r="IQ123" s="253">
        <f t="shared" si="207"/>
        <v>0</v>
      </c>
      <c r="IR123" s="405" t="e">
        <f t="shared" si="473"/>
        <v>#REF!</v>
      </c>
      <c r="IS123" s="246">
        <f t="shared" si="202"/>
        <v>15</v>
      </c>
      <c r="IT123" s="254" t="e">
        <f t="shared" si="464"/>
        <v>#REF!</v>
      </c>
      <c r="IU123" s="682">
        <v>1800</v>
      </c>
      <c r="IV123" s="410">
        <v>6</v>
      </c>
      <c r="IW123" s="666" t="s">
        <v>260</v>
      </c>
      <c r="IX123" s="667" t="e">
        <f t="shared" si="474"/>
        <v>#REF!</v>
      </c>
      <c r="IY123" s="668" t="e">
        <f t="shared" si="465"/>
        <v>#REF!</v>
      </c>
      <c r="IZ123" s="669">
        <v>3</v>
      </c>
      <c r="JA123" s="670">
        <v>2</v>
      </c>
      <c r="JB123" s="668" t="e">
        <f t="shared" si="466"/>
        <v>#REF!</v>
      </c>
      <c r="JC123" s="669">
        <f t="shared" si="475"/>
        <v>3</v>
      </c>
      <c r="JD123" s="670">
        <f t="shared" si="475"/>
        <v>2</v>
      </c>
      <c r="JE123" s="671" t="e">
        <f t="shared" si="467"/>
        <v>#REF!</v>
      </c>
      <c r="JF123" s="672">
        <v>3</v>
      </c>
      <c r="JG123" s="673">
        <v>2</v>
      </c>
      <c r="JH123" s="671"/>
      <c r="JI123" s="672"/>
      <c r="JJ123" s="673"/>
      <c r="JK123" s="419"/>
      <c r="JL123" s="420"/>
      <c r="JM123" s="421"/>
      <c r="JN123" s="680">
        <v>1</v>
      </c>
      <c r="JO123" s="680">
        <v>1</v>
      </c>
      <c r="JP123" s="680">
        <v>1</v>
      </c>
      <c r="JQ123" s="680">
        <v>1</v>
      </c>
      <c r="JR123" s="681">
        <v>1</v>
      </c>
      <c r="JS123" s="676" t="e">
        <f t="shared" si="201"/>
        <v>#REF!</v>
      </c>
    </row>
    <row r="124" spans="25:279" ht="20.100000000000001" hidden="1" customHeight="1">
      <c r="Y124" s="381" t="e">
        <f>N!IK99</f>
        <v>#REF!</v>
      </c>
      <c r="Z124" s="378" t="s">
        <v>81</v>
      </c>
      <c r="AA124" s="240" t="e">
        <f>IF(AA$32="",IF(AA$31="",(SUMIF(S!$HC$15:$HL$15,'Ciclo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Semaforico'!AA$30,O!$HC99:$HL99))*AA$31),(SUMIF(S!$HC$15:$HL$15,'Ciclo Semaforico'!AA$32,S!$HC99:$HL99)+SUMIF(N!$HC$15:$HL$15,'Ciclo Semaforico'!AA$32,N!$HC99:$HL99)+SUMIF(E!$HC$15:$HL$15,'Ciclo Semaforico'!AA$32,E!$HC99:$HL99)+SUMIF(O!$HC$15:$HL$15,'Ciclo Semaforico'!AA$32,O!$HC99:$HL99))-IF(AA$31="",(SUMIF(S!$HC$15:$HL$15,'Ciclo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Semaforico'!AA$30,O!$HC99:$HL99))*AA$31))</f>
        <v>#REF!</v>
      </c>
      <c r="AB124" s="241" t="e">
        <f>IF(AB$32="",IF(AB$31="",(SUMIF(S!$HC$15:$HL$15,'Ciclo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Semaforico'!AB$30,O!$HC99:$HL99))*AB$31),(SUMIF(S!$HC$15:$HL$15,'Ciclo Semaforico'!AB$32,S!$HC99:$HL99)+SUMIF(N!$HC$15:$HL$15,'Ciclo Semaforico'!AB$32,N!$HC99:$HL99)+SUMIF(E!$HC$15:$HL$15,'Ciclo Semaforico'!AB$32,E!$HC99:$HL99)+SUMIF(O!$HC$15:$HL$15,'Ciclo Semaforico'!AB$32,O!$HC99:$HL99))-IF(AB$31="",(SUMIF(S!$HC$15:$HL$15,'Ciclo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Semaforico'!AB$30,O!$HC99:$HL99))*AB$31))</f>
        <v>#REF!</v>
      </c>
      <c r="AC124" s="241" t="e">
        <f>IF(AC$32="",IF(AC$31="",(SUMIF(S!$HC$15:$HL$15,'Ciclo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Semaforico'!AC$30,O!$HC99:$HL99))*AC$31),(SUMIF(S!$HC$15:$HL$15,'Ciclo Semaforico'!AC$32,S!$HC99:$HL99)+SUMIF(N!$HC$15:$HL$15,'Ciclo Semaforico'!AC$32,N!$HC99:$HL99)+SUMIF(E!$HC$15:$HL$15,'Ciclo Semaforico'!AC$32,E!$HC99:$HL99)+SUMIF(O!$HC$15:$HL$15,'Ciclo Semaforico'!AC$32,O!$HC99:$HL99))-IF(AC$31="",(SUMIF(S!$HC$15:$HL$15,'Ciclo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Semaforico'!AC$30,O!$HC99:$HL99))*AC$31))</f>
        <v>#REF!</v>
      </c>
      <c r="AD124" s="241" t="e">
        <f>IF(AD$32="",IF(AD$31="",(SUMIF(S!$HC$15:$HL$15,'Ciclo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Semaforico'!AD$30,O!$HC99:$HL99))*AD$31),(SUMIF(S!$HC$15:$HL$15,'Ciclo Semaforico'!AD$32,S!$HC99:$HL99)+SUMIF(N!$HC$15:$HL$15,'Ciclo Semaforico'!AD$32,N!$HC99:$HL99)+SUMIF(E!$HC$15:$HL$15,'Ciclo Semaforico'!AD$32,E!$HC99:$HL99)+SUMIF(O!$HC$15:$HL$15,'Ciclo Semaforico'!AD$32,O!$HC99:$HL99))-IF(AD$31="",(SUMIF(S!$HC$15:$HL$15,'Ciclo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Semaforico'!AD$30,O!$HC99:$HL99))*AD$31))</f>
        <v>#REF!</v>
      </c>
      <c r="AE124" s="241" t="e">
        <f>IF(AE$32="",IF(AE$31="",(SUMIF(S!$HC$15:$HL$15,'Ciclo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Semaforico'!AE$30,O!$HC99:$HL99))*AE$31),(SUMIF(S!$HC$15:$HL$15,'Ciclo Semaforico'!AE$32,S!$HC99:$HL99)+SUMIF(N!$HC$15:$HL$15,'Ciclo Semaforico'!AE$32,N!$HC99:$HL99)+SUMIF(E!$HC$15:$HL$15,'Ciclo Semaforico'!AE$32,E!$HC99:$HL99)+SUMIF(O!$HC$15:$HL$15,'Ciclo Semaforico'!AE$32,O!$HC99:$HL99))-IF(AE$31="",(SUMIF(S!$HC$15:$HL$15,'Ciclo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Semaforico'!AE$30,O!$HC99:$HL99))*AE$31))</f>
        <v>#REF!</v>
      </c>
      <c r="AF124" s="241" t="e">
        <f>IF(AF$32="",IF(AF$31="",(SUMIF(S!$HC$15:$HL$15,'Ciclo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Semaforico'!AF$30,O!$HC99:$HL99))*AF$31),(SUMIF(S!$HC$15:$HL$15,'Ciclo Semaforico'!AF$32,S!$HC99:$HL99)+SUMIF(N!$HC$15:$HL$15,'Ciclo Semaforico'!AF$32,N!$HC99:$HL99)+SUMIF(E!$HC$15:$HL$15,'Ciclo Semaforico'!AF$32,E!$HC99:$HL99)+SUMIF(O!$HC$15:$HL$15,'Ciclo Semaforico'!AF$32,O!$HC99:$HL99))-IF(AF$31="",(SUMIF(S!$HC$15:$HL$15,'Ciclo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Semaforico'!AF$30,O!$HC99:$HL99))*AF$31))</f>
        <v>#REF!</v>
      </c>
      <c r="AG124" s="241" t="e">
        <f>IF(AG$32="",IF(AG$31="",(SUMIF(S!$HC$15:$HL$15,'Ciclo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Semaforico'!AG$30,O!$HC99:$HL99))*AG$31),(SUMIF(S!$HC$15:$HL$15,'Ciclo Semaforico'!AG$32,S!$HC99:$HL99)+SUMIF(N!$HC$15:$HL$15,'Ciclo Semaforico'!AG$32,N!$HC99:$HL99)+SUMIF(E!$HC$15:$HL$15,'Ciclo Semaforico'!AG$32,E!$HC99:$HL99)+SUMIF(O!$HC$15:$HL$15,'Ciclo Semaforico'!AG$32,O!$HC99:$HL99))-IF(AG$31="",(SUMIF(S!$HC$15:$HL$15,'Ciclo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Semaforico'!AG$30,O!$HC99:$HL99))*AG$31))</f>
        <v>#REF!</v>
      </c>
      <c r="AH124" s="241" t="e">
        <f>IF(AH$32="",IF(AH$31="",(SUMIF(S!$HC$15:$HL$15,'Ciclo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Semaforico'!AH$30,O!$HC99:$HL99))*AH$31),(SUMIF(S!$HC$15:$HL$15,'Ciclo Semaforico'!AH$32,S!$HC99:$HL99)+SUMIF(N!$HC$15:$HL$15,'Ciclo Semaforico'!AH$32,N!$HC99:$HL99)+SUMIF(E!$HC$15:$HL$15,'Ciclo Semaforico'!AH$32,E!$HC99:$HL99)+SUMIF(O!$HC$15:$HL$15,'Ciclo Semaforico'!AH$32,O!$HC99:$HL99))-IF(AH$31="",(SUMIF(S!$HC$15:$HL$15,'Ciclo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Semaforico'!AH$30,O!$HC99:$HL99))*AH$31))</f>
        <v>#REF!</v>
      </c>
      <c r="AI124" s="241" t="e">
        <f>IF(AI$32="",IF(AI$31="",(SUMIF(S!$HC$15:$HL$15,'Ciclo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Semaforico'!AI$30,O!$HC99:$HL99))*AI$31),(SUMIF(S!$HC$15:$HL$15,'Ciclo Semaforico'!AI$32,S!$HC99:$HL99)+SUMIF(N!$HC$15:$HL$15,'Ciclo Semaforico'!AI$32,N!$HC99:$HL99)+SUMIF(E!$HC$15:$HL$15,'Ciclo Semaforico'!AI$32,E!$HC99:$HL99)+SUMIF(O!$HC$15:$HL$15,'Ciclo Semaforico'!AI$32,O!$HC99:$HL99))-IF(AI$31="",(SUMIF(S!$HC$15:$HL$15,'Ciclo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Semaforico'!AI$30,O!$HC99:$HL99))*AI$31))</f>
        <v>#REF!</v>
      </c>
      <c r="AJ124" s="241" t="e">
        <f>IF(AJ$32="",IF(AJ$31="",(SUMIF(S!$HC$15:$HL$15,'Ciclo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Semaforico'!AJ$30,O!$HC99:$HL99))*AJ$31),(SUMIF(S!$HC$15:$HL$15,'Ciclo Semaforico'!AJ$32,S!$HC99:$HL99)+SUMIF(N!$HC$15:$HL$15,'Ciclo Semaforico'!AJ$32,N!$HC99:$HL99)+SUMIF(E!$HC$15:$HL$15,'Ciclo Semaforico'!AJ$32,E!$HC99:$HL99)+SUMIF(O!$HC$15:$HL$15,'Ciclo Semaforico'!AJ$32,O!$HC99:$HL99))-IF(AJ$31="",(SUMIF(S!$HC$15:$HL$15,'Ciclo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Semaforico'!AJ$30,O!$HC99:$HL99))*AJ$31))</f>
        <v>#REF!</v>
      </c>
      <c r="AK124" s="241" t="e">
        <f>IF(AK$32="",IF(AK$31="",(SUMIF(S!$HC$15:$HL$15,'Ciclo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Semaforico'!AK$30,O!$HC99:$HL99))*AK$31),(SUMIF(S!$HC$15:$HL$15,'Ciclo Semaforico'!AK$32,S!$HC99:$HL99)+SUMIF(N!$HC$15:$HL$15,'Ciclo Semaforico'!AK$32,N!$HC99:$HL99)+SUMIF(E!$HC$15:$HL$15,'Ciclo Semaforico'!AK$32,E!$HC99:$HL99)+SUMIF(O!$HC$15:$HL$15,'Ciclo Semaforico'!AK$32,O!$HC99:$HL99))-IF(AK$31="",(SUMIF(S!$HC$15:$HL$15,'Ciclo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Semaforico'!AK$30,O!$HC99:$HL99))*AK$31))</f>
        <v>#REF!</v>
      </c>
      <c r="AL124" s="242">
        <f>IF(AL$32="",IF(AL$31="",(SUMIF(S!$HC$15:$HL$15,'Ciclo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Semaforico'!AL$30,O!$HC99:$HL99))*AL$31),(SUMIF(S!$HC$15:$HL$15,'Ciclo Semaforico'!AL$32,S!$HC99:$HL99)+SUMIF(N!$HC$15:$HL$15,'Ciclo Semaforico'!AL$32,N!$HC99:$HL99)+SUMIF(E!$HC$15:$HL$15,'Ciclo Semaforico'!AL$32,E!$HC99:$HL99)+SUMIF(O!$HC$15:$HL$15,'Ciclo Semaforico'!AL$32,O!$HC99:$HL99))-IF(AL$31="",(SUMIF(S!$HC$15:$HL$15,'Ciclo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Semaforico'!AL$30,O!$HC99:$HL99))*AL$31))</f>
        <v>0</v>
      </c>
      <c r="AM124" s="240" t="e">
        <f>IF(AM$32="",IF(AM$31="",(SUMIF(S!$HC$15:$HL$15,'Ciclo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Semaforico'!AM$30,O!$HC99:$HL99))*AM$31),(SUMIF(S!$HC$15:$HL$15,'Ciclo Semaforico'!AM$32,S!$HC99:$HL99)+SUMIF(N!$HC$15:$HL$15,'Ciclo Semaforico'!AM$32,N!$HC99:$HL99)+SUMIF(E!$HC$15:$HL$15,'Ciclo Semaforico'!AM$32,E!$HC99:$HL99)+SUMIF(O!$HC$15:$HL$15,'Ciclo Semaforico'!AM$32,O!$HC99:$HL99))-IF(AM$31="",(SUMIF(S!$HC$15:$HL$15,'Ciclo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Semaforico'!AM$30,O!$HC99:$HL99))*AM$31))</f>
        <v>#REF!</v>
      </c>
      <c r="AN124" s="241" t="e">
        <f>IF(AN$32="",IF(AN$31="",(SUMIF(S!$HC$15:$HL$15,'Ciclo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Semaforico'!AN$30,O!$HC99:$HL99))*AN$31),(SUMIF(S!$HC$15:$HL$15,'Ciclo Semaforico'!AN$32,S!$HC99:$HL99)+SUMIF(N!$HC$15:$HL$15,'Ciclo Semaforico'!AN$32,N!$HC99:$HL99)+SUMIF(E!$HC$15:$HL$15,'Ciclo Semaforico'!AN$32,E!$HC99:$HL99)+SUMIF(O!$HC$15:$HL$15,'Ciclo Semaforico'!AN$32,O!$HC99:$HL99))-IF(AN$31="",(SUMIF(S!$HC$15:$HL$15,'Ciclo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Semaforico'!AN$30,O!$HC99:$HL99))*AN$31))</f>
        <v>#REF!</v>
      </c>
      <c r="AO124" s="241" t="e">
        <f>IF(AO$32="",IF(AO$31="",(SUMIF(S!$HC$15:$HL$15,'Ciclo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Semaforico'!AO$30,O!$HC99:$HL99))*AO$31),(SUMIF(S!$HC$15:$HL$15,'Ciclo Semaforico'!AO$32,S!$HC99:$HL99)+SUMIF(N!$HC$15:$HL$15,'Ciclo Semaforico'!AO$32,N!$HC99:$HL99)+SUMIF(E!$HC$15:$HL$15,'Ciclo Semaforico'!AO$32,E!$HC99:$HL99)+SUMIF(O!$HC$15:$HL$15,'Ciclo Semaforico'!AO$32,O!$HC99:$HL99))-IF(AO$31="",(SUMIF(S!$HC$15:$HL$15,'Ciclo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Semaforico'!AO$30,O!$HC99:$HL99))*AO$31))</f>
        <v>#REF!</v>
      </c>
      <c r="AP124" s="241">
        <f>IF(AP$32="",IF(AP$31="",(SUMIF(S!$HC$15:$HL$15,'Ciclo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Semaforico'!AP$30,O!$HC99:$HL99))*AP$31),(SUMIF(S!$HC$15:$HL$15,'Ciclo Semaforico'!AP$32,S!$HC99:$HL99)+SUMIF(N!$HC$15:$HL$15,'Ciclo Semaforico'!AP$32,N!$HC99:$HL99)+SUMIF(E!$HC$15:$HL$15,'Ciclo Semaforico'!AP$32,E!$HC99:$HL99)+SUMIF(O!$HC$15:$HL$15,'Ciclo Semaforico'!AP$32,O!$HC99:$HL99))-IF(AP$31="",(SUMIF(S!$HC$15:$HL$15,'Ciclo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Semaforico'!AP$30,O!$HC99:$HL99))*AP$31))</f>
        <v>0</v>
      </c>
      <c r="AQ124" s="241">
        <f>IF(AQ$32="",IF(AQ$31="",(SUMIF(S!$HC$15:$HL$15,'Ciclo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Semaforico'!AQ$30,O!$HC99:$HL99))*AQ$31),(SUMIF(S!$HC$15:$HL$15,'Ciclo Semaforico'!AQ$32,S!$HC99:$HL99)+SUMIF(N!$HC$15:$HL$15,'Ciclo Semaforico'!AQ$32,N!$HC99:$HL99)+SUMIF(E!$HC$15:$HL$15,'Ciclo Semaforico'!AQ$32,E!$HC99:$HL99)+SUMIF(O!$HC$15:$HL$15,'Ciclo Semaforico'!AQ$32,O!$HC99:$HL99))-IF(AQ$31="",(SUMIF(S!$HC$15:$HL$15,'Ciclo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Semaforico'!AQ$30,O!$HC99:$HL99))*AQ$31))</f>
        <v>0</v>
      </c>
      <c r="AR124" s="241">
        <f>IF(AR$32="",IF(AR$31="",(SUMIF(S!$HC$15:$HL$15,'Ciclo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Semaforico'!AR$30,O!$HC99:$HL99))*AR$31),(SUMIF(S!$HC$15:$HL$15,'Ciclo Semaforico'!AR$32,S!$HC99:$HL99)+SUMIF(N!$HC$15:$HL$15,'Ciclo Semaforico'!AR$32,N!$HC99:$HL99)+SUMIF(E!$HC$15:$HL$15,'Ciclo Semaforico'!AR$32,E!$HC99:$HL99)+SUMIF(O!$HC$15:$HL$15,'Ciclo Semaforico'!AR$32,O!$HC99:$HL99))-IF(AR$31="",(SUMIF(S!$HC$15:$HL$15,'Ciclo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Semaforico'!AR$30,O!$HC99:$HL99))*AR$31))</f>
        <v>0</v>
      </c>
      <c r="AS124" s="241">
        <f>IF(AS$32="",IF(AS$31="",(SUMIF(S!$HC$15:$HL$15,'Ciclo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Semaforico'!AS$30,O!$HC99:$HL99))*AS$31),(SUMIF(S!$HC$15:$HL$15,'Ciclo Semaforico'!AS$32,S!$HC99:$HL99)+SUMIF(N!$HC$15:$HL$15,'Ciclo Semaforico'!AS$32,N!$HC99:$HL99)+SUMIF(E!$HC$15:$HL$15,'Ciclo Semaforico'!AS$32,E!$HC99:$HL99)+SUMIF(O!$HC$15:$HL$15,'Ciclo Semaforico'!AS$32,O!$HC99:$HL99))-IF(AS$31="",(SUMIF(S!$HC$15:$HL$15,'Ciclo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Semaforico'!AS$30,O!$HC99:$HL99))*AS$31))</f>
        <v>0</v>
      </c>
      <c r="AT124" s="241">
        <f>IF(AT$32="",IF(AT$31="",(SUMIF(S!$HC$15:$HL$15,'Ciclo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Semaforico'!AT$30,O!$HC99:$HL99))*AT$31),(SUMIF(S!$HC$15:$HL$15,'Ciclo Semaforico'!AT$32,S!$HC99:$HL99)+SUMIF(N!$HC$15:$HL$15,'Ciclo Semaforico'!AT$32,N!$HC99:$HL99)+SUMIF(E!$HC$15:$HL$15,'Ciclo Semaforico'!AT$32,E!$HC99:$HL99)+SUMIF(O!$HC$15:$HL$15,'Ciclo Semaforico'!AT$32,O!$HC99:$HL99))-IF(AT$31="",(SUMIF(S!$HC$15:$HL$15,'Ciclo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Semaforico'!AT$30,O!$HC99:$HL99))*AT$31))</f>
        <v>0</v>
      </c>
      <c r="AU124" s="241">
        <f>IF(AU$32="",IF(AU$31="",(SUMIF(S!$HC$15:$HL$15,'Ciclo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Semaforico'!AU$30,O!$HC99:$HL99))*AU$31),(SUMIF(S!$HC$15:$HL$15,'Ciclo Semaforico'!AU$32,S!$HC99:$HL99)+SUMIF(N!$HC$15:$HL$15,'Ciclo Semaforico'!AU$32,N!$HC99:$HL99)+SUMIF(E!$HC$15:$HL$15,'Ciclo Semaforico'!AU$32,E!$HC99:$HL99)+SUMIF(O!$HC$15:$HL$15,'Ciclo Semaforico'!AU$32,O!$HC99:$HL99))-IF(AU$31="",(SUMIF(S!$HC$15:$HL$15,'Ciclo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Semaforico'!AU$30,O!$HC99:$HL99))*AU$31))</f>
        <v>0</v>
      </c>
      <c r="AV124" s="241">
        <f>IF(AV$32="",IF(AV$31="",(SUMIF(S!$HC$15:$HL$15,'Ciclo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Semaforico'!AV$30,O!$HC99:$HL99))*AV$31),(SUMIF(S!$HC$15:$HL$15,'Ciclo Semaforico'!AV$32,S!$HC99:$HL99)+SUMIF(N!$HC$15:$HL$15,'Ciclo Semaforico'!AV$32,N!$HC99:$HL99)+SUMIF(E!$HC$15:$HL$15,'Ciclo Semaforico'!AV$32,E!$HC99:$HL99)+SUMIF(O!$HC$15:$HL$15,'Ciclo Semaforico'!AV$32,O!$HC99:$HL99))-IF(AV$31="",(SUMIF(S!$HC$15:$HL$15,'Ciclo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Semaforico'!AV$30,O!$HC99:$HL99))*AV$31))</f>
        <v>0</v>
      </c>
      <c r="AW124" s="241">
        <f>IF(AW$32="",IF(AW$31="",(SUMIF(S!$HC$15:$HL$15,'Ciclo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Semaforico'!AW$30,O!$HC99:$HL99))*AW$31),(SUMIF(S!$HC$15:$HL$15,'Ciclo Semaforico'!AW$32,S!$HC99:$HL99)+SUMIF(N!$HC$15:$HL$15,'Ciclo Semaforico'!AW$32,N!$HC99:$HL99)+SUMIF(E!$HC$15:$HL$15,'Ciclo Semaforico'!AW$32,E!$HC99:$HL99)+SUMIF(O!$HC$15:$HL$15,'Ciclo Semaforico'!AW$32,O!$HC99:$HL99))-IF(AW$31="",(SUMIF(S!$HC$15:$HL$15,'Ciclo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Semaforico'!AW$30,O!$HC99:$HL99))*AW$31))</f>
        <v>0</v>
      </c>
      <c r="AX124" s="242">
        <f>IF(AX$32="",IF(AX$31="",(SUMIF(S!$HC$15:$HL$15,'Ciclo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Semaforico'!AX$30,O!$HC99:$HL99))*AX$31),(SUMIF(S!$HC$15:$HL$15,'Ciclo Semaforico'!AX$32,S!$HC99:$HL99)+SUMIF(N!$HC$15:$HL$15,'Ciclo Semaforico'!AX$32,N!$HC99:$HL99)+SUMIF(E!$HC$15:$HL$15,'Ciclo Semaforico'!AX$32,E!$HC99:$HL99)+SUMIF(O!$HC$15:$HL$15,'Ciclo Semaforico'!AX$32,O!$HC99:$HL99))-IF(AX$31="",(SUMIF(S!$HC$15:$HL$15,'Ciclo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Semaforico'!AX$30,O!$HC99:$HL99))*AX$31))</f>
        <v>0</v>
      </c>
      <c r="AY124" s="240">
        <f>IF(AY$32="",IF(AY$31="",(SUMIF(S!$HC$15:$HL$15,'Ciclo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Semaforico'!AY$30,O!$HC99:$HL99))*AY$31),(SUMIF(S!$HC$15:$HL$15,'Ciclo Semaforico'!AY$32,S!$HC99:$HL99)+SUMIF(N!$HC$15:$HL$15,'Ciclo Semaforico'!AY$32,N!$HC99:$HL99)+SUMIF(E!$HC$15:$HL$15,'Ciclo Semaforico'!AY$32,E!$HC99:$HL99)+SUMIF(O!$HC$15:$HL$15,'Ciclo Semaforico'!AY$32,O!$HC99:$HL99))-IF(AY$31="",(SUMIF(S!$HC$15:$HL$15,'Ciclo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Semaforico'!AY$30,O!$HC99:$HL99))*AY$31))</f>
        <v>0</v>
      </c>
      <c r="AZ124" s="241">
        <f>IF(AZ$32="",IF(AZ$31="",(SUMIF(S!$HC$15:$HL$15,'Ciclo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Semaforico'!AZ$30,O!$HC99:$HL99))*AZ$31),(SUMIF(S!$HC$15:$HL$15,'Ciclo Semaforico'!AZ$32,S!$HC99:$HL99)+SUMIF(N!$HC$15:$HL$15,'Ciclo Semaforico'!AZ$32,N!$HC99:$HL99)+SUMIF(E!$HC$15:$HL$15,'Ciclo Semaforico'!AZ$32,E!$HC99:$HL99)+SUMIF(O!$HC$15:$HL$15,'Ciclo Semaforico'!AZ$32,O!$HC99:$HL99))-IF(AZ$31="",(SUMIF(S!$HC$15:$HL$15,'Ciclo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Semaforico'!AZ$30,O!$HC99:$HL99))*AZ$31))</f>
        <v>0</v>
      </c>
      <c r="BA124" s="241">
        <f>IF(BA$32="",IF(BA$31="",(SUMIF(S!$HC$15:$HL$15,'Ciclo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Semaforico'!BA$30,O!$HC99:$HL99))*BA$31),(SUMIF(S!$HC$15:$HL$15,'Ciclo Semaforico'!BA$32,S!$HC99:$HL99)+SUMIF(N!$HC$15:$HL$15,'Ciclo Semaforico'!BA$32,N!$HC99:$HL99)+SUMIF(E!$HC$15:$HL$15,'Ciclo Semaforico'!BA$32,E!$HC99:$HL99)+SUMIF(O!$HC$15:$HL$15,'Ciclo Semaforico'!BA$32,O!$HC99:$HL99))-IF(BA$31="",(SUMIF(S!$HC$15:$HL$15,'Ciclo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Semaforico'!BA$30,O!$HC99:$HL99))*BA$31))</f>
        <v>0</v>
      </c>
      <c r="BB124" s="241">
        <f>IF(BB$32="",IF(BB$31="",(SUMIF(S!$HC$15:$HL$15,'Ciclo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Semaforico'!BB$30,O!$HC99:$HL99))*BB$31),(SUMIF(S!$HC$15:$HL$15,'Ciclo Semaforico'!BB$32,S!$HC99:$HL99)+SUMIF(N!$HC$15:$HL$15,'Ciclo Semaforico'!BB$32,N!$HC99:$HL99)+SUMIF(E!$HC$15:$HL$15,'Ciclo Semaforico'!BB$32,E!$HC99:$HL99)+SUMIF(O!$HC$15:$HL$15,'Ciclo Semaforico'!BB$32,O!$HC99:$HL99))-IF(BB$31="",(SUMIF(S!$HC$15:$HL$15,'Ciclo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Semaforico'!BB$30,O!$HC99:$HL99))*BB$31))</f>
        <v>0</v>
      </c>
      <c r="BC124" s="241">
        <f>IF(BC$32="",IF(BC$31="",(SUMIF(S!$HC$15:$HL$15,'Ciclo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Semaforico'!BC$30,O!$HC99:$HL99))*BC$31),(SUMIF(S!$HC$15:$HL$15,'Ciclo Semaforico'!BC$32,S!$HC99:$HL99)+SUMIF(N!$HC$15:$HL$15,'Ciclo Semaforico'!BC$32,N!$HC99:$HL99)+SUMIF(E!$HC$15:$HL$15,'Ciclo Semaforico'!BC$32,E!$HC99:$HL99)+SUMIF(O!$HC$15:$HL$15,'Ciclo Semaforico'!BC$32,O!$HC99:$HL99))-IF(BC$31="",(SUMIF(S!$HC$15:$HL$15,'Ciclo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Semaforico'!BC$30,O!$HC99:$HL99))*BC$31))</f>
        <v>0</v>
      </c>
      <c r="BD124" s="241">
        <f>IF(BD$32="",IF(BD$31="",(SUMIF(S!$HC$15:$HL$15,'Ciclo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Semaforico'!BD$30,O!$HC99:$HL99))*BD$31),(SUMIF(S!$HC$15:$HL$15,'Ciclo Semaforico'!BD$32,S!$HC99:$HL99)+SUMIF(N!$HC$15:$HL$15,'Ciclo Semaforico'!BD$32,N!$HC99:$HL99)+SUMIF(E!$HC$15:$HL$15,'Ciclo Semaforico'!BD$32,E!$HC99:$HL99)+SUMIF(O!$HC$15:$HL$15,'Ciclo Semaforico'!BD$32,O!$HC99:$HL99))-IF(BD$31="",(SUMIF(S!$HC$15:$HL$15,'Ciclo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Semaforico'!BD$30,O!$HC99:$HL99))*BD$31))</f>
        <v>0</v>
      </c>
      <c r="BE124" s="241">
        <f>IF(BE$32="",IF(BE$31="",(SUMIF(S!$HC$15:$HL$15,'Ciclo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Semaforico'!BE$30,O!$HC99:$HL99))*BE$31),(SUMIF(S!$HC$15:$HL$15,'Ciclo Semaforico'!BE$32,S!$HC99:$HL99)+SUMIF(N!$HC$15:$HL$15,'Ciclo Semaforico'!BE$32,N!$HC99:$HL99)+SUMIF(E!$HC$15:$HL$15,'Ciclo Semaforico'!BE$32,E!$HC99:$HL99)+SUMIF(O!$HC$15:$HL$15,'Ciclo Semaforico'!BE$32,O!$HC99:$HL99))-IF(BE$31="",(SUMIF(S!$HC$15:$HL$15,'Ciclo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Semaforico'!BE$30,O!$HC99:$HL99))*BE$31))</f>
        <v>0</v>
      </c>
      <c r="BF124" s="241">
        <f>IF(BF$32="",IF(BF$31="",(SUMIF(S!$HC$15:$HL$15,'Ciclo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Semaforico'!BF$30,O!$HC99:$HL99))*BF$31),(SUMIF(S!$HC$15:$HL$15,'Ciclo Semaforico'!BF$32,S!$HC99:$HL99)+SUMIF(N!$HC$15:$HL$15,'Ciclo Semaforico'!BF$32,N!$HC99:$HL99)+SUMIF(E!$HC$15:$HL$15,'Ciclo Semaforico'!BF$32,E!$HC99:$HL99)+SUMIF(O!$HC$15:$HL$15,'Ciclo Semaforico'!BF$32,O!$HC99:$HL99))-IF(BF$31="",(SUMIF(S!$HC$15:$HL$15,'Ciclo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Semaforico'!BF$30,O!$HC99:$HL99))*BF$31))</f>
        <v>0</v>
      </c>
      <c r="BG124" s="241">
        <f>IF(BG$32="",IF(BG$31="",(SUMIF(S!$HC$15:$HL$15,'Ciclo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Semaforico'!BG$30,O!$HC99:$HL99))*BG$31),(SUMIF(S!$HC$15:$HL$15,'Ciclo Semaforico'!BG$32,S!$HC99:$HL99)+SUMIF(N!$HC$15:$HL$15,'Ciclo Semaforico'!BG$32,N!$HC99:$HL99)+SUMIF(E!$HC$15:$HL$15,'Ciclo Semaforico'!BG$32,E!$HC99:$HL99)+SUMIF(O!$HC$15:$HL$15,'Ciclo Semaforico'!BG$32,O!$HC99:$HL99))-IF(BG$31="",(SUMIF(S!$HC$15:$HL$15,'Ciclo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Semaforico'!BG$30,O!$HC99:$HL99))*BG$31))</f>
        <v>0</v>
      </c>
      <c r="BH124" s="241">
        <f>IF(BH$32="",IF(BH$31="",(SUMIF(S!$HC$15:$HL$15,'Ciclo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Semaforico'!BH$30,O!$HC99:$HL99))*BH$31),(SUMIF(S!$HC$15:$HL$15,'Ciclo Semaforico'!BH$32,S!$HC99:$HL99)+SUMIF(N!$HC$15:$HL$15,'Ciclo Semaforico'!BH$32,N!$HC99:$HL99)+SUMIF(E!$HC$15:$HL$15,'Ciclo Semaforico'!BH$32,E!$HC99:$HL99)+SUMIF(O!$HC$15:$HL$15,'Ciclo Semaforico'!BH$32,O!$HC99:$HL99))-IF(BH$31="",(SUMIF(S!$HC$15:$HL$15,'Ciclo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Semaforico'!BH$30,O!$HC99:$HL99))*BH$31))</f>
        <v>0</v>
      </c>
      <c r="BI124" s="241">
        <f>IF(BI$32="",IF(BI$31="",(SUMIF(S!$HC$15:$HL$15,'Ciclo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Semaforico'!BI$30,O!$HC99:$HL99))*BI$31),(SUMIF(S!$HC$15:$HL$15,'Ciclo Semaforico'!BI$32,S!$HC99:$HL99)+SUMIF(N!$HC$15:$HL$15,'Ciclo Semaforico'!BI$32,N!$HC99:$HL99)+SUMIF(E!$HC$15:$HL$15,'Ciclo Semaforico'!BI$32,E!$HC99:$HL99)+SUMIF(O!$HC$15:$HL$15,'Ciclo Semaforico'!BI$32,O!$HC99:$HL99))-IF(BI$31="",(SUMIF(S!$HC$15:$HL$15,'Ciclo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Semaforico'!BI$30,O!$HC99:$HL99))*BI$31))</f>
        <v>0</v>
      </c>
      <c r="BJ124" s="242">
        <f>IF(BJ$32="",IF(BJ$31="",(SUMIF(S!$HC$15:$HL$15,'Ciclo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Semaforico'!BJ$30,O!$HC99:$HL99))*BJ$31),(SUMIF(S!$HC$15:$HL$15,'Ciclo Semaforico'!BJ$32,S!$HC99:$HL99)+SUMIF(N!$HC$15:$HL$15,'Ciclo Semaforico'!BJ$32,N!$HC99:$HL99)+SUMIF(E!$HC$15:$HL$15,'Ciclo Semaforico'!BJ$32,E!$HC99:$HL99)+SUMIF(O!$HC$15:$HL$15,'Ciclo Semaforico'!BJ$32,O!$HC99:$HL99))-IF(BJ$31="",(SUMIF(S!$HC$15:$HL$15,'Ciclo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Semaforico'!BJ$30,O!$HC99:$HL99))*BJ$31))</f>
        <v>0</v>
      </c>
      <c r="BK124" s="240">
        <f>IF(BK$32="",IF(BK$31="",(SUMIF(S!$HC$15:$HL$15,'Ciclo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Semaforico'!BK$30,O!$HC99:$HL99))*BK$31),(SUMIF(S!$HC$15:$HL$15,'Ciclo Semaforico'!BK$32,S!$HC99:$HL99)+SUMIF(N!$HC$15:$HL$15,'Ciclo Semaforico'!BK$32,N!$HC99:$HL99)+SUMIF(E!$HC$15:$HL$15,'Ciclo Semaforico'!BK$32,E!$HC99:$HL99)+SUMIF(O!$HC$15:$HL$15,'Ciclo Semaforico'!BK$32,O!$HC99:$HL99))-IF(BK$31="",(SUMIF(S!$HC$15:$HL$15,'Ciclo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Semaforico'!BK$30,O!$HC99:$HL99))*BK$31))</f>
        <v>0</v>
      </c>
      <c r="BL124" s="241">
        <f>IF(BL$32="",IF(BL$31="",(SUMIF(S!$HC$15:$HL$15,'Ciclo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Semaforico'!BL$30,O!$HC99:$HL99))*BL$31),(SUMIF(S!$HC$15:$HL$15,'Ciclo Semaforico'!BL$32,S!$HC99:$HL99)+SUMIF(N!$HC$15:$HL$15,'Ciclo Semaforico'!BL$32,N!$HC99:$HL99)+SUMIF(E!$HC$15:$HL$15,'Ciclo Semaforico'!BL$32,E!$HC99:$HL99)+SUMIF(O!$HC$15:$HL$15,'Ciclo Semaforico'!BL$32,O!$HC99:$HL99))-IF(BL$31="",(SUMIF(S!$HC$15:$HL$15,'Ciclo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Semaforico'!BL$30,O!$HC99:$HL99))*BL$31))</f>
        <v>0</v>
      </c>
      <c r="BM124" s="241">
        <f>IF(BM$32="",IF(BM$31="",(SUMIF(S!$HC$15:$HL$15,'Ciclo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Semaforico'!BM$30,O!$HC99:$HL99))*BM$31),(SUMIF(S!$HC$15:$HL$15,'Ciclo Semaforico'!BM$32,S!$HC99:$HL99)+SUMIF(N!$HC$15:$HL$15,'Ciclo Semaforico'!BM$32,N!$HC99:$HL99)+SUMIF(E!$HC$15:$HL$15,'Ciclo Semaforico'!BM$32,E!$HC99:$HL99)+SUMIF(O!$HC$15:$HL$15,'Ciclo Semaforico'!BM$32,O!$HC99:$HL99))-IF(BM$31="",(SUMIF(S!$HC$15:$HL$15,'Ciclo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Semaforico'!BM$30,O!$HC99:$HL99))*BM$31))</f>
        <v>0</v>
      </c>
      <c r="BN124" s="241">
        <f>IF(BN$32="",IF(BN$31="",(SUMIF(S!$HC$15:$HL$15,'Ciclo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Semaforico'!BN$30,O!$HC99:$HL99))*BN$31),(SUMIF(S!$HC$15:$HL$15,'Ciclo Semaforico'!BN$32,S!$HC99:$HL99)+SUMIF(N!$HC$15:$HL$15,'Ciclo Semaforico'!BN$32,N!$HC99:$HL99)+SUMIF(E!$HC$15:$HL$15,'Ciclo Semaforico'!BN$32,E!$HC99:$HL99)+SUMIF(O!$HC$15:$HL$15,'Ciclo Semaforico'!BN$32,O!$HC99:$HL99))-IF(BN$31="",(SUMIF(S!$HC$15:$HL$15,'Ciclo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Semaforico'!BN$30,O!$HC99:$HL99))*BN$31))</f>
        <v>0</v>
      </c>
      <c r="BO124" s="241">
        <f>IF(BO$32="",IF(BO$31="",(SUMIF(S!$HC$15:$HL$15,'Ciclo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Semaforico'!BO$30,O!$HC99:$HL99))*BO$31),(SUMIF(S!$HC$15:$HL$15,'Ciclo Semaforico'!BO$32,S!$HC99:$HL99)+SUMIF(N!$HC$15:$HL$15,'Ciclo Semaforico'!BO$32,N!$HC99:$HL99)+SUMIF(E!$HC$15:$HL$15,'Ciclo Semaforico'!BO$32,E!$HC99:$HL99)+SUMIF(O!$HC$15:$HL$15,'Ciclo Semaforico'!BO$32,O!$HC99:$HL99))-IF(BO$31="",(SUMIF(S!$HC$15:$HL$15,'Ciclo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Semaforico'!BO$30,O!$HC99:$HL99))*BO$31))</f>
        <v>0</v>
      </c>
      <c r="BP124" s="241">
        <f>IF(BP$32="",IF(BP$31="",(SUMIF(S!$HC$15:$HL$15,'Ciclo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Semaforico'!BP$30,O!$HC99:$HL99))*BP$31),(SUMIF(S!$HC$15:$HL$15,'Ciclo Semaforico'!BP$32,S!$HC99:$HL99)+SUMIF(N!$HC$15:$HL$15,'Ciclo Semaforico'!BP$32,N!$HC99:$HL99)+SUMIF(E!$HC$15:$HL$15,'Ciclo Semaforico'!BP$32,E!$HC99:$HL99)+SUMIF(O!$HC$15:$HL$15,'Ciclo Semaforico'!BP$32,O!$HC99:$HL99))-IF(BP$31="",(SUMIF(S!$HC$15:$HL$15,'Ciclo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Semaforico'!BP$30,O!$HC99:$HL99))*BP$31))</f>
        <v>0</v>
      </c>
      <c r="BQ124" s="241">
        <f>IF(BQ$32="",IF(BQ$31="",(SUMIF(S!$HC$15:$HL$15,'Ciclo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Semaforico'!BQ$30,O!$HC99:$HL99))*BQ$31),(SUMIF(S!$HC$15:$HL$15,'Ciclo Semaforico'!BQ$32,S!$HC99:$HL99)+SUMIF(N!$HC$15:$HL$15,'Ciclo Semaforico'!BQ$32,N!$HC99:$HL99)+SUMIF(E!$HC$15:$HL$15,'Ciclo Semaforico'!BQ$32,E!$HC99:$HL99)+SUMIF(O!$HC$15:$HL$15,'Ciclo Semaforico'!BQ$32,O!$HC99:$HL99))-IF(BQ$31="",(SUMIF(S!$HC$15:$HL$15,'Ciclo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Semaforico'!BQ$30,O!$HC99:$HL99))*BQ$31))</f>
        <v>0</v>
      </c>
      <c r="BR124" s="241">
        <f>IF(BR$32="",IF(BR$31="",(SUMIF(S!$HC$15:$HL$15,'Ciclo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Semaforico'!BR$30,O!$HC99:$HL99))*BR$31),(SUMIF(S!$HC$15:$HL$15,'Ciclo Semaforico'!BR$32,S!$HC99:$HL99)+SUMIF(N!$HC$15:$HL$15,'Ciclo Semaforico'!BR$32,N!$HC99:$HL99)+SUMIF(E!$HC$15:$HL$15,'Ciclo Semaforico'!BR$32,E!$HC99:$HL99)+SUMIF(O!$HC$15:$HL$15,'Ciclo Semaforico'!BR$32,O!$HC99:$HL99))-IF(BR$31="",(SUMIF(S!$HC$15:$HL$15,'Ciclo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Semaforico'!BR$30,O!$HC99:$HL99))*BR$31))</f>
        <v>0</v>
      </c>
      <c r="BS124" s="241">
        <f>IF(BS$32="",IF(BS$31="",(SUMIF(S!$HC$15:$HL$15,'Ciclo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Semaforico'!BS$30,O!$HC99:$HL99))*BS$31),(SUMIF(S!$HC$15:$HL$15,'Ciclo Semaforico'!BS$32,S!$HC99:$HL99)+SUMIF(N!$HC$15:$HL$15,'Ciclo Semaforico'!BS$32,N!$HC99:$HL99)+SUMIF(E!$HC$15:$HL$15,'Ciclo Semaforico'!BS$32,E!$HC99:$HL99)+SUMIF(O!$HC$15:$HL$15,'Ciclo Semaforico'!BS$32,O!$HC99:$HL99))-IF(BS$31="",(SUMIF(S!$HC$15:$HL$15,'Ciclo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Semaforico'!BS$30,O!$HC99:$HL99))*BS$31))</f>
        <v>0</v>
      </c>
      <c r="BT124" s="241">
        <f>IF(BT$32="",IF(BT$31="",(SUMIF(S!$HC$15:$HL$15,'Ciclo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Semaforico'!BT$30,O!$HC99:$HL99))*BT$31),(SUMIF(S!$HC$15:$HL$15,'Ciclo Semaforico'!BT$32,S!$HC99:$HL99)+SUMIF(N!$HC$15:$HL$15,'Ciclo Semaforico'!BT$32,N!$HC99:$HL99)+SUMIF(E!$HC$15:$HL$15,'Ciclo Semaforico'!BT$32,E!$HC99:$HL99)+SUMIF(O!$HC$15:$HL$15,'Ciclo Semaforico'!BT$32,O!$HC99:$HL99))-IF(BT$31="",(SUMIF(S!$HC$15:$HL$15,'Ciclo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Semaforico'!BT$30,O!$HC99:$HL99))*BT$31))</f>
        <v>0</v>
      </c>
      <c r="BU124" s="241">
        <f>IF(BU$32="",IF(BU$31="",(SUMIF(S!$HC$15:$HL$15,'Ciclo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Semaforico'!BU$30,O!$HC99:$HL99))*BU$31),(SUMIF(S!$HC$15:$HL$15,'Ciclo Semaforico'!BU$32,S!$HC99:$HL99)+SUMIF(N!$HC$15:$HL$15,'Ciclo Semaforico'!BU$32,N!$HC99:$HL99)+SUMIF(E!$HC$15:$HL$15,'Ciclo Semaforico'!BU$32,E!$HC99:$HL99)+SUMIF(O!$HC$15:$HL$15,'Ciclo Semaforico'!BU$32,O!$HC99:$HL99))-IF(BU$31="",(SUMIF(S!$HC$15:$HL$15,'Ciclo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Semaforico'!BU$30,O!$HC99:$HL99))*BU$31))</f>
        <v>0</v>
      </c>
      <c r="BV124" s="242">
        <f>IF(BV$32="",IF(BV$31="",(SUMIF(S!$HC$15:$HL$15,'Ciclo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Semaforico'!BV$30,O!$HC99:$HL99))*BV$31),(SUMIF(S!$HC$15:$HL$15,'Ciclo Semaforico'!BV$32,S!$HC99:$HL99)+SUMIF(N!$HC$15:$HL$15,'Ciclo Semaforico'!BV$32,N!$HC99:$HL99)+SUMIF(E!$HC$15:$HL$15,'Ciclo Semaforico'!BV$32,E!$HC99:$HL99)+SUMIF(O!$HC$15:$HL$15,'Ciclo Semaforico'!BV$32,O!$HC99:$HL99))-IF(BV$31="",(SUMIF(S!$HC$15:$HL$15,'Ciclo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Semaforico'!BV$30,O!$HC99:$HL99))*BV$31))</f>
        <v>0</v>
      </c>
      <c r="BW124" s="240">
        <f>IF(BW$32="",IF(BW$31="",(SUMIF(S!$HC$15:$HL$15,'Ciclo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Semaforico'!BW$30,O!$HC99:$HL99))*BW$31),(SUMIF(S!$HC$15:$HL$15,'Ciclo Semaforico'!BW$32,S!$HC99:$HL99)+SUMIF(N!$HC$15:$HL$15,'Ciclo Semaforico'!BW$32,N!$HC99:$HL99)+SUMIF(E!$HC$15:$HL$15,'Ciclo Semaforico'!BW$32,E!$HC99:$HL99)+SUMIF(O!$HC$15:$HL$15,'Ciclo Semaforico'!BW$32,O!$HC99:$HL99))-IF(BW$31="",(SUMIF(S!$HC$15:$HL$15,'Ciclo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Semaforico'!BW$30,O!$HC99:$HL99))*BW$31))</f>
        <v>0</v>
      </c>
      <c r="BX124" s="241">
        <f>IF(BX$32="",IF(BX$31="",(SUMIF(S!$HC$15:$HL$15,'Ciclo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Semaforico'!BX$30,O!$HC99:$HL99))*BX$31),(SUMIF(S!$HC$15:$HL$15,'Ciclo Semaforico'!BX$32,S!$HC99:$HL99)+SUMIF(N!$HC$15:$HL$15,'Ciclo Semaforico'!BX$32,N!$HC99:$HL99)+SUMIF(E!$HC$15:$HL$15,'Ciclo Semaforico'!BX$32,E!$HC99:$HL99)+SUMIF(O!$HC$15:$HL$15,'Ciclo Semaforico'!BX$32,O!$HC99:$HL99))-IF(BX$31="",(SUMIF(S!$HC$15:$HL$15,'Ciclo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Semaforico'!BX$30,O!$HC99:$HL99))*BX$31))</f>
        <v>0</v>
      </c>
      <c r="BY124" s="241">
        <f>IF(BY$32="",IF(BY$31="",(SUMIF(S!$HC$15:$HL$15,'Ciclo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Semaforico'!BY$30,O!$HC99:$HL99))*BY$31),(SUMIF(S!$HC$15:$HL$15,'Ciclo Semaforico'!BY$32,S!$HC99:$HL99)+SUMIF(N!$HC$15:$HL$15,'Ciclo Semaforico'!BY$32,N!$HC99:$HL99)+SUMIF(E!$HC$15:$HL$15,'Ciclo Semaforico'!BY$32,E!$HC99:$HL99)+SUMIF(O!$HC$15:$HL$15,'Ciclo Semaforico'!BY$32,O!$HC99:$HL99))-IF(BY$31="",(SUMIF(S!$HC$15:$HL$15,'Ciclo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Semaforico'!BY$30,O!$HC99:$HL99))*BY$31))</f>
        <v>0</v>
      </c>
      <c r="BZ124" s="241">
        <f>IF(BZ$32="",IF(BZ$31="",(SUMIF(S!$HC$15:$HL$15,'Ciclo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Semaforico'!BZ$30,O!$HC99:$HL99))*BZ$31),(SUMIF(S!$HC$15:$HL$15,'Ciclo Semaforico'!BZ$32,S!$HC99:$HL99)+SUMIF(N!$HC$15:$HL$15,'Ciclo Semaforico'!BZ$32,N!$HC99:$HL99)+SUMIF(E!$HC$15:$HL$15,'Ciclo Semaforico'!BZ$32,E!$HC99:$HL99)+SUMIF(O!$HC$15:$HL$15,'Ciclo Semaforico'!BZ$32,O!$HC99:$HL99))-IF(BZ$31="",(SUMIF(S!$HC$15:$HL$15,'Ciclo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Semaforico'!BZ$30,O!$HC99:$HL99))*BZ$31))</f>
        <v>0</v>
      </c>
      <c r="CA124" s="241">
        <f>IF(CA$32="",IF(CA$31="",(SUMIF(S!$HC$15:$HL$15,'Ciclo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Semaforico'!CA$30,O!$HC99:$HL99))*CA$31),(SUMIF(S!$HC$15:$HL$15,'Ciclo Semaforico'!CA$32,S!$HC99:$HL99)+SUMIF(N!$HC$15:$HL$15,'Ciclo Semaforico'!CA$32,N!$HC99:$HL99)+SUMIF(E!$HC$15:$HL$15,'Ciclo Semaforico'!CA$32,E!$HC99:$HL99)+SUMIF(O!$HC$15:$HL$15,'Ciclo Semaforico'!CA$32,O!$HC99:$HL99))-IF(CA$31="",(SUMIF(S!$HC$15:$HL$15,'Ciclo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Semaforico'!CA$30,O!$HC99:$HL99))*CA$31))</f>
        <v>0</v>
      </c>
      <c r="CB124" s="241">
        <f>IF(CB$32="",IF(CB$31="",(SUMIF(S!$HC$15:$HL$15,'Ciclo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Semaforico'!CB$30,O!$HC99:$HL99))*CB$31),(SUMIF(S!$HC$15:$HL$15,'Ciclo Semaforico'!CB$32,S!$HC99:$HL99)+SUMIF(N!$HC$15:$HL$15,'Ciclo Semaforico'!CB$32,N!$HC99:$HL99)+SUMIF(E!$HC$15:$HL$15,'Ciclo Semaforico'!CB$32,E!$HC99:$HL99)+SUMIF(O!$HC$15:$HL$15,'Ciclo Semaforico'!CB$32,O!$HC99:$HL99))-IF(CB$31="",(SUMIF(S!$HC$15:$HL$15,'Ciclo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Semaforico'!CB$30,O!$HC99:$HL99))*CB$31))</f>
        <v>0</v>
      </c>
      <c r="CC124" s="241">
        <f>IF(CC$32="",IF(CC$31="",(SUMIF(S!$HC$15:$HL$15,'Ciclo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Semaforico'!CC$30,O!$HC99:$HL99))*CC$31),(SUMIF(S!$HC$15:$HL$15,'Ciclo Semaforico'!CC$32,S!$HC99:$HL99)+SUMIF(N!$HC$15:$HL$15,'Ciclo Semaforico'!CC$32,N!$HC99:$HL99)+SUMIF(E!$HC$15:$HL$15,'Ciclo Semaforico'!CC$32,E!$HC99:$HL99)+SUMIF(O!$HC$15:$HL$15,'Ciclo Semaforico'!CC$32,O!$HC99:$HL99))-IF(CC$31="",(SUMIF(S!$HC$15:$HL$15,'Ciclo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Semaforico'!CC$30,O!$HC99:$HL99))*CC$31))</f>
        <v>0</v>
      </c>
      <c r="CD124" s="241">
        <f>IF(CD$32="",IF(CD$31="",(SUMIF(S!$HC$15:$HL$15,'Ciclo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Semaforico'!CD$30,O!$HC99:$HL99))*CD$31),(SUMIF(S!$HC$15:$HL$15,'Ciclo Semaforico'!CD$32,S!$HC99:$HL99)+SUMIF(N!$HC$15:$HL$15,'Ciclo Semaforico'!CD$32,N!$HC99:$HL99)+SUMIF(E!$HC$15:$HL$15,'Ciclo Semaforico'!CD$32,E!$HC99:$HL99)+SUMIF(O!$HC$15:$HL$15,'Ciclo Semaforico'!CD$32,O!$HC99:$HL99))-IF(CD$31="",(SUMIF(S!$HC$15:$HL$15,'Ciclo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Semaforico'!CD$30,O!$HC99:$HL99))*CD$31))</f>
        <v>0</v>
      </c>
      <c r="CE124" s="241">
        <f>IF(CE$32="",IF(CE$31="",(SUMIF(S!$HC$15:$HL$15,'Ciclo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Semaforico'!CE$30,O!$HC99:$HL99))*CE$31),(SUMIF(S!$HC$15:$HL$15,'Ciclo Semaforico'!CE$32,S!$HC99:$HL99)+SUMIF(N!$HC$15:$HL$15,'Ciclo Semaforico'!CE$32,N!$HC99:$HL99)+SUMIF(E!$HC$15:$HL$15,'Ciclo Semaforico'!CE$32,E!$HC99:$HL99)+SUMIF(O!$HC$15:$HL$15,'Ciclo Semaforico'!CE$32,O!$HC99:$HL99))-IF(CE$31="",(SUMIF(S!$HC$15:$HL$15,'Ciclo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Semaforico'!CE$30,O!$HC99:$HL99))*CE$31))</f>
        <v>0</v>
      </c>
      <c r="CF124" s="241">
        <f>IF(CF$32="",IF(CF$31="",(SUMIF(S!$HC$15:$HL$15,'Ciclo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Semaforico'!CF$30,O!$HC99:$HL99))*CF$31),(SUMIF(S!$HC$15:$HL$15,'Ciclo Semaforico'!CF$32,S!$HC99:$HL99)+SUMIF(N!$HC$15:$HL$15,'Ciclo Semaforico'!CF$32,N!$HC99:$HL99)+SUMIF(E!$HC$15:$HL$15,'Ciclo Semaforico'!CF$32,E!$HC99:$HL99)+SUMIF(O!$HC$15:$HL$15,'Ciclo Semaforico'!CF$32,O!$HC99:$HL99))-IF(CF$31="",(SUMIF(S!$HC$15:$HL$15,'Ciclo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Semaforico'!CF$30,O!$HC99:$HL99))*CF$31))</f>
        <v>0</v>
      </c>
      <c r="CG124" s="241">
        <f>IF(CG$32="",IF(CG$31="",(SUMIF(S!$HC$15:$HL$15,'Ciclo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Semaforico'!CG$30,O!$HC99:$HL99))*CG$31),(SUMIF(S!$HC$15:$HL$15,'Ciclo Semaforico'!CG$32,S!$HC99:$HL99)+SUMIF(N!$HC$15:$HL$15,'Ciclo Semaforico'!CG$32,N!$HC99:$HL99)+SUMIF(E!$HC$15:$HL$15,'Ciclo Semaforico'!CG$32,E!$HC99:$HL99)+SUMIF(O!$HC$15:$HL$15,'Ciclo Semaforico'!CG$32,O!$HC99:$HL99))-IF(CG$31="",(SUMIF(S!$HC$15:$HL$15,'Ciclo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Semaforico'!CG$30,O!$HC99:$HL99))*CG$31))</f>
        <v>0</v>
      </c>
      <c r="CH124" s="242">
        <f>IF(CH$32="",IF(CH$31="",(SUMIF(S!$HC$15:$HL$15,'Ciclo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Semaforico'!CH$30,O!$HC99:$HL99))*CH$31),(SUMIF(S!$HC$15:$HL$15,'Ciclo Semaforico'!CH$32,S!$HC99:$HL99)+SUMIF(N!$HC$15:$HL$15,'Ciclo Semaforico'!CH$32,N!$HC99:$HL99)+SUMIF(E!$HC$15:$HL$15,'Ciclo Semaforico'!CH$32,E!$HC99:$HL99)+SUMIF(O!$HC$15:$HL$15,'Ciclo Semaforico'!CH$32,O!$HC99:$HL99))-IF(CH$31="",(SUMIF(S!$HC$15:$HL$15,'Ciclo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Semaforico'!CH$30,O!$HC99:$HL99))*CH$31))</f>
        <v>0</v>
      </c>
      <c r="CI124" s="240" t="e">
        <f t="shared" si="339"/>
        <v>#REF!</v>
      </c>
      <c r="CJ124" s="241" t="e">
        <f t="shared" si="340"/>
        <v>#REF!</v>
      </c>
      <c r="CK124" s="241" t="e">
        <f t="shared" si="341"/>
        <v>#REF!</v>
      </c>
      <c r="CL124" s="241" t="e">
        <f t="shared" si="342"/>
        <v>#REF!</v>
      </c>
      <c r="CM124" s="241" t="e">
        <f t="shared" si="343"/>
        <v>#REF!</v>
      </c>
      <c r="CN124" s="241" t="e">
        <f t="shared" si="344"/>
        <v>#REF!</v>
      </c>
      <c r="CO124" s="241" t="e">
        <f t="shared" si="345"/>
        <v>#REF!</v>
      </c>
      <c r="CP124" s="241" t="e">
        <f t="shared" si="346"/>
        <v>#REF!</v>
      </c>
      <c r="CQ124" s="241" t="e">
        <f t="shared" si="347"/>
        <v>#REF!</v>
      </c>
      <c r="CR124" s="241" t="e">
        <f t="shared" si="348"/>
        <v>#REF!</v>
      </c>
      <c r="CS124" s="241" t="e">
        <f t="shared" si="349"/>
        <v>#REF!</v>
      </c>
      <c r="CT124" s="242">
        <f t="shared" si="350"/>
        <v>0</v>
      </c>
      <c r="CU124" s="240" t="e">
        <f t="shared" si="351"/>
        <v>#REF!</v>
      </c>
      <c r="CV124" s="241" t="e">
        <f t="shared" si="352"/>
        <v>#REF!</v>
      </c>
      <c r="CW124" s="241" t="e">
        <f t="shared" si="353"/>
        <v>#REF!</v>
      </c>
      <c r="CX124" s="241">
        <f t="shared" si="354"/>
        <v>0</v>
      </c>
      <c r="CY124" s="241">
        <f t="shared" si="355"/>
        <v>0</v>
      </c>
      <c r="CZ124" s="241">
        <f t="shared" si="356"/>
        <v>0</v>
      </c>
      <c r="DA124" s="241">
        <f t="shared" si="357"/>
        <v>0</v>
      </c>
      <c r="DB124" s="241">
        <f t="shared" si="358"/>
        <v>0</v>
      </c>
      <c r="DC124" s="241">
        <f t="shared" si="359"/>
        <v>0</v>
      </c>
      <c r="DD124" s="241">
        <f t="shared" si="360"/>
        <v>0</v>
      </c>
      <c r="DE124" s="241">
        <f t="shared" si="361"/>
        <v>0</v>
      </c>
      <c r="DF124" s="242">
        <f t="shared" si="362"/>
        <v>0</v>
      </c>
      <c r="DG124" s="240">
        <f t="shared" si="363"/>
        <v>0</v>
      </c>
      <c r="DH124" s="241">
        <f t="shared" si="364"/>
        <v>0</v>
      </c>
      <c r="DI124" s="241">
        <f t="shared" si="365"/>
        <v>0</v>
      </c>
      <c r="DJ124" s="241">
        <f t="shared" si="366"/>
        <v>0</v>
      </c>
      <c r="DK124" s="241">
        <f t="shared" si="367"/>
        <v>0</v>
      </c>
      <c r="DL124" s="241">
        <f t="shared" si="368"/>
        <v>0</v>
      </c>
      <c r="DM124" s="241">
        <f t="shared" si="369"/>
        <v>0</v>
      </c>
      <c r="DN124" s="241">
        <f t="shared" si="370"/>
        <v>0</v>
      </c>
      <c r="DO124" s="241">
        <f t="shared" si="371"/>
        <v>0</v>
      </c>
      <c r="DP124" s="241">
        <f t="shared" si="372"/>
        <v>0</v>
      </c>
      <c r="DQ124" s="241">
        <f t="shared" si="373"/>
        <v>0</v>
      </c>
      <c r="DR124" s="242">
        <f t="shared" si="374"/>
        <v>0</v>
      </c>
      <c r="DS124" s="240">
        <f t="shared" si="375"/>
        <v>0</v>
      </c>
      <c r="DT124" s="241">
        <f t="shared" si="376"/>
        <v>0</v>
      </c>
      <c r="DU124" s="241">
        <f t="shared" si="377"/>
        <v>0</v>
      </c>
      <c r="DV124" s="241">
        <f t="shared" si="378"/>
        <v>0</v>
      </c>
      <c r="DW124" s="241">
        <f t="shared" si="379"/>
        <v>0</v>
      </c>
      <c r="DX124" s="241">
        <f t="shared" si="380"/>
        <v>0</v>
      </c>
      <c r="DY124" s="241">
        <f t="shared" si="381"/>
        <v>0</v>
      </c>
      <c r="DZ124" s="241">
        <f t="shared" si="382"/>
        <v>0</v>
      </c>
      <c r="EA124" s="241">
        <f t="shared" si="383"/>
        <v>0</v>
      </c>
      <c r="EB124" s="241">
        <f t="shared" si="384"/>
        <v>0</v>
      </c>
      <c r="EC124" s="241">
        <f t="shared" si="385"/>
        <v>0</v>
      </c>
      <c r="ED124" s="242">
        <f t="shared" si="386"/>
        <v>0</v>
      </c>
      <c r="EE124" s="240">
        <f t="shared" si="387"/>
        <v>0</v>
      </c>
      <c r="EF124" s="241">
        <f t="shared" si="388"/>
        <v>0</v>
      </c>
      <c r="EG124" s="241">
        <f t="shared" si="389"/>
        <v>0</v>
      </c>
      <c r="EH124" s="241">
        <f t="shared" si="390"/>
        <v>0</v>
      </c>
      <c r="EI124" s="241">
        <f t="shared" si="391"/>
        <v>0</v>
      </c>
      <c r="EJ124" s="241">
        <f t="shared" si="392"/>
        <v>0</v>
      </c>
      <c r="EK124" s="241">
        <f t="shared" si="393"/>
        <v>0</v>
      </c>
      <c r="EL124" s="241">
        <f t="shared" si="394"/>
        <v>0</v>
      </c>
      <c r="EM124" s="241">
        <f t="shared" si="395"/>
        <v>0</v>
      </c>
      <c r="EN124" s="241">
        <f t="shared" si="396"/>
        <v>0</v>
      </c>
      <c r="EO124" s="241">
        <f t="shared" si="397"/>
        <v>0</v>
      </c>
      <c r="EP124" s="242">
        <f t="shared" si="398"/>
        <v>0</v>
      </c>
      <c r="EQ124" s="251" t="e">
        <f t="shared" si="399"/>
        <v>#REF!</v>
      </c>
      <c r="ER124" s="252" t="e">
        <f t="shared" si="400"/>
        <v>#REF!</v>
      </c>
      <c r="ES124" s="252" t="e">
        <f t="shared" si="401"/>
        <v>#REF!</v>
      </c>
      <c r="ET124" s="252" t="e">
        <f t="shared" si="402"/>
        <v>#REF!</v>
      </c>
      <c r="EU124" s="252" t="e">
        <f t="shared" si="403"/>
        <v>#REF!</v>
      </c>
      <c r="EV124" s="252" t="e">
        <f t="shared" si="404"/>
        <v>#REF!</v>
      </c>
      <c r="EW124" s="252" t="e">
        <f t="shared" si="405"/>
        <v>#REF!</v>
      </c>
      <c r="EX124" s="252" t="e">
        <f t="shared" si="406"/>
        <v>#REF!</v>
      </c>
      <c r="EY124" s="252" t="e">
        <f t="shared" si="407"/>
        <v>#REF!</v>
      </c>
      <c r="EZ124" s="252" t="e">
        <f t="shared" si="408"/>
        <v>#REF!</v>
      </c>
      <c r="FA124" s="252" t="e">
        <f t="shared" si="409"/>
        <v>#REF!</v>
      </c>
      <c r="FB124" s="253" t="str">
        <f t="shared" si="410"/>
        <v/>
      </c>
      <c r="FC124" s="251" t="e">
        <f t="shared" si="411"/>
        <v>#REF!</v>
      </c>
      <c r="FD124" s="252" t="e">
        <f t="shared" si="412"/>
        <v>#REF!</v>
      </c>
      <c r="FE124" s="252" t="e">
        <f t="shared" si="413"/>
        <v>#REF!</v>
      </c>
      <c r="FF124" s="252" t="str">
        <f t="shared" si="414"/>
        <v/>
      </c>
      <c r="FG124" s="252" t="str">
        <f t="shared" si="415"/>
        <v/>
      </c>
      <c r="FH124" s="252" t="str">
        <f t="shared" si="416"/>
        <v/>
      </c>
      <c r="FI124" s="252" t="str">
        <f t="shared" si="417"/>
        <v/>
      </c>
      <c r="FJ124" s="252" t="str">
        <f t="shared" si="418"/>
        <v/>
      </c>
      <c r="FK124" s="252" t="str">
        <f t="shared" si="419"/>
        <v/>
      </c>
      <c r="FL124" s="252" t="str">
        <f t="shared" si="420"/>
        <v/>
      </c>
      <c r="FM124" s="252" t="str">
        <f t="shared" si="421"/>
        <v/>
      </c>
      <c r="FN124" s="253" t="str">
        <f t="shared" si="422"/>
        <v/>
      </c>
      <c r="FO124" s="251" t="str">
        <f t="shared" si="423"/>
        <v/>
      </c>
      <c r="FP124" s="252" t="str">
        <f t="shared" si="424"/>
        <v/>
      </c>
      <c r="FQ124" s="252" t="str">
        <f t="shared" si="425"/>
        <v/>
      </c>
      <c r="FR124" s="252" t="str">
        <f t="shared" si="426"/>
        <v/>
      </c>
      <c r="FS124" s="252" t="str">
        <f t="shared" si="427"/>
        <v/>
      </c>
      <c r="FT124" s="252" t="str">
        <f t="shared" si="428"/>
        <v/>
      </c>
      <c r="FU124" s="252" t="str">
        <f t="shared" si="429"/>
        <v/>
      </c>
      <c r="FV124" s="252" t="str">
        <f t="shared" si="430"/>
        <v/>
      </c>
      <c r="FW124" s="252" t="str">
        <f t="shared" si="431"/>
        <v/>
      </c>
      <c r="FX124" s="252" t="str">
        <f t="shared" si="432"/>
        <v/>
      </c>
      <c r="FY124" s="252" t="str">
        <f t="shared" si="433"/>
        <v/>
      </c>
      <c r="FZ124" s="253" t="str">
        <f t="shared" si="434"/>
        <v/>
      </c>
      <c r="GA124" s="251" t="str">
        <f t="shared" si="435"/>
        <v/>
      </c>
      <c r="GB124" s="252" t="str">
        <f t="shared" si="436"/>
        <v/>
      </c>
      <c r="GC124" s="252" t="str">
        <f t="shared" si="437"/>
        <v/>
      </c>
      <c r="GD124" s="252" t="str">
        <f t="shared" si="438"/>
        <v/>
      </c>
      <c r="GE124" s="252" t="str">
        <f t="shared" si="439"/>
        <v/>
      </c>
      <c r="GF124" s="252" t="str">
        <f t="shared" si="440"/>
        <v/>
      </c>
      <c r="GG124" s="252" t="str">
        <f t="shared" si="441"/>
        <v/>
      </c>
      <c r="GH124" s="252" t="str">
        <f t="shared" si="442"/>
        <v/>
      </c>
      <c r="GI124" s="252" t="str">
        <f t="shared" si="443"/>
        <v/>
      </c>
      <c r="GJ124" s="252" t="str">
        <f t="shared" si="444"/>
        <v/>
      </c>
      <c r="GK124" s="252" t="str">
        <f t="shared" si="445"/>
        <v/>
      </c>
      <c r="GL124" s="253" t="str">
        <f t="shared" si="446"/>
        <v/>
      </c>
      <c r="GM124" s="251" t="str">
        <f t="shared" si="447"/>
        <v/>
      </c>
      <c r="GN124" s="252" t="str">
        <f t="shared" si="448"/>
        <v/>
      </c>
      <c r="GO124" s="252" t="str">
        <f t="shared" si="449"/>
        <v/>
      </c>
      <c r="GP124" s="252" t="str">
        <f t="shared" si="450"/>
        <v/>
      </c>
      <c r="GQ124" s="252" t="str">
        <f t="shared" si="451"/>
        <v/>
      </c>
      <c r="GR124" s="252" t="str">
        <f t="shared" si="452"/>
        <v/>
      </c>
      <c r="GS124" s="252" t="str">
        <f t="shared" si="453"/>
        <v/>
      </c>
      <c r="GT124" s="252" t="str">
        <f t="shared" si="454"/>
        <v/>
      </c>
      <c r="GU124" s="252" t="str">
        <f t="shared" si="455"/>
        <v/>
      </c>
      <c r="GV124" s="252" t="str">
        <f t="shared" si="456"/>
        <v/>
      </c>
      <c r="GW124" s="252" t="str">
        <f t="shared" si="457"/>
        <v/>
      </c>
      <c r="GX124" s="253" t="str">
        <f t="shared" si="458"/>
        <v/>
      </c>
      <c r="GY124" s="248" t="e">
        <f t="shared" si="468"/>
        <v>#REF!</v>
      </c>
      <c r="GZ124" s="249" t="e">
        <f t="shared" si="468"/>
        <v>#REF!</v>
      </c>
      <c r="HA124" s="249">
        <f t="shared" si="468"/>
        <v>0</v>
      </c>
      <c r="HB124" s="249">
        <f t="shared" si="468"/>
        <v>0</v>
      </c>
      <c r="HC124" s="249">
        <f t="shared" si="468"/>
        <v>0</v>
      </c>
      <c r="HD124" s="249">
        <f t="shared" si="468"/>
        <v>0</v>
      </c>
      <c r="HE124" s="249">
        <f t="shared" si="468"/>
        <v>0</v>
      </c>
      <c r="HF124" s="250">
        <f t="shared" si="459"/>
        <v>0</v>
      </c>
      <c r="HG124" s="248" t="e">
        <f t="shared" si="469"/>
        <v>#REF!</v>
      </c>
      <c r="HH124" s="249" t="e">
        <f t="shared" si="469"/>
        <v>#REF!</v>
      </c>
      <c r="HI124" s="249">
        <f t="shared" si="469"/>
        <v>0</v>
      </c>
      <c r="HJ124" s="249">
        <f t="shared" si="469"/>
        <v>0</v>
      </c>
      <c r="HK124" s="249">
        <f t="shared" si="469"/>
        <v>0</v>
      </c>
      <c r="HL124" s="249">
        <f t="shared" si="469"/>
        <v>0</v>
      </c>
      <c r="HM124" s="249">
        <f t="shared" si="469"/>
        <v>0</v>
      </c>
      <c r="HN124" s="250">
        <f t="shared" si="469"/>
        <v>0</v>
      </c>
      <c r="HO124" s="248">
        <f t="shared" si="470"/>
        <v>0</v>
      </c>
      <c r="HP124" s="249">
        <f t="shared" si="470"/>
        <v>0</v>
      </c>
      <c r="HQ124" s="249">
        <f t="shared" si="470"/>
        <v>0</v>
      </c>
      <c r="HR124" s="249">
        <f t="shared" si="470"/>
        <v>0</v>
      </c>
      <c r="HS124" s="249">
        <f t="shared" si="470"/>
        <v>0</v>
      </c>
      <c r="HT124" s="249">
        <f t="shared" si="470"/>
        <v>0</v>
      </c>
      <c r="HU124" s="249">
        <f t="shared" si="470"/>
        <v>0</v>
      </c>
      <c r="HV124" s="250">
        <f t="shared" si="470"/>
        <v>0</v>
      </c>
      <c r="HW124" s="248">
        <f t="shared" si="471"/>
        <v>0</v>
      </c>
      <c r="HX124" s="249">
        <f t="shared" si="471"/>
        <v>0</v>
      </c>
      <c r="HY124" s="249">
        <f t="shared" si="471"/>
        <v>0</v>
      </c>
      <c r="HZ124" s="249">
        <f t="shared" si="471"/>
        <v>0</v>
      </c>
      <c r="IA124" s="249">
        <f t="shared" si="471"/>
        <v>0</v>
      </c>
      <c r="IB124" s="249">
        <f t="shared" si="471"/>
        <v>0</v>
      </c>
      <c r="IC124" s="249">
        <f t="shared" si="471"/>
        <v>0</v>
      </c>
      <c r="ID124" s="250">
        <f t="shared" si="471"/>
        <v>0</v>
      </c>
      <c r="IE124" s="248">
        <f t="shared" si="472"/>
        <v>0</v>
      </c>
      <c r="IF124" s="249">
        <f t="shared" si="472"/>
        <v>0</v>
      </c>
      <c r="IG124" s="249">
        <f t="shared" si="472"/>
        <v>0</v>
      </c>
      <c r="IH124" s="249">
        <f t="shared" si="472"/>
        <v>0</v>
      </c>
      <c r="II124" s="249">
        <f t="shared" si="472"/>
        <v>0</v>
      </c>
      <c r="IJ124" s="249">
        <f t="shared" si="472"/>
        <v>0</v>
      </c>
      <c r="IK124" s="249">
        <f t="shared" si="472"/>
        <v>0</v>
      </c>
      <c r="IL124" s="250">
        <f t="shared" si="472"/>
        <v>0</v>
      </c>
      <c r="IM124" s="251" t="e">
        <f t="shared" si="203"/>
        <v>#REF!</v>
      </c>
      <c r="IN124" s="252" t="e">
        <f t="shared" si="204"/>
        <v>#REF!</v>
      </c>
      <c r="IO124" s="252">
        <f t="shared" si="205"/>
        <v>0</v>
      </c>
      <c r="IP124" s="252">
        <f t="shared" si="206"/>
        <v>0</v>
      </c>
      <c r="IQ124" s="253">
        <f t="shared" si="207"/>
        <v>0</v>
      </c>
      <c r="IR124" s="405" t="e">
        <f t="shared" si="473"/>
        <v>#REF!</v>
      </c>
      <c r="IS124" s="246">
        <f t="shared" si="202"/>
        <v>10</v>
      </c>
      <c r="IT124" s="254" t="e">
        <f t="shared" si="464"/>
        <v>#REF!</v>
      </c>
      <c r="IU124" s="682">
        <v>1800</v>
      </c>
      <c r="IV124" s="410">
        <v>6</v>
      </c>
      <c r="IW124" s="666" t="s">
        <v>261</v>
      </c>
      <c r="IX124" s="667" t="e">
        <f t="shared" si="474"/>
        <v>#REF!</v>
      </c>
      <c r="IY124" s="668" t="e">
        <f t="shared" si="465"/>
        <v>#REF!</v>
      </c>
      <c r="IZ124" s="669">
        <v>3</v>
      </c>
      <c r="JA124" s="670">
        <v>2</v>
      </c>
      <c r="JB124" s="668" t="e">
        <f t="shared" si="466"/>
        <v>#REF!</v>
      </c>
      <c r="JC124" s="669">
        <f t="shared" si="475"/>
        <v>3</v>
      </c>
      <c r="JD124" s="670">
        <f t="shared" si="475"/>
        <v>2</v>
      </c>
      <c r="JE124" s="671" t="e">
        <f t="shared" si="467"/>
        <v>#REF!</v>
      </c>
      <c r="JF124" s="672"/>
      <c r="JG124" s="673"/>
      <c r="JH124" s="671"/>
      <c r="JI124" s="672"/>
      <c r="JJ124" s="673"/>
      <c r="JK124" s="419"/>
      <c r="JL124" s="420"/>
      <c r="JM124" s="421"/>
      <c r="JN124" s="680">
        <v>1</v>
      </c>
      <c r="JO124" s="680">
        <v>1</v>
      </c>
      <c r="JP124" s="680">
        <v>1</v>
      </c>
      <c r="JQ124" s="680">
        <v>1</v>
      </c>
      <c r="JR124" s="681">
        <v>1</v>
      </c>
      <c r="JS124" s="676" t="e">
        <f t="shared" si="201"/>
        <v>#REF!</v>
      </c>
    </row>
    <row r="125" spans="25:279" ht="20.100000000000001" hidden="1" customHeight="1">
      <c r="Y125" s="381" t="e">
        <f>N!IK100</f>
        <v>#REF!</v>
      </c>
      <c r="Z125" s="378" t="s">
        <v>92</v>
      </c>
      <c r="AA125" s="240" t="e">
        <f>IF(AA$32="",IF(AA$31="",(SUMIF(S!$HC$15:$HL$15,'Ciclo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Semaforico'!AA$30,O!$HC100:$HL100))*AA$31),(SUMIF(S!$HC$15:$HL$15,'Ciclo Semaforico'!AA$32,S!$HC100:$HL100)+SUMIF(N!$HC$15:$HL$15,'Ciclo Semaforico'!AA$32,N!$HC100:$HL100)+SUMIF(E!$HC$15:$HL$15,'Ciclo Semaforico'!AA$32,E!$HC100:$HL100)+SUMIF(O!$HC$15:$HL$15,'Ciclo Semaforico'!AA$32,O!$HC100:$HL100))-IF(AA$31="",(SUMIF(S!$HC$15:$HL$15,'Ciclo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Semaforico'!AA$30,O!$HC100:$HL100))*AA$31))</f>
        <v>#REF!</v>
      </c>
      <c r="AB125" s="241" t="e">
        <f>IF(AB$32="",IF(AB$31="",(SUMIF(S!$HC$15:$HL$15,'Ciclo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Semaforico'!AB$30,O!$HC100:$HL100))*AB$31),(SUMIF(S!$HC$15:$HL$15,'Ciclo Semaforico'!AB$32,S!$HC100:$HL100)+SUMIF(N!$HC$15:$HL$15,'Ciclo Semaforico'!AB$32,N!$HC100:$HL100)+SUMIF(E!$HC$15:$HL$15,'Ciclo Semaforico'!AB$32,E!$HC100:$HL100)+SUMIF(O!$HC$15:$HL$15,'Ciclo Semaforico'!AB$32,O!$HC100:$HL100))-IF(AB$31="",(SUMIF(S!$HC$15:$HL$15,'Ciclo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Semaforico'!AB$30,O!$HC100:$HL100))*AB$31))</f>
        <v>#REF!</v>
      </c>
      <c r="AC125" s="241" t="e">
        <f>IF(AC$32="",IF(AC$31="",(SUMIF(S!$HC$15:$HL$15,'Ciclo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Semaforico'!AC$30,O!$HC100:$HL100))*AC$31),(SUMIF(S!$HC$15:$HL$15,'Ciclo Semaforico'!AC$32,S!$HC100:$HL100)+SUMIF(N!$HC$15:$HL$15,'Ciclo Semaforico'!AC$32,N!$HC100:$HL100)+SUMIF(E!$HC$15:$HL$15,'Ciclo Semaforico'!AC$32,E!$HC100:$HL100)+SUMIF(O!$HC$15:$HL$15,'Ciclo Semaforico'!AC$32,O!$HC100:$HL100))-IF(AC$31="",(SUMIF(S!$HC$15:$HL$15,'Ciclo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Semaforico'!AC$30,O!$HC100:$HL100))*AC$31))</f>
        <v>#REF!</v>
      </c>
      <c r="AD125" s="241" t="e">
        <f>IF(AD$32="",IF(AD$31="",(SUMIF(S!$HC$15:$HL$15,'Ciclo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Semaforico'!AD$30,O!$HC100:$HL100))*AD$31),(SUMIF(S!$HC$15:$HL$15,'Ciclo Semaforico'!AD$32,S!$HC100:$HL100)+SUMIF(N!$HC$15:$HL$15,'Ciclo Semaforico'!AD$32,N!$HC100:$HL100)+SUMIF(E!$HC$15:$HL$15,'Ciclo Semaforico'!AD$32,E!$HC100:$HL100)+SUMIF(O!$HC$15:$HL$15,'Ciclo Semaforico'!AD$32,O!$HC100:$HL100))-IF(AD$31="",(SUMIF(S!$HC$15:$HL$15,'Ciclo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Semaforico'!AD$30,O!$HC100:$HL100))*AD$31))</f>
        <v>#REF!</v>
      </c>
      <c r="AE125" s="241" t="e">
        <f>IF(AE$32="",IF(AE$31="",(SUMIF(S!$HC$15:$HL$15,'Ciclo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Semaforico'!AE$30,O!$HC100:$HL100))*AE$31),(SUMIF(S!$HC$15:$HL$15,'Ciclo Semaforico'!AE$32,S!$HC100:$HL100)+SUMIF(N!$HC$15:$HL$15,'Ciclo Semaforico'!AE$32,N!$HC100:$HL100)+SUMIF(E!$HC$15:$HL$15,'Ciclo Semaforico'!AE$32,E!$HC100:$HL100)+SUMIF(O!$HC$15:$HL$15,'Ciclo Semaforico'!AE$32,O!$HC100:$HL100))-IF(AE$31="",(SUMIF(S!$HC$15:$HL$15,'Ciclo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Semaforico'!AE$30,O!$HC100:$HL100))*AE$31))</f>
        <v>#REF!</v>
      </c>
      <c r="AF125" s="241" t="e">
        <f>IF(AF$32="",IF(AF$31="",(SUMIF(S!$HC$15:$HL$15,'Ciclo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Semaforico'!AF$30,O!$HC100:$HL100))*AF$31),(SUMIF(S!$HC$15:$HL$15,'Ciclo Semaforico'!AF$32,S!$HC100:$HL100)+SUMIF(N!$HC$15:$HL$15,'Ciclo Semaforico'!AF$32,N!$HC100:$HL100)+SUMIF(E!$HC$15:$HL$15,'Ciclo Semaforico'!AF$32,E!$HC100:$HL100)+SUMIF(O!$HC$15:$HL$15,'Ciclo Semaforico'!AF$32,O!$HC100:$HL100))-IF(AF$31="",(SUMIF(S!$HC$15:$HL$15,'Ciclo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Semaforico'!AF$30,O!$HC100:$HL100))*AF$31))</f>
        <v>#REF!</v>
      </c>
      <c r="AG125" s="241" t="e">
        <f>IF(AG$32="",IF(AG$31="",(SUMIF(S!$HC$15:$HL$15,'Ciclo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Semaforico'!AG$30,O!$HC100:$HL100))*AG$31),(SUMIF(S!$HC$15:$HL$15,'Ciclo Semaforico'!AG$32,S!$HC100:$HL100)+SUMIF(N!$HC$15:$HL$15,'Ciclo Semaforico'!AG$32,N!$HC100:$HL100)+SUMIF(E!$HC$15:$HL$15,'Ciclo Semaforico'!AG$32,E!$HC100:$HL100)+SUMIF(O!$HC$15:$HL$15,'Ciclo Semaforico'!AG$32,O!$HC100:$HL100))-IF(AG$31="",(SUMIF(S!$HC$15:$HL$15,'Ciclo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Semaforico'!AG$30,O!$HC100:$HL100))*AG$31))</f>
        <v>#REF!</v>
      </c>
      <c r="AH125" s="241" t="e">
        <f>IF(AH$32="",IF(AH$31="",(SUMIF(S!$HC$15:$HL$15,'Ciclo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Semaforico'!AH$30,O!$HC100:$HL100))*AH$31),(SUMIF(S!$HC$15:$HL$15,'Ciclo Semaforico'!AH$32,S!$HC100:$HL100)+SUMIF(N!$HC$15:$HL$15,'Ciclo Semaforico'!AH$32,N!$HC100:$HL100)+SUMIF(E!$HC$15:$HL$15,'Ciclo Semaforico'!AH$32,E!$HC100:$HL100)+SUMIF(O!$HC$15:$HL$15,'Ciclo Semaforico'!AH$32,O!$HC100:$HL100))-IF(AH$31="",(SUMIF(S!$HC$15:$HL$15,'Ciclo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Semaforico'!AH$30,O!$HC100:$HL100))*AH$31))</f>
        <v>#REF!</v>
      </c>
      <c r="AI125" s="241" t="e">
        <f>IF(AI$32="",IF(AI$31="",(SUMIF(S!$HC$15:$HL$15,'Ciclo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Semaforico'!AI$30,O!$HC100:$HL100))*AI$31),(SUMIF(S!$HC$15:$HL$15,'Ciclo Semaforico'!AI$32,S!$HC100:$HL100)+SUMIF(N!$HC$15:$HL$15,'Ciclo Semaforico'!AI$32,N!$HC100:$HL100)+SUMIF(E!$HC$15:$HL$15,'Ciclo Semaforico'!AI$32,E!$HC100:$HL100)+SUMIF(O!$HC$15:$HL$15,'Ciclo Semaforico'!AI$32,O!$HC100:$HL100))-IF(AI$31="",(SUMIF(S!$HC$15:$HL$15,'Ciclo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Semaforico'!AI$30,O!$HC100:$HL100))*AI$31))</f>
        <v>#REF!</v>
      </c>
      <c r="AJ125" s="241" t="e">
        <f>IF(AJ$32="",IF(AJ$31="",(SUMIF(S!$HC$15:$HL$15,'Ciclo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Semaforico'!AJ$30,O!$HC100:$HL100))*AJ$31),(SUMIF(S!$HC$15:$HL$15,'Ciclo Semaforico'!AJ$32,S!$HC100:$HL100)+SUMIF(N!$HC$15:$HL$15,'Ciclo Semaforico'!AJ$32,N!$HC100:$HL100)+SUMIF(E!$HC$15:$HL$15,'Ciclo Semaforico'!AJ$32,E!$HC100:$HL100)+SUMIF(O!$HC$15:$HL$15,'Ciclo Semaforico'!AJ$32,O!$HC100:$HL100))-IF(AJ$31="",(SUMIF(S!$HC$15:$HL$15,'Ciclo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Semaforico'!AJ$30,O!$HC100:$HL100))*AJ$31))</f>
        <v>#REF!</v>
      </c>
      <c r="AK125" s="241" t="e">
        <f>IF(AK$32="",IF(AK$31="",(SUMIF(S!$HC$15:$HL$15,'Ciclo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Semaforico'!AK$30,O!$HC100:$HL100))*AK$31),(SUMIF(S!$HC$15:$HL$15,'Ciclo Semaforico'!AK$32,S!$HC100:$HL100)+SUMIF(N!$HC$15:$HL$15,'Ciclo Semaforico'!AK$32,N!$HC100:$HL100)+SUMIF(E!$HC$15:$HL$15,'Ciclo Semaforico'!AK$32,E!$HC100:$HL100)+SUMIF(O!$HC$15:$HL$15,'Ciclo Semaforico'!AK$32,O!$HC100:$HL100))-IF(AK$31="",(SUMIF(S!$HC$15:$HL$15,'Ciclo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Semaforico'!AK$30,O!$HC100:$HL100))*AK$31))</f>
        <v>#REF!</v>
      </c>
      <c r="AL125" s="242">
        <f>IF(AL$32="",IF(AL$31="",(SUMIF(S!$HC$15:$HL$15,'Ciclo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Semaforico'!AL$30,O!$HC100:$HL100))*AL$31),(SUMIF(S!$HC$15:$HL$15,'Ciclo Semaforico'!AL$32,S!$HC100:$HL100)+SUMIF(N!$HC$15:$HL$15,'Ciclo Semaforico'!AL$32,N!$HC100:$HL100)+SUMIF(E!$HC$15:$HL$15,'Ciclo Semaforico'!AL$32,E!$HC100:$HL100)+SUMIF(O!$HC$15:$HL$15,'Ciclo Semaforico'!AL$32,O!$HC100:$HL100))-IF(AL$31="",(SUMIF(S!$HC$15:$HL$15,'Ciclo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Semaforico'!AL$30,O!$HC100:$HL100))*AL$31))</f>
        <v>0</v>
      </c>
      <c r="AM125" s="240" t="e">
        <f>IF(AM$32="",IF(AM$31="",(SUMIF(S!$HC$15:$HL$15,'Ciclo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Semaforico'!AM$30,O!$HC100:$HL100))*AM$31),(SUMIF(S!$HC$15:$HL$15,'Ciclo Semaforico'!AM$32,S!$HC100:$HL100)+SUMIF(N!$HC$15:$HL$15,'Ciclo Semaforico'!AM$32,N!$HC100:$HL100)+SUMIF(E!$HC$15:$HL$15,'Ciclo Semaforico'!AM$32,E!$HC100:$HL100)+SUMIF(O!$HC$15:$HL$15,'Ciclo Semaforico'!AM$32,O!$HC100:$HL100))-IF(AM$31="",(SUMIF(S!$HC$15:$HL$15,'Ciclo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Semaforico'!AM$30,O!$HC100:$HL100))*AM$31))</f>
        <v>#REF!</v>
      </c>
      <c r="AN125" s="241" t="e">
        <f>IF(AN$32="",IF(AN$31="",(SUMIF(S!$HC$15:$HL$15,'Ciclo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Semaforico'!AN$30,O!$HC100:$HL100))*AN$31),(SUMIF(S!$HC$15:$HL$15,'Ciclo Semaforico'!AN$32,S!$HC100:$HL100)+SUMIF(N!$HC$15:$HL$15,'Ciclo Semaforico'!AN$32,N!$HC100:$HL100)+SUMIF(E!$HC$15:$HL$15,'Ciclo Semaforico'!AN$32,E!$HC100:$HL100)+SUMIF(O!$HC$15:$HL$15,'Ciclo Semaforico'!AN$32,O!$HC100:$HL100))-IF(AN$31="",(SUMIF(S!$HC$15:$HL$15,'Ciclo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Semaforico'!AN$30,O!$HC100:$HL100))*AN$31))</f>
        <v>#REF!</v>
      </c>
      <c r="AO125" s="241" t="e">
        <f>IF(AO$32="",IF(AO$31="",(SUMIF(S!$HC$15:$HL$15,'Ciclo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Semaforico'!AO$30,O!$HC100:$HL100))*AO$31),(SUMIF(S!$HC$15:$HL$15,'Ciclo Semaforico'!AO$32,S!$HC100:$HL100)+SUMIF(N!$HC$15:$HL$15,'Ciclo Semaforico'!AO$32,N!$HC100:$HL100)+SUMIF(E!$HC$15:$HL$15,'Ciclo Semaforico'!AO$32,E!$HC100:$HL100)+SUMIF(O!$HC$15:$HL$15,'Ciclo Semaforico'!AO$32,O!$HC100:$HL100))-IF(AO$31="",(SUMIF(S!$HC$15:$HL$15,'Ciclo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Semaforico'!AO$30,O!$HC100:$HL100))*AO$31))</f>
        <v>#REF!</v>
      </c>
      <c r="AP125" s="241">
        <f>IF(AP$32="",IF(AP$31="",(SUMIF(S!$HC$15:$HL$15,'Ciclo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Semaforico'!AP$30,O!$HC100:$HL100))*AP$31),(SUMIF(S!$HC$15:$HL$15,'Ciclo Semaforico'!AP$32,S!$HC100:$HL100)+SUMIF(N!$HC$15:$HL$15,'Ciclo Semaforico'!AP$32,N!$HC100:$HL100)+SUMIF(E!$HC$15:$HL$15,'Ciclo Semaforico'!AP$32,E!$HC100:$HL100)+SUMIF(O!$HC$15:$HL$15,'Ciclo Semaforico'!AP$32,O!$HC100:$HL100))-IF(AP$31="",(SUMIF(S!$HC$15:$HL$15,'Ciclo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Semaforico'!AP$30,O!$HC100:$HL100))*AP$31))</f>
        <v>0</v>
      </c>
      <c r="AQ125" s="241">
        <f>IF(AQ$32="",IF(AQ$31="",(SUMIF(S!$HC$15:$HL$15,'Ciclo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Semaforico'!AQ$30,O!$HC100:$HL100))*AQ$31),(SUMIF(S!$HC$15:$HL$15,'Ciclo Semaforico'!AQ$32,S!$HC100:$HL100)+SUMIF(N!$HC$15:$HL$15,'Ciclo Semaforico'!AQ$32,N!$HC100:$HL100)+SUMIF(E!$HC$15:$HL$15,'Ciclo Semaforico'!AQ$32,E!$HC100:$HL100)+SUMIF(O!$HC$15:$HL$15,'Ciclo Semaforico'!AQ$32,O!$HC100:$HL100))-IF(AQ$31="",(SUMIF(S!$HC$15:$HL$15,'Ciclo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Semaforico'!AQ$30,O!$HC100:$HL100))*AQ$31))</f>
        <v>0</v>
      </c>
      <c r="AR125" s="241">
        <f>IF(AR$32="",IF(AR$31="",(SUMIF(S!$HC$15:$HL$15,'Ciclo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Semaforico'!AR$30,O!$HC100:$HL100))*AR$31),(SUMIF(S!$HC$15:$HL$15,'Ciclo Semaforico'!AR$32,S!$HC100:$HL100)+SUMIF(N!$HC$15:$HL$15,'Ciclo Semaforico'!AR$32,N!$HC100:$HL100)+SUMIF(E!$HC$15:$HL$15,'Ciclo Semaforico'!AR$32,E!$HC100:$HL100)+SUMIF(O!$HC$15:$HL$15,'Ciclo Semaforico'!AR$32,O!$HC100:$HL100))-IF(AR$31="",(SUMIF(S!$HC$15:$HL$15,'Ciclo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Semaforico'!AR$30,O!$HC100:$HL100))*AR$31))</f>
        <v>0</v>
      </c>
      <c r="AS125" s="241">
        <f>IF(AS$32="",IF(AS$31="",(SUMIF(S!$HC$15:$HL$15,'Ciclo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Semaforico'!AS$30,O!$HC100:$HL100))*AS$31),(SUMIF(S!$HC$15:$HL$15,'Ciclo Semaforico'!AS$32,S!$HC100:$HL100)+SUMIF(N!$HC$15:$HL$15,'Ciclo Semaforico'!AS$32,N!$HC100:$HL100)+SUMIF(E!$HC$15:$HL$15,'Ciclo Semaforico'!AS$32,E!$HC100:$HL100)+SUMIF(O!$HC$15:$HL$15,'Ciclo Semaforico'!AS$32,O!$HC100:$HL100))-IF(AS$31="",(SUMIF(S!$HC$15:$HL$15,'Ciclo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Semaforico'!AS$30,O!$HC100:$HL100))*AS$31))</f>
        <v>0</v>
      </c>
      <c r="AT125" s="241">
        <f>IF(AT$32="",IF(AT$31="",(SUMIF(S!$HC$15:$HL$15,'Ciclo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Semaforico'!AT$30,O!$HC100:$HL100))*AT$31),(SUMIF(S!$HC$15:$HL$15,'Ciclo Semaforico'!AT$32,S!$HC100:$HL100)+SUMIF(N!$HC$15:$HL$15,'Ciclo Semaforico'!AT$32,N!$HC100:$HL100)+SUMIF(E!$HC$15:$HL$15,'Ciclo Semaforico'!AT$32,E!$HC100:$HL100)+SUMIF(O!$HC$15:$HL$15,'Ciclo Semaforico'!AT$32,O!$HC100:$HL100))-IF(AT$31="",(SUMIF(S!$HC$15:$HL$15,'Ciclo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Semaforico'!AT$30,O!$HC100:$HL100))*AT$31))</f>
        <v>0</v>
      </c>
      <c r="AU125" s="241">
        <f>IF(AU$32="",IF(AU$31="",(SUMIF(S!$HC$15:$HL$15,'Ciclo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Semaforico'!AU$30,O!$HC100:$HL100))*AU$31),(SUMIF(S!$HC$15:$HL$15,'Ciclo Semaforico'!AU$32,S!$HC100:$HL100)+SUMIF(N!$HC$15:$HL$15,'Ciclo Semaforico'!AU$32,N!$HC100:$HL100)+SUMIF(E!$HC$15:$HL$15,'Ciclo Semaforico'!AU$32,E!$HC100:$HL100)+SUMIF(O!$HC$15:$HL$15,'Ciclo Semaforico'!AU$32,O!$HC100:$HL100))-IF(AU$31="",(SUMIF(S!$HC$15:$HL$15,'Ciclo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Semaforico'!AU$30,O!$HC100:$HL100))*AU$31))</f>
        <v>0</v>
      </c>
      <c r="AV125" s="241">
        <f>IF(AV$32="",IF(AV$31="",(SUMIF(S!$HC$15:$HL$15,'Ciclo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Semaforico'!AV$30,O!$HC100:$HL100))*AV$31),(SUMIF(S!$HC$15:$HL$15,'Ciclo Semaforico'!AV$32,S!$HC100:$HL100)+SUMIF(N!$HC$15:$HL$15,'Ciclo Semaforico'!AV$32,N!$HC100:$HL100)+SUMIF(E!$HC$15:$HL$15,'Ciclo Semaforico'!AV$32,E!$HC100:$HL100)+SUMIF(O!$HC$15:$HL$15,'Ciclo Semaforico'!AV$32,O!$HC100:$HL100))-IF(AV$31="",(SUMIF(S!$HC$15:$HL$15,'Ciclo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Semaforico'!AV$30,O!$HC100:$HL100))*AV$31))</f>
        <v>0</v>
      </c>
      <c r="AW125" s="241">
        <f>IF(AW$32="",IF(AW$31="",(SUMIF(S!$HC$15:$HL$15,'Ciclo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Semaforico'!AW$30,O!$HC100:$HL100))*AW$31),(SUMIF(S!$HC$15:$HL$15,'Ciclo Semaforico'!AW$32,S!$HC100:$HL100)+SUMIF(N!$HC$15:$HL$15,'Ciclo Semaforico'!AW$32,N!$HC100:$HL100)+SUMIF(E!$HC$15:$HL$15,'Ciclo Semaforico'!AW$32,E!$HC100:$HL100)+SUMIF(O!$HC$15:$HL$15,'Ciclo Semaforico'!AW$32,O!$HC100:$HL100))-IF(AW$31="",(SUMIF(S!$HC$15:$HL$15,'Ciclo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Semaforico'!AW$30,O!$HC100:$HL100))*AW$31))</f>
        <v>0</v>
      </c>
      <c r="AX125" s="242">
        <f>IF(AX$32="",IF(AX$31="",(SUMIF(S!$HC$15:$HL$15,'Ciclo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Semaforico'!AX$30,O!$HC100:$HL100))*AX$31),(SUMIF(S!$HC$15:$HL$15,'Ciclo Semaforico'!AX$32,S!$HC100:$HL100)+SUMIF(N!$HC$15:$HL$15,'Ciclo Semaforico'!AX$32,N!$HC100:$HL100)+SUMIF(E!$HC$15:$HL$15,'Ciclo Semaforico'!AX$32,E!$HC100:$HL100)+SUMIF(O!$HC$15:$HL$15,'Ciclo Semaforico'!AX$32,O!$HC100:$HL100))-IF(AX$31="",(SUMIF(S!$HC$15:$HL$15,'Ciclo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Semaforico'!AX$30,O!$HC100:$HL100))*AX$31))</f>
        <v>0</v>
      </c>
      <c r="AY125" s="240">
        <f>IF(AY$32="",IF(AY$31="",(SUMIF(S!$HC$15:$HL$15,'Ciclo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Semaforico'!AY$30,O!$HC100:$HL100))*AY$31),(SUMIF(S!$HC$15:$HL$15,'Ciclo Semaforico'!AY$32,S!$HC100:$HL100)+SUMIF(N!$HC$15:$HL$15,'Ciclo Semaforico'!AY$32,N!$HC100:$HL100)+SUMIF(E!$HC$15:$HL$15,'Ciclo Semaforico'!AY$32,E!$HC100:$HL100)+SUMIF(O!$HC$15:$HL$15,'Ciclo Semaforico'!AY$32,O!$HC100:$HL100))-IF(AY$31="",(SUMIF(S!$HC$15:$HL$15,'Ciclo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Semaforico'!AY$30,O!$HC100:$HL100))*AY$31))</f>
        <v>0</v>
      </c>
      <c r="AZ125" s="241">
        <f>IF(AZ$32="",IF(AZ$31="",(SUMIF(S!$HC$15:$HL$15,'Ciclo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Semaforico'!AZ$30,O!$HC100:$HL100))*AZ$31),(SUMIF(S!$HC$15:$HL$15,'Ciclo Semaforico'!AZ$32,S!$HC100:$HL100)+SUMIF(N!$HC$15:$HL$15,'Ciclo Semaforico'!AZ$32,N!$HC100:$HL100)+SUMIF(E!$HC$15:$HL$15,'Ciclo Semaforico'!AZ$32,E!$HC100:$HL100)+SUMIF(O!$HC$15:$HL$15,'Ciclo Semaforico'!AZ$32,O!$HC100:$HL100))-IF(AZ$31="",(SUMIF(S!$HC$15:$HL$15,'Ciclo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Semaforico'!AZ$30,O!$HC100:$HL100))*AZ$31))</f>
        <v>0</v>
      </c>
      <c r="BA125" s="241">
        <f>IF(BA$32="",IF(BA$31="",(SUMIF(S!$HC$15:$HL$15,'Ciclo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Semaforico'!BA$30,O!$HC100:$HL100))*BA$31),(SUMIF(S!$HC$15:$HL$15,'Ciclo Semaforico'!BA$32,S!$HC100:$HL100)+SUMIF(N!$HC$15:$HL$15,'Ciclo Semaforico'!BA$32,N!$HC100:$HL100)+SUMIF(E!$HC$15:$HL$15,'Ciclo Semaforico'!BA$32,E!$HC100:$HL100)+SUMIF(O!$HC$15:$HL$15,'Ciclo Semaforico'!BA$32,O!$HC100:$HL100))-IF(BA$31="",(SUMIF(S!$HC$15:$HL$15,'Ciclo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Semaforico'!BA$30,O!$HC100:$HL100))*BA$31))</f>
        <v>0</v>
      </c>
      <c r="BB125" s="241">
        <f>IF(BB$32="",IF(BB$31="",(SUMIF(S!$HC$15:$HL$15,'Ciclo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Semaforico'!BB$30,O!$HC100:$HL100))*BB$31),(SUMIF(S!$HC$15:$HL$15,'Ciclo Semaforico'!BB$32,S!$HC100:$HL100)+SUMIF(N!$HC$15:$HL$15,'Ciclo Semaforico'!BB$32,N!$HC100:$HL100)+SUMIF(E!$HC$15:$HL$15,'Ciclo Semaforico'!BB$32,E!$HC100:$HL100)+SUMIF(O!$HC$15:$HL$15,'Ciclo Semaforico'!BB$32,O!$HC100:$HL100))-IF(BB$31="",(SUMIF(S!$HC$15:$HL$15,'Ciclo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Semaforico'!BB$30,O!$HC100:$HL100))*BB$31))</f>
        <v>0</v>
      </c>
      <c r="BC125" s="241">
        <f>IF(BC$32="",IF(BC$31="",(SUMIF(S!$HC$15:$HL$15,'Ciclo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Semaforico'!BC$30,O!$HC100:$HL100))*BC$31),(SUMIF(S!$HC$15:$HL$15,'Ciclo Semaforico'!BC$32,S!$HC100:$HL100)+SUMIF(N!$HC$15:$HL$15,'Ciclo Semaforico'!BC$32,N!$HC100:$HL100)+SUMIF(E!$HC$15:$HL$15,'Ciclo Semaforico'!BC$32,E!$HC100:$HL100)+SUMIF(O!$HC$15:$HL$15,'Ciclo Semaforico'!BC$32,O!$HC100:$HL100))-IF(BC$31="",(SUMIF(S!$HC$15:$HL$15,'Ciclo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Semaforico'!BC$30,O!$HC100:$HL100))*BC$31))</f>
        <v>0</v>
      </c>
      <c r="BD125" s="241">
        <f>IF(BD$32="",IF(BD$31="",(SUMIF(S!$HC$15:$HL$15,'Ciclo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Semaforico'!BD$30,O!$HC100:$HL100))*BD$31),(SUMIF(S!$HC$15:$HL$15,'Ciclo Semaforico'!BD$32,S!$HC100:$HL100)+SUMIF(N!$HC$15:$HL$15,'Ciclo Semaforico'!BD$32,N!$HC100:$HL100)+SUMIF(E!$HC$15:$HL$15,'Ciclo Semaforico'!BD$32,E!$HC100:$HL100)+SUMIF(O!$HC$15:$HL$15,'Ciclo Semaforico'!BD$32,O!$HC100:$HL100))-IF(BD$31="",(SUMIF(S!$HC$15:$HL$15,'Ciclo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Semaforico'!BD$30,O!$HC100:$HL100))*BD$31))</f>
        <v>0</v>
      </c>
      <c r="BE125" s="241">
        <f>IF(BE$32="",IF(BE$31="",(SUMIF(S!$HC$15:$HL$15,'Ciclo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Semaforico'!BE$30,O!$HC100:$HL100))*BE$31),(SUMIF(S!$HC$15:$HL$15,'Ciclo Semaforico'!BE$32,S!$HC100:$HL100)+SUMIF(N!$HC$15:$HL$15,'Ciclo Semaforico'!BE$32,N!$HC100:$HL100)+SUMIF(E!$HC$15:$HL$15,'Ciclo Semaforico'!BE$32,E!$HC100:$HL100)+SUMIF(O!$HC$15:$HL$15,'Ciclo Semaforico'!BE$32,O!$HC100:$HL100))-IF(BE$31="",(SUMIF(S!$HC$15:$HL$15,'Ciclo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Semaforico'!BE$30,O!$HC100:$HL100))*BE$31))</f>
        <v>0</v>
      </c>
      <c r="BF125" s="241">
        <f>IF(BF$32="",IF(BF$31="",(SUMIF(S!$HC$15:$HL$15,'Ciclo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Semaforico'!BF$30,O!$HC100:$HL100))*BF$31),(SUMIF(S!$HC$15:$HL$15,'Ciclo Semaforico'!BF$32,S!$HC100:$HL100)+SUMIF(N!$HC$15:$HL$15,'Ciclo Semaforico'!BF$32,N!$HC100:$HL100)+SUMIF(E!$HC$15:$HL$15,'Ciclo Semaforico'!BF$32,E!$HC100:$HL100)+SUMIF(O!$HC$15:$HL$15,'Ciclo Semaforico'!BF$32,O!$HC100:$HL100))-IF(BF$31="",(SUMIF(S!$HC$15:$HL$15,'Ciclo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Semaforico'!BF$30,O!$HC100:$HL100))*BF$31))</f>
        <v>0</v>
      </c>
      <c r="BG125" s="241">
        <f>IF(BG$32="",IF(BG$31="",(SUMIF(S!$HC$15:$HL$15,'Ciclo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Semaforico'!BG$30,O!$HC100:$HL100))*BG$31),(SUMIF(S!$HC$15:$HL$15,'Ciclo Semaforico'!BG$32,S!$HC100:$HL100)+SUMIF(N!$HC$15:$HL$15,'Ciclo Semaforico'!BG$32,N!$HC100:$HL100)+SUMIF(E!$HC$15:$HL$15,'Ciclo Semaforico'!BG$32,E!$HC100:$HL100)+SUMIF(O!$HC$15:$HL$15,'Ciclo Semaforico'!BG$32,O!$HC100:$HL100))-IF(BG$31="",(SUMIF(S!$HC$15:$HL$15,'Ciclo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Semaforico'!BG$30,O!$HC100:$HL100))*BG$31))</f>
        <v>0</v>
      </c>
      <c r="BH125" s="241">
        <f>IF(BH$32="",IF(BH$31="",(SUMIF(S!$HC$15:$HL$15,'Ciclo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Semaforico'!BH$30,O!$HC100:$HL100))*BH$31),(SUMIF(S!$HC$15:$HL$15,'Ciclo Semaforico'!BH$32,S!$HC100:$HL100)+SUMIF(N!$HC$15:$HL$15,'Ciclo Semaforico'!BH$32,N!$HC100:$HL100)+SUMIF(E!$HC$15:$HL$15,'Ciclo Semaforico'!BH$32,E!$HC100:$HL100)+SUMIF(O!$HC$15:$HL$15,'Ciclo Semaforico'!BH$32,O!$HC100:$HL100))-IF(BH$31="",(SUMIF(S!$HC$15:$HL$15,'Ciclo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Semaforico'!BH$30,O!$HC100:$HL100))*BH$31))</f>
        <v>0</v>
      </c>
      <c r="BI125" s="241">
        <f>IF(BI$32="",IF(BI$31="",(SUMIF(S!$HC$15:$HL$15,'Ciclo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Semaforico'!BI$30,O!$HC100:$HL100))*BI$31),(SUMIF(S!$HC$15:$HL$15,'Ciclo Semaforico'!BI$32,S!$HC100:$HL100)+SUMIF(N!$HC$15:$HL$15,'Ciclo Semaforico'!BI$32,N!$HC100:$HL100)+SUMIF(E!$HC$15:$HL$15,'Ciclo Semaforico'!BI$32,E!$HC100:$HL100)+SUMIF(O!$HC$15:$HL$15,'Ciclo Semaforico'!BI$32,O!$HC100:$HL100))-IF(BI$31="",(SUMIF(S!$HC$15:$HL$15,'Ciclo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Semaforico'!BI$30,O!$HC100:$HL100))*BI$31))</f>
        <v>0</v>
      </c>
      <c r="BJ125" s="242">
        <f>IF(BJ$32="",IF(BJ$31="",(SUMIF(S!$HC$15:$HL$15,'Ciclo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Semaforico'!BJ$30,O!$HC100:$HL100))*BJ$31),(SUMIF(S!$HC$15:$HL$15,'Ciclo Semaforico'!BJ$32,S!$HC100:$HL100)+SUMIF(N!$HC$15:$HL$15,'Ciclo Semaforico'!BJ$32,N!$HC100:$HL100)+SUMIF(E!$HC$15:$HL$15,'Ciclo Semaforico'!BJ$32,E!$HC100:$HL100)+SUMIF(O!$HC$15:$HL$15,'Ciclo Semaforico'!BJ$32,O!$HC100:$HL100))-IF(BJ$31="",(SUMIF(S!$HC$15:$HL$15,'Ciclo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Semaforico'!BJ$30,O!$HC100:$HL100))*BJ$31))</f>
        <v>0</v>
      </c>
      <c r="BK125" s="240">
        <f>IF(BK$32="",IF(BK$31="",(SUMIF(S!$HC$15:$HL$15,'Ciclo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Semaforico'!BK$30,O!$HC100:$HL100))*BK$31),(SUMIF(S!$HC$15:$HL$15,'Ciclo Semaforico'!BK$32,S!$HC100:$HL100)+SUMIF(N!$HC$15:$HL$15,'Ciclo Semaforico'!BK$32,N!$HC100:$HL100)+SUMIF(E!$HC$15:$HL$15,'Ciclo Semaforico'!BK$32,E!$HC100:$HL100)+SUMIF(O!$HC$15:$HL$15,'Ciclo Semaforico'!BK$32,O!$HC100:$HL100))-IF(BK$31="",(SUMIF(S!$HC$15:$HL$15,'Ciclo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Semaforico'!BK$30,O!$HC100:$HL100))*BK$31))</f>
        <v>0</v>
      </c>
      <c r="BL125" s="241">
        <f>IF(BL$32="",IF(BL$31="",(SUMIF(S!$HC$15:$HL$15,'Ciclo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Semaforico'!BL$30,O!$HC100:$HL100))*BL$31),(SUMIF(S!$HC$15:$HL$15,'Ciclo Semaforico'!BL$32,S!$HC100:$HL100)+SUMIF(N!$HC$15:$HL$15,'Ciclo Semaforico'!BL$32,N!$HC100:$HL100)+SUMIF(E!$HC$15:$HL$15,'Ciclo Semaforico'!BL$32,E!$HC100:$HL100)+SUMIF(O!$HC$15:$HL$15,'Ciclo Semaforico'!BL$32,O!$HC100:$HL100))-IF(BL$31="",(SUMIF(S!$HC$15:$HL$15,'Ciclo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Semaforico'!BL$30,O!$HC100:$HL100))*BL$31))</f>
        <v>0</v>
      </c>
      <c r="BM125" s="241">
        <f>IF(BM$32="",IF(BM$31="",(SUMIF(S!$HC$15:$HL$15,'Ciclo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Semaforico'!BM$30,O!$HC100:$HL100))*BM$31),(SUMIF(S!$HC$15:$HL$15,'Ciclo Semaforico'!BM$32,S!$HC100:$HL100)+SUMIF(N!$HC$15:$HL$15,'Ciclo Semaforico'!BM$32,N!$HC100:$HL100)+SUMIF(E!$HC$15:$HL$15,'Ciclo Semaforico'!BM$32,E!$HC100:$HL100)+SUMIF(O!$HC$15:$HL$15,'Ciclo Semaforico'!BM$32,O!$HC100:$HL100))-IF(BM$31="",(SUMIF(S!$HC$15:$HL$15,'Ciclo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Semaforico'!BM$30,O!$HC100:$HL100))*BM$31))</f>
        <v>0</v>
      </c>
      <c r="BN125" s="241">
        <f>IF(BN$32="",IF(BN$31="",(SUMIF(S!$HC$15:$HL$15,'Ciclo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Semaforico'!BN$30,O!$HC100:$HL100))*BN$31),(SUMIF(S!$HC$15:$HL$15,'Ciclo Semaforico'!BN$32,S!$HC100:$HL100)+SUMIF(N!$HC$15:$HL$15,'Ciclo Semaforico'!BN$32,N!$HC100:$HL100)+SUMIF(E!$HC$15:$HL$15,'Ciclo Semaforico'!BN$32,E!$HC100:$HL100)+SUMIF(O!$HC$15:$HL$15,'Ciclo Semaforico'!BN$32,O!$HC100:$HL100))-IF(BN$31="",(SUMIF(S!$HC$15:$HL$15,'Ciclo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Semaforico'!BN$30,O!$HC100:$HL100))*BN$31))</f>
        <v>0</v>
      </c>
      <c r="BO125" s="241">
        <f>IF(BO$32="",IF(BO$31="",(SUMIF(S!$HC$15:$HL$15,'Ciclo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Semaforico'!BO$30,O!$HC100:$HL100))*BO$31),(SUMIF(S!$HC$15:$HL$15,'Ciclo Semaforico'!BO$32,S!$HC100:$HL100)+SUMIF(N!$HC$15:$HL$15,'Ciclo Semaforico'!BO$32,N!$HC100:$HL100)+SUMIF(E!$HC$15:$HL$15,'Ciclo Semaforico'!BO$32,E!$HC100:$HL100)+SUMIF(O!$HC$15:$HL$15,'Ciclo Semaforico'!BO$32,O!$HC100:$HL100))-IF(BO$31="",(SUMIF(S!$HC$15:$HL$15,'Ciclo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Semaforico'!BO$30,O!$HC100:$HL100))*BO$31))</f>
        <v>0</v>
      </c>
      <c r="BP125" s="241">
        <f>IF(BP$32="",IF(BP$31="",(SUMIF(S!$HC$15:$HL$15,'Ciclo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Semaforico'!BP$30,O!$HC100:$HL100))*BP$31),(SUMIF(S!$HC$15:$HL$15,'Ciclo Semaforico'!BP$32,S!$HC100:$HL100)+SUMIF(N!$HC$15:$HL$15,'Ciclo Semaforico'!BP$32,N!$HC100:$HL100)+SUMIF(E!$HC$15:$HL$15,'Ciclo Semaforico'!BP$32,E!$HC100:$HL100)+SUMIF(O!$HC$15:$HL$15,'Ciclo Semaforico'!BP$32,O!$HC100:$HL100))-IF(BP$31="",(SUMIF(S!$HC$15:$HL$15,'Ciclo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Semaforico'!BP$30,O!$HC100:$HL100))*BP$31))</f>
        <v>0</v>
      </c>
      <c r="BQ125" s="241">
        <f>IF(BQ$32="",IF(BQ$31="",(SUMIF(S!$HC$15:$HL$15,'Ciclo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Semaforico'!BQ$30,O!$HC100:$HL100))*BQ$31),(SUMIF(S!$HC$15:$HL$15,'Ciclo Semaforico'!BQ$32,S!$HC100:$HL100)+SUMIF(N!$HC$15:$HL$15,'Ciclo Semaforico'!BQ$32,N!$HC100:$HL100)+SUMIF(E!$HC$15:$HL$15,'Ciclo Semaforico'!BQ$32,E!$HC100:$HL100)+SUMIF(O!$HC$15:$HL$15,'Ciclo Semaforico'!BQ$32,O!$HC100:$HL100))-IF(BQ$31="",(SUMIF(S!$HC$15:$HL$15,'Ciclo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Semaforico'!BQ$30,O!$HC100:$HL100))*BQ$31))</f>
        <v>0</v>
      </c>
      <c r="BR125" s="241">
        <f>IF(BR$32="",IF(BR$31="",(SUMIF(S!$HC$15:$HL$15,'Ciclo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Semaforico'!BR$30,O!$HC100:$HL100))*BR$31),(SUMIF(S!$HC$15:$HL$15,'Ciclo Semaforico'!BR$32,S!$HC100:$HL100)+SUMIF(N!$HC$15:$HL$15,'Ciclo Semaforico'!BR$32,N!$HC100:$HL100)+SUMIF(E!$HC$15:$HL$15,'Ciclo Semaforico'!BR$32,E!$HC100:$HL100)+SUMIF(O!$HC$15:$HL$15,'Ciclo Semaforico'!BR$32,O!$HC100:$HL100))-IF(BR$31="",(SUMIF(S!$HC$15:$HL$15,'Ciclo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Semaforico'!BR$30,O!$HC100:$HL100))*BR$31))</f>
        <v>0</v>
      </c>
      <c r="BS125" s="241">
        <f>IF(BS$32="",IF(BS$31="",(SUMIF(S!$HC$15:$HL$15,'Ciclo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Semaforico'!BS$30,O!$HC100:$HL100))*BS$31),(SUMIF(S!$HC$15:$HL$15,'Ciclo Semaforico'!BS$32,S!$HC100:$HL100)+SUMIF(N!$HC$15:$HL$15,'Ciclo Semaforico'!BS$32,N!$HC100:$HL100)+SUMIF(E!$HC$15:$HL$15,'Ciclo Semaforico'!BS$32,E!$HC100:$HL100)+SUMIF(O!$HC$15:$HL$15,'Ciclo Semaforico'!BS$32,O!$HC100:$HL100))-IF(BS$31="",(SUMIF(S!$HC$15:$HL$15,'Ciclo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Semaforico'!BS$30,O!$HC100:$HL100))*BS$31))</f>
        <v>0</v>
      </c>
      <c r="BT125" s="241">
        <f>IF(BT$32="",IF(BT$31="",(SUMIF(S!$HC$15:$HL$15,'Ciclo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Semaforico'!BT$30,O!$HC100:$HL100))*BT$31),(SUMIF(S!$HC$15:$HL$15,'Ciclo Semaforico'!BT$32,S!$HC100:$HL100)+SUMIF(N!$HC$15:$HL$15,'Ciclo Semaforico'!BT$32,N!$HC100:$HL100)+SUMIF(E!$HC$15:$HL$15,'Ciclo Semaforico'!BT$32,E!$HC100:$HL100)+SUMIF(O!$HC$15:$HL$15,'Ciclo Semaforico'!BT$32,O!$HC100:$HL100))-IF(BT$31="",(SUMIF(S!$HC$15:$HL$15,'Ciclo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Semaforico'!BT$30,O!$HC100:$HL100))*BT$31))</f>
        <v>0</v>
      </c>
      <c r="BU125" s="241">
        <f>IF(BU$32="",IF(BU$31="",(SUMIF(S!$HC$15:$HL$15,'Ciclo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Semaforico'!BU$30,O!$HC100:$HL100))*BU$31),(SUMIF(S!$HC$15:$HL$15,'Ciclo Semaforico'!BU$32,S!$HC100:$HL100)+SUMIF(N!$HC$15:$HL$15,'Ciclo Semaforico'!BU$32,N!$HC100:$HL100)+SUMIF(E!$HC$15:$HL$15,'Ciclo Semaforico'!BU$32,E!$HC100:$HL100)+SUMIF(O!$HC$15:$HL$15,'Ciclo Semaforico'!BU$32,O!$HC100:$HL100))-IF(BU$31="",(SUMIF(S!$HC$15:$HL$15,'Ciclo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Semaforico'!BU$30,O!$HC100:$HL100))*BU$31))</f>
        <v>0</v>
      </c>
      <c r="BV125" s="242">
        <f>IF(BV$32="",IF(BV$31="",(SUMIF(S!$HC$15:$HL$15,'Ciclo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Semaforico'!BV$30,O!$HC100:$HL100))*BV$31),(SUMIF(S!$HC$15:$HL$15,'Ciclo Semaforico'!BV$32,S!$HC100:$HL100)+SUMIF(N!$HC$15:$HL$15,'Ciclo Semaforico'!BV$32,N!$HC100:$HL100)+SUMIF(E!$HC$15:$HL$15,'Ciclo Semaforico'!BV$32,E!$HC100:$HL100)+SUMIF(O!$HC$15:$HL$15,'Ciclo Semaforico'!BV$32,O!$HC100:$HL100))-IF(BV$31="",(SUMIF(S!$HC$15:$HL$15,'Ciclo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Semaforico'!BV$30,O!$HC100:$HL100))*BV$31))</f>
        <v>0</v>
      </c>
      <c r="BW125" s="240">
        <f>IF(BW$32="",IF(BW$31="",(SUMIF(S!$HC$15:$HL$15,'Ciclo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Semaforico'!BW$30,O!$HC100:$HL100))*BW$31),(SUMIF(S!$HC$15:$HL$15,'Ciclo Semaforico'!BW$32,S!$HC100:$HL100)+SUMIF(N!$HC$15:$HL$15,'Ciclo Semaforico'!BW$32,N!$HC100:$HL100)+SUMIF(E!$HC$15:$HL$15,'Ciclo Semaforico'!BW$32,E!$HC100:$HL100)+SUMIF(O!$HC$15:$HL$15,'Ciclo Semaforico'!BW$32,O!$HC100:$HL100))-IF(BW$31="",(SUMIF(S!$HC$15:$HL$15,'Ciclo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Semaforico'!BW$30,O!$HC100:$HL100))*BW$31))</f>
        <v>0</v>
      </c>
      <c r="BX125" s="241">
        <f>IF(BX$32="",IF(BX$31="",(SUMIF(S!$HC$15:$HL$15,'Ciclo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Semaforico'!BX$30,O!$HC100:$HL100))*BX$31),(SUMIF(S!$HC$15:$HL$15,'Ciclo Semaforico'!BX$32,S!$HC100:$HL100)+SUMIF(N!$HC$15:$HL$15,'Ciclo Semaforico'!BX$32,N!$HC100:$HL100)+SUMIF(E!$HC$15:$HL$15,'Ciclo Semaforico'!BX$32,E!$HC100:$HL100)+SUMIF(O!$HC$15:$HL$15,'Ciclo Semaforico'!BX$32,O!$HC100:$HL100))-IF(BX$31="",(SUMIF(S!$HC$15:$HL$15,'Ciclo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Semaforico'!BX$30,O!$HC100:$HL100))*BX$31))</f>
        <v>0</v>
      </c>
      <c r="BY125" s="241">
        <f>IF(BY$32="",IF(BY$31="",(SUMIF(S!$HC$15:$HL$15,'Ciclo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Semaforico'!BY$30,O!$HC100:$HL100))*BY$31),(SUMIF(S!$HC$15:$HL$15,'Ciclo Semaforico'!BY$32,S!$HC100:$HL100)+SUMIF(N!$HC$15:$HL$15,'Ciclo Semaforico'!BY$32,N!$HC100:$HL100)+SUMIF(E!$HC$15:$HL$15,'Ciclo Semaforico'!BY$32,E!$HC100:$HL100)+SUMIF(O!$HC$15:$HL$15,'Ciclo Semaforico'!BY$32,O!$HC100:$HL100))-IF(BY$31="",(SUMIF(S!$HC$15:$HL$15,'Ciclo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Semaforico'!BY$30,O!$HC100:$HL100))*BY$31))</f>
        <v>0</v>
      </c>
      <c r="BZ125" s="241">
        <f>IF(BZ$32="",IF(BZ$31="",(SUMIF(S!$HC$15:$HL$15,'Ciclo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Semaforico'!BZ$30,O!$HC100:$HL100))*BZ$31),(SUMIF(S!$HC$15:$HL$15,'Ciclo Semaforico'!BZ$32,S!$HC100:$HL100)+SUMIF(N!$HC$15:$HL$15,'Ciclo Semaforico'!BZ$32,N!$HC100:$HL100)+SUMIF(E!$HC$15:$HL$15,'Ciclo Semaforico'!BZ$32,E!$HC100:$HL100)+SUMIF(O!$HC$15:$HL$15,'Ciclo Semaforico'!BZ$32,O!$HC100:$HL100))-IF(BZ$31="",(SUMIF(S!$HC$15:$HL$15,'Ciclo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Semaforico'!BZ$30,O!$HC100:$HL100))*BZ$31))</f>
        <v>0</v>
      </c>
      <c r="CA125" s="241">
        <f>IF(CA$32="",IF(CA$31="",(SUMIF(S!$HC$15:$HL$15,'Ciclo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Semaforico'!CA$30,O!$HC100:$HL100))*CA$31),(SUMIF(S!$HC$15:$HL$15,'Ciclo Semaforico'!CA$32,S!$HC100:$HL100)+SUMIF(N!$HC$15:$HL$15,'Ciclo Semaforico'!CA$32,N!$HC100:$HL100)+SUMIF(E!$HC$15:$HL$15,'Ciclo Semaforico'!CA$32,E!$HC100:$HL100)+SUMIF(O!$HC$15:$HL$15,'Ciclo Semaforico'!CA$32,O!$HC100:$HL100))-IF(CA$31="",(SUMIF(S!$HC$15:$HL$15,'Ciclo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Semaforico'!CA$30,O!$HC100:$HL100))*CA$31))</f>
        <v>0</v>
      </c>
      <c r="CB125" s="241">
        <f>IF(CB$32="",IF(CB$31="",(SUMIF(S!$HC$15:$HL$15,'Ciclo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Semaforico'!CB$30,O!$HC100:$HL100))*CB$31),(SUMIF(S!$HC$15:$HL$15,'Ciclo Semaforico'!CB$32,S!$HC100:$HL100)+SUMIF(N!$HC$15:$HL$15,'Ciclo Semaforico'!CB$32,N!$HC100:$HL100)+SUMIF(E!$HC$15:$HL$15,'Ciclo Semaforico'!CB$32,E!$HC100:$HL100)+SUMIF(O!$HC$15:$HL$15,'Ciclo Semaforico'!CB$32,O!$HC100:$HL100))-IF(CB$31="",(SUMIF(S!$HC$15:$HL$15,'Ciclo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Semaforico'!CB$30,O!$HC100:$HL100))*CB$31))</f>
        <v>0</v>
      </c>
      <c r="CC125" s="241">
        <f>IF(CC$32="",IF(CC$31="",(SUMIF(S!$HC$15:$HL$15,'Ciclo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Semaforico'!CC$30,O!$HC100:$HL100))*CC$31),(SUMIF(S!$HC$15:$HL$15,'Ciclo Semaforico'!CC$32,S!$HC100:$HL100)+SUMIF(N!$HC$15:$HL$15,'Ciclo Semaforico'!CC$32,N!$HC100:$HL100)+SUMIF(E!$HC$15:$HL$15,'Ciclo Semaforico'!CC$32,E!$HC100:$HL100)+SUMIF(O!$HC$15:$HL$15,'Ciclo Semaforico'!CC$32,O!$HC100:$HL100))-IF(CC$31="",(SUMIF(S!$HC$15:$HL$15,'Ciclo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Semaforico'!CC$30,O!$HC100:$HL100))*CC$31))</f>
        <v>0</v>
      </c>
      <c r="CD125" s="241">
        <f>IF(CD$32="",IF(CD$31="",(SUMIF(S!$HC$15:$HL$15,'Ciclo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Semaforico'!CD$30,O!$HC100:$HL100))*CD$31),(SUMIF(S!$HC$15:$HL$15,'Ciclo Semaforico'!CD$32,S!$HC100:$HL100)+SUMIF(N!$HC$15:$HL$15,'Ciclo Semaforico'!CD$32,N!$HC100:$HL100)+SUMIF(E!$HC$15:$HL$15,'Ciclo Semaforico'!CD$32,E!$HC100:$HL100)+SUMIF(O!$HC$15:$HL$15,'Ciclo Semaforico'!CD$32,O!$HC100:$HL100))-IF(CD$31="",(SUMIF(S!$HC$15:$HL$15,'Ciclo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Semaforico'!CD$30,O!$HC100:$HL100))*CD$31))</f>
        <v>0</v>
      </c>
      <c r="CE125" s="241">
        <f>IF(CE$32="",IF(CE$31="",(SUMIF(S!$HC$15:$HL$15,'Ciclo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Semaforico'!CE$30,O!$HC100:$HL100))*CE$31),(SUMIF(S!$HC$15:$HL$15,'Ciclo Semaforico'!CE$32,S!$HC100:$HL100)+SUMIF(N!$HC$15:$HL$15,'Ciclo Semaforico'!CE$32,N!$HC100:$HL100)+SUMIF(E!$HC$15:$HL$15,'Ciclo Semaforico'!CE$32,E!$HC100:$HL100)+SUMIF(O!$HC$15:$HL$15,'Ciclo Semaforico'!CE$32,O!$HC100:$HL100))-IF(CE$31="",(SUMIF(S!$HC$15:$HL$15,'Ciclo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Semaforico'!CE$30,O!$HC100:$HL100))*CE$31))</f>
        <v>0</v>
      </c>
      <c r="CF125" s="241">
        <f>IF(CF$32="",IF(CF$31="",(SUMIF(S!$HC$15:$HL$15,'Ciclo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Semaforico'!CF$30,O!$HC100:$HL100))*CF$31),(SUMIF(S!$HC$15:$HL$15,'Ciclo Semaforico'!CF$32,S!$HC100:$HL100)+SUMIF(N!$HC$15:$HL$15,'Ciclo Semaforico'!CF$32,N!$HC100:$HL100)+SUMIF(E!$HC$15:$HL$15,'Ciclo Semaforico'!CF$32,E!$HC100:$HL100)+SUMIF(O!$HC$15:$HL$15,'Ciclo Semaforico'!CF$32,O!$HC100:$HL100))-IF(CF$31="",(SUMIF(S!$HC$15:$HL$15,'Ciclo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Semaforico'!CF$30,O!$HC100:$HL100))*CF$31))</f>
        <v>0</v>
      </c>
      <c r="CG125" s="241">
        <f>IF(CG$32="",IF(CG$31="",(SUMIF(S!$HC$15:$HL$15,'Ciclo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Semaforico'!CG$30,O!$HC100:$HL100))*CG$31),(SUMIF(S!$HC$15:$HL$15,'Ciclo Semaforico'!CG$32,S!$HC100:$HL100)+SUMIF(N!$HC$15:$HL$15,'Ciclo Semaforico'!CG$32,N!$HC100:$HL100)+SUMIF(E!$HC$15:$HL$15,'Ciclo Semaforico'!CG$32,E!$HC100:$HL100)+SUMIF(O!$HC$15:$HL$15,'Ciclo Semaforico'!CG$32,O!$HC100:$HL100))-IF(CG$31="",(SUMIF(S!$HC$15:$HL$15,'Ciclo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Semaforico'!CG$30,O!$HC100:$HL100))*CG$31))</f>
        <v>0</v>
      </c>
      <c r="CH125" s="242">
        <f>IF(CH$32="",IF(CH$31="",(SUMIF(S!$HC$15:$HL$15,'Ciclo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Semaforico'!CH$30,O!$HC100:$HL100))*CH$31),(SUMIF(S!$HC$15:$HL$15,'Ciclo Semaforico'!CH$32,S!$HC100:$HL100)+SUMIF(N!$HC$15:$HL$15,'Ciclo Semaforico'!CH$32,N!$HC100:$HL100)+SUMIF(E!$HC$15:$HL$15,'Ciclo Semaforico'!CH$32,E!$HC100:$HL100)+SUMIF(O!$HC$15:$HL$15,'Ciclo Semaforico'!CH$32,O!$HC100:$HL100))-IF(CH$31="",(SUMIF(S!$HC$15:$HL$15,'Ciclo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Semaforico'!CH$30,O!$HC100:$HL100))*CH$31))</f>
        <v>0</v>
      </c>
      <c r="CI125" s="240" t="e">
        <f t="shared" si="339"/>
        <v>#REF!</v>
      </c>
      <c r="CJ125" s="241" t="e">
        <f t="shared" si="340"/>
        <v>#REF!</v>
      </c>
      <c r="CK125" s="241" t="e">
        <f t="shared" si="341"/>
        <v>#REF!</v>
      </c>
      <c r="CL125" s="241" t="e">
        <f t="shared" si="342"/>
        <v>#REF!</v>
      </c>
      <c r="CM125" s="241" t="e">
        <f t="shared" si="343"/>
        <v>#REF!</v>
      </c>
      <c r="CN125" s="241" t="e">
        <f t="shared" si="344"/>
        <v>#REF!</v>
      </c>
      <c r="CO125" s="241" t="e">
        <f t="shared" si="345"/>
        <v>#REF!</v>
      </c>
      <c r="CP125" s="241" t="e">
        <f t="shared" si="346"/>
        <v>#REF!</v>
      </c>
      <c r="CQ125" s="241" t="e">
        <f t="shared" si="347"/>
        <v>#REF!</v>
      </c>
      <c r="CR125" s="241" t="e">
        <f t="shared" si="348"/>
        <v>#REF!</v>
      </c>
      <c r="CS125" s="241" t="e">
        <f t="shared" si="349"/>
        <v>#REF!</v>
      </c>
      <c r="CT125" s="242">
        <f t="shared" si="350"/>
        <v>0</v>
      </c>
      <c r="CU125" s="240" t="e">
        <f t="shared" si="351"/>
        <v>#REF!</v>
      </c>
      <c r="CV125" s="241" t="e">
        <f t="shared" si="352"/>
        <v>#REF!</v>
      </c>
      <c r="CW125" s="241" t="e">
        <f t="shared" si="353"/>
        <v>#REF!</v>
      </c>
      <c r="CX125" s="241">
        <f t="shared" si="354"/>
        <v>0</v>
      </c>
      <c r="CY125" s="241">
        <f t="shared" si="355"/>
        <v>0</v>
      </c>
      <c r="CZ125" s="241">
        <f t="shared" si="356"/>
        <v>0</v>
      </c>
      <c r="DA125" s="241">
        <f t="shared" si="357"/>
        <v>0</v>
      </c>
      <c r="DB125" s="241">
        <f t="shared" si="358"/>
        <v>0</v>
      </c>
      <c r="DC125" s="241">
        <f t="shared" si="359"/>
        <v>0</v>
      </c>
      <c r="DD125" s="241">
        <f t="shared" si="360"/>
        <v>0</v>
      </c>
      <c r="DE125" s="241">
        <f t="shared" si="361"/>
        <v>0</v>
      </c>
      <c r="DF125" s="242">
        <f t="shared" si="362"/>
        <v>0</v>
      </c>
      <c r="DG125" s="240">
        <f t="shared" si="363"/>
        <v>0</v>
      </c>
      <c r="DH125" s="241">
        <f t="shared" si="364"/>
        <v>0</v>
      </c>
      <c r="DI125" s="241">
        <f t="shared" si="365"/>
        <v>0</v>
      </c>
      <c r="DJ125" s="241">
        <f t="shared" si="366"/>
        <v>0</v>
      </c>
      <c r="DK125" s="241">
        <f t="shared" si="367"/>
        <v>0</v>
      </c>
      <c r="DL125" s="241">
        <f t="shared" si="368"/>
        <v>0</v>
      </c>
      <c r="DM125" s="241">
        <f t="shared" si="369"/>
        <v>0</v>
      </c>
      <c r="DN125" s="241">
        <f t="shared" si="370"/>
        <v>0</v>
      </c>
      <c r="DO125" s="241">
        <f t="shared" si="371"/>
        <v>0</v>
      </c>
      <c r="DP125" s="241">
        <f t="shared" si="372"/>
        <v>0</v>
      </c>
      <c r="DQ125" s="241">
        <f t="shared" si="373"/>
        <v>0</v>
      </c>
      <c r="DR125" s="242">
        <f t="shared" si="374"/>
        <v>0</v>
      </c>
      <c r="DS125" s="240">
        <f t="shared" si="375"/>
        <v>0</v>
      </c>
      <c r="DT125" s="241">
        <f t="shared" si="376"/>
        <v>0</v>
      </c>
      <c r="DU125" s="241">
        <f t="shared" si="377"/>
        <v>0</v>
      </c>
      <c r="DV125" s="241">
        <f t="shared" si="378"/>
        <v>0</v>
      </c>
      <c r="DW125" s="241">
        <f t="shared" si="379"/>
        <v>0</v>
      </c>
      <c r="DX125" s="241">
        <f t="shared" si="380"/>
        <v>0</v>
      </c>
      <c r="DY125" s="241">
        <f t="shared" si="381"/>
        <v>0</v>
      </c>
      <c r="DZ125" s="241">
        <f t="shared" si="382"/>
        <v>0</v>
      </c>
      <c r="EA125" s="241">
        <f t="shared" si="383"/>
        <v>0</v>
      </c>
      <c r="EB125" s="241">
        <f t="shared" si="384"/>
        <v>0</v>
      </c>
      <c r="EC125" s="241">
        <f t="shared" si="385"/>
        <v>0</v>
      </c>
      <c r="ED125" s="242">
        <f t="shared" si="386"/>
        <v>0</v>
      </c>
      <c r="EE125" s="240">
        <f t="shared" si="387"/>
        <v>0</v>
      </c>
      <c r="EF125" s="241">
        <f t="shared" si="388"/>
        <v>0</v>
      </c>
      <c r="EG125" s="241">
        <f t="shared" si="389"/>
        <v>0</v>
      </c>
      <c r="EH125" s="241">
        <f t="shared" si="390"/>
        <v>0</v>
      </c>
      <c r="EI125" s="241">
        <f t="shared" si="391"/>
        <v>0</v>
      </c>
      <c r="EJ125" s="241">
        <f t="shared" si="392"/>
        <v>0</v>
      </c>
      <c r="EK125" s="241">
        <f t="shared" si="393"/>
        <v>0</v>
      </c>
      <c r="EL125" s="241">
        <f t="shared" si="394"/>
        <v>0</v>
      </c>
      <c r="EM125" s="241">
        <f t="shared" si="395"/>
        <v>0</v>
      </c>
      <c r="EN125" s="241">
        <f t="shared" si="396"/>
        <v>0</v>
      </c>
      <c r="EO125" s="241">
        <f t="shared" si="397"/>
        <v>0</v>
      </c>
      <c r="EP125" s="242">
        <f t="shared" si="398"/>
        <v>0</v>
      </c>
      <c r="EQ125" s="251" t="e">
        <f t="shared" si="399"/>
        <v>#REF!</v>
      </c>
      <c r="ER125" s="252" t="e">
        <f t="shared" si="400"/>
        <v>#REF!</v>
      </c>
      <c r="ES125" s="252" t="e">
        <f t="shared" si="401"/>
        <v>#REF!</v>
      </c>
      <c r="ET125" s="252" t="e">
        <f t="shared" si="402"/>
        <v>#REF!</v>
      </c>
      <c r="EU125" s="252" t="e">
        <f t="shared" si="403"/>
        <v>#REF!</v>
      </c>
      <c r="EV125" s="252" t="e">
        <f t="shared" si="404"/>
        <v>#REF!</v>
      </c>
      <c r="EW125" s="252" t="e">
        <f t="shared" si="405"/>
        <v>#REF!</v>
      </c>
      <c r="EX125" s="252" t="e">
        <f t="shared" si="406"/>
        <v>#REF!</v>
      </c>
      <c r="EY125" s="252" t="e">
        <f t="shared" si="407"/>
        <v>#REF!</v>
      </c>
      <c r="EZ125" s="252" t="e">
        <f t="shared" si="408"/>
        <v>#REF!</v>
      </c>
      <c r="FA125" s="252" t="e">
        <f t="shared" si="409"/>
        <v>#REF!</v>
      </c>
      <c r="FB125" s="253" t="str">
        <f t="shared" si="410"/>
        <v/>
      </c>
      <c r="FC125" s="251" t="e">
        <f t="shared" si="411"/>
        <v>#REF!</v>
      </c>
      <c r="FD125" s="252" t="e">
        <f t="shared" si="412"/>
        <v>#REF!</v>
      </c>
      <c r="FE125" s="252" t="e">
        <f t="shared" si="413"/>
        <v>#REF!</v>
      </c>
      <c r="FF125" s="252" t="str">
        <f t="shared" si="414"/>
        <v/>
      </c>
      <c r="FG125" s="252" t="str">
        <f t="shared" si="415"/>
        <v/>
      </c>
      <c r="FH125" s="252" t="str">
        <f t="shared" si="416"/>
        <v/>
      </c>
      <c r="FI125" s="252" t="str">
        <f t="shared" si="417"/>
        <v/>
      </c>
      <c r="FJ125" s="252" t="str">
        <f t="shared" si="418"/>
        <v/>
      </c>
      <c r="FK125" s="252" t="str">
        <f t="shared" si="419"/>
        <v/>
      </c>
      <c r="FL125" s="252" t="str">
        <f t="shared" si="420"/>
        <v/>
      </c>
      <c r="FM125" s="252" t="str">
        <f t="shared" si="421"/>
        <v/>
      </c>
      <c r="FN125" s="253" t="str">
        <f t="shared" si="422"/>
        <v/>
      </c>
      <c r="FO125" s="251" t="str">
        <f t="shared" si="423"/>
        <v/>
      </c>
      <c r="FP125" s="252" t="str">
        <f t="shared" si="424"/>
        <v/>
      </c>
      <c r="FQ125" s="252" t="str">
        <f t="shared" si="425"/>
        <v/>
      </c>
      <c r="FR125" s="252" t="str">
        <f t="shared" si="426"/>
        <v/>
      </c>
      <c r="FS125" s="252" t="str">
        <f t="shared" si="427"/>
        <v/>
      </c>
      <c r="FT125" s="252" t="str">
        <f t="shared" si="428"/>
        <v/>
      </c>
      <c r="FU125" s="252" t="str">
        <f t="shared" si="429"/>
        <v/>
      </c>
      <c r="FV125" s="252" t="str">
        <f t="shared" si="430"/>
        <v/>
      </c>
      <c r="FW125" s="252" t="str">
        <f t="shared" si="431"/>
        <v/>
      </c>
      <c r="FX125" s="252" t="str">
        <f t="shared" si="432"/>
        <v/>
      </c>
      <c r="FY125" s="252" t="str">
        <f t="shared" si="433"/>
        <v/>
      </c>
      <c r="FZ125" s="253" t="str">
        <f t="shared" si="434"/>
        <v/>
      </c>
      <c r="GA125" s="251" t="str">
        <f t="shared" si="435"/>
        <v/>
      </c>
      <c r="GB125" s="252" t="str">
        <f t="shared" si="436"/>
        <v/>
      </c>
      <c r="GC125" s="252" t="str">
        <f t="shared" si="437"/>
        <v/>
      </c>
      <c r="GD125" s="252" t="str">
        <f t="shared" si="438"/>
        <v/>
      </c>
      <c r="GE125" s="252" t="str">
        <f t="shared" si="439"/>
        <v/>
      </c>
      <c r="GF125" s="252" t="str">
        <f t="shared" si="440"/>
        <v/>
      </c>
      <c r="GG125" s="252" t="str">
        <f t="shared" si="441"/>
        <v/>
      </c>
      <c r="GH125" s="252" t="str">
        <f t="shared" si="442"/>
        <v/>
      </c>
      <c r="GI125" s="252" t="str">
        <f t="shared" si="443"/>
        <v/>
      </c>
      <c r="GJ125" s="252" t="str">
        <f t="shared" si="444"/>
        <v/>
      </c>
      <c r="GK125" s="252" t="str">
        <f t="shared" si="445"/>
        <v/>
      </c>
      <c r="GL125" s="253" t="str">
        <f t="shared" si="446"/>
        <v/>
      </c>
      <c r="GM125" s="251" t="str">
        <f t="shared" si="447"/>
        <v/>
      </c>
      <c r="GN125" s="252" t="str">
        <f t="shared" si="448"/>
        <v/>
      </c>
      <c r="GO125" s="252" t="str">
        <f t="shared" si="449"/>
        <v/>
      </c>
      <c r="GP125" s="252" t="str">
        <f t="shared" si="450"/>
        <v/>
      </c>
      <c r="GQ125" s="252" t="str">
        <f t="shared" si="451"/>
        <v/>
      </c>
      <c r="GR125" s="252" t="str">
        <f t="shared" si="452"/>
        <v/>
      </c>
      <c r="GS125" s="252" t="str">
        <f t="shared" si="453"/>
        <v/>
      </c>
      <c r="GT125" s="252" t="str">
        <f t="shared" si="454"/>
        <v/>
      </c>
      <c r="GU125" s="252" t="str">
        <f t="shared" si="455"/>
        <v/>
      </c>
      <c r="GV125" s="252" t="str">
        <f t="shared" si="456"/>
        <v/>
      </c>
      <c r="GW125" s="252" t="str">
        <f t="shared" si="457"/>
        <v/>
      </c>
      <c r="GX125" s="253" t="str">
        <f t="shared" si="458"/>
        <v/>
      </c>
      <c r="GY125" s="248" t="e">
        <f t="shared" si="468"/>
        <v>#REF!</v>
      </c>
      <c r="GZ125" s="249" t="e">
        <f t="shared" si="468"/>
        <v>#REF!</v>
      </c>
      <c r="HA125" s="249">
        <f t="shared" si="468"/>
        <v>0</v>
      </c>
      <c r="HB125" s="249">
        <f t="shared" si="468"/>
        <v>0</v>
      </c>
      <c r="HC125" s="249">
        <f t="shared" si="468"/>
        <v>0</v>
      </c>
      <c r="HD125" s="249">
        <f t="shared" si="468"/>
        <v>0</v>
      </c>
      <c r="HE125" s="249">
        <f t="shared" si="468"/>
        <v>0</v>
      </c>
      <c r="HF125" s="250">
        <f t="shared" si="459"/>
        <v>0</v>
      </c>
      <c r="HG125" s="248" t="e">
        <f t="shared" si="469"/>
        <v>#REF!</v>
      </c>
      <c r="HH125" s="249" t="e">
        <f t="shared" si="469"/>
        <v>#REF!</v>
      </c>
      <c r="HI125" s="249">
        <f t="shared" si="469"/>
        <v>0</v>
      </c>
      <c r="HJ125" s="249">
        <f t="shared" si="469"/>
        <v>0</v>
      </c>
      <c r="HK125" s="249">
        <f t="shared" si="469"/>
        <v>0</v>
      </c>
      <c r="HL125" s="249">
        <f t="shared" si="469"/>
        <v>0</v>
      </c>
      <c r="HM125" s="249">
        <f t="shared" si="469"/>
        <v>0</v>
      </c>
      <c r="HN125" s="250">
        <f t="shared" si="469"/>
        <v>0</v>
      </c>
      <c r="HO125" s="248">
        <f t="shared" si="470"/>
        <v>0</v>
      </c>
      <c r="HP125" s="249">
        <f t="shared" si="470"/>
        <v>0</v>
      </c>
      <c r="HQ125" s="249">
        <f t="shared" si="470"/>
        <v>0</v>
      </c>
      <c r="HR125" s="249">
        <f t="shared" si="470"/>
        <v>0</v>
      </c>
      <c r="HS125" s="249">
        <f t="shared" si="470"/>
        <v>0</v>
      </c>
      <c r="HT125" s="249">
        <f t="shared" si="470"/>
        <v>0</v>
      </c>
      <c r="HU125" s="249">
        <f t="shared" si="470"/>
        <v>0</v>
      </c>
      <c r="HV125" s="250">
        <f t="shared" si="470"/>
        <v>0</v>
      </c>
      <c r="HW125" s="248">
        <f t="shared" si="471"/>
        <v>0</v>
      </c>
      <c r="HX125" s="249">
        <f t="shared" si="471"/>
        <v>0</v>
      </c>
      <c r="HY125" s="249">
        <f t="shared" si="471"/>
        <v>0</v>
      </c>
      <c r="HZ125" s="249">
        <f t="shared" si="471"/>
        <v>0</v>
      </c>
      <c r="IA125" s="249">
        <f t="shared" si="471"/>
        <v>0</v>
      </c>
      <c r="IB125" s="249">
        <f t="shared" si="471"/>
        <v>0</v>
      </c>
      <c r="IC125" s="249">
        <f t="shared" si="471"/>
        <v>0</v>
      </c>
      <c r="ID125" s="250">
        <f t="shared" si="471"/>
        <v>0</v>
      </c>
      <c r="IE125" s="248">
        <f t="shared" si="472"/>
        <v>0</v>
      </c>
      <c r="IF125" s="249">
        <f t="shared" si="472"/>
        <v>0</v>
      </c>
      <c r="IG125" s="249">
        <f t="shared" si="472"/>
        <v>0</v>
      </c>
      <c r="IH125" s="249">
        <f t="shared" si="472"/>
        <v>0</v>
      </c>
      <c r="II125" s="249">
        <f t="shared" si="472"/>
        <v>0</v>
      </c>
      <c r="IJ125" s="249">
        <f t="shared" si="472"/>
        <v>0</v>
      </c>
      <c r="IK125" s="249">
        <f t="shared" si="472"/>
        <v>0</v>
      </c>
      <c r="IL125" s="250">
        <f t="shared" si="472"/>
        <v>0</v>
      </c>
      <c r="IM125" s="251" t="e">
        <f t="shared" si="203"/>
        <v>#REF!</v>
      </c>
      <c r="IN125" s="252" t="e">
        <f t="shared" si="204"/>
        <v>#REF!</v>
      </c>
      <c r="IO125" s="252">
        <f t="shared" si="205"/>
        <v>0</v>
      </c>
      <c r="IP125" s="252">
        <f t="shared" si="206"/>
        <v>0</v>
      </c>
      <c r="IQ125" s="253">
        <f t="shared" si="207"/>
        <v>0</v>
      </c>
      <c r="IR125" s="405" t="e">
        <f t="shared" si="473"/>
        <v>#REF!</v>
      </c>
      <c r="IS125" s="246">
        <f t="shared" si="202"/>
        <v>10</v>
      </c>
      <c r="IT125" s="254" t="e">
        <f t="shared" si="464"/>
        <v>#REF!</v>
      </c>
      <c r="IU125" s="682">
        <v>1800</v>
      </c>
      <c r="IV125" s="410">
        <v>6</v>
      </c>
      <c r="IW125" s="666" t="s">
        <v>262</v>
      </c>
      <c r="IX125" s="667" t="e">
        <f t="shared" si="474"/>
        <v>#REF!</v>
      </c>
      <c r="IY125" s="668" t="e">
        <f t="shared" si="465"/>
        <v>#REF!</v>
      </c>
      <c r="IZ125" s="669">
        <v>3</v>
      </c>
      <c r="JA125" s="670">
        <v>2</v>
      </c>
      <c r="JB125" s="668" t="e">
        <f t="shared" si="466"/>
        <v>#REF!</v>
      </c>
      <c r="JC125" s="669">
        <f t="shared" si="475"/>
        <v>3</v>
      </c>
      <c r="JD125" s="670">
        <f t="shared" si="475"/>
        <v>2</v>
      </c>
      <c r="JE125" s="671" t="e">
        <f t="shared" si="467"/>
        <v>#REF!</v>
      </c>
      <c r="JF125" s="672"/>
      <c r="JG125" s="673"/>
      <c r="JH125" s="671"/>
      <c r="JI125" s="672"/>
      <c r="JJ125" s="673"/>
      <c r="JK125" s="419"/>
      <c r="JL125" s="420"/>
      <c r="JM125" s="421"/>
      <c r="JN125" s="680">
        <v>1</v>
      </c>
      <c r="JO125" s="680">
        <v>1</v>
      </c>
      <c r="JP125" s="680">
        <v>1</v>
      </c>
      <c r="JQ125" s="680">
        <v>1</v>
      </c>
      <c r="JR125" s="681">
        <v>1</v>
      </c>
      <c r="JS125" s="676" t="e">
        <f t="shared" si="201"/>
        <v>#REF!</v>
      </c>
    </row>
    <row r="126" spans="25:279" ht="20.100000000000001" hidden="1" customHeight="1">
      <c r="Y126" s="381" t="e">
        <f>N!IK101</f>
        <v>#REF!</v>
      </c>
      <c r="Z126" s="378" t="s">
        <v>93</v>
      </c>
      <c r="AA126" s="240" t="e">
        <f>IF(AA$32="",IF(AA$31="",(SUMIF(S!$HC$15:$HL$15,'Ciclo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Semaforico'!AA$30,O!$HC101:$HL101))*AA$31),(SUMIF(S!$HC$15:$HL$15,'Ciclo Semaforico'!AA$32,S!$HC101:$HL101)+SUMIF(N!$HC$15:$HL$15,'Ciclo Semaforico'!AA$32,N!$HC101:$HL101)+SUMIF(E!$HC$15:$HL$15,'Ciclo Semaforico'!AA$32,E!$HC101:$HL101)+SUMIF(O!$HC$15:$HL$15,'Ciclo Semaforico'!AA$32,O!$HC101:$HL101))-IF(AA$31="",(SUMIF(S!$HC$15:$HL$15,'Ciclo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Semaforico'!AA$30,O!$HC101:$HL101))*AA$31))</f>
        <v>#REF!</v>
      </c>
      <c r="AB126" s="241" t="e">
        <f>IF(AB$32="",IF(AB$31="",(SUMIF(S!$HC$15:$HL$15,'Ciclo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Semaforico'!AB$30,O!$HC101:$HL101))*AB$31),(SUMIF(S!$HC$15:$HL$15,'Ciclo Semaforico'!AB$32,S!$HC101:$HL101)+SUMIF(N!$HC$15:$HL$15,'Ciclo Semaforico'!AB$32,N!$HC101:$HL101)+SUMIF(E!$HC$15:$HL$15,'Ciclo Semaforico'!AB$32,E!$HC101:$HL101)+SUMIF(O!$HC$15:$HL$15,'Ciclo Semaforico'!AB$32,O!$HC101:$HL101))-IF(AB$31="",(SUMIF(S!$HC$15:$HL$15,'Ciclo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Semaforico'!AB$30,O!$HC101:$HL101))*AB$31))</f>
        <v>#REF!</v>
      </c>
      <c r="AC126" s="241" t="e">
        <f>IF(AC$32="",IF(AC$31="",(SUMIF(S!$HC$15:$HL$15,'Ciclo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Semaforico'!AC$30,O!$HC101:$HL101))*AC$31),(SUMIF(S!$HC$15:$HL$15,'Ciclo Semaforico'!AC$32,S!$HC101:$HL101)+SUMIF(N!$HC$15:$HL$15,'Ciclo Semaforico'!AC$32,N!$HC101:$HL101)+SUMIF(E!$HC$15:$HL$15,'Ciclo Semaforico'!AC$32,E!$HC101:$HL101)+SUMIF(O!$HC$15:$HL$15,'Ciclo Semaforico'!AC$32,O!$HC101:$HL101))-IF(AC$31="",(SUMIF(S!$HC$15:$HL$15,'Ciclo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Semaforico'!AC$30,O!$HC101:$HL101))*AC$31))</f>
        <v>#REF!</v>
      </c>
      <c r="AD126" s="241" t="e">
        <f>IF(AD$32="",IF(AD$31="",(SUMIF(S!$HC$15:$HL$15,'Ciclo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Semaforico'!AD$30,O!$HC101:$HL101))*AD$31),(SUMIF(S!$HC$15:$HL$15,'Ciclo Semaforico'!AD$32,S!$HC101:$HL101)+SUMIF(N!$HC$15:$HL$15,'Ciclo Semaforico'!AD$32,N!$HC101:$HL101)+SUMIF(E!$HC$15:$HL$15,'Ciclo Semaforico'!AD$32,E!$HC101:$HL101)+SUMIF(O!$HC$15:$HL$15,'Ciclo Semaforico'!AD$32,O!$HC101:$HL101))-IF(AD$31="",(SUMIF(S!$HC$15:$HL$15,'Ciclo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Semaforico'!AD$30,O!$HC101:$HL101))*AD$31))</f>
        <v>#REF!</v>
      </c>
      <c r="AE126" s="241" t="e">
        <f>IF(AE$32="",IF(AE$31="",(SUMIF(S!$HC$15:$HL$15,'Ciclo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Semaforico'!AE$30,O!$HC101:$HL101))*AE$31),(SUMIF(S!$HC$15:$HL$15,'Ciclo Semaforico'!AE$32,S!$HC101:$HL101)+SUMIF(N!$HC$15:$HL$15,'Ciclo Semaforico'!AE$32,N!$HC101:$HL101)+SUMIF(E!$HC$15:$HL$15,'Ciclo Semaforico'!AE$32,E!$HC101:$HL101)+SUMIF(O!$HC$15:$HL$15,'Ciclo Semaforico'!AE$32,O!$HC101:$HL101))-IF(AE$31="",(SUMIF(S!$HC$15:$HL$15,'Ciclo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Semaforico'!AE$30,O!$HC101:$HL101))*AE$31))</f>
        <v>#REF!</v>
      </c>
      <c r="AF126" s="241" t="e">
        <f>IF(AF$32="",IF(AF$31="",(SUMIF(S!$HC$15:$HL$15,'Ciclo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Semaforico'!AF$30,O!$HC101:$HL101))*AF$31),(SUMIF(S!$HC$15:$HL$15,'Ciclo Semaforico'!AF$32,S!$HC101:$HL101)+SUMIF(N!$HC$15:$HL$15,'Ciclo Semaforico'!AF$32,N!$HC101:$HL101)+SUMIF(E!$HC$15:$HL$15,'Ciclo Semaforico'!AF$32,E!$HC101:$HL101)+SUMIF(O!$HC$15:$HL$15,'Ciclo Semaforico'!AF$32,O!$HC101:$HL101))-IF(AF$31="",(SUMIF(S!$HC$15:$HL$15,'Ciclo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Semaforico'!AF$30,O!$HC101:$HL101))*AF$31))</f>
        <v>#REF!</v>
      </c>
      <c r="AG126" s="241" t="e">
        <f>IF(AG$32="",IF(AG$31="",(SUMIF(S!$HC$15:$HL$15,'Ciclo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Semaforico'!AG$30,O!$HC101:$HL101))*AG$31),(SUMIF(S!$HC$15:$HL$15,'Ciclo Semaforico'!AG$32,S!$HC101:$HL101)+SUMIF(N!$HC$15:$HL$15,'Ciclo Semaforico'!AG$32,N!$HC101:$HL101)+SUMIF(E!$HC$15:$HL$15,'Ciclo Semaforico'!AG$32,E!$HC101:$HL101)+SUMIF(O!$HC$15:$HL$15,'Ciclo Semaforico'!AG$32,O!$HC101:$HL101))-IF(AG$31="",(SUMIF(S!$HC$15:$HL$15,'Ciclo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Semaforico'!AG$30,O!$HC101:$HL101))*AG$31))</f>
        <v>#REF!</v>
      </c>
      <c r="AH126" s="241" t="e">
        <f>IF(AH$32="",IF(AH$31="",(SUMIF(S!$HC$15:$HL$15,'Ciclo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Semaforico'!AH$30,O!$HC101:$HL101))*AH$31),(SUMIF(S!$HC$15:$HL$15,'Ciclo Semaforico'!AH$32,S!$HC101:$HL101)+SUMIF(N!$HC$15:$HL$15,'Ciclo Semaforico'!AH$32,N!$HC101:$HL101)+SUMIF(E!$HC$15:$HL$15,'Ciclo Semaforico'!AH$32,E!$HC101:$HL101)+SUMIF(O!$HC$15:$HL$15,'Ciclo Semaforico'!AH$32,O!$HC101:$HL101))-IF(AH$31="",(SUMIF(S!$HC$15:$HL$15,'Ciclo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Semaforico'!AH$30,O!$HC101:$HL101))*AH$31))</f>
        <v>#REF!</v>
      </c>
      <c r="AI126" s="241" t="e">
        <f>IF(AI$32="",IF(AI$31="",(SUMIF(S!$HC$15:$HL$15,'Ciclo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Semaforico'!AI$30,O!$HC101:$HL101))*AI$31),(SUMIF(S!$HC$15:$HL$15,'Ciclo Semaforico'!AI$32,S!$HC101:$HL101)+SUMIF(N!$HC$15:$HL$15,'Ciclo Semaforico'!AI$32,N!$HC101:$HL101)+SUMIF(E!$HC$15:$HL$15,'Ciclo Semaforico'!AI$32,E!$HC101:$HL101)+SUMIF(O!$HC$15:$HL$15,'Ciclo Semaforico'!AI$32,O!$HC101:$HL101))-IF(AI$31="",(SUMIF(S!$HC$15:$HL$15,'Ciclo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Semaforico'!AI$30,O!$HC101:$HL101))*AI$31))</f>
        <v>#REF!</v>
      </c>
      <c r="AJ126" s="241" t="e">
        <f>IF(AJ$32="",IF(AJ$31="",(SUMIF(S!$HC$15:$HL$15,'Ciclo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Semaforico'!AJ$30,O!$HC101:$HL101))*AJ$31),(SUMIF(S!$HC$15:$HL$15,'Ciclo Semaforico'!AJ$32,S!$HC101:$HL101)+SUMIF(N!$HC$15:$HL$15,'Ciclo Semaforico'!AJ$32,N!$HC101:$HL101)+SUMIF(E!$HC$15:$HL$15,'Ciclo Semaforico'!AJ$32,E!$HC101:$HL101)+SUMIF(O!$HC$15:$HL$15,'Ciclo Semaforico'!AJ$32,O!$HC101:$HL101))-IF(AJ$31="",(SUMIF(S!$HC$15:$HL$15,'Ciclo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Semaforico'!AJ$30,O!$HC101:$HL101))*AJ$31))</f>
        <v>#REF!</v>
      </c>
      <c r="AK126" s="241" t="e">
        <f>IF(AK$32="",IF(AK$31="",(SUMIF(S!$HC$15:$HL$15,'Ciclo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Semaforico'!AK$30,O!$HC101:$HL101))*AK$31),(SUMIF(S!$HC$15:$HL$15,'Ciclo Semaforico'!AK$32,S!$HC101:$HL101)+SUMIF(N!$HC$15:$HL$15,'Ciclo Semaforico'!AK$32,N!$HC101:$HL101)+SUMIF(E!$HC$15:$HL$15,'Ciclo Semaforico'!AK$32,E!$HC101:$HL101)+SUMIF(O!$HC$15:$HL$15,'Ciclo Semaforico'!AK$32,O!$HC101:$HL101))-IF(AK$31="",(SUMIF(S!$HC$15:$HL$15,'Ciclo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Semaforico'!AK$30,O!$HC101:$HL101))*AK$31))</f>
        <v>#REF!</v>
      </c>
      <c r="AL126" s="242">
        <f>IF(AL$32="",IF(AL$31="",(SUMIF(S!$HC$15:$HL$15,'Ciclo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Semaforico'!AL$30,O!$HC101:$HL101))*AL$31),(SUMIF(S!$HC$15:$HL$15,'Ciclo Semaforico'!AL$32,S!$HC101:$HL101)+SUMIF(N!$HC$15:$HL$15,'Ciclo Semaforico'!AL$32,N!$HC101:$HL101)+SUMIF(E!$HC$15:$HL$15,'Ciclo Semaforico'!AL$32,E!$HC101:$HL101)+SUMIF(O!$HC$15:$HL$15,'Ciclo Semaforico'!AL$32,O!$HC101:$HL101))-IF(AL$31="",(SUMIF(S!$HC$15:$HL$15,'Ciclo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Semaforico'!AL$30,O!$HC101:$HL101))*AL$31))</f>
        <v>0</v>
      </c>
      <c r="AM126" s="240" t="e">
        <f>IF(AM$32="",IF(AM$31="",(SUMIF(S!$HC$15:$HL$15,'Ciclo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Semaforico'!AM$30,O!$HC101:$HL101))*AM$31),(SUMIF(S!$HC$15:$HL$15,'Ciclo Semaforico'!AM$32,S!$HC101:$HL101)+SUMIF(N!$HC$15:$HL$15,'Ciclo Semaforico'!AM$32,N!$HC101:$HL101)+SUMIF(E!$HC$15:$HL$15,'Ciclo Semaforico'!AM$32,E!$HC101:$HL101)+SUMIF(O!$HC$15:$HL$15,'Ciclo Semaforico'!AM$32,O!$HC101:$HL101))-IF(AM$31="",(SUMIF(S!$HC$15:$HL$15,'Ciclo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Semaforico'!AM$30,O!$HC101:$HL101))*AM$31))</f>
        <v>#REF!</v>
      </c>
      <c r="AN126" s="241" t="e">
        <f>IF(AN$32="",IF(AN$31="",(SUMIF(S!$HC$15:$HL$15,'Ciclo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Semaforico'!AN$30,O!$HC101:$HL101))*AN$31),(SUMIF(S!$HC$15:$HL$15,'Ciclo Semaforico'!AN$32,S!$HC101:$HL101)+SUMIF(N!$HC$15:$HL$15,'Ciclo Semaforico'!AN$32,N!$HC101:$HL101)+SUMIF(E!$HC$15:$HL$15,'Ciclo Semaforico'!AN$32,E!$HC101:$HL101)+SUMIF(O!$HC$15:$HL$15,'Ciclo Semaforico'!AN$32,O!$HC101:$HL101))-IF(AN$31="",(SUMIF(S!$HC$15:$HL$15,'Ciclo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Semaforico'!AN$30,O!$HC101:$HL101))*AN$31))</f>
        <v>#REF!</v>
      </c>
      <c r="AO126" s="241" t="e">
        <f>IF(AO$32="",IF(AO$31="",(SUMIF(S!$HC$15:$HL$15,'Ciclo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Semaforico'!AO$30,O!$HC101:$HL101))*AO$31),(SUMIF(S!$HC$15:$HL$15,'Ciclo Semaforico'!AO$32,S!$HC101:$HL101)+SUMIF(N!$HC$15:$HL$15,'Ciclo Semaforico'!AO$32,N!$HC101:$HL101)+SUMIF(E!$HC$15:$HL$15,'Ciclo Semaforico'!AO$32,E!$HC101:$HL101)+SUMIF(O!$HC$15:$HL$15,'Ciclo Semaforico'!AO$32,O!$HC101:$HL101))-IF(AO$31="",(SUMIF(S!$HC$15:$HL$15,'Ciclo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Semaforico'!AO$30,O!$HC101:$HL101))*AO$31))</f>
        <v>#REF!</v>
      </c>
      <c r="AP126" s="241">
        <f>IF(AP$32="",IF(AP$31="",(SUMIF(S!$HC$15:$HL$15,'Ciclo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Semaforico'!AP$30,O!$HC101:$HL101))*AP$31),(SUMIF(S!$HC$15:$HL$15,'Ciclo Semaforico'!AP$32,S!$HC101:$HL101)+SUMIF(N!$HC$15:$HL$15,'Ciclo Semaforico'!AP$32,N!$HC101:$HL101)+SUMIF(E!$HC$15:$HL$15,'Ciclo Semaforico'!AP$32,E!$HC101:$HL101)+SUMIF(O!$HC$15:$HL$15,'Ciclo Semaforico'!AP$32,O!$HC101:$HL101))-IF(AP$31="",(SUMIF(S!$HC$15:$HL$15,'Ciclo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Semaforico'!AP$30,O!$HC101:$HL101))*AP$31))</f>
        <v>0</v>
      </c>
      <c r="AQ126" s="241">
        <f>IF(AQ$32="",IF(AQ$31="",(SUMIF(S!$HC$15:$HL$15,'Ciclo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Semaforico'!AQ$30,O!$HC101:$HL101))*AQ$31),(SUMIF(S!$HC$15:$HL$15,'Ciclo Semaforico'!AQ$32,S!$HC101:$HL101)+SUMIF(N!$HC$15:$HL$15,'Ciclo Semaforico'!AQ$32,N!$HC101:$HL101)+SUMIF(E!$HC$15:$HL$15,'Ciclo Semaforico'!AQ$32,E!$HC101:$HL101)+SUMIF(O!$HC$15:$HL$15,'Ciclo Semaforico'!AQ$32,O!$HC101:$HL101))-IF(AQ$31="",(SUMIF(S!$HC$15:$HL$15,'Ciclo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Semaforico'!AQ$30,O!$HC101:$HL101))*AQ$31))</f>
        <v>0</v>
      </c>
      <c r="AR126" s="241">
        <f>IF(AR$32="",IF(AR$31="",(SUMIF(S!$HC$15:$HL$15,'Ciclo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Semaforico'!AR$30,O!$HC101:$HL101))*AR$31),(SUMIF(S!$HC$15:$HL$15,'Ciclo Semaforico'!AR$32,S!$HC101:$HL101)+SUMIF(N!$HC$15:$HL$15,'Ciclo Semaforico'!AR$32,N!$HC101:$HL101)+SUMIF(E!$HC$15:$HL$15,'Ciclo Semaforico'!AR$32,E!$HC101:$HL101)+SUMIF(O!$HC$15:$HL$15,'Ciclo Semaforico'!AR$32,O!$HC101:$HL101))-IF(AR$31="",(SUMIF(S!$HC$15:$HL$15,'Ciclo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Semaforico'!AR$30,O!$HC101:$HL101))*AR$31))</f>
        <v>0</v>
      </c>
      <c r="AS126" s="241">
        <f>IF(AS$32="",IF(AS$31="",(SUMIF(S!$HC$15:$HL$15,'Ciclo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Semaforico'!AS$30,O!$HC101:$HL101))*AS$31),(SUMIF(S!$HC$15:$HL$15,'Ciclo Semaforico'!AS$32,S!$HC101:$HL101)+SUMIF(N!$HC$15:$HL$15,'Ciclo Semaforico'!AS$32,N!$HC101:$HL101)+SUMIF(E!$HC$15:$HL$15,'Ciclo Semaforico'!AS$32,E!$HC101:$HL101)+SUMIF(O!$HC$15:$HL$15,'Ciclo Semaforico'!AS$32,O!$HC101:$HL101))-IF(AS$31="",(SUMIF(S!$HC$15:$HL$15,'Ciclo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Semaforico'!AS$30,O!$HC101:$HL101))*AS$31))</f>
        <v>0</v>
      </c>
      <c r="AT126" s="241">
        <f>IF(AT$32="",IF(AT$31="",(SUMIF(S!$HC$15:$HL$15,'Ciclo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Semaforico'!AT$30,O!$HC101:$HL101))*AT$31),(SUMIF(S!$HC$15:$HL$15,'Ciclo Semaforico'!AT$32,S!$HC101:$HL101)+SUMIF(N!$HC$15:$HL$15,'Ciclo Semaforico'!AT$32,N!$HC101:$HL101)+SUMIF(E!$HC$15:$HL$15,'Ciclo Semaforico'!AT$32,E!$HC101:$HL101)+SUMIF(O!$HC$15:$HL$15,'Ciclo Semaforico'!AT$32,O!$HC101:$HL101))-IF(AT$31="",(SUMIF(S!$HC$15:$HL$15,'Ciclo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Semaforico'!AT$30,O!$HC101:$HL101))*AT$31))</f>
        <v>0</v>
      </c>
      <c r="AU126" s="241">
        <f>IF(AU$32="",IF(AU$31="",(SUMIF(S!$HC$15:$HL$15,'Ciclo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Semaforico'!AU$30,O!$HC101:$HL101))*AU$31),(SUMIF(S!$HC$15:$HL$15,'Ciclo Semaforico'!AU$32,S!$HC101:$HL101)+SUMIF(N!$HC$15:$HL$15,'Ciclo Semaforico'!AU$32,N!$HC101:$HL101)+SUMIF(E!$HC$15:$HL$15,'Ciclo Semaforico'!AU$32,E!$HC101:$HL101)+SUMIF(O!$HC$15:$HL$15,'Ciclo Semaforico'!AU$32,O!$HC101:$HL101))-IF(AU$31="",(SUMIF(S!$HC$15:$HL$15,'Ciclo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Semaforico'!AU$30,O!$HC101:$HL101))*AU$31))</f>
        <v>0</v>
      </c>
      <c r="AV126" s="241">
        <f>IF(AV$32="",IF(AV$31="",(SUMIF(S!$HC$15:$HL$15,'Ciclo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Semaforico'!AV$30,O!$HC101:$HL101))*AV$31),(SUMIF(S!$HC$15:$HL$15,'Ciclo Semaforico'!AV$32,S!$HC101:$HL101)+SUMIF(N!$HC$15:$HL$15,'Ciclo Semaforico'!AV$32,N!$HC101:$HL101)+SUMIF(E!$HC$15:$HL$15,'Ciclo Semaforico'!AV$32,E!$HC101:$HL101)+SUMIF(O!$HC$15:$HL$15,'Ciclo Semaforico'!AV$32,O!$HC101:$HL101))-IF(AV$31="",(SUMIF(S!$HC$15:$HL$15,'Ciclo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Semaforico'!AV$30,O!$HC101:$HL101))*AV$31))</f>
        <v>0</v>
      </c>
      <c r="AW126" s="241">
        <f>IF(AW$32="",IF(AW$31="",(SUMIF(S!$HC$15:$HL$15,'Ciclo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Semaforico'!AW$30,O!$HC101:$HL101))*AW$31),(SUMIF(S!$HC$15:$HL$15,'Ciclo Semaforico'!AW$32,S!$HC101:$HL101)+SUMIF(N!$HC$15:$HL$15,'Ciclo Semaforico'!AW$32,N!$HC101:$HL101)+SUMIF(E!$HC$15:$HL$15,'Ciclo Semaforico'!AW$32,E!$HC101:$HL101)+SUMIF(O!$HC$15:$HL$15,'Ciclo Semaforico'!AW$32,O!$HC101:$HL101))-IF(AW$31="",(SUMIF(S!$HC$15:$HL$15,'Ciclo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Semaforico'!AW$30,O!$HC101:$HL101))*AW$31))</f>
        <v>0</v>
      </c>
      <c r="AX126" s="242">
        <f>IF(AX$32="",IF(AX$31="",(SUMIF(S!$HC$15:$HL$15,'Ciclo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Semaforico'!AX$30,O!$HC101:$HL101))*AX$31),(SUMIF(S!$HC$15:$HL$15,'Ciclo Semaforico'!AX$32,S!$HC101:$HL101)+SUMIF(N!$HC$15:$HL$15,'Ciclo Semaforico'!AX$32,N!$HC101:$HL101)+SUMIF(E!$HC$15:$HL$15,'Ciclo Semaforico'!AX$32,E!$HC101:$HL101)+SUMIF(O!$HC$15:$HL$15,'Ciclo Semaforico'!AX$32,O!$HC101:$HL101))-IF(AX$31="",(SUMIF(S!$HC$15:$HL$15,'Ciclo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Semaforico'!AX$30,O!$HC101:$HL101))*AX$31))</f>
        <v>0</v>
      </c>
      <c r="AY126" s="240">
        <f>IF(AY$32="",IF(AY$31="",(SUMIF(S!$HC$15:$HL$15,'Ciclo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Semaforico'!AY$30,O!$HC101:$HL101))*AY$31),(SUMIF(S!$HC$15:$HL$15,'Ciclo Semaforico'!AY$32,S!$HC101:$HL101)+SUMIF(N!$HC$15:$HL$15,'Ciclo Semaforico'!AY$32,N!$HC101:$HL101)+SUMIF(E!$HC$15:$HL$15,'Ciclo Semaforico'!AY$32,E!$HC101:$HL101)+SUMIF(O!$HC$15:$HL$15,'Ciclo Semaforico'!AY$32,O!$HC101:$HL101))-IF(AY$31="",(SUMIF(S!$HC$15:$HL$15,'Ciclo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Semaforico'!AY$30,O!$HC101:$HL101))*AY$31))</f>
        <v>0</v>
      </c>
      <c r="AZ126" s="241">
        <f>IF(AZ$32="",IF(AZ$31="",(SUMIF(S!$HC$15:$HL$15,'Ciclo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Semaforico'!AZ$30,O!$HC101:$HL101))*AZ$31),(SUMIF(S!$HC$15:$HL$15,'Ciclo Semaforico'!AZ$32,S!$HC101:$HL101)+SUMIF(N!$HC$15:$HL$15,'Ciclo Semaforico'!AZ$32,N!$HC101:$HL101)+SUMIF(E!$HC$15:$HL$15,'Ciclo Semaforico'!AZ$32,E!$HC101:$HL101)+SUMIF(O!$HC$15:$HL$15,'Ciclo Semaforico'!AZ$32,O!$HC101:$HL101))-IF(AZ$31="",(SUMIF(S!$HC$15:$HL$15,'Ciclo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Semaforico'!AZ$30,O!$HC101:$HL101))*AZ$31))</f>
        <v>0</v>
      </c>
      <c r="BA126" s="241">
        <f>IF(BA$32="",IF(BA$31="",(SUMIF(S!$HC$15:$HL$15,'Ciclo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Semaforico'!BA$30,O!$HC101:$HL101))*BA$31),(SUMIF(S!$HC$15:$HL$15,'Ciclo Semaforico'!BA$32,S!$HC101:$HL101)+SUMIF(N!$HC$15:$HL$15,'Ciclo Semaforico'!BA$32,N!$HC101:$HL101)+SUMIF(E!$HC$15:$HL$15,'Ciclo Semaforico'!BA$32,E!$HC101:$HL101)+SUMIF(O!$HC$15:$HL$15,'Ciclo Semaforico'!BA$32,O!$HC101:$HL101))-IF(BA$31="",(SUMIF(S!$HC$15:$HL$15,'Ciclo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Semaforico'!BA$30,O!$HC101:$HL101))*BA$31))</f>
        <v>0</v>
      </c>
      <c r="BB126" s="241">
        <f>IF(BB$32="",IF(BB$31="",(SUMIF(S!$HC$15:$HL$15,'Ciclo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Semaforico'!BB$30,O!$HC101:$HL101))*BB$31),(SUMIF(S!$HC$15:$HL$15,'Ciclo Semaforico'!BB$32,S!$HC101:$HL101)+SUMIF(N!$HC$15:$HL$15,'Ciclo Semaforico'!BB$32,N!$HC101:$HL101)+SUMIF(E!$HC$15:$HL$15,'Ciclo Semaforico'!BB$32,E!$HC101:$HL101)+SUMIF(O!$HC$15:$HL$15,'Ciclo Semaforico'!BB$32,O!$HC101:$HL101))-IF(BB$31="",(SUMIF(S!$HC$15:$HL$15,'Ciclo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Semaforico'!BB$30,O!$HC101:$HL101))*BB$31))</f>
        <v>0</v>
      </c>
      <c r="BC126" s="241">
        <f>IF(BC$32="",IF(BC$31="",(SUMIF(S!$HC$15:$HL$15,'Ciclo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Semaforico'!BC$30,O!$HC101:$HL101))*BC$31),(SUMIF(S!$HC$15:$HL$15,'Ciclo Semaforico'!BC$32,S!$HC101:$HL101)+SUMIF(N!$HC$15:$HL$15,'Ciclo Semaforico'!BC$32,N!$HC101:$HL101)+SUMIF(E!$HC$15:$HL$15,'Ciclo Semaforico'!BC$32,E!$HC101:$HL101)+SUMIF(O!$HC$15:$HL$15,'Ciclo Semaforico'!BC$32,O!$HC101:$HL101))-IF(BC$31="",(SUMIF(S!$HC$15:$HL$15,'Ciclo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Semaforico'!BC$30,O!$HC101:$HL101))*BC$31))</f>
        <v>0</v>
      </c>
      <c r="BD126" s="241">
        <f>IF(BD$32="",IF(BD$31="",(SUMIF(S!$HC$15:$HL$15,'Ciclo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Semaforico'!BD$30,O!$HC101:$HL101))*BD$31),(SUMIF(S!$HC$15:$HL$15,'Ciclo Semaforico'!BD$32,S!$HC101:$HL101)+SUMIF(N!$HC$15:$HL$15,'Ciclo Semaforico'!BD$32,N!$HC101:$HL101)+SUMIF(E!$HC$15:$HL$15,'Ciclo Semaforico'!BD$32,E!$HC101:$HL101)+SUMIF(O!$HC$15:$HL$15,'Ciclo Semaforico'!BD$32,O!$HC101:$HL101))-IF(BD$31="",(SUMIF(S!$HC$15:$HL$15,'Ciclo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Semaforico'!BD$30,O!$HC101:$HL101))*BD$31))</f>
        <v>0</v>
      </c>
      <c r="BE126" s="241">
        <f>IF(BE$32="",IF(BE$31="",(SUMIF(S!$HC$15:$HL$15,'Ciclo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Semaforico'!BE$30,O!$HC101:$HL101))*BE$31),(SUMIF(S!$HC$15:$HL$15,'Ciclo Semaforico'!BE$32,S!$HC101:$HL101)+SUMIF(N!$HC$15:$HL$15,'Ciclo Semaforico'!BE$32,N!$HC101:$HL101)+SUMIF(E!$HC$15:$HL$15,'Ciclo Semaforico'!BE$32,E!$HC101:$HL101)+SUMIF(O!$HC$15:$HL$15,'Ciclo Semaforico'!BE$32,O!$HC101:$HL101))-IF(BE$31="",(SUMIF(S!$HC$15:$HL$15,'Ciclo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Semaforico'!BE$30,O!$HC101:$HL101))*BE$31))</f>
        <v>0</v>
      </c>
      <c r="BF126" s="241">
        <f>IF(BF$32="",IF(BF$31="",(SUMIF(S!$HC$15:$HL$15,'Ciclo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Semaforico'!BF$30,O!$HC101:$HL101))*BF$31),(SUMIF(S!$HC$15:$HL$15,'Ciclo Semaforico'!BF$32,S!$HC101:$HL101)+SUMIF(N!$HC$15:$HL$15,'Ciclo Semaforico'!BF$32,N!$HC101:$HL101)+SUMIF(E!$HC$15:$HL$15,'Ciclo Semaforico'!BF$32,E!$HC101:$HL101)+SUMIF(O!$HC$15:$HL$15,'Ciclo Semaforico'!BF$32,O!$HC101:$HL101))-IF(BF$31="",(SUMIF(S!$HC$15:$HL$15,'Ciclo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Semaforico'!BF$30,O!$HC101:$HL101))*BF$31))</f>
        <v>0</v>
      </c>
      <c r="BG126" s="241">
        <f>IF(BG$32="",IF(BG$31="",(SUMIF(S!$HC$15:$HL$15,'Ciclo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Semaforico'!BG$30,O!$HC101:$HL101))*BG$31),(SUMIF(S!$HC$15:$HL$15,'Ciclo Semaforico'!BG$32,S!$HC101:$HL101)+SUMIF(N!$HC$15:$HL$15,'Ciclo Semaforico'!BG$32,N!$HC101:$HL101)+SUMIF(E!$HC$15:$HL$15,'Ciclo Semaforico'!BG$32,E!$HC101:$HL101)+SUMIF(O!$HC$15:$HL$15,'Ciclo Semaforico'!BG$32,O!$HC101:$HL101))-IF(BG$31="",(SUMIF(S!$HC$15:$HL$15,'Ciclo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Semaforico'!BG$30,O!$HC101:$HL101))*BG$31))</f>
        <v>0</v>
      </c>
      <c r="BH126" s="241">
        <f>IF(BH$32="",IF(BH$31="",(SUMIF(S!$HC$15:$HL$15,'Ciclo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Semaforico'!BH$30,O!$HC101:$HL101))*BH$31),(SUMIF(S!$HC$15:$HL$15,'Ciclo Semaforico'!BH$32,S!$HC101:$HL101)+SUMIF(N!$HC$15:$HL$15,'Ciclo Semaforico'!BH$32,N!$HC101:$HL101)+SUMIF(E!$HC$15:$HL$15,'Ciclo Semaforico'!BH$32,E!$HC101:$HL101)+SUMIF(O!$HC$15:$HL$15,'Ciclo Semaforico'!BH$32,O!$HC101:$HL101))-IF(BH$31="",(SUMIF(S!$HC$15:$HL$15,'Ciclo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Semaforico'!BH$30,O!$HC101:$HL101))*BH$31))</f>
        <v>0</v>
      </c>
      <c r="BI126" s="241">
        <f>IF(BI$32="",IF(BI$31="",(SUMIF(S!$HC$15:$HL$15,'Ciclo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Semaforico'!BI$30,O!$HC101:$HL101))*BI$31),(SUMIF(S!$HC$15:$HL$15,'Ciclo Semaforico'!BI$32,S!$HC101:$HL101)+SUMIF(N!$HC$15:$HL$15,'Ciclo Semaforico'!BI$32,N!$HC101:$HL101)+SUMIF(E!$HC$15:$HL$15,'Ciclo Semaforico'!BI$32,E!$HC101:$HL101)+SUMIF(O!$HC$15:$HL$15,'Ciclo Semaforico'!BI$32,O!$HC101:$HL101))-IF(BI$31="",(SUMIF(S!$HC$15:$HL$15,'Ciclo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Semaforico'!BI$30,O!$HC101:$HL101))*BI$31))</f>
        <v>0</v>
      </c>
      <c r="BJ126" s="242">
        <f>IF(BJ$32="",IF(BJ$31="",(SUMIF(S!$HC$15:$HL$15,'Ciclo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Semaforico'!BJ$30,O!$HC101:$HL101))*BJ$31),(SUMIF(S!$HC$15:$HL$15,'Ciclo Semaforico'!BJ$32,S!$HC101:$HL101)+SUMIF(N!$HC$15:$HL$15,'Ciclo Semaforico'!BJ$32,N!$HC101:$HL101)+SUMIF(E!$HC$15:$HL$15,'Ciclo Semaforico'!BJ$32,E!$HC101:$HL101)+SUMIF(O!$HC$15:$HL$15,'Ciclo Semaforico'!BJ$32,O!$HC101:$HL101))-IF(BJ$31="",(SUMIF(S!$HC$15:$HL$15,'Ciclo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Semaforico'!BJ$30,O!$HC101:$HL101))*BJ$31))</f>
        <v>0</v>
      </c>
      <c r="BK126" s="240">
        <f>IF(BK$32="",IF(BK$31="",(SUMIF(S!$HC$15:$HL$15,'Ciclo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Semaforico'!BK$30,O!$HC101:$HL101))*BK$31),(SUMIF(S!$HC$15:$HL$15,'Ciclo Semaforico'!BK$32,S!$HC101:$HL101)+SUMIF(N!$HC$15:$HL$15,'Ciclo Semaforico'!BK$32,N!$HC101:$HL101)+SUMIF(E!$HC$15:$HL$15,'Ciclo Semaforico'!BK$32,E!$HC101:$HL101)+SUMIF(O!$HC$15:$HL$15,'Ciclo Semaforico'!BK$32,O!$HC101:$HL101))-IF(BK$31="",(SUMIF(S!$HC$15:$HL$15,'Ciclo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Semaforico'!BK$30,O!$HC101:$HL101))*BK$31))</f>
        <v>0</v>
      </c>
      <c r="BL126" s="241">
        <f>IF(BL$32="",IF(BL$31="",(SUMIF(S!$HC$15:$HL$15,'Ciclo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Semaforico'!BL$30,O!$HC101:$HL101))*BL$31),(SUMIF(S!$HC$15:$HL$15,'Ciclo Semaforico'!BL$32,S!$HC101:$HL101)+SUMIF(N!$HC$15:$HL$15,'Ciclo Semaforico'!BL$32,N!$HC101:$HL101)+SUMIF(E!$HC$15:$HL$15,'Ciclo Semaforico'!BL$32,E!$HC101:$HL101)+SUMIF(O!$HC$15:$HL$15,'Ciclo Semaforico'!BL$32,O!$HC101:$HL101))-IF(BL$31="",(SUMIF(S!$HC$15:$HL$15,'Ciclo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Semaforico'!BL$30,O!$HC101:$HL101))*BL$31))</f>
        <v>0</v>
      </c>
      <c r="BM126" s="241">
        <f>IF(BM$32="",IF(BM$31="",(SUMIF(S!$HC$15:$HL$15,'Ciclo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Semaforico'!BM$30,O!$HC101:$HL101))*BM$31),(SUMIF(S!$HC$15:$HL$15,'Ciclo Semaforico'!BM$32,S!$HC101:$HL101)+SUMIF(N!$HC$15:$HL$15,'Ciclo Semaforico'!BM$32,N!$HC101:$HL101)+SUMIF(E!$HC$15:$HL$15,'Ciclo Semaforico'!BM$32,E!$HC101:$HL101)+SUMIF(O!$HC$15:$HL$15,'Ciclo Semaforico'!BM$32,O!$HC101:$HL101))-IF(BM$31="",(SUMIF(S!$HC$15:$HL$15,'Ciclo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Semaforico'!BM$30,O!$HC101:$HL101))*BM$31))</f>
        <v>0</v>
      </c>
      <c r="BN126" s="241">
        <f>IF(BN$32="",IF(BN$31="",(SUMIF(S!$HC$15:$HL$15,'Ciclo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Semaforico'!BN$30,O!$HC101:$HL101))*BN$31),(SUMIF(S!$HC$15:$HL$15,'Ciclo Semaforico'!BN$32,S!$HC101:$HL101)+SUMIF(N!$HC$15:$HL$15,'Ciclo Semaforico'!BN$32,N!$HC101:$HL101)+SUMIF(E!$HC$15:$HL$15,'Ciclo Semaforico'!BN$32,E!$HC101:$HL101)+SUMIF(O!$HC$15:$HL$15,'Ciclo Semaforico'!BN$32,O!$HC101:$HL101))-IF(BN$31="",(SUMIF(S!$HC$15:$HL$15,'Ciclo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Semaforico'!BN$30,O!$HC101:$HL101))*BN$31))</f>
        <v>0</v>
      </c>
      <c r="BO126" s="241">
        <f>IF(BO$32="",IF(BO$31="",(SUMIF(S!$HC$15:$HL$15,'Ciclo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Semaforico'!BO$30,O!$HC101:$HL101))*BO$31),(SUMIF(S!$HC$15:$HL$15,'Ciclo Semaforico'!BO$32,S!$HC101:$HL101)+SUMIF(N!$HC$15:$HL$15,'Ciclo Semaforico'!BO$32,N!$HC101:$HL101)+SUMIF(E!$HC$15:$HL$15,'Ciclo Semaforico'!BO$32,E!$HC101:$HL101)+SUMIF(O!$HC$15:$HL$15,'Ciclo Semaforico'!BO$32,O!$HC101:$HL101))-IF(BO$31="",(SUMIF(S!$HC$15:$HL$15,'Ciclo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Semaforico'!BO$30,O!$HC101:$HL101))*BO$31))</f>
        <v>0</v>
      </c>
      <c r="BP126" s="241">
        <f>IF(BP$32="",IF(BP$31="",(SUMIF(S!$HC$15:$HL$15,'Ciclo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Semaforico'!BP$30,O!$HC101:$HL101))*BP$31),(SUMIF(S!$HC$15:$HL$15,'Ciclo Semaforico'!BP$32,S!$HC101:$HL101)+SUMIF(N!$HC$15:$HL$15,'Ciclo Semaforico'!BP$32,N!$HC101:$HL101)+SUMIF(E!$HC$15:$HL$15,'Ciclo Semaforico'!BP$32,E!$HC101:$HL101)+SUMIF(O!$HC$15:$HL$15,'Ciclo Semaforico'!BP$32,O!$HC101:$HL101))-IF(BP$31="",(SUMIF(S!$HC$15:$HL$15,'Ciclo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Semaforico'!BP$30,O!$HC101:$HL101))*BP$31))</f>
        <v>0</v>
      </c>
      <c r="BQ126" s="241">
        <f>IF(BQ$32="",IF(BQ$31="",(SUMIF(S!$HC$15:$HL$15,'Ciclo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Semaforico'!BQ$30,O!$HC101:$HL101))*BQ$31),(SUMIF(S!$HC$15:$HL$15,'Ciclo Semaforico'!BQ$32,S!$HC101:$HL101)+SUMIF(N!$HC$15:$HL$15,'Ciclo Semaforico'!BQ$32,N!$HC101:$HL101)+SUMIF(E!$HC$15:$HL$15,'Ciclo Semaforico'!BQ$32,E!$HC101:$HL101)+SUMIF(O!$HC$15:$HL$15,'Ciclo Semaforico'!BQ$32,O!$HC101:$HL101))-IF(BQ$31="",(SUMIF(S!$HC$15:$HL$15,'Ciclo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Semaforico'!BQ$30,O!$HC101:$HL101))*BQ$31))</f>
        <v>0</v>
      </c>
      <c r="BR126" s="241">
        <f>IF(BR$32="",IF(BR$31="",(SUMIF(S!$HC$15:$HL$15,'Ciclo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Semaforico'!BR$30,O!$HC101:$HL101))*BR$31),(SUMIF(S!$HC$15:$HL$15,'Ciclo Semaforico'!BR$32,S!$HC101:$HL101)+SUMIF(N!$HC$15:$HL$15,'Ciclo Semaforico'!BR$32,N!$HC101:$HL101)+SUMIF(E!$HC$15:$HL$15,'Ciclo Semaforico'!BR$32,E!$HC101:$HL101)+SUMIF(O!$HC$15:$HL$15,'Ciclo Semaforico'!BR$32,O!$HC101:$HL101))-IF(BR$31="",(SUMIF(S!$HC$15:$HL$15,'Ciclo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Semaforico'!BR$30,O!$HC101:$HL101))*BR$31))</f>
        <v>0</v>
      </c>
      <c r="BS126" s="241">
        <f>IF(BS$32="",IF(BS$31="",(SUMIF(S!$HC$15:$HL$15,'Ciclo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Semaforico'!BS$30,O!$HC101:$HL101))*BS$31),(SUMIF(S!$HC$15:$HL$15,'Ciclo Semaforico'!BS$32,S!$HC101:$HL101)+SUMIF(N!$HC$15:$HL$15,'Ciclo Semaforico'!BS$32,N!$HC101:$HL101)+SUMIF(E!$HC$15:$HL$15,'Ciclo Semaforico'!BS$32,E!$HC101:$HL101)+SUMIF(O!$HC$15:$HL$15,'Ciclo Semaforico'!BS$32,O!$HC101:$HL101))-IF(BS$31="",(SUMIF(S!$HC$15:$HL$15,'Ciclo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Semaforico'!BS$30,O!$HC101:$HL101))*BS$31))</f>
        <v>0</v>
      </c>
      <c r="BT126" s="241">
        <f>IF(BT$32="",IF(BT$31="",(SUMIF(S!$HC$15:$HL$15,'Ciclo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Semaforico'!BT$30,O!$HC101:$HL101))*BT$31),(SUMIF(S!$HC$15:$HL$15,'Ciclo Semaforico'!BT$32,S!$HC101:$HL101)+SUMIF(N!$HC$15:$HL$15,'Ciclo Semaforico'!BT$32,N!$HC101:$HL101)+SUMIF(E!$HC$15:$HL$15,'Ciclo Semaforico'!BT$32,E!$HC101:$HL101)+SUMIF(O!$HC$15:$HL$15,'Ciclo Semaforico'!BT$32,O!$HC101:$HL101))-IF(BT$31="",(SUMIF(S!$HC$15:$HL$15,'Ciclo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Semaforico'!BT$30,O!$HC101:$HL101))*BT$31))</f>
        <v>0</v>
      </c>
      <c r="BU126" s="241">
        <f>IF(BU$32="",IF(BU$31="",(SUMIF(S!$HC$15:$HL$15,'Ciclo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Semaforico'!BU$30,O!$HC101:$HL101))*BU$31),(SUMIF(S!$HC$15:$HL$15,'Ciclo Semaforico'!BU$32,S!$HC101:$HL101)+SUMIF(N!$HC$15:$HL$15,'Ciclo Semaforico'!BU$32,N!$HC101:$HL101)+SUMIF(E!$HC$15:$HL$15,'Ciclo Semaforico'!BU$32,E!$HC101:$HL101)+SUMIF(O!$HC$15:$HL$15,'Ciclo Semaforico'!BU$32,O!$HC101:$HL101))-IF(BU$31="",(SUMIF(S!$HC$15:$HL$15,'Ciclo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Semaforico'!BU$30,O!$HC101:$HL101))*BU$31))</f>
        <v>0</v>
      </c>
      <c r="BV126" s="242">
        <f>IF(BV$32="",IF(BV$31="",(SUMIF(S!$HC$15:$HL$15,'Ciclo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Semaforico'!BV$30,O!$HC101:$HL101))*BV$31),(SUMIF(S!$HC$15:$HL$15,'Ciclo Semaforico'!BV$32,S!$HC101:$HL101)+SUMIF(N!$HC$15:$HL$15,'Ciclo Semaforico'!BV$32,N!$HC101:$HL101)+SUMIF(E!$HC$15:$HL$15,'Ciclo Semaforico'!BV$32,E!$HC101:$HL101)+SUMIF(O!$HC$15:$HL$15,'Ciclo Semaforico'!BV$32,O!$HC101:$HL101))-IF(BV$31="",(SUMIF(S!$HC$15:$HL$15,'Ciclo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Semaforico'!BV$30,O!$HC101:$HL101))*BV$31))</f>
        <v>0</v>
      </c>
      <c r="BW126" s="240">
        <f>IF(BW$32="",IF(BW$31="",(SUMIF(S!$HC$15:$HL$15,'Ciclo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Semaforico'!BW$30,O!$HC101:$HL101))*BW$31),(SUMIF(S!$HC$15:$HL$15,'Ciclo Semaforico'!BW$32,S!$HC101:$HL101)+SUMIF(N!$HC$15:$HL$15,'Ciclo Semaforico'!BW$32,N!$HC101:$HL101)+SUMIF(E!$HC$15:$HL$15,'Ciclo Semaforico'!BW$32,E!$HC101:$HL101)+SUMIF(O!$HC$15:$HL$15,'Ciclo Semaforico'!BW$32,O!$HC101:$HL101))-IF(BW$31="",(SUMIF(S!$HC$15:$HL$15,'Ciclo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Semaforico'!BW$30,O!$HC101:$HL101))*BW$31))</f>
        <v>0</v>
      </c>
      <c r="BX126" s="241">
        <f>IF(BX$32="",IF(BX$31="",(SUMIF(S!$HC$15:$HL$15,'Ciclo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Semaforico'!BX$30,O!$HC101:$HL101))*BX$31),(SUMIF(S!$HC$15:$HL$15,'Ciclo Semaforico'!BX$32,S!$HC101:$HL101)+SUMIF(N!$HC$15:$HL$15,'Ciclo Semaforico'!BX$32,N!$HC101:$HL101)+SUMIF(E!$HC$15:$HL$15,'Ciclo Semaforico'!BX$32,E!$HC101:$HL101)+SUMIF(O!$HC$15:$HL$15,'Ciclo Semaforico'!BX$32,O!$HC101:$HL101))-IF(BX$31="",(SUMIF(S!$HC$15:$HL$15,'Ciclo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Semaforico'!BX$30,O!$HC101:$HL101))*BX$31))</f>
        <v>0</v>
      </c>
      <c r="BY126" s="241">
        <f>IF(BY$32="",IF(BY$31="",(SUMIF(S!$HC$15:$HL$15,'Ciclo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Semaforico'!BY$30,O!$HC101:$HL101))*BY$31),(SUMIF(S!$HC$15:$HL$15,'Ciclo Semaforico'!BY$32,S!$HC101:$HL101)+SUMIF(N!$HC$15:$HL$15,'Ciclo Semaforico'!BY$32,N!$HC101:$HL101)+SUMIF(E!$HC$15:$HL$15,'Ciclo Semaforico'!BY$32,E!$HC101:$HL101)+SUMIF(O!$HC$15:$HL$15,'Ciclo Semaforico'!BY$32,O!$HC101:$HL101))-IF(BY$31="",(SUMIF(S!$HC$15:$HL$15,'Ciclo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Semaforico'!BY$30,O!$HC101:$HL101))*BY$31))</f>
        <v>0</v>
      </c>
      <c r="BZ126" s="241">
        <f>IF(BZ$32="",IF(BZ$31="",(SUMIF(S!$HC$15:$HL$15,'Ciclo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Semaforico'!BZ$30,O!$HC101:$HL101))*BZ$31),(SUMIF(S!$HC$15:$HL$15,'Ciclo Semaforico'!BZ$32,S!$HC101:$HL101)+SUMIF(N!$HC$15:$HL$15,'Ciclo Semaforico'!BZ$32,N!$HC101:$HL101)+SUMIF(E!$HC$15:$HL$15,'Ciclo Semaforico'!BZ$32,E!$HC101:$HL101)+SUMIF(O!$HC$15:$HL$15,'Ciclo Semaforico'!BZ$32,O!$HC101:$HL101))-IF(BZ$31="",(SUMIF(S!$HC$15:$HL$15,'Ciclo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Semaforico'!BZ$30,O!$HC101:$HL101))*BZ$31))</f>
        <v>0</v>
      </c>
      <c r="CA126" s="241">
        <f>IF(CA$32="",IF(CA$31="",(SUMIF(S!$HC$15:$HL$15,'Ciclo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Semaforico'!CA$30,O!$HC101:$HL101))*CA$31),(SUMIF(S!$HC$15:$HL$15,'Ciclo Semaforico'!CA$32,S!$HC101:$HL101)+SUMIF(N!$HC$15:$HL$15,'Ciclo Semaforico'!CA$32,N!$HC101:$HL101)+SUMIF(E!$HC$15:$HL$15,'Ciclo Semaforico'!CA$32,E!$HC101:$HL101)+SUMIF(O!$HC$15:$HL$15,'Ciclo Semaforico'!CA$32,O!$HC101:$HL101))-IF(CA$31="",(SUMIF(S!$HC$15:$HL$15,'Ciclo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Semaforico'!CA$30,O!$HC101:$HL101))*CA$31))</f>
        <v>0</v>
      </c>
      <c r="CB126" s="241">
        <f>IF(CB$32="",IF(CB$31="",(SUMIF(S!$HC$15:$HL$15,'Ciclo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Semaforico'!CB$30,O!$HC101:$HL101))*CB$31),(SUMIF(S!$HC$15:$HL$15,'Ciclo Semaforico'!CB$32,S!$HC101:$HL101)+SUMIF(N!$HC$15:$HL$15,'Ciclo Semaforico'!CB$32,N!$HC101:$HL101)+SUMIF(E!$HC$15:$HL$15,'Ciclo Semaforico'!CB$32,E!$HC101:$HL101)+SUMIF(O!$HC$15:$HL$15,'Ciclo Semaforico'!CB$32,O!$HC101:$HL101))-IF(CB$31="",(SUMIF(S!$HC$15:$HL$15,'Ciclo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Semaforico'!CB$30,O!$HC101:$HL101))*CB$31))</f>
        <v>0</v>
      </c>
      <c r="CC126" s="241">
        <f>IF(CC$32="",IF(CC$31="",(SUMIF(S!$HC$15:$HL$15,'Ciclo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Semaforico'!CC$30,O!$HC101:$HL101))*CC$31),(SUMIF(S!$HC$15:$HL$15,'Ciclo Semaforico'!CC$32,S!$HC101:$HL101)+SUMIF(N!$HC$15:$HL$15,'Ciclo Semaforico'!CC$32,N!$HC101:$HL101)+SUMIF(E!$HC$15:$HL$15,'Ciclo Semaforico'!CC$32,E!$HC101:$HL101)+SUMIF(O!$HC$15:$HL$15,'Ciclo Semaforico'!CC$32,O!$HC101:$HL101))-IF(CC$31="",(SUMIF(S!$HC$15:$HL$15,'Ciclo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Semaforico'!CC$30,O!$HC101:$HL101))*CC$31))</f>
        <v>0</v>
      </c>
      <c r="CD126" s="241">
        <f>IF(CD$32="",IF(CD$31="",(SUMIF(S!$HC$15:$HL$15,'Ciclo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Semaforico'!CD$30,O!$HC101:$HL101))*CD$31),(SUMIF(S!$HC$15:$HL$15,'Ciclo Semaforico'!CD$32,S!$HC101:$HL101)+SUMIF(N!$HC$15:$HL$15,'Ciclo Semaforico'!CD$32,N!$HC101:$HL101)+SUMIF(E!$HC$15:$HL$15,'Ciclo Semaforico'!CD$32,E!$HC101:$HL101)+SUMIF(O!$HC$15:$HL$15,'Ciclo Semaforico'!CD$32,O!$HC101:$HL101))-IF(CD$31="",(SUMIF(S!$HC$15:$HL$15,'Ciclo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Semaforico'!CD$30,O!$HC101:$HL101))*CD$31))</f>
        <v>0</v>
      </c>
      <c r="CE126" s="241">
        <f>IF(CE$32="",IF(CE$31="",(SUMIF(S!$HC$15:$HL$15,'Ciclo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Semaforico'!CE$30,O!$HC101:$HL101))*CE$31),(SUMIF(S!$HC$15:$HL$15,'Ciclo Semaforico'!CE$32,S!$HC101:$HL101)+SUMIF(N!$HC$15:$HL$15,'Ciclo Semaforico'!CE$32,N!$HC101:$HL101)+SUMIF(E!$HC$15:$HL$15,'Ciclo Semaforico'!CE$32,E!$HC101:$HL101)+SUMIF(O!$HC$15:$HL$15,'Ciclo Semaforico'!CE$32,O!$HC101:$HL101))-IF(CE$31="",(SUMIF(S!$HC$15:$HL$15,'Ciclo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Semaforico'!CE$30,O!$HC101:$HL101))*CE$31))</f>
        <v>0</v>
      </c>
      <c r="CF126" s="241">
        <f>IF(CF$32="",IF(CF$31="",(SUMIF(S!$HC$15:$HL$15,'Ciclo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Semaforico'!CF$30,O!$HC101:$HL101))*CF$31),(SUMIF(S!$HC$15:$HL$15,'Ciclo Semaforico'!CF$32,S!$HC101:$HL101)+SUMIF(N!$HC$15:$HL$15,'Ciclo Semaforico'!CF$32,N!$HC101:$HL101)+SUMIF(E!$HC$15:$HL$15,'Ciclo Semaforico'!CF$32,E!$HC101:$HL101)+SUMIF(O!$HC$15:$HL$15,'Ciclo Semaforico'!CF$32,O!$HC101:$HL101))-IF(CF$31="",(SUMIF(S!$HC$15:$HL$15,'Ciclo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Semaforico'!CF$30,O!$HC101:$HL101))*CF$31))</f>
        <v>0</v>
      </c>
      <c r="CG126" s="241">
        <f>IF(CG$32="",IF(CG$31="",(SUMIF(S!$HC$15:$HL$15,'Ciclo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Semaforico'!CG$30,O!$HC101:$HL101))*CG$31),(SUMIF(S!$HC$15:$HL$15,'Ciclo Semaforico'!CG$32,S!$HC101:$HL101)+SUMIF(N!$HC$15:$HL$15,'Ciclo Semaforico'!CG$32,N!$HC101:$HL101)+SUMIF(E!$HC$15:$HL$15,'Ciclo Semaforico'!CG$32,E!$HC101:$HL101)+SUMIF(O!$HC$15:$HL$15,'Ciclo Semaforico'!CG$32,O!$HC101:$HL101))-IF(CG$31="",(SUMIF(S!$HC$15:$HL$15,'Ciclo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Semaforico'!CG$30,O!$HC101:$HL101))*CG$31))</f>
        <v>0</v>
      </c>
      <c r="CH126" s="242">
        <f>IF(CH$32="",IF(CH$31="",(SUMIF(S!$HC$15:$HL$15,'Ciclo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Semaforico'!CH$30,O!$HC101:$HL101))*CH$31),(SUMIF(S!$HC$15:$HL$15,'Ciclo Semaforico'!CH$32,S!$HC101:$HL101)+SUMIF(N!$HC$15:$HL$15,'Ciclo Semaforico'!CH$32,N!$HC101:$HL101)+SUMIF(E!$HC$15:$HL$15,'Ciclo Semaforico'!CH$32,E!$HC101:$HL101)+SUMIF(O!$HC$15:$HL$15,'Ciclo Semaforico'!CH$32,O!$HC101:$HL101))-IF(CH$31="",(SUMIF(S!$HC$15:$HL$15,'Ciclo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Semaforico'!CH$30,O!$HC101:$HL101))*CH$31))</f>
        <v>0</v>
      </c>
      <c r="CI126" s="240" t="e">
        <f t="shared" si="339"/>
        <v>#REF!</v>
      </c>
      <c r="CJ126" s="241" t="e">
        <f t="shared" si="340"/>
        <v>#REF!</v>
      </c>
      <c r="CK126" s="241" t="e">
        <f t="shared" si="341"/>
        <v>#REF!</v>
      </c>
      <c r="CL126" s="241" t="e">
        <f t="shared" si="342"/>
        <v>#REF!</v>
      </c>
      <c r="CM126" s="241" t="e">
        <f t="shared" si="343"/>
        <v>#REF!</v>
      </c>
      <c r="CN126" s="241" t="e">
        <f t="shared" si="344"/>
        <v>#REF!</v>
      </c>
      <c r="CO126" s="241" t="e">
        <f t="shared" si="345"/>
        <v>#REF!</v>
      </c>
      <c r="CP126" s="241" t="e">
        <f t="shared" si="346"/>
        <v>#REF!</v>
      </c>
      <c r="CQ126" s="241" t="e">
        <f t="shared" si="347"/>
        <v>#REF!</v>
      </c>
      <c r="CR126" s="241" t="e">
        <f t="shared" si="348"/>
        <v>#REF!</v>
      </c>
      <c r="CS126" s="241" t="e">
        <f t="shared" si="349"/>
        <v>#REF!</v>
      </c>
      <c r="CT126" s="242">
        <f t="shared" si="350"/>
        <v>0</v>
      </c>
      <c r="CU126" s="240" t="e">
        <f t="shared" si="351"/>
        <v>#REF!</v>
      </c>
      <c r="CV126" s="241" t="e">
        <f t="shared" si="352"/>
        <v>#REF!</v>
      </c>
      <c r="CW126" s="241" t="e">
        <f t="shared" si="353"/>
        <v>#REF!</v>
      </c>
      <c r="CX126" s="241">
        <f t="shared" si="354"/>
        <v>0</v>
      </c>
      <c r="CY126" s="241">
        <f t="shared" si="355"/>
        <v>0</v>
      </c>
      <c r="CZ126" s="241">
        <f t="shared" si="356"/>
        <v>0</v>
      </c>
      <c r="DA126" s="241">
        <f t="shared" si="357"/>
        <v>0</v>
      </c>
      <c r="DB126" s="241">
        <f t="shared" si="358"/>
        <v>0</v>
      </c>
      <c r="DC126" s="241">
        <f t="shared" si="359"/>
        <v>0</v>
      </c>
      <c r="DD126" s="241">
        <f t="shared" si="360"/>
        <v>0</v>
      </c>
      <c r="DE126" s="241">
        <f t="shared" si="361"/>
        <v>0</v>
      </c>
      <c r="DF126" s="242">
        <f t="shared" si="362"/>
        <v>0</v>
      </c>
      <c r="DG126" s="240">
        <f t="shared" si="363"/>
        <v>0</v>
      </c>
      <c r="DH126" s="241">
        <f t="shared" si="364"/>
        <v>0</v>
      </c>
      <c r="DI126" s="241">
        <f t="shared" si="365"/>
        <v>0</v>
      </c>
      <c r="DJ126" s="241">
        <f t="shared" si="366"/>
        <v>0</v>
      </c>
      <c r="DK126" s="241">
        <f t="shared" si="367"/>
        <v>0</v>
      </c>
      <c r="DL126" s="241">
        <f t="shared" si="368"/>
        <v>0</v>
      </c>
      <c r="DM126" s="241">
        <f t="shared" si="369"/>
        <v>0</v>
      </c>
      <c r="DN126" s="241">
        <f t="shared" si="370"/>
        <v>0</v>
      </c>
      <c r="DO126" s="241">
        <f t="shared" si="371"/>
        <v>0</v>
      </c>
      <c r="DP126" s="241">
        <f t="shared" si="372"/>
        <v>0</v>
      </c>
      <c r="DQ126" s="241">
        <f t="shared" si="373"/>
        <v>0</v>
      </c>
      <c r="DR126" s="242">
        <f t="shared" si="374"/>
        <v>0</v>
      </c>
      <c r="DS126" s="240">
        <f t="shared" si="375"/>
        <v>0</v>
      </c>
      <c r="DT126" s="241">
        <f t="shared" si="376"/>
        <v>0</v>
      </c>
      <c r="DU126" s="241">
        <f t="shared" si="377"/>
        <v>0</v>
      </c>
      <c r="DV126" s="241">
        <f t="shared" si="378"/>
        <v>0</v>
      </c>
      <c r="DW126" s="241">
        <f t="shared" si="379"/>
        <v>0</v>
      </c>
      <c r="DX126" s="241">
        <f t="shared" si="380"/>
        <v>0</v>
      </c>
      <c r="DY126" s="241">
        <f t="shared" si="381"/>
        <v>0</v>
      </c>
      <c r="DZ126" s="241">
        <f t="shared" si="382"/>
        <v>0</v>
      </c>
      <c r="EA126" s="241">
        <f t="shared" si="383"/>
        <v>0</v>
      </c>
      <c r="EB126" s="241">
        <f t="shared" si="384"/>
        <v>0</v>
      </c>
      <c r="EC126" s="241">
        <f t="shared" si="385"/>
        <v>0</v>
      </c>
      <c r="ED126" s="242">
        <f t="shared" si="386"/>
        <v>0</v>
      </c>
      <c r="EE126" s="240">
        <f t="shared" si="387"/>
        <v>0</v>
      </c>
      <c r="EF126" s="241">
        <f t="shared" si="388"/>
        <v>0</v>
      </c>
      <c r="EG126" s="241">
        <f t="shared" si="389"/>
        <v>0</v>
      </c>
      <c r="EH126" s="241">
        <f t="shared" si="390"/>
        <v>0</v>
      </c>
      <c r="EI126" s="241">
        <f t="shared" si="391"/>
        <v>0</v>
      </c>
      <c r="EJ126" s="241">
        <f t="shared" si="392"/>
        <v>0</v>
      </c>
      <c r="EK126" s="241">
        <f t="shared" si="393"/>
        <v>0</v>
      </c>
      <c r="EL126" s="241">
        <f t="shared" si="394"/>
        <v>0</v>
      </c>
      <c r="EM126" s="241">
        <f t="shared" si="395"/>
        <v>0</v>
      </c>
      <c r="EN126" s="241">
        <f t="shared" si="396"/>
        <v>0</v>
      </c>
      <c r="EO126" s="241">
        <f t="shared" si="397"/>
        <v>0</v>
      </c>
      <c r="EP126" s="242">
        <f t="shared" si="398"/>
        <v>0</v>
      </c>
      <c r="EQ126" s="251" t="e">
        <f t="shared" si="399"/>
        <v>#REF!</v>
      </c>
      <c r="ER126" s="252" t="e">
        <f t="shared" si="400"/>
        <v>#REF!</v>
      </c>
      <c r="ES126" s="252" t="e">
        <f t="shared" si="401"/>
        <v>#REF!</v>
      </c>
      <c r="ET126" s="252" t="e">
        <f t="shared" si="402"/>
        <v>#REF!</v>
      </c>
      <c r="EU126" s="252" t="e">
        <f t="shared" si="403"/>
        <v>#REF!</v>
      </c>
      <c r="EV126" s="252" t="e">
        <f t="shared" si="404"/>
        <v>#REF!</v>
      </c>
      <c r="EW126" s="252" t="e">
        <f t="shared" si="405"/>
        <v>#REF!</v>
      </c>
      <c r="EX126" s="252" t="e">
        <f t="shared" si="406"/>
        <v>#REF!</v>
      </c>
      <c r="EY126" s="252" t="e">
        <f t="shared" si="407"/>
        <v>#REF!</v>
      </c>
      <c r="EZ126" s="252" t="e">
        <f t="shared" si="408"/>
        <v>#REF!</v>
      </c>
      <c r="FA126" s="252" t="e">
        <f t="shared" si="409"/>
        <v>#REF!</v>
      </c>
      <c r="FB126" s="253" t="str">
        <f t="shared" si="410"/>
        <v/>
      </c>
      <c r="FC126" s="251" t="e">
        <f t="shared" si="411"/>
        <v>#REF!</v>
      </c>
      <c r="FD126" s="252" t="e">
        <f t="shared" si="412"/>
        <v>#REF!</v>
      </c>
      <c r="FE126" s="252" t="e">
        <f t="shared" si="413"/>
        <v>#REF!</v>
      </c>
      <c r="FF126" s="252" t="str">
        <f t="shared" si="414"/>
        <v/>
      </c>
      <c r="FG126" s="252" t="str">
        <f t="shared" si="415"/>
        <v/>
      </c>
      <c r="FH126" s="252" t="str">
        <f t="shared" si="416"/>
        <v/>
      </c>
      <c r="FI126" s="252" t="str">
        <f t="shared" si="417"/>
        <v/>
      </c>
      <c r="FJ126" s="252" t="str">
        <f t="shared" si="418"/>
        <v/>
      </c>
      <c r="FK126" s="252" t="str">
        <f t="shared" si="419"/>
        <v/>
      </c>
      <c r="FL126" s="252" t="str">
        <f t="shared" si="420"/>
        <v/>
      </c>
      <c r="FM126" s="252" t="str">
        <f t="shared" si="421"/>
        <v/>
      </c>
      <c r="FN126" s="253" t="str">
        <f t="shared" si="422"/>
        <v/>
      </c>
      <c r="FO126" s="251" t="str">
        <f t="shared" si="423"/>
        <v/>
      </c>
      <c r="FP126" s="252" t="str">
        <f t="shared" si="424"/>
        <v/>
      </c>
      <c r="FQ126" s="252" t="str">
        <f t="shared" si="425"/>
        <v/>
      </c>
      <c r="FR126" s="252" t="str">
        <f t="shared" si="426"/>
        <v/>
      </c>
      <c r="FS126" s="252" t="str">
        <f t="shared" si="427"/>
        <v/>
      </c>
      <c r="FT126" s="252" t="str">
        <f t="shared" si="428"/>
        <v/>
      </c>
      <c r="FU126" s="252" t="str">
        <f t="shared" si="429"/>
        <v/>
      </c>
      <c r="FV126" s="252" t="str">
        <f t="shared" si="430"/>
        <v/>
      </c>
      <c r="FW126" s="252" t="str">
        <f t="shared" si="431"/>
        <v/>
      </c>
      <c r="FX126" s="252" t="str">
        <f t="shared" si="432"/>
        <v/>
      </c>
      <c r="FY126" s="252" t="str">
        <f t="shared" si="433"/>
        <v/>
      </c>
      <c r="FZ126" s="253" t="str">
        <f t="shared" si="434"/>
        <v/>
      </c>
      <c r="GA126" s="251" t="str">
        <f t="shared" si="435"/>
        <v/>
      </c>
      <c r="GB126" s="252" t="str">
        <f t="shared" si="436"/>
        <v/>
      </c>
      <c r="GC126" s="252" t="str">
        <f t="shared" si="437"/>
        <v/>
      </c>
      <c r="GD126" s="252" t="str">
        <f t="shared" si="438"/>
        <v/>
      </c>
      <c r="GE126" s="252" t="str">
        <f t="shared" si="439"/>
        <v/>
      </c>
      <c r="GF126" s="252" t="str">
        <f t="shared" si="440"/>
        <v/>
      </c>
      <c r="GG126" s="252" t="str">
        <f t="shared" si="441"/>
        <v/>
      </c>
      <c r="GH126" s="252" t="str">
        <f t="shared" si="442"/>
        <v/>
      </c>
      <c r="GI126" s="252" t="str">
        <f t="shared" si="443"/>
        <v/>
      </c>
      <c r="GJ126" s="252" t="str">
        <f t="shared" si="444"/>
        <v/>
      </c>
      <c r="GK126" s="252" t="str">
        <f t="shared" si="445"/>
        <v/>
      </c>
      <c r="GL126" s="253" t="str">
        <f t="shared" si="446"/>
        <v/>
      </c>
      <c r="GM126" s="251" t="str">
        <f t="shared" si="447"/>
        <v/>
      </c>
      <c r="GN126" s="252" t="str">
        <f t="shared" si="448"/>
        <v/>
      </c>
      <c r="GO126" s="252" t="str">
        <f t="shared" si="449"/>
        <v/>
      </c>
      <c r="GP126" s="252" t="str">
        <f t="shared" si="450"/>
        <v/>
      </c>
      <c r="GQ126" s="252" t="str">
        <f t="shared" si="451"/>
        <v/>
      </c>
      <c r="GR126" s="252" t="str">
        <f t="shared" si="452"/>
        <v/>
      </c>
      <c r="GS126" s="252" t="str">
        <f t="shared" si="453"/>
        <v/>
      </c>
      <c r="GT126" s="252" t="str">
        <f t="shared" si="454"/>
        <v/>
      </c>
      <c r="GU126" s="252" t="str">
        <f t="shared" si="455"/>
        <v/>
      </c>
      <c r="GV126" s="252" t="str">
        <f t="shared" si="456"/>
        <v/>
      </c>
      <c r="GW126" s="252" t="str">
        <f t="shared" si="457"/>
        <v/>
      </c>
      <c r="GX126" s="253" t="str">
        <f t="shared" si="458"/>
        <v/>
      </c>
      <c r="GY126" s="248" t="e">
        <f t="shared" si="468"/>
        <v>#REF!</v>
      </c>
      <c r="GZ126" s="249" t="e">
        <f t="shared" si="468"/>
        <v>#REF!</v>
      </c>
      <c r="HA126" s="249">
        <f t="shared" si="468"/>
        <v>0</v>
      </c>
      <c r="HB126" s="249">
        <f t="shared" si="468"/>
        <v>0</v>
      </c>
      <c r="HC126" s="249">
        <f t="shared" si="468"/>
        <v>0</v>
      </c>
      <c r="HD126" s="249">
        <f t="shared" si="468"/>
        <v>0</v>
      </c>
      <c r="HE126" s="249">
        <f t="shared" si="468"/>
        <v>0</v>
      </c>
      <c r="HF126" s="250">
        <f t="shared" si="459"/>
        <v>0</v>
      </c>
      <c r="HG126" s="248" t="e">
        <f t="shared" si="469"/>
        <v>#REF!</v>
      </c>
      <c r="HH126" s="249" t="e">
        <f t="shared" si="469"/>
        <v>#REF!</v>
      </c>
      <c r="HI126" s="249">
        <f t="shared" si="469"/>
        <v>0</v>
      </c>
      <c r="HJ126" s="249">
        <f t="shared" si="469"/>
        <v>0</v>
      </c>
      <c r="HK126" s="249">
        <f t="shared" si="469"/>
        <v>0</v>
      </c>
      <c r="HL126" s="249">
        <f t="shared" si="469"/>
        <v>0</v>
      </c>
      <c r="HM126" s="249">
        <f t="shared" si="469"/>
        <v>0</v>
      </c>
      <c r="HN126" s="250">
        <f t="shared" si="469"/>
        <v>0</v>
      </c>
      <c r="HO126" s="248">
        <f t="shared" si="470"/>
        <v>0</v>
      </c>
      <c r="HP126" s="249">
        <f t="shared" si="470"/>
        <v>0</v>
      </c>
      <c r="HQ126" s="249">
        <f t="shared" si="470"/>
        <v>0</v>
      </c>
      <c r="HR126" s="249">
        <f t="shared" si="470"/>
        <v>0</v>
      </c>
      <c r="HS126" s="249">
        <f t="shared" si="470"/>
        <v>0</v>
      </c>
      <c r="HT126" s="249">
        <f t="shared" si="470"/>
        <v>0</v>
      </c>
      <c r="HU126" s="249">
        <f t="shared" si="470"/>
        <v>0</v>
      </c>
      <c r="HV126" s="250">
        <f t="shared" si="470"/>
        <v>0</v>
      </c>
      <c r="HW126" s="248">
        <f t="shared" si="471"/>
        <v>0</v>
      </c>
      <c r="HX126" s="249">
        <f t="shared" si="471"/>
        <v>0</v>
      </c>
      <c r="HY126" s="249">
        <f t="shared" si="471"/>
        <v>0</v>
      </c>
      <c r="HZ126" s="249">
        <f t="shared" si="471"/>
        <v>0</v>
      </c>
      <c r="IA126" s="249">
        <f t="shared" si="471"/>
        <v>0</v>
      </c>
      <c r="IB126" s="249">
        <f t="shared" si="471"/>
        <v>0</v>
      </c>
      <c r="IC126" s="249">
        <f t="shared" si="471"/>
        <v>0</v>
      </c>
      <c r="ID126" s="250">
        <f t="shared" si="471"/>
        <v>0</v>
      </c>
      <c r="IE126" s="248">
        <f t="shared" si="472"/>
        <v>0</v>
      </c>
      <c r="IF126" s="249">
        <f t="shared" si="472"/>
        <v>0</v>
      </c>
      <c r="IG126" s="249">
        <f t="shared" si="472"/>
        <v>0</v>
      </c>
      <c r="IH126" s="249">
        <f t="shared" si="472"/>
        <v>0</v>
      </c>
      <c r="II126" s="249">
        <f t="shared" si="472"/>
        <v>0</v>
      </c>
      <c r="IJ126" s="249">
        <f t="shared" si="472"/>
        <v>0</v>
      </c>
      <c r="IK126" s="249">
        <f t="shared" si="472"/>
        <v>0</v>
      </c>
      <c r="IL126" s="250">
        <f t="shared" si="472"/>
        <v>0</v>
      </c>
      <c r="IM126" s="251" t="e">
        <f t="shared" si="203"/>
        <v>#REF!</v>
      </c>
      <c r="IN126" s="252" t="e">
        <f t="shared" si="204"/>
        <v>#REF!</v>
      </c>
      <c r="IO126" s="252">
        <f t="shared" si="205"/>
        <v>0</v>
      </c>
      <c r="IP126" s="252">
        <f t="shared" si="206"/>
        <v>0</v>
      </c>
      <c r="IQ126" s="253">
        <f t="shared" si="207"/>
        <v>0</v>
      </c>
      <c r="IR126" s="405" t="e">
        <f t="shared" si="473"/>
        <v>#REF!</v>
      </c>
      <c r="IS126" s="246">
        <f t="shared" si="202"/>
        <v>10</v>
      </c>
      <c r="IT126" s="254" t="e">
        <f t="shared" si="464"/>
        <v>#REF!</v>
      </c>
      <c r="IU126" s="682">
        <v>1800</v>
      </c>
      <c r="IV126" s="410">
        <v>6</v>
      </c>
      <c r="IW126" s="666" t="s">
        <v>263</v>
      </c>
      <c r="IX126" s="667" t="e">
        <f t="shared" si="474"/>
        <v>#REF!</v>
      </c>
      <c r="IY126" s="668" t="e">
        <f t="shared" si="465"/>
        <v>#REF!</v>
      </c>
      <c r="IZ126" s="669">
        <v>3</v>
      </c>
      <c r="JA126" s="670">
        <v>2</v>
      </c>
      <c r="JB126" s="668" t="e">
        <f t="shared" si="466"/>
        <v>#REF!</v>
      </c>
      <c r="JC126" s="669">
        <f t="shared" ref="JC126:JD136" si="476">+JC125</f>
        <v>3</v>
      </c>
      <c r="JD126" s="670">
        <f t="shared" si="476"/>
        <v>2</v>
      </c>
      <c r="JE126" s="671" t="e">
        <f t="shared" si="467"/>
        <v>#REF!</v>
      </c>
      <c r="JF126" s="672"/>
      <c r="JG126" s="673"/>
      <c r="JH126" s="671"/>
      <c r="JI126" s="672"/>
      <c r="JJ126" s="673"/>
      <c r="JK126" s="419"/>
      <c r="JL126" s="420"/>
      <c r="JM126" s="421"/>
      <c r="JN126" s="680">
        <v>1</v>
      </c>
      <c r="JO126" s="680">
        <v>1</v>
      </c>
      <c r="JP126" s="680">
        <v>1</v>
      </c>
      <c r="JQ126" s="680">
        <v>1</v>
      </c>
      <c r="JR126" s="681">
        <v>1</v>
      </c>
      <c r="JS126" s="676" t="e">
        <f t="shared" si="201"/>
        <v>#REF!</v>
      </c>
    </row>
    <row r="127" spans="25:279" ht="20.100000000000001" hidden="1" customHeight="1">
      <c r="Y127" s="381" t="e">
        <f>N!IK102</f>
        <v>#REF!</v>
      </c>
      <c r="Z127" s="378" t="s">
        <v>94</v>
      </c>
      <c r="AA127" s="240" t="e">
        <f>IF(AA$32="",IF(AA$31="",(SUMIF(S!$HC$15:$HL$15,'Ciclo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Semaforico'!AA$30,O!$HC102:$HL102))*AA$31),(SUMIF(S!$HC$15:$HL$15,'Ciclo Semaforico'!AA$32,S!$HC102:$HL102)+SUMIF(N!$HC$15:$HL$15,'Ciclo Semaforico'!AA$32,N!$HC102:$HL102)+SUMIF(E!$HC$15:$HL$15,'Ciclo Semaforico'!AA$32,E!$HC102:$HL102)+SUMIF(O!$HC$15:$HL$15,'Ciclo Semaforico'!AA$32,O!$HC102:$HL102))-IF(AA$31="",(SUMIF(S!$HC$15:$HL$15,'Ciclo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Semaforico'!AA$30,O!$HC102:$HL102))*AA$31))</f>
        <v>#REF!</v>
      </c>
      <c r="AB127" s="241" t="e">
        <f>IF(AB$32="",IF(AB$31="",(SUMIF(S!$HC$15:$HL$15,'Ciclo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Semaforico'!AB$30,O!$HC102:$HL102))*AB$31),(SUMIF(S!$HC$15:$HL$15,'Ciclo Semaforico'!AB$32,S!$HC102:$HL102)+SUMIF(N!$HC$15:$HL$15,'Ciclo Semaforico'!AB$32,N!$HC102:$HL102)+SUMIF(E!$HC$15:$HL$15,'Ciclo Semaforico'!AB$32,E!$HC102:$HL102)+SUMIF(O!$HC$15:$HL$15,'Ciclo Semaforico'!AB$32,O!$HC102:$HL102))-IF(AB$31="",(SUMIF(S!$HC$15:$HL$15,'Ciclo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Semaforico'!AB$30,O!$HC102:$HL102))*AB$31))</f>
        <v>#REF!</v>
      </c>
      <c r="AC127" s="241" t="e">
        <f>IF(AC$32="",IF(AC$31="",(SUMIF(S!$HC$15:$HL$15,'Ciclo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Semaforico'!AC$30,O!$HC102:$HL102))*AC$31),(SUMIF(S!$HC$15:$HL$15,'Ciclo Semaforico'!AC$32,S!$HC102:$HL102)+SUMIF(N!$HC$15:$HL$15,'Ciclo Semaforico'!AC$32,N!$HC102:$HL102)+SUMIF(E!$HC$15:$HL$15,'Ciclo Semaforico'!AC$32,E!$HC102:$HL102)+SUMIF(O!$HC$15:$HL$15,'Ciclo Semaforico'!AC$32,O!$HC102:$HL102))-IF(AC$31="",(SUMIF(S!$HC$15:$HL$15,'Ciclo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Semaforico'!AC$30,O!$HC102:$HL102))*AC$31))</f>
        <v>#REF!</v>
      </c>
      <c r="AD127" s="241" t="e">
        <f>IF(AD$32="",IF(AD$31="",(SUMIF(S!$HC$15:$HL$15,'Ciclo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Semaforico'!AD$30,O!$HC102:$HL102))*AD$31),(SUMIF(S!$HC$15:$HL$15,'Ciclo Semaforico'!AD$32,S!$HC102:$HL102)+SUMIF(N!$HC$15:$HL$15,'Ciclo Semaforico'!AD$32,N!$HC102:$HL102)+SUMIF(E!$HC$15:$HL$15,'Ciclo Semaforico'!AD$32,E!$HC102:$HL102)+SUMIF(O!$HC$15:$HL$15,'Ciclo Semaforico'!AD$32,O!$HC102:$HL102))-IF(AD$31="",(SUMIF(S!$HC$15:$HL$15,'Ciclo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Semaforico'!AD$30,O!$HC102:$HL102))*AD$31))</f>
        <v>#REF!</v>
      </c>
      <c r="AE127" s="241" t="e">
        <f>IF(AE$32="",IF(AE$31="",(SUMIF(S!$HC$15:$HL$15,'Ciclo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Semaforico'!AE$30,O!$HC102:$HL102))*AE$31),(SUMIF(S!$HC$15:$HL$15,'Ciclo Semaforico'!AE$32,S!$HC102:$HL102)+SUMIF(N!$HC$15:$HL$15,'Ciclo Semaforico'!AE$32,N!$HC102:$HL102)+SUMIF(E!$HC$15:$HL$15,'Ciclo Semaforico'!AE$32,E!$HC102:$HL102)+SUMIF(O!$HC$15:$HL$15,'Ciclo Semaforico'!AE$32,O!$HC102:$HL102))-IF(AE$31="",(SUMIF(S!$HC$15:$HL$15,'Ciclo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Semaforico'!AE$30,O!$HC102:$HL102))*AE$31))</f>
        <v>#REF!</v>
      </c>
      <c r="AF127" s="241" t="e">
        <f>IF(AF$32="",IF(AF$31="",(SUMIF(S!$HC$15:$HL$15,'Ciclo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Semaforico'!AF$30,O!$HC102:$HL102))*AF$31),(SUMIF(S!$HC$15:$HL$15,'Ciclo Semaforico'!AF$32,S!$HC102:$HL102)+SUMIF(N!$HC$15:$HL$15,'Ciclo Semaforico'!AF$32,N!$HC102:$HL102)+SUMIF(E!$HC$15:$HL$15,'Ciclo Semaforico'!AF$32,E!$HC102:$HL102)+SUMIF(O!$HC$15:$HL$15,'Ciclo Semaforico'!AF$32,O!$HC102:$HL102))-IF(AF$31="",(SUMIF(S!$HC$15:$HL$15,'Ciclo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Semaforico'!AF$30,O!$HC102:$HL102))*AF$31))</f>
        <v>#REF!</v>
      </c>
      <c r="AG127" s="241" t="e">
        <f>IF(AG$32="",IF(AG$31="",(SUMIF(S!$HC$15:$HL$15,'Ciclo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Semaforico'!AG$30,O!$HC102:$HL102))*AG$31),(SUMIF(S!$HC$15:$HL$15,'Ciclo Semaforico'!AG$32,S!$HC102:$HL102)+SUMIF(N!$HC$15:$HL$15,'Ciclo Semaforico'!AG$32,N!$HC102:$HL102)+SUMIF(E!$HC$15:$HL$15,'Ciclo Semaforico'!AG$32,E!$HC102:$HL102)+SUMIF(O!$HC$15:$HL$15,'Ciclo Semaforico'!AG$32,O!$HC102:$HL102))-IF(AG$31="",(SUMIF(S!$HC$15:$HL$15,'Ciclo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Semaforico'!AG$30,O!$HC102:$HL102))*AG$31))</f>
        <v>#REF!</v>
      </c>
      <c r="AH127" s="241" t="e">
        <f>IF(AH$32="",IF(AH$31="",(SUMIF(S!$HC$15:$HL$15,'Ciclo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Semaforico'!AH$30,O!$HC102:$HL102))*AH$31),(SUMIF(S!$HC$15:$HL$15,'Ciclo Semaforico'!AH$32,S!$HC102:$HL102)+SUMIF(N!$HC$15:$HL$15,'Ciclo Semaforico'!AH$32,N!$HC102:$HL102)+SUMIF(E!$HC$15:$HL$15,'Ciclo Semaforico'!AH$32,E!$HC102:$HL102)+SUMIF(O!$HC$15:$HL$15,'Ciclo Semaforico'!AH$32,O!$HC102:$HL102))-IF(AH$31="",(SUMIF(S!$HC$15:$HL$15,'Ciclo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Semaforico'!AH$30,O!$HC102:$HL102))*AH$31))</f>
        <v>#REF!</v>
      </c>
      <c r="AI127" s="241" t="e">
        <f>IF(AI$32="",IF(AI$31="",(SUMIF(S!$HC$15:$HL$15,'Ciclo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Semaforico'!AI$30,O!$HC102:$HL102))*AI$31),(SUMIF(S!$HC$15:$HL$15,'Ciclo Semaforico'!AI$32,S!$HC102:$HL102)+SUMIF(N!$HC$15:$HL$15,'Ciclo Semaforico'!AI$32,N!$HC102:$HL102)+SUMIF(E!$HC$15:$HL$15,'Ciclo Semaforico'!AI$32,E!$HC102:$HL102)+SUMIF(O!$HC$15:$HL$15,'Ciclo Semaforico'!AI$32,O!$HC102:$HL102))-IF(AI$31="",(SUMIF(S!$HC$15:$HL$15,'Ciclo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Semaforico'!AI$30,O!$HC102:$HL102))*AI$31))</f>
        <v>#REF!</v>
      </c>
      <c r="AJ127" s="241" t="e">
        <f>IF(AJ$32="",IF(AJ$31="",(SUMIF(S!$HC$15:$HL$15,'Ciclo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Semaforico'!AJ$30,O!$HC102:$HL102))*AJ$31),(SUMIF(S!$HC$15:$HL$15,'Ciclo Semaforico'!AJ$32,S!$HC102:$HL102)+SUMIF(N!$HC$15:$HL$15,'Ciclo Semaforico'!AJ$32,N!$HC102:$HL102)+SUMIF(E!$HC$15:$HL$15,'Ciclo Semaforico'!AJ$32,E!$HC102:$HL102)+SUMIF(O!$HC$15:$HL$15,'Ciclo Semaforico'!AJ$32,O!$HC102:$HL102))-IF(AJ$31="",(SUMIF(S!$HC$15:$HL$15,'Ciclo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Semaforico'!AJ$30,O!$HC102:$HL102))*AJ$31))</f>
        <v>#REF!</v>
      </c>
      <c r="AK127" s="241" t="e">
        <f>IF(AK$32="",IF(AK$31="",(SUMIF(S!$HC$15:$HL$15,'Ciclo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Semaforico'!AK$30,O!$HC102:$HL102))*AK$31),(SUMIF(S!$HC$15:$HL$15,'Ciclo Semaforico'!AK$32,S!$HC102:$HL102)+SUMIF(N!$HC$15:$HL$15,'Ciclo Semaforico'!AK$32,N!$HC102:$HL102)+SUMIF(E!$HC$15:$HL$15,'Ciclo Semaforico'!AK$32,E!$HC102:$HL102)+SUMIF(O!$HC$15:$HL$15,'Ciclo Semaforico'!AK$32,O!$HC102:$HL102))-IF(AK$31="",(SUMIF(S!$HC$15:$HL$15,'Ciclo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Semaforico'!AK$30,O!$HC102:$HL102))*AK$31))</f>
        <v>#REF!</v>
      </c>
      <c r="AL127" s="242">
        <f>IF(AL$32="",IF(AL$31="",(SUMIF(S!$HC$15:$HL$15,'Ciclo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Semaforico'!AL$30,O!$HC102:$HL102))*AL$31),(SUMIF(S!$HC$15:$HL$15,'Ciclo Semaforico'!AL$32,S!$HC102:$HL102)+SUMIF(N!$HC$15:$HL$15,'Ciclo Semaforico'!AL$32,N!$HC102:$HL102)+SUMIF(E!$HC$15:$HL$15,'Ciclo Semaforico'!AL$32,E!$HC102:$HL102)+SUMIF(O!$HC$15:$HL$15,'Ciclo Semaforico'!AL$32,O!$HC102:$HL102))-IF(AL$31="",(SUMIF(S!$HC$15:$HL$15,'Ciclo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Semaforico'!AL$30,O!$HC102:$HL102))*AL$31))</f>
        <v>0</v>
      </c>
      <c r="AM127" s="240" t="e">
        <f>IF(AM$32="",IF(AM$31="",(SUMIF(S!$HC$15:$HL$15,'Ciclo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Semaforico'!AM$30,O!$HC102:$HL102))*AM$31),(SUMIF(S!$HC$15:$HL$15,'Ciclo Semaforico'!AM$32,S!$HC102:$HL102)+SUMIF(N!$HC$15:$HL$15,'Ciclo Semaforico'!AM$32,N!$HC102:$HL102)+SUMIF(E!$HC$15:$HL$15,'Ciclo Semaforico'!AM$32,E!$HC102:$HL102)+SUMIF(O!$HC$15:$HL$15,'Ciclo Semaforico'!AM$32,O!$HC102:$HL102))-IF(AM$31="",(SUMIF(S!$HC$15:$HL$15,'Ciclo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Semaforico'!AM$30,O!$HC102:$HL102))*AM$31))</f>
        <v>#REF!</v>
      </c>
      <c r="AN127" s="241" t="e">
        <f>IF(AN$32="",IF(AN$31="",(SUMIF(S!$HC$15:$HL$15,'Ciclo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Semaforico'!AN$30,O!$HC102:$HL102))*AN$31),(SUMIF(S!$HC$15:$HL$15,'Ciclo Semaforico'!AN$32,S!$HC102:$HL102)+SUMIF(N!$HC$15:$HL$15,'Ciclo Semaforico'!AN$32,N!$HC102:$HL102)+SUMIF(E!$HC$15:$HL$15,'Ciclo Semaforico'!AN$32,E!$HC102:$HL102)+SUMIF(O!$HC$15:$HL$15,'Ciclo Semaforico'!AN$32,O!$HC102:$HL102))-IF(AN$31="",(SUMIF(S!$HC$15:$HL$15,'Ciclo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Semaforico'!AN$30,O!$HC102:$HL102))*AN$31))</f>
        <v>#REF!</v>
      </c>
      <c r="AO127" s="241" t="e">
        <f>IF(AO$32="",IF(AO$31="",(SUMIF(S!$HC$15:$HL$15,'Ciclo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Semaforico'!AO$30,O!$HC102:$HL102))*AO$31),(SUMIF(S!$HC$15:$HL$15,'Ciclo Semaforico'!AO$32,S!$HC102:$HL102)+SUMIF(N!$HC$15:$HL$15,'Ciclo Semaforico'!AO$32,N!$HC102:$HL102)+SUMIF(E!$HC$15:$HL$15,'Ciclo Semaforico'!AO$32,E!$HC102:$HL102)+SUMIF(O!$HC$15:$HL$15,'Ciclo Semaforico'!AO$32,O!$HC102:$HL102))-IF(AO$31="",(SUMIF(S!$HC$15:$HL$15,'Ciclo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Semaforico'!AO$30,O!$HC102:$HL102))*AO$31))</f>
        <v>#REF!</v>
      </c>
      <c r="AP127" s="241">
        <f>IF(AP$32="",IF(AP$31="",(SUMIF(S!$HC$15:$HL$15,'Ciclo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Semaforico'!AP$30,O!$HC102:$HL102))*AP$31),(SUMIF(S!$HC$15:$HL$15,'Ciclo Semaforico'!AP$32,S!$HC102:$HL102)+SUMIF(N!$HC$15:$HL$15,'Ciclo Semaforico'!AP$32,N!$HC102:$HL102)+SUMIF(E!$HC$15:$HL$15,'Ciclo Semaforico'!AP$32,E!$HC102:$HL102)+SUMIF(O!$HC$15:$HL$15,'Ciclo Semaforico'!AP$32,O!$HC102:$HL102))-IF(AP$31="",(SUMIF(S!$HC$15:$HL$15,'Ciclo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Semaforico'!AP$30,O!$HC102:$HL102))*AP$31))</f>
        <v>0</v>
      </c>
      <c r="AQ127" s="241">
        <f>IF(AQ$32="",IF(AQ$31="",(SUMIF(S!$HC$15:$HL$15,'Ciclo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Semaforico'!AQ$30,O!$HC102:$HL102))*AQ$31),(SUMIF(S!$HC$15:$HL$15,'Ciclo Semaforico'!AQ$32,S!$HC102:$HL102)+SUMIF(N!$HC$15:$HL$15,'Ciclo Semaforico'!AQ$32,N!$HC102:$HL102)+SUMIF(E!$HC$15:$HL$15,'Ciclo Semaforico'!AQ$32,E!$HC102:$HL102)+SUMIF(O!$HC$15:$HL$15,'Ciclo Semaforico'!AQ$32,O!$HC102:$HL102))-IF(AQ$31="",(SUMIF(S!$HC$15:$HL$15,'Ciclo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Semaforico'!AQ$30,O!$HC102:$HL102))*AQ$31))</f>
        <v>0</v>
      </c>
      <c r="AR127" s="241">
        <f>IF(AR$32="",IF(AR$31="",(SUMIF(S!$HC$15:$HL$15,'Ciclo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Semaforico'!AR$30,O!$HC102:$HL102))*AR$31),(SUMIF(S!$HC$15:$HL$15,'Ciclo Semaforico'!AR$32,S!$HC102:$HL102)+SUMIF(N!$HC$15:$HL$15,'Ciclo Semaforico'!AR$32,N!$HC102:$HL102)+SUMIF(E!$HC$15:$HL$15,'Ciclo Semaforico'!AR$32,E!$HC102:$HL102)+SUMIF(O!$HC$15:$HL$15,'Ciclo Semaforico'!AR$32,O!$HC102:$HL102))-IF(AR$31="",(SUMIF(S!$HC$15:$HL$15,'Ciclo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Semaforico'!AR$30,O!$HC102:$HL102))*AR$31))</f>
        <v>0</v>
      </c>
      <c r="AS127" s="241">
        <f>IF(AS$32="",IF(AS$31="",(SUMIF(S!$HC$15:$HL$15,'Ciclo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Semaforico'!AS$30,O!$HC102:$HL102))*AS$31),(SUMIF(S!$HC$15:$HL$15,'Ciclo Semaforico'!AS$32,S!$HC102:$HL102)+SUMIF(N!$HC$15:$HL$15,'Ciclo Semaforico'!AS$32,N!$HC102:$HL102)+SUMIF(E!$HC$15:$HL$15,'Ciclo Semaforico'!AS$32,E!$HC102:$HL102)+SUMIF(O!$HC$15:$HL$15,'Ciclo Semaforico'!AS$32,O!$HC102:$HL102))-IF(AS$31="",(SUMIF(S!$HC$15:$HL$15,'Ciclo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Semaforico'!AS$30,O!$HC102:$HL102))*AS$31))</f>
        <v>0</v>
      </c>
      <c r="AT127" s="241">
        <f>IF(AT$32="",IF(AT$31="",(SUMIF(S!$HC$15:$HL$15,'Ciclo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Semaforico'!AT$30,O!$HC102:$HL102))*AT$31),(SUMIF(S!$HC$15:$HL$15,'Ciclo Semaforico'!AT$32,S!$HC102:$HL102)+SUMIF(N!$HC$15:$HL$15,'Ciclo Semaforico'!AT$32,N!$HC102:$HL102)+SUMIF(E!$HC$15:$HL$15,'Ciclo Semaforico'!AT$32,E!$HC102:$HL102)+SUMIF(O!$HC$15:$HL$15,'Ciclo Semaforico'!AT$32,O!$HC102:$HL102))-IF(AT$31="",(SUMIF(S!$HC$15:$HL$15,'Ciclo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Semaforico'!AT$30,O!$HC102:$HL102))*AT$31))</f>
        <v>0</v>
      </c>
      <c r="AU127" s="241">
        <f>IF(AU$32="",IF(AU$31="",(SUMIF(S!$HC$15:$HL$15,'Ciclo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Semaforico'!AU$30,O!$HC102:$HL102))*AU$31),(SUMIF(S!$HC$15:$HL$15,'Ciclo Semaforico'!AU$32,S!$HC102:$HL102)+SUMIF(N!$HC$15:$HL$15,'Ciclo Semaforico'!AU$32,N!$HC102:$HL102)+SUMIF(E!$HC$15:$HL$15,'Ciclo Semaforico'!AU$32,E!$HC102:$HL102)+SUMIF(O!$HC$15:$HL$15,'Ciclo Semaforico'!AU$32,O!$HC102:$HL102))-IF(AU$31="",(SUMIF(S!$HC$15:$HL$15,'Ciclo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Semaforico'!AU$30,O!$HC102:$HL102))*AU$31))</f>
        <v>0</v>
      </c>
      <c r="AV127" s="241">
        <f>IF(AV$32="",IF(AV$31="",(SUMIF(S!$HC$15:$HL$15,'Ciclo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Semaforico'!AV$30,O!$HC102:$HL102))*AV$31),(SUMIF(S!$HC$15:$HL$15,'Ciclo Semaforico'!AV$32,S!$HC102:$HL102)+SUMIF(N!$HC$15:$HL$15,'Ciclo Semaforico'!AV$32,N!$HC102:$HL102)+SUMIF(E!$HC$15:$HL$15,'Ciclo Semaforico'!AV$32,E!$HC102:$HL102)+SUMIF(O!$HC$15:$HL$15,'Ciclo Semaforico'!AV$32,O!$HC102:$HL102))-IF(AV$31="",(SUMIF(S!$HC$15:$HL$15,'Ciclo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Semaforico'!AV$30,O!$HC102:$HL102))*AV$31))</f>
        <v>0</v>
      </c>
      <c r="AW127" s="241">
        <f>IF(AW$32="",IF(AW$31="",(SUMIF(S!$HC$15:$HL$15,'Ciclo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Semaforico'!AW$30,O!$HC102:$HL102))*AW$31),(SUMIF(S!$HC$15:$HL$15,'Ciclo Semaforico'!AW$32,S!$HC102:$HL102)+SUMIF(N!$HC$15:$HL$15,'Ciclo Semaforico'!AW$32,N!$HC102:$HL102)+SUMIF(E!$HC$15:$HL$15,'Ciclo Semaforico'!AW$32,E!$HC102:$HL102)+SUMIF(O!$HC$15:$HL$15,'Ciclo Semaforico'!AW$32,O!$HC102:$HL102))-IF(AW$31="",(SUMIF(S!$HC$15:$HL$15,'Ciclo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Semaforico'!AW$30,O!$HC102:$HL102))*AW$31))</f>
        <v>0</v>
      </c>
      <c r="AX127" s="242">
        <f>IF(AX$32="",IF(AX$31="",(SUMIF(S!$HC$15:$HL$15,'Ciclo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Semaforico'!AX$30,O!$HC102:$HL102))*AX$31),(SUMIF(S!$HC$15:$HL$15,'Ciclo Semaforico'!AX$32,S!$HC102:$HL102)+SUMIF(N!$HC$15:$HL$15,'Ciclo Semaforico'!AX$32,N!$HC102:$HL102)+SUMIF(E!$HC$15:$HL$15,'Ciclo Semaforico'!AX$32,E!$HC102:$HL102)+SUMIF(O!$HC$15:$HL$15,'Ciclo Semaforico'!AX$32,O!$HC102:$HL102))-IF(AX$31="",(SUMIF(S!$HC$15:$HL$15,'Ciclo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Semaforico'!AX$30,O!$HC102:$HL102))*AX$31))</f>
        <v>0</v>
      </c>
      <c r="AY127" s="240">
        <f>IF(AY$32="",IF(AY$31="",(SUMIF(S!$HC$15:$HL$15,'Ciclo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Semaforico'!AY$30,O!$HC102:$HL102))*AY$31),(SUMIF(S!$HC$15:$HL$15,'Ciclo Semaforico'!AY$32,S!$HC102:$HL102)+SUMIF(N!$HC$15:$HL$15,'Ciclo Semaforico'!AY$32,N!$HC102:$HL102)+SUMIF(E!$HC$15:$HL$15,'Ciclo Semaforico'!AY$32,E!$HC102:$HL102)+SUMIF(O!$HC$15:$HL$15,'Ciclo Semaforico'!AY$32,O!$HC102:$HL102))-IF(AY$31="",(SUMIF(S!$HC$15:$HL$15,'Ciclo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Semaforico'!AY$30,O!$HC102:$HL102))*AY$31))</f>
        <v>0</v>
      </c>
      <c r="AZ127" s="241">
        <f>IF(AZ$32="",IF(AZ$31="",(SUMIF(S!$HC$15:$HL$15,'Ciclo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Semaforico'!AZ$30,O!$HC102:$HL102))*AZ$31),(SUMIF(S!$HC$15:$HL$15,'Ciclo Semaforico'!AZ$32,S!$HC102:$HL102)+SUMIF(N!$HC$15:$HL$15,'Ciclo Semaforico'!AZ$32,N!$HC102:$HL102)+SUMIF(E!$HC$15:$HL$15,'Ciclo Semaforico'!AZ$32,E!$HC102:$HL102)+SUMIF(O!$HC$15:$HL$15,'Ciclo Semaforico'!AZ$32,O!$HC102:$HL102))-IF(AZ$31="",(SUMIF(S!$HC$15:$HL$15,'Ciclo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Semaforico'!AZ$30,O!$HC102:$HL102))*AZ$31))</f>
        <v>0</v>
      </c>
      <c r="BA127" s="241">
        <f>IF(BA$32="",IF(BA$31="",(SUMIF(S!$HC$15:$HL$15,'Ciclo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Semaforico'!BA$30,O!$HC102:$HL102))*BA$31),(SUMIF(S!$HC$15:$HL$15,'Ciclo Semaforico'!BA$32,S!$HC102:$HL102)+SUMIF(N!$HC$15:$HL$15,'Ciclo Semaforico'!BA$32,N!$HC102:$HL102)+SUMIF(E!$HC$15:$HL$15,'Ciclo Semaforico'!BA$32,E!$HC102:$HL102)+SUMIF(O!$HC$15:$HL$15,'Ciclo Semaforico'!BA$32,O!$HC102:$HL102))-IF(BA$31="",(SUMIF(S!$HC$15:$HL$15,'Ciclo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Semaforico'!BA$30,O!$HC102:$HL102))*BA$31))</f>
        <v>0</v>
      </c>
      <c r="BB127" s="241">
        <f>IF(BB$32="",IF(BB$31="",(SUMIF(S!$HC$15:$HL$15,'Ciclo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Semaforico'!BB$30,O!$HC102:$HL102))*BB$31),(SUMIF(S!$HC$15:$HL$15,'Ciclo Semaforico'!BB$32,S!$HC102:$HL102)+SUMIF(N!$HC$15:$HL$15,'Ciclo Semaforico'!BB$32,N!$HC102:$HL102)+SUMIF(E!$HC$15:$HL$15,'Ciclo Semaforico'!BB$32,E!$HC102:$HL102)+SUMIF(O!$HC$15:$HL$15,'Ciclo Semaforico'!BB$32,O!$HC102:$HL102))-IF(BB$31="",(SUMIF(S!$HC$15:$HL$15,'Ciclo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Semaforico'!BB$30,O!$HC102:$HL102))*BB$31))</f>
        <v>0</v>
      </c>
      <c r="BC127" s="241">
        <f>IF(BC$32="",IF(BC$31="",(SUMIF(S!$HC$15:$HL$15,'Ciclo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Semaforico'!BC$30,O!$HC102:$HL102))*BC$31),(SUMIF(S!$HC$15:$HL$15,'Ciclo Semaforico'!BC$32,S!$HC102:$HL102)+SUMIF(N!$HC$15:$HL$15,'Ciclo Semaforico'!BC$32,N!$HC102:$HL102)+SUMIF(E!$HC$15:$HL$15,'Ciclo Semaforico'!BC$32,E!$HC102:$HL102)+SUMIF(O!$HC$15:$HL$15,'Ciclo Semaforico'!BC$32,O!$HC102:$HL102))-IF(BC$31="",(SUMIF(S!$HC$15:$HL$15,'Ciclo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Semaforico'!BC$30,O!$HC102:$HL102))*BC$31))</f>
        <v>0</v>
      </c>
      <c r="BD127" s="241">
        <f>IF(BD$32="",IF(BD$31="",(SUMIF(S!$HC$15:$HL$15,'Ciclo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Semaforico'!BD$30,O!$HC102:$HL102))*BD$31),(SUMIF(S!$HC$15:$HL$15,'Ciclo Semaforico'!BD$32,S!$HC102:$HL102)+SUMIF(N!$HC$15:$HL$15,'Ciclo Semaforico'!BD$32,N!$HC102:$HL102)+SUMIF(E!$HC$15:$HL$15,'Ciclo Semaforico'!BD$32,E!$HC102:$HL102)+SUMIF(O!$HC$15:$HL$15,'Ciclo Semaforico'!BD$32,O!$HC102:$HL102))-IF(BD$31="",(SUMIF(S!$HC$15:$HL$15,'Ciclo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Semaforico'!BD$30,O!$HC102:$HL102))*BD$31))</f>
        <v>0</v>
      </c>
      <c r="BE127" s="241">
        <f>IF(BE$32="",IF(BE$31="",(SUMIF(S!$HC$15:$HL$15,'Ciclo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Semaforico'!BE$30,O!$HC102:$HL102))*BE$31),(SUMIF(S!$HC$15:$HL$15,'Ciclo Semaforico'!BE$32,S!$HC102:$HL102)+SUMIF(N!$HC$15:$HL$15,'Ciclo Semaforico'!BE$32,N!$HC102:$HL102)+SUMIF(E!$HC$15:$HL$15,'Ciclo Semaforico'!BE$32,E!$HC102:$HL102)+SUMIF(O!$HC$15:$HL$15,'Ciclo Semaforico'!BE$32,O!$HC102:$HL102))-IF(BE$31="",(SUMIF(S!$HC$15:$HL$15,'Ciclo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Semaforico'!BE$30,O!$HC102:$HL102))*BE$31))</f>
        <v>0</v>
      </c>
      <c r="BF127" s="241">
        <f>IF(BF$32="",IF(BF$31="",(SUMIF(S!$HC$15:$HL$15,'Ciclo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Semaforico'!BF$30,O!$HC102:$HL102))*BF$31),(SUMIF(S!$HC$15:$HL$15,'Ciclo Semaforico'!BF$32,S!$HC102:$HL102)+SUMIF(N!$HC$15:$HL$15,'Ciclo Semaforico'!BF$32,N!$HC102:$HL102)+SUMIF(E!$HC$15:$HL$15,'Ciclo Semaforico'!BF$32,E!$HC102:$HL102)+SUMIF(O!$HC$15:$HL$15,'Ciclo Semaforico'!BF$32,O!$HC102:$HL102))-IF(BF$31="",(SUMIF(S!$HC$15:$HL$15,'Ciclo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Semaforico'!BF$30,O!$HC102:$HL102))*BF$31))</f>
        <v>0</v>
      </c>
      <c r="BG127" s="241">
        <f>IF(BG$32="",IF(BG$31="",(SUMIF(S!$HC$15:$HL$15,'Ciclo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Semaforico'!BG$30,O!$HC102:$HL102))*BG$31),(SUMIF(S!$HC$15:$HL$15,'Ciclo Semaforico'!BG$32,S!$HC102:$HL102)+SUMIF(N!$HC$15:$HL$15,'Ciclo Semaforico'!BG$32,N!$HC102:$HL102)+SUMIF(E!$HC$15:$HL$15,'Ciclo Semaforico'!BG$32,E!$HC102:$HL102)+SUMIF(O!$HC$15:$HL$15,'Ciclo Semaforico'!BG$32,O!$HC102:$HL102))-IF(BG$31="",(SUMIF(S!$HC$15:$HL$15,'Ciclo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Semaforico'!BG$30,O!$HC102:$HL102))*BG$31))</f>
        <v>0</v>
      </c>
      <c r="BH127" s="241">
        <f>IF(BH$32="",IF(BH$31="",(SUMIF(S!$HC$15:$HL$15,'Ciclo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Semaforico'!BH$30,O!$HC102:$HL102))*BH$31),(SUMIF(S!$HC$15:$HL$15,'Ciclo Semaforico'!BH$32,S!$HC102:$HL102)+SUMIF(N!$HC$15:$HL$15,'Ciclo Semaforico'!BH$32,N!$HC102:$HL102)+SUMIF(E!$HC$15:$HL$15,'Ciclo Semaforico'!BH$32,E!$HC102:$HL102)+SUMIF(O!$HC$15:$HL$15,'Ciclo Semaforico'!BH$32,O!$HC102:$HL102))-IF(BH$31="",(SUMIF(S!$HC$15:$HL$15,'Ciclo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Semaforico'!BH$30,O!$HC102:$HL102))*BH$31))</f>
        <v>0</v>
      </c>
      <c r="BI127" s="241">
        <f>IF(BI$32="",IF(BI$31="",(SUMIF(S!$HC$15:$HL$15,'Ciclo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Semaforico'!BI$30,O!$HC102:$HL102))*BI$31),(SUMIF(S!$HC$15:$HL$15,'Ciclo Semaforico'!BI$32,S!$HC102:$HL102)+SUMIF(N!$HC$15:$HL$15,'Ciclo Semaforico'!BI$32,N!$HC102:$HL102)+SUMIF(E!$HC$15:$HL$15,'Ciclo Semaforico'!BI$32,E!$HC102:$HL102)+SUMIF(O!$HC$15:$HL$15,'Ciclo Semaforico'!BI$32,O!$HC102:$HL102))-IF(BI$31="",(SUMIF(S!$HC$15:$HL$15,'Ciclo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Semaforico'!BI$30,O!$HC102:$HL102))*BI$31))</f>
        <v>0</v>
      </c>
      <c r="BJ127" s="242">
        <f>IF(BJ$32="",IF(BJ$31="",(SUMIF(S!$HC$15:$HL$15,'Ciclo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Semaforico'!BJ$30,O!$HC102:$HL102))*BJ$31),(SUMIF(S!$HC$15:$HL$15,'Ciclo Semaforico'!BJ$32,S!$HC102:$HL102)+SUMIF(N!$HC$15:$HL$15,'Ciclo Semaforico'!BJ$32,N!$HC102:$HL102)+SUMIF(E!$HC$15:$HL$15,'Ciclo Semaforico'!BJ$32,E!$HC102:$HL102)+SUMIF(O!$HC$15:$HL$15,'Ciclo Semaforico'!BJ$32,O!$HC102:$HL102))-IF(BJ$31="",(SUMIF(S!$HC$15:$HL$15,'Ciclo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Semaforico'!BJ$30,O!$HC102:$HL102))*BJ$31))</f>
        <v>0</v>
      </c>
      <c r="BK127" s="240">
        <f>IF(BK$32="",IF(BK$31="",(SUMIF(S!$HC$15:$HL$15,'Ciclo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Semaforico'!BK$30,O!$HC102:$HL102))*BK$31),(SUMIF(S!$HC$15:$HL$15,'Ciclo Semaforico'!BK$32,S!$HC102:$HL102)+SUMIF(N!$HC$15:$HL$15,'Ciclo Semaforico'!BK$32,N!$HC102:$HL102)+SUMIF(E!$HC$15:$HL$15,'Ciclo Semaforico'!BK$32,E!$HC102:$HL102)+SUMIF(O!$HC$15:$HL$15,'Ciclo Semaforico'!BK$32,O!$HC102:$HL102))-IF(BK$31="",(SUMIF(S!$HC$15:$HL$15,'Ciclo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Semaforico'!BK$30,O!$HC102:$HL102))*BK$31))</f>
        <v>0</v>
      </c>
      <c r="BL127" s="241">
        <f>IF(BL$32="",IF(BL$31="",(SUMIF(S!$HC$15:$HL$15,'Ciclo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Semaforico'!BL$30,O!$HC102:$HL102))*BL$31),(SUMIF(S!$HC$15:$HL$15,'Ciclo Semaforico'!BL$32,S!$HC102:$HL102)+SUMIF(N!$HC$15:$HL$15,'Ciclo Semaforico'!BL$32,N!$HC102:$HL102)+SUMIF(E!$HC$15:$HL$15,'Ciclo Semaforico'!BL$32,E!$HC102:$HL102)+SUMIF(O!$HC$15:$HL$15,'Ciclo Semaforico'!BL$32,O!$HC102:$HL102))-IF(BL$31="",(SUMIF(S!$HC$15:$HL$15,'Ciclo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Semaforico'!BL$30,O!$HC102:$HL102))*BL$31))</f>
        <v>0</v>
      </c>
      <c r="BM127" s="241">
        <f>IF(BM$32="",IF(BM$31="",(SUMIF(S!$HC$15:$HL$15,'Ciclo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Semaforico'!BM$30,O!$HC102:$HL102))*BM$31),(SUMIF(S!$HC$15:$HL$15,'Ciclo Semaforico'!BM$32,S!$HC102:$HL102)+SUMIF(N!$HC$15:$HL$15,'Ciclo Semaforico'!BM$32,N!$HC102:$HL102)+SUMIF(E!$HC$15:$HL$15,'Ciclo Semaforico'!BM$32,E!$HC102:$HL102)+SUMIF(O!$HC$15:$HL$15,'Ciclo Semaforico'!BM$32,O!$HC102:$HL102))-IF(BM$31="",(SUMIF(S!$HC$15:$HL$15,'Ciclo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Semaforico'!BM$30,O!$HC102:$HL102))*BM$31))</f>
        <v>0</v>
      </c>
      <c r="BN127" s="241">
        <f>IF(BN$32="",IF(BN$31="",(SUMIF(S!$HC$15:$HL$15,'Ciclo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Semaforico'!BN$30,O!$HC102:$HL102))*BN$31),(SUMIF(S!$HC$15:$HL$15,'Ciclo Semaforico'!BN$32,S!$HC102:$HL102)+SUMIF(N!$HC$15:$HL$15,'Ciclo Semaforico'!BN$32,N!$HC102:$HL102)+SUMIF(E!$HC$15:$HL$15,'Ciclo Semaforico'!BN$32,E!$HC102:$HL102)+SUMIF(O!$HC$15:$HL$15,'Ciclo Semaforico'!BN$32,O!$HC102:$HL102))-IF(BN$31="",(SUMIF(S!$HC$15:$HL$15,'Ciclo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Semaforico'!BN$30,O!$HC102:$HL102))*BN$31))</f>
        <v>0</v>
      </c>
      <c r="BO127" s="241">
        <f>IF(BO$32="",IF(BO$31="",(SUMIF(S!$HC$15:$HL$15,'Ciclo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Semaforico'!BO$30,O!$HC102:$HL102))*BO$31),(SUMIF(S!$HC$15:$HL$15,'Ciclo Semaforico'!BO$32,S!$HC102:$HL102)+SUMIF(N!$HC$15:$HL$15,'Ciclo Semaforico'!BO$32,N!$HC102:$HL102)+SUMIF(E!$HC$15:$HL$15,'Ciclo Semaforico'!BO$32,E!$HC102:$HL102)+SUMIF(O!$HC$15:$HL$15,'Ciclo Semaforico'!BO$32,O!$HC102:$HL102))-IF(BO$31="",(SUMIF(S!$HC$15:$HL$15,'Ciclo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Semaforico'!BO$30,O!$HC102:$HL102))*BO$31))</f>
        <v>0</v>
      </c>
      <c r="BP127" s="241">
        <f>IF(BP$32="",IF(BP$31="",(SUMIF(S!$HC$15:$HL$15,'Ciclo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Semaforico'!BP$30,O!$HC102:$HL102))*BP$31),(SUMIF(S!$HC$15:$HL$15,'Ciclo Semaforico'!BP$32,S!$HC102:$HL102)+SUMIF(N!$HC$15:$HL$15,'Ciclo Semaforico'!BP$32,N!$HC102:$HL102)+SUMIF(E!$HC$15:$HL$15,'Ciclo Semaforico'!BP$32,E!$HC102:$HL102)+SUMIF(O!$HC$15:$HL$15,'Ciclo Semaforico'!BP$32,O!$HC102:$HL102))-IF(BP$31="",(SUMIF(S!$HC$15:$HL$15,'Ciclo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Semaforico'!BP$30,O!$HC102:$HL102))*BP$31))</f>
        <v>0</v>
      </c>
      <c r="BQ127" s="241">
        <f>IF(BQ$32="",IF(BQ$31="",(SUMIF(S!$HC$15:$HL$15,'Ciclo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Semaforico'!BQ$30,O!$HC102:$HL102))*BQ$31),(SUMIF(S!$HC$15:$HL$15,'Ciclo Semaforico'!BQ$32,S!$HC102:$HL102)+SUMIF(N!$HC$15:$HL$15,'Ciclo Semaforico'!BQ$32,N!$HC102:$HL102)+SUMIF(E!$HC$15:$HL$15,'Ciclo Semaforico'!BQ$32,E!$HC102:$HL102)+SUMIF(O!$HC$15:$HL$15,'Ciclo Semaforico'!BQ$32,O!$HC102:$HL102))-IF(BQ$31="",(SUMIF(S!$HC$15:$HL$15,'Ciclo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Semaforico'!BQ$30,O!$HC102:$HL102))*BQ$31))</f>
        <v>0</v>
      </c>
      <c r="BR127" s="241">
        <f>IF(BR$32="",IF(BR$31="",(SUMIF(S!$HC$15:$HL$15,'Ciclo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Semaforico'!BR$30,O!$HC102:$HL102))*BR$31),(SUMIF(S!$HC$15:$HL$15,'Ciclo Semaforico'!BR$32,S!$HC102:$HL102)+SUMIF(N!$HC$15:$HL$15,'Ciclo Semaforico'!BR$32,N!$HC102:$HL102)+SUMIF(E!$HC$15:$HL$15,'Ciclo Semaforico'!BR$32,E!$HC102:$HL102)+SUMIF(O!$HC$15:$HL$15,'Ciclo Semaforico'!BR$32,O!$HC102:$HL102))-IF(BR$31="",(SUMIF(S!$HC$15:$HL$15,'Ciclo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Semaforico'!BR$30,O!$HC102:$HL102))*BR$31))</f>
        <v>0</v>
      </c>
      <c r="BS127" s="241">
        <f>IF(BS$32="",IF(BS$31="",(SUMIF(S!$HC$15:$HL$15,'Ciclo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Semaforico'!BS$30,O!$HC102:$HL102))*BS$31),(SUMIF(S!$HC$15:$HL$15,'Ciclo Semaforico'!BS$32,S!$HC102:$HL102)+SUMIF(N!$HC$15:$HL$15,'Ciclo Semaforico'!BS$32,N!$HC102:$HL102)+SUMIF(E!$HC$15:$HL$15,'Ciclo Semaforico'!BS$32,E!$HC102:$HL102)+SUMIF(O!$HC$15:$HL$15,'Ciclo Semaforico'!BS$32,O!$HC102:$HL102))-IF(BS$31="",(SUMIF(S!$HC$15:$HL$15,'Ciclo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Semaforico'!BS$30,O!$HC102:$HL102))*BS$31))</f>
        <v>0</v>
      </c>
      <c r="BT127" s="241">
        <f>IF(BT$32="",IF(BT$31="",(SUMIF(S!$HC$15:$HL$15,'Ciclo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Semaforico'!BT$30,O!$HC102:$HL102))*BT$31),(SUMIF(S!$HC$15:$HL$15,'Ciclo Semaforico'!BT$32,S!$HC102:$HL102)+SUMIF(N!$HC$15:$HL$15,'Ciclo Semaforico'!BT$32,N!$HC102:$HL102)+SUMIF(E!$HC$15:$HL$15,'Ciclo Semaforico'!BT$32,E!$HC102:$HL102)+SUMIF(O!$HC$15:$HL$15,'Ciclo Semaforico'!BT$32,O!$HC102:$HL102))-IF(BT$31="",(SUMIF(S!$HC$15:$HL$15,'Ciclo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Semaforico'!BT$30,O!$HC102:$HL102))*BT$31))</f>
        <v>0</v>
      </c>
      <c r="BU127" s="241">
        <f>IF(BU$32="",IF(BU$31="",(SUMIF(S!$HC$15:$HL$15,'Ciclo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Semaforico'!BU$30,O!$HC102:$HL102))*BU$31),(SUMIF(S!$HC$15:$HL$15,'Ciclo Semaforico'!BU$32,S!$HC102:$HL102)+SUMIF(N!$HC$15:$HL$15,'Ciclo Semaforico'!BU$32,N!$HC102:$HL102)+SUMIF(E!$HC$15:$HL$15,'Ciclo Semaforico'!BU$32,E!$HC102:$HL102)+SUMIF(O!$HC$15:$HL$15,'Ciclo Semaforico'!BU$32,O!$HC102:$HL102))-IF(BU$31="",(SUMIF(S!$HC$15:$HL$15,'Ciclo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Semaforico'!BU$30,O!$HC102:$HL102))*BU$31))</f>
        <v>0</v>
      </c>
      <c r="BV127" s="242">
        <f>IF(BV$32="",IF(BV$31="",(SUMIF(S!$HC$15:$HL$15,'Ciclo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Semaforico'!BV$30,O!$HC102:$HL102))*BV$31),(SUMIF(S!$HC$15:$HL$15,'Ciclo Semaforico'!BV$32,S!$HC102:$HL102)+SUMIF(N!$HC$15:$HL$15,'Ciclo Semaforico'!BV$32,N!$HC102:$HL102)+SUMIF(E!$HC$15:$HL$15,'Ciclo Semaforico'!BV$32,E!$HC102:$HL102)+SUMIF(O!$HC$15:$HL$15,'Ciclo Semaforico'!BV$32,O!$HC102:$HL102))-IF(BV$31="",(SUMIF(S!$HC$15:$HL$15,'Ciclo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Semaforico'!BV$30,O!$HC102:$HL102))*BV$31))</f>
        <v>0</v>
      </c>
      <c r="BW127" s="240">
        <f>IF(BW$32="",IF(BW$31="",(SUMIF(S!$HC$15:$HL$15,'Ciclo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Semaforico'!BW$30,O!$HC102:$HL102))*BW$31),(SUMIF(S!$HC$15:$HL$15,'Ciclo Semaforico'!BW$32,S!$HC102:$HL102)+SUMIF(N!$HC$15:$HL$15,'Ciclo Semaforico'!BW$32,N!$HC102:$HL102)+SUMIF(E!$HC$15:$HL$15,'Ciclo Semaforico'!BW$32,E!$HC102:$HL102)+SUMIF(O!$HC$15:$HL$15,'Ciclo Semaforico'!BW$32,O!$HC102:$HL102))-IF(BW$31="",(SUMIF(S!$HC$15:$HL$15,'Ciclo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Semaforico'!BW$30,O!$HC102:$HL102))*BW$31))</f>
        <v>0</v>
      </c>
      <c r="BX127" s="241">
        <f>IF(BX$32="",IF(BX$31="",(SUMIF(S!$HC$15:$HL$15,'Ciclo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Semaforico'!BX$30,O!$HC102:$HL102))*BX$31),(SUMIF(S!$HC$15:$HL$15,'Ciclo Semaforico'!BX$32,S!$HC102:$HL102)+SUMIF(N!$HC$15:$HL$15,'Ciclo Semaforico'!BX$32,N!$HC102:$HL102)+SUMIF(E!$HC$15:$HL$15,'Ciclo Semaforico'!BX$32,E!$HC102:$HL102)+SUMIF(O!$HC$15:$HL$15,'Ciclo Semaforico'!BX$32,O!$HC102:$HL102))-IF(BX$31="",(SUMIF(S!$HC$15:$HL$15,'Ciclo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Semaforico'!BX$30,O!$HC102:$HL102))*BX$31))</f>
        <v>0</v>
      </c>
      <c r="BY127" s="241">
        <f>IF(BY$32="",IF(BY$31="",(SUMIF(S!$HC$15:$HL$15,'Ciclo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Semaforico'!BY$30,O!$HC102:$HL102))*BY$31),(SUMIF(S!$HC$15:$HL$15,'Ciclo Semaforico'!BY$32,S!$HC102:$HL102)+SUMIF(N!$HC$15:$HL$15,'Ciclo Semaforico'!BY$32,N!$HC102:$HL102)+SUMIF(E!$HC$15:$HL$15,'Ciclo Semaforico'!BY$32,E!$HC102:$HL102)+SUMIF(O!$HC$15:$HL$15,'Ciclo Semaforico'!BY$32,O!$HC102:$HL102))-IF(BY$31="",(SUMIF(S!$HC$15:$HL$15,'Ciclo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Semaforico'!BY$30,O!$HC102:$HL102))*BY$31))</f>
        <v>0</v>
      </c>
      <c r="BZ127" s="241">
        <f>IF(BZ$32="",IF(BZ$31="",(SUMIF(S!$HC$15:$HL$15,'Ciclo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Semaforico'!BZ$30,O!$HC102:$HL102))*BZ$31),(SUMIF(S!$HC$15:$HL$15,'Ciclo Semaforico'!BZ$32,S!$HC102:$HL102)+SUMIF(N!$HC$15:$HL$15,'Ciclo Semaforico'!BZ$32,N!$HC102:$HL102)+SUMIF(E!$HC$15:$HL$15,'Ciclo Semaforico'!BZ$32,E!$HC102:$HL102)+SUMIF(O!$HC$15:$HL$15,'Ciclo Semaforico'!BZ$32,O!$HC102:$HL102))-IF(BZ$31="",(SUMIF(S!$HC$15:$HL$15,'Ciclo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Semaforico'!BZ$30,O!$HC102:$HL102))*BZ$31))</f>
        <v>0</v>
      </c>
      <c r="CA127" s="241">
        <f>IF(CA$32="",IF(CA$31="",(SUMIF(S!$HC$15:$HL$15,'Ciclo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Semaforico'!CA$30,O!$HC102:$HL102))*CA$31),(SUMIF(S!$HC$15:$HL$15,'Ciclo Semaforico'!CA$32,S!$HC102:$HL102)+SUMIF(N!$HC$15:$HL$15,'Ciclo Semaforico'!CA$32,N!$HC102:$HL102)+SUMIF(E!$HC$15:$HL$15,'Ciclo Semaforico'!CA$32,E!$HC102:$HL102)+SUMIF(O!$HC$15:$HL$15,'Ciclo Semaforico'!CA$32,O!$HC102:$HL102))-IF(CA$31="",(SUMIF(S!$HC$15:$HL$15,'Ciclo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Semaforico'!CA$30,O!$HC102:$HL102))*CA$31))</f>
        <v>0</v>
      </c>
      <c r="CB127" s="241">
        <f>IF(CB$32="",IF(CB$31="",(SUMIF(S!$HC$15:$HL$15,'Ciclo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Semaforico'!CB$30,O!$HC102:$HL102))*CB$31),(SUMIF(S!$HC$15:$HL$15,'Ciclo Semaforico'!CB$32,S!$HC102:$HL102)+SUMIF(N!$HC$15:$HL$15,'Ciclo Semaforico'!CB$32,N!$HC102:$HL102)+SUMIF(E!$HC$15:$HL$15,'Ciclo Semaforico'!CB$32,E!$HC102:$HL102)+SUMIF(O!$HC$15:$HL$15,'Ciclo Semaforico'!CB$32,O!$HC102:$HL102))-IF(CB$31="",(SUMIF(S!$HC$15:$HL$15,'Ciclo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Semaforico'!CB$30,O!$HC102:$HL102))*CB$31))</f>
        <v>0</v>
      </c>
      <c r="CC127" s="241">
        <f>IF(CC$32="",IF(CC$31="",(SUMIF(S!$HC$15:$HL$15,'Ciclo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Semaforico'!CC$30,O!$HC102:$HL102))*CC$31),(SUMIF(S!$HC$15:$HL$15,'Ciclo Semaforico'!CC$32,S!$HC102:$HL102)+SUMIF(N!$HC$15:$HL$15,'Ciclo Semaforico'!CC$32,N!$HC102:$HL102)+SUMIF(E!$HC$15:$HL$15,'Ciclo Semaforico'!CC$32,E!$HC102:$HL102)+SUMIF(O!$HC$15:$HL$15,'Ciclo Semaforico'!CC$32,O!$HC102:$HL102))-IF(CC$31="",(SUMIF(S!$HC$15:$HL$15,'Ciclo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Semaforico'!CC$30,O!$HC102:$HL102))*CC$31))</f>
        <v>0</v>
      </c>
      <c r="CD127" s="241">
        <f>IF(CD$32="",IF(CD$31="",(SUMIF(S!$HC$15:$HL$15,'Ciclo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Semaforico'!CD$30,O!$HC102:$HL102))*CD$31),(SUMIF(S!$HC$15:$HL$15,'Ciclo Semaforico'!CD$32,S!$HC102:$HL102)+SUMIF(N!$HC$15:$HL$15,'Ciclo Semaforico'!CD$32,N!$HC102:$HL102)+SUMIF(E!$HC$15:$HL$15,'Ciclo Semaforico'!CD$32,E!$HC102:$HL102)+SUMIF(O!$HC$15:$HL$15,'Ciclo Semaforico'!CD$32,O!$HC102:$HL102))-IF(CD$31="",(SUMIF(S!$HC$15:$HL$15,'Ciclo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Semaforico'!CD$30,O!$HC102:$HL102))*CD$31))</f>
        <v>0</v>
      </c>
      <c r="CE127" s="241">
        <f>IF(CE$32="",IF(CE$31="",(SUMIF(S!$HC$15:$HL$15,'Ciclo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Semaforico'!CE$30,O!$HC102:$HL102))*CE$31),(SUMIF(S!$HC$15:$HL$15,'Ciclo Semaforico'!CE$32,S!$HC102:$HL102)+SUMIF(N!$HC$15:$HL$15,'Ciclo Semaforico'!CE$32,N!$HC102:$HL102)+SUMIF(E!$HC$15:$HL$15,'Ciclo Semaforico'!CE$32,E!$HC102:$HL102)+SUMIF(O!$HC$15:$HL$15,'Ciclo Semaforico'!CE$32,O!$HC102:$HL102))-IF(CE$31="",(SUMIF(S!$HC$15:$HL$15,'Ciclo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Semaforico'!CE$30,O!$HC102:$HL102))*CE$31))</f>
        <v>0</v>
      </c>
      <c r="CF127" s="241">
        <f>IF(CF$32="",IF(CF$31="",(SUMIF(S!$HC$15:$HL$15,'Ciclo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Semaforico'!CF$30,O!$HC102:$HL102))*CF$31),(SUMIF(S!$HC$15:$HL$15,'Ciclo Semaforico'!CF$32,S!$HC102:$HL102)+SUMIF(N!$HC$15:$HL$15,'Ciclo Semaforico'!CF$32,N!$HC102:$HL102)+SUMIF(E!$HC$15:$HL$15,'Ciclo Semaforico'!CF$32,E!$HC102:$HL102)+SUMIF(O!$HC$15:$HL$15,'Ciclo Semaforico'!CF$32,O!$HC102:$HL102))-IF(CF$31="",(SUMIF(S!$HC$15:$HL$15,'Ciclo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Semaforico'!CF$30,O!$HC102:$HL102))*CF$31))</f>
        <v>0</v>
      </c>
      <c r="CG127" s="241">
        <f>IF(CG$32="",IF(CG$31="",(SUMIF(S!$HC$15:$HL$15,'Ciclo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Semaforico'!CG$30,O!$HC102:$HL102))*CG$31),(SUMIF(S!$HC$15:$HL$15,'Ciclo Semaforico'!CG$32,S!$HC102:$HL102)+SUMIF(N!$HC$15:$HL$15,'Ciclo Semaforico'!CG$32,N!$HC102:$HL102)+SUMIF(E!$HC$15:$HL$15,'Ciclo Semaforico'!CG$32,E!$HC102:$HL102)+SUMIF(O!$HC$15:$HL$15,'Ciclo Semaforico'!CG$32,O!$HC102:$HL102))-IF(CG$31="",(SUMIF(S!$HC$15:$HL$15,'Ciclo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Semaforico'!CG$30,O!$HC102:$HL102))*CG$31))</f>
        <v>0</v>
      </c>
      <c r="CH127" s="242">
        <f>IF(CH$32="",IF(CH$31="",(SUMIF(S!$HC$15:$HL$15,'Ciclo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Semaforico'!CH$30,O!$HC102:$HL102))*CH$31),(SUMIF(S!$HC$15:$HL$15,'Ciclo Semaforico'!CH$32,S!$HC102:$HL102)+SUMIF(N!$HC$15:$HL$15,'Ciclo Semaforico'!CH$32,N!$HC102:$HL102)+SUMIF(E!$HC$15:$HL$15,'Ciclo Semaforico'!CH$32,E!$HC102:$HL102)+SUMIF(O!$HC$15:$HL$15,'Ciclo Semaforico'!CH$32,O!$HC102:$HL102))-IF(CH$31="",(SUMIF(S!$HC$15:$HL$15,'Ciclo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Semaforico'!CH$30,O!$HC102:$HL102))*CH$31))</f>
        <v>0</v>
      </c>
      <c r="CI127" s="240" t="e">
        <f t="shared" si="339"/>
        <v>#REF!</v>
      </c>
      <c r="CJ127" s="241" t="e">
        <f t="shared" si="340"/>
        <v>#REF!</v>
      </c>
      <c r="CK127" s="241" t="e">
        <f t="shared" si="341"/>
        <v>#REF!</v>
      </c>
      <c r="CL127" s="241" t="e">
        <f t="shared" si="342"/>
        <v>#REF!</v>
      </c>
      <c r="CM127" s="241" t="e">
        <f t="shared" si="343"/>
        <v>#REF!</v>
      </c>
      <c r="CN127" s="241" t="e">
        <f t="shared" si="344"/>
        <v>#REF!</v>
      </c>
      <c r="CO127" s="241" t="e">
        <f t="shared" si="345"/>
        <v>#REF!</v>
      </c>
      <c r="CP127" s="241" t="e">
        <f t="shared" si="346"/>
        <v>#REF!</v>
      </c>
      <c r="CQ127" s="241" t="e">
        <f t="shared" si="347"/>
        <v>#REF!</v>
      </c>
      <c r="CR127" s="241" t="e">
        <f t="shared" si="348"/>
        <v>#REF!</v>
      </c>
      <c r="CS127" s="241" t="e">
        <f t="shared" si="349"/>
        <v>#REF!</v>
      </c>
      <c r="CT127" s="242">
        <f t="shared" si="350"/>
        <v>0</v>
      </c>
      <c r="CU127" s="240" t="e">
        <f t="shared" si="351"/>
        <v>#REF!</v>
      </c>
      <c r="CV127" s="241" t="e">
        <f t="shared" si="352"/>
        <v>#REF!</v>
      </c>
      <c r="CW127" s="241" t="e">
        <f t="shared" si="353"/>
        <v>#REF!</v>
      </c>
      <c r="CX127" s="241">
        <f t="shared" si="354"/>
        <v>0</v>
      </c>
      <c r="CY127" s="241">
        <f t="shared" si="355"/>
        <v>0</v>
      </c>
      <c r="CZ127" s="241">
        <f t="shared" si="356"/>
        <v>0</v>
      </c>
      <c r="DA127" s="241">
        <f t="shared" si="357"/>
        <v>0</v>
      </c>
      <c r="DB127" s="241">
        <f t="shared" si="358"/>
        <v>0</v>
      </c>
      <c r="DC127" s="241">
        <f t="shared" si="359"/>
        <v>0</v>
      </c>
      <c r="DD127" s="241">
        <f t="shared" si="360"/>
        <v>0</v>
      </c>
      <c r="DE127" s="241">
        <f t="shared" si="361"/>
        <v>0</v>
      </c>
      <c r="DF127" s="242">
        <f t="shared" si="362"/>
        <v>0</v>
      </c>
      <c r="DG127" s="240">
        <f t="shared" si="363"/>
        <v>0</v>
      </c>
      <c r="DH127" s="241">
        <f t="shared" si="364"/>
        <v>0</v>
      </c>
      <c r="DI127" s="241">
        <f t="shared" si="365"/>
        <v>0</v>
      </c>
      <c r="DJ127" s="241">
        <f t="shared" si="366"/>
        <v>0</v>
      </c>
      <c r="DK127" s="241">
        <f t="shared" si="367"/>
        <v>0</v>
      </c>
      <c r="DL127" s="241">
        <f t="shared" si="368"/>
        <v>0</v>
      </c>
      <c r="DM127" s="241">
        <f t="shared" si="369"/>
        <v>0</v>
      </c>
      <c r="DN127" s="241">
        <f t="shared" si="370"/>
        <v>0</v>
      </c>
      <c r="DO127" s="241">
        <f t="shared" si="371"/>
        <v>0</v>
      </c>
      <c r="DP127" s="241">
        <f t="shared" si="372"/>
        <v>0</v>
      </c>
      <c r="DQ127" s="241">
        <f t="shared" si="373"/>
        <v>0</v>
      </c>
      <c r="DR127" s="242">
        <f t="shared" si="374"/>
        <v>0</v>
      </c>
      <c r="DS127" s="240">
        <f t="shared" si="375"/>
        <v>0</v>
      </c>
      <c r="DT127" s="241">
        <f t="shared" si="376"/>
        <v>0</v>
      </c>
      <c r="DU127" s="241">
        <f t="shared" si="377"/>
        <v>0</v>
      </c>
      <c r="DV127" s="241">
        <f t="shared" si="378"/>
        <v>0</v>
      </c>
      <c r="DW127" s="241">
        <f t="shared" si="379"/>
        <v>0</v>
      </c>
      <c r="DX127" s="241">
        <f t="shared" si="380"/>
        <v>0</v>
      </c>
      <c r="DY127" s="241">
        <f t="shared" si="381"/>
        <v>0</v>
      </c>
      <c r="DZ127" s="241">
        <f t="shared" si="382"/>
        <v>0</v>
      </c>
      <c r="EA127" s="241">
        <f t="shared" si="383"/>
        <v>0</v>
      </c>
      <c r="EB127" s="241">
        <f t="shared" si="384"/>
        <v>0</v>
      </c>
      <c r="EC127" s="241">
        <f t="shared" si="385"/>
        <v>0</v>
      </c>
      <c r="ED127" s="242">
        <f t="shared" si="386"/>
        <v>0</v>
      </c>
      <c r="EE127" s="240">
        <f t="shared" si="387"/>
        <v>0</v>
      </c>
      <c r="EF127" s="241">
        <f t="shared" si="388"/>
        <v>0</v>
      </c>
      <c r="EG127" s="241">
        <f t="shared" si="389"/>
        <v>0</v>
      </c>
      <c r="EH127" s="241">
        <f t="shared" si="390"/>
        <v>0</v>
      </c>
      <c r="EI127" s="241">
        <f t="shared" si="391"/>
        <v>0</v>
      </c>
      <c r="EJ127" s="241">
        <f t="shared" si="392"/>
        <v>0</v>
      </c>
      <c r="EK127" s="241">
        <f t="shared" si="393"/>
        <v>0</v>
      </c>
      <c r="EL127" s="241">
        <f t="shared" si="394"/>
        <v>0</v>
      </c>
      <c r="EM127" s="241">
        <f t="shared" si="395"/>
        <v>0</v>
      </c>
      <c r="EN127" s="241">
        <f t="shared" si="396"/>
        <v>0</v>
      </c>
      <c r="EO127" s="241">
        <f t="shared" si="397"/>
        <v>0</v>
      </c>
      <c r="EP127" s="242">
        <f t="shared" si="398"/>
        <v>0</v>
      </c>
      <c r="EQ127" s="251" t="e">
        <f t="shared" si="399"/>
        <v>#REF!</v>
      </c>
      <c r="ER127" s="252" t="e">
        <f t="shared" si="400"/>
        <v>#REF!</v>
      </c>
      <c r="ES127" s="252" t="e">
        <f t="shared" si="401"/>
        <v>#REF!</v>
      </c>
      <c r="ET127" s="252" t="e">
        <f t="shared" si="402"/>
        <v>#REF!</v>
      </c>
      <c r="EU127" s="252" t="e">
        <f t="shared" si="403"/>
        <v>#REF!</v>
      </c>
      <c r="EV127" s="252" t="e">
        <f t="shared" si="404"/>
        <v>#REF!</v>
      </c>
      <c r="EW127" s="252" t="e">
        <f t="shared" si="405"/>
        <v>#REF!</v>
      </c>
      <c r="EX127" s="252" t="e">
        <f t="shared" si="406"/>
        <v>#REF!</v>
      </c>
      <c r="EY127" s="252" t="e">
        <f t="shared" si="407"/>
        <v>#REF!</v>
      </c>
      <c r="EZ127" s="252" t="e">
        <f t="shared" si="408"/>
        <v>#REF!</v>
      </c>
      <c r="FA127" s="252" t="e">
        <f t="shared" si="409"/>
        <v>#REF!</v>
      </c>
      <c r="FB127" s="253" t="str">
        <f t="shared" si="410"/>
        <v/>
      </c>
      <c r="FC127" s="251" t="e">
        <f t="shared" si="411"/>
        <v>#REF!</v>
      </c>
      <c r="FD127" s="252" t="e">
        <f t="shared" si="412"/>
        <v>#REF!</v>
      </c>
      <c r="FE127" s="252" t="e">
        <f t="shared" si="413"/>
        <v>#REF!</v>
      </c>
      <c r="FF127" s="252" t="str">
        <f t="shared" si="414"/>
        <v/>
      </c>
      <c r="FG127" s="252" t="str">
        <f t="shared" si="415"/>
        <v/>
      </c>
      <c r="FH127" s="252" t="str">
        <f t="shared" si="416"/>
        <v/>
      </c>
      <c r="FI127" s="252" t="str">
        <f t="shared" si="417"/>
        <v/>
      </c>
      <c r="FJ127" s="252" t="str">
        <f t="shared" si="418"/>
        <v/>
      </c>
      <c r="FK127" s="252" t="str">
        <f t="shared" si="419"/>
        <v/>
      </c>
      <c r="FL127" s="252" t="str">
        <f t="shared" si="420"/>
        <v/>
      </c>
      <c r="FM127" s="252" t="str">
        <f t="shared" si="421"/>
        <v/>
      </c>
      <c r="FN127" s="253" t="str">
        <f t="shared" si="422"/>
        <v/>
      </c>
      <c r="FO127" s="251" t="str">
        <f t="shared" si="423"/>
        <v/>
      </c>
      <c r="FP127" s="252" t="str">
        <f t="shared" si="424"/>
        <v/>
      </c>
      <c r="FQ127" s="252" t="str">
        <f t="shared" si="425"/>
        <v/>
      </c>
      <c r="FR127" s="252" t="str">
        <f t="shared" si="426"/>
        <v/>
      </c>
      <c r="FS127" s="252" t="str">
        <f t="shared" si="427"/>
        <v/>
      </c>
      <c r="FT127" s="252" t="str">
        <f t="shared" si="428"/>
        <v/>
      </c>
      <c r="FU127" s="252" t="str">
        <f t="shared" si="429"/>
        <v/>
      </c>
      <c r="FV127" s="252" t="str">
        <f t="shared" si="430"/>
        <v/>
      </c>
      <c r="FW127" s="252" t="str">
        <f t="shared" si="431"/>
        <v/>
      </c>
      <c r="FX127" s="252" t="str">
        <f t="shared" si="432"/>
        <v/>
      </c>
      <c r="FY127" s="252" t="str">
        <f t="shared" si="433"/>
        <v/>
      </c>
      <c r="FZ127" s="253" t="str">
        <f t="shared" si="434"/>
        <v/>
      </c>
      <c r="GA127" s="251" t="str">
        <f t="shared" si="435"/>
        <v/>
      </c>
      <c r="GB127" s="252" t="str">
        <f t="shared" si="436"/>
        <v/>
      </c>
      <c r="GC127" s="252" t="str">
        <f t="shared" si="437"/>
        <v/>
      </c>
      <c r="GD127" s="252" t="str">
        <f t="shared" si="438"/>
        <v/>
      </c>
      <c r="GE127" s="252" t="str">
        <f t="shared" si="439"/>
        <v/>
      </c>
      <c r="GF127" s="252" t="str">
        <f t="shared" si="440"/>
        <v/>
      </c>
      <c r="GG127" s="252" t="str">
        <f t="shared" si="441"/>
        <v/>
      </c>
      <c r="GH127" s="252" t="str">
        <f t="shared" si="442"/>
        <v/>
      </c>
      <c r="GI127" s="252" t="str">
        <f t="shared" si="443"/>
        <v/>
      </c>
      <c r="GJ127" s="252" t="str">
        <f t="shared" si="444"/>
        <v/>
      </c>
      <c r="GK127" s="252" t="str">
        <f t="shared" si="445"/>
        <v/>
      </c>
      <c r="GL127" s="253" t="str">
        <f t="shared" si="446"/>
        <v/>
      </c>
      <c r="GM127" s="251" t="str">
        <f t="shared" si="447"/>
        <v/>
      </c>
      <c r="GN127" s="252" t="str">
        <f t="shared" si="448"/>
        <v/>
      </c>
      <c r="GO127" s="252" t="str">
        <f t="shared" si="449"/>
        <v/>
      </c>
      <c r="GP127" s="252" t="str">
        <f t="shared" si="450"/>
        <v/>
      </c>
      <c r="GQ127" s="252" t="str">
        <f t="shared" si="451"/>
        <v/>
      </c>
      <c r="GR127" s="252" t="str">
        <f t="shared" si="452"/>
        <v/>
      </c>
      <c r="GS127" s="252" t="str">
        <f t="shared" si="453"/>
        <v/>
      </c>
      <c r="GT127" s="252" t="str">
        <f t="shared" si="454"/>
        <v/>
      </c>
      <c r="GU127" s="252" t="str">
        <f t="shared" si="455"/>
        <v/>
      </c>
      <c r="GV127" s="252" t="str">
        <f t="shared" si="456"/>
        <v/>
      </c>
      <c r="GW127" s="252" t="str">
        <f t="shared" si="457"/>
        <v/>
      </c>
      <c r="GX127" s="253" t="str">
        <f t="shared" si="458"/>
        <v/>
      </c>
      <c r="GY127" s="248" t="e">
        <f t="shared" si="468"/>
        <v>#REF!</v>
      </c>
      <c r="GZ127" s="249" t="e">
        <f t="shared" si="468"/>
        <v>#REF!</v>
      </c>
      <c r="HA127" s="249">
        <f t="shared" si="468"/>
        <v>0</v>
      </c>
      <c r="HB127" s="249">
        <f t="shared" si="468"/>
        <v>0</v>
      </c>
      <c r="HC127" s="249">
        <f t="shared" si="468"/>
        <v>0</v>
      </c>
      <c r="HD127" s="249">
        <f t="shared" si="468"/>
        <v>0</v>
      </c>
      <c r="HE127" s="249">
        <f t="shared" si="468"/>
        <v>0</v>
      </c>
      <c r="HF127" s="250">
        <f t="shared" si="459"/>
        <v>0</v>
      </c>
      <c r="HG127" s="248" t="e">
        <f t="shared" si="469"/>
        <v>#REF!</v>
      </c>
      <c r="HH127" s="249" t="e">
        <f t="shared" si="469"/>
        <v>#REF!</v>
      </c>
      <c r="HI127" s="249">
        <f t="shared" si="469"/>
        <v>0</v>
      </c>
      <c r="HJ127" s="249">
        <f t="shared" si="469"/>
        <v>0</v>
      </c>
      <c r="HK127" s="249">
        <f t="shared" si="469"/>
        <v>0</v>
      </c>
      <c r="HL127" s="249">
        <f t="shared" si="469"/>
        <v>0</v>
      </c>
      <c r="HM127" s="249">
        <f t="shared" si="469"/>
        <v>0</v>
      </c>
      <c r="HN127" s="250">
        <f t="shared" si="469"/>
        <v>0</v>
      </c>
      <c r="HO127" s="248">
        <f t="shared" si="470"/>
        <v>0</v>
      </c>
      <c r="HP127" s="249">
        <f t="shared" si="470"/>
        <v>0</v>
      </c>
      <c r="HQ127" s="249">
        <f t="shared" si="470"/>
        <v>0</v>
      </c>
      <c r="HR127" s="249">
        <f t="shared" si="470"/>
        <v>0</v>
      </c>
      <c r="HS127" s="249">
        <f t="shared" si="470"/>
        <v>0</v>
      </c>
      <c r="HT127" s="249">
        <f t="shared" si="470"/>
        <v>0</v>
      </c>
      <c r="HU127" s="249">
        <f t="shared" si="470"/>
        <v>0</v>
      </c>
      <c r="HV127" s="250">
        <f t="shared" si="470"/>
        <v>0</v>
      </c>
      <c r="HW127" s="248">
        <f t="shared" si="471"/>
        <v>0</v>
      </c>
      <c r="HX127" s="249">
        <f t="shared" si="471"/>
        <v>0</v>
      </c>
      <c r="HY127" s="249">
        <f t="shared" si="471"/>
        <v>0</v>
      </c>
      <c r="HZ127" s="249">
        <f t="shared" si="471"/>
        <v>0</v>
      </c>
      <c r="IA127" s="249">
        <f t="shared" si="471"/>
        <v>0</v>
      </c>
      <c r="IB127" s="249">
        <f t="shared" si="471"/>
        <v>0</v>
      </c>
      <c r="IC127" s="249">
        <f t="shared" si="471"/>
        <v>0</v>
      </c>
      <c r="ID127" s="250">
        <f t="shared" si="471"/>
        <v>0</v>
      </c>
      <c r="IE127" s="248">
        <f t="shared" si="472"/>
        <v>0</v>
      </c>
      <c r="IF127" s="249">
        <f t="shared" si="472"/>
        <v>0</v>
      </c>
      <c r="IG127" s="249">
        <f t="shared" si="472"/>
        <v>0</v>
      </c>
      <c r="IH127" s="249">
        <f t="shared" si="472"/>
        <v>0</v>
      </c>
      <c r="II127" s="249">
        <f t="shared" si="472"/>
        <v>0</v>
      </c>
      <c r="IJ127" s="249">
        <f t="shared" si="472"/>
        <v>0</v>
      </c>
      <c r="IK127" s="249">
        <f t="shared" si="472"/>
        <v>0</v>
      </c>
      <c r="IL127" s="250">
        <f t="shared" si="472"/>
        <v>0</v>
      </c>
      <c r="IM127" s="251" t="e">
        <f t="shared" si="203"/>
        <v>#REF!</v>
      </c>
      <c r="IN127" s="252" t="e">
        <f t="shared" si="204"/>
        <v>#REF!</v>
      </c>
      <c r="IO127" s="252">
        <f t="shared" si="205"/>
        <v>0</v>
      </c>
      <c r="IP127" s="252">
        <f t="shared" si="206"/>
        <v>0</v>
      </c>
      <c r="IQ127" s="253">
        <f t="shared" si="207"/>
        <v>0</v>
      </c>
      <c r="IR127" s="405" t="e">
        <f t="shared" si="473"/>
        <v>#REF!</v>
      </c>
      <c r="IS127" s="246">
        <f t="shared" si="202"/>
        <v>10</v>
      </c>
      <c r="IT127" s="254" t="e">
        <f t="shared" si="464"/>
        <v>#REF!</v>
      </c>
      <c r="IU127" s="682">
        <v>1800</v>
      </c>
      <c r="IV127" s="410">
        <v>6</v>
      </c>
      <c r="IW127" s="666" t="s">
        <v>264</v>
      </c>
      <c r="IX127" s="667" t="e">
        <f t="shared" si="474"/>
        <v>#REF!</v>
      </c>
      <c r="IY127" s="668" t="e">
        <f t="shared" si="465"/>
        <v>#REF!</v>
      </c>
      <c r="IZ127" s="669">
        <v>3</v>
      </c>
      <c r="JA127" s="670">
        <v>2</v>
      </c>
      <c r="JB127" s="668" t="e">
        <f t="shared" si="466"/>
        <v>#REF!</v>
      </c>
      <c r="JC127" s="669">
        <f t="shared" si="476"/>
        <v>3</v>
      </c>
      <c r="JD127" s="670">
        <f t="shared" si="476"/>
        <v>2</v>
      </c>
      <c r="JE127" s="671" t="e">
        <f t="shared" si="467"/>
        <v>#REF!</v>
      </c>
      <c r="JF127" s="672"/>
      <c r="JG127" s="673"/>
      <c r="JH127" s="671"/>
      <c r="JI127" s="672"/>
      <c r="JJ127" s="673"/>
      <c r="JK127" s="419"/>
      <c r="JL127" s="420"/>
      <c r="JM127" s="421"/>
      <c r="JN127" s="680">
        <v>1</v>
      </c>
      <c r="JO127" s="680">
        <v>1</v>
      </c>
      <c r="JP127" s="680">
        <v>1</v>
      </c>
      <c r="JQ127" s="680">
        <v>1</v>
      </c>
      <c r="JR127" s="681">
        <v>1</v>
      </c>
      <c r="JS127" s="676" t="e">
        <f t="shared" si="201"/>
        <v>#REF!</v>
      </c>
    </row>
    <row r="128" spans="25:279" ht="20.100000000000001" hidden="1" customHeight="1">
      <c r="Y128" s="381" t="e">
        <f>N!IK103</f>
        <v>#REF!</v>
      </c>
      <c r="Z128" s="378" t="s">
        <v>95</v>
      </c>
      <c r="AA128" s="240" t="e">
        <f>IF(AA$32="",IF(AA$31="",(SUMIF(S!$HC$15:$HL$15,'Ciclo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Semaforico'!AA$30,O!$HC103:$HL103))*AA$31),(SUMIF(S!$HC$15:$HL$15,'Ciclo Semaforico'!AA$32,S!$HC103:$HL103)+SUMIF(N!$HC$15:$HL$15,'Ciclo Semaforico'!AA$32,N!$HC103:$HL103)+SUMIF(E!$HC$15:$HL$15,'Ciclo Semaforico'!AA$32,E!$HC103:$HL103)+SUMIF(O!$HC$15:$HL$15,'Ciclo Semaforico'!AA$32,O!$HC103:$HL103))-IF(AA$31="",(SUMIF(S!$HC$15:$HL$15,'Ciclo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Semaforico'!AA$30,O!$HC103:$HL103))*AA$31))</f>
        <v>#REF!</v>
      </c>
      <c r="AB128" s="241" t="e">
        <f>IF(AB$32="",IF(AB$31="",(SUMIF(S!$HC$15:$HL$15,'Ciclo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Semaforico'!AB$30,O!$HC103:$HL103))*AB$31),(SUMIF(S!$HC$15:$HL$15,'Ciclo Semaforico'!AB$32,S!$HC103:$HL103)+SUMIF(N!$HC$15:$HL$15,'Ciclo Semaforico'!AB$32,N!$HC103:$HL103)+SUMIF(E!$HC$15:$HL$15,'Ciclo Semaforico'!AB$32,E!$HC103:$HL103)+SUMIF(O!$HC$15:$HL$15,'Ciclo Semaforico'!AB$32,O!$HC103:$HL103))-IF(AB$31="",(SUMIF(S!$HC$15:$HL$15,'Ciclo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Semaforico'!AB$30,O!$HC103:$HL103))*AB$31))</f>
        <v>#REF!</v>
      </c>
      <c r="AC128" s="241" t="e">
        <f>IF(AC$32="",IF(AC$31="",(SUMIF(S!$HC$15:$HL$15,'Ciclo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Semaforico'!AC$30,O!$HC103:$HL103))*AC$31),(SUMIF(S!$HC$15:$HL$15,'Ciclo Semaforico'!AC$32,S!$HC103:$HL103)+SUMIF(N!$HC$15:$HL$15,'Ciclo Semaforico'!AC$32,N!$HC103:$HL103)+SUMIF(E!$HC$15:$HL$15,'Ciclo Semaforico'!AC$32,E!$HC103:$HL103)+SUMIF(O!$HC$15:$HL$15,'Ciclo Semaforico'!AC$32,O!$HC103:$HL103))-IF(AC$31="",(SUMIF(S!$HC$15:$HL$15,'Ciclo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Semaforico'!AC$30,O!$HC103:$HL103))*AC$31))</f>
        <v>#REF!</v>
      </c>
      <c r="AD128" s="241" t="e">
        <f>IF(AD$32="",IF(AD$31="",(SUMIF(S!$HC$15:$HL$15,'Ciclo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Semaforico'!AD$30,O!$HC103:$HL103))*AD$31),(SUMIF(S!$HC$15:$HL$15,'Ciclo Semaforico'!AD$32,S!$HC103:$HL103)+SUMIF(N!$HC$15:$HL$15,'Ciclo Semaforico'!AD$32,N!$HC103:$HL103)+SUMIF(E!$HC$15:$HL$15,'Ciclo Semaforico'!AD$32,E!$HC103:$HL103)+SUMIF(O!$HC$15:$HL$15,'Ciclo Semaforico'!AD$32,O!$HC103:$HL103))-IF(AD$31="",(SUMIF(S!$HC$15:$HL$15,'Ciclo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Semaforico'!AD$30,O!$HC103:$HL103))*AD$31))</f>
        <v>#REF!</v>
      </c>
      <c r="AE128" s="241" t="e">
        <f>IF(AE$32="",IF(AE$31="",(SUMIF(S!$HC$15:$HL$15,'Ciclo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Semaforico'!AE$30,O!$HC103:$HL103))*AE$31),(SUMIF(S!$HC$15:$HL$15,'Ciclo Semaforico'!AE$32,S!$HC103:$HL103)+SUMIF(N!$HC$15:$HL$15,'Ciclo Semaforico'!AE$32,N!$HC103:$HL103)+SUMIF(E!$HC$15:$HL$15,'Ciclo Semaforico'!AE$32,E!$HC103:$HL103)+SUMIF(O!$HC$15:$HL$15,'Ciclo Semaforico'!AE$32,O!$HC103:$HL103))-IF(AE$31="",(SUMIF(S!$HC$15:$HL$15,'Ciclo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Semaforico'!AE$30,O!$HC103:$HL103))*AE$31))</f>
        <v>#REF!</v>
      </c>
      <c r="AF128" s="241" t="e">
        <f>IF(AF$32="",IF(AF$31="",(SUMIF(S!$HC$15:$HL$15,'Ciclo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Semaforico'!AF$30,O!$HC103:$HL103))*AF$31),(SUMIF(S!$HC$15:$HL$15,'Ciclo Semaforico'!AF$32,S!$HC103:$HL103)+SUMIF(N!$HC$15:$HL$15,'Ciclo Semaforico'!AF$32,N!$HC103:$HL103)+SUMIF(E!$HC$15:$HL$15,'Ciclo Semaforico'!AF$32,E!$HC103:$HL103)+SUMIF(O!$HC$15:$HL$15,'Ciclo Semaforico'!AF$32,O!$HC103:$HL103))-IF(AF$31="",(SUMIF(S!$HC$15:$HL$15,'Ciclo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Semaforico'!AF$30,O!$HC103:$HL103))*AF$31))</f>
        <v>#REF!</v>
      </c>
      <c r="AG128" s="241" t="e">
        <f>IF(AG$32="",IF(AG$31="",(SUMIF(S!$HC$15:$HL$15,'Ciclo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Semaforico'!AG$30,O!$HC103:$HL103))*AG$31),(SUMIF(S!$HC$15:$HL$15,'Ciclo Semaforico'!AG$32,S!$HC103:$HL103)+SUMIF(N!$HC$15:$HL$15,'Ciclo Semaforico'!AG$32,N!$HC103:$HL103)+SUMIF(E!$HC$15:$HL$15,'Ciclo Semaforico'!AG$32,E!$HC103:$HL103)+SUMIF(O!$HC$15:$HL$15,'Ciclo Semaforico'!AG$32,O!$HC103:$HL103))-IF(AG$31="",(SUMIF(S!$HC$15:$HL$15,'Ciclo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Semaforico'!AG$30,O!$HC103:$HL103))*AG$31))</f>
        <v>#REF!</v>
      </c>
      <c r="AH128" s="241" t="e">
        <f>IF(AH$32="",IF(AH$31="",(SUMIF(S!$HC$15:$HL$15,'Ciclo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Semaforico'!AH$30,O!$HC103:$HL103))*AH$31),(SUMIF(S!$HC$15:$HL$15,'Ciclo Semaforico'!AH$32,S!$HC103:$HL103)+SUMIF(N!$HC$15:$HL$15,'Ciclo Semaforico'!AH$32,N!$HC103:$HL103)+SUMIF(E!$HC$15:$HL$15,'Ciclo Semaforico'!AH$32,E!$HC103:$HL103)+SUMIF(O!$HC$15:$HL$15,'Ciclo Semaforico'!AH$32,O!$HC103:$HL103))-IF(AH$31="",(SUMIF(S!$HC$15:$HL$15,'Ciclo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Semaforico'!AH$30,O!$HC103:$HL103))*AH$31))</f>
        <v>#REF!</v>
      </c>
      <c r="AI128" s="241" t="e">
        <f>IF(AI$32="",IF(AI$31="",(SUMIF(S!$HC$15:$HL$15,'Ciclo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Semaforico'!AI$30,O!$HC103:$HL103))*AI$31),(SUMIF(S!$HC$15:$HL$15,'Ciclo Semaforico'!AI$32,S!$HC103:$HL103)+SUMIF(N!$HC$15:$HL$15,'Ciclo Semaforico'!AI$32,N!$HC103:$HL103)+SUMIF(E!$HC$15:$HL$15,'Ciclo Semaforico'!AI$32,E!$HC103:$HL103)+SUMIF(O!$HC$15:$HL$15,'Ciclo Semaforico'!AI$32,O!$HC103:$HL103))-IF(AI$31="",(SUMIF(S!$HC$15:$HL$15,'Ciclo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Semaforico'!AI$30,O!$HC103:$HL103))*AI$31))</f>
        <v>#REF!</v>
      </c>
      <c r="AJ128" s="241" t="e">
        <f>IF(AJ$32="",IF(AJ$31="",(SUMIF(S!$HC$15:$HL$15,'Ciclo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Semaforico'!AJ$30,O!$HC103:$HL103))*AJ$31),(SUMIF(S!$HC$15:$HL$15,'Ciclo Semaforico'!AJ$32,S!$HC103:$HL103)+SUMIF(N!$HC$15:$HL$15,'Ciclo Semaforico'!AJ$32,N!$HC103:$HL103)+SUMIF(E!$HC$15:$HL$15,'Ciclo Semaforico'!AJ$32,E!$HC103:$HL103)+SUMIF(O!$HC$15:$HL$15,'Ciclo Semaforico'!AJ$32,O!$HC103:$HL103))-IF(AJ$31="",(SUMIF(S!$HC$15:$HL$15,'Ciclo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Semaforico'!AJ$30,O!$HC103:$HL103))*AJ$31))</f>
        <v>#REF!</v>
      </c>
      <c r="AK128" s="241" t="e">
        <f>IF(AK$32="",IF(AK$31="",(SUMIF(S!$HC$15:$HL$15,'Ciclo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Semaforico'!AK$30,O!$HC103:$HL103))*AK$31),(SUMIF(S!$HC$15:$HL$15,'Ciclo Semaforico'!AK$32,S!$HC103:$HL103)+SUMIF(N!$HC$15:$HL$15,'Ciclo Semaforico'!AK$32,N!$HC103:$HL103)+SUMIF(E!$HC$15:$HL$15,'Ciclo Semaforico'!AK$32,E!$HC103:$HL103)+SUMIF(O!$HC$15:$HL$15,'Ciclo Semaforico'!AK$32,O!$HC103:$HL103))-IF(AK$31="",(SUMIF(S!$HC$15:$HL$15,'Ciclo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Semaforico'!AK$30,O!$HC103:$HL103))*AK$31))</f>
        <v>#REF!</v>
      </c>
      <c r="AL128" s="242">
        <f>IF(AL$32="",IF(AL$31="",(SUMIF(S!$HC$15:$HL$15,'Ciclo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Semaforico'!AL$30,O!$HC103:$HL103))*AL$31),(SUMIF(S!$HC$15:$HL$15,'Ciclo Semaforico'!AL$32,S!$HC103:$HL103)+SUMIF(N!$HC$15:$HL$15,'Ciclo Semaforico'!AL$32,N!$HC103:$HL103)+SUMIF(E!$HC$15:$HL$15,'Ciclo Semaforico'!AL$32,E!$HC103:$HL103)+SUMIF(O!$HC$15:$HL$15,'Ciclo Semaforico'!AL$32,O!$HC103:$HL103))-IF(AL$31="",(SUMIF(S!$HC$15:$HL$15,'Ciclo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Semaforico'!AL$30,O!$HC103:$HL103))*AL$31))</f>
        <v>0</v>
      </c>
      <c r="AM128" s="240" t="e">
        <f>IF(AM$32="",IF(AM$31="",(SUMIF(S!$HC$15:$HL$15,'Ciclo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Semaforico'!AM$30,O!$HC103:$HL103))*AM$31),(SUMIF(S!$HC$15:$HL$15,'Ciclo Semaforico'!AM$32,S!$HC103:$HL103)+SUMIF(N!$HC$15:$HL$15,'Ciclo Semaforico'!AM$32,N!$HC103:$HL103)+SUMIF(E!$HC$15:$HL$15,'Ciclo Semaforico'!AM$32,E!$HC103:$HL103)+SUMIF(O!$HC$15:$HL$15,'Ciclo Semaforico'!AM$32,O!$HC103:$HL103))-IF(AM$31="",(SUMIF(S!$HC$15:$HL$15,'Ciclo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Semaforico'!AM$30,O!$HC103:$HL103))*AM$31))</f>
        <v>#REF!</v>
      </c>
      <c r="AN128" s="241" t="e">
        <f>IF(AN$32="",IF(AN$31="",(SUMIF(S!$HC$15:$HL$15,'Ciclo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Semaforico'!AN$30,O!$HC103:$HL103))*AN$31),(SUMIF(S!$HC$15:$HL$15,'Ciclo Semaforico'!AN$32,S!$HC103:$HL103)+SUMIF(N!$HC$15:$HL$15,'Ciclo Semaforico'!AN$32,N!$HC103:$HL103)+SUMIF(E!$HC$15:$HL$15,'Ciclo Semaforico'!AN$32,E!$HC103:$HL103)+SUMIF(O!$HC$15:$HL$15,'Ciclo Semaforico'!AN$32,O!$HC103:$HL103))-IF(AN$31="",(SUMIF(S!$HC$15:$HL$15,'Ciclo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Semaforico'!AN$30,O!$HC103:$HL103))*AN$31))</f>
        <v>#REF!</v>
      </c>
      <c r="AO128" s="241" t="e">
        <f>IF(AO$32="",IF(AO$31="",(SUMIF(S!$HC$15:$HL$15,'Ciclo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Semaforico'!AO$30,O!$HC103:$HL103))*AO$31),(SUMIF(S!$HC$15:$HL$15,'Ciclo Semaforico'!AO$32,S!$HC103:$HL103)+SUMIF(N!$HC$15:$HL$15,'Ciclo Semaforico'!AO$32,N!$HC103:$HL103)+SUMIF(E!$HC$15:$HL$15,'Ciclo Semaforico'!AO$32,E!$HC103:$HL103)+SUMIF(O!$HC$15:$HL$15,'Ciclo Semaforico'!AO$32,O!$HC103:$HL103))-IF(AO$31="",(SUMIF(S!$HC$15:$HL$15,'Ciclo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Semaforico'!AO$30,O!$HC103:$HL103))*AO$31))</f>
        <v>#REF!</v>
      </c>
      <c r="AP128" s="241">
        <f>IF(AP$32="",IF(AP$31="",(SUMIF(S!$HC$15:$HL$15,'Ciclo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Semaforico'!AP$30,O!$HC103:$HL103))*AP$31),(SUMIF(S!$HC$15:$HL$15,'Ciclo Semaforico'!AP$32,S!$HC103:$HL103)+SUMIF(N!$HC$15:$HL$15,'Ciclo Semaforico'!AP$32,N!$HC103:$HL103)+SUMIF(E!$HC$15:$HL$15,'Ciclo Semaforico'!AP$32,E!$HC103:$HL103)+SUMIF(O!$HC$15:$HL$15,'Ciclo Semaforico'!AP$32,O!$HC103:$HL103))-IF(AP$31="",(SUMIF(S!$HC$15:$HL$15,'Ciclo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Semaforico'!AP$30,O!$HC103:$HL103))*AP$31))</f>
        <v>0</v>
      </c>
      <c r="AQ128" s="241">
        <f>IF(AQ$32="",IF(AQ$31="",(SUMIF(S!$HC$15:$HL$15,'Ciclo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Semaforico'!AQ$30,O!$HC103:$HL103))*AQ$31),(SUMIF(S!$HC$15:$HL$15,'Ciclo Semaforico'!AQ$32,S!$HC103:$HL103)+SUMIF(N!$HC$15:$HL$15,'Ciclo Semaforico'!AQ$32,N!$HC103:$HL103)+SUMIF(E!$HC$15:$HL$15,'Ciclo Semaforico'!AQ$32,E!$HC103:$HL103)+SUMIF(O!$HC$15:$HL$15,'Ciclo Semaforico'!AQ$32,O!$HC103:$HL103))-IF(AQ$31="",(SUMIF(S!$HC$15:$HL$15,'Ciclo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Semaforico'!AQ$30,O!$HC103:$HL103))*AQ$31))</f>
        <v>0</v>
      </c>
      <c r="AR128" s="241">
        <f>IF(AR$32="",IF(AR$31="",(SUMIF(S!$HC$15:$HL$15,'Ciclo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Semaforico'!AR$30,O!$HC103:$HL103))*AR$31),(SUMIF(S!$HC$15:$HL$15,'Ciclo Semaforico'!AR$32,S!$HC103:$HL103)+SUMIF(N!$HC$15:$HL$15,'Ciclo Semaforico'!AR$32,N!$HC103:$HL103)+SUMIF(E!$HC$15:$HL$15,'Ciclo Semaforico'!AR$32,E!$HC103:$HL103)+SUMIF(O!$HC$15:$HL$15,'Ciclo Semaforico'!AR$32,O!$HC103:$HL103))-IF(AR$31="",(SUMIF(S!$HC$15:$HL$15,'Ciclo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Semaforico'!AR$30,O!$HC103:$HL103))*AR$31))</f>
        <v>0</v>
      </c>
      <c r="AS128" s="241">
        <f>IF(AS$32="",IF(AS$31="",(SUMIF(S!$HC$15:$HL$15,'Ciclo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Semaforico'!AS$30,O!$HC103:$HL103))*AS$31),(SUMIF(S!$HC$15:$HL$15,'Ciclo Semaforico'!AS$32,S!$HC103:$HL103)+SUMIF(N!$HC$15:$HL$15,'Ciclo Semaforico'!AS$32,N!$HC103:$HL103)+SUMIF(E!$HC$15:$HL$15,'Ciclo Semaforico'!AS$32,E!$HC103:$HL103)+SUMIF(O!$HC$15:$HL$15,'Ciclo Semaforico'!AS$32,O!$HC103:$HL103))-IF(AS$31="",(SUMIF(S!$HC$15:$HL$15,'Ciclo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Semaforico'!AS$30,O!$HC103:$HL103))*AS$31))</f>
        <v>0</v>
      </c>
      <c r="AT128" s="241">
        <f>IF(AT$32="",IF(AT$31="",(SUMIF(S!$HC$15:$HL$15,'Ciclo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Semaforico'!AT$30,O!$HC103:$HL103))*AT$31),(SUMIF(S!$HC$15:$HL$15,'Ciclo Semaforico'!AT$32,S!$HC103:$HL103)+SUMIF(N!$HC$15:$HL$15,'Ciclo Semaforico'!AT$32,N!$HC103:$HL103)+SUMIF(E!$HC$15:$HL$15,'Ciclo Semaforico'!AT$32,E!$HC103:$HL103)+SUMIF(O!$HC$15:$HL$15,'Ciclo Semaforico'!AT$32,O!$HC103:$HL103))-IF(AT$31="",(SUMIF(S!$HC$15:$HL$15,'Ciclo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Semaforico'!AT$30,O!$HC103:$HL103))*AT$31))</f>
        <v>0</v>
      </c>
      <c r="AU128" s="241">
        <f>IF(AU$32="",IF(AU$31="",(SUMIF(S!$HC$15:$HL$15,'Ciclo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Semaforico'!AU$30,O!$HC103:$HL103))*AU$31),(SUMIF(S!$HC$15:$HL$15,'Ciclo Semaforico'!AU$32,S!$HC103:$HL103)+SUMIF(N!$HC$15:$HL$15,'Ciclo Semaforico'!AU$32,N!$HC103:$HL103)+SUMIF(E!$HC$15:$HL$15,'Ciclo Semaforico'!AU$32,E!$HC103:$HL103)+SUMIF(O!$HC$15:$HL$15,'Ciclo Semaforico'!AU$32,O!$HC103:$HL103))-IF(AU$31="",(SUMIF(S!$HC$15:$HL$15,'Ciclo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Semaforico'!AU$30,O!$HC103:$HL103))*AU$31))</f>
        <v>0</v>
      </c>
      <c r="AV128" s="241">
        <f>IF(AV$32="",IF(AV$31="",(SUMIF(S!$HC$15:$HL$15,'Ciclo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Semaforico'!AV$30,O!$HC103:$HL103))*AV$31),(SUMIF(S!$HC$15:$HL$15,'Ciclo Semaforico'!AV$32,S!$HC103:$HL103)+SUMIF(N!$HC$15:$HL$15,'Ciclo Semaforico'!AV$32,N!$HC103:$HL103)+SUMIF(E!$HC$15:$HL$15,'Ciclo Semaforico'!AV$32,E!$HC103:$HL103)+SUMIF(O!$HC$15:$HL$15,'Ciclo Semaforico'!AV$32,O!$HC103:$HL103))-IF(AV$31="",(SUMIF(S!$HC$15:$HL$15,'Ciclo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Semaforico'!AV$30,O!$HC103:$HL103))*AV$31))</f>
        <v>0</v>
      </c>
      <c r="AW128" s="241">
        <f>IF(AW$32="",IF(AW$31="",(SUMIF(S!$HC$15:$HL$15,'Ciclo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Semaforico'!AW$30,O!$HC103:$HL103))*AW$31),(SUMIF(S!$HC$15:$HL$15,'Ciclo Semaforico'!AW$32,S!$HC103:$HL103)+SUMIF(N!$HC$15:$HL$15,'Ciclo Semaforico'!AW$32,N!$HC103:$HL103)+SUMIF(E!$HC$15:$HL$15,'Ciclo Semaforico'!AW$32,E!$HC103:$HL103)+SUMIF(O!$HC$15:$HL$15,'Ciclo Semaforico'!AW$32,O!$HC103:$HL103))-IF(AW$31="",(SUMIF(S!$HC$15:$HL$15,'Ciclo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Semaforico'!AW$30,O!$HC103:$HL103))*AW$31))</f>
        <v>0</v>
      </c>
      <c r="AX128" s="242">
        <f>IF(AX$32="",IF(AX$31="",(SUMIF(S!$HC$15:$HL$15,'Ciclo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Semaforico'!AX$30,O!$HC103:$HL103))*AX$31),(SUMIF(S!$HC$15:$HL$15,'Ciclo Semaforico'!AX$32,S!$HC103:$HL103)+SUMIF(N!$HC$15:$HL$15,'Ciclo Semaforico'!AX$32,N!$HC103:$HL103)+SUMIF(E!$HC$15:$HL$15,'Ciclo Semaforico'!AX$32,E!$HC103:$HL103)+SUMIF(O!$HC$15:$HL$15,'Ciclo Semaforico'!AX$32,O!$HC103:$HL103))-IF(AX$31="",(SUMIF(S!$HC$15:$HL$15,'Ciclo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Semaforico'!AX$30,O!$HC103:$HL103))*AX$31))</f>
        <v>0</v>
      </c>
      <c r="AY128" s="240">
        <f>IF(AY$32="",IF(AY$31="",(SUMIF(S!$HC$15:$HL$15,'Ciclo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Semaforico'!AY$30,O!$HC103:$HL103))*AY$31),(SUMIF(S!$HC$15:$HL$15,'Ciclo Semaforico'!AY$32,S!$HC103:$HL103)+SUMIF(N!$HC$15:$HL$15,'Ciclo Semaforico'!AY$32,N!$HC103:$HL103)+SUMIF(E!$HC$15:$HL$15,'Ciclo Semaforico'!AY$32,E!$HC103:$HL103)+SUMIF(O!$HC$15:$HL$15,'Ciclo Semaforico'!AY$32,O!$HC103:$HL103))-IF(AY$31="",(SUMIF(S!$HC$15:$HL$15,'Ciclo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Semaforico'!AY$30,O!$HC103:$HL103))*AY$31))</f>
        <v>0</v>
      </c>
      <c r="AZ128" s="241">
        <f>IF(AZ$32="",IF(AZ$31="",(SUMIF(S!$HC$15:$HL$15,'Ciclo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Semaforico'!AZ$30,O!$HC103:$HL103))*AZ$31),(SUMIF(S!$HC$15:$HL$15,'Ciclo Semaforico'!AZ$32,S!$HC103:$HL103)+SUMIF(N!$HC$15:$HL$15,'Ciclo Semaforico'!AZ$32,N!$HC103:$HL103)+SUMIF(E!$HC$15:$HL$15,'Ciclo Semaforico'!AZ$32,E!$HC103:$HL103)+SUMIF(O!$HC$15:$HL$15,'Ciclo Semaforico'!AZ$32,O!$HC103:$HL103))-IF(AZ$31="",(SUMIF(S!$HC$15:$HL$15,'Ciclo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Semaforico'!AZ$30,O!$HC103:$HL103))*AZ$31))</f>
        <v>0</v>
      </c>
      <c r="BA128" s="241">
        <f>IF(BA$32="",IF(BA$31="",(SUMIF(S!$HC$15:$HL$15,'Ciclo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Semaforico'!BA$30,O!$HC103:$HL103))*BA$31),(SUMIF(S!$HC$15:$HL$15,'Ciclo Semaforico'!BA$32,S!$HC103:$HL103)+SUMIF(N!$HC$15:$HL$15,'Ciclo Semaforico'!BA$32,N!$HC103:$HL103)+SUMIF(E!$HC$15:$HL$15,'Ciclo Semaforico'!BA$32,E!$HC103:$HL103)+SUMIF(O!$HC$15:$HL$15,'Ciclo Semaforico'!BA$32,O!$HC103:$HL103))-IF(BA$31="",(SUMIF(S!$HC$15:$HL$15,'Ciclo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Semaforico'!BA$30,O!$HC103:$HL103))*BA$31))</f>
        <v>0</v>
      </c>
      <c r="BB128" s="241">
        <f>IF(BB$32="",IF(BB$31="",(SUMIF(S!$HC$15:$HL$15,'Ciclo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Semaforico'!BB$30,O!$HC103:$HL103))*BB$31),(SUMIF(S!$HC$15:$HL$15,'Ciclo Semaforico'!BB$32,S!$HC103:$HL103)+SUMIF(N!$HC$15:$HL$15,'Ciclo Semaforico'!BB$32,N!$HC103:$HL103)+SUMIF(E!$HC$15:$HL$15,'Ciclo Semaforico'!BB$32,E!$HC103:$HL103)+SUMIF(O!$HC$15:$HL$15,'Ciclo Semaforico'!BB$32,O!$HC103:$HL103))-IF(BB$31="",(SUMIF(S!$HC$15:$HL$15,'Ciclo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Semaforico'!BB$30,O!$HC103:$HL103))*BB$31))</f>
        <v>0</v>
      </c>
      <c r="BC128" s="241">
        <f>IF(BC$32="",IF(BC$31="",(SUMIF(S!$HC$15:$HL$15,'Ciclo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Semaforico'!BC$30,O!$HC103:$HL103))*BC$31),(SUMIF(S!$HC$15:$HL$15,'Ciclo Semaforico'!BC$32,S!$HC103:$HL103)+SUMIF(N!$HC$15:$HL$15,'Ciclo Semaforico'!BC$32,N!$HC103:$HL103)+SUMIF(E!$HC$15:$HL$15,'Ciclo Semaforico'!BC$32,E!$HC103:$HL103)+SUMIF(O!$HC$15:$HL$15,'Ciclo Semaforico'!BC$32,O!$HC103:$HL103))-IF(BC$31="",(SUMIF(S!$HC$15:$HL$15,'Ciclo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Semaforico'!BC$30,O!$HC103:$HL103))*BC$31))</f>
        <v>0</v>
      </c>
      <c r="BD128" s="241">
        <f>IF(BD$32="",IF(BD$31="",(SUMIF(S!$HC$15:$HL$15,'Ciclo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Semaforico'!BD$30,O!$HC103:$HL103))*BD$31),(SUMIF(S!$HC$15:$HL$15,'Ciclo Semaforico'!BD$32,S!$HC103:$HL103)+SUMIF(N!$HC$15:$HL$15,'Ciclo Semaforico'!BD$32,N!$HC103:$HL103)+SUMIF(E!$HC$15:$HL$15,'Ciclo Semaforico'!BD$32,E!$HC103:$HL103)+SUMIF(O!$HC$15:$HL$15,'Ciclo Semaforico'!BD$32,O!$HC103:$HL103))-IF(BD$31="",(SUMIF(S!$HC$15:$HL$15,'Ciclo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Semaforico'!BD$30,O!$HC103:$HL103))*BD$31))</f>
        <v>0</v>
      </c>
      <c r="BE128" s="241">
        <f>IF(BE$32="",IF(BE$31="",(SUMIF(S!$HC$15:$HL$15,'Ciclo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Semaforico'!BE$30,O!$HC103:$HL103))*BE$31),(SUMIF(S!$HC$15:$HL$15,'Ciclo Semaforico'!BE$32,S!$HC103:$HL103)+SUMIF(N!$HC$15:$HL$15,'Ciclo Semaforico'!BE$32,N!$HC103:$HL103)+SUMIF(E!$HC$15:$HL$15,'Ciclo Semaforico'!BE$32,E!$HC103:$HL103)+SUMIF(O!$HC$15:$HL$15,'Ciclo Semaforico'!BE$32,O!$HC103:$HL103))-IF(BE$31="",(SUMIF(S!$HC$15:$HL$15,'Ciclo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Semaforico'!BE$30,O!$HC103:$HL103))*BE$31))</f>
        <v>0</v>
      </c>
      <c r="BF128" s="241">
        <f>IF(BF$32="",IF(BF$31="",(SUMIF(S!$HC$15:$HL$15,'Ciclo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Semaforico'!BF$30,O!$HC103:$HL103))*BF$31),(SUMIF(S!$HC$15:$HL$15,'Ciclo Semaforico'!BF$32,S!$HC103:$HL103)+SUMIF(N!$HC$15:$HL$15,'Ciclo Semaforico'!BF$32,N!$HC103:$HL103)+SUMIF(E!$HC$15:$HL$15,'Ciclo Semaforico'!BF$32,E!$HC103:$HL103)+SUMIF(O!$HC$15:$HL$15,'Ciclo Semaforico'!BF$32,O!$HC103:$HL103))-IF(BF$31="",(SUMIF(S!$HC$15:$HL$15,'Ciclo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Semaforico'!BF$30,O!$HC103:$HL103))*BF$31))</f>
        <v>0</v>
      </c>
      <c r="BG128" s="241">
        <f>IF(BG$32="",IF(BG$31="",(SUMIF(S!$HC$15:$HL$15,'Ciclo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Semaforico'!BG$30,O!$HC103:$HL103))*BG$31),(SUMIF(S!$HC$15:$HL$15,'Ciclo Semaforico'!BG$32,S!$HC103:$HL103)+SUMIF(N!$HC$15:$HL$15,'Ciclo Semaforico'!BG$32,N!$HC103:$HL103)+SUMIF(E!$HC$15:$HL$15,'Ciclo Semaforico'!BG$32,E!$HC103:$HL103)+SUMIF(O!$HC$15:$HL$15,'Ciclo Semaforico'!BG$32,O!$HC103:$HL103))-IF(BG$31="",(SUMIF(S!$HC$15:$HL$15,'Ciclo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Semaforico'!BG$30,O!$HC103:$HL103))*BG$31))</f>
        <v>0</v>
      </c>
      <c r="BH128" s="241">
        <f>IF(BH$32="",IF(BH$31="",(SUMIF(S!$HC$15:$HL$15,'Ciclo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Semaforico'!BH$30,O!$HC103:$HL103))*BH$31),(SUMIF(S!$HC$15:$HL$15,'Ciclo Semaforico'!BH$32,S!$HC103:$HL103)+SUMIF(N!$HC$15:$HL$15,'Ciclo Semaforico'!BH$32,N!$HC103:$HL103)+SUMIF(E!$HC$15:$HL$15,'Ciclo Semaforico'!BH$32,E!$HC103:$HL103)+SUMIF(O!$HC$15:$HL$15,'Ciclo Semaforico'!BH$32,O!$HC103:$HL103))-IF(BH$31="",(SUMIF(S!$HC$15:$HL$15,'Ciclo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Semaforico'!BH$30,O!$HC103:$HL103))*BH$31))</f>
        <v>0</v>
      </c>
      <c r="BI128" s="241">
        <f>IF(BI$32="",IF(BI$31="",(SUMIF(S!$HC$15:$HL$15,'Ciclo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Semaforico'!BI$30,O!$HC103:$HL103))*BI$31),(SUMIF(S!$HC$15:$HL$15,'Ciclo Semaforico'!BI$32,S!$HC103:$HL103)+SUMIF(N!$HC$15:$HL$15,'Ciclo Semaforico'!BI$32,N!$HC103:$HL103)+SUMIF(E!$HC$15:$HL$15,'Ciclo Semaforico'!BI$32,E!$HC103:$HL103)+SUMIF(O!$HC$15:$HL$15,'Ciclo Semaforico'!BI$32,O!$HC103:$HL103))-IF(BI$31="",(SUMIF(S!$HC$15:$HL$15,'Ciclo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Semaforico'!BI$30,O!$HC103:$HL103))*BI$31))</f>
        <v>0</v>
      </c>
      <c r="BJ128" s="242">
        <f>IF(BJ$32="",IF(BJ$31="",(SUMIF(S!$HC$15:$HL$15,'Ciclo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Semaforico'!BJ$30,O!$HC103:$HL103))*BJ$31),(SUMIF(S!$HC$15:$HL$15,'Ciclo Semaforico'!BJ$32,S!$HC103:$HL103)+SUMIF(N!$HC$15:$HL$15,'Ciclo Semaforico'!BJ$32,N!$HC103:$HL103)+SUMIF(E!$HC$15:$HL$15,'Ciclo Semaforico'!BJ$32,E!$HC103:$HL103)+SUMIF(O!$HC$15:$HL$15,'Ciclo Semaforico'!BJ$32,O!$HC103:$HL103))-IF(BJ$31="",(SUMIF(S!$HC$15:$HL$15,'Ciclo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Semaforico'!BJ$30,O!$HC103:$HL103))*BJ$31))</f>
        <v>0</v>
      </c>
      <c r="BK128" s="240">
        <f>IF(BK$32="",IF(BK$31="",(SUMIF(S!$HC$15:$HL$15,'Ciclo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Semaforico'!BK$30,O!$HC103:$HL103))*BK$31),(SUMIF(S!$HC$15:$HL$15,'Ciclo Semaforico'!BK$32,S!$HC103:$HL103)+SUMIF(N!$HC$15:$HL$15,'Ciclo Semaforico'!BK$32,N!$HC103:$HL103)+SUMIF(E!$HC$15:$HL$15,'Ciclo Semaforico'!BK$32,E!$HC103:$HL103)+SUMIF(O!$HC$15:$HL$15,'Ciclo Semaforico'!BK$32,O!$HC103:$HL103))-IF(BK$31="",(SUMIF(S!$HC$15:$HL$15,'Ciclo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Semaforico'!BK$30,O!$HC103:$HL103))*BK$31))</f>
        <v>0</v>
      </c>
      <c r="BL128" s="241">
        <f>IF(BL$32="",IF(BL$31="",(SUMIF(S!$HC$15:$HL$15,'Ciclo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Semaforico'!BL$30,O!$HC103:$HL103))*BL$31),(SUMIF(S!$HC$15:$HL$15,'Ciclo Semaforico'!BL$32,S!$HC103:$HL103)+SUMIF(N!$HC$15:$HL$15,'Ciclo Semaforico'!BL$32,N!$HC103:$HL103)+SUMIF(E!$HC$15:$HL$15,'Ciclo Semaforico'!BL$32,E!$HC103:$HL103)+SUMIF(O!$HC$15:$HL$15,'Ciclo Semaforico'!BL$32,O!$HC103:$HL103))-IF(BL$31="",(SUMIF(S!$HC$15:$HL$15,'Ciclo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Semaforico'!BL$30,O!$HC103:$HL103))*BL$31))</f>
        <v>0</v>
      </c>
      <c r="BM128" s="241">
        <f>IF(BM$32="",IF(BM$31="",(SUMIF(S!$HC$15:$HL$15,'Ciclo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Semaforico'!BM$30,O!$HC103:$HL103))*BM$31),(SUMIF(S!$HC$15:$HL$15,'Ciclo Semaforico'!BM$32,S!$HC103:$HL103)+SUMIF(N!$HC$15:$HL$15,'Ciclo Semaforico'!BM$32,N!$HC103:$HL103)+SUMIF(E!$HC$15:$HL$15,'Ciclo Semaforico'!BM$32,E!$HC103:$HL103)+SUMIF(O!$HC$15:$HL$15,'Ciclo Semaforico'!BM$32,O!$HC103:$HL103))-IF(BM$31="",(SUMIF(S!$HC$15:$HL$15,'Ciclo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Semaforico'!BM$30,O!$HC103:$HL103))*BM$31))</f>
        <v>0</v>
      </c>
      <c r="BN128" s="241">
        <f>IF(BN$32="",IF(BN$31="",(SUMIF(S!$HC$15:$HL$15,'Ciclo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Semaforico'!BN$30,O!$HC103:$HL103))*BN$31),(SUMIF(S!$HC$15:$HL$15,'Ciclo Semaforico'!BN$32,S!$HC103:$HL103)+SUMIF(N!$HC$15:$HL$15,'Ciclo Semaforico'!BN$32,N!$HC103:$HL103)+SUMIF(E!$HC$15:$HL$15,'Ciclo Semaforico'!BN$32,E!$HC103:$HL103)+SUMIF(O!$HC$15:$HL$15,'Ciclo Semaforico'!BN$32,O!$HC103:$HL103))-IF(BN$31="",(SUMIF(S!$HC$15:$HL$15,'Ciclo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Semaforico'!BN$30,O!$HC103:$HL103))*BN$31))</f>
        <v>0</v>
      </c>
      <c r="BO128" s="241">
        <f>IF(BO$32="",IF(BO$31="",(SUMIF(S!$HC$15:$HL$15,'Ciclo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Semaforico'!BO$30,O!$HC103:$HL103))*BO$31),(SUMIF(S!$HC$15:$HL$15,'Ciclo Semaforico'!BO$32,S!$HC103:$HL103)+SUMIF(N!$HC$15:$HL$15,'Ciclo Semaforico'!BO$32,N!$HC103:$HL103)+SUMIF(E!$HC$15:$HL$15,'Ciclo Semaforico'!BO$32,E!$HC103:$HL103)+SUMIF(O!$HC$15:$HL$15,'Ciclo Semaforico'!BO$32,O!$HC103:$HL103))-IF(BO$31="",(SUMIF(S!$HC$15:$HL$15,'Ciclo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Semaforico'!BO$30,O!$HC103:$HL103))*BO$31))</f>
        <v>0</v>
      </c>
      <c r="BP128" s="241">
        <f>IF(BP$32="",IF(BP$31="",(SUMIF(S!$HC$15:$HL$15,'Ciclo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Semaforico'!BP$30,O!$HC103:$HL103))*BP$31),(SUMIF(S!$HC$15:$HL$15,'Ciclo Semaforico'!BP$32,S!$HC103:$HL103)+SUMIF(N!$HC$15:$HL$15,'Ciclo Semaforico'!BP$32,N!$HC103:$HL103)+SUMIF(E!$HC$15:$HL$15,'Ciclo Semaforico'!BP$32,E!$HC103:$HL103)+SUMIF(O!$HC$15:$HL$15,'Ciclo Semaforico'!BP$32,O!$HC103:$HL103))-IF(BP$31="",(SUMIF(S!$HC$15:$HL$15,'Ciclo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Semaforico'!BP$30,O!$HC103:$HL103))*BP$31))</f>
        <v>0</v>
      </c>
      <c r="BQ128" s="241">
        <f>IF(BQ$32="",IF(BQ$31="",(SUMIF(S!$HC$15:$HL$15,'Ciclo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Semaforico'!BQ$30,O!$HC103:$HL103))*BQ$31),(SUMIF(S!$HC$15:$HL$15,'Ciclo Semaforico'!BQ$32,S!$HC103:$HL103)+SUMIF(N!$HC$15:$HL$15,'Ciclo Semaforico'!BQ$32,N!$HC103:$HL103)+SUMIF(E!$HC$15:$HL$15,'Ciclo Semaforico'!BQ$32,E!$HC103:$HL103)+SUMIF(O!$HC$15:$HL$15,'Ciclo Semaforico'!BQ$32,O!$HC103:$HL103))-IF(BQ$31="",(SUMIF(S!$HC$15:$HL$15,'Ciclo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Semaforico'!BQ$30,O!$HC103:$HL103))*BQ$31))</f>
        <v>0</v>
      </c>
      <c r="BR128" s="241">
        <f>IF(BR$32="",IF(BR$31="",(SUMIF(S!$HC$15:$HL$15,'Ciclo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Semaforico'!BR$30,O!$HC103:$HL103))*BR$31),(SUMIF(S!$HC$15:$HL$15,'Ciclo Semaforico'!BR$32,S!$HC103:$HL103)+SUMIF(N!$HC$15:$HL$15,'Ciclo Semaforico'!BR$32,N!$HC103:$HL103)+SUMIF(E!$HC$15:$HL$15,'Ciclo Semaforico'!BR$32,E!$HC103:$HL103)+SUMIF(O!$HC$15:$HL$15,'Ciclo Semaforico'!BR$32,O!$HC103:$HL103))-IF(BR$31="",(SUMIF(S!$HC$15:$HL$15,'Ciclo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Semaforico'!BR$30,O!$HC103:$HL103))*BR$31))</f>
        <v>0</v>
      </c>
      <c r="BS128" s="241">
        <f>IF(BS$32="",IF(BS$31="",(SUMIF(S!$HC$15:$HL$15,'Ciclo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Semaforico'!BS$30,O!$HC103:$HL103))*BS$31),(SUMIF(S!$HC$15:$HL$15,'Ciclo Semaforico'!BS$32,S!$HC103:$HL103)+SUMIF(N!$HC$15:$HL$15,'Ciclo Semaforico'!BS$32,N!$HC103:$HL103)+SUMIF(E!$HC$15:$HL$15,'Ciclo Semaforico'!BS$32,E!$HC103:$HL103)+SUMIF(O!$HC$15:$HL$15,'Ciclo Semaforico'!BS$32,O!$HC103:$HL103))-IF(BS$31="",(SUMIF(S!$HC$15:$HL$15,'Ciclo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Semaforico'!BS$30,O!$HC103:$HL103))*BS$31))</f>
        <v>0</v>
      </c>
      <c r="BT128" s="241">
        <f>IF(BT$32="",IF(BT$31="",(SUMIF(S!$HC$15:$HL$15,'Ciclo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Semaforico'!BT$30,O!$HC103:$HL103))*BT$31),(SUMIF(S!$HC$15:$HL$15,'Ciclo Semaforico'!BT$32,S!$HC103:$HL103)+SUMIF(N!$HC$15:$HL$15,'Ciclo Semaforico'!BT$32,N!$HC103:$HL103)+SUMIF(E!$HC$15:$HL$15,'Ciclo Semaforico'!BT$32,E!$HC103:$HL103)+SUMIF(O!$HC$15:$HL$15,'Ciclo Semaforico'!BT$32,O!$HC103:$HL103))-IF(BT$31="",(SUMIF(S!$HC$15:$HL$15,'Ciclo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Semaforico'!BT$30,O!$HC103:$HL103))*BT$31))</f>
        <v>0</v>
      </c>
      <c r="BU128" s="241">
        <f>IF(BU$32="",IF(BU$31="",(SUMIF(S!$HC$15:$HL$15,'Ciclo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Semaforico'!BU$30,O!$HC103:$HL103))*BU$31),(SUMIF(S!$HC$15:$HL$15,'Ciclo Semaforico'!BU$32,S!$HC103:$HL103)+SUMIF(N!$HC$15:$HL$15,'Ciclo Semaforico'!BU$32,N!$HC103:$HL103)+SUMIF(E!$HC$15:$HL$15,'Ciclo Semaforico'!BU$32,E!$HC103:$HL103)+SUMIF(O!$HC$15:$HL$15,'Ciclo Semaforico'!BU$32,O!$HC103:$HL103))-IF(BU$31="",(SUMIF(S!$HC$15:$HL$15,'Ciclo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Semaforico'!BU$30,O!$HC103:$HL103))*BU$31))</f>
        <v>0</v>
      </c>
      <c r="BV128" s="242">
        <f>IF(BV$32="",IF(BV$31="",(SUMIF(S!$HC$15:$HL$15,'Ciclo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Semaforico'!BV$30,O!$HC103:$HL103))*BV$31),(SUMIF(S!$HC$15:$HL$15,'Ciclo Semaforico'!BV$32,S!$HC103:$HL103)+SUMIF(N!$HC$15:$HL$15,'Ciclo Semaforico'!BV$32,N!$HC103:$HL103)+SUMIF(E!$HC$15:$HL$15,'Ciclo Semaforico'!BV$32,E!$HC103:$HL103)+SUMIF(O!$HC$15:$HL$15,'Ciclo Semaforico'!BV$32,O!$HC103:$HL103))-IF(BV$31="",(SUMIF(S!$HC$15:$HL$15,'Ciclo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Semaforico'!BV$30,O!$HC103:$HL103))*BV$31))</f>
        <v>0</v>
      </c>
      <c r="BW128" s="240">
        <f>IF(BW$32="",IF(BW$31="",(SUMIF(S!$HC$15:$HL$15,'Ciclo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Semaforico'!BW$30,O!$HC103:$HL103))*BW$31),(SUMIF(S!$HC$15:$HL$15,'Ciclo Semaforico'!BW$32,S!$HC103:$HL103)+SUMIF(N!$HC$15:$HL$15,'Ciclo Semaforico'!BW$32,N!$HC103:$HL103)+SUMIF(E!$HC$15:$HL$15,'Ciclo Semaforico'!BW$32,E!$HC103:$HL103)+SUMIF(O!$HC$15:$HL$15,'Ciclo Semaforico'!BW$32,O!$HC103:$HL103))-IF(BW$31="",(SUMIF(S!$HC$15:$HL$15,'Ciclo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Semaforico'!BW$30,O!$HC103:$HL103))*BW$31))</f>
        <v>0</v>
      </c>
      <c r="BX128" s="241">
        <f>IF(BX$32="",IF(BX$31="",(SUMIF(S!$HC$15:$HL$15,'Ciclo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Semaforico'!BX$30,O!$HC103:$HL103))*BX$31),(SUMIF(S!$HC$15:$HL$15,'Ciclo Semaforico'!BX$32,S!$HC103:$HL103)+SUMIF(N!$HC$15:$HL$15,'Ciclo Semaforico'!BX$32,N!$HC103:$HL103)+SUMIF(E!$HC$15:$HL$15,'Ciclo Semaforico'!BX$32,E!$HC103:$HL103)+SUMIF(O!$HC$15:$HL$15,'Ciclo Semaforico'!BX$32,O!$HC103:$HL103))-IF(BX$31="",(SUMIF(S!$HC$15:$HL$15,'Ciclo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Semaforico'!BX$30,O!$HC103:$HL103))*BX$31))</f>
        <v>0</v>
      </c>
      <c r="BY128" s="241">
        <f>IF(BY$32="",IF(BY$31="",(SUMIF(S!$HC$15:$HL$15,'Ciclo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Semaforico'!BY$30,O!$HC103:$HL103))*BY$31),(SUMIF(S!$HC$15:$HL$15,'Ciclo Semaforico'!BY$32,S!$HC103:$HL103)+SUMIF(N!$HC$15:$HL$15,'Ciclo Semaforico'!BY$32,N!$HC103:$HL103)+SUMIF(E!$HC$15:$HL$15,'Ciclo Semaforico'!BY$32,E!$HC103:$HL103)+SUMIF(O!$HC$15:$HL$15,'Ciclo Semaforico'!BY$32,O!$HC103:$HL103))-IF(BY$31="",(SUMIF(S!$HC$15:$HL$15,'Ciclo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Semaforico'!BY$30,O!$HC103:$HL103))*BY$31))</f>
        <v>0</v>
      </c>
      <c r="BZ128" s="241">
        <f>IF(BZ$32="",IF(BZ$31="",(SUMIF(S!$HC$15:$HL$15,'Ciclo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Semaforico'!BZ$30,O!$HC103:$HL103))*BZ$31),(SUMIF(S!$HC$15:$HL$15,'Ciclo Semaforico'!BZ$32,S!$HC103:$HL103)+SUMIF(N!$HC$15:$HL$15,'Ciclo Semaforico'!BZ$32,N!$HC103:$HL103)+SUMIF(E!$HC$15:$HL$15,'Ciclo Semaforico'!BZ$32,E!$HC103:$HL103)+SUMIF(O!$HC$15:$HL$15,'Ciclo Semaforico'!BZ$32,O!$HC103:$HL103))-IF(BZ$31="",(SUMIF(S!$HC$15:$HL$15,'Ciclo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Semaforico'!BZ$30,O!$HC103:$HL103))*BZ$31))</f>
        <v>0</v>
      </c>
      <c r="CA128" s="241">
        <f>IF(CA$32="",IF(CA$31="",(SUMIF(S!$HC$15:$HL$15,'Ciclo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Semaforico'!CA$30,O!$HC103:$HL103))*CA$31),(SUMIF(S!$HC$15:$HL$15,'Ciclo Semaforico'!CA$32,S!$HC103:$HL103)+SUMIF(N!$HC$15:$HL$15,'Ciclo Semaforico'!CA$32,N!$HC103:$HL103)+SUMIF(E!$HC$15:$HL$15,'Ciclo Semaforico'!CA$32,E!$HC103:$HL103)+SUMIF(O!$HC$15:$HL$15,'Ciclo Semaforico'!CA$32,O!$HC103:$HL103))-IF(CA$31="",(SUMIF(S!$HC$15:$HL$15,'Ciclo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Semaforico'!CA$30,O!$HC103:$HL103))*CA$31))</f>
        <v>0</v>
      </c>
      <c r="CB128" s="241">
        <f>IF(CB$32="",IF(CB$31="",(SUMIF(S!$HC$15:$HL$15,'Ciclo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Semaforico'!CB$30,O!$HC103:$HL103))*CB$31),(SUMIF(S!$HC$15:$HL$15,'Ciclo Semaforico'!CB$32,S!$HC103:$HL103)+SUMIF(N!$HC$15:$HL$15,'Ciclo Semaforico'!CB$32,N!$HC103:$HL103)+SUMIF(E!$HC$15:$HL$15,'Ciclo Semaforico'!CB$32,E!$HC103:$HL103)+SUMIF(O!$HC$15:$HL$15,'Ciclo Semaforico'!CB$32,O!$HC103:$HL103))-IF(CB$31="",(SUMIF(S!$HC$15:$HL$15,'Ciclo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Semaforico'!CB$30,O!$HC103:$HL103))*CB$31))</f>
        <v>0</v>
      </c>
      <c r="CC128" s="241">
        <f>IF(CC$32="",IF(CC$31="",(SUMIF(S!$HC$15:$HL$15,'Ciclo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Semaforico'!CC$30,O!$HC103:$HL103))*CC$31),(SUMIF(S!$HC$15:$HL$15,'Ciclo Semaforico'!CC$32,S!$HC103:$HL103)+SUMIF(N!$HC$15:$HL$15,'Ciclo Semaforico'!CC$32,N!$HC103:$HL103)+SUMIF(E!$HC$15:$HL$15,'Ciclo Semaforico'!CC$32,E!$HC103:$HL103)+SUMIF(O!$HC$15:$HL$15,'Ciclo Semaforico'!CC$32,O!$HC103:$HL103))-IF(CC$31="",(SUMIF(S!$HC$15:$HL$15,'Ciclo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Semaforico'!CC$30,O!$HC103:$HL103))*CC$31))</f>
        <v>0</v>
      </c>
      <c r="CD128" s="241">
        <f>IF(CD$32="",IF(CD$31="",(SUMIF(S!$HC$15:$HL$15,'Ciclo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Semaforico'!CD$30,O!$HC103:$HL103))*CD$31),(SUMIF(S!$HC$15:$HL$15,'Ciclo Semaforico'!CD$32,S!$HC103:$HL103)+SUMIF(N!$HC$15:$HL$15,'Ciclo Semaforico'!CD$32,N!$HC103:$HL103)+SUMIF(E!$HC$15:$HL$15,'Ciclo Semaforico'!CD$32,E!$HC103:$HL103)+SUMIF(O!$HC$15:$HL$15,'Ciclo Semaforico'!CD$32,O!$HC103:$HL103))-IF(CD$31="",(SUMIF(S!$HC$15:$HL$15,'Ciclo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Semaforico'!CD$30,O!$HC103:$HL103))*CD$31))</f>
        <v>0</v>
      </c>
      <c r="CE128" s="241">
        <f>IF(CE$32="",IF(CE$31="",(SUMIF(S!$HC$15:$HL$15,'Ciclo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Semaforico'!CE$30,O!$HC103:$HL103))*CE$31),(SUMIF(S!$HC$15:$HL$15,'Ciclo Semaforico'!CE$32,S!$HC103:$HL103)+SUMIF(N!$HC$15:$HL$15,'Ciclo Semaforico'!CE$32,N!$HC103:$HL103)+SUMIF(E!$HC$15:$HL$15,'Ciclo Semaforico'!CE$32,E!$HC103:$HL103)+SUMIF(O!$HC$15:$HL$15,'Ciclo Semaforico'!CE$32,O!$HC103:$HL103))-IF(CE$31="",(SUMIF(S!$HC$15:$HL$15,'Ciclo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Semaforico'!CE$30,O!$HC103:$HL103))*CE$31))</f>
        <v>0</v>
      </c>
      <c r="CF128" s="241">
        <f>IF(CF$32="",IF(CF$31="",(SUMIF(S!$HC$15:$HL$15,'Ciclo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Semaforico'!CF$30,O!$HC103:$HL103))*CF$31),(SUMIF(S!$HC$15:$HL$15,'Ciclo Semaforico'!CF$32,S!$HC103:$HL103)+SUMIF(N!$HC$15:$HL$15,'Ciclo Semaforico'!CF$32,N!$HC103:$HL103)+SUMIF(E!$HC$15:$HL$15,'Ciclo Semaforico'!CF$32,E!$HC103:$HL103)+SUMIF(O!$HC$15:$HL$15,'Ciclo Semaforico'!CF$32,O!$HC103:$HL103))-IF(CF$31="",(SUMIF(S!$HC$15:$HL$15,'Ciclo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Semaforico'!CF$30,O!$HC103:$HL103))*CF$31))</f>
        <v>0</v>
      </c>
      <c r="CG128" s="241">
        <f>IF(CG$32="",IF(CG$31="",(SUMIF(S!$HC$15:$HL$15,'Ciclo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Semaforico'!CG$30,O!$HC103:$HL103))*CG$31),(SUMIF(S!$HC$15:$HL$15,'Ciclo Semaforico'!CG$32,S!$HC103:$HL103)+SUMIF(N!$HC$15:$HL$15,'Ciclo Semaforico'!CG$32,N!$HC103:$HL103)+SUMIF(E!$HC$15:$HL$15,'Ciclo Semaforico'!CG$32,E!$HC103:$HL103)+SUMIF(O!$HC$15:$HL$15,'Ciclo Semaforico'!CG$32,O!$HC103:$HL103))-IF(CG$31="",(SUMIF(S!$HC$15:$HL$15,'Ciclo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Semaforico'!CG$30,O!$HC103:$HL103))*CG$31))</f>
        <v>0</v>
      </c>
      <c r="CH128" s="242">
        <f>IF(CH$32="",IF(CH$31="",(SUMIF(S!$HC$15:$HL$15,'Ciclo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Semaforico'!CH$30,O!$HC103:$HL103))*CH$31),(SUMIF(S!$HC$15:$HL$15,'Ciclo Semaforico'!CH$32,S!$HC103:$HL103)+SUMIF(N!$HC$15:$HL$15,'Ciclo Semaforico'!CH$32,N!$HC103:$HL103)+SUMIF(E!$HC$15:$HL$15,'Ciclo Semaforico'!CH$32,E!$HC103:$HL103)+SUMIF(O!$HC$15:$HL$15,'Ciclo Semaforico'!CH$32,O!$HC103:$HL103))-IF(CH$31="",(SUMIF(S!$HC$15:$HL$15,'Ciclo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Semaforico'!CH$30,O!$HC103:$HL103))*CH$31))</f>
        <v>0</v>
      </c>
      <c r="CI128" s="240" t="e">
        <f t="shared" si="339"/>
        <v>#REF!</v>
      </c>
      <c r="CJ128" s="241" t="e">
        <f t="shared" si="340"/>
        <v>#REF!</v>
      </c>
      <c r="CK128" s="241" t="e">
        <f t="shared" si="341"/>
        <v>#REF!</v>
      </c>
      <c r="CL128" s="241" t="e">
        <f t="shared" si="342"/>
        <v>#REF!</v>
      </c>
      <c r="CM128" s="241" t="e">
        <f t="shared" si="343"/>
        <v>#REF!</v>
      </c>
      <c r="CN128" s="241" t="e">
        <f t="shared" si="344"/>
        <v>#REF!</v>
      </c>
      <c r="CO128" s="241" t="e">
        <f t="shared" si="345"/>
        <v>#REF!</v>
      </c>
      <c r="CP128" s="241" t="e">
        <f t="shared" si="346"/>
        <v>#REF!</v>
      </c>
      <c r="CQ128" s="241" t="e">
        <f t="shared" si="347"/>
        <v>#REF!</v>
      </c>
      <c r="CR128" s="241" t="e">
        <f t="shared" si="348"/>
        <v>#REF!</v>
      </c>
      <c r="CS128" s="241" t="e">
        <f t="shared" si="349"/>
        <v>#REF!</v>
      </c>
      <c r="CT128" s="242">
        <f t="shared" si="350"/>
        <v>0</v>
      </c>
      <c r="CU128" s="240" t="e">
        <f t="shared" si="351"/>
        <v>#REF!</v>
      </c>
      <c r="CV128" s="241" t="e">
        <f t="shared" si="352"/>
        <v>#REF!</v>
      </c>
      <c r="CW128" s="241" t="e">
        <f t="shared" si="353"/>
        <v>#REF!</v>
      </c>
      <c r="CX128" s="241">
        <f t="shared" si="354"/>
        <v>0</v>
      </c>
      <c r="CY128" s="241">
        <f t="shared" si="355"/>
        <v>0</v>
      </c>
      <c r="CZ128" s="241">
        <f t="shared" si="356"/>
        <v>0</v>
      </c>
      <c r="DA128" s="241">
        <f t="shared" si="357"/>
        <v>0</v>
      </c>
      <c r="DB128" s="241">
        <f t="shared" si="358"/>
        <v>0</v>
      </c>
      <c r="DC128" s="241">
        <f t="shared" si="359"/>
        <v>0</v>
      </c>
      <c r="DD128" s="241">
        <f t="shared" si="360"/>
        <v>0</v>
      </c>
      <c r="DE128" s="241">
        <f t="shared" si="361"/>
        <v>0</v>
      </c>
      <c r="DF128" s="242">
        <f t="shared" si="362"/>
        <v>0</v>
      </c>
      <c r="DG128" s="240">
        <f t="shared" si="363"/>
        <v>0</v>
      </c>
      <c r="DH128" s="241">
        <f t="shared" si="364"/>
        <v>0</v>
      </c>
      <c r="DI128" s="241">
        <f t="shared" si="365"/>
        <v>0</v>
      </c>
      <c r="DJ128" s="241">
        <f t="shared" si="366"/>
        <v>0</v>
      </c>
      <c r="DK128" s="241">
        <f t="shared" si="367"/>
        <v>0</v>
      </c>
      <c r="DL128" s="241">
        <f t="shared" si="368"/>
        <v>0</v>
      </c>
      <c r="DM128" s="241">
        <f t="shared" si="369"/>
        <v>0</v>
      </c>
      <c r="DN128" s="241">
        <f t="shared" si="370"/>
        <v>0</v>
      </c>
      <c r="DO128" s="241">
        <f t="shared" si="371"/>
        <v>0</v>
      </c>
      <c r="DP128" s="241">
        <f t="shared" si="372"/>
        <v>0</v>
      </c>
      <c r="DQ128" s="241">
        <f t="shared" si="373"/>
        <v>0</v>
      </c>
      <c r="DR128" s="242">
        <f t="shared" si="374"/>
        <v>0</v>
      </c>
      <c r="DS128" s="240">
        <f t="shared" si="375"/>
        <v>0</v>
      </c>
      <c r="DT128" s="241">
        <f t="shared" si="376"/>
        <v>0</v>
      </c>
      <c r="DU128" s="241">
        <f t="shared" si="377"/>
        <v>0</v>
      </c>
      <c r="DV128" s="241">
        <f t="shared" si="378"/>
        <v>0</v>
      </c>
      <c r="DW128" s="241">
        <f t="shared" si="379"/>
        <v>0</v>
      </c>
      <c r="DX128" s="241">
        <f t="shared" si="380"/>
        <v>0</v>
      </c>
      <c r="DY128" s="241">
        <f t="shared" si="381"/>
        <v>0</v>
      </c>
      <c r="DZ128" s="241">
        <f t="shared" si="382"/>
        <v>0</v>
      </c>
      <c r="EA128" s="241">
        <f t="shared" si="383"/>
        <v>0</v>
      </c>
      <c r="EB128" s="241">
        <f t="shared" si="384"/>
        <v>0</v>
      </c>
      <c r="EC128" s="241">
        <f t="shared" si="385"/>
        <v>0</v>
      </c>
      <c r="ED128" s="242">
        <f t="shared" si="386"/>
        <v>0</v>
      </c>
      <c r="EE128" s="240">
        <f t="shared" si="387"/>
        <v>0</v>
      </c>
      <c r="EF128" s="241">
        <f t="shared" si="388"/>
        <v>0</v>
      </c>
      <c r="EG128" s="241">
        <f t="shared" si="389"/>
        <v>0</v>
      </c>
      <c r="EH128" s="241">
        <f t="shared" si="390"/>
        <v>0</v>
      </c>
      <c r="EI128" s="241">
        <f t="shared" si="391"/>
        <v>0</v>
      </c>
      <c r="EJ128" s="241">
        <f t="shared" si="392"/>
        <v>0</v>
      </c>
      <c r="EK128" s="241">
        <f t="shared" si="393"/>
        <v>0</v>
      </c>
      <c r="EL128" s="241">
        <f t="shared" si="394"/>
        <v>0</v>
      </c>
      <c r="EM128" s="241">
        <f t="shared" si="395"/>
        <v>0</v>
      </c>
      <c r="EN128" s="241">
        <f t="shared" si="396"/>
        <v>0</v>
      </c>
      <c r="EO128" s="241">
        <f t="shared" si="397"/>
        <v>0</v>
      </c>
      <c r="EP128" s="242">
        <f t="shared" si="398"/>
        <v>0</v>
      </c>
      <c r="EQ128" s="251" t="e">
        <f t="shared" si="399"/>
        <v>#REF!</v>
      </c>
      <c r="ER128" s="252" t="e">
        <f t="shared" si="400"/>
        <v>#REF!</v>
      </c>
      <c r="ES128" s="252" t="e">
        <f t="shared" si="401"/>
        <v>#REF!</v>
      </c>
      <c r="ET128" s="252" t="e">
        <f t="shared" si="402"/>
        <v>#REF!</v>
      </c>
      <c r="EU128" s="252" t="e">
        <f t="shared" si="403"/>
        <v>#REF!</v>
      </c>
      <c r="EV128" s="252" t="e">
        <f t="shared" si="404"/>
        <v>#REF!</v>
      </c>
      <c r="EW128" s="252" t="e">
        <f t="shared" si="405"/>
        <v>#REF!</v>
      </c>
      <c r="EX128" s="252" t="e">
        <f t="shared" si="406"/>
        <v>#REF!</v>
      </c>
      <c r="EY128" s="252" t="e">
        <f t="shared" si="407"/>
        <v>#REF!</v>
      </c>
      <c r="EZ128" s="252" t="e">
        <f t="shared" si="408"/>
        <v>#REF!</v>
      </c>
      <c r="FA128" s="252" t="e">
        <f t="shared" si="409"/>
        <v>#REF!</v>
      </c>
      <c r="FB128" s="253" t="str">
        <f t="shared" si="410"/>
        <v/>
      </c>
      <c r="FC128" s="251" t="e">
        <f t="shared" si="411"/>
        <v>#REF!</v>
      </c>
      <c r="FD128" s="252" t="e">
        <f t="shared" si="412"/>
        <v>#REF!</v>
      </c>
      <c r="FE128" s="252" t="e">
        <f t="shared" si="413"/>
        <v>#REF!</v>
      </c>
      <c r="FF128" s="252" t="str">
        <f t="shared" si="414"/>
        <v/>
      </c>
      <c r="FG128" s="252" t="str">
        <f t="shared" si="415"/>
        <v/>
      </c>
      <c r="FH128" s="252" t="str">
        <f t="shared" si="416"/>
        <v/>
      </c>
      <c r="FI128" s="252" t="str">
        <f t="shared" si="417"/>
        <v/>
      </c>
      <c r="FJ128" s="252" t="str">
        <f t="shared" si="418"/>
        <v/>
      </c>
      <c r="FK128" s="252" t="str">
        <f t="shared" si="419"/>
        <v/>
      </c>
      <c r="FL128" s="252" t="str">
        <f t="shared" si="420"/>
        <v/>
      </c>
      <c r="FM128" s="252" t="str">
        <f t="shared" si="421"/>
        <v/>
      </c>
      <c r="FN128" s="253" t="str">
        <f t="shared" si="422"/>
        <v/>
      </c>
      <c r="FO128" s="251" t="str">
        <f t="shared" si="423"/>
        <v/>
      </c>
      <c r="FP128" s="252" t="str">
        <f t="shared" si="424"/>
        <v/>
      </c>
      <c r="FQ128" s="252" t="str">
        <f t="shared" si="425"/>
        <v/>
      </c>
      <c r="FR128" s="252" t="str">
        <f t="shared" si="426"/>
        <v/>
      </c>
      <c r="FS128" s="252" t="str">
        <f t="shared" si="427"/>
        <v/>
      </c>
      <c r="FT128" s="252" t="str">
        <f t="shared" si="428"/>
        <v/>
      </c>
      <c r="FU128" s="252" t="str">
        <f t="shared" si="429"/>
        <v/>
      </c>
      <c r="FV128" s="252" t="str">
        <f t="shared" si="430"/>
        <v/>
      </c>
      <c r="FW128" s="252" t="str">
        <f t="shared" si="431"/>
        <v/>
      </c>
      <c r="FX128" s="252" t="str">
        <f t="shared" si="432"/>
        <v/>
      </c>
      <c r="FY128" s="252" t="str">
        <f t="shared" si="433"/>
        <v/>
      </c>
      <c r="FZ128" s="253" t="str">
        <f t="shared" si="434"/>
        <v/>
      </c>
      <c r="GA128" s="251" t="str">
        <f t="shared" si="435"/>
        <v/>
      </c>
      <c r="GB128" s="252" t="str">
        <f t="shared" si="436"/>
        <v/>
      </c>
      <c r="GC128" s="252" t="str">
        <f t="shared" si="437"/>
        <v/>
      </c>
      <c r="GD128" s="252" t="str">
        <f t="shared" si="438"/>
        <v/>
      </c>
      <c r="GE128" s="252" t="str">
        <f t="shared" si="439"/>
        <v/>
      </c>
      <c r="GF128" s="252" t="str">
        <f t="shared" si="440"/>
        <v/>
      </c>
      <c r="GG128" s="252" t="str">
        <f t="shared" si="441"/>
        <v/>
      </c>
      <c r="GH128" s="252" t="str">
        <f t="shared" si="442"/>
        <v/>
      </c>
      <c r="GI128" s="252" t="str">
        <f t="shared" si="443"/>
        <v/>
      </c>
      <c r="GJ128" s="252" t="str">
        <f t="shared" si="444"/>
        <v/>
      </c>
      <c r="GK128" s="252" t="str">
        <f t="shared" si="445"/>
        <v/>
      </c>
      <c r="GL128" s="253" t="str">
        <f t="shared" si="446"/>
        <v/>
      </c>
      <c r="GM128" s="251" t="str">
        <f t="shared" si="447"/>
        <v/>
      </c>
      <c r="GN128" s="252" t="str">
        <f t="shared" si="448"/>
        <v/>
      </c>
      <c r="GO128" s="252" t="str">
        <f t="shared" si="449"/>
        <v/>
      </c>
      <c r="GP128" s="252" t="str">
        <f t="shared" si="450"/>
        <v/>
      </c>
      <c r="GQ128" s="252" t="str">
        <f t="shared" si="451"/>
        <v/>
      </c>
      <c r="GR128" s="252" t="str">
        <f t="shared" si="452"/>
        <v/>
      </c>
      <c r="GS128" s="252" t="str">
        <f t="shared" si="453"/>
        <v/>
      </c>
      <c r="GT128" s="252" t="str">
        <f t="shared" si="454"/>
        <v/>
      </c>
      <c r="GU128" s="252" t="str">
        <f t="shared" si="455"/>
        <v/>
      </c>
      <c r="GV128" s="252" t="str">
        <f t="shared" si="456"/>
        <v/>
      </c>
      <c r="GW128" s="252" t="str">
        <f t="shared" si="457"/>
        <v/>
      </c>
      <c r="GX128" s="253" t="str">
        <f t="shared" si="458"/>
        <v/>
      </c>
      <c r="GY128" s="248" t="e">
        <f t="shared" si="468"/>
        <v>#REF!</v>
      </c>
      <c r="GZ128" s="249" t="e">
        <f t="shared" si="468"/>
        <v>#REF!</v>
      </c>
      <c r="HA128" s="249">
        <f t="shared" si="468"/>
        <v>0</v>
      </c>
      <c r="HB128" s="249">
        <f t="shared" si="468"/>
        <v>0</v>
      </c>
      <c r="HC128" s="249">
        <f t="shared" si="468"/>
        <v>0</v>
      </c>
      <c r="HD128" s="249">
        <f t="shared" si="468"/>
        <v>0</v>
      </c>
      <c r="HE128" s="249">
        <f t="shared" si="468"/>
        <v>0</v>
      </c>
      <c r="HF128" s="250">
        <f t="shared" si="459"/>
        <v>0</v>
      </c>
      <c r="HG128" s="248" t="e">
        <f t="shared" si="469"/>
        <v>#REF!</v>
      </c>
      <c r="HH128" s="249" t="e">
        <f t="shared" si="469"/>
        <v>#REF!</v>
      </c>
      <c r="HI128" s="249">
        <f t="shared" si="469"/>
        <v>0</v>
      </c>
      <c r="HJ128" s="249">
        <f t="shared" si="469"/>
        <v>0</v>
      </c>
      <c r="HK128" s="249">
        <f t="shared" si="469"/>
        <v>0</v>
      </c>
      <c r="HL128" s="249">
        <f t="shared" si="469"/>
        <v>0</v>
      </c>
      <c r="HM128" s="249">
        <f t="shared" si="469"/>
        <v>0</v>
      </c>
      <c r="HN128" s="250">
        <f t="shared" si="469"/>
        <v>0</v>
      </c>
      <c r="HO128" s="248">
        <f t="shared" si="470"/>
        <v>0</v>
      </c>
      <c r="HP128" s="249">
        <f t="shared" si="470"/>
        <v>0</v>
      </c>
      <c r="HQ128" s="249">
        <f t="shared" si="470"/>
        <v>0</v>
      </c>
      <c r="HR128" s="249">
        <f t="shared" si="470"/>
        <v>0</v>
      </c>
      <c r="HS128" s="249">
        <f t="shared" si="470"/>
        <v>0</v>
      </c>
      <c r="HT128" s="249">
        <f t="shared" si="470"/>
        <v>0</v>
      </c>
      <c r="HU128" s="249">
        <f t="shared" si="470"/>
        <v>0</v>
      </c>
      <c r="HV128" s="250">
        <f t="shared" si="470"/>
        <v>0</v>
      </c>
      <c r="HW128" s="248">
        <f t="shared" si="471"/>
        <v>0</v>
      </c>
      <c r="HX128" s="249">
        <f t="shared" si="471"/>
        <v>0</v>
      </c>
      <c r="HY128" s="249">
        <f t="shared" si="471"/>
        <v>0</v>
      </c>
      <c r="HZ128" s="249">
        <f t="shared" si="471"/>
        <v>0</v>
      </c>
      <c r="IA128" s="249">
        <f t="shared" si="471"/>
        <v>0</v>
      </c>
      <c r="IB128" s="249">
        <f t="shared" si="471"/>
        <v>0</v>
      </c>
      <c r="IC128" s="249">
        <f t="shared" si="471"/>
        <v>0</v>
      </c>
      <c r="ID128" s="250">
        <f t="shared" si="471"/>
        <v>0</v>
      </c>
      <c r="IE128" s="248">
        <f t="shared" si="472"/>
        <v>0</v>
      </c>
      <c r="IF128" s="249">
        <f t="shared" si="472"/>
        <v>0</v>
      </c>
      <c r="IG128" s="249">
        <f t="shared" si="472"/>
        <v>0</v>
      </c>
      <c r="IH128" s="249">
        <f t="shared" si="472"/>
        <v>0</v>
      </c>
      <c r="II128" s="249">
        <f t="shared" si="472"/>
        <v>0</v>
      </c>
      <c r="IJ128" s="249">
        <f t="shared" si="472"/>
        <v>0</v>
      </c>
      <c r="IK128" s="249">
        <f t="shared" si="472"/>
        <v>0</v>
      </c>
      <c r="IL128" s="250">
        <f t="shared" si="472"/>
        <v>0</v>
      </c>
      <c r="IM128" s="251" t="e">
        <f t="shared" si="203"/>
        <v>#REF!</v>
      </c>
      <c r="IN128" s="252" t="e">
        <f t="shared" si="204"/>
        <v>#REF!</v>
      </c>
      <c r="IO128" s="252">
        <f t="shared" si="205"/>
        <v>0</v>
      </c>
      <c r="IP128" s="252">
        <f t="shared" si="206"/>
        <v>0</v>
      </c>
      <c r="IQ128" s="253">
        <f t="shared" si="207"/>
        <v>0</v>
      </c>
      <c r="IR128" s="405" t="e">
        <f t="shared" si="473"/>
        <v>#REF!</v>
      </c>
      <c r="IS128" s="246">
        <f t="shared" si="202"/>
        <v>10</v>
      </c>
      <c r="IT128" s="254" t="e">
        <f t="shared" si="464"/>
        <v>#REF!</v>
      </c>
      <c r="IU128" s="682">
        <v>1800</v>
      </c>
      <c r="IV128" s="410">
        <v>6</v>
      </c>
      <c r="IW128" s="666" t="s">
        <v>265</v>
      </c>
      <c r="IX128" s="667" t="e">
        <f t="shared" si="474"/>
        <v>#REF!</v>
      </c>
      <c r="IY128" s="668" t="e">
        <f t="shared" si="465"/>
        <v>#REF!</v>
      </c>
      <c r="IZ128" s="669">
        <v>3</v>
      </c>
      <c r="JA128" s="670">
        <v>2</v>
      </c>
      <c r="JB128" s="668" t="e">
        <f t="shared" si="466"/>
        <v>#REF!</v>
      </c>
      <c r="JC128" s="669">
        <f t="shared" si="476"/>
        <v>3</v>
      </c>
      <c r="JD128" s="670">
        <f t="shared" si="476"/>
        <v>2</v>
      </c>
      <c r="JE128" s="671" t="e">
        <f t="shared" si="467"/>
        <v>#REF!</v>
      </c>
      <c r="JF128" s="672"/>
      <c r="JG128" s="673"/>
      <c r="JH128" s="671"/>
      <c r="JI128" s="672"/>
      <c r="JJ128" s="673"/>
      <c r="JK128" s="419"/>
      <c r="JL128" s="420"/>
      <c r="JM128" s="421"/>
      <c r="JN128" s="680">
        <v>1</v>
      </c>
      <c r="JO128" s="680">
        <v>1</v>
      </c>
      <c r="JP128" s="680">
        <v>1</v>
      </c>
      <c r="JQ128" s="680">
        <v>1</v>
      </c>
      <c r="JR128" s="681">
        <v>1</v>
      </c>
      <c r="JS128" s="676" t="e">
        <f t="shared" si="201"/>
        <v>#REF!</v>
      </c>
    </row>
    <row r="129" spans="1:279" ht="20.100000000000001" hidden="1" customHeight="1">
      <c r="Y129" s="381" t="e">
        <f>N!IK104</f>
        <v>#REF!</v>
      </c>
      <c r="Z129" s="378" t="s">
        <v>97</v>
      </c>
      <c r="AA129" s="240" t="e">
        <f>IF(AA$32="",IF(AA$31="",(SUMIF(S!$HC$15:$HL$15,'Ciclo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Semaforico'!AA$30,O!$HC104:$HL104))*AA$31),(SUMIF(S!$HC$15:$HL$15,'Ciclo Semaforico'!AA$32,S!$HC104:$HL104)+SUMIF(N!$HC$15:$HL$15,'Ciclo Semaforico'!AA$32,N!$HC104:$HL104)+SUMIF(E!$HC$15:$HL$15,'Ciclo Semaforico'!AA$32,E!$HC104:$HL104)+SUMIF(O!$HC$15:$HL$15,'Ciclo Semaforico'!AA$32,O!$HC104:$HL104))-IF(AA$31="",(SUMIF(S!$HC$15:$HL$15,'Ciclo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Semaforico'!AA$30,O!$HC104:$HL104))*AA$31))</f>
        <v>#REF!</v>
      </c>
      <c r="AB129" s="241" t="e">
        <f>IF(AB$32="",IF(AB$31="",(SUMIF(S!$HC$15:$HL$15,'Ciclo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Semaforico'!AB$30,O!$HC104:$HL104))*AB$31),(SUMIF(S!$HC$15:$HL$15,'Ciclo Semaforico'!AB$32,S!$HC104:$HL104)+SUMIF(N!$HC$15:$HL$15,'Ciclo Semaforico'!AB$32,N!$HC104:$HL104)+SUMIF(E!$HC$15:$HL$15,'Ciclo Semaforico'!AB$32,E!$HC104:$HL104)+SUMIF(O!$HC$15:$HL$15,'Ciclo Semaforico'!AB$32,O!$HC104:$HL104))-IF(AB$31="",(SUMIF(S!$HC$15:$HL$15,'Ciclo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Semaforico'!AB$30,O!$HC104:$HL104))*AB$31))</f>
        <v>#REF!</v>
      </c>
      <c r="AC129" s="241" t="e">
        <f>IF(AC$32="",IF(AC$31="",(SUMIF(S!$HC$15:$HL$15,'Ciclo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Semaforico'!AC$30,O!$HC104:$HL104))*AC$31),(SUMIF(S!$HC$15:$HL$15,'Ciclo Semaforico'!AC$32,S!$HC104:$HL104)+SUMIF(N!$HC$15:$HL$15,'Ciclo Semaforico'!AC$32,N!$HC104:$HL104)+SUMIF(E!$HC$15:$HL$15,'Ciclo Semaforico'!AC$32,E!$HC104:$HL104)+SUMIF(O!$HC$15:$HL$15,'Ciclo Semaforico'!AC$32,O!$HC104:$HL104))-IF(AC$31="",(SUMIF(S!$HC$15:$HL$15,'Ciclo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Semaforico'!AC$30,O!$HC104:$HL104))*AC$31))</f>
        <v>#REF!</v>
      </c>
      <c r="AD129" s="241" t="e">
        <f>IF(AD$32="",IF(AD$31="",(SUMIF(S!$HC$15:$HL$15,'Ciclo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Semaforico'!AD$30,O!$HC104:$HL104))*AD$31),(SUMIF(S!$HC$15:$HL$15,'Ciclo Semaforico'!AD$32,S!$HC104:$HL104)+SUMIF(N!$HC$15:$HL$15,'Ciclo Semaforico'!AD$32,N!$HC104:$HL104)+SUMIF(E!$HC$15:$HL$15,'Ciclo Semaforico'!AD$32,E!$HC104:$HL104)+SUMIF(O!$HC$15:$HL$15,'Ciclo Semaforico'!AD$32,O!$HC104:$HL104))-IF(AD$31="",(SUMIF(S!$HC$15:$HL$15,'Ciclo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Semaforico'!AD$30,O!$HC104:$HL104))*AD$31))</f>
        <v>#REF!</v>
      </c>
      <c r="AE129" s="241" t="e">
        <f>IF(AE$32="",IF(AE$31="",(SUMIF(S!$HC$15:$HL$15,'Ciclo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Semaforico'!AE$30,O!$HC104:$HL104))*AE$31),(SUMIF(S!$HC$15:$HL$15,'Ciclo Semaforico'!AE$32,S!$HC104:$HL104)+SUMIF(N!$HC$15:$HL$15,'Ciclo Semaforico'!AE$32,N!$HC104:$HL104)+SUMIF(E!$HC$15:$HL$15,'Ciclo Semaforico'!AE$32,E!$HC104:$HL104)+SUMIF(O!$HC$15:$HL$15,'Ciclo Semaforico'!AE$32,O!$HC104:$HL104))-IF(AE$31="",(SUMIF(S!$HC$15:$HL$15,'Ciclo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Semaforico'!AE$30,O!$HC104:$HL104))*AE$31))</f>
        <v>#REF!</v>
      </c>
      <c r="AF129" s="241" t="e">
        <f>IF(AF$32="",IF(AF$31="",(SUMIF(S!$HC$15:$HL$15,'Ciclo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Semaforico'!AF$30,O!$HC104:$HL104))*AF$31),(SUMIF(S!$HC$15:$HL$15,'Ciclo Semaforico'!AF$32,S!$HC104:$HL104)+SUMIF(N!$HC$15:$HL$15,'Ciclo Semaforico'!AF$32,N!$HC104:$HL104)+SUMIF(E!$HC$15:$HL$15,'Ciclo Semaforico'!AF$32,E!$HC104:$HL104)+SUMIF(O!$HC$15:$HL$15,'Ciclo Semaforico'!AF$32,O!$HC104:$HL104))-IF(AF$31="",(SUMIF(S!$HC$15:$HL$15,'Ciclo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Semaforico'!AF$30,O!$HC104:$HL104))*AF$31))</f>
        <v>#REF!</v>
      </c>
      <c r="AG129" s="241" t="e">
        <f>IF(AG$32="",IF(AG$31="",(SUMIF(S!$HC$15:$HL$15,'Ciclo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Semaforico'!AG$30,O!$HC104:$HL104))*AG$31),(SUMIF(S!$HC$15:$HL$15,'Ciclo Semaforico'!AG$32,S!$HC104:$HL104)+SUMIF(N!$HC$15:$HL$15,'Ciclo Semaforico'!AG$32,N!$HC104:$HL104)+SUMIF(E!$HC$15:$HL$15,'Ciclo Semaforico'!AG$32,E!$HC104:$HL104)+SUMIF(O!$HC$15:$HL$15,'Ciclo Semaforico'!AG$32,O!$HC104:$HL104))-IF(AG$31="",(SUMIF(S!$HC$15:$HL$15,'Ciclo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Semaforico'!AG$30,O!$HC104:$HL104))*AG$31))</f>
        <v>#REF!</v>
      </c>
      <c r="AH129" s="241" t="e">
        <f>IF(AH$32="",IF(AH$31="",(SUMIF(S!$HC$15:$HL$15,'Ciclo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Semaforico'!AH$30,O!$HC104:$HL104))*AH$31),(SUMIF(S!$HC$15:$HL$15,'Ciclo Semaforico'!AH$32,S!$HC104:$HL104)+SUMIF(N!$HC$15:$HL$15,'Ciclo Semaforico'!AH$32,N!$HC104:$HL104)+SUMIF(E!$HC$15:$HL$15,'Ciclo Semaforico'!AH$32,E!$HC104:$HL104)+SUMIF(O!$HC$15:$HL$15,'Ciclo Semaforico'!AH$32,O!$HC104:$HL104))-IF(AH$31="",(SUMIF(S!$HC$15:$HL$15,'Ciclo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Semaforico'!AH$30,O!$HC104:$HL104))*AH$31))</f>
        <v>#REF!</v>
      </c>
      <c r="AI129" s="241" t="e">
        <f>IF(AI$32="",IF(AI$31="",(SUMIF(S!$HC$15:$HL$15,'Ciclo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Semaforico'!AI$30,O!$HC104:$HL104))*AI$31),(SUMIF(S!$HC$15:$HL$15,'Ciclo Semaforico'!AI$32,S!$HC104:$HL104)+SUMIF(N!$HC$15:$HL$15,'Ciclo Semaforico'!AI$32,N!$HC104:$HL104)+SUMIF(E!$HC$15:$HL$15,'Ciclo Semaforico'!AI$32,E!$HC104:$HL104)+SUMIF(O!$HC$15:$HL$15,'Ciclo Semaforico'!AI$32,O!$HC104:$HL104))-IF(AI$31="",(SUMIF(S!$HC$15:$HL$15,'Ciclo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Semaforico'!AI$30,O!$HC104:$HL104))*AI$31))</f>
        <v>#REF!</v>
      </c>
      <c r="AJ129" s="241" t="e">
        <f>IF(AJ$32="",IF(AJ$31="",(SUMIF(S!$HC$15:$HL$15,'Ciclo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Semaforico'!AJ$30,O!$HC104:$HL104))*AJ$31),(SUMIF(S!$HC$15:$HL$15,'Ciclo Semaforico'!AJ$32,S!$HC104:$HL104)+SUMIF(N!$HC$15:$HL$15,'Ciclo Semaforico'!AJ$32,N!$HC104:$HL104)+SUMIF(E!$HC$15:$HL$15,'Ciclo Semaforico'!AJ$32,E!$HC104:$HL104)+SUMIF(O!$HC$15:$HL$15,'Ciclo Semaforico'!AJ$32,O!$HC104:$HL104))-IF(AJ$31="",(SUMIF(S!$HC$15:$HL$15,'Ciclo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Semaforico'!AJ$30,O!$HC104:$HL104))*AJ$31))</f>
        <v>#REF!</v>
      </c>
      <c r="AK129" s="241" t="e">
        <f>IF(AK$32="",IF(AK$31="",(SUMIF(S!$HC$15:$HL$15,'Ciclo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Semaforico'!AK$30,O!$HC104:$HL104))*AK$31),(SUMIF(S!$HC$15:$HL$15,'Ciclo Semaforico'!AK$32,S!$HC104:$HL104)+SUMIF(N!$HC$15:$HL$15,'Ciclo Semaforico'!AK$32,N!$HC104:$HL104)+SUMIF(E!$HC$15:$HL$15,'Ciclo Semaforico'!AK$32,E!$HC104:$HL104)+SUMIF(O!$HC$15:$HL$15,'Ciclo Semaforico'!AK$32,O!$HC104:$HL104))-IF(AK$31="",(SUMIF(S!$HC$15:$HL$15,'Ciclo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Semaforico'!AK$30,O!$HC104:$HL104))*AK$31))</f>
        <v>#REF!</v>
      </c>
      <c r="AL129" s="242">
        <f>IF(AL$32="",IF(AL$31="",(SUMIF(S!$HC$15:$HL$15,'Ciclo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Semaforico'!AL$30,O!$HC104:$HL104))*AL$31),(SUMIF(S!$HC$15:$HL$15,'Ciclo Semaforico'!AL$32,S!$HC104:$HL104)+SUMIF(N!$HC$15:$HL$15,'Ciclo Semaforico'!AL$32,N!$HC104:$HL104)+SUMIF(E!$HC$15:$HL$15,'Ciclo Semaforico'!AL$32,E!$HC104:$HL104)+SUMIF(O!$HC$15:$HL$15,'Ciclo Semaforico'!AL$32,O!$HC104:$HL104))-IF(AL$31="",(SUMIF(S!$HC$15:$HL$15,'Ciclo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Semaforico'!AL$30,O!$HC104:$HL104))*AL$31))</f>
        <v>0</v>
      </c>
      <c r="AM129" s="240" t="e">
        <f>IF(AM$32="",IF(AM$31="",(SUMIF(S!$HC$15:$HL$15,'Ciclo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Semaforico'!AM$30,O!$HC104:$HL104))*AM$31),(SUMIF(S!$HC$15:$HL$15,'Ciclo Semaforico'!AM$32,S!$HC104:$HL104)+SUMIF(N!$HC$15:$HL$15,'Ciclo Semaforico'!AM$32,N!$HC104:$HL104)+SUMIF(E!$HC$15:$HL$15,'Ciclo Semaforico'!AM$32,E!$HC104:$HL104)+SUMIF(O!$HC$15:$HL$15,'Ciclo Semaforico'!AM$32,O!$HC104:$HL104))-IF(AM$31="",(SUMIF(S!$HC$15:$HL$15,'Ciclo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Semaforico'!AM$30,O!$HC104:$HL104))*AM$31))</f>
        <v>#REF!</v>
      </c>
      <c r="AN129" s="241" t="e">
        <f>IF(AN$32="",IF(AN$31="",(SUMIF(S!$HC$15:$HL$15,'Ciclo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Semaforico'!AN$30,O!$HC104:$HL104))*AN$31),(SUMIF(S!$HC$15:$HL$15,'Ciclo Semaforico'!AN$32,S!$HC104:$HL104)+SUMIF(N!$HC$15:$HL$15,'Ciclo Semaforico'!AN$32,N!$HC104:$HL104)+SUMIF(E!$HC$15:$HL$15,'Ciclo Semaforico'!AN$32,E!$HC104:$HL104)+SUMIF(O!$HC$15:$HL$15,'Ciclo Semaforico'!AN$32,O!$HC104:$HL104))-IF(AN$31="",(SUMIF(S!$HC$15:$HL$15,'Ciclo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Semaforico'!AN$30,O!$HC104:$HL104))*AN$31))</f>
        <v>#REF!</v>
      </c>
      <c r="AO129" s="241" t="e">
        <f>IF(AO$32="",IF(AO$31="",(SUMIF(S!$HC$15:$HL$15,'Ciclo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Semaforico'!AO$30,O!$HC104:$HL104))*AO$31),(SUMIF(S!$HC$15:$HL$15,'Ciclo Semaforico'!AO$32,S!$HC104:$HL104)+SUMIF(N!$HC$15:$HL$15,'Ciclo Semaforico'!AO$32,N!$HC104:$HL104)+SUMIF(E!$HC$15:$HL$15,'Ciclo Semaforico'!AO$32,E!$HC104:$HL104)+SUMIF(O!$HC$15:$HL$15,'Ciclo Semaforico'!AO$32,O!$HC104:$HL104))-IF(AO$31="",(SUMIF(S!$HC$15:$HL$15,'Ciclo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Semaforico'!AO$30,O!$HC104:$HL104))*AO$31))</f>
        <v>#REF!</v>
      </c>
      <c r="AP129" s="241">
        <f>IF(AP$32="",IF(AP$31="",(SUMIF(S!$HC$15:$HL$15,'Ciclo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Semaforico'!AP$30,O!$HC104:$HL104))*AP$31),(SUMIF(S!$HC$15:$HL$15,'Ciclo Semaforico'!AP$32,S!$HC104:$HL104)+SUMIF(N!$HC$15:$HL$15,'Ciclo Semaforico'!AP$32,N!$HC104:$HL104)+SUMIF(E!$HC$15:$HL$15,'Ciclo Semaforico'!AP$32,E!$HC104:$HL104)+SUMIF(O!$HC$15:$HL$15,'Ciclo Semaforico'!AP$32,O!$HC104:$HL104))-IF(AP$31="",(SUMIF(S!$HC$15:$HL$15,'Ciclo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Semaforico'!AP$30,O!$HC104:$HL104))*AP$31))</f>
        <v>0</v>
      </c>
      <c r="AQ129" s="241">
        <f>IF(AQ$32="",IF(AQ$31="",(SUMIF(S!$HC$15:$HL$15,'Ciclo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Semaforico'!AQ$30,O!$HC104:$HL104))*AQ$31),(SUMIF(S!$HC$15:$HL$15,'Ciclo Semaforico'!AQ$32,S!$HC104:$HL104)+SUMIF(N!$HC$15:$HL$15,'Ciclo Semaforico'!AQ$32,N!$HC104:$HL104)+SUMIF(E!$HC$15:$HL$15,'Ciclo Semaforico'!AQ$32,E!$HC104:$HL104)+SUMIF(O!$HC$15:$HL$15,'Ciclo Semaforico'!AQ$32,O!$HC104:$HL104))-IF(AQ$31="",(SUMIF(S!$HC$15:$HL$15,'Ciclo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Semaforico'!AQ$30,O!$HC104:$HL104))*AQ$31))</f>
        <v>0</v>
      </c>
      <c r="AR129" s="241">
        <f>IF(AR$32="",IF(AR$31="",(SUMIF(S!$HC$15:$HL$15,'Ciclo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Semaforico'!AR$30,O!$HC104:$HL104))*AR$31),(SUMIF(S!$HC$15:$HL$15,'Ciclo Semaforico'!AR$32,S!$HC104:$HL104)+SUMIF(N!$HC$15:$HL$15,'Ciclo Semaforico'!AR$32,N!$HC104:$HL104)+SUMIF(E!$HC$15:$HL$15,'Ciclo Semaforico'!AR$32,E!$HC104:$HL104)+SUMIF(O!$HC$15:$HL$15,'Ciclo Semaforico'!AR$32,O!$HC104:$HL104))-IF(AR$31="",(SUMIF(S!$HC$15:$HL$15,'Ciclo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Semaforico'!AR$30,O!$HC104:$HL104))*AR$31))</f>
        <v>0</v>
      </c>
      <c r="AS129" s="241">
        <f>IF(AS$32="",IF(AS$31="",(SUMIF(S!$HC$15:$HL$15,'Ciclo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Semaforico'!AS$30,O!$HC104:$HL104))*AS$31),(SUMIF(S!$HC$15:$HL$15,'Ciclo Semaforico'!AS$32,S!$HC104:$HL104)+SUMIF(N!$HC$15:$HL$15,'Ciclo Semaforico'!AS$32,N!$HC104:$HL104)+SUMIF(E!$HC$15:$HL$15,'Ciclo Semaforico'!AS$32,E!$HC104:$HL104)+SUMIF(O!$HC$15:$HL$15,'Ciclo Semaforico'!AS$32,O!$HC104:$HL104))-IF(AS$31="",(SUMIF(S!$HC$15:$HL$15,'Ciclo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Semaforico'!AS$30,O!$HC104:$HL104))*AS$31))</f>
        <v>0</v>
      </c>
      <c r="AT129" s="241">
        <f>IF(AT$32="",IF(AT$31="",(SUMIF(S!$HC$15:$HL$15,'Ciclo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Semaforico'!AT$30,O!$HC104:$HL104))*AT$31),(SUMIF(S!$HC$15:$HL$15,'Ciclo Semaforico'!AT$32,S!$HC104:$HL104)+SUMIF(N!$HC$15:$HL$15,'Ciclo Semaforico'!AT$32,N!$HC104:$HL104)+SUMIF(E!$HC$15:$HL$15,'Ciclo Semaforico'!AT$32,E!$HC104:$HL104)+SUMIF(O!$HC$15:$HL$15,'Ciclo Semaforico'!AT$32,O!$HC104:$HL104))-IF(AT$31="",(SUMIF(S!$HC$15:$HL$15,'Ciclo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Semaforico'!AT$30,O!$HC104:$HL104))*AT$31))</f>
        <v>0</v>
      </c>
      <c r="AU129" s="241">
        <f>IF(AU$32="",IF(AU$31="",(SUMIF(S!$HC$15:$HL$15,'Ciclo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Semaforico'!AU$30,O!$HC104:$HL104))*AU$31),(SUMIF(S!$HC$15:$HL$15,'Ciclo Semaforico'!AU$32,S!$HC104:$HL104)+SUMIF(N!$HC$15:$HL$15,'Ciclo Semaforico'!AU$32,N!$HC104:$HL104)+SUMIF(E!$HC$15:$HL$15,'Ciclo Semaforico'!AU$32,E!$HC104:$HL104)+SUMIF(O!$HC$15:$HL$15,'Ciclo Semaforico'!AU$32,O!$HC104:$HL104))-IF(AU$31="",(SUMIF(S!$HC$15:$HL$15,'Ciclo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Semaforico'!AU$30,O!$HC104:$HL104))*AU$31))</f>
        <v>0</v>
      </c>
      <c r="AV129" s="241">
        <f>IF(AV$32="",IF(AV$31="",(SUMIF(S!$HC$15:$HL$15,'Ciclo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Semaforico'!AV$30,O!$HC104:$HL104))*AV$31),(SUMIF(S!$HC$15:$HL$15,'Ciclo Semaforico'!AV$32,S!$HC104:$HL104)+SUMIF(N!$HC$15:$HL$15,'Ciclo Semaforico'!AV$32,N!$HC104:$HL104)+SUMIF(E!$HC$15:$HL$15,'Ciclo Semaforico'!AV$32,E!$HC104:$HL104)+SUMIF(O!$HC$15:$HL$15,'Ciclo Semaforico'!AV$32,O!$HC104:$HL104))-IF(AV$31="",(SUMIF(S!$HC$15:$HL$15,'Ciclo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Semaforico'!AV$30,O!$HC104:$HL104))*AV$31))</f>
        <v>0</v>
      </c>
      <c r="AW129" s="241">
        <f>IF(AW$32="",IF(AW$31="",(SUMIF(S!$HC$15:$HL$15,'Ciclo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Semaforico'!AW$30,O!$HC104:$HL104))*AW$31),(SUMIF(S!$HC$15:$HL$15,'Ciclo Semaforico'!AW$32,S!$HC104:$HL104)+SUMIF(N!$HC$15:$HL$15,'Ciclo Semaforico'!AW$32,N!$HC104:$HL104)+SUMIF(E!$HC$15:$HL$15,'Ciclo Semaforico'!AW$32,E!$HC104:$HL104)+SUMIF(O!$HC$15:$HL$15,'Ciclo Semaforico'!AW$32,O!$HC104:$HL104))-IF(AW$31="",(SUMIF(S!$HC$15:$HL$15,'Ciclo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Semaforico'!AW$30,O!$HC104:$HL104))*AW$31))</f>
        <v>0</v>
      </c>
      <c r="AX129" s="242">
        <f>IF(AX$32="",IF(AX$31="",(SUMIF(S!$HC$15:$HL$15,'Ciclo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Semaforico'!AX$30,O!$HC104:$HL104))*AX$31),(SUMIF(S!$HC$15:$HL$15,'Ciclo Semaforico'!AX$32,S!$HC104:$HL104)+SUMIF(N!$HC$15:$HL$15,'Ciclo Semaforico'!AX$32,N!$HC104:$HL104)+SUMIF(E!$HC$15:$HL$15,'Ciclo Semaforico'!AX$32,E!$HC104:$HL104)+SUMIF(O!$HC$15:$HL$15,'Ciclo Semaforico'!AX$32,O!$HC104:$HL104))-IF(AX$31="",(SUMIF(S!$HC$15:$HL$15,'Ciclo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Semaforico'!AX$30,O!$HC104:$HL104))*AX$31))</f>
        <v>0</v>
      </c>
      <c r="AY129" s="240">
        <f>IF(AY$32="",IF(AY$31="",(SUMIF(S!$HC$15:$HL$15,'Ciclo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Semaforico'!AY$30,O!$HC104:$HL104))*AY$31),(SUMIF(S!$HC$15:$HL$15,'Ciclo Semaforico'!AY$32,S!$HC104:$HL104)+SUMIF(N!$HC$15:$HL$15,'Ciclo Semaforico'!AY$32,N!$HC104:$HL104)+SUMIF(E!$HC$15:$HL$15,'Ciclo Semaforico'!AY$32,E!$HC104:$HL104)+SUMIF(O!$HC$15:$HL$15,'Ciclo Semaforico'!AY$32,O!$HC104:$HL104))-IF(AY$31="",(SUMIF(S!$HC$15:$HL$15,'Ciclo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Semaforico'!AY$30,O!$HC104:$HL104))*AY$31))</f>
        <v>0</v>
      </c>
      <c r="AZ129" s="241">
        <f>IF(AZ$32="",IF(AZ$31="",(SUMIF(S!$HC$15:$HL$15,'Ciclo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Semaforico'!AZ$30,O!$HC104:$HL104))*AZ$31),(SUMIF(S!$HC$15:$HL$15,'Ciclo Semaforico'!AZ$32,S!$HC104:$HL104)+SUMIF(N!$HC$15:$HL$15,'Ciclo Semaforico'!AZ$32,N!$HC104:$HL104)+SUMIF(E!$HC$15:$HL$15,'Ciclo Semaforico'!AZ$32,E!$HC104:$HL104)+SUMIF(O!$HC$15:$HL$15,'Ciclo Semaforico'!AZ$32,O!$HC104:$HL104))-IF(AZ$31="",(SUMIF(S!$HC$15:$HL$15,'Ciclo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Semaforico'!AZ$30,O!$HC104:$HL104))*AZ$31))</f>
        <v>0</v>
      </c>
      <c r="BA129" s="241">
        <f>IF(BA$32="",IF(BA$31="",(SUMIF(S!$HC$15:$HL$15,'Ciclo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Semaforico'!BA$30,O!$HC104:$HL104))*BA$31),(SUMIF(S!$HC$15:$HL$15,'Ciclo Semaforico'!BA$32,S!$HC104:$HL104)+SUMIF(N!$HC$15:$HL$15,'Ciclo Semaforico'!BA$32,N!$HC104:$HL104)+SUMIF(E!$HC$15:$HL$15,'Ciclo Semaforico'!BA$32,E!$HC104:$HL104)+SUMIF(O!$HC$15:$HL$15,'Ciclo Semaforico'!BA$32,O!$HC104:$HL104))-IF(BA$31="",(SUMIF(S!$HC$15:$HL$15,'Ciclo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Semaforico'!BA$30,O!$HC104:$HL104))*BA$31))</f>
        <v>0</v>
      </c>
      <c r="BB129" s="241">
        <f>IF(BB$32="",IF(BB$31="",(SUMIF(S!$HC$15:$HL$15,'Ciclo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Semaforico'!BB$30,O!$HC104:$HL104))*BB$31),(SUMIF(S!$HC$15:$HL$15,'Ciclo Semaforico'!BB$32,S!$HC104:$HL104)+SUMIF(N!$HC$15:$HL$15,'Ciclo Semaforico'!BB$32,N!$HC104:$HL104)+SUMIF(E!$HC$15:$HL$15,'Ciclo Semaforico'!BB$32,E!$HC104:$HL104)+SUMIF(O!$HC$15:$HL$15,'Ciclo Semaforico'!BB$32,O!$HC104:$HL104))-IF(BB$31="",(SUMIF(S!$HC$15:$HL$15,'Ciclo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Semaforico'!BB$30,O!$HC104:$HL104))*BB$31))</f>
        <v>0</v>
      </c>
      <c r="BC129" s="241">
        <f>IF(BC$32="",IF(BC$31="",(SUMIF(S!$HC$15:$HL$15,'Ciclo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Semaforico'!BC$30,O!$HC104:$HL104))*BC$31),(SUMIF(S!$HC$15:$HL$15,'Ciclo Semaforico'!BC$32,S!$HC104:$HL104)+SUMIF(N!$HC$15:$HL$15,'Ciclo Semaforico'!BC$32,N!$HC104:$HL104)+SUMIF(E!$HC$15:$HL$15,'Ciclo Semaforico'!BC$32,E!$HC104:$HL104)+SUMIF(O!$HC$15:$HL$15,'Ciclo Semaforico'!BC$32,O!$HC104:$HL104))-IF(BC$31="",(SUMIF(S!$HC$15:$HL$15,'Ciclo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Semaforico'!BC$30,O!$HC104:$HL104))*BC$31))</f>
        <v>0</v>
      </c>
      <c r="BD129" s="241">
        <f>IF(BD$32="",IF(BD$31="",(SUMIF(S!$HC$15:$HL$15,'Ciclo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Semaforico'!BD$30,O!$HC104:$HL104))*BD$31),(SUMIF(S!$HC$15:$HL$15,'Ciclo Semaforico'!BD$32,S!$HC104:$HL104)+SUMIF(N!$HC$15:$HL$15,'Ciclo Semaforico'!BD$32,N!$HC104:$HL104)+SUMIF(E!$HC$15:$HL$15,'Ciclo Semaforico'!BD$32,E!$HC104:$HL104)+SUMIF(O!$HC$15:$HL$15,'Ciclo Semaforico'!BD$32,O!$HC104:$HL104))-IF(BD$31="",(SUMIF(S!$HC$15:$HL$15,'Ciclo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Semaforico'!BD$30,O!$HC104:$HL104))*BD$31))</f>
        <v>0</v>
      </c>
      <c r="BE129" s="241">
        <f>IF(BE$32="",IF(BE$31="",(SUMIF(S!$HC$15:$HL$15,'Ciclo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Semaforico'!BE$30,O!$HC104:$HL104))*BE$31),(SUMIF(S!$HC$15:$HL$15,'Ciclo Semaforico'!BE$32,S!$HC104:$HL104)+SUMIF(N!$HC$15:$HL$15,'Ciclo Semaforico'!BE$32,N!$HC104:$HL104)+SUMIF(E!$HC$15:$HL$15,'Ciclo Semaforico'!BE$32,E!$HC104:$HL104)+SUMIF(O!$HC$15:$HL$15,'Ciclo Semaforico'!BE$32,O!$HC104:$HL104))-IF(BE$31="",(SUMIF(S!$HC$15:$HL$15,'Ciclo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Semaforico'!BE$30,O!$HC104:$HL104))*BE$31))</f>
        <v>0</v>
      </c>
      <c r="BF129" s="241">
        <f>IF(BF$32="",IF(BF$31="",(SUMIF(S!$HC$15:$HL$15,'Ciclo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Semaforico'!BF$30,O!$HC104:$HL104))*BF$31),(SUMIF(S!$HC$15:$HL$15,'Ciclo Semaforico'!BF$32,S!$HC104:$HL104)+SUMIF(N!$HC$15:$HL$15,'Ciclo Semaforico'!BF$32,N!$HC104:$HL104)+SUMIF(E!$HC$15:$HL$15,'Ciclo Semaforico'!BF$32,E!$HC104:$HL104)+SUMIF(O!$HC$15:$HL$15,'Ciclo Semaforico'!BF$32,O!$HC104:$HL104))-IF(BF$31="",(SUMIF(S!$HC$15:$HL$15,'Ciclo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Semaforico'!BF$30,O!$HC104:$HL104))*BF$31))</f>
        <v>0</v>
      </c>
      <c r="BG129" s="241">
        <f>IF(BG$32="",IF(BG$31="",(SUMIF(S!$HC$15:$HL$15,'Ciclo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Semaforico'!BG$30,O!$HC104:$HL104))*BG$31),(SUMIF(S!$HC$15:$HL$15,'Ciclo Semaforico'!BG$32,S!$HC104:$HL104)+SUMIF(N!$HC$15:$HL$15,'Ciclo Semaforico'!BG$32,N!$HC104:$HL104)+SUMIF(E!$HC$15:$HL$15,'Ciclo Semaforico'!BG$32,E!$HC104:$HL104)+SUMIF(O!$HC$15:$HL$15,'Ciclo Semaforico'!BG$32,O!$HC104:$HL104))-IF(BG$31="",(SUMIF(S!$HC$15:$HL$15,'Ciclo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Semaforico'!BG$30,O!$HC104:$HL104))*BG$31))</f>
        <v>0</v>
      </c>
      <c r="BH129" s="241">
        <f>IF(BH$32="",IF(BH$31="",(SUMIF(S!$HC$15:$HL$15,'Ciclo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Semaforico'!BH$30,O!$HC104:$HL104))*BH$31),(SUMIF(S!$HC$15:$HL$15,'Ciclo Semaforico'!BH$32,S!$HC104:$HL104)+SUMIF(N!$HC$15:$HL$15,'Ciclo Semaforico'!BH$32,N!$HC104:$HL104)+SUMIF(E!$HC$15:$HL$15,'Ciclo Semaforico'!BH$32,E!$HC104:$HL104)+SUMIF(O!$HC$15:$HL$15,'Ciclo Semaforico'!BH$32,O!$HC104:$HL104))-IF(BH$31="",(SUMIF(S!$HC$15:$HL$15,'Ciclo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Semaforico'!BH$30,O!$HC104:$HL104))*BH$31))</f>
        <v>0</v>
      </c>
      <c r="BI129" s="241">
        <f>IF(BI$32="",IF(BI$31="",(SUMIF(S!$HC$15:$HL$15,'Ciclo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Semaforico'!BI$30,O!$HC104:$HL104))*BI$31),(SUMIF(S!$HC$15:$HL$15,'Ciclo Semaforico'!BI$32,S!$HC104:$HL104)+SUMIF(N!$HC$15:$HL$15,'Ciclo Semaforico'!BI$32,N!$HC104:$HL104)+SUMIF(E!$HC$15:$HL$15,'Ciclo Semaforico'!BI$32,E!$HC104:$HL104)+SUMIF(O!$HC$15:$HL$15,'Ciclo Semaforico'!BI$32,O!$HC104:$HL104))-IF(BI$31="",(SUMIF(S!$HC$15:$HL$15,'Ciclo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Semaforico'!BI$30,O!$HC104:$HL104))*BI$31))</f>
        <v>0</v>
      </c>
      <c r="BJ129" s="242">
        <f>IF(BJ$32="",IF(BJ$31="",(SUMIF(S!$HC$15:$HL$15,'Ciclo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Semaforico'!BJ$30,O!$HC104:$HL104))*BJ$31),(SUMIF(S!$HC$15:$HL$15,'Ciclo Semaforico'!BJ$32,S!$HC104:$HL104)+SUMIF(N!$HC$15:$HL$15,'Ciclo Semaforico'!BJ$32,N!$HC104:$HL104)+SUMIF(E!$HC$15:$HL$15,'Ciclo Semaforico'!BJ$32,E!$HC104:$HL104)+SUMIF(O!$HC$15:$HL$15,'Ciclo Semaforico'!BJ$32,O!$HC104:$HL104))-IF(BJ$31="",(SUMIF(S!$HC$15:$HL$15,'Ciclo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Semaforico'!BJ$30,O!$HC104:$HL104))*BJ$31))</f>
        <v>0</v>
      </c>
      <c r="BK129" s="240">
        <f>IF(BK$32="",IF(BK$31="",(SUMIF(S!$HC$15:$HL$15,'Ciclo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Semaforico'!BK$30,O!$HC104:$HL104))*BK$31),(SUMIF(S!$HC$15:$HL$15,'Ciclo Semaforico'!BK$32,S!$HC104:$HL104)+SUMIF(N!$HC$15:$HL$15,'Ciclo Semaforico'!BK$32,N!$HC104:$HL104)+SUMIF(E!$HC$15:$HL$15,'Ciclo Semaforico'!BK$32,E!$HC104:$HL104)+SUMIF(O!$HC$15:$HL$15,'Ciclo Semaforico'!BK$32,O!$HC104:$HL104))-IF(BK$31="",(SUMIF(S!$HC$15:$HL$15,'Ciclo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Semaforico'!BK$30,O!$HC104:$HL104))*BK$31))</f>
        <v>0</v>
      </c>
      <c r="BL129" s="241">
        <f>IF(BL$32="",IF(BL$31="",(SUMIF(S!$HC$15:$HL$15,'Ciclo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Semaforico'!BL$30,O!$HC104:$HL104))*BL$31),(SUMIF(S!$HC$15:$HL$15,'Ciclo Semaforico'!BL$32,S!$HC104:$HL104)+SUMIF(N!$HC$15:$HL$15,'Ciclo Semaforico'!BL$32,N!$HC104:$HL104)+SUMIF(E!$HC$15:$HL$15,'Ciclo Semaforico'!BL$32,E!$HC104:$HL104)+SUMIF(O!$HC$15:$HL$15,'Ciclo Semaforico'!BL$32,O!$HC104:$HL104))-IF(BL$31="",(SUMIF(S!$HC$15:$HL$15,'Ciclo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Semaforico'!BL$30,O!$HC104:$HL104))*BL$31))</f>
        <v>0</v>
      </c>
      <c r="BM129" s="241">
        <f>IF(BM$32="",IF(BM$31="",(SUMIF(S!$HC$15:$HL$15,'Ciclo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Semaforico'!BM$30,O!$HC104:$HL104))*BM$31),(SUMIF(S!$HC$15:$HL$15,'Ciclo Semaforico'!BM$32,S!$HC104:$HL104)+SUMIF(N!$HC$15:$HL$15,'Ciclo Semaforico'!BM$32,N!$HC104:$HL104)+SUMIF(E!$HC$15:$HL$15,'Ciclo Semaforico'!BM$32,E!$HC104:$HL104)+SUMIF(O!$HC$15:$HL$15,'Ciclo Semaforico'!BM$32,O!$HC104:$HL104))-IF(BM$31="",(SUMIF(S!$HC$15:$HL$15,'Ciclo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Semaforico'!BM$30,O!$HC104:$HL104))*BM$31))</f>
        <v>0</v>
      </c>
      <c r="BN129" s="241">
        <f>IF(BN$32="",IF(BN$31="",(SUMIF(S!$HC$15:$HL$15,'Ciclo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Semaforico'!BN$30,O!$HC104:$HL104))*BN$31),(SUMIF(S!$HC$15:$HL$15,'Ciclo Semaforico'!BN$32,S!$HC104:$HL104)+SUMIF(N!$HC$15:$HL$15,'Ciclo Semaforico'!BN$32,N!$HC104:$HL104)+SUMIF(E!$HC$15:$HL$15,'Ciclo Semaforico'!BN$32,E!$HC104:$HL104)+SUMIF(O!$HC$15:$HL$15,'Ciclo Semaforico'!BN$32,O!$HC104:$HL104))-IF(BN$31="",(SUMIF(S!$HC$15:$HL$15,'Ciclo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Semaforico'!BN$30,O!$HC104:$HL104))*BN$31))</f>
        <v>0</v>
      </c>
      <c r="BO129" s="241">
        <f>IF(BO$32="",IF(BO$31="",(SUMIF(S!$HC$15:$HL$15,'Ciclo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Semaforico'!BO$30,O!$HC104:$HL104))*BO$31),(SUMIF(S!$HC$15:$HL$15,'Ciclo Semaforico'!BO$32,S!$HC104:$HL104)+SUMIF(N!$HC$15:$HL$15,'Ciclo Semaforico'!BO$32,N!$HC104:$HL104)+SUMIF(E!$HC$15:$HL$15,'Ciclo Semaforico'!BO$32,E!$HC104:$HL104)+SUMIF(O!$HC$15:$HL$15,'Ciclo Semaforico'!BO$32,O!$HC104:$HL104))-IF(BO$31="",(SUMIF(S!$HC$15:$HL$15,'Ciclo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Semaforico'!BO$30,O!$HC104:$HL104))*BO$31))</f>
        <v>0</v>
      </c>
      <c r="BP129" s="241">
        <f>IF(BP$32="",IF(BP$31="",(SUMIF(S!$HC$15:$HL$15,'Ciclo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Semaforico'!BP$30,O!$HC104:$HL104))*BP$31),(SUMIF(S!$HC$15:$HL$15,'Ciclo Semaforico'!BP$32,S!$HC104:$HL104)+SUMIF(N!$HC$15:$HL$15,'Ciclo Semaforico'!BP$32,N!$HC104:$HL104)+SUMIF(E!$HC$15:$HL$15,'Ciclo Semaforico'!BP$32,E!$HC104:$HL104)+SUMIF(O!$HC$15:$HL$15,'Ciclo Semaforico'!BP$32,O!$HC104:$HL104))-IF(BP$31="",(SUMIF(S!$HC$15:$HL$15,'Ciclo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Semaforico'!BP$30,O!$HC104:$HL104))*BP$31))</f>
        <v>0</v>
      </c>
      <c r="BQ129" s="241">
        <f>IF(BQ$32="",IF(BQ$31="",(SUMIF(S!$HC$15:$HL$15,'Ciclo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Semaforico'!BQ$30,O!$HC104:$HL104))*BQ$31),(SUMIF(S!$HC$15:$HL$15,'Ciclo Semaforico'!BQ$32,S!$HC104:$HL104)+SUMIF(N!$HC$15:$HL$15,'Ciclo Semaforico'!BQ$32,N!$HC104:$HL104)+SUMIF(E!$HC$15:$HL$15,'Ciclo Semaforico'!BQ$32,E!$HC104:$HL104)+SUMIF(O!$HC$15:$HL$15,'Ciclo Semaforico'!BQ$32,O!$HC104:$HL104))-IF(BQ$31="",(SUMIF(S!$HC$15:$HL$15,'Ciclo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Semaforico'!BQ$30,O!$HC104:$HL104))*BQ$31))</f>
        <v>0</v>
      </c>
      <c r="BR129" s="241">
        <f>IF(BR$32="",IF(BR$31="",(SUMIF(S!$HC$15:$HL$15,'Ciclo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Semaforico'!BR$30,O!$HC104:$HL104))*BR$31),(SUMIF(S!$HC$15:$HL$15,'Ciclo Semaforico'!BR$32,S!$HC104:$HL104)+SUMIF(N!$HC$15:$HL$15,'Ciclo Semaforico'!BR$32,N!$HC104:$HL104)+SUMIF(E!$HC$15:$HL$15,'Ciclo Semaforico'!BR$32,E!$HC104:$HL104)+SUMIF(O!$HC$15:$HL$15,'Ciclo Semaforico'!BR$32,O!$HC104:$HL104))-IF(BR$31="",(SUMIF(S!$HC$15:$HL$15,'Ciclo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Semaforico'!BR$30,O!$HC104:$HL104))*BR$31))</f>
        <v>0</v>
      </c>
      <c r="BS129" s="241">
        <f>IF(BS$32="",IF(BS$31="",(SUMIF(S!$HC$15:$HL$15,'Ciclo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Semaforico'!BS$30,O!$HC104:$HL104))*BS$31),(SUMIF(S!$HC$15:$HL$15,'Ciclo Semaforico'!BS$32,S!$HC104:$HL104)+SUMIF(N!$HC$15:$HL$15,'Ciclo Semaforico'!BS$32,N!$HC104:$HL104)+SUMIF(E!$HC$15:$HL$15,'Ciclo Semaforico'!BS$32,E!$HC104:$HL104)+SUMIF(O!$HC$15:$HL$15,'Ciclo Semaforico'!BS$32,O!$HC104:$HL104))-IF(BS$31="",(SUMIF(S!$HC$15:$HL$15,'Ciclo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Semaforico'!BS$30,O!$HC104:$HL104))*BS$31))</f>
        <v>0</v>
      </c>
      <c r="BT129" s="241">
        <f>IF(BT$32="",IF(BT$31="",(SUMIF(S!$HC$15:$HL$15,'Ciclo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Semaforico'!BT$30,O!$HC104:$HL104))*BT$31),(SUMIF(S!$HC$15:$HL$15,'Ciclo Semaforico'!BT$32,S!$HC104:$HL104)+SUMIF(N!$HC$15:$HL$15,'Ciclo Semaforico'!BT$32,N!$HC104:$HL104)+SUMIF(E!$HC$15:$HL$15,'Ciclo Semaforico'!BT$32,E!$HC104:$HL104)+SUMIF(O!$HC$15:$HL$15,'Ciclo Semaforico'!BT$32,O!$HC104:$HL104))-IF(BT$31="",(SUMIF(S!$HC$15:$HL$15,'Ciclo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Semaforico'!BT$30,O!$HC104:$HL104))*BT$31))</f>
        <v>0</v>
      </c>
      <c r="BU129" s="241">
        <f>IF(BU$32="",IF(BU$31="",(SUMIF(S!$HC$15:$HL$15,'Ciclo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Semaforico'!BU$30,O!$HC104:$HL104))*BU$31),(SUMIF(S!$HC$15:$HL$15,'Ciclo Semaforico'!BU$32,S!$HC104:$HL104)+SUMIF(N!$HC$15:$HL$15,'Ciclo Semaforico'!BU$32,N!$HC104:$HL104)+SUMIF(E!$HC$15:$HL$15,'Ciclo Semaforico'!BU$32,E!$HC104:$HL104)+SUMIF(O!$HC$15:$HL$15,'Ciclo Semaforico'!BU$32,O!$HC104:$HL104))-IF(BU$31="",(SUMIF(S!$HC$15:$HL$15,'Ciclo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Semaforico'!BU$30,O!$HC104:$HL104))*BU$31))</f>
        <v>0</v>
      </c>
      <c r="BV129" s="242">
        <f>IF(BV$32="",IF(BV$31="",(SUMIF(S!$HC$15:$HL$15,'Ciclo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Semaforico'!BV$30,O!$HC104:$HL104))*BV$31),(SUMIF(S!$HC$15:$HL$15,'Ciclo Semaforico'!BV$32,S!$HC104:$HL104)+SUMIF(N!$HC$15:$HL$15,'Ciclo Semaforico'!BV$32,N!$HC104:$HL104)+SUMIF(E!$HC$15:$HL$15,'Ciclo Semaforico'!BV$32,E!$HC104:$HL104)+SUMIF(O!$HC$15:$HL$15,'Ciclo Semaforico'!BV$32,O!$HC104:$HL104))-IF(BV$31="",(SUMIF(S!$HC$15:$HL$15,'Ciclo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Semaforico'!BV$30,O!$HC104:$HL104))*BV$31))</f>
        <v>0</v>
      </c>
      <c r="BW129" s="240">
        <f>IF(BW$32="",IF(BW$31="",(SUMIF(S!$HC$15:$HL$15,'Ciclo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Semaforico'!BW$30,O!$HC104:$HL104))*BW$31),(SUMIF(S!$HC$15:$HL$15,'Ciclo Semaforico'!BW$32,S!$HC104:$HL104)+SUMIF(N!$HC$15:$HL$15,'Ciclo Semaforico'!BW$32,N!$HC104:$HL104)+SUMIF(E!$HC$15:$HL$15,'Ciclo Semaforico'!BW$32,E!$HC104:$HL104)+SUMIF(O!$HC$15:$HL$15,'Ciclo Semaforico'!BW$32,O!$HC104:$HL104))-IF(BW$31="",(SUMIF(S!$HC$15:$HL$15,'Ciclo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Semaforico'!BW$30,O!$HC104:$HL104))*BW$31))</f>
        <v>0</v>
      </c>
      <c r="BX129" s="241">
        <f>IF(BX$32="",IF(BX$31="",(SUMIF(S!$HC$15:$HL$15,'Ciclo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Semaforico'!BX$30,O!$HC104:$HL104))*BX$31),(SUMIF(S!$HC$15:$HL$15,'Ciclo Semaforico'!BX$32,S!$HC104:$HL104)+SUMIF(N!$HC$15:$HL$15,'Ciclo Semaforico'!BX$32,N!$HC104:$HL104)+SUMIF(E!$HC$15:$HL$15,'Ciclo Semaforico'!BX$32,E!$HC104:$HL104)+SUMIF(O!$HC$15:$HL$15,'Ciclo Semaforico'!BX$32,O!$HC104:$HL104))-IF(BX$31="",(SUMIF(S!$HC$15:$HL$15,'Ciclo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Semaforico'!BX$30,O!$HC104:$HL104))*BX$31))</f>
        <v>0</v>
      </c>
      <c r="BY129" s="241">
        <f>IF(BY$32="",IF(BY$31="",(SUMIF(S!$HC$15:$HL$15,'Ciclo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Semaforico'!BY$30,O!$HC104:$HL104))*BY$31),(SUMIF(S!$HC$15:$HL$15,'Ciclo Semaforico'!BY$32,S!$HC104:$HL104)+SUMIF(N!$HC$15:$HL$15,'Ciclo Semaforico'!BY$32,N!$HC104:$HL104)+SUMIF(E!$HC$15:$HL$15,'Ciclo Semaforico'!BY$32,E!$HC104:$HL104)+SUMIF(O!$HC$15:$HL$15,'Ciclo Semaforico'!BY$32,O!$HC104:$HL104))-IF(BY$31="",(SUMIF(S!$HC$15:$HL$15,'Ciclo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Semaforico'!BY$30,O!$HC104:$HL104))*BY$31))</f>
        <v>0</v>
      </c>
      <c r="BZ129" s="241">
        <f>IF(BZ$32="",IF(BZ$31="",(SUMIF(S!$HC$15:$HL$15,'Ciclo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Semaforico'!BZ$30,O!$HC104:$HL104))*BZ$31),(SUMIF(S!$HC$15:$HL$15,'Ciclo Semaforico'!BZ$32,S!$HC104:$HL104)+SUMIF(N!$HC$15:$HL$15,'Ciclo Semaforico'!BZ$32,N!$HC104:$HL104)+SUMIF(E!$HC$15:$HL$15,'Ciclo Semaforico'!BZ$32,E!$HC104:$HL104)+SUMIF(O!$HC$15:$HL$15,'Ciclo Semaforico'!BZ$32,O!$HC104:$HL104))-IF(BZ$31="",(SUMIF(S!$HC$15:$HL$15,'Ciclo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Semaforico'!BZ$30,O!$HC104:$HL104))*BZ$31))</f>
        <v>0</v>
      </c>
      <c r="CA129" s="241">
        <f>IF(CA$32="",IF(CA$31="",(SUMIF(S!$HC$15:$HL$15,'Ciclo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Semaforico'!CA$30,O!$HC104:$HL104))*CA$31),(SUMIF(S!$HC$15:$HL$15,'Ciclo Semaforico'!CA$32,S!$HC104:$HL104)+SUMIF(N!$HC$15:$HL$15,'Ciclo Semaforico'!CA$32,N!$HC104:$HL104)+SUMIF(E!$HC$15:$HL$15,'Ciclo Semaforico'!CA$32,E!$HC104:$HL104)+SUMIF(O!$HC$15:$HL$15,'Ciclo Semaforico'!CA$32,O!$HC104:$HL104))-IF(CA$31="",(SUMIF(S!$HC$15:$HL$15,'Ciclo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Semaforico'!CA$30,O!$HC104:$HL104))*CA$31))</f>
        <v>0</v>
      </c>
      <c r="CB129" s="241">
        <f>IF(CB$32="",IF(CB$31="",(SUMIF(S!$HC$15:$HL$15,'Ciclo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Semaforico'!CB$30,O!$HC104:$HL104))*CB$31),(SUMIF(S!$HC$15:$HL$15,'Ciclo Semaforico'!CB$32,S!$HC104:$HL104)+SUMIF(N!$HC$15:$HL$15,'Ciclo Semaforico'!CB$32,N!$HC104:$HL104)+SUMIF(E!$HC$15:$HL$15,'Ciclo Semaforico'!CB$32,E!$HC104:$HL104)+SUMIF(O!$HC$15:$HL$15,'Ciclo Semaforico'!CB$32,O!$HC104:$HL104))-IF(CB$31="",(SUMIF(S!$HC$15:$HL$15,'Ciclo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Semaforico'!CB$30,O!$HC104:$HL104))*CB$31))</f>
        <v>0</v>
      </c>
      <c r="CC129" s="241">
        <f>IF(CC$32="",IF(CC$31="",(SUMIF(S!$HC$15:$HL$15,'Ciclo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Semaforico'!CC$30,O!$HC104:$HL104))*CC$31),(SUMIF(S!$HC$15:$HL$15,'Ciclo Semaforico'!CC$32,S!$HC104:$HL104)+SUMIF(N!$HC$15:$HL$15,'Ciclo Semaforico'!CC$32,N!$HC104:$HL104)+SUMIF(E!$HC$15:$HL$15,'Ciclo Semaforico'!CC$32,E!$HC104:$HL104)+SUMIF(O!$HC$15:$HL$15,'Ciclo Semaforico'!CC$32,O!$HC104:$HL104))-IF(CC$31="",(SUMIF(S!$HC$15:$HL$15,'Ciclo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Semaforico'!CC$30,O!$HC104:$HL104))*CC$31))</f>
        <v>0</v>
      </c>
      <c r="CD129" s="241">
        <f>IF(CD$32="",IF(CD$31="",(SUMIF(S!$HC$15:$HL$15,'Ciclo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Semaforico'!CD$30,O!$HC104:$HL104))*CD$31),(SUMIF(S!$HC$15:$HL$15,'Ciclo Semaforico'!CD$32,S!$HC104:$HL104)+SUMIF(N!$HC$15:$HL$15,'Ciclo Semaforico'!CD$32,N!$HC104:$HL104)+SUMIF(E!$HC$15:$HL$15,'Ciclo Semaforico'!CD$32,E!$HC104:$HL104)+SUMIF(O!$HC$15:$HL$15,'Ciclo Semaforico'!CD$32,O!$HC104:$HL104))-IF(CD$31="",(SUMIF(S!$HC$15:$HL$15,'Ciclo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Semaforico'!CD$30,O!$HC104:$HL104))*CD$31))</f>
        <v>0</v>
      </c>
      <c r="CE129" s="241">
        <f>IF(CE$32="",IF(CE$31="",(SUMIF(S!$HC$15:$HL$15,'Ciclo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Semaforico'!CE$30,O!$HC104:$HL104))*CE$31),(SUMIF(S!$HC$15:$HL$15,'Ciclo Semaforico'!CE$32,S!$HC104:$HL104)+SUMIF(N!$HC$15:$HL$15,'Ciclo Semaforico'!CE$32,N!$HC104:$HL104)+SUMIF(E!$HC$15:$HL$15,'Ciclo Semaforico'!CE$32,E!$HC104:$HL104)+SUMIF(O!$HC$15:$HL$15,'Ciclo Semaforico'!CE$32,O!$HC104:$HL104))-IF(CE$31="",(SUMIF(S!$HC$15:$HL$15,'Ciclo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Semaforico'!CE$30,O!$HC104:$HL104))*CE$31))</f>
        <v>0</v>
      </c>
      <c r="CF129" s="241">
        <f>IF(CF$32="",IF(CF$31="",(SUMIF(S!$HC$15:$HL$15,'Ciclo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Semaforico'!CF$30,O!$HC104:$HL104))*CF$31),(SUMIF(S!$HC$15:$HL$15,'Ciclo Semaforico'!CF$32,S!$HC104:$HL104)+SUMIF(N!$HC$15:$HL$15,'Ciclo Semaforico'!CF$32,N!$HC104:$HL104)+SUMIF(E!$HC$15:$HL$15,'Ciclo Semaforico'!CF$32,E!$HC104:$HL104)+SUMIF(O!$HC$15:$HL$15,'Ciclo Semaforico'!CF$32,O!$HC104:$HL104))-IF(CF$31="",(SUMIF(S!$HC$15:$HL$15,'Ciclo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Semaforico'!CF$30,O!$HC104:$HL104))*CF$31))</f>
        <v>0</v>
      </c>
      <c r="CG129" s="241">
        <f>IF(CG$32="",IF(CG$31="",(SUMIF(S!$HC$15:$HL$15,'Ciclo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Semaforico'!CG$30,O!$HC104:$HL104))*CG$31),(SUMIF(S!$HC$15:$HL$15,'Ciclo Semaforico'!CG$32,S!$HC104:$HL104)+SUMIF(N!$HC$15:$HL$15,'Ciclo Semaforico'!CG$32,N!$HC104:$HL104)+SUMIF(E!$HC$15:$HL$15,'Ciclo Semaforico'!CG$32,E!$HC104:$HL104)+SUMIF(O!$HC$15:$HL$15,'Ciclo Semaforico'!CG$32,O!$HC104:$HL104))-IF(CG$31="",(SUMIF(S!$HC$15:$HL$15,'Ciclo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Semaforico'!CG$30,O!$HC104:$HL104))*CG$31))</f>
        <v>0</v>
      </c>
      <c r="CH129" s="242">
        <f>IF(CH$32="",IF(CH$31="",(SUMIF(S!$HC$15:$HL$15,'Ciclo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Semaforico'!CH$30,O!$HC104:$HL104))*CH$31),(SUMIF(S!$HC$15:$HL$15,'Ciclo Semaforico'!CH$32,S!$HC104:$HL104)+SUMIF(N!$HC$15:$HL$15,'Ciclo Semaforico'!CH$32,N!$HC104:$HL104)+SUMIF(E!$HC$15:$HL$15,'Ciclo Semaforico'!CH$32,E!$HC104:$HL104)+SUMIF(O!$HC$15:$HL$15,'Ciclo Semaforico'!CH$32,O!$HC104:$HL104))-IF(CH$31="",(SUMIF(S!$HC$15:$HL$15,'Ciclo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Semaforico'!CH$30,O!$HC104:$HL104))*CH$31))</f>
        <v>0</v>
      </c>
      <c r="CI129" s="240" t="e">
        <f t="shared" si="339"/>
        <v>#REF!</v>
      </c>
      <c r="CJ129" s="241" t="e">
        <f t="shared" si="340"/>
        <v>#REF!</v>
      </c>
      <c r="CK129" s="241" t="e">
        <f t="shared" si="341"/>
        <v>#REF!</v>
      </c>
      <c r="CL129" s="241" t="e">
        <f t="shared" si="342"/>
        <v>#REF!</v>
      </c>
      <c r="CM129" s="241" t="e">
        <f t="shared" si="343"/>
        <v>#REF!</v>
      </c>
      <c r="CN129" s="241" t="e">
        <f t="shared" si="344"/>
        <v>#REF!</v>
      </c>
      <c r="CO129" s="241" t="e">
        <f t="shared" si="345"/>
        <v>#REF!</v>
      </c>
      <c r="CP129" s="241" t="e">
        <f t="shared" si="346"/>
        <v>#REF!</v>
      </c>
      <c r="CQ129" s="241" t="e">
        <f t="shared" si="347"/>
        <v>#REF!</v>
      </c>
      <c r="CR129" s="241" t="e">
        <f t="shared" si="348"/>
        <v>#REF!</v>
      </c>
      <c r="CS129" s="241" t="e">
        <f t="shared" si="349"/>
        <v>#REF!</v>
      </c>
      <c r="CT129" s="242">
        <f t="shared" si="350"/>
        <v>0</v>
      </c>
      <c r="CU129" s="240" t="e">
        <f t="shared" si="351"/>
        <v>#REF!</v>
      </c>
      <c r="CV129" s="241" t="e">
        <f t="shared" si="352"/>
        <v>#REF!</v>
      </c>
      <c r="CW129" s="241" t="e">
        <f t="shared" si="353"/>
        <v>#REF!</v>
      </c>
      <c r="CX129" s="241">
        <f t="shared" si="354"/>
        <v>0</v>
      </c>
      <c r="CY129" s="241">
        <f t="shared" si="355"/>
        <v>0</v>
      </c>
      <c r="CZ129" s="241">
        <f t="shared" si="356"/>
        <v>0</v>
      </c>
      <c r="DA129" s="241">
        <f t="shared" si="357"/>
        <v>0</v>
      </c>
      <c r="DB129" s="241">
        <f t="shared" si="358"/>
        <v>0</v>
      </c>
      <c r="DC129" s="241">
        <f t="shared" si="359"/>
        <v>0</v>
      </c>
      <c r="DD129" s="241">
        <f t="shared" si="360"/>
        <v>0</v>
      </c>
      <c r="DE129" s="241">
        <f t="shared" si="361"/>
        <v>0</v>
      </c>
      <c r="DF129" s="242">
        <f t="shared" si="362"/>
        <v>0</v>
      </c>
      <c r="DG129" s="240">
        <f t="shared" si="363"/>
        <v>0</v>
      </c>
      <c r="DH129" s="241">
        <f t="shared" si="364"/>
        <v>0</v>
      </c>
      <c r="DI129" s="241">
        <f t="shared" si="365"/>
        <v>0</v>
      </c>
      <c r="DJ129" s="241">
        <f t="shared" si="366"/>
        <v>0</v>
      </c>
      <c r="DK129" s="241">
        <f t="shared" si="367"/>
        <v>0</v>
      </c>
      <c r="DL129" s="241">
        <f t="shared" si="368"/>
        <v>0</v>
      </c>
      <c r="DM129" s="241">
        <f t="shared" si="369"/>
        <v>0</v>
      </c>
      <c r="DN129" s="241">
        <f t="shared" si="370"/>
        <v>0</v>
      </c>
      <c r="DO129" s="241">
        <f t="shared" si="371"/>
        <v>0</v>
      </c>
      <c r="DP129" s="241">
        <f t="shared" si="372"/>
        <v>0</v>
      </c>
      <c r="DQ129" s="241">
        <f t="shared" si="373"/>
        <v>0</v>
      </c>
      <c r="DR129" s="242">
        <f t="shared" si="374"/>
        <v>0</v>
      </c>
      <c r="DS129" s="240">
        <f t="shared" si="375"/>
        <v>0</v>
      </c>
      <c r="DT129" s="241">
        <f t="shared" si="376"/>
        <v>0</v>
      </c>
      <c r="DU129" s="241">
        <f t="shared" si="377"/>
        <v>0</v>
      </c>
      <c r="DV129" s="241">
        <f t="shared" si="378"/>
        <v>0</v>
      </c>
      <c r="DW129" s="241">
        <f t="shared" si="379"/>
        <v>0</v>
      </c>
      <c r="DX129" s="241">
        <f t="shared" si="380"/>
        <v>0</v>
      </c>
      <c r="DY129" s="241">
        <f t="shared" si="381"/>
        <v>0</v>
      </c>
      <c r="DZ129" s="241">
        <f t="shared" si="382"/>
        <v>0</v>
      </c>
      <c r="EA129" s="241">
        <f t="shared" si="383"/>
        <v>0</v>
      </c>
      <c r="EB129" s="241">
        <f t="shared" si="384"/>
        <v>0</v>
      </c>
      <c r="EC129" s="241">
        <f t="shared" si="385"/>
        <v>0</v>
      </c>
      <c r="ED129" s="242">
        <f t="shared" si="386"/>
        <v>0</v>
      </c>
      <c r="EE129" s="240">
        <f t="shared" si="387"/>
        <v>0</v>
      </c>
      <c r="EF129" s="241">
        <f t="shared" si="388"/>
        <v>0</v>
      </c>
      <c r="EG129" s="241">
        <f t="shared" si="389"/>
        <v>0</v>
      </c>
      <c r="EH129" s="241">
        <f t="shared" si="390"/>
        <v>0</v>
      </c>
      <c r="EI129" s="241">
        <f t="shared" si="391"/>
        <v>0</v>
      </c>
      <c r="EJ129" s="241">
        <f t="shared" si="392"/>
        <v>0</v>
      </c>
      <c r="EK129" s="241">
        <f t="shared" si="393"/>
        <v>0</v>
      </c>
      <c r="EL129" s="241">
        <f t="shared" si="394"/>
        <v>0</v>
      </c>
      <c r="EM129" s="241">
        <f t="shared" si="395"/>
        <v>0</v>
      </c>
      <c r="EN129" s="241">
        <f t="shared" si="396"/>
        <v>0</v>
      </c>
      <c r="EO129" s="241">
        <f t="shared" si="397"/>
        <v>0</v>
      </c>
      <c r="EP129" s="242">
        <f t="shared" si="398"/>
        <v>0</v>
      </c>
      <c r="EQ129" s="251" t="e">
        <f t="shared" si="399"/>
        <v>#REF!</v>
      </c>
      <c r="ER129" s="252" t="e">
        <f t="shared" si="400"/>
        <v>#REF!</v>
      </c>
      <c r="ES129" s="252" t="e">
        <f t="shared" si="401"/>
        <v>#REF!</v>
      </c>
      <c r="ET129" s="252" t="e">
        <f t="shared" si="402"/>
        <v>#REF!</v>
      </c>
      <c r="EU129" s="252" t="e">
        <f t="shared" si="403"/>
        <v>#REF!</v>
      </c>
      <c r="EV129" s="252" t="e">
        <f t="shared" si="404"/>
        <v>#REF!</v>
      </c>
      <c r="EW129" s="252" t="e">
        <f t="shared" si="405"/>
        <v>#REF!</v>
      </c>
      <c r="EX129" s="252" t="e">
        <f t="shared" si="406"/>
        <v>#REF!</v>
      </c>
      <c r="EY129" s="252" t="e">
        <f t="shared" si="407"/>
        <v>#REF!</v>
      </c>
      <c r="EZ129" s="252" t="e">
        <f t="shared" si="408"/>
        <v>#REF!</v>
      </c>
      <c r="FA129" s="252" t="e">
        <f t="shared" si="409"/>
        <v>#REF!</v>
      </c>
      <c r="FB129" s="253" t="str">
        <f t="shared" si="410"/>
        <v/>
      </c>
      <c r="FC129" s="251" t="e">
        <f t="shared" si="411"/>
        <v>#REF!</v>
      </c>
      <c r="FD129" s="252" t="e">
        <f t="shared" si="412"/>
        <v>#REF!</v>
      </c>
      <c r="FE129" s="252" t="e">
        <f t="shared" si="413"/>
        <v>#REF!</v>
      </c>
      <c r="FF129" s="252" t="str">
        <f t="shared" si="414"/>
        <v/>
      </c>
      <c r="FG129" s="252" t="str">
        <f t="shared" si="415"/>
        <v/>
      </c>
      <c r="FH129" s="252" t="str">
        <f t="shared" si="416"/>
        <v/>
      </c>
      <c r="FI129" s="252" t="str">
        <f t="shared" si="417"/>
        <v/>
      </c>
      <c r="FJ129" s="252" t="str">
        <f t="shared" si="418"/>
        <v/>
      </c>
      <c r="FK129" s="252" t="str">
        <f t="shared" si="419"/>
        <v/>
      </c>
      <c r="FL129" s="252" t="str">
        <f t="shared" si="420"/>
        <v/>
      </c>
      <c r="FM129" s="252" t="str">
        <f t="shared" si="421"/>
        <v/>
      </c>
      <c r="FN129" s="253" t="str">
        <f t="shared" si="422"/>
        <v/>
      </c>
      <c r="FO129" s="251" t="str">
        <f t="shared" si="423"/>
        <v/>
      </c>
      <c r="FP129" s="252" t="str">
        <f t="shared" si="424"/>
        <v/>
      </c>
      <c r="FQ129" s="252" t="str">
        <f t="shared" si="425"/>
        <v/>
      </c>
      <c r="FR129" s="252" t="str">
        <f t="shared" si="426"/>
        <v/>
      </c>
      <c r="FS129" s="252" t="str">
        <f t="shared" si="427"/>
        <v/>
      </c>
      <c r="FT129" s="252" t="str">
        <f t="shared" si="428"/>
        <v/>
      </c>
      <c r="FU129" s="252" t="str">
        <f t="shared" si="429"/>
        <v/>
      </c>
      <c r="FV129" s="252" t="str">
        <f t="shared" si="430"/>
        <v/>
      </c>
      <c r="FW129" s="252" t="str">
        <f t="shared" si="431"/>
        <v/>
      </c>
      <c r="FX129" s="252" t="str">
        <f t="shared" si="432"/>
        <v/>
      </c>
      <c r="FY129" s="252" t="str">
        <f t="shared" si="433"/>
        <v/>
      </c>
      <c r="FZ129" s="253" t="str">
        <f t="shared" si="434"/>
        <v/>
      </c>
      <c r="GA129" s="251" t="str">
        <f t="shared" si="435"/>
        <v/>
      </c>
      <c r="GB129" s="252" t="str">
        <f t="shared" si="436"/>
        <v/>
      </c>
      <c r="GC129" s="252" t="str">
        <f t="shared" si="437"/>
        <v/>
      </c>
      <c r="GD129" s="252" t="str">
        <f t="shared" si="438"/>
        <v/>
      </c>
      <c r="GE129" s="252" t="str">
        <f t="shared" si="439"/>
        <v/>
      </c>
      <c r="GF129" s="252" t="str">
        <f t="shared" si="440"/>
        <v/>
      </c>
      <c r="GG129" s="252" t="str">
        <f t="shared" si="441"/>
        <v/>
      </c>
      <c r="GH129" s="252" t="str">
        <f t="shared" si="442"/>
        <v/>
      </c>
      <c r="GI129" s="252" t="str">
        <f t="shared" si="443"/>
        <v/>
      </c>
      <c r="GJ129" s="252" t="str">
        <f t="shared" si="444"/>
        <v/>
      </c>
      <c r="GK129" s="252" t="str">
        <f t="shared" si="445"/>
        <v/>
      </c>
      <c r="GL129" s="253" t="str">
        <f t="shared" si="446"/>
        <v/>
      </c>
      <c r="GM129" s="251" t="str">
        <f t="shared" si="447"/>
        <v/>
      </c>
      <c r="GN129" s="252" t="str">
        <f t="shared" si="448"/>
        <v/>
      </c>
      <c r="GO129" s="252" t="str">
        <f t="shared" si="449"/>
        <v/>
      </c>
      <c r="GP129" s="252" t="str">
        <f t="shared" si="450"/>
        <v/>
      </c>
      <c r="GQ129" s="252" t="str">
        <f t="shared" si="451"/>
        <v/>
      </c>
      <c r="GR129" s="252" t="str">
        <f t="shared" si="452"/>
        <v/>
      </c>
      <c r="GS129" s="252" t="str">
        <f t="shared" si="453"/>
        <v/>
      </c>
      <c r="GT129" s="252" t="str">
        <f t="shared" si="454"/>
        <v/>
      </c>
      <c r="GU129" s="252" t="str">
        <f t="shared" si="455"/>
        <v/>
      </c>
      <c r="GV129" s="252" t="str">
        <f t="shared" si="456"/>
        <v/>
      </c>
      <c r="GW129" s="252" t="str">
        <f t="shared" si="457"/>
        <v/>
      </c>
      <c r="GX129" s="253" t="str">
        <f t="shared" si="458"/>
        <v/>
      </c>
      <c r="GY129" s="248" t="e">
        <f t="shared" si="468"/>
        <v>#REF!</v>
      </c>
      <c r="GZ129" s="249" t="e">
        <f t="shared" si="468"/>
        <v>#REF!</v>
      </c>
      <c r="HA129" s="249">
        <f t="shared" si="468"/>
        <v>0</v>
      </c>
      <c r="HB129" s="249">
        <f t="shared" si="468"/>
        <v>0</v>
      </c>
      <c r="HC129" s="249">
        <f t="shared" si="468"/>
        <v>0</v>
      </c>
      <c r="HD129" s="249">
        <f t="shared" si="468"/>
        <v>0</v>
      </c>
      <c r="HE129" s="249">
        <f t="shared" si="468"/>
        <v>0</v>
      </c>
      <c r="HF129" s="250">
        <f t="shared" si="459"/>
        <v>0</v>
      </c>
      <c r="HG129" s="248" t="e">
        <f t="shared" si="469"/>
        <v>#REF!</v>
      </c>
      <c r="HH129" s="249" t="e">
        <f t="shared" si="469"/>
        <v>#REF!</v>
      </c>
      <c r="HI129" s="249">
        <f t="shared" si="469"/>
        <v>0</v>
      </c>
      <c r="HJ129" s="249">
        <f t="shared" si="469"/>
        <v>0</v>
      </c>
      <c r="HK129" s="249">
        <f t="shared" si="469"/>
        <v>0</v>
      </c>
      <c r="HL129" s="249">
        <f t="shared" si="469"/>
        <v>0</v>
      </c>
      <c r="HM129" s="249">
        <f t="shared" si="469"/>
        <v>0</v>
      </c>
      <c r="HN129" s="250">
        <f t="shared" si="469"/>
        <v>0</v>
      </c>
      <c r="HO129" s="248">
        <f t="shared" si="470"/>
        <v>0</v>
      </c>
      <c r="HP129" s="249">
        <f t="shared" si="470"/>
        <v>0</v>
      </c>
      <c r="HQ129" s="249">
        <f t="shared" si="470"/>
        <v>0</v>
      </c>
      <c r="HR129" s="249">
        <f t="shared" si="470"/>
        <v>0</v>
      </c>
      <c r="HS129" s="249">
        <f t="shared" si="470"/>
        <v>0</v>
      </c>
      <c r="HT129" s="249">
        <f t="shared" si="470"/>
        <v>0</v>
      </c>
      <c r="HU129" s="249">
        <f t="shared" si="470"/>
        <v>0</v>
      </c>
      <c r="HV129" s="250">
        <f t="shared" si="470"/>
        <v>0</v>
      </c>
      <c r="HW129" s="248">
        <f t="shared" si="471"/>
        <v>0</v>
      </c>
      <c r="HX129" s="249">
        <f t="shared" si="471"/>
        <v>0</v>
      </c>
      <c r="HY129" s="249">
        <f t="shared" si="471"/>
        <v>0</v>
      </c>
      <c r="HZ129" s="249">
        <f t="shared" si="471"/>
        <v>0</v>
      </c>
      <c r="IA129" s="249">
        <f t="shared" si="471"/>
        <v>0</v>
      </c>
      <c r="IB129" s="249">
        <f t="shared" si="471"/>
        <v>0</v>
      </c>
      <c r="IC129" s="249">
        <f t="shared" si="471"/>
        <v>0</v>
      </c>
      <c r="ID129" s="250">
        <f t="shared" si="471"/>
        <v>0</v>
      </c>
      <c r="IE129" s="248">
        <f t="shared" si="472"/>
        <v>0</v>
      </c>
      <c r="IF129" s="249">
        <f t="shared" si="472"/>
        <v>0</v>
      </c>
      <c r="IG129" s="249">
        <f t="shared" si="472"/>
        <v>0</v>
      </c>
      <c r="IH129" s="249">
        <f t="shared" si="472"/>
        <v>0</v>
      </c>
      <c r="II129" s="249">
        <f t="shared" si="472"/>
        <v>0</v>
      </c>
      <c r="IJ129" s="249">
        <f t="shared" si="472"/>
        <v>0</v>
      </c>
      <c r="IK129" s="249">
        <f t="shared" si="472"/>
        <v>0</v>
      </c>
      <c r="IL129" s="250">
        <f t="shared" si="472"/>
        <v>0</v>
      </c>
      <c r="IM129" s="251" t="e">
        <f t="shared" si="203"/>
        <v>#REF!</v>
      </c>
      <c r="IN129" s="252" t="e">
        <f t="shared" si="204"/>
        <v>#REF!</v>
      </c>
      <c r="IO129" s="252">
        <f t="shared" si="205"/>
        <v>0</v>
      </c>
      <c r="IP129" s="252">
        <f t="shared" si="206"/>
        <v>0</v>
      </c>
      <c r="IQ129" s="253">
        <f t="shared" si="207"/>
        <v>0</v>
      </c>
      <c r="IR129" s="405" t="e">
        <f t="shared" si="473"/>
        <v>#REF!</v>
      </c>
      <c r="IS129" s="246">
        <f t="shared" si="202"/>
        <v>10</v>
      </c>
      <c r="IT129" s="254" t="e">
        <f t="shared" si="464"/>
        <v>#REF!</v>
      </c>
      <c r="IU129" s="682">
        <v>1800</v>
      </c>
      <c r="IV129" s="410">
        <v>6.1</v>
      </c>
      <c r="IW129" s="410" t="s">
        <v>266</v>
      </c>
      <c r="IX129" s="414" t="e">
        <f t="shared" si="474"/>
        <v>#REF!</v>
      </c>
      <c r="IY129" s="422" t="e">
        <f t="shared" si="465"/>
        <v>#REF!</v>
      </c>
      <c r="IZ129" s="423">
        <v>3</v>
      </c>
      <c r="JA129" s="424">
        <v>2</v>
      </c>
      <c r="JB129" s="422" t="e">
        <f t="shared" si="466"/>
        <v>#REF!</v>
      </c>
      <c r="JC129" s="423">
        <f t="shared" si="476"/>
        <v>3</v>
      </c>
      <c r="JD129" s="424">
        <f t="shared" si="476"/>
        <v>2</v>
      </c>
      <c r="JE129" s="419" t="e">
        <f t="shared" si="467"/>
        <v>#REF!</v>
      </c>
      <c r="JF129" s="420"/>
      <c r="JG129" s="421"/>
      <c r="JH129" s="419"/>
      <c r="JI129" s="420"/>
      <c r="JJ129" s="421"/>
      <c r="JK129" s="419"/>
      <c r="JL129" s="420"/>
      <c r="JM129" s="421"/>
      <c r="JN129" s="680">
        <v>1</v>
      </c>
      <c r="JO129" s="680">
        <v>1</v>
      </c>
      <c r="JP129" s="680">
        <v>1</v>
      </c>
      <c r="JQ129" s="680">
        <v>1</v>
      </c>
      <c r="JR129" s="681">
        <v>1</v>
      </c>
      <c r="JS129" s="675" t="e">
        <f t="shared" si="201"/>
        <v>#REF!</v>
      </c>
    </row>
    <row r="130" spans="1:279" ht="20.100000000000001" hidden="1" customHeight="1">
      <c r="Y130" s="381" t="e">
        <f>N!IK105</f>
        <v>#REF!</v>
      </c>
      <c r="Z130" s="378" t="s">
        <v>98</v>
      </c>
      <c r="AA130" s="240" t="e">
        <f>IF(AA$32="",IF(AA$31="",(SUMIF(S!$HC$15:$HL$15,'Ciclo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Semaforico'!AA$30,O!$HC105:$HL105))*AA$31),(SUMIF(S!$HC$15:$HL$15,'Ciclo Semaforico'!AA$32,S!$HC105:$HL105)+SUMIF(N!$HC$15:$HL$15,'Ciclo Semaforico'!AA$32,N!$HC105:$HL105)+SUMIF(E!$HC$15:$HL$15,'Ciclo Semaforico'!AA$32,E!$HC105:$HL105)+SUMIF(O!$HC$15:$HL$15,'Ciclo Semaforico'!AA$32,O!$HC105:$HL105))-IF(AA$31="",(SUMIF(S!$HC$15:$HL$15,'Ciclo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Semaforico'!AA$30,O!$HC105:$HL105))*AA$31))</f>
        <v>#REF!</v>
      </c>
      <c r="AB130" s="241" t="e">
        <f>IF(AB$32="",IF(AB$31="",(SUMIF(S!$HC$15:$HL$15,'Ciclo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Semaforico'!AB$30,O!$HC105:$HL105))*AB$31),(SUMIF(S!$HC$15:$HL$15,'Ciclo Semaforico'!AB$32,S!$HC105:$HL105)+SUMIF(N!$HC$15:$HL$15,'Ciclo Semaforico'!AB$32,N!$HC105:$HL105)+SUMIF(E!$HC$15:$HL$15,'Ciclo Semaforico'!AB$32,E!$HC105:$HL105)+SUMIF(O!$HC$15:$HL$15,'Ciclo Semaforico'!AB$32,O!$HC105:$HL105))-IF(AB$31="",(SUMIF(S!$HC$15:$HL$15,'Ciclo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Semaforico'!AB$30,O!$HC105:$HL105))*AB$31))</f>
        <v>#REF!</v>
      </c>
      <c r="AC130" s="241" t="e">
        <f>IF(AC$32="",IF(AC$31="",(SUMIF(S!$HC$15:$HL$15,'Ciclo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Semaforico'!AC$30,O!$HC105:$HL105))*AC$31),(SUMIF(S!$HC$15:$HL$15,'Ciclo Semaforico'!AC$32,S!$HC105:$HL105)+SUMIF(N!$HC$15:$HL$15,'Ciclo Semaforico'!AC$32,N!$HC105:$HL105)+SUMIF(E!$HC$15:$HL$15,'Ciclo Semaforico'!AC$32,E!$HC105:$HL105)+SUMIF(O!$HC$15:$HL$15,'Ciclo Semaforico'!AC$32,O!$HC105:$HL105))-IF(AC$31="",(SUMIF(S!$HC$15:$HL$15,'Ciclo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Semaforico'!AC$30,O!$HC105:$HL105))*AC$31))</f>
        <v>#REF!</v>
      </c>
      <c r="AD130" s="241" t="e">
        <f>IF(AD$32="",IF(AD$31="",(SUMIF(S!$HC$15:$HL$15,'Ciclo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Semaforico'!AD$30,O!$HC105:$HL105))*AD$31),(SUMIF(S!$HC$15:$HL$15,'Ciclo Semaforico'!AD$32,S!$HC105:$HL105)+SUMIF(N!$HC$15:$HL$15,'Ciclo Semaforico'!AD$32,N!$HC105:$HL105)+SUMIF(E!$HC$15:$HL$15,'Ciclo Semaforico'!AD$32,E!$HC105:$HL105)+SUMIF(O!$HC$15:$HL$15,'Ciclo Semaforico'!AD$32,O!$HC105:$HL105))-IF(AD$31="",(SUMIF(S!$HC$15:$HL$15,'Ciclo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Semaforico'!AD$30,O!$HC105:$HL105))*AD$31))</f>
        <v>#REF!</v>
      </c>
      <c r="AE130" s="241" t="e">
        <f>IF(AE$32="",IF(AE$31="",(SUMIF(S!$HC$15:$HL$15,'Ciclo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Semaforico'!AE$30,O!$HC105:$HL105))*AE$31),(SUMIF(S!$HC$15:$HL$15,'Ciclo Semaforico'!AE$32,S!$HC105:$HL105)+SUMIF(N!$HC$15:$HL$15,'Ciclo Semaforico'!AE$32,N!$HC105:$HL105)+SUMIF(E!$HC$15:$HL$15,'Ciclo Semaforico'!AE$32,E!$HC105:$HL105)+SUMIF(O!$HC$15:$HL$15,'Ciclo Semaforico'!AE$32,O!$HC105:$HL105))-IF(AE$31="",(SUMIF(S!$HC$15:$HL$15,'Ciclo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Semaforico'!AE$30,O!$HC105:$HL105))*AE$31))</f>
        <v>#REF!</v>
      </c>
      <c r="AF130" s="241" t="e">
        <f>IF(AF$32="",IF(AF$31="",(SUMIF(S!$HC$15:$HL$15,'Ciclo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Semaforico'!AF$30,O!$HC105:$HL105))*AF$31),(SUMIF(S!$HC$15:$HL$15,'Ciclo Semaforico'!AF$32,S!$HC105:$HL105)+SUMIF(N!$HC$15:$HL$15,'Ciclo Semaforico'!AF$32,N!$HC105:$HL105)+SUMIF(E!$HC$15:$HL$15,'Ciclo Semaforico'!AF$32,E!$HC105:$HL105)+SUMIF(O!$HC$15:$HL$15,'Ciclo Semaforico'!AF$32,O!$HC105:$HL105))-IF(AF$31="",(SUMIF(S!$HC$15:$HL$15,'Ciclo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Semaforico'!AF$30,O!$HC105:$HL105))*AF$31))</f>
        <v>#REF!</v>
      </c>
      <c r="AG130" s="241" t="e">
        <f>IF(AG$32="",IF(AG$31="",(SUMIF(S!$HC$15:$HL$15,'Ciclo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Semaforico'!AG$30,O!$HC105:$HL105))*AG$31),(SUMIF(S!$HC$15:$HL$15,'Ciclo Semaforico'!AG$32,S!$HC105:$HL105)+SUMIF(N!$HC$15:$HL$15,'Ciclo Semaforico'!AG$32,N!$HC105:$HL105)+SUMIF(E!$HC$15:$HL$15,'Ciclo Semaforico'!AG$32,E!$HC105:$HL105)+SUMIF(O!$HC$15:$HL$15,'Ciclo Semaforico'!AG$32,O!$HC105:$HL105))-IF(AG$31="",(SUMIF(S!$HC$15:$HL$15,'Ciclo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Semaforico'!AG$30,O!$HC105:$HL105))*AG$31))</f>
        <v>#REF!</v>
      </c>
      <c r="AH130" s="241" t="e">
        <f>IF(AH$32="",IF(AH$31="",(SUMIF(S!$HC$15:$HL$15,'Ciclo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Semaforico'!AH$30,O!$HC105:$HL105))*AH$31),(SUMIF(S!$HC$15:$HL$15,'Ciclo Semaforico'!AH$32,S!$HC105:$HL105)+SUMIF(N!$HC$15:$HL$15,'Ciclo Semaforico'!AH$32,N!$HC105:$HL105)+SUMIF(E!$HC$15:$HL$15,'Ciclo Semaforico'!AH$32,E!$HC105:$HL105)+SUMIF(O!$HC$15:$HL$15,'Ciclo Semaforico'!AH$32,O!$HC105:$HL105))-IF(AH$31="",(SUMIF(S!$HC$15:$HL$15,'Ciclo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Semaforico'!AH$30,O!$HC105:$HL105))*AH$31))</f>
        <v>#REF!</v>
      </c>
      <c r="AI130" s="241" t="e">
        <f>IF(AI$32="",IF(AI$31="",(SUMIF(S!$HC$15:$HL$15,'Ciclo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Semaforico'!AI$30,O!$HC105:$HL105))*AI$31),(SUMIF(S!$HC$15:$HL$15,'Ciclo Semaforico'!AI$32,S!$HC105:$HL105)+SUMIF(N!$HC$15:$HL$15,'Ciclo Semaforico'!AI$32,N!$HC105:$HL105)+SUMIF(E!$HC$15:$HL$15,'Ciclo Semaforico'!AI$32,E!$HC105:$HL105)+SUMIF(O!$HC$15:$HL$15,'Ciclo Semaforico'!AI$32,O!$HC105:$HL105))-IF(AI$31="",(SUMIF(S!$HC$15:$HL$15,'Ciclo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Semaforico'!AI$30,O!$HC105:$HL105))*AI$31))</f>
        <v>#REF!</v>
      </c>
      <c r="AJ130" s="241" t="e">
        <f>IF(AJ$32="",IF(AJ$31="",(SUMIF(S!$HC$15:$HL$15,'Ciclo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Semaforico'!AJ$30,O!$HC105:$HL105))*AJ$31),(SUMIF(S!$HC$15:$HL$15,'Ciclo Semaforico'!AJ$32,S!$HC105:$HL105)+SUMIF(N!$HC$15:$HL$15,'Ciclo Semaforico'!AJ$32,N!$HC105:$HL105)+SUMIF(E!$HC$15:$HL$15,'Ciclo Semaforico'!AJ$32,E!$HC105:$HL105)+SUMIF(O!$HC$15:$HL$15,'Ciclo Semaforico'!AJ$32,O!$HC105:$HL105))-IF(AJ$31="",(SUMIF(S!$HC$15:$HL$15,'Ciclo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Semaforico'!AJ$30,O!$HC105:$HL105))*AJ$31))</f>
        <v>#REF!</v>
      </c>
      <c r="AK130" s="241" t="e">
        <f>IF(AK$32="",IF(AK$31="",(SUMIF(S!$HC$15:$HL$15,'Ciclo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Semaforico'!AK$30,O!$HC105:$HL105))*AK$31),(SUMIF(S!$HC$15:$HL$15,'Ciclo Semaforico'!AK$32,S!$HC105:$HL105)+SUMIF(N!$HC$15:$HL$15,'Ciclo Semaforico'!AK$32,N!$HC105:$HL105)+SUMIF(E!$HC$15:$HL$15,'Ciclo Semaforico'!AK$32,E!$HC105:$HL105)+SUMIF(O!$HC$15:$HL$15,'Ciclo Semaforico'!AK$32,O!$HC105:$HL105))-IF(AK$31="",(SUMIF(S!$HC$15:$HL$15,'Ciclo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Semaforico'!AK$30,O!$HC105:$HL105))*AK$31))</f>
        <v>#REF!</v>
      </c>
      <c r="AL130" s="242">
        <f>IF(AL$32="",IF(AL$31="",(SUMIF(S!$HC$15:$HL$15,'Ciclo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Semaforico'!AL$30,O!$HC105:$HL105))*AL$31),(SUMIF(S!$HC$15:$HL$15,'Ciclo Semaforico'!AL$32,S!$HC105:$HL105)+SUMIF(N!$HC$15:$HL$15,'Ciclo Semaforico'!AL$32,N!$HC105:$HL105)+SUMIF(E!$HC$15:$HL$15,'Ciclo Semaforico'!AL$32,E!$HC105:$HL105)+SUMIF(O!$HC$15:$HL$15,'Ciclo Semaforico'!AL$32,O!$HC105:$HL105))-IF(AL$31="",(SUMIF(S!$HC$15:$HL$15,'Ciclo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Semaforico'!AL$30,O!$HC105:$HL105))*AL$31))</f>
        <v>0</v>
      </c>
      <c r="AM130" s="240" t="e">
        <f>IF(AM$32="",IF(AM$31="",(SUMIF(S!$HC$15:$HL$15,'Ciclo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Semaforico'!AM$30,O!$HC105:$HL105))*AM$31),(SUMIF(S!$HC$15:$HL$15,'Ciclo Semaforico'!AM$32,S!$HC105:$HL105)+SUMIF(N!$HC$15:$HL$15,'Ciclo Semaforico'!AM$32,N!$HC105:$HL105)+SUMIF(E!$HC$15:$HL$15,'Ciclo Semaforico'!AM$32,E!$HC105:$HL105)+SUMIF(O!$HC$15:$HL$15,'Ciclo Semaforico'!AM$32,O!$HC105:$HL105))-IF(AM$31="",(SUMIF(S!$HC$15:$HL$15,'Ciclo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Semaforico'!AM$30,O!$HC105:$HL105))*AM$31))</f>
        <v>#REF!</v>
      </c>
      <c r="AN130" s="241" t="e">
        <f>IF(AN$32="",IF(AN$31="",(SUMIF(S!$HC$15:$HL$15,'Ciclo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Semaforico'!AN$30,O!$HC105:$HL105))*AN$31),(SUMIF(S!$HC$15:$HL$15,'Ciclo Semaforico'!AN$32,S!$HC105:$HL105)+SUMIF(N!$HC$15:$HL$15,'Ciclo Semaforico'!AN$32,N!$HC105:$HL105)+SUMIF(E!$HC$15:$HL$15,'Ciclo Semaforico'!AN$32,E!$HC105:$HL105)+SUMIF(O!$HC$15:$HL$15,'Ciclo Semaforico'!AN$32,O!$HC105:$HL105))-IF(AN$31="",(SUMIF(S!$HC$15:$HL$15,'Ciclo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Semaforico'!AN$30,O!$HC105:$HL105))*AN$31))</f>
        <v>#REF!</v>
      </c>
      <c r="AO130" s="241" t="e">
        <f>IF(AO$32="",IF(AO$31="",(SUMIF(S!$HC$15:$HL$15,'Ciclo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Semaforico'!AO$30,O!$HC105:$HL105))*AO$31),(SUMIF(S!$HC$15:$HL$15,'Ciclo Semaforico'!AO$32,S!$HC105:$HL105)+SUMIF(N!$HC$15:$HL$15,'Ciclo Semaforico'!AO$32,N!$HC105:$HL105)+SUMIF(E!$HC$15:$HL$15,'Ciclo Semaforico'!AO$32,E!$HC105:$HL105)+SUMIF(O!$HC$15:$HL$15,'Ciclo Semaforico'!AO$32,O!$HC105:$HL105))-IF(AO$31="",(SUMIF(S!$HC$15:$HL$15,'Ciclo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Semaforico'!AO$30,O!$HC105:$HL105))*AO$31))</f>
        <v>#REF!</v>
      </c>
      <c r="AP130" s="241">
        <f>IF(AP$32="",IF(AP$31="",(SUMIF(S!$HC$15:$HL$15,'Ciclo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Semaforico'!AP$30,O!$HC105:$HL105))*AP$31),(SUMIF(S!$HC$15:$HL$15,'Ciclo Semaforico'!AP$32,S!$HC105:$HL105)+SUMIF(N!$HC$15:$HL$15,'Ciclo Semaforico'!AP$32,N!$HC105:$HL105)+SUMIF(E!$HC$15:$HL$15,'Ciclo Semaforico'!AP$32,E!$HC105:$HL105)+SUMIF(O!$HC$15:$HL$15,'Ciclo Semaforico'!AP$32,O!$HC105:$HL105))-IF(AP$31="",(SUMIF(S!$HC$15:$HL$15,'Ciclo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Semaforico'!AP$30,O!$HC105:$HL105))*AP$31))</f>
        <v>0</v>
      </c>
      <c r="AQ130" s="241">
        <f>IF(AQ$32="",IF(AQ$31="",(SUMIF(S!$HC$15:$HL$15,'Ciclo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Semaforico'!AQ$30,O!$HC105:$HL105))*AQ$31),(SUMIF(S!$HC$15:$HL$15,'Ciclo Semaforico'!AQ$32,S!$HC105:$HL105)+SUMIF(N!$HC$15:$HL$15,'Ciclo Semaforico'!AQ$32,N!$HC105:$HL105)+SUMIF(E!$HC$15:$HL$15,'Ciclo Semaforico'!AQ$32,E!$HC105:$HL105)+SUMIF(O!$HC$15:$HL$15,'Ciclo Semaforico'!AQ$32,O!$HC105:$HL105))-IF(AQ$31="",(SUMIF(S!$HC$15:$HL$15,'Ciclo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Semaforico'!AQ$30,O!$HC105:$HL105))*AQ$31))</f>
        <v>0</v>
      </c>
      <c r="AR130" s="241">
        <f>IF(AR$32="",IF(AR$31="",(SUMIF(S!$HC$15:$HL$15,'Ciclo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Semaforico'!AR$30,O!$HC105:$HL105))*AR$31),(SUMIF(S!$HC$15:$HL$15,'Ciclo Semaforico'!AR$32,S!$HC105:$HL105)+SUMIF(N!$HC$15:$HL$15,'Ciclo Semaforico'!AR$32,N!$HC105:$HL105)+SUMIF(E!$HC$15:$HL$15,'Ciclo Semaforico'!AR$32,E!$HC105:$HL105)+SUMIF(O!$HC$15:$HL$15,'Ciclo Semaforico'!AR$32,O!$HC105:$HL105))-IF(AR$31="",(SUMIF(S!$HC$15:$HL$15,'Ciclo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Semaforico'!AR$30,O!$HC105:$HL105))*AR$31))</f>
        <v>0</v>
      </c>
      <c r="AS130" s="241">
        <f>IF(AS$32="",IF(AS$31="",(SUMIF(S!$HC$15:$HL$15,'Ciclo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Semaforico'!AS$30,O!$HC105:$HL105))*AS$31),(SUMIF(S!$HC$15:$HL$15,'Ciclo Semaforico'!AS$32,S!$HC105:$HL105)+SUMIF(N!$HC$15:$HL$15,'Ciclo Semaforico'!AS$32,N!$HC105:$HL105)+SUMIF(E!$HC$15:$HL$15,'Ciclo Semaforico'!AS$32,E!$HC105:$HL105)+SUMIF(O!$HC$15:$HL$15,'Ciclo Semaforico'!AS$32,O!$HC105:$HL105))-IF(AS$31="",(SUMIF(S!$HC$15:$HL$15,'Ciclo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Semaforico'!AS$30,O!$HC105:$HL105))*AS$31))</f>
        <v>0</v>
      </c>
      <c r="AT130" s="241">
        <f>IF(AT$32="",IF(AT$31="",(SUMIF(S!$HC$15:$HL$15,'Ciclo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Semaforico'!AT$30,O!$HC105:$HL105))*AT$31),(SUMIF(S!$HC$15:$HL$15,'Ciclo Semaforico'!AT$32,S!$HC105:$HL105)+SUMIF(N!$HC$15:$HL$15,'Ciclo Semaforico'!AT$32,N!$HC105:$HL105)+SUMIF(E!$HC$15:$HL$15,'Ciclo Semaforico'!AT$32,E!$HC105:$HL105)+SUMIF(O!$HC$15:$HL$15,'Ciclo Semaforico'!AT$32,O!$HC105:$HL105))-IF(AT$31="",(SUMIF(S!$HC$15:$HL$15,'Ciclo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Semaforico'!AT$30,O!$HC105:$HL105))*AT$31))</f>
        <v>0</v>
      </c>
      <c r="AU130" s="241">
        <f>IF(AU$32="",IF(AU$31="",(SUMIF(S!$HC$15:$HL$15,'Ciclo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Semaforico'!AU$30,O!$HC105:$HL105))*AU$31),(SUMIF(S!$HC$15:$HL$15,'Ciclo Semaforico'!AU$32,S!$HC105:$HL105)+SUMIF(N!$HC$15:$HL$15,'Ciclo Semaforico'!AU$32,N!$HC105:$HL105)+SUMIF(E!$HC$15:$HL$15,'Ciclo Semaforico'!AU$32,E!$HC105:$HL105)+SUMIF(O!$HC$15:$HL$15,'Ciclo Semaforico'!AU$32,O!$HC105:$HL105))-IF(AU$31="",(SUMIF(S!$HC$15:$HL$15,'Ciclo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Semaforico'!AU$30,O!$HC105:$HL105))*AU$31))</f>
        <v>0</v>
      </c>
      <c r="AV130" s="241">
        <f>IF(AV$32="",IF(AV$31="",(SUMIF(S!$HC$15:$HL$15,'Ciclo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Semaforico'!AV$30,O!$HC105:$HL105))*AV$31),(SUMIF(S!$HC$15:$HL$15,'Ciclo Semaforico'!AV$32,S!$HC105:$HL105)+SUMIF(N!$HC$15:$HL$15,'Ciclo Semaforico'!AV$32,N!$HC105:$HL105)+SUMIF(E!$HC$15:$HL$15,'Ciclo Semaforico'!AV$32,E!$HC105:$HL105)+SUMIF(O!$HC$15:$HL$15,'Ciclo Semaforico'!AV$32,O!$HC105:$HL105))-IF(AV$31="",(SUMIF(S!$HC$15:$HL$15,'Ciclo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Semaforico'!AV$30,O!$HC105:$HL105))*AV$31))</f>
        <v>0</v>
      </c>
      <c r="AW130" s="241">
        <f>IF(AW$32="",IF(AW$31="",(SUMIF(S!$HC$15:$HL$15,'Ciclo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Semaforico'!AW$30,O!$HC105:$HL105))*AW$31),(SUMIF(S!$HC$15:$HL$15,'Ciclo Semaforico'!AW$32,S!$HC105:$HL105)+SUMIF(N!$HC$15:$HL$15,'Ciclo Semaforico'!AW$32,N!$HC105:$HL105)+SUMIF(E!$HC$15:$HL$15,'Ciclo Semaforico'!AW$32,E!$HC105:$HL105)+SUMIF(O!$HC$15:$HL$15,'Ciclo Semaforico'!AW$32,O!$HC105:$HL105))-IF(AW$31="",(SUMIF(S!$HC$15:$HL$15,'Ciclo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Semaforico'!AW$30,O!$HC105:$HL105))*AW$31))</f>
        <v>0</v>
      </c>
      <c r="AX130" s="242">
        <f>IF(AX$32="",IF(AX$31="",(SUMIF(S!$HC$15:$HL$15,'Ciclo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Semaforico'!AX$30,O!$HC105:$HL105))*AX$31),(SUMIF(S!$HC$15:$HL$15,'Ciclo Semaforico'!AX$32,S!$HC105:$HL105)+SUMIF(N!$HC$15:$HL$15,'Ciclo Semaforico'!AX$32,N!$HC105:$HL105)+SUMIF(E!$HC$15:$HL$15,'Ciclo Semaforico'!AX$32,E!$HC105:$HL105)+SUMIF(O!$HC$15:$HL$15,'Ciclo Semaforico'!AX$32,O!$HC105:$HL105))-IF(AX$31="",(SUMIF(S!$HC$15:$HL$15,'Ciclo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Semaforico'!AX$30,O!$HC105:$HL105))*AX$31))</f>
        <v>0</v>
      </c>
      <c r="AY130" s="240">
        <f>IF(AY$32="",IF(AY$31="",(SUMIF(S!$HC$15:$HL$15,'Ciclo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Semaforico'!AY$30,O!$HC105:$HL105))*AY$31),(SUMIF(S!$HC$15:$HL$15,'Ciclo Semaforico'!AY$32,S!$HC105:$HL105)+SUMIF(N!$HC$15:$HL$15,'Ciclo Semaforico'!AY$32,N!$HC105:$HL105)+SUMIF(E!$HC$15:$HL$15,'Ciclo Semaforico'!AY$32,E!$HC105:$HL105)+SUMIF(O!$HC$15:$HL$15,'Ciclo Semaforico'!AY$32,O!$HC105:$HL105))-IF(AY$31="",(SUMIF(S!$HC$15:$HL$15,'Ciclo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Semaforico'!AY$30,O!$HC105:$HL105))*AY$31))</f>
        <v>0</v>
      </c>
      <c r="AZ130" s="241">
        <f>IF(AZ$32="",IF(AZ$31="",(SUMIF(S!$HC$15:$HL$15,'Ciclo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Semaforico'!AZ$30,O!$HC105:$HL105))*AZ$31),(SUMIF(S!$HC$15:$HL$15,'Ciclo Semaforico'!AZ$32,S!$HC105:$HL105)+SUMIF(N!$HC$15:$HL$15,'Ciclo Semaforico'!AZ$32,N!$HC105:$HL105)+SUMIF(E!$HC$15:$HL$15,'Ciclo Semaforico'!AZ$32,E!$HC105:$HL105)+SUMIF(O!$HC$15:$HL$15,'Ciclo Semaforico'!AZ$32,O!$HC105:$HL105))-IF(AZ$31="",(SUMIF(S!$HC$15:$HL$15,'Ciclo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Semaforico'!AZ$30,O!$HC105:$HL105))*AZ$31))</f>
        <v>0</v>
      </c>
      <c r="BA130" s="241">
        <f>IF(BA$32="",IF(BA$31="",(SUMIF(S!$HC$15:$HL$15,'Ciclo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Semaforico'!BA$30,O!$HC105:$HL105))*BA$31),(SUMIF(S!$HC$15:$HL$15,'Ciclo Semaforico'!BA$32,S!$HC105:$HL105)+SUMIF(N!$HC$15:$HL$15,'Ciclo Semaforico'!BA$32,N!$HC105:$HL105)+SUMIF(E!$HC$15:$HL$15,'Ciclo Semaforico'!BA$32,E!$HC105:$HL105)+SUMIF(O!$HC$15:$HL$15,'Ciclo Semaforico'!BA$32,O!$HC105:$HL105))-IF(BA$31="",(SUMIF(S!$HC$15:$HL$15,'Ciclo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Semaforico'!BA$30,O!$HC105:$HL105))*BA$31))</f>
        <v>0</v>
      </c>
      <c r="BB130" s="241">
        <f>IF(BB$32="",IF(BB$31="",(SUMIF(S!$HC$15:$HL$15,'Ciclo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Semaforico'!BB$30,O!$HC105:$HL105))*BB$31),(SUMIF(S!$HC$15:$HL$15,'Ciclo Semaforico'!BB$32,S!$HC105:$HL105)+SUMIF(N!$HC$15:$HL$15,'Ciclo Semaforico'!BB$32,N!$HC105:$HL105)+SUMIF(E!$HC$15:$HL$15,'Ciclo Semaforico'!BB$32,E!$HC105:$HL105)+SUMIF(O!$HC$15:$HL$15,'Ciclo Semaforico'!BB$32,O!$HC105:$HL105))-IF(BB$31="",(SUMIF(S!$HC$15:$HL$15,'Ciclo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Semaforico'!BB$30,O!$HC105:$HL105))*BB$31))</f>
        <v>0</v>
      </c>
      <c r="BC130" s="241">
        <f>IF(BC$32="",IF(BC$31="",(SUMIF(S!$HC$15:$HL$15,'Ciclo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Semaforico'!BC$30,O!$HC105:$HL105))*BC$31),(SUMIF(S!$HC$15:$HL$15,'Ciclo Semaforico'!BC$32,S!$HC105:$HL105)+SUMIF(N!$HC$15:$HL$15,'Ciclo Semaforico'!BC$32,N!$HC105:$HL105)+SUMIF(E!$HC$15:$HL$15,'Ciclo Semaforico'!BC$32,E!$HC105:$HL105)+SUMIF(O!$HC$15:$HL$15,'Ciclo Semaforico'!BC$32,O!$HC105:$HL105))-IF(BC$31="",(SUMIF(S!$HC$15:$HL$15,'Ciclo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Semaforico'!BC$30,O!$HC105:$HL105))*BC$31))</f>
        <v>0</v>
      </c>
      <c r="BD130" s="241">
        <f>IF(BD$32="",IF(BD$31="",(SUMIF(S!$HC$15:$HL$15,'Ciclo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Semaforico'!BD$30,O!$HC105:$HL105))*BD$31),(SUMIF(S!$HC$15:$HL$15,'Ciclo Semaforico'!BD$32,S!$HC105:$HL105)+SUMIF(N!$HC$15:$HL$15,'Ciclo Semaforico'!BD$32,N!$HC105:$HL105)+SUMIF(E!$HC$15:$HL$15,'Ciclo Semaforico'!BD$32,E!$HC105:$HL105)+SUMIF(O!$HC$15:$HL$15,'Ciclo Semaforico'!BD$32,O!$HC105:$HL105))-IF(BD$31="",(SUMIF(S!$HC$15:$HL$15,'Ciclo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Semaforico'!BD$30,O!$HC105:$HL105))*BD$31))</f>
        <v>0</v>
      </c>
      <c r="BE130" s="241">
        <f>IF(BE$32="",IF(BE$31="",(SUMIF(S!$HC$15:$HL$15,'Ciclo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Semaforico'!BE$30,O!$HC105:$HL105))*BE$31),(SUMIF(S!$HC$15:$HL$15,'Ciclo Semaforico'!BE$32,S!$HC105:$HL105)+SUMIF(N!$HC$15:$HL$15,'Ciclo Semaforico'!BE$32,N!$HC105:$HL105)+SUMIF(E!$HC$15:$HL$15,'Ciclo Semaforico'!BE$32,E!$HC105:$HL105)+SUMIF(O!$HC$15:$HL$15,'Ciclo Semaforico'!BE$32,O!$HC105:$HL105))-IF(BE$31="",(SUMIF(S!$HC$15:$HL$15,'Ciclo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Semaforico'!BE$30,O!$HC105:$HL105))*BE$31))</f>
        <v>0</v>
      </c>
      <c r="BF130" s="241">
        <f>IF(BF$32="",IF(BF$31="",(SUMIF(S!$HC$15:$HL$15,'Ciclo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Semaforico'!BF$30,O!$HC105:$HL105))*BF$31),(SUMIF(S!$HC$15:$HL$15,'Ciclo Semaforico'!BF$32,S!$HC105:$HL105)+SUMIF(N!$HC$15:$HL$15,'Ciclo Semaforico'!BF$32,N!$HC105:$HL105)+SUMIF(E!$HC$15:$HL$15,'Ciclo Semaforico'!BF$32,E!$HC105:$HL105)+SUMIF(O!$HC$15:$HL$15,'Ciclo Semaforico'!BF$32,O!$HC105:$HL105))-IF(BF$31="",(SUMIF(S!$HC$15:$HL$15,'Ciclo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Semaforico'!BF$30,O!$HC105:$HL105))*BF$31))</f>
        <v>0</v>
      </c>
      <c r="BG130" s="241">
        <f>IF(BG$32="",IF(BG$31="",(SUMIF(S!$HC$15:$HL$15,'Ciclo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Semaforico'!BG$30,O!$HC105:$HL105))*BG$31),(SUMIF(S!$HC$15:$HL$15,'Ciclo Semaforico'!BG$32,S!$HC105:$HL105)+SUMIF(N!$HC$15:$HL$15,'Ciclo Semaforico'!BG$32,N!$HC105:$HL105)+SUMIF(E!$HC$15:$HL$15,'Ciclo Semaforico'!BG$32,E!$HC105:$HL105)+SUMIF(O!$HC$15:$HL$15,'Ciclo Semaforico'!BG$32,O!$HC105:$HL105))-IF(BG$31="",(SUMIF(S!$HC$15:$HL$15,'Ciclo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Semaforico'!BG$30,O!$HC105:$HL105))*BG$31))</f>
        <v>0</v>
      </c>
      <c r="BH130" s="241">
        <f>IF(BH$32="",IF(BH$31="",(SUMIF(S!$HC$15:$HL$15,'Ciclo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Semaforico'!BH$30,O!$HC105:$HL105))*BH$31),(SUMIF(S!$HC$15:$HL$15,'Ciclo Semaforico'!BH$32,S!$HC105:$HL105)+SUMIF(N!$HC$15:$HL$15,'Ciclo Semaforico'!BH$32,N!$HC105:$HL105)+SUMIF(E!$HC$15:$HL$15,'Ciclo Semaforico'!BH$32,E!$HC105:$HL105)+SUMIF(O!$HC$15:$HL$15,'Ciclo Semaforico'!BH$32,O!$HC105:$HL105))-IF(BH$31="",(SUMIF(S!$HC$15:$HL$15,'Ciclo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Semaforico'!BH$30,O!$HC105:$HL105))*BH$31))</f>
        <v>0</v>
      </c>
      <c r="BI130" s="241">
        <f>IF(BI$32="",IF(BI$31="",(SUMIF(S!$HC$15:$HL$15,'Ciclo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Semaforico'!BI$30,O!$HC105:$HL105))*BI$31),(SUMIF(S!$HC$15:$HL$15,'Ciclo Semaforico'!BI$32,S!$HC105:$HL105)+SUMIF(N!$HC$15:$HL$15,'Ciclo Semaforico'!BI$32,N!$HC105:$HL105)+SUMIF(E!$HC$15:$HL$15,'Ciclo Semaforico'!BI$32,E!$HC105:$HL105)+SUMIF(O!$HC$15:$HL$15,'Ciclo Semaforico'!BI$32,O!$HC105:$HL105))-IF(BI$31="",(SUMIF(S!$HC$15:$HL$15,'Ciclo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Semaforico'!BI$30,O!$HC105:$HL105))*BI$31))</f>
        <v>0</v>
      </c>
      <c r="BJ130" s="242">
        <f>IF(BJ$32="",IF(BJ$31="",(SUMIF(S!$HC$15:$HL$15,'Ciclo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Semaforico'!BJ$30,O!$HC105:$HL105))*BJ$31),(SUMIF(S!$HC$15:$HL$15,'Ciclo Semaforico'!BJ$32,S!$HC105:$HL105)+SUMIF(N!$HC$15:$HL$15,'Ciclo Semaforico'!BJ$32,N!$HC105:$HL105)+SUMIF(E!$HC$15:$HL$15,'Ciclo Semaforico'!BJ$32,E!$HC105:$HL105)+SUMIF(O!$HC$15:$HL$15,'Ciclo Semaforico'!BJ$32,O!$HC105:$HL105))-IF(BJ$31="",(SUMIF(S!$HC$15:$HL$15,'Ciclo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Semaforico'!BJ$30,O!$HC105:$HL105))*BJ$31))</f>
        <v>0</v>
      </c>
      <c r="BK130" s="240">
        <f>IF(BK$32="",IF(BK$31="",(SUMIF(S!$HC$15:$HL$15,'Ciclo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Semaforico'!BK$30,O!$HC105:$HL105))*BK$31),(SUMIF(S!$HC$15:$HL$15,'Ciclo Semaforico'!BK$32,S!$HC105:$HL105)+SUMIF(N!$HC$15:$HL$15,'Ciclo Semaforico'!BK$32,N!$HC105:$HL105)+SUMIF(E!$HC$15:$HL$15,'Ciclo Semaforico'!BK$32,E!$HC105:$HL105)+SUMIF(O!$HC$15:$HL$15,'Ciclo Semaforico'!BK$32,O!$HC105:$HL105))-IF(BK$31="",(SUMIF(S!$HC$15:$HL$15,'Ciclo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Semaforico'!BK$30,O!$HC105:$HL105))*BK$31))</f>
        <v>0</v>
      </c>
      <c r="BL130" s="241">
        <f>IF(BL$32="",IF(BL$31="",(SUMIF(S!$HC$15:$HL$15,'Ciclo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Semaforico'!BL$30,O!$HC105:$HL105))*BL$31),(SUMIF(S!$HC$15:$HL$15,'Ciclo Semaforico'!BL$32,S!$HC105:$HL105)+SUMIF(N!$HC$15:$HL$15,'Ciclo Semaforico'!BL$32,N!$HC105:$HL105)+SUMIF(E!$HC$15:$HL$15,'Ciclo Semaforico'!BL$32,E!$HC105:$HL105)+SUMIF(O!$HC$15:$HL$15,'Ciclo Semaforico'!BL$32,O!$HC105:$HL105))-IF(BL$31="",(SUMIF(S!$HC$15:$HL$15,'Ciclo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Semaforico'!BL$30,O!$HC105:$HL105))*BL$31))</f>
        <v>0</v>
      </c>
      <c r="BM130" s="241">
        <f>IF(BM$32="",IF(BM$31="",(SUMIF(S!$HC$15:$HL$15,'Ciclo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Semaforico'!BM$30,O!$HC105:$HL105))*BM$31),(SUMIF(S!$HC$15:$HL$15,'Ciclo Semaforico'!BM$32,S!$HC105:$HL105)+SUMIF(N!$HC$15:$HL$15,'Ciclo Semaforico'!BM$32,N!$HC105:$HL105)+SUMIF(E!$HC$15:$HL$15,'Ciclo Semaforico'!BM$32,E!$HC105:$HL105)+SUMIF(O!$HC$15:$HL$15,'Ciclo Semaforico'!BM$32,O!$HC105:$HL105))-IF(BM$31="",(SUMIF(S!$HC$15:$HL$15,'Ciclo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Semaforico'!BM$30,O!$HC105:$HL105))*BM$31))</f>
        <v>0</v>
      </c>
      <c r="BN130" s="241">
        <f>IF(BN$32="",IF(BN$31="",(SUMIF(S!$HC$15:$HL$15,'Ciclo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Semaforico'!BN$30,O!$HC105:$HL105))*BN$31),(SUMIF(S!$HC$15:$HL$15,'Ciclo Semaforico'!BN$32,S!$HC105:$HL105)+SUMIF(N!$HC$15:$HL$15,'Ciclo Semaforico'!BN$32,N!$HC105:$HL105)+SUMIF(E!$HC$15:$HL$15,'Ciclo Semaforico'!BN$32,E!$HC105:$HL105)+SUMIF(O!$HC$15:$HL$15,'Ciclo Semaforico'!BN$32,O!$HC105:$HL105))-IF(BN$31="",(SUMIF(S!$HC$15:$HL$15,'Ciclo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Semaforico'!BN$30,O!$HC105:$HL105))*BN$31))</f>
        <v>0</v>
      </c>
      <c r="BO130" s="241">
        <f>IF(BO$32="",IF(BO$31="",(SUMIF(S!$HC$15:$HL$15,'Ciclo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Semaforico'!BO$30,O!$HC105:$HL105))*BO$31),(SUMIF(S!$HC$15:$HL$15,'Ciclo Semaforico'!BO$32,S!$HC105:$HL105)+SUMIF(N!$HC$15:$HL$15,'Ciclo Semaforico'!BO$32,N!$HC105:$HL105)+SUMIF(E!$HC$15:$HL$15,'Ciclo Semaforico'!BO$32,E!$HC105:$HL105)+SUMIF(O!$HC$15:$HL$15,'Ciclo Semaforico'!BO$32,O!$HC105:$HL105))-IF(BO$31="",(SUMIF(S!$HC$15:$HL$15,'Ciclo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Semaforico'!BO$30,O!$HC105:$HL105))*BO$31))</f>
        <v>0</v>
      </c>
      <c r="BP130" s="241">
        <f>IF(BP$32="",IF(BP$31="",(SUMIF(S!$HC$15:$HL$15,'Ciclo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Semaforico'!BP$30,O!$HC105:$HL105))*BP$31),(SUMIF(S!$HC$15:$HL$15,'Ciclo Semaforico'!BP$32,S!$HC105:$HL105)+SUMIF(N!$HC$15:$HL$15,'Ciclo Semaforico'!BP$32,N!$HC105:$HL105)+SUMIF(E!$HC$15:$HL$15,'Ciclo Semaforico'!BP$32,E!$HC105:$HL105)+SUMIF(O!$HC$15:$HL$15,'Ciclo Semaforico'!BP$32,O!$HC105:$HL105))-IF(BP$31="",(SUMIF(S!$HC$15:$HL$15,'Ciclo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Semaforico'!BP$30,O!$HC105:$HL105))*BP$31))</f>
        <v>0</v>
      </c>
      <c r="BQ130" s="241">
        <f>IF(BQ$32="",IF(BQ$31="",(SUMIF(S!$HC$15:$HL$15,'Ciclo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Semaforico'!BQ$30,O!$HC105:$HL105))*BQ$31),(SUMIF(S!$HC$15:$HL$15,'Ciclo Semaforico'!BQ$32,S!$HC105:$HL105)+SUMIF(N!$HC$15:$HL$15,'Ciclo Semaforico'!BQ$32,N!$HC105:$HL105)+SUMIF(E!$HC$15:$HL$15,'Ciclo Semaforico'!BQ$32,E!$HC105:$HL105)+SUMIF(O!$HC$15:$HL$15,'Ciclo Semaforico'!BQ$32,O!$HC105:$HL105))-IF(BQ$31="",(SUMIF(S!$HC$15:$HL$15,'Ciclo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Semaforico'!BQ$30,O!$HC105:$HL105))*BQ$31))</f>
        <v>0</v>
      </c>
      <c r="BR130" s="241">
        <f>IF(BR$32="",IF(BR$31="",(SUMIF(S!$HC$15:$HL$15,'Ciclo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Semaforico'!BR$30,O!$HC105:$HL105))*BR$31),(SUMIF(S!$HC$15:$HL$15,'Ciclo Semaforico'!BR$32,S!$HC105:$HL105)+SUMIF(N!$HC$15:$HL$15,'Ciclo Semaforico'!BR$32,N!$HC105:$HL105)+SUMIF(E!$HC$15:$HL$15,'Ciclo Semaforico'!BR$32,E!$HC105:$HL105)+SUMIF(O!$HC$15:$HL$15,'Ciclo Semaforico'!BR$32,O!$HC105:$HL105))-IF(BR$31="",(SUMIF(S!$HC$15:$HL$15,'Ciclo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Semaforico'!BR$30,O!$HC105:$HL105))*BR$31))</f>
        <v>0</v>
      </c>
      <c r="BS130" s="241">
        <f>IF(BS$32="",IF(BS$31="",(SUMIF(S!$HC$15:$HL$15,'Ciclo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Semaforico'!BS$30,O!$HC105:$HL105))*BS$31),(SUMIF(S!$HC$15:$HL$15,'Ciclo Semaforico'!BS$32,S!$HC105:$HL105)+SUMIF(N!$HC$15:$HL$15,'Ciclo Semaforico'!BS$32,N!$HC105:$HL105)+SUMIF(E!$HC$15:$HL$15,'Ciclo Semaforico'!BS$32,E!$HC105:$HL105)+SUMIF(O!$HC$15:$HL$15,'Ciclo Semaforico'!BS$32,O!$HC105:$HL105))-IF(BS$31="",(SUMIF(S!$HC$15:$HL$15,'Ciclo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Semaforico'!BS$30,O!$HC105:$HL105))*BS$31))</f>
        <v>0</v>
      </c>
      <c r="BT130" s="241">
        <f>IF(BT$32="",IF(BT$31="",(SUMIF(S!$HC$15:$HL$15,'Ciclo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Semaforico'!BT$30,O!$HC105:$HL105))*BT$31),(SUMIF(S!$HC$15:$HL$15,'Ciclo Semaforico'!BT$32,S!$HC105:$HL105)+SUMIF(N!$HC$15:$HL$15,'Ciclo Semaforico'!BT$32,N!$HC105:$HL105)+SUMIF(E!$HC$15:$HL$15,'Ciclo Semaforico'!BT$32,E!$HC105:$HL105)+SUMIF(O!$HC$15:$HL$15,'Ciclo Semaforico'!BT$32,O!$HC105:$HL105))-IF(BT$31="",(SUMIF(S!$HC$15:$HL$15,'Ciclo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Semaforico'!BT$30,O!$HC105:$HL105))*BT$31))</f>
        <v>0</v>
      </c>
      <c r="BU130" s="241">
        <f>IF(BU$32="",IF(BU$31="",(SUMIF(S!$HC$15:$HL$15,'Ciclo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Semaforico'!BU$30,O!$HC105:$HL105))*BU$31),(SUMIF(S!$HC$15:$HL$15,'Ciclo Semaforico'!BU$32,S!$HC105:$HL105)+SUMIF(N!$HC$15:$HL$15,'Ciclo Semaforico'!BU$32,N!$HC105:$HL105)+SUMIF(E!$HC$15:$HL$15,'Ciclo Semaforico'!BU$32,E!$HC105:$HL105)+SUMIF(O!$HC$15:$HL$15,'Ciclo Semaforico'!BU$32,O!$HC105:$HL105))-IF(BU$31="",(SUMIF(S!$HC$15:$HL$15,'Ciclo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Semaforico'!BU$30,O!$HC105:$HL105))*BU$31))</f>
        <v>0</v>
      </c>
      <c r="BV130" s="242">
        <f>IF(BV$32="",IF(BV$31="",(SUMIF(S!$HC$15:$HL$15,'Ciclo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Semaforico'!BV$30,O!$HC105:$HL105))*BV$31),(SUMIF(S!$HC$15:$HL$15,'Ciclo Semaforico'!BV$32,S!$HC105:$HL105)+SUMIF(N!$HC$15:$HL$15,'Ciclo Semaforico'!BV$32,N!$HC105:$HL105)+SUMIF(E!$HC$15:$HL$15,'Ciclo Semaforico'!BV$32,E!$HC105:$HL105)+SUMIF(O!$HC$15:$HL$15,'Ciclo Semaforico'!BV$32,O!$HC105:$HL105))-IF(BV$31="",(SUMIF(S!$HC$15:$HL$15,'Ciclo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Semaforico'!BV$30,O!$HC105:$HL105))*BV$31))</f>
        <v>0</v>
      </c>
      <c r="BW130" s="240">
        <f>IF(BW$32="",IF(BW$31="",(SUMIF(S!$HC$15:$HL$15,'Ciclo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Semaforico'!BW$30,O!$HC105:$HL105))*BW$31),(SUMIF(S!$HC$15:$HL$15,'Ciclo Semaforico'!BW$32,S!$HC105:$HL105)+SUMIF(N!$HC$15:$HL$15,'Ciclo Semaforico'!BW$32,N!$HC105:$HL105)+SUMIF(E!$HC$15:$HL$15,'Ciclo Semaforico'!BW$32,E!$HC105:$HL105)+SUMIF(O!$HC$15:$HL$15,'Ciclo Semaforico'!BW$32,O!$HC105:$HL105))-IF(BW$31="",(SUMIF(S!$HC$15:$HL$15,'Ciclo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Semaforico'!BW$30,O!$HC105:$HL105))*BW$31))</f>
        <v>0</v>
      </c>
      <c r="BX130" s="241">
        <f>IF(BX$32="",IF(BX$31="",(SUMIF(S!$HC$15:$HL$15,'Ciclo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Semaforico'!BX$30,O!$HC105:$HL105))*BX$31),(SUMIF(S!$HC$15:$HL$15,'Ciclo Semaforico'!BX$32,S!$HC105:$HL105)+SUMIF(N!$HC$15:$HL$15,'Ciclo Semaforico'!BX$32,N!$HC105:$HL105)+SUMIF(E!$HC$15:$HL$15,'Ciclo Semaforico'!BX$32,E!$HC105:$HL105)+SUMIF(O!$HC$15:$HL$15,'Ciclo Semaforico'!BX$32,O!$HC105:$HL105))-IF(BX$31="",(SUMIF(S!$HC$15:$HL$15,'Ciclo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Semaforico'!BX$30,O!$HC105:$HL105))*BX$31))</f>
        <v>0</v>
      </c>
      <c r="BY130" s="241">
        <f>IF(BY$32="",IF(BY$31="",(SUMIF(S!$HC$15:$HL$15,'Ciclo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Semaforico'!BY$30,O!$HC105:$HL105))*BY$31),(SUMIF(S!$HC$15:$HL$15,'Ciclo Semaforico'!BY$32,S!$HC105:$HL105)+SUMIF(N!$HC$15:$HL$15,'Ciclo Semaforico'!BY$32,N!$HC105:$HL105)+SUMIF(E!$HC$15:$HL$15,'Ciclo Semaforico'!BY$32,E!$HC105:$HL105)+SUMIF(O!$HC$15:$HL$15,'Ciclo Semaforico'!BY$32,O!$HC105:$HL105))-IF(BY$31="",(SUMIF(S!$HC$15:$HL$15,'Ciclo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Semaforico'!BY$30,O!$HC105:$HL105))*BY$31))</f>
        <v>0</v>
      </c>
      <c r="BZ130" s="241">
        <f>IF(BZ$32="",IF(BZ$31="",(SUMIF(S!$HC$15:$HL$15,'Ciclo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Semaforico'!BZ$30,O!$HC105:$HL105))*BZ$31),(SUMIF(S!$HC$15:$HL$15,'Ciclo Semaforico'!BZ$32,S!$HC105:$HL105)+SUMIF(N!$HC$15:$HL$15,'Ciclo Semaforico'!BZ$32,N!$HC105:$HL105)+SUMIF(E!$HC$15:$HL$15,'Ciclo Semaforico'!BZ$32,E!$HC105:$HL105)+SUMIF(O!$HC$15:$HL$15,'Ciclo Semaforico'!BZ$32,O!$HC105:$HL105))-IF(BZ$31="",(SUMIF(S!$HC$15:$HL$15,'Ciclo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Semaforico'!BZ$30,O!$HC105:$HL105))*BZ$31))</f>
        <v>0</v>
      </c>
      <c r="CA130" s="241">
        <f>IF(CA$32="",IF(CA$31="",(SUMIF(S!$HC$15:$HL$15,'Ciclo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Semaforico'!CA$30,O!$HC105:$HL105))*CA$31),(SUMIF(S!$HC$15:$HL$15,'Ciclo Semaforico'!CA$32,S!$HC105:$HL105)+SUMIF(N!$HC$15:$HL$15,'Ciclo Semaforico'!CA$32,N!$HC105:$HL105)+SUMIF(E!$HC$15:$HL$15,'Ciclo Semaforico'!CA$32,E!$HC105:$HL105)+SUMIF(O!$HC$15:$HL$15,'Ciclo Semaforico'!CA$32,O!$HC105:$HL105))-IF(CA$31="",(SUMIF(S!$HC$15:$HL$15,'Ciclo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Semaforico'!CA$30,O!$HC105:$HL105))*CA$31))</f>
        <v>0</v>
      </c>
      <c r="CB130" s="241">
        <f>IF(CB$32="",IF(CB$31="",(SUMIF(S!$HC$15:$HL$15,'Ciclo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Semaforico'!CB$30,O!$HC105:$HL105))*CB$31),(SUMIF(S!$HC$15:$HL$15,'Ciclo Semaforico'!CB$32,S!$HC105:$HL105)+SUMIF(N!$HC$15:$HL$15,'Ciclo Semaforico'!CB$32,N!$HC105:$HL105)+SUMIF(E!$HC$15:$HL$15,'Ciclo Semaforico'!CB$32,E!$HC105:$HL105)+SUMIF(O!$HC$15:$HL$15,'Ciclo Semaforico'!CB$32,O!$HC105:$HL105))-IF(CB$31="",(SUMIF(S!$HC$15:$HL$15,'Ciclo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Semaforico'!CB$30,O!$HC105:$HL105))*CB$31))</f>
        <v>0</v>
      </c>
      <c r="CC130" s="241">
        <f>IF(CC$32="",IF(CC$31="",(SUMIF(S!$HC$15:$HL$15,'Ciclo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Semaforico'!CC$30,O!$HC105:$HL105))*CC$31),(SUMIF(S!$HC$15:$HL$15,'Ciclo Semaforico'!CC$32,S!$HC105:$HL105)+SUMIF(N!$HC$15:$HL$15,'Ciclo Semaforico'!CC$32,N!$HC105:$HL105)+SUMIF(E!$HC$15:$HL$15,'Ciclo Semaforico'!CC$32,E!$HC105:$HL105)+SUMIF(O!$HC$15:$HL$15,'Ciclo Semaforico'!CC$32,O!$HC105:$HL105))-IF(CC$31="",(SUMIF(S!$HC$15:$HL$15,'Ciclo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Semaforico'!CC$30,O!$HC105:$HL105))*CC$31))</f>
        <v>0</v>
      </c>
      <c r="CD130" s="241">
        <f>IF(CD$32="",IF(CD$31="",(SUMIF(S!$HC$15:$HL$15,'Ciclo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Semaforico'!CD$30,O!$HC105:$HL105))*CD$31),(SUMIF(S!$HC$15:$HL$15,'Ciclo Semaforico'!CD$32,S!$HC105:$HL105)+SUMIF(N!$HC$15:$HL$15,'Ciclo Semaforico'!CD$32,N!$HC105:$HL105)+SUMIF(E!$HC$15:$HL$15,'Ciclo Semaforico'!CD$32,E!$HC105:$HL105)+SUMIF(O!$HC$15:$HL$15,'Ciclo Semaforico'!CD$32,O!$HC105:$HL105))-IF(CD$31="",(SUMIF(S!$HC$15:$HL$15,'Ciclo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Semaforico'!CD$30,O!$HC105:$HL105))*CD$31))</f>
        <v>0</v>
      </c>
      <c r="CE130" s="241">
        <f>IF(CE$32="",IF(CE$31="",(SUMIF(S!$HC$15:$HL$15,'Ciclo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Semaforico'!CE$30,O!$HC105:$HL105))*CE$31),(SUMIF(S!$HC$15:$HL$15,'Ciclo Semaforico'!CE$32,S!$HC105:$HL105)+SUMIF(N!$HC$15:$HL$15,'Ciclo Semaforico'!CE$32,N!$HC105:$HL105)+SUMIF(E!$HC$15:$HL$15,'Ciclo Semaforico'!CE$32,E!$HC105:$HL105)+SUMIF(O!$HC$15:$HL$15,'Ciclo Semaforico'!CE$32,O!$HC105:$HL105))-IF(CE$31="",(SUMIF(S!$HC$15:$HL$15,'Ciclo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Semaforico'!CE$30,O!$HC105:$HL105))*CE$31))</f>
        <v>0</v>
      </c>
      <c r="CF130" s="241">
        <f>IF(CF$32="",IF(CF$31="",(SUMIF(S!$HC$15:$HL$15,'Ciclo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Semaforico'!CF$30,O!$HC105:$HL105))*CF$31),(SUMIF(S!$HC$15:$HL$15,'Ciclo Semaforico'!CF$32,S!$HC105:$HL105)+SUMIF(N!$HC$15:$HL$15,'Ciclo Semaforico'!CF$32,N!$HC105:$HL105)+SUMIF(E!$HC$15:$HL$15,'Ciclo Semaforico'!CF$32,E!$HC105:$HL105)+SUMIF(O!$HC$15:$HL$15,'Ciclo Semaforico'!CF$32,O!$HC105:$HL105))-IF(CF$31="",(SUMIF(S!$HC$15:$HL$15,'Ciclo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Semaforico'!CF$30,O!$HC105:$HL105))*CF$31))</f>
        <v>0</v>
      </c>
      <c r="CG130" s="241">
        <f>IF(CG$32="",IF(CG$31="",(SUMIF(S!$HC$15:$HL$15,'Ciclo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Semaforico'!CG$30,O!$HC105:$HL105))*CG$31),(SUMIF(S!$HC$15:$HL$15,'Ciclo Semaforico'!CG$32,S!$HC105:$HL105)+SUMIF(N!$HC$15:$HL$15,'Ciclo Semaforico'!CG$32,N!$HC105:$HL105)+SUMIF(E!$HC$15:$HL$15,'Ciclo Semaforico'!CG$32,E!$HC105:$HL105)+SUMIF(O!$HC$15:$HL$15,'Ciclo Semaforico'!CG$32,O!$HC105:$HL105))-IF(CG$31="",(SUMIF(S!$HC$15:$HL$15,'Ciclo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Semaforico'!CG$30,O!$HC105:$HL105))*CG$31))</f>
        <v>0</v>
      </c>
      <c r="CH130" s="242">
        <f>IF(CH$32="",IF(CH$31="",(SUMIF(S!$HC$15:$HL$15,'Ciclo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Semaforico'!CH$30,O!$HC105:$HL105))*CH$31),(SUMIF(S!$HC$15:$HL$15,'Ciclo Semaforico'!CH$32,S!$HC105:$HL105)+SUMIF(N!$HC$15:$HL$15,'Ciclo Semaforico'!CH$32,N!$HC105:$HL105)+SUMIF(E!$HC$15:$HL$15,'Ciclo Semaforico'!CH$32,E!$HC105:$HL105)+SUMIF(O!$HC$15:$HL$15,'Ciclo Semaforico'!CH$32,O!$HC105:$HL105))-IF(CH$31="",(SUMIF(S!$HC$15:$HL$15,'Ciclo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Semaforico'!CH$30,O!$HC105:$HL105))*CH$31))</f>
        <v>0</v>
      </c>
      <c r="CI130" s="240" t="e">
        <f t="shared" si="339"/>
        <v>#REF!</v>
      </c>
      <c r="CJ130" s="241" t="e">
        <f t="shared" si="340"/>
        <v>#REF!</v>
      </c>
      <c r="CK130" s="241" t="e">
        <f t="shared" si="341"/>
        <v>#REF!</v>
      </c>
      <c r="CL130" s="241" t="e">
        <f t="shared" si="342"/>
        <v>#REF!</v>
      </c>
      <c r="CM130" s="241" t="e">
        <f t="shared" si="343"/>
        <v>#REF!</v>
      </c>
      <c r="CN130" s="241" t="e">
        <f t="shared" si="344"/>
        <v>#REF!</v>
      </c>
      <c r="CO130" s="241" t="e">
        <f t="shared" si="345"/>
        <v>#REF!</v>
      </c>
      <c r="CP130" s="241" t="e">
        <f t="shared" si="346"/>
        <v>#REF!</v>
      </c>
      <c r="CQ130" s="241" t="e">
        <f t="shared" si="347"/>
        <v>#REF!</v>
      </c>
      <c r="CR130" s="241" t="e">
        <f t="shared" si="348"/>
        <v>#REF!</v>
      </c>
      <c r="CS130" s="241" t="e">
        <f t="shared" si="349"/>
        <v>#REF!</v>
      </c>
      <c r="CT130" s="242">
        <f t="shared" si="350"/>
        <v>0</v>
      </c>
      <c r="CU130" s="240" t="e">
        <f t="shared" si="351"/>
        <v>#REF!</v>
      </c>
      <c r="CV130" s="241" t="e">
        <f t="shared" si="352"/>
        <v>#REF!</v>
      </c>
      <c r="CW130" s="241" t="e">
        <f t="shared" si="353"/>
        <v>#REF!</v>
      </c>
      <c r="CX130" s="241">
        <f t="shared" si="354"/>
        <v>0</v>
      </c>
      <c r="CY130" s="241">
        <f t="shared" si="355"/>
        <v>0</v>
      </c>
      <c r="CZ130" s="241">
        <f t="shared" si="356"/>
        <v>0</v>
      </c>
      <c r="DA130" s="241">
        <f t="shared" si="357"/>
        <v>0</v>
      </c>
      <c r="DB130" s="241">
        <f t="shared" si="358"/>
        <v>0</v>
      </c>
      <c r="DC130" s="241">
        <f t="shared" si="359"/>
        <v>0</v>
      </c>
      <c r="DD130" s="241">
        <f t="shared" si="360"/>
        <v>0</v>
      </c>
      <c r="DE130" s="241">
        <f t="shared" si="361"/>
        <v>0</v>
      </c>
      <c r="DF130" s="242">
        <f t="shared" si="362"/>
        <v>0</v>
      </c>
      <c r="DG130" s="240">
        <f t="shared" si="363"/>
        <v>0</v>
      </c>
      <c r="DH130" s="241">
        <f t="shared" si="364"/>
        <v>0</v>
      </c>
      <c r="DI130" s="241">
        <f t="shared" si="365"/>
        <v>0</v>
      </c>
      <c r="DJ130" s="241">
        <f t="shared" si="366"/>
        <v>0</v>
      </c>
      <c r="DK130" s="241">
        <f t="shared" si="367"/>
        <v>0</v>
      </c>
      <c r="DL130" s="241">
        <f t="shared" si="368"/>
        <v>0</v>
      </c>
      <c r="DM130" s="241">
        <f t="shared" si="369"/>
        <v>0</v>
      </c>
      <c r="DN130" s="241">
        <f t="shared" si="370"/>
        <v>0</v>
      </c>
      <c r="DO130" s="241">
        <f t="shared" si="371"/>
        <v>0</v>
      </c>
      <c r="DP130" s="241">
        <f t="shared" si="372"/>
        <v>0</v>
      </c>
      <c r="DQ130" s="241">
        <f t="shared" si="373"/>
        <v>0</v>
      </c>
      <c r="DR130" s="242">
        <f t="shared" si="374"/>
        <v>0</v>
      </c>
      <c r="DS130" s="240">
        <f t="shared" si="375"/>
        <v>0</v>
      </c>
      <c r="DT130" s="241">
        <f t="shared" si="376"/>
        <v>0</v>
      </c>
      <c r="DU130" s="241">
        <f t="shared" si="377"/>
        <v>0</v>
      </c>
      <c r="DV130" s="241">
        <f t="shared" si="378"/>
        <v>0</v>
      </c>
      <c r="DW130" s="241">
        <f t="shared" si="379"/>
        <v>0</v>
      </c>
      <c r="DX130" s="241">
        <f t="shared" si="380"/>
        <v>0</v>
      </c>
      <c r="DY130" s="241">
        <f t="shared" si="381"/>
        <v>0</v>
      </c>
      <c r="DZ130" s="241">
        <f t="shared" si="382"/>
        <v>0</v>
      </c>
      <c r="EA130" s="241">
        <f t="shared" si="383"/>
        <v>0</v>
      </c>
      <c r="EB130" s="241">
        <f t="shared" si="384"/>
        <v>0</v>
      </c>
      <c r="EC130" s="241">
        <f t="shared" si="385"/>
        <v>0</v>
      </c>
      <c r="ED130" s="242">
        <f t="shared" si="386"/>
        <v>0</v>
      </c>
      <c r="EE130" s="240">
        <f t="shared" si="387"/>
        <v>0</v>
      </c>
      <c r="EF130" s="241">
        <f t="shared" si="388"/>
        <v>0</v>
      </c>
      <c r="EG130" s="241">
        <f t="shared" si="389"/>
        <v>0</v>
      </c>
      <c r="EH130" s="241">
        <f t="shared" si="390"/>
        <v>0</v>
      </c>
      <c r="EI130" s="241">
        <f t="shared" si="391"/>
        <v>0</v>
      </c>
      <c r="EJ130" s="241">
        <f t="shared" si="392"/>
        <v>0</v>
      </c>
      <c r="EK130" s="241">
        <f t="shared" si="393"/>
        <v>0</v>
      </c>
      <c r="EL130" s="241">
        <f t="shared" si="394"/>
        <v>0</v>
      </c>
      <c r="EM130" s="241">
        <f t="shared" si="395"/>
        <v>0</v>
      </c>
      <c r="EN130" s="241">
        <f t="shared" si="396"/>
        <v>0</v>
      </c>
      <c r="EO130" s="241">
        <f t="shared" si="397"/>
        <v>0</v>
      </c>
      <c r="EP130" s="242">
        <f t="shared" si="398"/>
        <v>0</v>
      </c>
      <c r="EQ130" s="251" t="e">
        <f t="shared" si="399"/>
        <v>#REF!</v>
      </c>
      <c r="ER130" s="252" t="e">
        <f t="shared" si="400"/>
        <v>#REF!</v>
      </c>
      <c r="ES130" s="252" t="e">
        <f t="shared" si="401"/>
        <v>#REF!</v>
      </c>
      <c r="ET130" s="252" t="e">
        <f t="shared" si="402"/>
        <v>#REF!</v>
      </c>
      <c r="EU130" s="252" t="e">
        <f t="shared" si="403"/>
        <v>#REF!</v>
      </c>
      <c r="EV130" s="252" t="e">
        <f t="shared" si="404"/>
        <v>#REF!</v>
      </c>
      <c r="EW130" s="252" t="e">
        <f t="shared" si="405"/>
        <v>#REF!</v>
      </c>
      <c r="EX130" s="252" t="e">
        <f t="shared" si="406"/>
        <v>#REF!</v>
      </c>
      <c r="EY130" s="252" t="e">
        <f t="shared" si="407"/>
        <v>#REF!</v>
      </c>
      <c r="EZ130" s="252" t="e">
        <f t="shared" si="408"/>
        <v>#REF!</v>
      </c>
      <c r="FA130" s="252" t="e">
        <f t="shared" si="409"/>
        <v>#REF!</v>
      </c>
      <c r="FB130" s="253" t="str">
        <f t="shared" si="410"/>
        <v/>
      </c>
      <c r="FC130" s="251" t="e">
        <f t="shared" si="411"/>
        <v>#REF!</v>
      </c>
      <c r="FD130" s="252" t="e">
        <f t="shared" si="412"/>
        <v>#REF!</v>
      </c>
      <c r="FE130" s="252" t="e">
        <f t="shared" si="413"/>
        <v>#REF!</v>
      </c>
      <c r="FF130" s="252" t="str">
        <f t="shared" si="414"/>
        <v/>
      </c>
      <c r="FG130" s="252" t="str">
        <f t="shared" si="415"/>
        <v/>
      </c>
      <c r="FH130" s="252" t="str">
        <f t="shared" si="416"/>
        <v/>
      </c>
      <c r="FI130" s="252" t="str">
        <f t="shared" si="417"/>
        <v/>
      </c>
      <c r="FJ130" s="252" t="str">
        <f t="shared" si="418"/>
        <v/>
      </c>
      <c r="FK130" s="252" t="str">
        <f t="shared" si="419"/>
        <v/>
      </c>
      <c r="FL130" s="252" t="str">
        <f t="shared" si="420"/>
        <v/>
      </c>
      <c r="FM130" s="252" t="str">
        <f t="shared" si="421"/>
        <v/>
      </c>
      <c r="FN130" s="253" t="str">
        <f t="shared" si="422"/>
        <v/>
      </c>
      <c r="FO130" s="251" t="str">
        <f t="shared" si="423"/>
        <v/>
      </c>
      <c r="FP130" s="252" t="str">
        <f t="shared" si="424"/>
        <v/>
      </c>
      <c r="FQ130" s="252" t="str">
        <f t="shared" si="425"/>
        <v/>
      </c>
      <c r="FR130" s="252" t="str">
        <f t="shared" si="426"/>
        <v/>
      </c>
      <c r="FS130" s="252" t="str">
        <f t="shared" si="427"/>
        <v/>
      </c>
      <c r="FT130" s="252" t="str">
        <f t="shared" si="428"/>
        <v/>
      </c>
      <c r="FU130" s="252" t="str">
        <f t="shared" si="429"/>
        <v/>
      </c>
      <c r="FV130" s="252" t="str">
        <f t="shared" si="430"/>
        <v/>
      </c>
      <c r="FW130" s="252" t="str">
        <f t="shared" si="431"/>
        <v/>
      </c>
      <c r="FX130" s="252" t="str">
        <f t="shared" si="432"/>
        <v/>
      </c>
      <c r="FY130" s="252" t="str">
        <f t="shared" si="433"/>
        <v/>
      </c>
      <c r="FZ130" s="253" t="str">
        <f t="shared" si="434"/>
        <v/>
      </c>
      <c r="GA130" s="251" t="str">
        <f t="shared" si="435"/>
        <v/>
      </c>
      <c r="GB130" s="252" t="str">
        <f t="shared" si="436"/>
        <v/>
      </c>
      <c r="GC130" s="252" t="str">
        <f t="shared" si="437"/>
        <v/>
      </c>
      <c r="GD130" s="252" t="str">
        <f t="shared" si="438"/>
        <v/>
      </c>
      <c r="GE130" s="252" t="str">
        <f t="shared" si="439"/>
        <v/>
      </c>
      <c r="GF130" s="252" t="str">
        <f t="shared" si="440"/>
        <v/>
      </c>
      <c r="GG130" s="252" t="str">
        <f t="shared" si="441"/>
        <v/>
      </c>
      <c r="GH130" s="252" t="str">
        <f t="shared" si="442"/>
        <v/>
      </c>
      <c r="GI130" s="252" t="str">
        <f t="shared" si="443"/>
        <v/>
      </c>
      <c r="GJ130" s="252" t="str">
        <f t="shared" si="444"/>
        <v/>
      </c>
      <c r="GK130" s="252" t="str">
        <f t="shared" si="445"/>
        <v/>
      </c>
      <c r="GL130" s="253" t="str">
        <f t="shared" si="446"/>
        <v/>
      </c>
      <c r="GM130" s="251" t="str">
        <f t="shared" si="447"/>
        <v/>
      </c>
      <c r="GN130" s="252" t="str">
        <f t="shared" si="448"/>
        <v/>
      </c>
      <c r="GO130" s="252" t="str">
        <f t="shared" si="449"/>
        <v/>
      </c>
      <c r="GP130" s="252" t="str">
        <f t="shared" si="450"/>
        <v/>
      </c>
      <c r="GQ130" s="252" t="str">
        <f t="shared" si="451"/>
        <v/>
      </c>
      <c r="GR130" s="252" t="str">
        <f t="shared" si="452"/>
        <v/>
      </c>
      <c r="GS130" s="252" t="str">
        <f t="shared" si="453"/>
        <v/>
      </c>
      <c r="GT130" s="252" t="str">
        <f t="shared" si="454"/>
        <v/>
      </c>
      <c r="GU130" s="252" t="str">
        <f t="shared" si="455"/>
        <v/>
      </c>
      <c r="GV130" s="252" t="str">
        <f t="shared" si="456"/>
        <v/>
      </c>
      <c r="GW130" s="252" t="str">
        <f t="shared" si="457"/>
        <v/>
      </c>
      <c r="GX130" s="253" t="str">
        <f t="shared" si="458"/>
        <v/>
      </c>
      <c r="GY130" s="248" t="e">
        <f t="shared" si="468"/>
        <v>#REF!</v>
      </c>
      <c r="GZ130" s="249" t="e">
        <f t="shared" si="468"/>
        <v>#REF!</v>
      </c>
      <c r="HA130" s="249">
        <f t="shared" si="468"/>
        <v>0</v>
      </c>
      <c r="HB130" s="249">
        <f t="shared" si="468"/>
        <v>0</v>
      </c>
      <c r="HC130" s="249">
        <f t="shared" si="468"/>
        <v>0</v>
      </c>
      <c r="HD130" s="249">
        <f t="shared" si="468"/>
        <v>0</v>
      </c>
      <c r="HE130" s="249">
        <f t="shared" si="468"/>
        <v>0</v>
      </c>
      <c r="HF130" s="250">
        <f t="shared" si="459"/>
        <v>0</v>
      </c>
      <c r="HG130" s="248" t="e">
        <f t="shared" si="469"/>
        <v>#REF!</v>
      </c>
      <c r="HH130" s="249" t="e">
        <f t="shared" si="469"/>
        <v>#REF!</v>
      </c>
      <c r="HI130" s="249">
        <f t="shared" si="469"/>
        <v>0</v>
      </c>
      <c r="HJ130" s="249">
        <f t="shared" si="469"/>
        <v>0</v>
      </c>
      <c r="HK130" s="249">
        <f t="shared" si="469"/>
        <v>0</v>
      </c>
      <c r="HL130" s="249">
        <f t="shared" si="469"/>
        <v>0</v>
      </c>
      <c r="HM130" s="249">
        <f t="shared" si="469"/>
        <v>0</v>
      </c>
      <c r="HN130" s="250">
        <f t="shared" si="469"/>
        <v>0</v>
      </c>
      <c r="HO130" s="248">
        <f t="shared" si="470"/>
        <v>0</v>
      </c>
      <c r="HP130" s="249">
        <f t="shared" si="470"/>
        <v>0</v>
      </c>
      <c r="HQ130" s="249">
        <f t="shared" si="470"/>
        <v>0</v>
      </c>
      <c r="HR130" s="249">
        <f t="shared" si="470"/>
        <v>0</v>
      </c>
      <c r="HS130" s="249">
        <f t="shared" si="470"/>
        <v>0</v>
      </c>
      <c r="HT130" s="249">
        <f t="shared" si="470"/>
        <v>0</v>
      </c>
      <c r="HU130" s="249">
        <f t="shared" si="470"/>
        <v>0</v>
      </c>
      <c r="HV130" s="250">
        <f t="shared" si="470"/>
        <v>0</v>
      </c>
      <c r="HW130" s="248">
        <f t="shared" si="471"/>
        <v>0</v>
      </c>
      <c r="HX130" s="249">
        <f t="shared" si="471"/>
        <v>0</v>
      </c>
      <c r="HY130" s="249">
        <f t="shared" si="471"/>
        <v>0</v>
      </c>
      <c r="HZ130" s="249">
        <f t="shared" si="471"/>
        <v>0</v>
      </c>
      <c r="IA130" s="249">
        <f t="shared" si="471"/>
        <v>0</v>
      </c>
      <c r="IB130" s="249">
        <f t="shared" si="471"/>
        <v>0</v>
      </c>
      <c r="IC130" s="249">
        <f t="shared" si="471"/>
        <v>0</v>
      </c>
      <c r="ID130" s="250">
        <f t="shared" si="471"/>
        <v>0</v>
      </c>
      <c r="IE130" s="248">
        <f t="shared" si="472"/>
        <v>0</v>
      </c>
      <c r="IF130" s="249">
        <f t="shared" si="472"/>
        <v>0</v>
      </c>
      <c r="IG130" s="249">
        <f t="shared" si="472"/>
        <v>0</v>
      </c>
      <c r="IH130" s="249">
        <f t="shared" si="472"/>
        <v>0</v>
      </c>
      <c r="II130" s="249">
        <f t="shared" si="472"/>
        <v>0</v>
      </c>
      <c r="IJ130" s="249">
        <f t="shared" si="472"/>
        <v>0</v>
      </c>
      <c r="IK130" s="249">
        <f t="shared" si="472"/>
        <v>0</v>
      </c>
      <c r="IL130" s="250">
        <f t="shared" si="472"/>
        <v>0</v>
      </c>
      <c r="IM130" s="251" t="e">
        <f t="shared" si="203"/>
        <v>#REF!</v>
      </c>
      <c r="IN130" s="252" t="e">
        <f t="shared" si="204"/>
        <v>#REF!</v>
      </c>
      <c r="IO130" s="252">
        <f t="shared" si="205"/>
        <v>0</v>
      </c>
      <c r="IP130" s="252">
        <f t="shared" si="206"/>
        <v>0</v>
      </c>
      <c r="IQ130" s="253">
        <f t="shared" si="207"/>
        <v>0</v>
      </c>
      <c r="IR130" s="405" t="e">
        <f t="shared" si="473"/>
        <v>#REF!</v>
      </c>
      <c r="IS130" s="246">
        <f t="shared" si="202"/>
        <v>10</v>
      </c>
      <c r="IT130" s="254" t="e">
        <f t="shared" si="464"/>
        <v>#REF!</v>
      </c>
      <c r="IU130" s="682">
        <v>1800</v>
      </c>
      <c r="IV130" s="410">
        <v>6.1</v>
      </c>
      <c r="IW130" s="410" t="s">
        <v>267</v>
      </c>
      <c r="IX130" s="414" t="e">
        <f t="shared" si="474"/>
        <v>#REF!</v>
      </c>
      <c r="IY130" s="422" t="e">
        <f t="shared" si="465"/>
        <v>#REF!</v>
      </c>
      <c r="IZ130" s="423">
        <v>3</v>
      </c>
      <c r="JA130" s="424">
        <v>2</v>
      </c>
      <c r="JB130" s="422" t="e">
        <f t="shared" si="466"/>
        <v>#REF!</v>
      </c>
      <c r="JC130" s="423">
        <f t="shared" si="476"/>
        <v>3</v>
      </c>
      <c r="JD130" s="424">
        <f t="shared" si="476"/>
        <v>2</v>
      </c>
      <c r="JE130" s="419" t="e">
        <f t="shared" si="467"/>
        <v>#REF!</v>
      </c>
      <c r="JF130" s="420"/>
      <c r="JG130" s="421"/>
      <c r="JH130" s="419"/>
      <c r="JI130" s="420"/>
      <c r="JJ130" s="421"/>
      <c r="JK130" s="419"/>
      <c r="JL130" s="420"/>
      <c r="JM130" s="421"/>
      <c r="JN130" s="680">
        <v>1</v>
      </c>
      <c r="JO130" s="680">
        <v>1</v>
      </c>
      <c r="JP130" s="680">
        <v>1</v>
      </c>
      <c r="JQ130" s="680">
        <v>1</v>
      </c>
      <c r="JR130" s="681">
        <v>1</v>
      </c>
      <c r="JS130" s="675" t="e">
        <f t="shared" ref="JS130:JS136" si="477">+SUM(CI130:EP130)</f>
        <v>#REF!</v>
      </c>
    </row>
    <row r="131" spans="1:279" ht="20.100000000000001" hidden="1" customHeight="1">
      <c r="Y131" s="381" t="e">
        <f>N!IK106</f>
        <v>#REF!</v>
      </c>
      <c r="Z131" s="378" t="s">
        <v>99</v>
      </c>
      <c r="AA131" s="240" t="e">
        <f>IF(AA$32="",IF(AA$31="",(SUMIF(S!$HC$15:$HL$15,'Ciclo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Semaforico'!AA$30,O!$HC106:$HL106))*AA$31),(SUMIF(S!$HC$15:$HL$15,'Ciclo Semaforico'!AA$32,S!$HC106:$HL106)+SUMIF(N!$HC$15:$HL$15,'Ciclo Semaforico'!AA$32,N!$HC106:$HL106)+SUMIF(E!$HC$15:$HL$15,'Ciclo Semaforico'!AA$32,E!$HC106:$HL106)+SUMIF(O!$HC$15:$HL$15,'Ciclo Semaforico'!AA$32,O!$HC106:$HL106))-IF(AA$31="",(SUMIF(S!$HC$15:$HL$15,'Ciclo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Semaforico'!AA$30,O!$HC106:$HL106))*AA$31))</f>
        <v>#REF!</v>
      </c>
      <c r="AB131" s="241" t="e">
        <f>IF(AB$32="",IF(AB$31="",(SUMIF(S!$HC$15:$HL$15,'Ciclo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Semaforico'!AB$30,O!$HC106:$HL106))*AB$31),(SUMIF(S!$HC$15:$HL$15,'Ciclo Semaforico'!AB$32,S!$HC106:$HL106)+SUMIF(N!$HC$15:$HL$15,'Ciclo Semaforico'!AB$32,N!$HC106:$HL106)+SUMIF(E!$HC$15:$HL$15,'Ciclo Semaforico'!AB$32,E!$HC106:$HL106)+SUMIF(O!$HC$15:$HL$15,'Ciclo Semaforico'!AB$32,O!$HC106:$HL106))-IF(AB$31="",(SUMIF(S!$HC$15:$HL$15,'Ciclo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Semaforico'!AB$30,O!$HC106:$HL106))*AB$31))</f>
        <v>#REF!</v>
      </c>
      <c r="AC131" s="241" t="e">
        <f>IF(AC$32="",IF(AC$31="",(SUMIF(S!$HC$15:$HL$15,'Ciclo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Semaforico'!AC$30,O!$HC106:$HL106))*AC$31),(SUMIF(S!$HC$15:$HL$15,'Ciclo Semaforico'!AC$32,S!$HC106:$HL106)+SUMIF(N!$HC$15:$HL$15,'Ciclo Semaforico'!AC$32,N!$HC106:$HL106)+SUMIF(E!$HC$15:$HL$15,'Ciclo Semaforico'!AC$32,E!$HC106:$HL106)+SUMIF(O!$HC$15:$HL$15,'Ciclo Semaforico'!AC$32,O!$HC106:$HL106))-IF(AC$31="",(SUMIF(S!$HC$15:$HL$15,'Ciclo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Semaforico'!AC$30,O!$HC106:$HL106))*AC$31))</f>
        <v>#REF!</v>
      </c>
      <c r="AD131" s="241" t="e">
        <f>IF(AD$32="",IF(AD$31="",(SUMIF(S!$HC$15:$HL$15,'Ciclo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Semaforico'!AD$30,O!$HC106:$HL106))*AD$31),(SUMIF(S!$HC$15:$HL$15,'Ciclo Semaforico'!AD$32,S!$HC106:$HL106)+SUMIF(N!$HC$15:$HL$15,'Ciclo Semaforico'!AD$32,N!$HC106:$HL106)+SUMIF(E!$HC$15:$HL$15,'Ciclo Semaforico'!AD$32,E!$HC106:$HL106)+SUMIF(O!$HC$15:$HL$15,'Ciclo Semaforico'!AD$32,O!$HC106:$HL106))-IF(AD$31="",(SUMIF(S!$HC$15:$HL$15,'Ciclo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Semaforico'!AD$30,O!$HC106:$HL106))*AD$31))</f>
        <v>#REF!</v>
      </c>
      <c r="AE131" s="241" t="e">
        <f>IF(AE$32="",IF(AE$31="",(SUMIF(S!$HC$15:$HL$15,'Ciclo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Semaforico'!AE$30,O!$HC106:$HL106))*AE$31),(SUMIF(S!$HC$15:$HL$15,'Ciclo Semaforico'!AE$32,S!$HC106:$HL106)+SUMIF(N!$HC$15:$HL$15,'Ciclo Semaforico'!AE$32,N!$HC106:$HL106)+SUMIF(E!$HC$15:$HL$15,'Ciclo Semaforico'!AE$32,E!$HC106:$HL106)+SUMIF(O!$HC$15:$HL$15,'Ciclo Semaforico'!AE$32,O!$HC106:$HL106))-IF(AE$31="",(SUMIF(S!$HC$15:$HL$15,'Ciclo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Semaforico'!AE$30,O!$HC106:$HL106))*AE$31))</f>
        <v>#REF!</v>
      </c>
      <c r="AF131" s="241" t="e">
        <f>IF(AF$32="",IF(AF$31="",(SUMIF(S!$HC$15:$HL$15,'Ciclo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Semaforico'!AF$30,O!$HC106:$HL106))*AF$31),(SUMIF(S!$HC$15:$HL$15,'Ciclo Semaforico'!AF$32,S!$HC106:$HL106)+SUMIF(N!$HC$15:$HL$15,'Ciclo Semaforico'!AF$32,N!$HC106:$HL106)+SUMIF(E!$HC$15:$HL$15,'Ciclo Semaforico'!AF$32,E!$HC106:$HL106)+SUMIF(O!$HC$15:$HL$15,'Ciclo Semaforico'!AF$32,O!$HC106:$HL106))-IF(AF$31="",(SUMIF(S!$HC$15:$HL$15,'Ciclo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Semaforico'!AF$30,O!$HC106:$HL106))*AF$31))</f>
        <v>#REF!</v>
      </c>
      <c r="AG131" s="241" t="e">
        <f>IF(AG$32="",IF(AG$31="",(SUMIF(S!$HC$15:$HL$15,'Ciclo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Semaforico'!AG$30,O!$HC106:$HL106))*AG$31),(SUMIF(S!$HC$15:$HL$15,'Ciclo Semaforico'!AG$32,S!$HC106:$HL106)+SUMIF(N!$HC$15:$HL$15,'Ciclo Semaforico'!AG$32,N!$HC106:$HL106)+SUMIF(E!$HC$15:$HL$15,'Ciclo Semaforico'!AG$32,E!$HC106:$HL106)+SUMIF(O!$HC$15:$HL$15,'Ciclo Semaforico'!AG$32,O!$HC106:$HL106))-IF(AG$31="",(SUMIF(S!$HC$15:$HL$15,'Ciclo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Semaforico'!AG$30,O!$HC106:$HL106))*AG$31))</f>
        <v>#REF!</v>
      </c>
      <c r="AH131" s="241" t="e">
        <f>IF(AH$32="",IF(AH$31="",(SUMIF(S!$HC$15:$HL$15,'Ciclo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Semaforico'!AH$30,O!$HC106:$HL106))*AH$31),(SUMIF(S!$HC$15:$HL$15,'Ciclo Semaforico'!AH$32,S!$HC106:$HL106)+SUMIF(N!$HC$15:$HL$15,'Ciclo Semaforico'!AH$32,N!$HC106:$HL106)+SUMIF(E!$HC$15:$HL$15,'Ciclo Semaforico'!AH$32,E!$HC106:$HL106)+SUMIF(O!$HC$15:$HL$15,'Ciclo Semaforico'!AH$32,O!$HC106:$HL106))-IF(AH$31="",(SUMIF(S!$HC$15:$HL$15,'Ciclo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Semaforico'!AH$30,O!$HC106:$HL106))*AH$31))</f>
        <v>#REF!</v>
      </c>
      <c r="AI131" s="241" t="e">
        <f>IF(AI$32="",IF(AI$31="",(SUMIF(S!$HC$15:$HL$15,'Ciclo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Semaforico'!AI$30,O!$HC106:$HL106))*AI$31),(SUMIF(S!$HC$15:$HL$15,'Ciclo Semaforico'!AI$32,S!$HC106:$HL106)+SUMIF(N!$HC$15:$HL$15,'Ciclo Semaforico'!AI$32,N!$HC106:$HL106)+SUMIF(E!$HC$15:$HL$15,'Ciclo Semaforico'!AI$32,E!$HC106:$HL106)+SUMIF(O!$HC$15:$HL$15,'Ciclo Semaforico'!AI$32,O!$HC106:$HL106))-IF(AI$31="",(SUMIF(S!$HC$15:$HL$15,'Ciclo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Semaforico'!AI$30,O!$HC106:$HL106))*AI$31))</f>
        <v>#REF!</v>
      </c>
      <c r="AJ131" s="241" t="e">
        <f>IF(AJ$32="",IF(AJ$31="",(SUMIF(S!$HC$15:$HL$15,'Ciclo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Semaforico'!AJ$30,O!$HC106:$HL106))*AJ$31),(SUMIF(S!$HC$15:$HL$15,'Ciclo Semaforico'!AJ$32,S!$HC106:$HL106)+SUMIF(N!$HC$15:$HL$15,'Ciclo Semaforico'!AJ$32,N!$HC106:$HL106)+SUMIF(E!$HC$15:$HL$15,'Ciclo Semaforico'!AJ$32,E!$HC106:$HL106)+SUMIF(O!$HC$15:$HL$15,'Ciclo Semaforico'!AJ$32,O!$HC106:$HL106))-IF(AJ$31="",(SUMIF(S!$HC$15:$HL$15,'Ciclo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Semaforico'!AJ$30,O!$HC106:$HL106))*AJ$31))</f>
        <v>#REF!</v>
      </c>
      <c r="AK131" s="241" t="e">
        <f>IF(AK$32="",IF(AK$31="",(SUMIF(S!$HC$15:$HL$15,'Ciclo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Semaforico'!AK$30,O!$HC106:$HL106))*AK$31),(SUMIF(S!$HC$15:$HL$15,'Ciclo Semaforico'!AK$32,S!$HC106:$HL106)+SUMIF(N!$HC$15:$HL$15,'Ciclo Semaforico'!AK$32,N!$HC106:$HL106)+SUMIF(E!$HC$15:$HL$15,'Ciclo Semaforico'!AK$32,E!$HC106:$HL106)+SUMIF(O!$HC$15:$HL$15,'Ciclo Semaforico'!AK$32,O!$HC106:$HL106))-IF(AK$31="",(SUMIF(S!$HC$15:$HL$15,'Ciclo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Semaforico'!AK$30,O!$HC106:$HL106))*AK$31))</f>
        <v>#REF!</v>
      </c>
      <c r="AL131" s="242">
        <f>IF(AL$32="",IF(AL$31="",(SUMIF(S!$HC$15:$HL$15,'Ciclo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Semaforico'!AL$30,O!$HC106:$HL106))*AL$31),(SUMIF(S!$HC$15:$HL$15,'Ciclo Semaforico'!AL$32,S!$HC106:$HL106)+SUMIF(N!$HC$15:$HL$15,'Ciclo Semaforico'!AL$32,N!$HC106:$HL106)+SUMIF(E!$HC$15:$HL$15,'Ciclo Semaforico'!AL$32,E!$HC106:$HL106)+SUMIF(O!$HC$15:$HL$15,'Ciclo Semaforico'!AL$32,O!$HC106:$HL106))-IF(AL$31="",(SUMIF(S!$HC$15:$HL$15,'Ciclo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Semaforico'!AL$30,O!$HC106:$HL106))*AL$31))</f>
        <v>0</v>
      </c>
      <c r="AM131" s="240" t="e">
        <f>IF(AM$32="",IF(AM$31="",(SUMIF(S!$HC$15:$HL$15,'Ciclo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Semaforico'!AM$30,O!$HC106:$HL106))*AM$31),(SUMIF(S!$HC$15:$HL$15,'Ciclo Semaforico'!AM$32,S!$HC106:$HL106)+SUMIF(N!$HC$15:$HL$15,'Ciclo Semaforico'!AM$32,N!$HC106:$HL106)+SUMIF(E!$HC$15:$HL$15,'Ciclo Semaforico'!AM$32,E!$HC106:$HL106)+SUMIF(O!$HC$15:$HL$15,'Ciclo Semaforico'!AM$32,O!$HC106:$HL106))-IF(AM$31="",(SUMIF(S!$HC$15:$HL$15,'Ciclo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Semaforico'!AM$30,O!$HC106:$HL106))*AM$31))</f>
        <v>#REF!</v>
      </c>
      <c r="AN131" s="241" t="e">
        <f>IF(AN$32="",IF(AN$31="",(SUMIF(S!$HC$15:$HL$15,'Ciclo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Semaforico'!AN$30,O!$HC106:$HL106))*AN$31),(SUMIF(S!$HC$15:$HL$15,'Ciclo Semaforico'!AN$32,S!$HC106:$HL106)+SUMIF(N!$HC$15:$HL$15,'Ciclo Semaforico'!AN$32,N!$HC106:$HL106)+SUMIF(E!$HC$15:$HL$15,'Ciclo Semaforico'!AN$32,E!$HC106:$HL106)+SUMIF(O!$HC$15:$HL$15,'Ciclo Semaforico'!AN$32,O!$HC106:$HL106))-IF(AN$31="",(SUMIF(S!$HC$15:$HL$15,'Ciclo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Semaforico'!AN$30,O!$HC106:$HL106))*AN$31))</f>
        <v>#REF!</v>
      </c>
      <c r="AO131" s="241" t="e">
        <f>IF(AO$32="",IF(AO$31="",(SUMIF(S!$HC$15:$HL$15,'Ciclo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Semaforico'!AO$30,O!$HC106:$HL106))*AO$31),(SUMIF(S!$HC$15:$HL$15,'Ciclo Semaforico'!AO$32,S!$HC106:$HL106)+SUMIF(N!$HC$15:$HL$15,'Ciclo Semaforico'!AO$32,N!$HC106:$HL106)+SUMIF(E!$HC$15:$HL$15,'Ciclo Semaforico'!AO$32,E!$HC106:$HL106)+SUMIF(O!$HC$15:$HL$15,'Ciclo Semaforico'!AO$32,O!$HC106:$HL106))-IF(AO$31="",(SUMIF(S!$HC$15:$HL$15,'Ciclo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Semaforico'!AO$30,O!$HC106:$HL106))*AO$31))</f>
        <v>#REF!</v>
      </c>
      <c r="AP131" s="241">
        <f>IF(AP$32="",IF(AP$31="",(SUMIF(S!$HC$15:$HL$15,'Ciclo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Semaforico'!AP$30,O!$HC106:$HL106))*AP$31),(SUMIF(S!$HC$15:$HL$15,'Ciclo Semaforico'!AP$32,S!$HC106:$HL106)+SUMIF(N!$HC$15:$HL$15,'Ciclo Semaforico'!AP$32,N!$HC106:$HL106)+SUMIF(E!$HC$15:$HL$15,'Ciclo Semaforico'!AP$32,E!$HC106:$HL106)+SUMIF(O!$HC$15:$HL$15,'Ciclo Semaforico'!AP$32,O!$HC106:$HL106))-IF(AP$31="",(SUMIF(S!$HC$15:$HL$15,'Ciclo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Semaforico'!AP$30,O!$HC106:$HL106))*AP$31))</f>
        <v>0</v>
      </c>
      <c r="AQ131" s="241">
        <f>IF(AQ$32="",IF(AQ$31="",(SUMIF(S!$HC$15:$HL$15,'Ciclo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Semaforico'!AQ$30,O!$HC106:$HL106))*AQ$31),(SUMIF(S!$HC$15:$HL$15,'Ciclo Semaforico'!AQ$32,S!$HC106:$HL106)+SUMIF(N!$HC$15:$HL$15,'Ciclo Semaforico'!AQ$32,N!$HC106:$HL106)+SUMIF(E!$HC$15:$HL$15,'Ciclo Semaforico'!AQ$32,E!$HC106:$HL106)+SUMIF(O!$HC$15:$HL$15,'Ciclo Semaforico'!AQ$32,O!$HC106:$HL106))-IF(AQ$31="",(SUMIF(S!$HC$15:$HL$15,'Ciclo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Semaforico'!AQ$30,O!$HC106:$HL106))*AQ$31))</f>
        <v>0</v>
      </c>
      <c r="AR131" s="241">
        <f>IF(AR$32="",IF(AR$31="",(SUMIF(S!$HC$15:$HL$15,'Ciclo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Semaforico'!AR$30,O!$HC106:$HL106))*AR$31),(SUMIF(S!$HC$15:$HL$15,'Ciclo Semaforico'!AR$32,S!$HC106:$HL106)+SUMIF(N!$HC$15:$HL$15,'Ciclo Semaforico'!AR$32,N!$HC106:$HL106)+SUMIF(E!$HC$15:$HL$15,'Ciclo Semaforico'!AR$32,E!$HC106:$HL106)+SUMIF(O!$HC$15:$HL$15,'Ciclo Semaforico'!AR$32,O!$HC106:$HL106))-IF(AR$31="",(SUMIF(S!$HC$15:$HL$15,'Ciclo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Semaforico'!AR$30,O!$HC106:$HL106))*AR$31))</f>
        <v>0</v>
      </c>
      <c r="AS131" s="241">
        <f>IF(AS$32="",IF(AS$31="",(SUMIF(S!$HC$15:$HL$15,'Ciclo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Semaforico'!AS$30,O!$HC106:$HL106))*AS$31),(SUMIF(S!$HC$15:$HL$15,'Ciclo Semaforico'!AS$32,S!$HC106:$HL106)+SUMIF(N!$HC$15:$HL$15,'Ciclo Semaforico'!AS$32,N!$HC106:$HL106)+SUMIF(E!$HC$15:$HL$15,'Ciclo Semaforico'!AS$32,E!$HC106:$HL106)+SUMIF(O!$HC$15:$HL$15,'Ciclo Semaforico'!AS$32,O!$HC106:$HL106))-IF(AS$31="",(SUMIF(S!$HC$15:$HL$15,'Ciclo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Semaforico'!AS$30,O!$HC106:$HL106))*AS$31))</f>
        <v>0</v>
      </c>
      <c r="AT131" s="241">
        <f>IF(AT$32="",IF(AT$31="",(SUMIF(S!$HC$15:$HL$15,'Ciclo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Semaforico'!AT$30,O!$HC106:$HL106))*AT$31),(SUMIF(S!$HC$15:$HL$15,'Ciclo Semaforico'!AT$32,S!$HC106:$HL106)+SUMIF(N!$HC$15:$HL$15,'Ciclo Semaforico'!AT$32,N!$HC106:$HL106)+SUMIF(E!$HC$15:$HL$15,'Ciclo Semaforico'!AT$32,E!$HC106:$HL106)+SUMIF(O!$HC$15:$HL$15,'Ciclo Semaforico'!AT$32,O!$HC106:$HL106))-IF(AT$31="",(SUMIF(S!$HC$15:$HL$15,'Ciclo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Semaforico'!AT$30,O!$HC106:$HL106))*AT$31))</f>
        <v>0</v>
      </c>
      <c r="AU131" s="241">
        <f>IF(AU$32="",IF(AU$31="",(SUMIF(S!$HC$15:$HL$15,'Ciclo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Semaforico'!AU$30,O!$HC106:$HL106))*AU$31),(SUMIF(S!$HC$15:$HL$15,'Ciclo Semaforico'!AU$32,S!$HC106:$HL106)+SUMIF(N!$HC$15:$HL$15,'Ciclo Semaforico'!AU$32,N!$HC106:$HL106)+SUMIF(E!$HC$15:$HL$15,'Ciclo Semaforico'!AU$32,E!$HC106:$HL106)+SUMIF(O!$HC$15:$HL$15,'Ciclo Semaforico'!AU$32,O!$HC106:$HL106))-IF(AU$31="",(SUMIF(S!$HC$15:$HL$15,'Ciclo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Semaforico'!AU$30,O!$HC106:$HL106))*AU$31))</f>
        <v>0</v>
      </c>
      <c r="AV131" s="241">
        <f>IF(AV$32="",IF(AV$31="",(SUMIF(S!$HC$15:$HL$15,'Ciclo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Semaforico'!AV$30,O!$HC106:$HL106))*AV$31),(SUMIF(S!$HC$15:$HL$15,'Ciclo Semaforico'!AV$32,S!$HC106:$HL106)+SUMIF(N!$HC$15:$HL$15,'Ciclo Semaforico'!AV$32,N!$HC106:$HL106)+SUMIF(E!$HC$15:$HL$15,'Ciclo Semaforico'!AV$32,E!$HC106:$HL106)+SUMIF(O!$HC$15:$HL$15,'Ciclo Semaforico'!AV$32,O!$HC106:$HL106))-IF(AV$31="",(SUMIF(S!$HC$15:$HL$15,'Ciclo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Semaforico'!AV$30,O!$HC106:$HL106))*AV$31))</f>
        <v>0</v>
      </c>
      <c r="AW131" s="241">
        <f>IF(AW$32="",IF(AW$31="",(SUMIF(S!$HC$15:$HL$15,'Ciclo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Semaforico'!AW$30,O!$HC106:$HL106))*AW$31),(SUMIF(S!$HC$15:$HL$15,'Ciclo Semaforico'!AW$32,S!$HC106:$HL106)+SUMIF(N!$HC$15:$HL$15,'Ciclo Semaforico'!AW$32,N!$HC106:$HL106)+SUMIF(E!$HC$15:$HL$15,'Ciclo Semaforico'!AW$32,E!$HC106:$HL106)+SUMIF(O!$HC$15:$HL$15,'Ciclo Semaforico'!AW$32,O!$HC106:$HL106))-IF(AW$31="",(SUMIF(S!$HC$15:$HL$15,'Ciclo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Semaforico'!AW$30,O!$HC106:$HL106))*AW$31))</f>
        <v>0</v>
      </c>
      <c r="AX131" s="242">
        <f>IF(AX$32="",IF(AX$31="",(SUMIF(S!$HC$15:$HL$15,'Ciclo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Semaforico'!AX$30,O!$HC106:$HL106))*AX$31),(SUMIF(S!$HC$15:$HL$15,'Ciclo Semaforico'!AX$32,S!$HC106:$HL106)+SUMIF(N!$HC$15:$HL$15,'Ciclo Semaforico'!AX$32,N!$HC106:$HL106)+SUMIF(E!$HC$15:$HL$15,'Ciclo Semaforico'!AX$32,E!$HC106:$HL106)+SUMIF(O!$HC$15:$HL$15,'Ciclo Semaforico'!AX$32,O!$HC106:$HL106))-IF(AX$31="",(SUMIF(S!$HC$15:$HL$15,'Ciclo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Semaforico'!AX$30,O!$HC106:$HL106))*AX$31))</f>
        <v>0</v>
      </c>
      <c r="AY131" s="240">
        <f>IF(AY$32="",IF(AY$31="",(SUMIF(S!$HC$15:$HL$15,'Ciclo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Semaforico'!AY$30,O!$HC106:$HL106))*AY$31),(SUMIF(S!$HC$15:$HL$15,'Ciclo Semaforico'!AY$32,S!$HC106:$HL106)+SUMIF(N!$HC$15:$HL$15,'Ciclo Semaforico'!AY$32,N!$HC106:$HL106)+SUMIF(E!$HC$15:$HL$15,'Ciclo Semaforico'!AY$32,E!$HC106:$HL106)+SUMIF(O!$HC$15:$HL$15,'Ciclo Semaforico'!AY$32,O!$HC106:$HL106))-IF(AY$31="",(SUMIF(S!$HC$15:$HL$15,'Ciclo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Semaforico'!AY$30,O!$HC106:$HL106))*AY$31))</f>
        <v>0</v>
      </c>
      <c r="AZ131" s="241">
        <f>IF(AZ$32="",IF(AZ$31="",(SUMIF(S!$HC$15:$HL$15,'Ciclo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Semaforico'!AZ$30,O!$HC106:$HL106))*AZ$31),(SUMIF(S!$HC$15:$HL$15,'Ciclo Semaforico'!AZ$32,S!$HC106:$HL106)+SUMIF(N!$HC$15:$HL$15,'Ciclo Semaforico'!AZ$32,N!$HC106:$HL106)+SUMIF(E!$HC$15:$HL$15,'Ciclo Semaforico'!AZ$32,E!$HC106:$HL106)+SUMIF(O!$HC$15:$HL$15,'Ciclo Semaforico'!AZ$32,O!$HC106:$HL106))-IF(AZ$31="",(SUMIF(S!$HC$15:$HL$15,'Ciclo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Semaforico'!AZ$30,O!$HC106:$HL106))*AZ$31))</f>
        <v>0</v>
      </c>
      <c r="BA131" s="241">
        <f>IF(BA$32="",IF(BA$31="",(SUMIF(S!$HC$15:$HL$15,'Ciclo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Semaforico'!BA$30,O!$HC106:$HL106))*BA$31),(SUMIF(S!$HC$15:$HL$15,'Ciclo Semaforico'!BA$32,S!$HC106:$HL106)+SUMIF(N!$HC$15:$HL$15,'Ciclo Semaforico'!BA$32,N!$HC106:$HL106)+SUMIF(E!$HC$15:$HL$15,'Ciclo Semaforico'!BA$32,E!$HC106:$HL106)+SUMIF(O!$HC$15:$HL$15,'Ciclo Semaforico'!BA$32,O!$HC106:$HL106))-IF(BA$31="",(SUMIF(S!$HC$15:$HL$15,'Ciclo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Semaforico'!BA$30,O!$HC106:$HL106))*BA$31))</f>
        <v>0</v>
      </c>
      <c r="BB131" s="241">
        <f>IF(BB$32="",IF(BB$31="",(SUMIF(S!$HC$15:$HL$15,'Ciclo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Semaforico'!BB$30,O!$HC106:$HL106))*BB$31),(SUMIF(S!$HC$15:$HL$15,'Ciclo Semaforico'!BB$32,S!$HC106:$HL106)+SUMIF(N!$HC$15:$HL$15,'Ciclo Semaforico'!BB$32,N!$HC106:$HL106)+SUMIF(E!$HC$15:$HL$15,'Ciclo Semaforico'!BB$32,E!$HC106:$HL106)+SUMIF(O!$HC$15:$HL$15,'Ciclo Semaforico'!BB$32,O!$HC106:$HL106))-IF(BB$31="",(SUMIF(S!$HC$15:$HL$15,'Ciclo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Semaforico'!BB$30,O!$HC106:$HL106))*BB$31))</f>
        <v>0</v>
      </c>
      <c r="BC131" s="241">
        <f>IF(BC$32="",IF(BC$31="",(SUMIF(S!$HC$15:$HL$15,'Ciclo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Semaforico'!BC$30,O!$HC106:$HL106))*BC$31),(SUMIF(S!$HC$15:$HL$15,'Ciclo Semaforico'!BC$32,S!$HC106:$HL106)+SUMIF(N!$HC$15:$HL$15,'Ciclo Semaforico'!BC$32,N!$HC106:$HL106)+SUMIF(E!$HC$15:$HL$15,'Ciclo Semaforico'!BC$32,E!$HC106:$HL106)+SUMIF(O!$HC$15:$HL$15,'Ciclo Semaforico'!BC$32,O!$HC106:$HL106))-IF(BC$31="",(SUMIF(S!$HC$15:$HL$15,'Ciclo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Semaforico'!BC$30,O!$HC106:$HL106))*BC$31))</f>
        <v>0</v>
      </c>
      <c r="BD131" s="241">
        <f>IF(BD$32="",IF(BD$31="",(SUMIF(S!$HC$15:$HL$15,'Ciclo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Semaforico'!BD$30,O!$HC106:$HL106))*BD$31),(SUMIF(S!$HC$15:$HL$15,'Ciclo Semaforico'!BD$32,S!$HC106:$HL106)+SUMIF(N!$HC$15:$HL$15,'Ciclo Semaforico'!BD$32,N!$HC106:$HL106)+SUMIF(E!$HC$15:$HL$15,'Ciclo Semaforico'!BD$32,E!$HC106:$HL106)+SUMIF(O!$HC$15:$HL$15,'Ciclo Semaforico'!BD$32,O!$HC106:$HL106))-IF(BD$31="",(SUMIF(S!$HC$15:$HL$15,'Ciclo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Semaforico'!BD$30,O!$HC106:$HL106))*BD$31))</f>
        <v>0</v>
      </c>
      <c r="BE131" s="241">
        <f>IF(BE$32="",IF(BE$31="",(SUMIF(S!$HC$15:$HL$15,'Ciclo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Semaforico'!BE$30,O!$HC106:$HL106))*BE$31),(SUMIF(S!$HC$15:$HL$15,'Ciclo Semaforico'!BE$32,S!$HC106:$HL106)+SUMIF(N!$HC$15:$HL$15,'Ciclo Semaforico'!BE$32,N!$HC106:$HL106)+SUMIF(E!$HC$15:$HL$15,'Ciclo Semaforico'!BE$32,E!$HC106:$HL106)+SUMIF(O!$HC$15:$HL$15,'Ciclo Semaforico'!BE$32,O!$HC106:$HL106))-IF(BE$31="",(SUMIF(S!$HC$15:$HL$15,'Ciclo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Semaforico'!BE$30,O!$HC106:$HL106))*BE$31))</f>
        <v>0</v>
      </c>
      <c r="BF131" s="241">
        <f>IF(BF$32="",IF(BF$31="",(SUMIF(S!$HC$15:$HL$15,'Ciclo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Semaforico'!BF$30,O!$HC106:$HL106))*BF$31),(SUMIF(S!$HC$15:$HL$15,'Ciclo Semaforico'!BF$32,S!$HC106:$HL106)+SUMIF(N!$HC$15:$HL$15,'Ciclo Semaforico'!BF$32,N!$HC106:$HL106)+SUMIF(E!$HC$15:$HL$15,'Ciclo Semaforico'!BF$32,E!$HC106:$HL106)+SUMIF(O!$HC$15:$HL$15,'Ciclo Semaforico'!BF$32,O!$HC106:$HL106))-IF(BF$31="",(SUMIF(S!$HC$15:$HL$15,'Ciclo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Semaforico'!BF$30,O!$HC106:$HL106))*BF$31))</f>
        <v>0</v>
      </c>
      <c r="BG131" s="241">
        <f>IF(BG$32="",IF(BG$31="",(SUMIF(S!$HC$15:$HL$15,'Ciclo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Semaforico'!BG$30,O!$HC106:$HL106))*BG$31),(SUMIF(S!$HC$15:$HL$15,'Ciclo Semaforico'!BG$32,S!$HC106:$HL106)+SUMIF(N!$HC$15:$HL$15,'Ciclo Semaforico'!BG$32,N!$HC106:$HL106)+SUMIF(E!$HC$15:$HL$15,'Ciclo Semaforico'!BG$32,E!$HC106:$HL106)+SUMIF(O!$HC$15:$HL$15,'Ciclo Semaforico'!BG$32,O!$HC106:$HL106))-IF(BG$31="",(SUMIF(S!$HC$15:$HL$15,'Ciclo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Semaforico'!BG$30,O!$HC106:$HL106))*BG$31))</f>
        <v>0</v>
      </c>
      <c r="BH131" s="241">
        <f>IF(BH$32="",IF(BH$31="",(SUMIF(S!$HC$15:$HL$15,'Ciclo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Semaforico'!BH$30,O!$HC106:$HL106))*BH$31),(SUMIF(S!$HC$15:$HL$15,'Ciclo Semaforico'!BH$32,S!$HC106:$HL106)+SUMIF(N!$HC$15:$HL$15,'Ciclo Semaforico'!BH$32,N!$HC106:$HL106)+SUMIF(E!$HC$15:$HL$15,'Ciclo Semaforico'!BH$32,E!$HC106:$HL106)+SUMIF(O!$HC$15:$HL$15,'Ciclo Semaforico'!BH$32,O!$HC106:$HL106))-IF(BH$31="",(SUMIF(S!$HC$15:$HL$15,'Ciclo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Semaforico'!BH$30,O!$HC106:$HL106))*BH$31))</f>
        <v>0</v>
      </c>
      <c r="BI131" s="241">
        <f>IF(BI$32="",IF(BI$31="",(SUMIF(S!$HC$15:$HL$15,'Ciclo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Semaforico'!BI$30,O!$HC106:$HL106))*BI$31),(SUMIF(S!$HC$15:$HL$15,'Ciclo Semaforico'!BI$32,S!$HC106:$HL106)+SUMIF(N!$HC$15:$HL$15,'Ciclo Semaforico'!BI$32,N!$HC106:$HL106)+SUMIF(E!$HC$15:$HL$15,'Ciclo Semaforico'!BI$32,E!$HC106:$HL106)+SUMIF(O!$HC$15:$HL$15,'Ciclo Semaforico'!BI$32,O!$HC106:$HL106))-IF(BI$31="",(SUMIF(S!$HC$15:$HL$15,'Ciclo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Semaforico'!BI$30,O!$HC106:$HL106))*BI$31))</f>
        <v>0</v>
      </c>
      <c r="BJ131" s="242">
        <f>IF(BJ$32="",IF(BJ$31="",(SUMIF(S!$HC$15:$HL$15,'Ciclo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Semaforico'!BJ$30,O!$HC106:$HL106))*BJ$31),(SUMIF(S!$HC$15:$HL$15,'Ciclo Semaforico'!BJ$32,S!$HC106:$HL106)+SUMIF(N!$HC$15:$HL$15,'Ciclo Semaforico'!BJ$32,N!$HC106:$HL106)+SUMIF(E!$HC$15:$HL$15,'Ciclo Semaforico'!BJ$32,E!$HC106:$HL106)+SUMIF(O!$HC$15:$HL$15,'Ciclo Semaforico'!BJ$32,O!$HC106:$HL106))-IF(BJ$31="",(SUMIF(S!$HC$15:$HL$15,'Ciclo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Semaforico'!BJ$30,O!$HC106:$HL106))*BJ$31))</f>
        <v>0</v>
      </c>
      <c r="BK131" s="240">
        <f>IF(BK$32="",IF(BK$31="",(SUMIF(S!$HC$15:$HL$15,'Ciclo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Semaforico'!BK$30,O!$HC106:$HL106))*BK$31),(SUMIF(S!$HC$15:$HL$15,'Ciclo Semaforico'!BK$32,S!$HC106:$HL106)+SUMIF(N!$HC$15:$HL$15,'Ciclo Semaforico'!BK$32,N!$HC106:$HL106)+SUMIF(E!$HC$15:$HL$15,'Ciclo Semaforico'!BK$32,E!$HC106:$HL106)+SUMIF(O!$HC$15:$HL$15,'Ciclo Semaforico'!BK$32,O!$HC106:$HL106))-IF(BK$31="",(SUMIF(S!$HC$15:$HL$15,'Ciclo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Semaforico'!BK$30,O!$HC106:$HL106))*BK$31))</f>
        <v>0</v>
      </c>
      <c r="BL131" s="241">
        <f>IF(BL$32="",IF(BL$31="",(SUMIF(S!$HC$15:$HL$15,'Ciclo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Semaforico'!BL$30,O!$HC106:$HL106))*BL$31),(SUMIF(S!$HC$15:$HL$15,'Ciclo Semaforico'!BL$32,S!$HC106:$HL106)+SUMIF(N!$HC$15:$HL$15,'Ciclo Semaforico'!BL$32,N!$HC106:$HL106)+SUMIF(E!$HC$15:$HL$15,'Ciclo Semaforico'!BL$32,E!$HC106:$HL106)+SUMIF(O!$HC$15:$HL$15,'Ciclo Semaforico'!BL$32,O!$HC106:$HL106))-IF(BL$31="",(SUMIF(S!$HC$15:$HL$15,'Ciclo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Semaforico'!BL$30,O!$HC106:$HL106))*BL$31))</f>
        <v>0</v>
      </c>
      <c r="BM131" s="241">
        <f>IF(BM$32="",IF(BM$31="",(SUMIF(S!$HC$15:$HL$15,'Ciclo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Semaforico'!BM$30,O!$HC106:$HL106))*BM$31),(SUMIF(S!$HC$15:$HL$15,'Ciclo Semaforico'!BM$32,S!$HC106:$HL106)+SUMIF(N!$HC$15:$HL$15,'Ciclo Semaforico'!BM$32,N!$HC106:$HL106)+SUMIF(E!$HC$15:$HL$15,'Ciclo Semaforico'!BM$32,E!$HC106:$HL106)+SUMIF(O!$HC$15:$HL$15,'Ciclo Semaforico'!BM$32,O!$HC106:$HL106))-IF(BM$31="",(SUMIF(S!$HC$15:$HL$15,'Ciclo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Semaforico'!BM$30,O!$HC106:$HL106))*BM$31))</f>
        <v>0</v>
      </c>
      <c r="BN131" s="241">
        <f>IF(BN$32="",IF(BN$31="",(SUMIF(S!$HC$15:$HL$15,'Ciclo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Semaforico'!BN$30,O!$HC106:$HL106))*BN$31),(SUMIF(S!$HC$15:$HL$15,'Ciclo Semaforico'!BN$32,S!$HC106:$HL106)+SUMIF(N!$HC$15:$HL$15,'Ciclo Semaforico'!BN$32,N!$HC106:$HL106)+SUMIF(E!$HC$15:$HL$15,'Ciclo Semaforico'!BN$32,E!$HC106:$HL106)+SUMIF(O!$HC$15:$HL$15,'Ciclo Semaforico'!BN$32,O!$HC106:$HL106))-IF(BN$31="",(SUMIF(S!$HC$15:$HL$15,'Ciclo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Semaforico'!BN$30,O!$HC106:$HL106))*BN$31))</f>
        <v>0</v>
      </c>
      <c r="BO131" s="241">
        <f>IF(BO$32="",IF(BO$31="",(SUMIF(S!$HC$15:$HL$15,'Ciclo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Semaforico'!BO$30,O!$HC106:$HL106))*BO$31),(SUMIF(S!$HC$15:$HL$15,'Ciclo Semaforico'!BO$32,S!$HC106:$HL106)+SUMIF(N!$HC$15:$HL$15,'Ciclo Semaforico'!BO$32,N!$HC106:$HL106)+SUMIF(E!$HC$15:$HL$15,'Ciclo Semaforico'!BO$32,E!$HC106:$HL106)+SUMIF(O!$HC$15:$HL$15,'Ciclo Semaforico'!BO$32,O!$HC106:$HL106))-IF(BO$31="",(SUMIF(S!$HC$15:$HL$15,'Ciclo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Semaforico'!BO$30,O!$HC106:$HL106))*BO$31))</f>
        <v>0</v>
      </c>
      <c r="BP131" s="241">
        <f>IF(BP$32="",IF(BP$31="",(SUMIF(S!$HC$15:$HL$15,'Ciclo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Semaforico'!BP$30,O!$HC106:$HL106))*BP$31),(SUMIF(S!$HC$15:$HL$15,'Ciclo Semaforico'!BP$32,S!$HC106:$HL106)+SUMIF(N!$HC$15:$HL$15,'Ciclo Semaforico'!BP$32,N!$HC106:$HL106)+SUMIF(E!$HC$15:$HL$15,'Ciclo Semaforico'!BP$32,E!$HC106:$HL106)+SUMIF(O!$HC$15:$HL$15,'Ciclo Semaforico'!BP$32,O!$HC106:$HL106))-IF(BP$31="",(SUMIF(S!$HC$15:$HL$15,'Ciclo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Semaforico'!BP$30,O!$HC106:$HL106))*BP$31))</f>
        <v>0</v>
      </c>
      <c r="BQ131" s="241">
        <f>IF(BQ$32="",IF(BQ$31="",(SUMIF(S!$HC$15:$HL$15,'Ciclo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Semaforico'!BQ$30,O!$HC106:$HL106))*BQ$31),(SUMIF(S!$HC$15:$HL$15,'Ciclo Semaforico'!BQ$32,S!$HC106:$HL106)+SUMIF(N!$HC$15:$HL$15,'Ciclo Semaforico'!BQ$32,N!$HC106:$HL106)+SUMIF(E!$HC$15:$HL$15,'Ciclo Semaforico'!BQ$32,E!$HC106:$HL106)+SUMIF(O!$HC$15:$HL$15,'Ciclo Semaforico'!BQ$32,O!$HC106:$HL106))-IF(BQ$31="",(SUMIF(S!$HC$15:$HL$15,'Ciclo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Semaforico'!BQ$30,O!$HC106:$HL106))*BQ$31))</f>
        <v>0</v>
      </c>
      <c r="BR131" s="241">
        <f>IF(BR$32="",IF(BR$31="",(SUMIF(S!$HC$15:$HL$15,'Ciclo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Semaforico'!BR$30,O!$HC106:$HL106))*BR$31),(SUMIF(S!$HC$15:$HL$15,'Ciclo Semaforico'!BR$32,S!$HC106:$HL106)+SUMIF(N!$HC$15:$HL$15,'Ciclo Semaforico'!BR$32,N!$HC106:$HL106)+SUMIF(E!$HC$15:$HL$15,'Ciclo Semaforico'!BR$32,E!$HC106:$HL106)+SUMIF(O!$HC$15:$HL$15,'Ciclo Semaforico'!BR$32,O!$HC106:$HL106))-IF(BR$31="",(SUMIF(S!$HC$15:$HL$15,'Ciclo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Semaforico'!BR$30,O!$HC106:$HL106))*BR$31))</f>
        <v>0</v>
      </c>
      <c r="BS131" s="241">
        <f>IF(BS$32="",IF(BS$31="",(SUMIF(S!$HC$15:$HL$15,'Ciclo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Semaforico'!BS$30,O!$HC106:$HL106))*BS$31),(SUMIF(S!$HC$15:$HL$15,'Ciclo Semaforico'!BS$32,S!$HC106:$HL106)+SUMIF(N!$HC$15:$HL$15,'Ciclo Semaforico'!BS$32,N!$HC106:$HL106)+SUMIF(E!$HC$15:$HL$15,'Ciclo Semaforico'!BS$32,E!$HC106:$HL106)+SUMIF(O!$HC$15:$HL$15,'Ciclo Semaforico'!BS$32,O!$HC106:$HL106))-IF(BS$31="",(SUMIF(S!$HC$15:$HL$15,'Ciclo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Semaforico'!BS$30,O!$HC106:$HL106))*BS$31))</f>
        <v>0</v>
      </c>
      <c r="BT131" s="241">
        <f>IF(BT$32="",IF(BT$31="",(SUMIF(S!$HC$15:$HL$15,'Ciclo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Semaforico'!BT$30,O!$HC106:$HL106))*BT$31),(SUMIF(S!$HC$15:$HL$15,'Ciclo Semaforico'!BT$32,S!$HC106:$HL106)+SUMIF(N!$HC$15:$HL$15,'Ciclo Semaforico'!BT$32,N!$HC106:$HL106)+SUMIF(E!$HC$15:$HL$15,'Ciclo Semaforico'!BT$32,E!$HC106:$HL106)+SUMIF(O!$HC$15:$HL$15,'Ciclo Semaforico'!BT$32,O!$HC106:$HL106))-IF(BT$31="",(SUMIF(S!$HC$15:$HL$15,'Ciclo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Semaforico'!BT$30,O!$HC106:$HL106))*BT$31))</f>
        <v>0</v>
      </c>
      <c r="BU131" s="241">
        <f>IF(BU$32="",IF(BU$31="",(SUMIF(S!$HC$15:$HL$15,'Ciclo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Semaforico'!BU$30,O!$HC106:$HL106))*BU$31),(SUMIF(S!$HC$15:$HL$15,'Ciclo Semaforico'!BU$32,S!$HC106:$HL106)+SUMIF(N!$HC$15:$HL$15,'Ciclo Semaforico'!BU$32,N!$HC106:$HL106)+SUMIF(E!$HC$15:$HL$15,'Ciclo Semaforico'!BU$32,E!$HC106:$HL106)+SUMIF(O!$HC$15:$HL$15,'Ciclo Semaforico'!BU$32,O!$HC106:$HL106))-IF(BU$31="",(SUMIF(S!$HC$15:$HL$15,'Ciclo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Semaforico'!BU$30,O!$HC106:$HL106))*BU$31))</f>
        <v>0</v>
      </c>
      <c r="BV131" s="242">
        <f>IF(BV$32="",IF(BV$31="",(SUMIF(S!$HC$15:$HL$15,'Ciclo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Semaforico'!BV$30,O!$HC106:$HL106))*BV$31),(SUMIF(S!$HC$15:$HL$15,'Ciclo Semaforico'!BV$32,S!$HC106:$HL106)+SUMIF(N!$HC$15:$HL$15,'Ciclo Semaforico'!BV$32,N!$HC106:$HL106)+SUMIF(E!$HC$15:$HL$15,'Ciclo Semaforico'!BV$32,E!$HC106:$HL106)+SUMIF(O!$HC$15:$HL$15,'Ciclo Semaforico'!BV$32,O!$HC106:$HL106))-IF(BV$31="",(SUMIF(S!$HC$15:$HL$15,'Ciclo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Semaforico'!BV$30,O!$HC106:$HL106))*BV$31))</f>
        <v>0</v>
      </c>
      <c r="BW131" s="240">
        <f>IF(BW$32="",IF(BW$31="",(SUMIF(S!$HC$15:$HL$15,'Ciclo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Semaforico'!BW$30,O!$HC106:$HL106))*BW$31),(SUMIF(S!$HC$15:$HL$15,'Ciclo Semaforico'!BW$32,S!$HC106:$HL106)+SUMIF(N!$HC$15:$HL$15,'Ciclo Semaforico'!BW$32,N!$HC106:$HL106)+SUMIF(E!$HC$15:$HL$15,'Ciclo Semaforico'!BW$32,E!$HC106:$HL106)+SUMIF(O!$HC$15:$HL$15,'Ciclo Semaforico'!BW$32,O!$HC106:$HL106))-IF(BW$31="",(SUMIF(S!$HC$15:$HL$15,'Ciclo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Semaforico'!BW$30,O!$HC106:$HL106))*BW$31))</f>
        <v>0</v>
      </c>
      <c r="BX131" s="241">
        <f>IF(BX$32="",IF(BX$31="",(SUMIF(S!$HC$15:$HL$15,'Ciclo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Semaforico'!BX$30,O!$HC106:$HL106))*BX$31),(SUMIF(S!$HC$15:$HL$15,'Ciclo Semaforico'!BX$32,S!$HC106:$HL106)+SUMIF(N!$HC$15:$HL$15,'Ciclo Semaforico'!BX$32,N!$HC106:$HL106)+SUMIF(E!$HC$15:$HL$15,'Ciclo Semaforico'!BX$32,E!$HC106:$HL106)+SUMIF(O!$HC$15:$HL$15,'Ciclo Semaforico'!BX$32,O!$HC106:$HL106))-IF(BX$31="",(SUMIF(S!$HC$15:$HL$15,'Ciclo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Semaforico'!BX$30,O!$HC106:$HL106))*BX$31))</f>
        <v>0</v>
      </c>
      <c r="BY131" s="241">
        <f>IF(BY$32="",IF(BY$31="",(SUMIF(S!$HC$15:$HL$15,'Ciclo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Semaforico'!BY$30,O!$HC106:$HL106))*BY$31),(SUMIF(S!$HC$15:$HL$15,'Ciclo Semaforico'!BY$32,S!$HC106:$HL106)+SUMIF(N!$HC$15:$HL$15,'Ciclo Semaforico'!BY$32,N!$HC106:$HL106)+SUMIF(E!$HC$15:$HL$15,'Ciclo Semaforico'!BY$32,E!$HC106:$HL106)+SUMIF(O!$HC$15:$HL$15,'Ciclo Semaforico'!BY$32,O!$HC106:$HL106))-IF(BY$31="",(SUMIF(S!$HC$15:$HL$15,'Ciclo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Semaforico'!BY$30,O!$HC106:$HL106))*BY$31))</f>
        <v>0</v>
      </c>
      <c r="BZ131" s="241">
        <f>IF(BZ$32="",IF(BZ$31="",(SUMIF(S!$HC$15:$HL$15,'Ciclo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Semaforico'!BZ$30,O!$HC106:$HL106))*BZ$31),(SUMIF(S!$HC$15:$HL$15,'Ciclo Semaforico'!BZ$32,S!$HC106:$HL106)+SUMIF(N!$HC$15:$HL$15,'Ciclo Semaforico'!BZ$32,N!$HC106:$HL106)+SUMIF(E!$HC$15:$HL$15,'Ciclo Semaforico'!BZ$32,E!$HC106:$HL106)+SUMIF(O!$HC$15:$HL$15,'Ciclo Semaforico'!BZ$32,O!$HC106:$HL106))-IF(BZ$31="",(SUMIF(S!$HC$15:$HL$15,'Ciclo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Semaforico'!BZ$30,O!$HC106:$HL106))*BZ$31))</f>
        <v>0</v>
      </c>
      <c r="CA131" s="241">
        <f>IF(CA$32="",IF(CA$31="",(SUMIF(S!$HC$15:$HL$15,'Ciclo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Semaforico'!CA$30,O!$HC106:$HL106))*CA$31),(SUMIF(S!$HC$15:$HL$15,'Ciclo Semaforico'!CA$32,S!$HC106:$HL106)+SUMIF(N!$HC$15:$HL$15,'Ciclo Semaforico'!CA$32,N!$HC106:$HL106)+SUMIF(E!$HC$15:$HL$15,'Ciclo Semaforico'!CA$32,E!$HC106:$HL106)+SUMIF(O!$HC$15:$HL$15,'Ciclo Semaforico'!CA$32,O!$HC106:$HL106))-IF(CA$31="",(SUMIF(S!$HC$15:$HL$15,'Ciclo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Semaforico'!CA$30,O!$HC106:$HL106))*CA$31))</f>
        <v>0</v>
      </c>
      <c r="CB131" s="241">
        <f>IF(CB$32="",IF(CB$31="",(SUMIF(S!$HC$15:$HL$15,'Ciclo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Semaforico'!CB$30,O!$HC106:$HL106))*CB$31),(SUMIF(S!$HC$15:$HL$15,'Ciclo Semaforico'!CB$32,S!$HC106:$HL106)+SUMIF(N!$HC$15:$HL$15,'Ciclo Semaforico'!CB$32,N!$HC106:$HL106)+SUMIF(E!$HC$15:$HL$15,'Ciclo Semaforico'!CB$32,E!$HC106:$HL106)+SUMIF(O!$HC$15:$HL$15,'Ciclo Semaforico'!CB$32,O!$HC106:$HL106))-IF(CB$31="",(SUMIF(S!$HC$15:$HL$15,'Ciclo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Semaforico'!CB$30,O!$HC106:$HL106))*CB$31))</f>
        <v>0</v>
      </c>
      <c r="CC131" s="241">
        <f>IF(CC$32="",IF(CC$31="",(SUMIF(S!$HC$15:$HL$15,'Ciclo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Semaforico'!CC$30,O!$HC106:$HL106))*CC$31),(SUMIF(S!$HC$15:$HL$15,'Ciclo Semaforico'!CC$32,S!$HC106:$HL106)+SUMIF(N!$HC$15:$HL$15,'Ciclo Semaforico'!CC$32,N!$HC106:$HL106)+SUMIF(E!$HC$15:$HL$15,'Ciclo Semaforico'!CC$32,E!$HC106:$HL106)+SUMIF(O!$HC$15:$HL$15,'Ciclo Semaforico'!CC$32,O!$HC106:$HL106))-IF(CC$31="",(SUMIF(S!$HC$15:$HL$15,'Ciclo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Semaforico'!CC$30,O!$HC106:$HL106))*CC$31))</f>
        <v>0</v>
      </c>
      <c r="CD131" s="241">
        <f>IF(CD$32="",IF(CD$31="",(SUMIF(S!$HC$15:$HL$15,'Ciclo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Semaforico'!CD$30,O!$HC106:$HL106))*CD$31),(SUMIF(S!$HC$15:$HL$15,'Ciclo Semaforico'!CD$32,S!$HC106:$HL106)+SUMIF(N!$HC$15:$HL$15,'Ciclo Semaforico'!CD$32,N!$HC106:$HL106)+SUMIF(E!$HC$15:$HL$15,'Ciclo Semaforico'!CD$32,E!$HC106:$HL106)+SUMIF(O!$HC$15:$HL$15,'Ciclo Semaforico'!CD$32,O!$HC106:$HL106))-IF(CD$31="",(SUMIF(S!$HC$15:$HL$15,'Ciclo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Semaforico'!CD$30,O!$HC106:$HL106))*CD$31))</f>
        <v>0</v>
      </c>
      <c r="CE131" s="241">
        <f>IF(CE$32="",IF(CE$31="",(SUMIF(S!$HC$15:$HL$15,'Ciclo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Semaforico'!CE$30,O!$HC106:$HL106))*CE$31),(SUMIF(S!$HC$15:$HL$15,'Ciclo Semaforico'!CE$32,S!$HC106:$HL106)+SUMIF(N!$HC$15:$HL$15,'Ciclo Semaforico'!CE$32,N!$HC106:$HL106)+SUMIF(E!$HC$15:$HL$15,'Ciclo Semaforico'!CE$32,E!$HC106:$HL106)+SUMIF(O!$HC$15:$HL$15,'Ciclo Semaforico'!CE$32,O!$HC106:$HL106))-IF(CE$31="",(SUMIF(S!$HC$15:$HL$15,'Ciclo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Semaforico'!CE$30,O!$HC106:$HL106))*CE$31))</f>
        <v>0</v>
      </c>
      <c r="CF131" s="241">
        <f>IF(CF$32="",IF(CF$31="",(SUMIF(S!$HC$15:$HL$15,'Ciclo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Semaforico'!CF$30,O!$HC106:$HL106))*CF$31),(SUMIF(S!$HC$15:$HL$15,'Ciclo Semaforico'!CF$32,S!$HC106:$HL106)+SUMIF(N!$HC$15:$HL$15,'Ciclo Semaforico'!CF$32,N!$HC106:$HL106)+SUMIF(E!$HC$15:$HL$15,'Ciclo Semaforico'!CF$32,E!$HC106:$HL106)+SUMIF(O!$HC$15:$HL$15,'Ciclo Semaforico'!CF$32,O!$HC106:$HL106))-IF(CF$31="",(SUMIF(S!$HC$15:$HL$15,'Ciclo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Semaforico'!CF$30,O!$HC106:$HL106))*CF$31))</f>
        <v>0</v>
      </c>
      <c r="CG131" s="241">
        <f>IF(CG$32="",IF(CG$31="",(SUMIF(S!$HC$15:$HL$15,'Ciclo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Semaforico'!CG$30,O!$HC106:$HL106))*CG$31),(SUMIF(S!$HC$15:$HL$15,'Ciclo Semaforico'!CG$32,S!$HC106:$HL106)+SUMIF(N!$HC$15:$HL$15,'Ciclo Semaforico'!CG$32,N!$HC106:$HL106)+SUMIF(E!$HC$15:$HL$15,'Ciclo Semaforico'!CG$32,E!$HC106:$HL106)+SUMIF(O!$HC$15:$HL$15,'Ciclo Semaforico'!CG$32,O!$HC106:$HL106))-IF(CG$31="",(SUMIF(S!$HC$15:$HL$15,'Ciclo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Semaforico'!CG$30,O!$HC106:$HL106))*CG$31))</f>
        <v>0</v>
      </c>
      <c r="CH131" s="242">
        <f>IF(CH$32="",IF(CH$31="",(SUMIF(S!$HC$15:$HL$15,'Ciclo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Semaforico'!CH$30,O!$HC106:$HL106))*CH$31),(SUMIF(S!$HC$15:$HL$15,'Ciclo Semaforico'!CH$32,S!$HC106:$HL106)+SUMIF(N!$HC$15:$HL$15,'Ciclo Semaforico'!CH$32,N!$HC106:$HL106)+SUMIF(E!$HC$15:$HL$15,'Ciclo Semaforico'!CH$32,E!$HC106:$HL106)+SUMIF(O!$HC$15:$HL$15,'Ciclo Semaforico'!CH$32,O!$HC106:$HL106))-IF(CH$31="",(SUMIF(S!$HC$15:$HL$15,'Ciclo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Semaforico'!CH$30,O!$HC106:$HL106))*CH$31))</f>
        <v>0</v>
      </c>
      <c r="CI131" s="240" t="e">
        <f t="shared" si="339"/>
        <v>#REF!</v>
      </c>
      <c r="CJ131" s="241" t="e">
        <f t="shared" si="340"/>
        <v>#REF!</v>
      </c>
      <c r="CK131" s="241" t="e">
        <f t="shared" si="341"/>
        <v>#REF!</v>
      </c>
      <c r="CL131" s="241" t="e">
        <f t="shared" si="342"/>
        <v>#REF!</v>
      </c>
      <c r="CM131" s="241" t="e">
        <f t="shared" si="343"/>
        <v>#REF!</v>
      </c>
      <c r="CN131" s="241" t="e">
        <f t="shared" si="344"/>
        <v>#REF!</v>
      </c>
      <c r="CO131" s="241" t="e">
        <f t="shared" si="345"/>
        <v>#REF!</v>
      </c>
      <c r="CP131" s="241" t="e">
        <f t="shared" si="346"/>
        <v>#REF!</v>
      </c>
      <c r="CQ131" s="241" t="e">
        <f t="shared" si="347"/>
        <v>#REF!</v>
      </c>
      <c r="CR131" s="241" t="e">
        <f t="shared" si="348"/>
        <v>#REF!</v>
      </c>
      <c r="CS131" s="241" t="e">
        <f t="shared" si="349"/>
        <v>#REF!</v>
      </c>
      <c r="CT131" s="242">
        <f t="shared" si="350"/>
        <v>0</v>
      </c>
      <c r="CU131" s="240" t="e">
        <f t="shared" si="351"/>
        <v>#REF!</v>
      </c>
      <c r="CV131" s="241" t="e">
        <f t="shared" si="352"/>
        <v>#REF!</v>
      </c>
      <c r="CW131" s="241" t="e">
        <f t="shared" si="353"/>
        <v>#REF!</v>
      </c>
      <c r="CX131" s="241">
        <f t="shared" si="354"/>
        <v>0</v>
      </c>
      <c r="CY131" s="241">
        <f t="shared" si="355"/>
        <v>0</v>
      </c>
      <c r="CZ131" s="241">
        <f t="shared" si="356"/>
        <v>0</v>
      </c>
      <c r="DA131" s="241">
        <f t="shared" si="357"/>
        <v>0</v>
      </c>
      <c r="DB131" s="241">
        <f t="shared" si="358"/>
        <v>0</v>
      </c>
      <c r="DC131" s="241">
        <f t="shared" si="359"/>
        <v>0</v>
      </c>
      <c r="DD131" s="241">
        <f t="shared" si="360"/>
        <v>0</v>
      </c>
      <c r="DE131" s="241">
        <f t="shared" si="361"/>
        <v>0</v>
      </c>
      <c r="DF131" s="242">
        <f t="shared" si="362"/>
        <v>0</v>
      </c>
      <c r="DG131" s="240">
        <f t="shared" si="363"/>
        <v>0</v>
      </c>
      <c r="DH131" s="241">
        <f t="shared" si="364"/>
        <v>0</v>
      </c>
      <c r="DI131" s="241">
        <f t="shared" si="365"/>
        <v>0</v>
      </c>
      <c r="DJ131" s="241">
        <f t="shared" si="366"/>
        <v>0</v>
      </c>
      <c r="DK131" s="241">
        <f t="shared" si="367"/>
        <v>0</v>
      </c>
      <c r="DL131" s="241">
        <f t="shared" si="368"/>
        <v>0</v>
      </c>
      <c r="DM131" s="241">
        <f t="shared" si="369"/>
        <v>0</v>
      </c>
      <c r="DN131" s="241">
        <f t="shared" si="370"/>
        <v>0</v>
      </c>
      <c r="DO131" s="241">
        <f t="shared" si="371"/>
        <v>0</v>
      </c>
      <c r="DP131" s="241">
        <f t="shared" si="372"/>
        <v>0</v>
      </c>
      <c r="DQ131" s="241">
        <f t="shared" si="373"/>
        <v>0</v>
      </c>
      <c r="DR131" s="242">
        <f t="shared" si="374"/>
        <v>0</v>
      </c>
      <c r="DS131" s="240">
        <f t="shared" si="375"/>
        <v>0</v>
      </c>
      <c r="DT131" s="241">
        <f t="shared" si="376"/>
        <v>0</v>
      </c>
      <c r="DU131" s="241">
        <f t="shared" si="377"/>
        <v>0</v>
      </c>
      <c r="DV131" s="241">
        <f t="shared" si="378"/>
        <v>0</v>
      </c>
      <c r="DW131" s="241">
        <f t="shared" si="379"/>
        <v>0</v>
      </c>
      <c r="DX131" s="241">
        <f t="shared" si="380"/>
        <v>0</v>
      </c>
      <c r="DY131" s="241">
        <f t="shared" si="381"/>
        <v>0</v>
      </c>
      <c r="DZ131" s="241">
        <f t="shared" si="382"/>
        <v>0</v>
      </c>
      <c r="EA131" s="241">
        <f t="shared" si="383"/>
        <v>0</v>
      </c>
      <c r="EB131" s="241">
        <f t="shared" si="384"/>
        <v>0</v>
      </c>
      <c r="EC131" s="241">
        <f t="shared" si="385"/>
        <v>0</v>
      </c>
      <c r="ED131" s="242">
        <f t="shared" si="386"/>
        <v>0</v>
      </c>
      <c r="EE131" s="240">
        <f t="shared" si="387"/>
        <v>0</v>
      </c>
      <c r="EF131" s="241">
        <f t="shared" si="388"/>
        <v>0</v>
      </c>
      <c r="EG131" s="241">
        <f t="shared" si="389"/>
        <v>0</v>
      </c>
      <c r="EH131" s="241">
        <f t="shared" si="390"/>
        <v>0</v>
      </c>
      <c r="EI131" s="241">
        <f t="shared" si="391"/>
        <v>0</v>
      </c>
      <c r="EJ131" s="241">
        <f t="shared" si="392"/>
        <v>0</v>
      </c>
      <c r="EK131" s="241">
        <f t="shared" si="393"/>
        <v>0</v>
      </c>
      <c r="EL131" s="241">
        <f t="shared" si="394"/>
        <v>0</v>
      </c>
      <c r="EM131" s="241">
        <f t="shared" si="395"/>
        <v>0</v>
      </c>
      <c r="EN131" s="241">
        <f t="shared" si="396"/>
        <v>0</v>
      </c>
      <c r="EO131" s="241">
        <f t="shared" si="397"/>
        <v>0</v>
      </c>
      <c r="EP131" s="242">
        <f t="shared" si="398"/>
        <v>0</v>
      </c>
      <c r="EQ131" s="251" t="e">
        <f t="shared" si="399"/>
        <v>#REF!</v>
      </c>
      <c r="ER131" s="252" t="e">
        <f t="shared" si="400"/>
        <v>#REF!</v>
      </c>
      <c r="ES131" s="252" t="e">
        <f t="shared" si="401"/>
        <v>#REF!</v>
      </c>
      <c r="ET131" s="252" t="e">
        <f t="shared" si="402"/>
        <v>#REF!</v>
      </c>
      <c r="EU131" s="252" t="e">
        <f t="shared" si="403"/>
        <v>#REF!</v>
      </c>
      <c r="EV131" s="252" t="e">
        <f t="shared" si="404"/>
        <v>#REF!</v>
      </c>
      <c r="EW131" s="252" t="e">
        <f t="shared" si="405"/>
        <v>#REF!</v>
      </c>
      <c r="EX131" s="252" t="e">
        <f t="shared" si="406"/>
        <v>#REF!</v>
      </c>
      <c r="EY131" s="252" t="e">
        <f t="shared" si="407"/>
        <v>#REF!</v>
      </c>
      <c r="EZ131" s="252" t="e">
        <f t="shared" si="408"/>
        <v>#REF!</v>
      </c>
      <c r="FA131" s="252" t="e">
        <f t="shared" si="409"/>
        <v>#REF!</v>
      </c>
      <c r="FB131" s="253" t="str">
        <f t="shared" si="410"/>
        <v/>
      </c>
      <c r="FC131" s="251" t="e">
        <f t="shared" si="411"/>
        <v>#REF!</v>
      </c>
      <c r="FD131" s="252" t="e">
        <f t="shared" si="412"/>
        <v>#REF!</v>
      </c>
      <c r="FE131" s="252" t="e">
        <f t="shared" si="413"/>
        <v>#REF!</v>
      </c>
      <c r="FF131" s="252" t="str">
        <f t="shared" si="414"/>
        <v/>
      </c>
      <c r="FG131" s="252" t="str">
        <f t="shared" si="415"/>
        <v/>
      </c>
      <c r="FH131" s="252" t="str">
        <f t="shared" si="416"/>
        <v/>
      </c>
      <c r="FI131" s="252" t="str">
        <f t="shared" si="417"/>
        <v/>
      </c>
      <c r="FJ131" s="252" t="str">
        <f t="shared" si="418"/>
        <v/>
      </c>
      <c r="FK131" s="252" t="str">
        <f t="shared" si="419"/>
        <v/>
      </c>
      <c r="FL131" s="252" t="str">
        <f t="shared" si="420"/>
        <v/>
      </c>
      <c r="FM131" s="252" t="str">
        <f t="shared" si="421"/>
        <v/>
      </c>
      <c r="FN131" s="253" t="str">
        <f t="shared" si="422"/>
        <v/>
      </c>
      <c r="FO131" s="251" t="str">
        <f t="shared" si="423"/>
        <v/>
      </c>
      <c r="FP131" s="252" t="str">
        <f t="shared" si="424"/>
        <v/>
      </c>
      <c r="FQ131" s="252" t="str">
        <f t="shared" si="425"/>
        <v/>
      </c>
      <c r="FR131" s="252" t="str">
        <f t="shared" si="426"/>
        <v/>
      </c>
      <c r="FS131" s="252" t="str">
        <f t="shared" si="427"/>
        <v/>
      </c>
      <c r="FT131" s="252" t="str">
        <f t="shared" si="428"/>
        <v/>
      </c>
      <c r="FU131" s="252" t="str">
        <f t="shared" si="429"/>
        <v/>
      </c>
      <c r="FV131" s="252" t="str">
        <f t="shared" si="430"/>
        <v/>
      </c>
      <c r="FW131" s="252" t="str">
        <f t="shared" si="431"/>
        <v/>
      </c>
      <c r="FX131" s="252" t="str">
        <f t="shared" si="432"/>
        <v/>
      </c>
      <c r="FY131" s="252" t="str">
        <f t="shared" si="433"/>
        <v/>
      </c>
      <c r="FZ131" s="253" t="str">
        <f t="shared" si="434"/>
        <v/>
      </c>
      <c r="GA131" s="251" t="str">
        <f t="shared" si="435"/>
        <v/>
      </c>
      <c r="GB131" s="252" t="str">
        <f t="shared" si="436"/>
        <v/>
      </c>
      <c r="GC131" s="252" t="str">
        <f t="shared" si="437"/>
        <v/>
      </c>
      <c r="GD131" s="252" t="str">
        <f t="shared" si="438"/>
        <v/>
      </c>
      <c r="GE131" s="252" t="str">
        <f t="shared" si="439"/>
        <v/>
      </c>
      <c r="GF131" s="252" t="str">
        <f t="shared" si="440"/>
        <v/>
      </c>
      <c r="GG131" s="252" t="str">
        <f t="shared" si="441"/>
        <v/>
      </c>
      <c r="GH131" s="252" t="str">
        <f t="shared" si="442"/>
        <v/>
      </c>
      <c r="GI131" s="252" t="str">
        <f t="shared" si="443"/>
        <v/>
      </c>
      <c r="GJ131" s="252" t="str">
        <f t="shared" si="444"/>
        <v/>
      </c>
      <c r="GK131" s="252" t="str">
        <f t="shared" si="445"/>
        <v/>
      </c>
      <c r="GL131" s="253" t="str">
        <f t="shared" si="446"/>
        <v/>
      </c>
      <c r="GM131" s="251" t="str">
        <f t="shared" si="447"/>
        <v/>
      </c>
      <c r="GN131" s="252" t="str">
        <f t="shared" si="448"/>
        <v/>
      </c>
      <c r="GO131" s="252" t="str">
        <f t="shared" si="449"/>
        <v/>
      </c>
      <c r="GP131" s="252" t="str">
        <f t="shared" si="450"/>
        <v/>
      </c>
      <c r="GQ131" s="252" t="str">
        <f t="shared" si="451"/>
        <v/>
      </c>
      <c r="GR131" s="252" t="str">
        <f t="shared" si="452"/>
        <v/>
      </c>
      <c r="GS131" s="252" t="str">
        <f t="shared" si="453"/>
        <v/>
      </c>
      <c r="GT131" s="252" t="str">
        <f t="shared" si="454"/>
        <v/>
      </c>
      <c r="GU131" s="252" t="str">
        <f t="shared" si="455"/>
        <v/>
      </c>
      <c r="GV131" s="252" t="str">
        <f t="shared" si="456"/>
        <v/>
      </c>
      <c r="GW131" s="252" t="str">
        <f t="shared" si="457"/>
        <v/>
      </c>
      <c r="GX131" s="253" t="str">
        <f t="shared" si="458"/>
        <v/>
      </c>
      <c r="GY131" s="248" t="e">
        <f t="shared" si="468"/>
        <v>#REF!</v>
      </c>
      <c r="GZ131" s="249" t="e">
        <f t="shared" si="468"/>
        <v>#REF!</v>
      </c>
      <c r="HA131" s="249">
        <f t="shared" si="468"/>
        <v>0</v>
      </c>
      <c r="HB131" s="249">
        <f t="shared" si="468"/>
        <v>0</v>
      </c>
      <c r="HC131" s="249">
        <f t="shared" si="468"/>
        <v>0</v>
      </c>
      <c r="HD131" s="249">
        <f t="shared" si="468"/>
        <v>0</v>
      </c>
      <c r="HE131" s="249">
        <f t="shared" si="468"/>
        <v>0</v>
      </c>
      <c r="HF131" s="250">
        <f t="shared" si="459"/>
        <v>0</v>
      </c>
      <c r="HG131" s="248" t="e">
        <f t="shared" si="469"/>
        <v>#REF!</v>
      </c>
      <c r="HH131" s="249" t="e">
        <f t="shared" si="469"/>
        <v>#REF!</v>
      </c>
      <c r="HI131" s="249">
        <f t="shared" si="469"/>
        <v>0</v>
      </c>
      <c r="HJ131" s="249">
        <f t="shared" si="469"/>
        <v>0</v>
      </c>
      <c r="HK131" s="249">
        <f t="shared" si="469"/>
        <v>0</v>
      </c>
      <c r="HL131" s="249">
        <f t="shared" si="469"/>
        <v>0</v>
      </c>
      <c r="HM131" s="249">
        <f t="shared" si="469"/>
        <v>0</v>
      </c>
      <c r="HN131" s="250">
        <f t="shared" si="469"/>
        <v>0</v>
      </c>
      <c r="HO131" s="248">
        <f t="shared" si="470"/>
        <v>0</v>
      </c>
      <c r="HP131" s="249">
        <f t="shared" si="470"/>
        <v>0</v>
      </c>
      <c r="HQ131" s="249">
        <f t="shared" si="470"/>
        <v>0</v>
      </c>
      <c r="HR131" s="249">
        <f t="shared" si="470"/>
        <v>0</v>
      </c>
      <c r="HS131" s="249">
        <f t="shared" si="470"/>
        <v>0</v>
      </c>
      <c r="HT131" s="249">
        <f t="shared" si="470"/>
        <v>0</v>
      </c>
      <c r="HU131" s="249">
        <f t="shared" si="470"/>
        <v>0</v>
      </c>
      <c r="HV131" s="250">
        <f t="shared" si="470"/>
        <v>0</v>
      </c>
      <c r="HW131" s="248">
        <f t="shared" si="471"/>
        <v>0</v>
      </c>
      <c r="HX131" s="249">
        <f t="shared" si="471"/>
        <v>0</v>
      </c>
      <c r="HY131" s="249">
        <f t="shared" si="471"/>
        <v>0</v>
      </c>
      <c r="HZ131" s="249">
        <f t="shared" si="471"/>
        <v>0</v>
      </c>
      <c r="IA131" s="249">
        <f t="shared" si="471"/>
        <v>0</v>
      </c>
      <c r="IB131" s="249">
        <f t="shared" si="471"/>
        <v>0</v>
      </c>
      <c r="IC131" s="249">
        <f t="shared" si="471"/>
        <v>0</v>
      </c>
      <c r="ID131" s="250">
        <f t="shared" si="471"/>
        <v>0</v>
      </c>
      <c r="IE131" s="248">
        <f t="shared" si="472"/>
        <v>0</v>
      </c>
      <c r="IF131" s="249">
        <f t="shared" si="472"/>
        <v>0</v>
      </c>
      <c r="IG131" s="249">
        <f t="shared" si="472"/>
        <v>0</v>
      </c>
      <c r="IH131" s="249">
        <f t="shared" si="472"/>
        <v>0</v>
      </c>
      <c r="II131" s="249">
        <f t="shared" si="472"/>
        <v>0</v>
      </c>
      <c r="IJ131" s="249">
        <f t="shared" si="472"/>
        <v>0</v>
      </c>
      <c r="IK131" s="249">
        <f t="shared" si="472"/>
        <v>0</v>
      </c>
      <c r="IL131" s="250">
        <f t="shared" si="472"/>
        <v>0</v>
      </c>
      <c r="IM131" s="251" t="e">
        <f t="shared" si="203"/>
        <v>#REF!</v>
      </c>
      <c r="IN131" s="252" t="e">
        <f t="shared" si="204"/>
        <v>#REF!</v>
      </c>
      <c r="IO131" s="252">
        <f t="shared" si="205"/>
        <v>0</v>
      </c>
      <c r="IP131" s="252">
        <f t="shared" si="206"/>
        <v>0</v>
      </c>
      <c r="IQ131" s="253">
        <f t="shared" si="207"/>
        <v>0</v>
      </c>
      <c r="IR131" s="405" t="e">
        <f t="shared" si="473"/>
        <v>#REF!</v>
      </c>
      <c r="IS131" s="246">
        <f t="shared" si="202"/>
        <v>10</v>
      </c>
      <c r="IT131" s="254" t="e">
        <f t="shared" si="464"/>
        <v>#REF!</v>
      </c>
      <c r="IU131" s="682">
        <v>1800</v>
      </c>
      <c r="IV131" s="410">
        <v>6.1</v>
      </c>
      <c r="IW131" s="410" t="s">
        <v>268</v>
      </c>
      <c r="IX131" s="414" t="e">
        <f t="shared" si="474"/>
        <v>#REF!</v>
      </c>
      <c r="IY131" s="422" t="e">
        <f t="shared" si="465"/>
        <v>#REF!</v>
      </c>
      <c r="IZ131" s="423">
        <v>3</v>
      </c>
      <c r="JA131" s="424">
        <v>2</v>
      </c>
      <c r="JB131" s="422" t="e">
        <f t="shared" si="466"/>
        <v>#REF!</v>
      </c>
      <c r="JC131" s="423">
        <f t="shared" si="476"/>
        <v>3</v>
      </c>
      <c r="JD131" s="424">
        <f t="shared" si="476"/>
        <v>2</v>
      </c>
      <c r="JE131" s="419" t="e">
        <f t="shared" si="467"/>
        <v>#REF!</v>
      </c>
      <c r="JF131" s="420"/>
      <c r="JG131" s="421"/>
      <c r="JH131" s="419"/>
      <c r="JI131" s="420"/>
      <c r="JJ131" s="421"/>
      <c r="JK131" s="419"/>
      <c r="JL131" s="420"/>
      <c r="JM131" s="421"/>
      <c r="JN131" s="680">
        <v>1</v>
      </c>
      <c r="JO131" s="680">
        <v>1</v>
      </c>
      <c r="JP131" s="680">
        <v>1</v>
      </c>
      <c r="JQ131" s="680">
        <v>1</v>
      </c>
      <c r="JR131" s="681">
        <v>1</v>
      </c>
      <c r="JS131" s="675" t="e">
        <f t="shared" si="477"/>
        <v>#REF!</v>
      </c>
    </row>
    <row r="132" spans="1:279" ht="20.100000000000001" hidden="1" customHeight="1">
      <c r="Y132" s="381" t="e">
        <f>N!IK107</f>
        <v>#REF!</v>
      </c>
      <c r="Z132" s="378" t="s">
        <v>100</v>
      </c>
      <c r="AA132" s="240" t="e">
        <f>IF(AA$32="",IF(AA$31="",(SUMIF(S!$HC$15:$HL$15,'Ciclo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Semaforico'!AA$30,O!$HC107:$HL107))*AA$31),(SUMIF(S!$HC$15:$HL$15,'Ciclo Semaforico'!AA$32,S!$HC107:$HL107)+SUMIF(N!$HC$15:$HL$15,'Ciclo Semaforico'!AA$32,N!$HC107:$HL107)+SUMIF(E!$HC$15:$HL$15,'Ciclo Semaforico'!AA$32,E!$HC107:$HL107)+SUMIF(O!$HC$15:$HL$15,'Ciclo Semaforico'!AA$32,O!$HC107:$HL107))-IF(AA$31="",(SUMIF(S!$HC$15:$HL$15,'Ciclo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Semaforico'!AA$30,O!$HC107:$HL107))*AA$31))</f>
        <v>#REF!</v>
      </c>
      <c r="AB132" s="241" t="e">
        <f>IF(AB$32="",IF(AB$31="",(SUMIF(S!$HC$15:$HL$15,'Ciclo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Semaforico'!AB$30,O!$HC107:$HL107))*AB$31),(SUMIF(S!$HC$15:$HL$15,'Ciclo Semaforico'!AB$32,S!$HC107:$HL107)+SUMIF(N!$HC$15:$HL$15,'Ciclo Semaforico'!AB$32,N!$HC107:$HL107)+SUMIF(E!$HC$15:$HL$15,'Ciclo Semaforico'!AB$32,E!$HC107:$HL107)+SUMIF(O!$HC$15:$HL$15,'Ciclo Semaforico'!AB$32,O!$HC107:$HL107))-IF(AB$31="",(SUMIF(S!$HC$15:$HL$15,'Ciclo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Semaforico'!AB$30,O!$HC107:$HL107))*AB$31))</f>
        <v>#REF!</v>
      </c>
      <c r="AC132" s="241" t="e">
        <f>IF(AC$32="",IF(AC$31="",(SUMIF(S!$HC$15:$HL$15,'Ciclo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Semaforico'!AC$30,O!$HC107:$HL107))*AC$31),(SUMIF(S!$HC$15:$HL$15,'Ciclo Semaforico'!AC$32,S!$HC107:$HL107)+SUMIF(N!$HC$15:$HL$15,'Ciclo Semaforico'!AC$32,N!$HC107:$HL107)+SUMIF(E!$HC$15:$HL$15,'Ciclo Semaforico'!AC$32,E!$HC107:$HL107)+SUMIF(O!$HC$15:$HL$15,'Ciclo Semaforico'!AC$32,O!$HC107:$HL107))-IF(AC$31="",(SUMIF(S!$HC$15:$HL$15,'Ciclo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Semaforico'!AC$30,O!$HC107:$HL107))*AC$31))</f>
        <v>#REF!</v>
      </c>
      <c r="AD132" s="241" t="e">
        <f>IF(AD$32="",IF(AD$31="",(SUMIF(S!$HC$15:$HL$15,'Ciclo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Semaforico'!AD$30,O!$HC107:$HL107))*AD$31),(SUMIF(S!$HC$15:$HL$15,'Ciclo Semaforico'!AD$32,S!$HC107:$HL107)+SUMIF(N!$HC$15:$HL$15,'Ciclo Semaforico'!AD$32,N!$HC107:$HL107)+SUMIF(E!$HC$15:$HL$15,'Ciclo Semaforico'!AD$32,E!$HC107:$HL107)+SUMIF(O!$HC$15:$HL$15,'Ciclo Semaforico'!AD$32,O!$HC107:$HL107))-IF(AD$31="",(SUMIF(S!$HC$15:$HL$15,'Ciclo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Semaforico'!AD$30,O!$HC107:$HL107))*AD$31))</f>
        <v>#REF!</v>
      </c>
      <c r="AE132" s="241" t="e">
        <f>IF(AE$32="",IF(AE$31="",(SUMIF(S!$HC$15:$HL$15,'Ciclo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Semaforico'!AE$30,O!$HC107:$HL107))*AE$31),(SUMIF(S!$HC$15:$HL$15,'Ciclo Semaforico'!AE$32,S!$HC107:$HL107)+SUMIF(N!$HC$15:$HL$15,'Ciclo Semaforico'!AE$32,N!$HC107:$HL107)+SUMIF(E!$HC$15:$HL$15,'Ciclo Semaforico'!AE$32,E!$HC107:$HL107)+SUMIF(O!$HC$15:$HL$15,'Ciclo Semaforico'!AE$32,O!$HC107:$HL107))-IF(AE$31="",(SUMIF(S!$HC$15:$HL$15,'Ciclo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Semaforico'!AE$30,O!$HC107:$HL107))*AE$31))</f>
        <v>#REF!</v>
      </c>
      <c r="AF132" s="241" t="e">
        <f>IF(AF$32="",IF(AF$31="",(SUMIF(S!$HC$15:$HL$15,'Ciclo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Semaforico'!AF$30,O!$HC107:$HL107))*AF$31),(SUMIF(S!$HC$15:$HL$15,'Ciclo Semaforico'!AF$32,S!$HC107:$HL107)+SUMIF(N!$HC$15:$HL$15,'Ciclo Semaforico'!AF$32,N!$HC107:$HL107)+SUMIF(E!$HC$15:$HL$15,'Ciclo Semaforico'!AF$32,E!$HC107:$HL107)+SUMIF(O!$HC$15:$HL$15,'Ciclo Semaforico'!AF$32,O!$HC107:$HL107))-IF(AF$31="",(SUMIF(S!$HC$15:$HL$15,'Ciclo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Semaforico'!AF$30,O!$HC107:$HL107))*AF$31))</f>
        <v>#REF!</v>
      </c>
      <c r="AG132" s="241" t="e">
        <f>IF(AG$32="",IF(AG$31="",(SUMIF(S!$HC$15:$HL$15,'Ciclo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Semaforico'!AG$30,O!$HC107:$HL107))*AG$31),(SUMIF(S!$HC$15:$HL$15,'Ciclo Semaforico'!AG$32,S!$HC107:$HL107)+SUMIF(N!$HC$15:$HL$15,'Ciclo Semaforico'!AG$32,N!$HC107:$HL107)+SUMIF(E!$HC$15:$HL$15,'Ciclo Semaforico'!AG$32,E!$HC107:$HL107)+SUMIF(O!$HC$15:$HL$15,'Ciclo Semaforico'!AG$32,O!$HC107:$HL107))-IF(AG$31="",(SUMIF(S!$HC$15:$HL$15,'Ciclo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Semaforico'!AG$30,O!$HC107:$HL107))*AG$31))</f>
        <v>#REF!</v>
      </c>
      <c r="AH132" s="241" t="e">
        <f>IF(AH$32="",IF(AH$31="",(SUMIF(S!$HC$15:$HL$15,'Ciclo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Semaforico'!AH$30,O!$HC107:$HL107))*AH$31),(SUMIF(S!$HC$15:$HL$15,'Ciclo Semaforico'!AH$32,S!$HC107:$HL107)+SUMIF(N!$HC$15:$HL$15,'Ciclo Semaforico'!AH$32,N!$HC107:$HL107)+SUMIF(E!$HC$15:$HL$15,'Ciclo Semaforico'!AH$32,E!$HC107:$HL107)+SUMIF(O!$HC$15:$HL$15,'Ciclo Semaforico'!AH$32,O!$HC107:$HL107))-IF(AH$31="",(SUMIF(S!$HC$15:$HL$15,'Ciclo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Semaforico'!AH$30,O!$HC107:$HL107))*AH$31))</f>
        <v>#REF!</v>
      </c>
      <c r="AI132" s="241" t="e">
        <f>IF(AI$32="",IF(AI$31="",(SUMIF(S!$HC$15:$HL$15,'Ciclo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Semaforico'!AI$30,O!$HC107:$HL107))*AI$31),(SUMIF(S!$HC$15:$HL$15,'Ciclo Semaforico'!AI$32,S!$HC107:$HL107)+SUMIF(N!$HC$15:$HL$15,'Ciclo Semaforico'!AI$32,N!$HC107:$HL107)+SUMIF(E!$HC$15:$HL$15,'Ciclo Semaforico'!AI$32,E!$HC107:$HL107)+SUMIF(O!$HC$15:$HL$15,'Ciclo Semaforico'!AI$32,O!$HC107:$HL107))-IF(AI$31="",(SUMIF(S!$HC$15:$HL$15,'Ciclo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Semaforico'!AI$30,O!$HC107:$HL107))*AI$31))</f>
        <v>#REF!</v>
      </c>
      <c r="AJ132" s="241" t="e">
        <f>IF(AJ$32="",IF(AJ$31="",(SUMIF(S!$HC$15:$HL$15,'Ciclo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Semaforico'!AJ$30,O!$HC107:$HL107))*AJ$31),(SUMIF(S!$HC$15:$HL$15,'Ciclo Semaforico'!AJ$32,S!$HC107:$HL107)+SUMIF(N!$HC$15:$HL$15,'Ciclo Semaforico'!AJ$32,N!$HC107:$HL107)+SUMIF(E!$HC$15:$HL$15,'Ciclo Semaforico'!AJ$32,E!$HC107:$HL107)+SUMIF(O!$HC$15:$HL$15,'Ciclo Semaforico'!AJ$32,O!$HC107:$HL107))-IF(AJ$31="",(SUMIF(S!$HC$15:$HL$15,'Ciclo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Semaforico'!AJ$30,O!$HC107:$HL107))*AJ$31))</f>
        <v>#REF!</v>
      </c>
      <c r="AK132" s="241" t="e">
        <f>IF(AK$32="",IF(AK$31="",(SUMIF(S!$HC$15:$HL$15,'Ciclo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Semaforico'!AK$30,O!$HC107:$HL107))*AK$31),(SUMIF(S!$HC$15:$HL$15,'Ciclo Semaforico'!AK$32,S!$HC107:$HL107)+SUMIF(N!$HC$15:$HL$15,'Ciclo Semaforico'!AK$32,N!$HC107:$HL107)+SUMIF(E!$HC$15:$HL$15,'Ciclo Semaforico'!AK$32,E!$HC107:$HL107)+SUMIF(O!$HC$15:$HL$15,'Ciclo Semaforico'!AK$32,O!$HC107:$HL107))-IF(AK$31="",(SUMIF(S!$HC$15:$HL$15,'Ciclo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Semaforico'!AK$30,O!$HC107:$HL107))*AK$31))</f>
        <v>#REF!</v>
      </c>
      <c r="AL132" s="242">
        <f>IF(AL$32="",IF(AL$31="",(SUMIF(S!$HC$15:$HL$15,'Ciclo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Semaforico'!AL$30,O!$HC107:$HL107))*AL$31),(SUMIF(S!$HC$15:$HL$15,'Ciclo Semaforico'!AL$32,S!$HC107:$HL107)+SUMIF(N!$HC$15:$HL$15,'Ciclo Semaforico'!AL$32,N!$HC107:$HL107)+SUMIF(E!$HC$15:$HL$15,'Ciclo Semaforico'!AL$32,E!$HC107:$HL107)+SUMIF(O!$HC$15:$HL$15,'Ciclo Semaforico'!AL$32,O!$HC107:$HL107))-IF(AL$31="",(SUMIF(S!$HC$15:$HL$15,'Ciclo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Semaforico'!AL$30,O!$HC107:$HL107))*AL$31))</f>
        <v>0</v>
      </c>
      <c r="AM132" s="240" t="e">
        <f>IF(AM$32="",IF(AM$31="",(SUMIF(S!$HC$15:$HL$15,'Ciclo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Semaforico'!AM$30,O!$HC107:$HL107))*AM$31),(SUMIF(S!$HC$15:$HL$15,'Ciclo Semaforico'!AM$32,S!$HC107:$HL107)+SUMIF(N!$HC$15:$HL$15,'Ciclo Semaforico'!AM$32,N!$HC107:$HL107)+SUMIF(E!$HC$15:$HL$15,'Ciclo Semaforico'!AM$32,E!$HC107:$HL107)+SUMIF(O!$HC$15:$HL$15,'Ciclo Semaforico'!AM$32,O!$HC107:$HL107))-IF(AM$31="",(SUMIF(S!$HC$15:$HL$15,'Ciclo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Semaforico'!AM$30,O!$HC107:$HL107))*AM$31))</f>
        <v>#REF!</v>
      </c>
      <c r="AN132" s="241" t="e">
        <f>IF(AN$32="",IF(AN$31="",(SUMIF(S!$HC$15:$HL$15,'Ciclo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Semaforico'!AN$30,O!$HC107:$HL107))*AN$31),(SUMIF(S!$HC$15:$HL$15,'Ciclo Semaforico'!AN$32,S!$HC107:$HL107)+SUMIF(N!$HC$15:$HL$15,'Ciclo Semaforico'!AN$32,N!$HC107:$HL107)+SUMIF(E!$HC$15:$HL$15,'Ciclo Semaforico'!AN$32,E!$HC107:$HL107)+SUMIF(O!$HC$15:$HL$15,'Ciclo Semaforico'!AN$32,O!$HC107:$HL107))-IF(AN$31="",(SUMIF(S!$HC$15:$HL$15,'Ciclo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Semaforico'!AN$30,O!$HC107:$HL107))*AN$31))</f>
        <v>#REF!</v>
      </c>
      <c r="AO132" s="241" t="e">
        <f>IF(AO$32="",IF(AO$31="",(SUMIF(S!$HC$15:$HL$15,'Ciclo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Semaforico'!AO$30,O!$HC107:$HL107))*AO$31),(SUMIF(S!$HC$15:$HL$15,'Ciclo Semaforico'!AO$32,S!$HC107:$HL107)+SUMIF(N!$HC$15:$HL$15,'Ciclo Semaforico'!AO$32,N!$HC107:$HL107)+SUMIF(E!$HC$15:$HL$15,'Ciclo Semaforico'!AO$32,E!$HC107:$HL107)+SUMIF(O!$HC$15:$HL$15,'Ciclo Semaforico'!AO$32,O!$HC107:$HL107))-IF(AO$31="",(SUMIF(S!$HC$15:$HL$15,'Ciclo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Semaforico'!AO$30,O!$HC107:$HL107))*AO$31))</f>
        <v>#REF!</v>
      </c>
      <c r="AP132" s="241">
        <f>IF(AP$32="",IF(AP$31="",(SUMIF(S!$HC$15:$HL$15,'Ciclo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Semaforico'!AP$30,O!$HC107:$HL107))*AP$31),(SUMIF(S!$HC$15:$HL$15,'Ciclo Semaforico'!AP$32,S!$HC107:$HL107)+SUMIF(N!$HC$15:$HL$15,'Ciclo Semaforico'!AP$32,N!$HC107:$HL107)+SUMIF(E!$HC$15:$HL$15,'Ciclo Semaforico'!AP$32,E!$HC107:$HL107)+SUMIF(O!$HC$15:$HL$15,'Ciclo Semaforico'!AP$32,O!$HC107:$HL107))-IF(AP$31="",(SUMIF(S!$HC$15:$HL$15,'Ciclo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Semaforico'!AP$30,O!$HC107:$HL107))*AP$31))</f>
        <v>0</v>
      </c>
      <c r="AQ132" s="241">
        <f>IF(AQ$32="",IF(AQ$31="",(SUMIF(S!$HC$15:$HL$15,'Ciclo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Semaforico'!AQ$30,O!$HC107:$HL107))*AQ$31),(SUMIF(S!$HC$15:$HL$15,'Ciclo Semaforico'!AQ$32,S!$HC107:$HL107)+SUMIF(N!$HC$15:$HL$15,'Ciclo Semaforico'!AQ$32,N!$HC107:$HL107)+SUMIF(E!$HC$15:$HL$15,'Ciclo Semaforico'!AQ$32,E!$HC107:$HL107)+SUMIF(O!$HC$15:$HL$15,'Ciclo Semaforico'!AQ$32,O!$HC107:$HL107))-IF(AQ$31="",(SUMIF(S!$HC$15:$HL$15,'Ciclo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Semaforico'!AQ$30,O!$HC107:$HL107))*AQ$31))</f>
        <v>0</v>
      </c>
      <c r="AR132" s="241">
        <f>IF(AR$32="",IF(AR$31="",(SUMIF(S!$HC$15:$HL$15,'Ciclo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Semaforico'!AR$30,O!$HC107:$HL107))*AR$31),(SUMIF(S!$HC$15:$HL$15,'Ciclo Semaforico'!AR$32,S!$HC107:$HL107)+SUMIF(N!$HC$15:$HL$15,'Ciclo Semaforico'!AR$32,N!$HC107:$HL107)+SUMIF(E!$HC$15:$HL$15,'Ciclo Semaforico'!AR$32,E!$HC107:$HL107)+SUMIF(O!$HC$15:$HL$15,'Ciclo Semaforico'!AR$32,O!$HC107:$HL107))-IF(AR$31="",(SUMIF(S!$HC$15:$HL$15,'Ciclo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Semaforico'!AR$30,O!$HC107:$HL107))*AR$31))</f>
        <v>0</v>
      </c>
      <c r="AS132" s="241">
        <f>IF(AS$32="",IF(AS$31="",(SUMIF(S!$HC$15:$HL$15,'Ciclo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Semaforico'!AS$30,O!$HC107:$HL107))*AS$31),(SUMIF(S!$HC$15:$HL$15,'Ciclo Semaforico'!AS$32,S!$HC107:$HL107)+SUMIF(N!$HC$15:$HL$15,'Ciclo Semaforico'!AS$32,N!$HC107:$HL107)+SUMIF(E!$HC$15:$HL$15,'Ciclo Semaforico'!AS$32,E!$HC107:$HL107)+SUMIF(O!$HC$15:$HL$15,'Ciclo Semaforico'!AS$32,O!$HC107:$HL107))-IF(AS$31="",(SUMIF(S!$HC$15:$HL$15,'Ciclo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Semaforico'!AS$30,O!$HC107:$HL107))*AS$31))</f>
        <v>0</v>
      </c>
      <c r="AT132" s="241">
        <f>IF(AT$32="",IF(AT$31="",(SUMIF(S!$HC$15:$HL$15,'Ciclo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Semaforico'!AT$30,O!$HC107:$HL107))*AT$31),(SUMIF(S!$HC$15:$HL$15,'Ciclo Semaforico'!AT$32,S!$HC107:$HL107)+SUMIF(N!$HC$15:$HL$15,'Ciclo Semaforico'!AT$32,N!$HC107:$HL107)+SUMIF(E!$HC$15:$HL$15,'Ciclo Semaforico'!AT$32,E!$HC107:$HL107)+SUMIF(O!$HC$15:$HL$15,'Ciclo Semaforico'!AT$32,O!$HC107:$HL107))-IF(AT$31="",(SUMIF(S!$HC$15:$HL$15,'Ciclo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Semaforico'!AT$30,O!$HC107:$HL107))*AT$31))</f>
        <v>0</v>
      </c>
      <c r="AU132" s="241">
        <f>IF(AU$32="",IF(AU$31="",(SUMIF(S!$HC$15:$HL$15,'Ciclo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Semaforico'!AU$30,O!$HC107:$HL107))*AU$31),(SUMIF(S!$HC$15:$HL$15,'Ciclo Semaforico'!AU$32,S!$HC107:$HL107)+SUMIF(N!$HC$15:$HL$15,'Ciclo Semaforico'!AU$32,N!$HC107:$HL107)+SUMIF(E!$HC$15:$HL$15,'Ciclo Semaforico'!AU$32,E!$HC107:$HL107)+SUMIF(O!$HC$15:$HL$15,'Ciclo Semaforico'!AU$32,O!$HC107:$HL107))-IF(AU$31="",(SUMIF(S!$HC$15:$HL$15,'Ciclo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Semaforico'!AU$30,O!$HC107:$HL107))*AU$31))</f>
        <v>0</v>
      </c>
      <c r="AV132" s="241">
        <f>IF(AV$32="",IF(AV$31="",(SUMIF(S!$HC$15:$HL$15,'Ciclo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Semaforico'!AV$30,O!$HC107:$HL107))*AV$31),(SUMIF(S!$HC$15:$HL$15,'Ciclo Semaforico'!AV$32,S!$HC107:$HL107)+SUMIF(N!$HC$15:$HL$15,'Ciclo Semaforico'!AV$32,N!$HC107:$HL107)+SUMIF(E!$HC$15:$HL$15,'Ciclo Semaforico'!AV$32,E!$HC107:$HL107)+SUMIF(O!$HC$15:$HL$15,'Ciclo Semaforico'!AV$32,O!$HC107:$HL107))-IF(AV$31="",(SUMIF(S!$HC$15:$HL$15,'Ciclo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Semaforico'!AV$30,O!$HC107:$HL107))*AV$31))</f>
        <v>0</v>
      </c>
      <c r="AW132" s="241">
        <f>IF(AW$32="",IF(AW$31="",(SUMIF(S!$HC$15:$HL$15,'Ciclo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Semaforico'!AW$30,O!$HC107:$HL107))*AW$31),(SUMIF(S!$HC$15:$HL$15,'Ciclo Semaforico'!AW$32,S!$HC107:$HL107)+SUMIF(N!$HC$15:$HL$15,'Ciclo Semaforico'!AW$32,N!$HC107:$HL107)+SUMIF(E!$HC$15:$HL$15,'Ciclo Semaforico'!AW$32,E!$HC107:$HL107)+SUMIF(O!$HC$15:$HL$15,'Ciclo Semaforico'!AW$32,O!$HC107:$HL107))-IF(AW$31="",(SUMIF(S!$HC$15:$HL$15,'Ciclo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Semaforico'!AW$30,O!$HC107:$HL107))*AW$31))</f>
        <v>0</v>
      </c>
      <c r="AX132" s="242">
        <f>IF(AX$32="",IF(AX$31="",(SUMIF(S!$HC$15:$HL$15,'Ciclo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Semaforico'!AX$30,O!$HC107:$HL107))*AX$31),(SUMIF(S!$HC$15:$HL$15,'Ciclo Semaforico'!AX$32,S!$HC107:$HL107)+SUMIF(N!$HC$15:$HL$15,'Ciclo Semaforico'!AX$32,N!$HC107:$HL107)+SUMIF(E!$HC$15:$HL$15,'Ciclo Semaforico'!AX$32,E!$HC107:$HL107)+SUMIF(O!$HC$15:$HL$15,'Ciclo Semaforico'!AX$32,O!$HC107:$HL107))-IF(AX$31="",(SUMIF(S!$HC$15:$HL$15,'Ciclo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Semaforico'!AX$30,O!$HC107:$HL107))*AX$31))</f>
        <v>0</v>
      </c>
      <c r="AY132" s="240">
        <f>IF(AY$32="",IF(AY$31="",(SUMIF(S!$HC$15:$HL$15,'Ciclo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Semaforico'!AY$30,O!$HC107:$HL107))*AY$31),(SUMIF(S!$HC$15:$HL$15,'Ciclo Semaforico'!AY$32,S!$HC107:$HL107)+SUMIF(N!$HC$15:$HL$15,'Ciclo Semaforico'!AY$32,N!$HC107:$HL107)+SUMIF(E!$HC$15:$HL$15,'Ciclo Semaforico'!AY$32,E!$HC107:$HL107)+SUMIF(O!$HC$15:$HL$15,'Ciclo Semaforico'!AY$32,O!$HC107:$HL107))-IF(AY$31="",(SUMIF(S!$HC$15:$HL$15,'Ciclo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Semaforico'!AY$30,O!$HC107:$HL107))*AY$31))</f>
        <v>0</v>
      </c>
      <c r="AZ132" s="241">
        <f>IF(AZ$32="",IF(AZ$31="",(SUMIF(S!$HC$15:$HL$15,'Ciclo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Semaforico'!AZ$30,O!$HC107:$HL107))*AZ$31),(SUMIF(S!$HC$15:$HL$15,'Ciclo Semaforico'!AZ$32,S!$HC107:$HL107)+SUMIF(N!$HC$15:$HL$15,'Ciclo Semaforico'!AZ$32,N!$HC107:$HL107)+SUMIF(E!$HC$15:$HL$15,'Ciclo Semaforico'!AZ$32,E!$HC107:$HL107)+SUMIF(O!$HC$15:$HL$15,'Ciclo Semaforico'!AZ$32,O!$HC107:$HL107))-IF(AZ$31="",(SUMIF(S!$HC$15:$HL$15,'Ciclo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Semaforico'!AZ$30,O!$HC107:$HL107))*AZ$31))</f>
        <v>0</v>
      </c>
      <c r="BA132" s="241">
        <f>IF(BA$32="",IF(BA$31="",(SUMIF(S!$HC$15:$HL$15,'Ciclo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Semaforico'!BA$30,O!$HC107:$HL107))*BA$31),(SUMIF(S!$HC$15:$HL$15,'Ciclo Semaforico'!BA$32,S!$HC107:$HL107)+SUMIF(N!$HC$15:$HL$15,'Ciclo Semaforico'!BA$32,N!$HC107:$HL107)+SUMIF(E!$HC$15:$HL$15,'Ciclo Semaforico'!BA$32,E!$HC107:$HL107)+SUMIF(O!$HC$15:$HL$15,'Ciclo Semaforico'!BA$32,O!$HC107:$HL107))-IF(BA$31="",(SUMIF(S!$HC$15:$HL$15,'Ciclo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Semaforico'!BA$30,O!$HC107:$HL107))*BA$31))</f>
        <v>0</v>
      </c>
      <c r="BB132" s="241">
        <f>IF(BB$32="",IF(BB$31="",(SUMIF(S!$HC$15:$HL$15,'Ciclo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Semaforico'!BB$30,O!$HC107:$HL107))*BB$31),(SUMIF(S!$HC$15:$HL$15,'Ciclo Semaforico'!BB$32,S!$HC107:$HL107)+SUMIF(N!$HC$15:$HL$15,'Ciclo Semaforico'!BB$32,N!$HC107:$HL107)+SUMIF(E!$HC$15:$HL$15,'Ciclo Semaforico'!BB$32,E!$HC107:$HL107)+SUMIF(O!$HC$15:$HL$15,'Ciclo Semaforico'!BB$32,O!$HC107:$HL107))-IF(BB$31="",(SUMIF(S!$HC$15:$HL$15,'Ciclo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Semaforico'!BB$30,O!$HC107:$HL107))*BB$31))</f>
        <v>0</v>
      </c>
      <c r="BC132" s="241">
        <f>IF(BC$32="",IF(BC$31="",(SUMIF(S!$HC$15:$HL$15,'Ciclo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Semaforico'!BC$30,O!$HC107:$HL107))*BC$31),(SUMIF(S!$HC$15:$HL$15,'Ciclo Semaforico'!BC$32,S!$HC107:$HL107)+SUMIF(N!$HC$15:$HL$15,'Ciclo Semaforico'!BC$32,N!$HC107:$HL107)+SUMIF(E!$HC$15:$HL$15,'Ciclo Semaforico'!BC$32,E!$HC107:$HL107)+SUMIF(O!$HC$15:$HL$15,'Ciclo Semaforico'!BC$32,O!$HC107:$HL107))-IF(BC$31="",(SUMIF(S!$HC$15:$HL$15,'Ciclo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Semaforico'!BC$30,O!$HC107:$HL107))*BC$31))</f>
        <v>0</v>
      </c>
      <c r="BD132" s="241">
        <f>IF(BD$32="",IF(BD$31="",(SUMIF(S!$HC$15:$HL$15,'Ciclo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Semaforico'!BD$30,O!$HC107:$HL107))*BD$31),(SUMIF(S!$HC$15:$HL$15,'Ciclo Semaforico'!BD$32,S!$HC107:$HL107)+SUMIF(N!$HC$15:$HL$15,'Ciclo Semaforico'!BD$32,N!$HC107:$HL107)+SUMIF(E!$HC$15:$HL$15,'Ciclo Semaforico'!BD$32,E!$HC107:$HL107)+SUMIF(O!$HC$15:$HL$15,'Ciclo Semaforico'!BD$32,O!$HC107:$HL107))-IF(BD$31="",(SUMIF(S!$HC$15:$HL$15,'Ciclo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Semaforico'!BD$30,O!$HC107:$HL107))*BD$31))</f>
        <v>0</v>
      </c>
      <c r="BE132" s="241">
        <f>IF(BE$32="",IF(BE$31="",(SUMIF(S!$HC$15:$HL$15,'Ciclo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Semaforico'!BE$30,O!$HC107:$HL107))*BE$31),(SUMIF(S!$HC$15:$HL$15,'Ciclo Semaforico'!BE$32,S!$HC107:$HL107)+SUMIF(N!$HC$15:$HL$15,'Ciclo Semaforico'!BE$32,N!$HC107:$HL107)+SUMIF(E!$HC$15:$HL$15,'Ciclo Semaforico'!BE$32,E!$HC107:$HL107)+SUMIF(O!$HC$15:$HL$15,'Ciclo Semaforico'!BE$32,O!$HC107:$HL107))-IF(BE$31="",(SUMIF(S!$HC$15:$HL$15,'Ciclo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Semaforico'!BE$30,O!$HC107:$HL107))*BE$31))</f>
        <v>0</v>
      </c>
      <c r="BF132" s="241">
        <f>IF(BF$32="",IF(BF$31="",(SUMIF(S!$HC$15:$HL$15,'Ciclo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Semaforico'!BF$30,O!$HC107:$HL107))*BF$31),(SUMIF(S!$HC$15:$HL$15,'Ciclo Semaforico'!BF$32,S!$HC107:$HL107)+SUMIF(N!$HC$15:$HL$15,'Ciclo Semaforico'!BF$32,N!$HC107:$HL107)+SUMIF(E!$HC$15:$HL$15,'Ciclo Semaforico'!BF$32,E!$HC107:$HL107)+SUMIF(O!$HC$15:$HL$15,'Ciclo Semaforico'!BF$32,O!$HC107:$HL107))-IF(BF$31="",(SUMIF(S!$HC$15:$HL$15,'Ciclo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Semaforico'!BF$30,O!$HC107:$HL107))*BF$31))</f>
        <v>0</v>
      </c>
      <c r="BG132" s="241">
        <f>IF(BG$32="",IF(BG$31="",(SUMIF(S!$HC$15:$HL$15,'Ciclo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Semaforico'!BG$30,O!$HC107:$HL107))*BG$31),(SUMIF(S!$HC$15:$HL$15,'Ciclo Semaforico'!BG$32,S!$HC107:$HL107)+SUMIF(N!$HC$15:$HL$15,'Ciclo Semaforico'!BG$32,N!$HC107:$HL107)+SUMIF(E!$HC$15:$HL$15,'Ciclo Semaforico'!BG$32,E!$HC107:$HL107)+SUMIF(O!$HC$15:$HL$15,'Ciclo Semaforico'!BG$32,O!$HC107:$HL107))-IF(BG$31="",(SUMIF(S!$HC$15:$HL$15,'Ciclo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Semaforico'!BG$30,O!$HC107:$HL107))*BG$31))</f>
        <v>0</v>
      </c>
      <c r="BH132" s="241">
        <f>IF(BH$32="",IF(BH$31="",(SUMIF(S!$HC$15:$HL$15,'Ciclo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Semaforico'!BH$30,O!$HC107:$HL107))*BH$31),(SUMIF(S!$HC$15:$HL$15,'Ciclo Semaforico'!BH$32,S!$HC107:$HL107)+SUMIF(N!$HC$15:$HL$15,'Ciclo Semaforico'!BH$32,N!$HC107:$HL107)+SUMIF(E!$HC$15:$HL$15,'Ciclo Semaforico'!BH$32,E!$HC107:$HL107)+SUMIF(O!$HC$15:$HL$15,'Ciclo Semaforico'!BH$32,O!$HC107:$HL107))-IF(BH$31="",(SUMIF(S!$HC$15:$HL$15,'Ciclo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Semaforico'!BH$30,O!$HC107:$HL107))*BH$31))</f>
        <v>0</v>
      </c>
      <c r="BI132" s="241">
        <f>IF(BI$32="",IF(BI$31="",(SUMIF(S!$HC$15:$HL$15,'Ciclo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Semaforico'!BI$30,O!$HC107:$HL107))*BI$31),(SUMIF(S!$HC$15:$HL$15,'Ciclo Semaforico'!BI$32,S!$HC107:$HL107)+SUMIF(N!$HC$15:$HL$15,'Ciclo Semaforico'!BI$32,N!$HC107:$HL107)+SUMIF(E!$HC$15:$HL$15,'Ciclo Semaforico'!BI$32,E!$HC107:$HL107)+SUMIF(O!$HC$15:$HL$15,'Ciclo Semaforico'!BI$32,O!$HC107:$HL107))-IF(BI$31="",(SUMIF(S!$HC$15:$HL$15,'Ciclo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Semaforico'!BI$30,O!$HC107:$HL107))*BI$31))</f>
        <v>0</v>
      </c>
      <c r="BJ132" s="242">
        <f>IF(BJ$32="",IF(BJ$31="",(SUMIF(S!$HC$15:$HL$15,'Ciclo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Semaforico'!BJ$30,O!$HC107:$HL107))*BJ$31),(SUMIF(S!$HC$15:$HL$15,'Ciclo Semaforico'!BJ$32,S!$HC107:$HL107)+SUMIF(N!$HC$15:$HL$15,'Ciclo Semaforico'!BJ$32,N!$HC107:$HL107)+SUMIF(E!$HC$15:$HL$15,'Ciclo Semaforico'!BJ$32,E!$HC107:$HL107)+SUMIF(O!$HC$15:$HL$15,'Ciclo Semaforico'!BJ$32,O!$HC107:$HL107))-IF(BJ$31="",(SUMIF(S!$HC$15:$HL$15,'Ciclo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Semaforico'!BJ$30,O!$HC107:$HL107))*BJ$31))</f>
        <v>0</v>
      </c>
      <c r="BK132" s="240">
        <f>IF(BK$32="",IF(BK$31="",(SUMIF(S!$HC$15:$HL$15,'Ciclo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Semaforico'!BK$30,O!$HC107:$HL107))*BK$31),(SUMIF(S!$HC$15:$HL$15,'Ciclo Semaforico'!BK$32,S!$HC107:$HL107)+SUMIF(N!$HC$15:$HL$15,'Ciclo Semaforico'!BK$32,N!$HC107:$HL107)+SUMIF(E!$HC$15:$HL$15,'Ciclo Semaforico'!BK$32,E!$HC107:$HL107)+SUMIF(O!$HC$15:$HL$15,'Ciclo Semaforico'!BK$32,O!$HC107:$HL107))-IF(BK$31="",(SUMIF(S!$HC$15:$HL$15,'Ciclo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Semaforico'!BK$30,O!$HC107:$HL107))*BK$31))</f>
        <v>0</v>
      </c>
      <c r="BL132" s="241">
        <f>IF(BL$32="",IF(BL$31="",(SUMIF(S!$HC$15:$HL$15,'Ciclo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Semaforico'!BL$30,O!$HC107:$HL107))*BL$31),(SUMIF(S!$HC$15:$HL$15,'Ciclo Semaforico'!BL$32,S!$HC107:$HL107)+SUMIF(N!$HC$15:$HL$15,'Ciclo Semaforico'!BL$32,N!$HC107:$HL107)+SUMIF(E!$HC$15:$HL$15,'Ciclo Semaforico'!BL$32,E!$HC107:$HL107)+SUMIF(O!$HC$15:$HL$15,'Ciclo Semaforico'!BL$32,O!$HC107:$HL107))-IF(BL$31="",(SUMIF(S!$HC$15:$HL$15,'Ciclo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Semaforico'!BL$30,O!$HC107:$HL107))*BL$31))</f>
        <v>0</v>
      </c>
      <c r="BM132" s="241">
        <f>IF(BM$32="",IF(BM$31="",(SUMIF(S!$HC$15:$HL$15,'Ciclo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Semaforico'!BM$30,O!$HC107:$HL107))*BM$31),(SUMIF(S!$HC$15:$HL$15,'Ciclo Semaforico'!BM$32,S!$HC107:$HL107)+SUMIF(N!$HC$15:$HL$15,'Ciclo Semaforico'!BM$32,N!$HC107:$HL107)+SUMIF(E!$HC$15:$HL$15,'Ciclo Semaforico'!BM$32,E!$HC107:$HL107)+SUMIF(O!$HC$15:$HL$15,'Ciclo Semaforico'!BM$32,O!$HC107:$HL107))-IF(BM$31="",(SUMIF(S!$HC$15:$HL$15,'Ciclo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Semaforico'!BM$30,O!$HC107:$HL107))*BM$31))</f>
        <v>0</v>
      </c>
      <c r="BN132" s="241">
        <f>IF(BN$32="",IF(BN$31="",(SUMIF(S!$HC$15:$HL$15,'Ciclo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Semaforico'!BN$30,O!$HC107:$HL107))*BN$31),(SUMIF(S!$HC$15:$HL$15,'Ciclo Semaforico'!BN$32,S!$HC107:$HL107)+SUMIF(N!$HC$15:$HL$15,'Ciclo Semaforico'!BN$32,N!$HC107:$HL107)+SUMIF(E!$HC$15:$HL$15,'Ciclo Semaforico'!BN$32,E!$HC107:$HL107)+SUMIF(O!$HC$15:$HL$15,'Ciclo Semaforico'!BN$32,O!$HC107:$HL107))-IF(BN$31="",(SUMIF(S!$HC$15:$HL$15,'Ciclo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Semaforico'!BN$30,O!$HC107:$HL107))*BN$31))</f>
        <v>0</v>
      </c>
      <c r="BO132" s="241">
        <f>IF(BO$32="",IF(BO$31="",(SUMIF(S!$HC$15:$HL$15,'Ciclo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Semaforico'!BO$30,O!$HC107:$HL107))*BO$31),(SUMIF(S!$HC$15:$HL$15,'Ciclo Semaforico'!BO$32,S!$HC107:$HL107)+SUMIF(N!$HC$15:$HL$15,'Ciclo Semaforico'!BO$32,N!$HC107:$HL107)+SUMIF(E!$HC$15:$HL$15,'Ciclo Semaforico'!BO$32,E!$HC107:$HL107)+SUMIF(O!$HC$15:$HL$15,'Ciclo Semaforico'!BO$32,O!$HC107:$HL107))-IF(BO$31="",(SUMIF(S!$HC$15:$HL$15,'Ciclo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Semaforico'!BO$30,O!$HC107:$HL107))*BO$31))</f>
        <v>0</v>
      </c>
      <c r="BP132" s="241">
        <f>IF(BP$32="",IF(BP$31="",(SUMIF(S!$HC$15:$HL$15,'Ciclo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Semaforico'!BP$30,O!$HC107:$HL107))*BP$31),(SUMIF(S!$HC$15:$HL$15,'Ciclo Semaforico'!BP$32,S!$HC107:$HL107)+SUMIF(N!$HC$15:$HL$15,'Ciclo Semaforico'!BP$32,N!$HC107:$HL107)+SUMIF(E!$HC$15:$HL$15,'Ciclo Semaforico'!BP$32,E!$HC107:$HL107)+SUMIF(O!$HC$15:$HL$15,'Ciclo Semaforico'!BP$32,O!$HC107:$HL107))-IF(BP$31="",(SUMIF(S!$HC$15:$HL$15,'Ciclo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Semaforico'!BP$30,O!$HC107:$HL107))*BP$31))</f>
        <v>0</v>
      </c>
      <c r="BQ132" s="241">
        <f>IF(BQ$32="",IF(BQ$31="",(SUMIF(S!$HC$15:$HL$15,'Ciclo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Semaforico'!BQ$30,O!$HC107:$HL107))*BQ$31),(SUMIF(S!$HC$15:$HL$15,'Ciclo Semaforico'!BQ$32,S!$HC107:$HL107)+SUMIF(N!$HC$15:$HL$15,'Ciclo Semaforico'!BQ$32,N!$HC107:$HL107)+SUMIF(E!$HC$15:$HL$15,'Ciclo Semaforico'!BQ$32,E!$HC107:$HL107)+SUMIF(O!$HC$15:$HL$15,'Ciclo Semaforico'!BQ$32,O!$HC107:$HL107))-IF(BQ$31="",(SUMIF(S!$HC$15:$HL$15,'Ciclo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Semaforico'!BQ$30,O!$HC107:$HL107))*BQ$31))</f>
        <v>0</v>
      </c>
      <c r="BR132" s="241">
        <f>IF(BR$32="",IF(BR$31="",(SUMIF(S!$HC$15:$HL$15,'Ciclo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Semaforico'!BR$30,O!$HC107:$HL107))*BR$31),(SUMIF(S!$HC$15:$HL$15,'Ciclo Semaforico'!BR$32,S!$HC107:$HL107)+SUMIF(N!$HC$15:$HL$15,'Ciclo Semaforico'!BR$32,N!$HC107:$HL107)+SUMIF(E!$HC$15:$HL$15,'Ciclo Semaforico'!BR$32,E!$HC107:$HL107)+SUMIF(O!$HC$15:$HL$15,'Ciclo Semaforico'!BR$32,O!$HC107:$HL107))-IF(BR$31="",(SUMIF(S!$HC$15:$HL$15,'Ciclo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Semaforico'!BR$30,O!$HC107:$HL107))*BR$31))</f>
        <v>0</v>
      </c>
      <c r="BS132" s="241">
        <f>IF(BS$32="",IF(BS$31="",(SUMIF(S!$HC$15:$HL$15,'Ciclo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Semaforico'!BS$30,O!$HC107:$HL107))*BS$31),(SUMIF(S!$HC$15:$HL$15,'Ciclo Semaforico'!BS$32,S!$HC107:$HL107)+SUMIF(N!$HC$15:$HL$15,'Ciclo Semaforico'!BS$32,N!$HC107:$HL107)+SUMIF(E!$HC$15:$HL$15,'Ciclo Semaforico'!BS$32,E!$HC107:$HL107)+SUMIF(O!$HC$15:$HL$15,'Ciclo Semaforico'!BS$32,O!$HC107:$HL107))-IF(BS$31="",(SUMIF(S!$HC$15:$HL$15,'Ciclo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Semaforico'!BS$30,O!$HC107:$HL107))*BS$31))</f>
        <v>0</v>
      </c>
      <c r="BT132" s="241">
        <f>IF(BT$32="",IF(BT$31="",(SUMIF(S!$HC$15:$HL$15,'Ciclo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Semaforico'!BT$30,O!$HC107:$HL107))*BT$31),(SUMIF(S!$HC$15:$HL$15,'Ciclo Semaforico'!BT$32,S!$HC107:$HL107)+SUMIF(N!$HC$15:$HL$15,'Ciclo Semaforico'!BT$32,N!$HC107:$HL107)+SUMIF(E!$HC$15:$HL$15,'Ciclo Semaforico'!BT$32,E!$HC107:$HL107)+SUMIF(O!$HC$15:$HL$15,'Ciclo Semaforico'!BT$32,O!$HC107:$HL107))-IF(BT$31="",(SUMIF(S!$HC$15:$HL$15,'Ciclo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Semaforico'!BT$30,O!$HC107:$HL107))*BT$31))</f>
        <v>0</v>
      </c>
      <c r="BU132" s="241">
        <f>IF(BU$32="",IF(BU$31="",(SUMIF(S!$HC$15:$HL$15,'Ciclo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Semaforico'!BU$30,O!$HC107:$HL107))*BU$31),(SUMIF(S!$HC$15:$HL$15,'Ciclo Semaforico'!BU$32,S!$HC107:$HL107)+SUMIF(N!$HC$15:$HL$15,'Ciclo Semaforico'!BU$32,N!$HC107:$HL107)+SUMIF(E!$HC$15:$HL$15,'Ciclo Semaforico'!BU$32,E!$HC107:$HL107)+SUMIF(O!$HC$15:$HL$15,'Ciclo Semaforico'!BU$32,O!$HC107:$HL107))-IF(BU$31="",(SUMIF(S!$HC$15:$HL$15,'Ciclo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Semaforico'!BU$30,O!$HC107:$HL107))*BU$31))</f>
        <v>0</v>
      </c>
      <c r="BV132" s="242">
        <f>IF(BV$32="",IF(BV$31="",(SUMIF(S!$HC$15:$HL$15,'Ciclo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Semaforico'!BV$30,O!$HC107:$HL107))*BV$31),(SUMIF(S!$HC$15:$HL$15,'Ciclo Semaforico'!BV$32,S!$HC107:$HL107)+SUMIF(N!$HC$15:$HL$15,'Ciclo Semaforico'!BV$32,N!$HC107:$HL107)+SUMIF(E!$HC$15:$HL$15,'Ciclo Semaforico'!BV$32,E!$HC107:$HL107)+SUMIF(O!$HC$15:$HL$15,'Ciclo Semaforico'!BV$32,O!$HC107:$HL107))-IF(BV$31="",(SUMIF(S!$HC$15:$HL$15,'Ciclo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Semaforico'!BV$30,O!$HC107:$HL107))*BV$31))</f>
        <v>0</v>
      </c>
      <c r="BW132" s="240">
        <f>IF(BW$32="",IF(BW$31="",(SUMIF(S!$HC$15:$HL$15,'Ciclo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Semaforico'!BW$30,O!$HC107:$HL107))*BW$31),(SUMIF(S!$HC$15:$HL$15,'Ciclo Semaforico'!BW$32,S!$HC107:$HL107)+SUMIF(N!$HC$15:$HL$15,'Ciclo Semaforico'!BW$32,N!$HC107:$HL107)+SUMIF(E!$HC$15:$HL$15,'Ciclo Semaforico'!BW$32,E!$HC107:$HL107)+SUMIF(O!$HC$15:$HL$15,'Ciclo Semaforico'!BW$32,O!$HC107:$HL107))-IF(BW$31="",(SUMIF(S!$HC$15:$HL$15,'Ciclo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Semaforico'!BW$30,O!$HC107:$HL107))*BW$31))</f>
        <v>0</v>
      </c>
      <c r="BX132" s="241">
        <f>IF(BX$32="",IF(BX$31="",(SUMIF(S!$HC$15:$HL$15,'Ciclo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Semaforico'!BX$30,O!$HC107:$HL107))*BX$31),(SUMIF(S!$HC$15:$HL$15,'Ciclo Semaforico'!BX$32,S!$HC107:$HL107)+SUMIF(N!$HC$15:$HL$15,'Ciclo Semaforico'!BX$32,N!$HC107:$HL107)+SUMIF(E!$HC$15:$HL$15,'Ciclo Semaforico'!BX$32,E!$HC107:$HL107)+SUMIF(O!$HC$15:$HL$15,'Ciclo Semaforico'!BX$32,O!$HC107:$HL107))-IF(BX$31="",(SUMIF(S!$HC$15:$HL$15,'Ciclo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Semaforico'!BX$30,O!$HC107:$HL107))*BX$31))</f>
        <v>0</v>
      </c>
      <c r="BY132" s="241">
        <f>IF(BY$32="",IF(BY$31="",(SUMIF(S!$HC$15:$HL$15,'Ciclo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Semaforico'!BY$30,O!$HC107:$HL107))*BY$31),(SUMIF(S!$HC$15:$HL$15,'Ciclo Semaforico'!BY$32,S!$HC107:$HL107)+SUMIF(N!$HC$15:$HL$15,'Ciclo Semaforico'!BY$32,N!$HC107:$HL107)+SUMIF(E!$HC$15:$HL$15,'Ciclo Semaforico'!BY$32,E!$HC107:$HL107)+SUMIF(O!$HC$15:$HL$15,'Ciclo Semaforico'!BY$32,O!$HC107:$HL107))-IF(BY$31="",(SUMIF(S!$HC$15:$HL$15,'Ciclo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Semaforico'!BY$30,O!$HC107:$HL107))*BY$31))</f>
        <v>0</v>
      </c>
      <c r="BZ132" s="241">
        <f>IF(BZ$32="",IF(BZ$31="",(SUMIF(S!$HC$15:$HL$15,'Ciclo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Semaforico'!BZ$30,O!$HC107:$HL107))*BZ$31),(SUMIF(S!$HC$15:$HL$15,'Ciclo Semaforico'!BZ$32,S!$HC107:$HL107)+SUMIF(N!$HC$15:$HL$15,'Ciclo Semaforico'!BZ$32,N!$HC107:$HL107)+SUMIF(E!$HC$15:$HL$15,'Ciclo Semaforico'!BZ$32,E!$HC107:$HL107)+SUMIF(O!$HC$15:$HL$15,'Ciclo Semaforico'!BZ$32,O!$HC107:$HL107))-IF(BZ$31="",(SUMIF(S!$HC$15:$HL$15,'Ciclo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Semaforico'!BZ$30,O!$HC107:$HL107))*BZ$31))</f>
        <v>0</v>
      </c>
      <c r="CA132" s="241">
        <f>IF(CA$32="",IF(CA$31="",(SUMIF(S!$HC$15:$HL$15,'Ciclo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Semaforico'!CA$30,O!$HC107:$HL107))*CA$31),(SUMIF(S!$HC$15:$HL$15,'Ciclo Semaforico'!CA$32,S!$HC107:$HL107)+SUMIF(N!$HC$15:$HL$15,'Ciclo Semaforico'!CA$32,N!$HC107:$HL107)+SUMIF(E!$HC$15:$HL$15,'Ciclo Semaforico'!CA$32,E!$HC107:$HL107)+SUMIF(O!$HC$15:$HL$15,'Ciclo Semaforico'!CA$32,O!$HC107:$HL107))-IF(CA$31="",(SUMIF(S!$HC$15:$HL$15,'Ciclo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Semaforico'!CA$30,O!$HC107:$HL107))*CA$31))</f>
        <v>0</v>
      </c>
      <c r="CB132" s="241">
        <f>IF(CB$32="",IF(CB$31="",(SUMIF(S!$HC$15:$HL$15,'Ciclo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Semaforico'!CB$30,O!$HC107:$HL107))*CB$31),(SUMIF(S!$HC$15:$HL$15,'Ciclo Semaforico'!CB$32,S!$HC107:$HL107)+SUMIF(N!$HC$15:$HL$15,'Ciclo Semaforico'!CB$32,N!$HC107:$HL107)+SUMIF(E!$HC$15:$HL$15,'Ciclo Semaforico'!CB$32,E!$HC107:$HL107)+SUMIF(O!$HC$15:$HL$15,'Ciclo Semaforico'!CB$32,O!$HC107:$HL107))-IF(CB$31="",(SUMIF(S!$HC$15:$HL$15,'Ciclo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Semaforico'!CB$30,O!$HC107:$HL107))*CB$31))</f>
        <v>0</v>
      </c>
      <c r="CC132" s="241">
        <f>IF(CC$32="",IF(CC$31="",(SUMIF(S!$HC$15:$HL$15,'Ciclo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Semaforico'!CC$30,O!$HC107:$HL107))*CC$31),(SUMIF(S!$HC$15:$HL$15,'Ciclo Semaforico'!CC$32,S!$HC107:$HL107)+SUMIF(N!$HC$15:$HL$15,'Ciclo Semaforico'!CC$32,N!$HC107:$HL107)+SUMIF(E!$HC$15:$HL$15,'Ciclo Semaforico'!CC$32,E!$HC107:$HL107)+SUMIF(O!$HC$15:$HL$15,'Ciclo Semaforico'!CC$32,O!$HC107:$HL107))-IF(CC$31="",(SUMIF(S!$HC$15:$HL$15,'Ciclo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Semaforico'!CC$30,O!$HC107:$HL107))*CC$31))</f>
        <v>0</v>
      </c>
      <c r="CD132" s="241">
        <f>IF(CD$32="",IF(CD$31="",(SUMIF(S!$HC$15:$HL$15,'Ciclo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Semaforico'!CD$30,O!$HC107:$HL107))*CD$31),(SUMIF(S!$HC$15:$HL$15,'Ciclo Semaforico'!CD$32,S!$HC107:$HL107)+SUMIF(N!$HC$15:$HL$15,'Ciclo Semaforico'!CD$32,N!$HC107:$HL107)+SUMIF(E!$HC$15:$HL$15,'Ciclo Semaforico'!CD$32,E!$HC107:$HL107)+SUMIF(O!$HC$15:$HL$15,'Ciclo Semaforico'!CD$32,O!$HC107:$HL107))-IF(CD$31="",(SUMIF(S!$HC$15:$HL$15,'Ciclo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Semaforico'!CD$30,O!$HC107:$HL107))*CD$31))</f>
        <v>0</v>
      </c>
      <c r="CE132" s="241">
        <f>IF(CE$32="",IF(CE$31="",(SUMIF(S!$HC$15:$HL$15,'Ciclo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Semaforico'!CE$30,O!$HC107:$HL107))*CE$31),(SUMIF(S!$HC$15:$HL$15,'Ciclo Semaforico'!CE$32,S!$HC107:$HL107)+SUMIF(N!$HC$15:$HL$15,'Ciclo Semaforico'!CE$32,N!$HC107:$HL107)+SUMIF(E!$HC$15:$HL$15,'Ciclo Semaforico'!CE$32,E!$HC107:$HL107)+SUMIF(O!$HC$15:$HL$15,'Ciclo Semaforico'!CE$32,O!$HC107:$HL107))-IF(CE$31="",(SUMIF(S!$HC$15:$HL$15,'Ciclo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Semaforico'!CE$30,O!$HC107:$HL107))*CE$31))</f>
        <v>0</v>
      </c>
      <c r="CF132" s="241">
        <f>IF(CF$32="",IF(CF$31="",(SUMIF(S!$HC$15:$HL$15,'Ciclo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Semaforico'!CF$30,O!$HC107:$HL107))*CF$31),(SUMIF(S!$HC$15:$HL$15,'Ciclo Semaforico'!CF$32,S!$HC107:$HL107)+SUMIF(N!$HC$15:$HL$15,'Ciclo Semaforico'!CF$32,N!$HC107:$HL107)+SUMIF(E!$HC$15:$HL$15,'Ciclo Semaforico'!CF$32,E!$HC107:$HL107)+SUMIF(O!$HC$15:$HL$15,'Ciclo Semaforico'!CF$32,O!$HC107:$HL107))-IF(CF$31="",(SUMIF(S!$HC$15:$HL$15,'Ciclo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Semaforico'!CF$30,O!$HC107:$HL107))*CF$31))</f>
        <v>0</v>
      </c>
      <c r="CG132" s="241">
        <f>IF(CG$32="",IF(CG$31="",(SUMIF(S!$HC$15:$HL$15,'Ciclo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Semaforico'!CG$30,O!$HC107:$HL107))*CG$31),(SUMIF(S!$HC$15:$HL$15,'Ciclo Semaforico'!CG$32,S!$HC107:$HL107)+SUMIF(N!$HC$15:$HL$15,'Ciclo Semaforico'!CG$32,N!$HC107:$HL107)+SUMIF(E!$HC$15:$HL$15,'Ciclo Semaforico'!CG$32,E!$HC107:$HL107)+SUMIF(O!$HC$15:$HL$15,'Ciclo Semaforico'!CG$32,O!$HC107:$HL107))-IF(CG$31="",(SUMIF(S!$HC$15:$HL$15,'Ciclo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Semaforico'!CG$30,O!$HC107:$HL107))*CG$31))</f>
        <v>0</v>
      </c>
      <c r="CH132" s="242">
        <f>IF(CH$32="",IF(CH$31="",(SUMIF(S!$HC$15:$HL$15,'Ciclo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Semaforico'!CH$30,O!$HC107:$HL107))*CH$31),(SUMIF(S!$HC$15:$HL$15,'Ciclo Semaforico'!CH$32,S!$HC107:$HL107)+SUMIF(N!$HC$15:$HL$15,'Ciclo Semaforico'!CH$32,N!$HC107:$HL107)+SUMIF(E!$HC$15:$HL$15,'Ciclo Semaforico'!CH$32,E!$HC107:$HL107)+SUMIF(O!$HC$15:$HL$15,'Ciclo Semaforico'!CH$32,O!$HC107:$HL107))-IF(CH$31="",(SUMIF(S!$HC$15:$HL$15,'Ciclo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Semaforico'!CH$30,O!$HC107:$HL107))*CH$31))</f>
        <v>0</v>
      </c>
      <c r="CI132" s="240" t="e">
        <f t="shared" si="339"/>
        <v>#REF!</v>
      </c>
      <c r="CJ132" s="241" t="e">
        <f t="shared" si="340"/>
        <v>#REF!</v>
      </c>
      <c r="CK132" s="241" t="e">
        <f t="shared" si="341"/>
        <v>#REF!</v>
      </c>
      <c r="CL132" s="241" t="e">
        <f t="shared" si="342"/>
        <v>#REF!</v>
      </c>
      <c r="CM132" s="241" t="e">
        <f t="shared" si="343"/>
        <v>#REF!</v>
      </c>
      <c r="CN132" s="241" t="e">
        <f t="shared" si="344"/>
        <v>#REF!</v>
      </c>
      <c r="CO132" s="241" t="e">
        <f t="shared" si="345"/>
        <v>#REF!</v>
      </c>
      <c r="CP132" s="241" t="e">
        <f t="shared" si="346"/>
        <v>#REF!</v>
      </c>
      <c r="CQ132" s="241" t="e">
        <f t="shared" si="347"/>
        <v>#REF!</v>
      </c>
      <c r="CR132" s="241" t="e">
        <f t="shared" si="348"/>
        <v>#REF!</v>
      </c>
      <c r="CS132" s="241" t="e">
        <f t="shared" si="349"/>
        <v>#REF!</v>
      </c>
      <c r="CT132" s="242">
        <f t="shared" si="350"/>
        <v>0</v>
      </c>
      <c r="CU132" s="240" t="e">
        <f t="shared" si="351"/>
        <v>#REF!</v>
      </c>
      <c r="CV132" s="241" t="e">
        <f t="shared" si="352"/>
        <v>#REF!</v>
      </c>
      <c r="CW132" s="241" t="e">
        <f t="shared" si="353"/>
        <v>#REF!</v>
      </c>
      <c r="CX132" s="241">
        <f t="shared" si="354"/>
        <v>0</v>
      </c>
      <c r="CY132" s="241">
        <f t="shared" si="355"/>
        <v>0</v>
      </c>
      <c r="CZ132" s="241">
        <f t="shared" si="356"/>
        <v>0</v>
      </c>
      <c r="DA132" s="241">
        <f t="shared" si="357"/>
        <v>0</v>
      </c>
      <c r="DB132" s="241">
        <f t="shared" si="358"/>
        <v>0</v>
      </c>
      <c r="DC132" s="241">
        <f t="shared" si="359"/>
        <v>0</v>
      </c>
      <c r="DD132" s="241">
        <f t="shared" si="360"/>
        <v>0</v>
      </c>
      <c r="DE132" s="241">
        <f t="shared" si="361"/>
        <v>0</v>
      </c>
      <c r="DF132" s="242">
        <f t="shared" si="362"/>
        <v>0</v>
      </c>
      <c r="DG132" s="240">
        <f t="shared" si="363"/>
        <v>0</v>
      </c>
      <c r="DH132" s="241">
        <f t="shared" si="364"/>
        <v>0</v>
      </c>
      <c r="DI132" s="241">
        <f t="shared" si="365"/>
        <v>0</v>
      </c>
      <c r="DJ132" s="241">
        <f t="shared" si="366"/>
        <v>0</v>
      </c>
      <c r="DK132" s="241">
        <f t="shared" si="367"/>
        <v>0</v>
      </c>
      <c r="DL132" s="241">
        <f t="shared" si="368"/>
        <v>0</v>
      </c>
      <c r="DM132" s="241">
        <f t="shared" si="369"/>
        <v>0</v>
      </c>
      <c r="DN132" s="241">
        <f t="shared" si="370"/>
        <v>0</v>
      </c>
      <c r="DO132" s="241">
        <f t="shared" si="371"/>
        <v>0</v>
      </c>
      <c r="DP132" s="241">
        <f t="shared" si="372"/>
        <v>0</v>
      </c>
      <c r="DQ132" s="241">
        <f t="shared" si="373"/>
        <v>0</v>
      </c>
      <c r="DR132" s="242">
        <f t="shared" si="374"/>
        <v>0</v>
      </c>
      <c r="DS132" s="240">
        <f t="shared" si="375"/>
        <v>0</v>
      </c>
      <c r="DT132" s="241">
        <f t="shared" si="376"/>
        <v>0</v>
      </c>
      <c r="DU132" s="241">
        <f t="shared" si="377"/>
        <v>0</v>
      </c>
      <c r="DV132" s="241">
        <f t="shared" si="378"/>
        <v>0</v>
      </c>
      <c r="DW132" s="241">
        <f t="shared" si="379"/>
        <v>0</v>
      </c>
      <c r="DX132" s="241">
        <f t="shared" si="380"/>
        <v>0</v>
      </c>
      <c r="DY132" s="241">
        <f t="shared" si="381"/>
        <v>0</v>
      </c>
      <c r="DZ132" s="241">
        <f t="shared" si="382"/>
        <v>0</v>
      </c>
      <c r="EA132" s="241">
        <f t="shared" si="383"/>
        <v>0</v>
      </c>
      <c r="EB132" s="241">
        <f t="shared" si="384"/>
        <v>0</v>
      </c>
      <c r="EC132" s="241">
        <f t="shared" si="385"/>
        <v>0</v>
      </c>
      <c r="ED132" s="242">
        <f t="shared" si="386"/>
        <v>0</v>
      </c>
      <c r="EE132" s="240">
        <f t="shared" si="387"/>
        <v>0</v>
      </c>
      <c r="EF132" s="241">
        <f t="shared" si="388"/>
        <v>0</v>
      </c>
      <c r="EG132" s="241">
        <f t="shared" si="389"/>
        <v>0</v>
      </c>
      <c r="EH132" s="241">
        <f t="shared" si="390"/>
        <v>0</v>
      </c>
      <c r="EI132" s="241">
        <f t="shared" si="391"/>
        <v>0</v>
      </c>
      <c r="EJ132" s="241">
        <f t="shared" si="392"/>
        <v>0</v>
      </c>
      <c r="EK132" s="241">
        <f t="shared" si="393"/>
        <v>0</v>
      </c>
      <c r="EL132" s="241">
        <f t="shared" si="394"/>
        <v>0</v>
      </c>
      <c r="EM132" s="241">
        <f t="shared" si="395"/>
        <v>0</v>
      </c>
      <c r="EN132" s="241">
        <f t="shared" si="396"/>
        <v>0</v>
      </c>
      <c r="EO132" s="241">
        <f t="shared" si="397"/>
        <v>0</v>
      </c>
      <c r="EP132" s="242">
        <f t="shared" si="398"/>
        <v>0</v>
      </c>
      <c r="EQ132" s="251" t="e">
        <f t="shared" si="399"/>
        <v>#REF!</v>
      </c>
      <c r="ER132" s="252" t="e">
        <f t="shared" si="400"/>
        <v>#REF!</v>
      </c>
      <c r="ES132" s="252" t="e">
        <f t="shared" si="401"/>
        <v>#REF!</v>
      </c>
      <c r="ET132" s="252" t="e">
        <f t="shared" si="402"/>
        <v>#REF!</v>
      </c>
      <c r="EU132" s="252" t="e">
        <f t="shared" si="403"/>
        <v>#REF!</v>
      </c>
      <c r="EV132" s="252" t="e">
        <f t="shared" si="404"/>
        <v>#REF!</v>
      </c>
      <c r="EW132" s="252" t="e">
        <f t="shared" si="405"/>
        <v>#REF!</v>
      </c>
      <c r="EX132" s="252" t="e">
        <f t="shared" si="406"/>
        <v>#REF!</v>
      </c>
      <c r="EY132" s="252" t="e">
        <f t="shared" si="407"/>
        <v>#REF!</v>
      </c>
      <c r="EZ132" s="252" t="e">
        <f t="shared" si="408"/>
        <v>#REF!</v>
      </c>
      <c r="FA132" s="252" t="e">
        <f t="shared" si="409"/>
        <v>#REF!</v>
      </c>
      <c r="FB132" s="253" t="str">
        <f t="shared" si="410"/>
        <v/>
      </c>
      <c r="FC132" s="251" t="e">
        <f t="shared" si="411"/>
        <v>#REF!</v>
      </c>
      <c r="FD132" s="252" t="e">
        <f t="shared" si="412"/>
        <v>#REF!</v>
      </c>
      <c r="FE132" s="252" t="e">
        <f t="shared" si="413"/>
        <v>#REF!</v>
      </c>
      <c r="FF132" s="252" t="str">
        <f t="shared" si="414"/>
        <v/>
      </c>
      <c r="FG132" s="252" t="str">
        <f t="shared" si="415"/>
        <v/>
      </c>
      <c r="FH132" s="252" t="str">
        <f t="shared" si="416"/>
        <v/>
      </c>
      <c r="FI132" s="252" t="str">
        <f t="shared" si="417"/>
        <v/>
      </c>
      <c r="FJ132" s="252" t="str">
        <f t="shared" si="418"/>
        <v/>
      </c>
      <c r="FK132" s="252" t="str">
        <f t="shared" si="419"/>
        <v/>
      </c>
      <c r="FL132" s="252" t="str">
        <f t="shared" si="420"/>
        <v/>
      </c>
      <c r="FM132" s="252" t="str">
        <f t="shared" si="421"/>
        <v/>
      </c>
      <c r="FN132" s="253" t="str">
        <f t="shared" si="422"/>
        <v/>
      </c>
      <c r="FO132" s="251" t="str">
        <f t="shared" si="423"/>
        <v/>
      </c>
      <c r="FP132" s="252" t="str">
        <f t="shared" si="424"/>
        <v/>
      </c>
      <c r="FQ132" s="252" t="str">
        <f t="shared" si="425"/>
        <v/>
      </c>
      <c r="FR132" s="252" t="str">
        <f t="shared" si="426"/>
        <v/>
      </c>
      <c r="FS132" s="252" t="str">
        <f t="shared" si="427"/>
        <v/>
      </c>
      <c r="FT132" s="252" t="str">
        <f t="shared" si="428"/>
        <v/>
      </c>
      <c r="FU132" s="252" t="str">
        <f t="shared" si="429"/>
        <v/>
      </c>
      <c r="FV132" s="252" t="str">
        <f t="shared" si="430"/>
        <v/>
      </c>
      <c r="FW132" s="252" t="str">
        <f t="shared" si="431"/>
        <v/>
      </c>
      <c r="FX132" s="252" t="str">
        <f t="shared" si="432"/>
        <v/>
      </c>
      <c r="FY132" s="252" t="str">
        <f t="shared" si="433"/>
        <v/>
      </c>
      <c r="FZ132" s="253" t="str">
        <f t="shared" si="434"/>
        <v/>
      </c>
      <c r="GA132" s="251" t="str">
        <f t="shared" si="435"/>
        <v/>
      </c>
      <c r="GB132" s="252" t="str">
        <f t="shared" si="436"/>
        <v/>
      </c>
      <c r="GC132" s="252" t="str">
        <f t="shared" si="437"/>
        <v/>
      </c>
      <c r="GD132" s="252" t="str">
        <f t="shared" si="438"/>
        <v/>
      </c>
      <c r="GE132" s="252" t="str">
        <f t="shared" si="439"/>
        <v/>
      </c>
      <c r="GF132" s="252" t="str">
        <f t="shared" si="440"/>
        <v/>
      </c>
      <c r="GG132" s="252" t="str">
        <f t="shared" si="441"/>
        <v/>
      </c>
      <c r="GH132" s="252" t="str">
        <f t="shared" si="442"/>
        <v/>
      </c>
      <c r="GI132" s="252" t="str">
        <f t="shared" si="443"/>
        <v/>
      </c>
      <c r="GJ132" s="252" t="str">
        <f t="shared" si="444"/>
        <v/>
      </c>
      <c r="GK132" s="252" t="str">
        <f t="shared" si="445"/>
        <v/>
      </c>
      <c r="GL132" s="253" t="str">
        <f t="shared" si="446"/>
        <v/>
      </c>
      <c r="GM132" s="251" t="str">
        <f t="shared" si="447"/>
        <v/>
      </c>
      <c r="GN132" s="252" t="str">
        <f t="shared" si="448"/>
        <v/>
      </c>
      <c r="GO132" s="252" t="str">
        <f t="shared" si="449"/>
        <v/>
      </c>
      <c r="GP132" s="252" t="str">
        <f t="shared" si="450"/>
        <v/>
      </c>
      <c r="GQ132" s="252" t="str">
        <f t="shared" si="451"/>
        <v/>
      </c>
      <c r="GR132" s="252" t="str">
        <f t="shared" si="452"/>
        <v/>
      </c>
      <c r="GS132" s="252" t="str">
        <f t="shared" si="453"/>
        <v/>
      </c>
      <c r="GT132" s="252" t="str">
        <f t="shared" si="454"/>
        <v/>
      </c>
      <c r="GU132" s="252" t="str">
        <f t="shared" si="455"/>
        <v/>
      </c>
      <c r="GV132" s="252" t="str">
        <f t="shared" si="456"/>
        <v/>
      </c>
      <c r="GW132" s="252" t="str">
        <f t="shared" si="457"/>
        <v/>
      </c>
      <c r="GX132" s="253" t="str">
        <f t="shared" si="458"/>
        <v/>
      </c>
      <c r="GY132" s="248" t="e">
        <f t="shared" si="468"/>
        <v>#REF!</v>
      </c>
      <c r="GZ132" s="249" t="e">
        <f t="shared" si="468"/>
        <v>#REF!</v>
      </c>
      <c r="HA132" s="249">
        <f t="shared" si="468"/>
        <v>0</v>
      </c>
      <c r="HB132" s="249">
        <f t="shared" si="468"/>
        <v>0</v>
      </c>
      <c r="HC132" s="249">
        <f t="shared" si="468"/>
        <v>0</v>
      </c>
      <c r="HD132" s="249">
        <f t="shared" si="468"/>
        <v>0</v>
      </c>
      <c r="HE132" s="249">
        <f t="shared" si="468"/>
        <v>0</v>
      </c>
      <c r="HF132" s="250">
        <f t="shared" si="459"/>
        <v>0</v>
      </c>
      <c r="HG132" s="248" t="e">
        <f t="shared" si="469"/>
        <v>#REF!</v>
      </c>
      <c r="HH132" s="249" t="e">
        <f t="shared" si="469"/>
        <v>#REF!</v>
      </c>
      <c r="HI132" s="249">
        <f t="shared" si="469"/>
        <v>0</v>
      </c>
      <c r="HJ132" s="249">
        <f t="shared" si="469"/>
        <v>0</v>
      </c>
      <c r="HK132" s="249">
        <f t="shared" si="469"/>
        <v>0</v>
      </c>
      <c r="HL132" s="249">
        <f t="shared" si="469"/>
        <v>0</v>
      </c>
      <c r="HM132" s="249">
        <f t="shared" si="469"/>
        <v>0</v>
      </c>
      <c r="HN132" s="250">
        <f t="shared" si="469"/>
        <v>0</v>
      </c>
      <c r="HO132" s="248">
        <f t="shared" si="470"/>
        <v>0</v>
      </c>
      <c r="HP132" s="249">
        <f t="shared" si="470"/>
        <v>0</v>
      </c>
      <c r="HQ132" s="249">
        <f t="shared" si="470"/>
        <v>0</v>
      </c>
      <c r="HR132" s="249">
        <f t="shared" si="470"/>
        <v>0</v>
      </c>
      <c r="HS132" s="249">
        <f t="shared" si="470"/>
        <v>0</v>
      </c>
      <c r="HT132" s="249">
        <f t="shared" si="470"/>
        <v>0</v>
      </c>
      <c r="HU132" s="249">
        <f t="shared" si="470"/>
        <v>0</v>
      </c>
      <c r="HV132" s="250">
        <f t="shared" si="470"/>
        <v>0</v>
      </c>
      <c r="HW132" s="248">
        <f t="shared" si="471"/>
        <v>0</v>
      </c>
      <c r="HX132" s="249">
        <f t="shared" si="471"/>
        <v>0</v>
      </c>
      <c r="HY132" s="249">
        <f t="shared" si="471"/>
        <v>0</v>
      </c>
      <c r="HZ132" s="249">
        <f t="shared" si="471"/>
        <v>0</v>
      </c>
      <c r="IA132" s="249">
        <f t="shared" si="471"/>
        <v>0</v>
      </c>
      <c r="IB132" s="249">
        <f t="shared" si="471"/>
        <v>0</v>
      </c>
      <c r="IC132" s="249">
        <f t="shared" si="471"/>
        <v>0</v>
      </c>
      <c r="ID132" s="250">
        <f t="shared" si="471"/>
        <v>0</v>
      </c>
      <c r="IE132" s="248">
        <f t="shared" si="472"/>
        <v>0</v>
      </c>
      <c r="IF132" s="249">
        <f t="shared" si="472"/>
        <v>0</v>
      </c>
      <c r="IG132" s="249">
        <f t="shared" si="472"/>
        <v>0</v>
      </c>
      <c r="IH132" s="249">
        <f t="shared" si="472"/>
        <v>0</v>
      </c>
      <c r="II132" s="249">
        <f t="shared" si="472"/>
        <v>0</v>
      </c>
      <c r="IJ132" s="249">
        <f t="shared" si="472"/>
        <v>0</v>
      </c>
      <c r="IK132" s="249">
        <f t="shared" si="472"/>
        <v>0</v>
      </c>
      <c r="IL132" s="250">
        <f t="shared" si="472"/>
        <v>0</v>
      </c>
      <c r="IM132" s="251" t="e">
        <f t="shared" si="203"/>
        <v>#REF!</v>
      </c>
      <c r="IN132" s="252" t="e">
        <f t="shared" si="204"/>
        <v>#REF!</v>
      </c>
      <c r="IO132" s="252">
        <f t="shared" si="205"/>
        <v>0</v>
      </c>
      <c r="IP132" s="252">
        <f t="shared" si="206"/>
        <v>0</v>
      </c>
      <c r="IQ132" s="253">
        <f t="shared" si="207"/>
        <v>0</v>
      </c>
      <c r="IR132" s="405" t="e">
        <f t="shared" si="473"/>
        <v>#REF!</v>
      </c>
      <c r="IS132" s="246">
        <f t="shared" si="202"/>
        <v>10</v>
      </c>
      <c r="IT132" s="254" t="e">
        <f t="shared" si="464"/>
        <v>#REF!</v>
      </c>
      <c r="IU132" s="682">
        <v>1800</v>
      </c>
      <c r="IV132" s="410">
        <v>7</v>
      </c>
      <c r="IW132" s="678" t="s">
        <v>269</v>
      </c>
      <c r="IX132" s="679" t="e">
        <f t="shared" si="474"/>
        <v>#REF!</v>
      </c>
      <c r="IY132" s="656" t="e">
        <f t="shared" si="465"/>
        <v>#REF!</v>
      </c>
      <c r="IZ132" s="657">
        <v>3</v>
      </c>
      <c r="JA132" s="658">
        <v>2</v>
      </c>
      <c r="JB132" s="656" t="e">
        <f t="shared" si="466"/>
        <v>#REF!</v>
      </c>
      <c r="JC132" s="657">
        <f t="shared" si="476"/>
        <v>3</v>
      </c>
      <c r="JD132" s="658">
        <f t="shared" si="476"/>
        <v>2</v>
      </c>
      <c r="JE132" s="671" t="e">
        <f t="shared" si="467"/>
        <v>#REF!</v>
      </c>
      <c r="JF132" s="672"/>
      <c r="JG132" s="673"/>
      <c r="JH132" s="671"/>
      <c r="JI132" s="672"/>
      <c r="JJ132" s="673"/>
      <c r="JK132" s="419"/>
      <c r="JL132" s="420"/>
      <c r="JM132" s="421"/>
      <c r="JN132" s="680">
        <v>1</v>
      </c>
      <c r="JO132" s="680">
        <v>1</v>
      </c>
      <c r="JP132" s="680">
        <v>1</v>
      </c>
      <c r="JQ132" s="680">
        <v>1</v>
      </c>
      <c r="JR132" s="681">
        <v>1</v>
      </c>
      <c r="JS132" s="679" t="e">
        <f t="shared" si="477"/>
        <v>#REF!</v>
      </c>
    </row>
    <row r="133" spans="1:279" ht="20.100000000000001" hidden="1" customHeight="1">
      <c r="Y133" s="381" t="e">
        <f>N!IK108</f>
        <v>#REF!</v>
      </c>
      <c r="Z133" s="378" t="s">
        <v>101</v>
      </c>
      <c r="AA133" s="240" t="e">
        <f>IF(AA$32="",IF(AA$31="",(SUMIF(S!$HC$15:$HL$15,'Ciclo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Semaforico'!AA$30,O!$HC108:$HL108))*AA$31),(SUMIF(S!$HC$15:$HL$15,'Ciclo Semaforico'!AA$32,S!$HC108:$HL108)+SUMIF(N!$HC$15:$HL$15,'Ciclo Semaforico'!AA$32,N!$HC108:$HL108)+SUMIF(E!$HC$15:$HL$15,'Ciclo Semaforico'!AA$32,E!$HC108:$HL108)+SUMIF(O!$HC$15:$HL$15,'Ciclo Semaforico'!AA$32,O!$HC108:$HL108))-IF(AA$31="",(SUMIF(S!$HC$15:$HL$15,'Ciclo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Semaforico'!AA$30,O!$HC108:$HL108))*AA$31))</f>
        <v>#REF!</v>
      </c>
      <c r="AB133" s="241" t="e">
        <f>IF(AB$32="",IF(AB$31="",(SUMIF(S!$HC$15:$HL$15,'Ciclo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Semaforico'!AB$30,O!$HC108:$HL108))*AB$31),(SUMIF(S!$HC$15:$HL$15,'Ciclo Semaforico'!AB$32,S!$HC108:$HL108)+SUMIF(N!$HC$15:$HL$15,'Ciclo Semaforico'!AB$32,N!$HC108:$HL108)+SUMIF(E!$HC$15:$HL$15,'Ciclo Semaforico'!AB$32,E!$HC108:$HL108)+SUMIF(O!$HC$15:$HL$15,'Ciclo Semaforico'!AB$32,O!$HC108:$HL108))-IF(AB$31="",(SUMIF(S!$HC$15:$HL$15,'Ciclo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Semaforico'!AB$30,O!$HC108:$HL108))*AB$31))</f>
        <v>#REF!</v>
      </c>
      <c r="AC133" s="241" t="e">
        <f>IF(AC$32="",IF(AC$31="",(SUMIF(S!$HC$15:$HL$15,'Ciclo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Semaforico'!AC$30,O!$HC108:$HL108))*AC$31),(SUMIF(S!$HC$15:$HL$15,'Ciclo Semaforico'!AC$32,S!$HC108:$HL108)+SUMIF(N!$HC$15:$HL$15,'Ciclo Semaforico'!AC$32,N!$HC108:$HL108)+SUMIF(E!$HC$15:$HL$15,'Ciclo Semaforico'!AC$32,E!$HC108:$HL108)+SUMIF(O!$HC$15:$HL$15,'Ciclo Semaforico'!AC$32,O!$HC108:$HL108))-IF(AC$31="",(SUMIF(S!$HC$15:$HL$15,'Ciclo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Semaforico'!AC$30,O!$HC108:$HL108))*AC$31))</f>
        <v>#REF!</v>
      </c>
      <c r="AD133" s="241" t="e">
        <f>IF(AD$32="",IF(AD$31="",(SUMIF(S!$HC$15:$HL$15,'Ciclo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Semaforico'!AD$30,O!$HC108:$HL108))*AD$31),(SUMIF(S!$HC$15:$HL$15,'Ciclo Semaforico'!AD$32,S!$HC108:$HL108)+SUMIF(N!$HC$15:$HL$15,'Ciclo Semaforico'!AD$32,N!$HC108:$HL108)+SUMIF(E!$HC$15:$HL$15,'Ciclo Semaforico'!AD$32,E!$HC108:$HL108)+SUMIF(O!$HC$15:$HL$15,'Ciclo Semaforico'!AD$32,O!$HC108:$HL108))-IF(AD$31="",(SUMIF(S!$HC$15:$HL$15,'Ciclo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Semaforico'!AD$30,O!$HC108:$HL108))*AD$31))</f>
        <v>#REF!</v>
      </c>
      <c r="AE133" s="241" t="e">
        <f>IF(AE$32="",IF(AE$31="",(SUMIF(S!$HC$15:$HL$15,'Ciclo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Semaforico'!AE$30,O!$HC108:$HL108))*AE$31),(SUMIF(S!$HC$15:$HL$15,'Ciclo Semaforico'!AE$32,S!$HC108:$HL108)+SUMIF(N!$HC$15:$HL$15,'Ciclo Semaforico'!AE$32,N!$HC108:$HL108)+SUMIF(E!$HC$15:$HL$15,'Ciclo Semaforico'!AE$32,E!$HC108:$HL108)+SUMIF(O!$HC$15:$HL$15,'Ciclo Semaforico'!AE$32,O!$HC108:$HL108))-IF(AE$31="",(SUMIF(S!$HC$15:$HL$15,'Ciclo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Semaforico'!AE$30,O!$HC108:$HL108))*AE$31))</f>
        <v>#REF!</v>
      </c>
      <c r="AF133" s="241" t="e">
        <f>IF(AF$32="",IF(AF$31="",(SUMIF(S!$HC$15:$HL$15,'Ciclo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Semaforico'!AF$30,O!$HC108:$HL108))*AF$31),(SUMIF(S!$HC$15:$HL$15,'Ciclo Semaforico'!AF$32,S!$HC108:$HL108)+SUMIF(N!$HC$15:$HL$15,'Ciclo Semaforico'!AF$32,N!$HC108:$HL108)+SUMIF(E!$HC$15:$HL$15,'Ciclo Semaforico'!AF$32,E!$HC108:$HL108)+SUMIF(O!$HC$15:$HL$15,'Ciclo Semaforico'!AF$32,O!$HC108:$HL108))-IF(AF$31="",(SUMIF(S!$HC$15:$HL$15,'Ciclo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Semaforico'!AF$30,O!$HC108:$HL108))*AF$31))</f>
        <v>#REF!</v>
      </c>
      <c r="AG133" s="241" t="e">
        <f>IF(AG$32="",IF(AG$31="",(SUMIF(S!$HC$15:$HL$15,'Ciclo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Semaforico'!AG$30,O!$HC108:$HL108))*AG$31),(SUMIF(S!$HC$15:$HL$15,'Ciclo Semaforico'!AG$32,S!$HC108:$HL108)+SUMIF(N!$HC$15:$HL$15,'Ciclo Semaforico'!AG$32,N!$HC108:$HL108)+SUMIF(E!$HC$15:$HL$15,'Ciclo Semaforico'!AG$32,E!$HC108:$HL108)+SUMIF(O!$HC$15:$HL$15,'Ciclo Semaforico'!AG$32,O!$HC108:$HL108))-IF(AG$31="",(SUMIF(S!$HC$15:$HL$15,'Ciclo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Semaforico'!AG$30,O!$HC108:$HL108))*AG$31))</f>
        <v>#REF!</v>
      </c>
      <c r="AH133" s="241" t="e">
        <f>IF(AH$32="",IF(AH$31="",(SUMIF(S!$HC$15:$HL$15,'Ciclo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Semaforico'!AH$30,O!$HC108:$HL108))*AH$31),(SUMIF(S!$HC$15:$HL$15,'Ciclo Semaforico'!AH$32,S!$HC108:$HL108)+SUMIF(N!$HC$15:$HL$15,'Ciclo Semaforico'!AH$32,N!$HC108:$HL108)+SUMIF(E!$HC$15:$HL$15,'Ciclo Semaforico'!AH$32,E!$HC108:$HL108)+SUMIF(O!$HC$15:$HL$15,'Ciclo Semaforico'!AH$32,O!$HC108:$HL108))-IF(AH$31="",(SUMIF(S!$HC$15:$HL$15,'Ciclo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Semaforico'!AH$30,O!$HC108:$HL108))*AH$31))</f>
        <v>#REF!</v>
      </c>
      <c r="AI133" s="241" t="e">
        <f>IF(AI$32="",IF(AI$31="",(SUMIF(S!$HC$15:$HL$15,'Ciclo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Semaforico'!AI$30,O!$HC108:$HL108))*AI$31),(SUMIF(S!$HC$15:$HL$15,'Ciclo Semaforico'!AI$32,S!$HC108:$HL108)+SUMIF(N!$HC$15:$HL$15,'Ciclo Semaforico'!AI$32,N!$HC108:$HL108)+SUMIF(E!$HC$15:$HL$15,'Ciclo Semaforico'!AI$32,E!$HC108:$HL108)+SUMIF(O!$HC$15:$HL$15,'Ciclo Semaforico'!AI$32,O!$HC108:$HL108))-IF(AI$31="",(SUMIF(S!$HC$15:$HL$15,'Ciclo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Semaforico'!AI$30,O!$HC108:$HL108))*AI$31))</f>
        <v>#REF!</v>
      </c>
      <c r="AJ133" s="241" t="e">
        <f>IF(AJ$32="",IF(AJ$31="",(SUMIF(S!$HC$15:$HL$15,'Ciclo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Semaforico'!AJ$30,O!$HC108:$HL108))*AJ$31),(SUMIF(S!$HC$15:$HL$15,'Ciclo Semaforico'!AJ$32,S!$HC108:$HL108)+SUMIF(N!$HC$15:$HL$15,'Ciclo Semaforico'!AJ$32,N!$HC108:$HL108)+SUMIF(E!$HC$15:$HL$15,'Ciclo Semaforico'!AJ$32,E!$HC108:$HL108)+SUMIF(O!$HC$15:$HL$15,'Ciclo Semaforico'!AJ$32,O!$HC108:$HL108))-IF(AJ$31="",(SUMIF(S!$HC$15:$HL$15,'Ciclo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Semaforico'!AJ$30,O!$HC108:$HL108))*AJ$31))</f>
        <v>#REF!</v>
      </c>
      <c r="AK133" s="241" t="e">
        <f>IF(AK$32="",IF(AK$31="",(SUMIF(S!$HC$15:$HL$15,'Ciclo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Semaforico'!AK$30,O!$HC108:$HL108))*AK$31),(SUMIF(S!$HC$15:$HL$15,'Ciclo Semaforico'!AK$32,S!$HC108:$HL108)+SUMIF(N!$HC$15:$HL$15,'Ciclo Semaforico'!AK$32,N!$HC108:$HL108)+SUMIF(E!$HC$15:$HL$15,'Ciclo Semaforico'!AK$32,E!$HC108:$HL108)+SUMIF(O!$HC$15:$HL$15,'Ciclo Semaforico'!AK$32,O!$HC108:$HL108))-IF(AK$31="",(SUMIF(S!$HC$15:$HL$15,'Ciclo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Semaforico'!AK$30,O!$HC108:$HL108))*AK$31))</f>
        <v>#REF!</v>
      </c>
      <c r="AL133" s="242">
        <f>IF(AL$32="",IF(AL$31="",(SUMIF(S!$HC$15:$HL$15,'Ciclo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Semaforico'!AL$30,O!$HC108:$HL108))*AL$31),(SUMIF(S!$HC$15:$HL$15,'Ciclo Semaforico'!AL$32,S!$HC108:$HL108)+SUMIF(N!$HC$15:$HL$15,'Ciclo Semaforico'!AL$32,N!$HC108:$HL108)+SUMIF(E!$HC$15:$HL$15,'Ciclo Semaforico'!AL$32,E!$HC108:$HL108)+SUMIF(O!$HC$15:$HL$15,'Ciclo Semaforico'!AL$32,O!$HC108:$HL108))-IF(AL$31="",(SUMIF(S!$HC$15:$HL$15,'Ciclo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Semaforico'!AL$30,O!$HC108:$HL108))*AL$31))</f>
        <v>0</v>
      </c>
      <c r="AM133" s="240" t="e">
        <f>IF(AM$32="",IF(AM$31="",(SUMIF(S!$HC$15:$HL$15,'Ciclo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Semaforico'!AM$30,O!$HC108:$HL108))*AM$31),(SUMIF(S!$HC$15:$HL$15,'Ciclo Semaforico'!AM$32,S!$HC108:$HL108)+SUMIF(N!$HC$15:$HL$15,'Ciclo Semaforico'!AM$32,N!$HC108:$HL108)+SUMIF(E!$HC$15:$HL$15,'Ciclo Semaforico'!AM$32,E!$HC108:$HL108)+SUMIF(O!$HC$15:$HL$15,'Ciclo Semaforico'!AM$32,O!$HC108:$HL108))-IF(AM$31="",(SUMIF(S!$HC$15:$HL$15,'Ciclo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Semaforico'!AM$30,O!$HC108:$HL108))*AM$31))</f>
        <v>#REF!</v>
      </c>
      <c r="AN133" s="241" t="e">
        <f>IF(AN$32="",IF(AN$31="",(SUMIF(S!$HC$15:$HL$15,'Ciclo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Semaforico'!AN$30,O!$HC108:$HL108))*AN$31),(SUMIF(S!$HC$15:$HL$15,'Ciclo Semaforico'!AN$32,S!$HC108:$HL108)+SUMIF(N!$HC$15:$HL$15,'Ciclo Semaforico'!AN$32,N!$HC108:$HL108)+SUMIF(E!$HC$15:$HL$15,'Ciclo Semaforico'!AN$32,E!$HC108:$HL108)+SUMIF(O!$HC$15:$HL$15,'Ciclo Semaforico'!AN$32,O!$HC108:$HL108))-IF(AN$31="",(SUMIF(S!$HC$15:$HL$15,'Ciclo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Semaforico'!AN$30,O!$HC108:$HL108))*AN$31))</f>
        <v>#REF!</v>
      </c>
      <c r="AO133" s="241" t="e">
        <f>IF(AO$32="",IF(AO$31="",(SUMIF(S!$HC$15:$HL$15,'Ciclo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Semaforico'!AO$30,O!$HC108:$HL108))*AO$31),(SUMIF(S!$HC$15:$HL$15,'Ciclo Semaforico'!AO$32,S!$HC108:$HL108)+SUMIF(N!$HC$15:$HL$15,'Ciclo Semaforico'!AO$32,N!$HC108:$HL108)+SUMIF(E!$HC$15:$HL$15,'Ciclo Semaforico'!AO$32,E!$HC108:$HL108)+SUMIF(O!$HC$15:$HL$15,'Ciclo Semaforico'!AO$32,O!$HC108:$HL108))-IF(AO$31="",(SUMIF(S!$HC$15:$HL$15,'Ciclo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Semaforico'!AO$30,O!$HC108:$HL108))*AO$31))</f>
        <v>#REF!</v>
      </c>
      <c r="AP133" s="241">
        <f>IF(AP$32="",IF(AP$31="",(SUMIF(S!$HC$15:$HL$15,'Ciclo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Semaforico'!AP$30,O!$HC108:$HL108))*AP$31),(SUMIF(S!$HC$15:$HL$15,'Ciclo Semaforico'!AP$32,S!$HC108:$HL108)+SUMIF(N!$HC$15:$HL$15,'Ciclo Semaforico'!AP$32,N!$HC108:$HL108)+SUMIF(E!$HC$15:$HL$15,'Ciclo Semaforico'!AP$32,E!$HC108:$HL108)+SUMIF(O!$HC$15:$HL$15,'Ciclo Semaforico'!AP$32,O!$HC108:$HL108))-IF(AP$31="",(SUMIF(S!$HC$15:$HL$15,'Ciclo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Semaforico'!AP$30,O!$HC108:$HL108))*AP$31))</f>
        <v>0</v>
      </c>
      <c r="AQ133" s="241">
        <f>IF(AQ$32="",IF(AQ$31="",(SUMIF(S!$HC$15:$HL$15,'Ciclo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Semaforico'!AQ$30,O!$HC108:$HL108))*AQ$31),(SUMIF(S!$HC$15:$HL$15,'Ciclo Semaforico'!AQ$32,S!$HC108:$HL108)+SUMIF(N!$HC$15:$HL$15,'Ciclo Semaforico'!AQ$32,N!$HC108:$HL108)+SUMIF(E!$HC$15:$HL$15,'Ciclo Semaforico'!AQ$32,E!$HC108:$HL108)+SUMIF(O!$HC$15:$HL$15,'Ciclo Semaforico'!AQ$32,O!$HC108:$HL108))-IF(AQ$31="",(SUMIF(S!$HC$15:$HL$15,'Ciclo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Semaforico'!AQ$30,O!$HC108:$HL108))*AQ$31))</f>
        <v>0</v>
      </c>
      <c r="AR133" s="241">
        <f>IF(AR$32="",IF(AR$31="",(SUMIF(S!$HC$15:$HL$15,'Ciclo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Semaforico'!AR$30,O!$HC108:$HL108))*AR$31),(SUMIF(S!$HC$15:$HL$15,'Ciclo Semaforico'!AR$32,S!$HC108:$HL108)+SUMIF(N!$HC$15:$HL$15,'Ciclo Semaforico'!AR$32,N!$HC108:$HL108)+SUMIF(E!$HC$15:$HL$15,'Ciclo Semaforico'!AR$32,E!$HC108:$HL108)+SUMIF(O!$HC$15:$HL$15,'Ciclo Semaforico'!AR$32,O!$HC108:$HL108))-IF(AR$31="",(SUMIF(S!$HC$15:$HL$15,'Ciclo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Semaforico'!AR$30,O!$HC108:$HL108))*AR$31))</f>
        <v>0</v>
      </c>
      <c r="AS133" s="241">
        <f>IF(AS$32="",IF(AS$31="",(SUMIF(S!$HC$15:$HL$15,'Ciclo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Semaforico'!AS$30,O!$HC108:$HL108))*AS$31),(SUMIF(S!$HC$15:$HL$15,'Ciclo Semaforico'!AS$32,S!$HC108:$HL108)+SUMIF(N!$HC$15:$HL$15,'Ciclo Semaforico'!AS$32,N!$HC108:$HL108)+SUMIF(E!$HC$15:$HL$15,'Ciclo Semaforico'!AS$32,E!$HC108:$HL108)+SUMIF(O!$HC$15:$HL$15,'Ciclo Semaforico'!AS$32,O!$HC108:$HL108))-IF(AS$31="",(SUMIF(S!$HC$15:$HL$15,'Ciclo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Semaforico'!AS$30,O!$HC108:$HL108))*AS$31))</f>
        <v>0</v>
      </c>
      <c r="AT133" s="241">
        <f>IF(AT$32="",IF(AT$31="",(SUMIF(S!$HC$15:$HL$15,'Ciclo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Semaforico'!AT$30,O!$HC108:$HL108))*AT$31),(SUMIF(S!$HC$15:$HL$15,'Ciclo Semaforico'!AT$32,S!$HC108:$HL108)+SUMIF(N!$HC$15:$HL$15,'Ciclo Semaforico'!AT$32,N!$HC108:$HL108)+SUMIF(E!$HC$15:$HL$15,'Ciclo Semaforico'!AT$32,E!$HC108:$HL108)+SUMIF(O!$HC$15:$HL$15,'Ciclo Semaforico'!AT$32,O!$HC108:$HL108))-IF(AT$31="",(SUMIF(S!$HC$15:$HL$15,'Ciclo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Semaforico'!AT$30,O!$HC108:$HL108))*AT$31))</f>
        <v>0</v>
      </c>
      <c r="AU133" s="241">
        <f>IF(AU$32="",IF(AU$31="",(SUMIF(S!$HC$15:$HL$15,'Ciclo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Semaforico'!AU$30,O!$HC108:$HL108))*AU$31),(SUMIF(S!$HC$15:$HL$15,'Ciclo Semaforico'!AU$32,S!$HC108:$HL108)+SUMIF(N!$HC$15:$HL$15,'Ciclo Semaforico'!AU$32,N!$HC108:$HL108)+SUMIF(E!$HC$15:$HL$15,'Ciclo Semaforico'!AU$32,E!$HC108:$HL108)+SUMIF(O!$HC$15:$HL$15,'Ciclo Semaforico'!AU$32,O!$HC108:$HL108))-IF(AU$31="",(SUMIF(S!$HC$15:$HL$15,'Ciclo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Semaforico'!AU$30,O!$HC108:$HL108))*AU$31))</f>
        <v>0</v>
      </c>
      <c r="AV133" s="241">
        <f>IF(AV$32="",IF(AV$31="",(SUMIF(S!$HC$15:$HL$15,'Ciclo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Semaforico'!AV$30,O!$HC108:$HL108))*AV$31),(SUMIF(S!$HC$15:$HL$15,'Ciclo Semaforico'!AV$32,S!$HC108:$HL108)+SUMIF(N!$HC$15:$HL$15,'Ciclo Semaforico'!AV$32,N!$HC108:$HL108)+SUMIF(E!$HC$15:$HL$15,'Ciclo Semaforico'!AV$32,E!$HC108:$HL108)+SUMIF(O!$HC$15:$HL$15,'Ciclo Semaforico'!AV$32,O!$HC108:$HL108))-IF(AV$31="",(SUMIF(S!$HC$15:$HL$15,'Ciclo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Semaforico'!AV$30,O!$HC108:$HL108))*AV$31))</f>
        <v>0</v>
      </c>
      <c r="AW133" s="241">
        <f>IF(AW$32="",IF(AW$31="",(SUMIF(S!$HC$15:$HL$15,'Ciclo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Semaforico'!AW$30,O!$HC108:$HL108))*AW$31),(SUMIF(S!$HC$15:$HL$15,'Ciclo Semaforico'!AW$32,S!$HC108:$HL108)+SUMIF(N!$HC$15:$HL$15,'Ciclo Semaforico'!AW$32,N!$HC108:$HL108)+SUMIF(E!$HC$15:$HL$15,'Ciclo Semaforico'!AW$32,E!$HC108:$HL108)+SUMIF(O!$HC$15:$HL$15,'Ciclo Semaforico'!AW$32,O!$HC108:$HL108))-IF(AW$31="",(SUMIF(S!$HC$15:$HL$15,'Ciclo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Semaforico'!AW$30,O!$HC108:$HL108))*AW$31))</f>
        <v>0</v>
      </c>
      <c r="AX133" s="242">
        <f>IF(AX$32="",IF(AX$31="",(SUMIF(S!$HC$15:$HL$15,'Ciclo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Semaforico'!AX$30,O!$HC108:$HL108))*AX$31),(SUMIF(S!$HC$15:$HL$15,'Ciclo Semaforico'!AX$32,S!$HC108:$HL108)+SUMIF(N!$HC$15:$HL$15,'Ciclo Semaforico'!AX$32,N!$HC108:$HL108)+SUMIF(E!$HC$15:$HL$15,'Ciclo Semaforico'!AX$32,E!$HC108:$HL108)+SUMIF(O!$HC$15:$HL$15,'Ciclo Semaforico'!AX$32,O!$HC108:$HL108))-IF(AX$31="",(SUMIF(S!$HC$15:$HL$15,'Ciclo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Semaforico'!AX$30,O!$HC108:$HL108))*AX$31))</f>
        <v>0</v>
      </c>
      <c r="AY133" s="240">
        <f>IF(AY$32="",IF(AY$31="",(SUMIF(S!$HC$15:$HL$15,'Ciclo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Semaforico'!AY$30,O!$HC108:$HL108))*AY$31),(SUMIF(S!$HC$15:$HL$15,'Ciclo Semaforico'!AY$32,S!$HC108:$HL108)+SUMIF(N!$HC$15:$HL$15,'Ciclo Semaforico'!AY$32,N!$HC108:$HL108)+SUMIF(E!$HC$15:$HL$15,'Ciclo Semaforico'!AY$32,E!$HC108:$HL108)+SUMIF(O!$HC$15:$HL$15,'Ciclo Semaforico'!AY$32,O!$HC108:$HL108))-IF(AY$31="",(SUMIF(S!$HC$15:$HL$15,'Ciclo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Semaforico'!AY$30,O!$HC108:$HL108))*AY$31))</f>
        <v>0</v>
      </c>
      <c r="AZ133" s="241">
        <f>IF(AZ$32="",IF(AZ$31="",(SUMIF(S!$HC$15:$HL$15,'Ciclo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Semaforico'!AZ$30,O!$HC108:$HL108))*AZ$31),(SUMIF(S!$HC$15:$HL$15,'Ciclo Semaforico'!AZ$32,S!$HC108:$HL108)+SUMIF(N!$HC$15:$HL$15,'Ciclo Semaforico'!AZ$32,N!$HC108:$HL108)+SUMIF(E!$HC$15:$HL$15,'Ciclo Semaforico'!AZ$32,E!$HC108:$HL108)+SUMIF(O!$HC$15:$HL$15,'Ciclo Semaforico'!AZ$32,O!$HC108:$HL108))-IF(AZ$31="",(SUMIF(S!$HC$15:$HL$15,'Ciclo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Semaforico'!AZ$30,O!$HC108:$HL108))*AZ$31))</f>
        <v>0</v>
      </c>
      <c r="BA133" s="241">
        <f>IF(BA$32="",IF(BA$31="",(SUMIF(S!$HC$15:$HL$15,'Ciclo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Semaforico'!BA$30,O!$HC108:$HL108))*BA$31),(SUMIF(S!$HC$15:$HL$15,'Ciclo Semaforico'!BA$32,S!$HC108:$HL108)+SUMIF(N!$HC$15:$HL$15,'Ciclo Semaforico'!BA$32,N!$HC108:$HL108)+SUMIF(E!$HC$15:$HL$15,'Ciclo Semaforico'!BA$32,E!$HC108:$HL108)+SUMIF(O!$HC$15:$HL$15,'Ciclo Semaforico'!BA$32,O!$HC108:$HL108))-IF(BA$31="",(SUMIF(S!$HC$15:$HL$15,'Ciclo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Semaforico'!BA$30,O!$HC108:$HL108))*BA$31))</f>
        <v>0</v>
      </c>
      <c r="BB133" s="241">
        <f>IF(BB$32="",IF(BB$31="",(SUMIF(S!$HC$15:$HL$15,'Ciclo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Semaforico'!BB$30,O!$HC108:$HL108))*BB$31),(SUMIF(S!$HC$15:$HL$15,'Ciclo Semaforico'!BB$32,S!$HC108:$HL108)+SUMIF(N!$HC$15:$HL$15,'Ciclo Semaforico'!BB$32,N!$HC108:$HL108)+SUMIF(E!$HC$15:$HL$15,'Ciclo Semaforico'!BB$32,E!$HC108:$HL108)+SUMIF(O!$HC$15:$HL$15,'Ciclo Semaforico'!BB$32,O!$HC108:$HL108))-IF(BB$31="",(SUMIF(S!$HC$15:$HL$15,'Ciclo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Semaforico'!BB$30,O!$HC108:$HL108))*BB$31))</f>
        <v>0</v>
      </c>
      <c r="BC133" s="241">
        <f>IF(BC$32="",IF(BC$31="",(SUMIF(S!$HC$15:$HL$15,'Ciclo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Semaforico'!BC$30,O!$HC108:$HL108))*BC$31),(SUMIF(S!$HC$15:$HL$15,'Ciclo Semaforico'!BC$32,S!$HC108:$HL108)+SUMIF(N!$HC$15:$HL$15,'Ciclo Semaforico'!BC$32,N!$HC108:$HL108)+SUMIF(E!$HC$15:$HL$15,'Ciclo Semaforico'!BC$32,E!$HC108:$HL108)+SUMIF(O!$HC$15:$HL$15,'Ciclo Semaforico'!BC$32,O!$HC108:$HL108))-IF(BC$31="",(SUMIF(S!$HC$15:$HL$15,'Ciclo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Semaforico'!BC$30,O!$HC108:$HL108))*BC$31))</f>
        <v>0</v>
      </c>
      <c r="BD133" s="241">
        <f>IF(BD$32="",IF(BD$31="",(SUMIF(S!$HC$15:$HL$15,'Ciclo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Semaforico'!BD$30,O!$HC108:$HL108))*BD$31),(SUMIF(S!$HC$15:$HL$15,'Ciclo Semaforico'!BD$32,S!$HC108:$HL108)+SUMIF(N!$HC$15:$HL$15,'Ciclo Semaforico'!BD$32,N!$HC108:$HL108)+SUMIF(E!$HC$15:$HL$15,'Ciclo Semaforico'!BD$32,E!$HC108:$HL108)+SUMIF(O!$HC$15:$HL$15,'Ciclo Semaforico'!BD$32,O!$HC108:$HL108))-IF(BD$31="",(SUMIF(S!$HC$15:$HL$15,'Ciclo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Semaforico'!BD$30,O!$HC108:$HL108))*BD$31))</f>
        <v>0</v>
      </c>
      <c r="BE133" s="241">
        <f>IF(BE$32="",IF(BE$31="",(SUMIF(S!$HC$15:$HL$15,'Ciclo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Semaforico'!BE$30,O!$HC108:$HL108))*BE$31),(SUMIF(S!$HC$15:$HL$15,'Ciclo Semaforico'!BE$32,S!$HC108:$HL108)+SUMIF(N!$HC$15:$HL$15,'Ciclo Semaforico'!BE$32,N!$HC108:$HL108)+SUMIF(E!$HC$15:$HL$15,'Ciclo Semaforico'!BE$32,E!$HC108:$HL108)+SUMIF(O!$HC$15:$HL$15,'Ciclo Semaforico'!BE$32,O!$HC108:$HL108))-IF(BE$31="",(SUMIF(S!$HC$15:$HL$15,'Ciclo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Semaforico'!BE$30,O!$HC108:$HL108))*BE$31))</f>
        <v>0</v>
      </c>
      <c r="BF133" s="241">
        <f>IF(BF$32="",IF(BF$31="",(SUMIF(S!$HC$15:$HL$15,'Ciclo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Semaforico'!BF$30,O!$HC108:$HL108))*BF$31),(SUMIF(S!$HC$15:$HL$15,'Ciclo Semaforico'!BF$32,S!$HC108:$HL108)+SUMIF(N!$HC$15:$HL$15,'Ciclo Semaforico'!BF$32,N!$HC108:$HL108)+SUMIF(E!$HC$15:$HL$15,'Ciclo Semaforico'!BF$32,E!$HC108:$HL108)+SUMIF(O!$HC$15:$HL$15,'Ciclo Semaforico'!BF$32,O!$HC108:$HL108))-IF(BF$31="",(SUMIF(S!$HC$15:$HL$15,'Ciclo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Semaforico'!BF$30,O!$HC108:$HL108))*BF$31))</f>
        <v>0</v>
      </c>
      <c r="BG133" s="241">
        <f>IF(BG$32="",IF(BG$31="",(SUMIF(S!$HC$15:$HL$15,'Ciclo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Semaforico'!BG$30,O!$HC108:$HL108))*BG$31),(SUMIF(S!$HC$15:$HL$15,'Ciclo Semaforico'!BG$32,S!$HC108:$HL108)+SUMIF(N!$HC$15:$HL$15,'Ciclo Semaforico'!BG$32,N!$HC108:$HL108)+SUMIF(E!$HC$15:$HL$15,'Ciclo Semaforico'!BG$32,E!$HC108:$HL108)+SUMIF(O!$HC$15:$HL$15,'Ciclo Semaforico'!BG$32,O!$HC108:$HL108))-IF(BG$31="",(SUMIF(S!$HC$15:$HL$15,'Ciclo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Semaforico'!BG$30,O!$HC108:$HL108))*BG$31))</f>
        <v>0</v>
      </c>
      <c r="BH133" s="241">
        <f>IF(BH$32="",IF(BH$31="",(SUMIF(S!$HC$15:$HL$15,'Ciclo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Semaforico'!BH$30,O!$HC108:$HL108))*BH$31),(SUMIF(S!$HC$15:$HL$15,'Ciclo Semaforico'!BH$32,S!$HC108:$HL108)+SUMIF(N!$HC$15:$HL$15,'Ciclo Semaforico'!BH$32,N!$HC108:$HL108)+SUMIF(E!$HC$15:$HL$15,'Ciclo Semaforico'!BH$32,E!$HC108:$HL108)+SUMIF(O!$HC$15:$HL$15,'Ciclo Semaforico'!BH$32,O!$HC108:$HL108))-IF(BH$31="",(SUMIF(S!$HC$15:$HL$15,'Ciclo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Semaforico'!BH$30,O!$HC108:$HL108))*BH$31))</f>
        <v>0</v>
      </c>
      <c r="BI133" s="241">
        <f>IF(BI$32="",IF(BI$31="",(SUMIF(S!$HC$15:$HL$15,'Ciclo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Semaforico'!BI$30,O!$HC108:$HL108))*BI$31),(SUMIF(S!$HC$15:$HL$15,'Ciclo Semaforico'!BI$32,S!$HC108:$HL108)+SUMIF(N!$HC$15:$HL$15,'Ciclo Semaforico'!BI$32,N!$HC108:$HL108)+SUMIF(E!$HC$15:$HL$15,'Ciclo Semaforico'!BI$32,E!$HC108:$HL108)+SUMIF(O!$HC$15:$HL$15,'Ciclo Semaforico'!BI$32,O!$HC108:$HL108))-IF(BI$31="",(SUMIF(S!$HC$15:$HL$15,'Ciclo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Semaforico'!BI$30,O!$HC108:$HL108))*BI$31))</f>
        <v>0</v>
      </c>
      <c r="BJ133" s="242">
        <f>IF(BJ$32="",IF(BJ$31="",(SUMIF(S!$HC$15:$HL$15,'Ciclo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Semaforico'!BJ$30,O!$HC108:$HL108))*BJ$31),(SUMIF(S!$HC$15:$HL$15,'Ciclo Semaforico'!BJ$32,S!$HC108:$HL108)+SUMIF(N!$HC$15:$HL$15,'Ciclo Semaforico'!BJ$32,N!$HC108:$HL108)+SUMIF(E!$HC$15:$HL$15,'Ciclo Semaforico'!BJ$32,E!$HC108:$HL108)+SUMIF(O!$HC$15:$HL$15,'Ciclo Semaforico'!BJ$32,O!$HC108:$HL108))-IF(BJ$31="",(SUMIF(S!$HC$15:$HL$15,'Ciclo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Semaforico'!BJ$30,O!$HC108:$HL108))*BJ$31))</f>
        <v>0</v>
      </c>
      <c r="BK133" s="240">
        <f>IF(BK$32="",IF(BK$31="",(SUMIF(S!$HC$15:$HL$15,'Ciclo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Semaforico'!BK$30,O!$HC108:$HL108))*BK$31),(SUMIF(S!$HC$15:$HL$15,'Ciclo Semaforico'!BK$32,S!$HC108:$HL108)+SUMIF(N!$HC$15:$HL$15,'Ciclo Semaforico'!BK$32,N!$HC108:$HL108)+SUMIF(E!$HC$15:$HL$15,'Ciclo Semaforico'!BK$32,E!$HC108:$HL108)+SUMIF(O!$HC$15:$HL$15,'Ciclo Semaforico'!BK$32,O!$HC108:$HL108))-IF(BK$31="",(SUMIF(S!$HC$15:$HL$15,'Ciclo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Semaforico'!BK$30,O!$HC108:$HL108))*BK$31))</f>
        <v>0</v>
      </c>
      <c r="BL133" s="241">
        <f>IF(BL$32="",IF(BL$31="",(SUMIF(S!$HC$15:$HL$15,'Ciclo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Semaforico'!BL$30,O!$HC108:$HL108))*BL$31),(SUMIF(S!$HC$15:$HL$15,'Ciclo Semaforico'!BL$32,S!$HC108:$HL108)+SUMIF(N!$HC$15:$HL$15,'Ciclo Semaforico'!BL$32,N!$HC108:$HL108)+SUMIF(E!$HC$15:$HL$15,'Ciclo Semaforico'!BL$32,E!$HC108:$HL108)+SUMIF(O!$HC$15:$HL$15,'Ciclo Semaforico'!BL$32,O!$HC108:$HL108))-IF(BL$31="",(SUMIF(S!$HC$15:$HL$15,'Ciclo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Semaforico'!BL$30,O!$HC108:$HL108))*BL$31))</f>
        <v>0</v>
      </c>
      <c r="BM133" s="241">
        <f>IF(BM$32="",IF(BM$31="",(SUMIF(S!$HC$15:$HL$15,'Ciclo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Semaforico'!BM$30,O!$HC108:$HL108))*BM$31),(SUMIF(S!$HC$15:$HL$15,'Ciclo Semaforico'!BM$32,S!$HC108:$HL108)+SUMIF(N!$HC$15:$HL$15,'Ciclo Semaforico'!BM$32,N!$HC108:$HL108)+SUMIF(E!$HC$15:$HL$15,'Ciclo Semaforico'!BM$32,E!$HC108:$HL108)+SUMIF(O!$HC$15:$HL$15,'Ciclo Semaforico'!BM$32,O!$HC108:$HL108))-IF(BM$31="",(SUMIF(S!$HC$15:$HL$15,'Ciclo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Semaforico'!BM$30,O!$HC108:$HL108))*BM$31))</f>
        <v>0</v>
      </c>
      <c r="BN133" s="241">
        <f>IF(BN$32="",IF(BN$31="",(SUMIF(S!$HC$15:$HL$15,'Ciclo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Semaforico'!BN$30,O!$HC108:$HL108))*BN$31),(SUMIF(S!$HC$15:$HL$15,'Ciclo Semaforico'!BN$32,S!$HC108:$HL108)+SUMIF(N!$HC$15:$HL$15,'Ciclo Semaforico'!BN$32,N!$HC108:$HL108)+SUMIF(E!$HC$15:$HL$15,'Ciclo Semaforico'!BN$32,E!$HC108:$HL108)+SUMIF(O!$HC$15:$HL$15,'Ciclo Semaforico'!BN$32,O!$HC108:$HL108))-IF(BN$31="",(SUMIF(S!$HC$15:$HL$15,'Ciclo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Semaforico'!BN$30,O!$HC108:$HL108))*BN$31))</f>
        <v>0</v>
      </c>
      <c r="BO133" s="241">
        <f>IF(BO$32="",IF(BO$31="",(SUMIF(S!$HC$15:$HL$15,'Ciclo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Semaforico'!BO$30,O!$HC108:$HL108))*BO$31),(SUMIF(S!$HC$15:$HL$15,'Ciclo Semaforico'!BO$32,S!$HC108:$HL108)+SUMIF(N!$HC$15:$HL$15,'Ciclo Semaforico'!BO$32,N!$HC108:$HL108)+SUMIF(E!$HC$15:$HL$15,'Ciclo Semaforico'!BO$32,E!$HC108:$HL108)+SUMIF(O!$HC$15:$HL$15,'Ciclo Semaforico'!BO$32,O!$HC108:$HL108))-IF(BO$31="",(SUMIF(S!$HC$15:$HL$15,'Ciclo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Semaforico'!BO$30,O!$HC108:$HL108))*BO$31))</f>
        <v>0</v>
      </c>
      <c r="BP133" s="241">
        <f>IF(BP$32="",IF(BP$31="",(SUMIF(S!$HC$15:$HL$15,'Ciclo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Semaforico'!BP$30,O!$HC108:$HL108))*BP$31),(SUMIF(S!$HC$15:$HL$15,'Ciclo Semaforico'!BP$32,S!$HC108:$HL108)+SUMIF(N!$HC$15:$HL$15,'Ciclo Semaforico'!BP$32,N!$HC108:$HL108)+SUMIF(E!$HC$15:$HL$15,'Ciclo Semaforico'!BP$32,E!$HC108:$HL108)+SUMIF(O!$HC$15:$HL$15,'Ciclo Semaforico'!BP$32,O!$HC108:$HL108))-IF(BP$31="",(SUMIF(S!$HC$15:$HL$15,'Ciclo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Semaforico'!BP$30,O!$HC108:$HL108))*BP$31))</f>
        <v>0</v>
      </c>
      <c r="BQ133" s="241">
        <f>IF(BQ$32="",IF(BQ$31="",(SUMIF(S!$HC$15:$HL$15,'Ciclo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Semaforico'!BQ$30,O!$HC108:$HL108))*BQ$31),(SUMIF(S!$HC$15:$HL$15,'Ciclo Semaforico'!BQ$32,S!$HC108:$HL108)+SUMIF(N!$HC$15:$HL$15,'Ciclo Semaforico'!BQ$32,N!$HC108:$HL108)+SUMIF(E!$HC$15:$HL$15,'Ciclo Semaforico'!BQ$32,E!$HC108:$HL108)+SUMIF(O!$HC$15:$HL$15,'Ciclo Semaforico'!BQ$32,O!$HC108:$HL108))-IF(BQ$31="",(SUMIF(S!$HC$15:$HL$15,'Ciclo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Semaforico'!BQ$30,O!$HC108:$HL108))*BQ$31))</f>
        <v>0</v>
      </c>
      <c r="BR133" s="241">
        <f>IF(BR$32="",IF(BR$31="",(SUMIF(S!$HC$15:$HL$15,'Ciclo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Semaforico'!BR$30,O!$HC108:$HL108))*BR$31),(SUMIF(S!$HC$15:$HL$15,'Ciclo Semaforico'!BR$32,S!$HC108:$HL108)+SUMIF(N!$HC$15:$HL$15,'Ciclo Semaforico'!BR$32,N!$HC108:$HL108)+SUMIF(E!$HC$15:$HL$15,'Ciclo Semaforico'!BR$32,E!$HC108:$HL108)+SUMIF(O!$HC$15:$HL$15,'Ciclo Semaforico'!BR$32,O!$HC108:$HL108))-IF(BR$31="",(SUMIF(S!$HC$15:$HL$15,'Ciclo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Semaforico'!BR$30,O!$HC108:$HL108))*BR$31))</f>
        <v>0</v>
      </c>
      <c r="BS133" s="241">
        <f>IF(BS$32="",IF(BS$31="",(SUMIF(S!$HC$15:$HL$15,'Ciclo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Semaforico'!BS$30,O!$HC108:$HL108))*BS$31),(SUMIF(S!$HC$15:$HL$15,'Ciclo Semaforico'!BS$32,S!$HC108:$HL108)+SUMIF(N!$HC$15:$HL$15,'Ciclo Semaforico'!BS$32,N!$HC108:$HL108)+SUMIF(E!$HC$15:$HL$15,'Ciclo Semaforico'!BS$32,E!$HC108:$HL108)+SUMIF(O!$HC$15:$HL$15,'Ciclo Semaforico'!BS$32,O!$HC108:$HL108))-IF(BS$31="",(SUMIF(S!$HC$15:$HL$15,'Ciclo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Semaforico'!BS$30,O!$HC108:$HL108))*BS$31))</f>
        <v>0</v>
      </c>
      <c r="BT133" s="241">
        <f>IF(BT$32="",IF(BT$31="",(SUMIF(S!$HC$15:$HL$15,'Ciclo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Semaforico'!BT$30,O!$HC108:$HL108))*BT$31),(SUMIF(S!$HC$15:$HL$15,'Ciclo Semaforico'!BT$32,S!$HC108:$HL108)+SUMIF(N!$HC$15:$HL$15,'Ciclo Semaforico'!BT$32,N!$HC108:$HL108)+SUMIF(E!$HC$15:$HL$15,'Ciclo Semaforico'!BT$32,E!$HC108:$HL108)+SUMIF(O!$HC$15:$HL$15,'Ciclo Semaforico'!BT$32,O!$HC108:$HL108))-IF(BT$31="",(SUMIF(S!$HC$15:$HL$15,'Ciclo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Semaforico'!BT$30,O!$HC108:$HL108))*BT$31))</f>
        <v>0</v>
      </c>
      <c r="BU133" s="241">
        <f>IF(BU$32="",IF(BU$31="",(SUMIF(S!$HC$15:$HL$15,'Ciclo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Semaforico'!BU$30,O!$HC108:$HL108))*BU$31),(SUMIF(S!$HC$15:$HL$15,'Ciclo Semaforico'!BU$32,S!$HC108:$HL108)+SUMIF(N!$HC$15:$HL$15,'Ciclo Semaforico'!BU$32,N!$HC108:$HL108)+SUMIF(E!$HC$15:$HL$15,'Ciclo Semaforico'!BU$32,E!$HC108:$HL108)+SUMIF(O!$HC$15:$HL$15,'Ciclo Semaforico'!BU$32,O!$HC108:$HL108))-IF(BU$31="",(SUMIF(S!$HC$15:$HL$15,'Ciclo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Semaforico'!BU$30,O!$HC108:$HL108))*BU$31))</f>
        <v>0</v>
      </c>
      <c r="BV133" s="242">
        <f>IF(BV$32="",IF(BV$31="",(SUMIF(S!$HC$15:$HL$15,'Ciclo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Semaforico'!BV$30,O!$HC108:$HL108))*BV$31),(SUMIF(S!$HC$15:$HL$15,'Ciclo Semaforico'!BV$32,S!$HC108:$HL108)+SUMIF(N!$HC$15:$HL$15,'Ciclo Semaforico'!BV$32,N!$HC108:$HL108)+SUMIF(E!$HC$15:$HL$15,'Ciclo Semaforico'!BV$32,E!$HC108:$HL108)+SUMIF(O!$HC$15:$HL$15,'Ciclo Semaforico'!BV$32,O!$HC108:$HL108))-IF(BV$31="",(SUMIF(S!$HC$15:$HL$15,'Ciclo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Semaforico'!BV$30,O!$HC108:$HL108))*BV$31))</f>
        <v>0</v>
      </c>
      <c r="BW133" s="240">
        <f>IF(BW$32="",IF(BW$31="",(SUMIF(S!$HC$15:$HL$15,'Ciclo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Semaforico'!BW$30,O!$HC108:$HL108))*BW$31),(SUMIF(S!$HC$15:$HL$15,'Ciclo Semaforico'!BW$32,S!$HC108:$HL108)+SUMIF(N!$HC$15:$HL$15,'Ciclo Semaforico'!BW$32,N!$HC108:$HL108)+SUMIF(E!$HC$15:$HL$15,'Ciclo Semaforico'!BW$32,E!$HC108:$HL108)+SUMIF(O!$HC$15:$HL$15,'Ciclo Semaforico'!BW$32,O!$HC108:$HL108))-IF(BW$31="",(SUMIF(S!$HC$15:$HL$15,'Ciclo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Semaforico'!BW$30,O!$HC108:$HL108))*BW$31))</f>
        <v>0</v>
      </c>
      <c r="BX133" s="241">
        <f>IF(BX$32="",IF(BX$31="",(SUMIF(S!$HC$15:$HL$15,'Ciclo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Semaforico'!BX$30,O!$HC108:$HL108))*BX$31),(SUMIF(S!$HC$15:$HL$15,'Ciclo Semaforico'!BX$32,S!$HC108:$HL108)+SUMIF(N!$HC$15:$HL$15,'Ciclo Semaforico'!BX$32,N!$HC108:$HL108)+SUMIF(E!$HC$15:$HL$15,'Ciclo Semaforico'!BX$32,E!$HC108:$HL108)+SUMIF(O!$HC$15:$HL$15,'Ciclo Semaforico'!BX$32,O!$HC108:$HL108))-IF(BX$31="",(SUMIF(S!$HC$15:$HL$15,'Ciclo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Semaforico'!BX$30,O!$HC108:$HL108))*BX$31))</f>
        <v>0</v>
      </c>
      <c r="BY133" s="241">
        <f>IF(BY$32="",IF(BY$31="",(SUMIF(S!$HC$15:$HL$15,'Ciclo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Semaforico'!BY$30,O!$HC108:$HL108))*BY$31),(SUMIF(S!$HC$15:$HL$15,'Ciclo Semaforico'!BY$32,S!$HC108:$HL108)+SUMIF(N!$HC$15:$HL$15,'Ciclo Semaforico'!BY$32,N!$HC108:$HL108)+SUMIF(E!$HC$15:$HL$15,'Ciclo Semaforico'!BY$32,E!$HC108:$HL108)+SUMIF(O!$HC$15:$HL$15,'Ciclo Semaforico'!BY$32,O!$HC108:$HL108))-IF(BY$31="",(SUMIF(S!$HC$15:$HL$15,'Ciclo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Semaforico'!BY$30,O!$HC108:$HL108))*BY$31))</f>
        <v>0</v>
      </c>
      <c r="BZ133" s="241">
        <f>IF(BZ$32="",IF(BZ$31="",(SUMIF(S!$HC$15:$HL$15,'Ciclo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Semaforico'!BZ$30,O!$HC108:$HL108))*BZ$31),(SUMIF(S!$HC$15:$HL$15,'Ciclo Semaforico'!BZ$32,S!$HC108:$HL108)+SUMIF(N!$HC$15:$HL$15,'Ciclo Semaforico'!BZ$32,N!$HC108:$HL108)+SUMIF(E!$HC$15:$HL$15,'Ciclo Semaforico'!BZ$32,E!$HC108:$HL108)+SUMIF(O!$HC$15:$HL$15,'Ciclo Semaforico'!BZ$32,O!$HC108:$HL108))-IF(BZ$31="",(SUMIF(S!$HC$15:$HL$15,'Ciclo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Semaforico'!BZ$30,O!$HC108:$HL108))*BZ$31))</f>
        <v>0</v>
      </c>
      <c r="CA133" s="241">
        <f>IF(CA$32="",IF(CA$31="",(SUMIF(S!$HC$15:$HL$15,'Ciclo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Semaforico'!CA$30,O!$HC108:$HL108))*CA$31),(SUMIF(S!$HC$15:$HL$15,'Ciclo Semaforico'!CA$32,S!$HC108:$HL108)+SUMIF(N!$HC$15:$HL$15,'Ciclo Semaforico'!CA$32,N!$HC108:$HL108)+SUMIF(E!$HC$15:$HL$15,'Ciclo Semaforico'!CA$32,E!$HC108:$HL108)+SUMIF(O!$HC$15:$HL$15,'Ciclo Semaforico'!CA$32,O!$HC108:$HL108))-IF(CA$31="",(SUMIF(S!$HC$15:$HL$15,'Ciclo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Semaforico'!CA$30,O!$HC108:$HL108))*CA$31))</f>
        <v>0</v>
      </c>
      <c r="CB133" s="241">
        <f>IF(CB$32="",IF(CB$31="",(SUMIF(S!$HC$15:$HL$15,'Ciclo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Semaforico'!CB$30,O!$HC108:$HL108))*CB$31),(SUMIF(S!$HC$15:$HL$15,'Ciclo Semaforico'!CB$32,S!$HC108:$HL108)+SUMIF(N!$HC$15:$HL$15,'Ciclo Semaforico'!CB$32,N!$HC108:$HL108)+SUMIF(E!$HC$15:$HL$15,'Ciclo Semaforico'!CB$32,E!$HC108:$HL108)+SUMIF(O!$HC$15:$HL$15,'Ciclo Semaforico'!CB$32,O!$HC108:$HL108))-IF(CB$31="",(SUMIF(S!$HC$15:$HL$15,'Ciclo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Semaforico'!CB$30,O!$HC108:$HL108))*CB$31))</f>
        <v>0</v>
      </c>
      <c r="CC133" s="241">
        <f>IF(CC$32="",IF(CC$31="",(SUMIF(S!$HC$15:$HL$15,'Ciclo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Semaforico'!CC$30,O!$HC108:$HL108))*CC$31),(SUMIF(S!$HC$15:$HL$15,'Ciclo Semaforico'!CC$32,S!$HC108:$HL108)+SUMIF(N!$HC$15:$HL$15,'Ciclo Semaforico'!CC$32,N!$HC108:$HL108)+SUMIF(E!$HC$15:$HL$15,'Ciclo Semaforico'!CC$32,E!$HC108:$HL108)+SUMIF(O!$HC$15:$HL$15,'Ciclo Semaforico'!CC$32,O!$HC108:$HL108))-IF(CC$31="",(SUMIF(S!$HC$15:$HL$15,'Ciclo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Semaforico'!CC$30,O!$HC108:$HL108))*CC$31))</f>
        <v>0</v>
      </c>
      <c r="CD133" s="241">
        <f>IF(CD$32="",IF(CD$31="",(SUMIF(S!$HC$15:$HL$15,'Ciclo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Semaforico'!CD$30,O!$HC108:$HL108))*CD$31),(SUMIF(S!$HC$15:$HL$15,'Ciclo Semaforico'!CD$32,S!$HC108:$HL108)+SUMIF(N!$HC$15:$HL$15,'Ciclo Semaforico'!CD$32,N!$HC108:$HL108)+SUMIF(E!$HC$15:$HL$15,'Ciclo Semaforico'!CD$32,E!$HC108:$HL108)+SUMIF(O!$HC$15:$HL$15,'Ciclo Semaforico'!CD$32,O!$HC108:$HL108))-IF(CD$31="",(SUMIF(S!$HC$15:$HL$15,'Ciclo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Semaforico'!CD$30,O!$HC108:$HL108))*CD$31))</f>
        <v>0</v>
      </c>
      <c r="CE133" s="241">
        <f>IF(CE$32="",IF(CE$31="",(SUMIF(S!$HC$15:$HL$15,'Ciclo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Semaforico'!CE$30,O!$HC108:$HL108))*CE$31),(SUMIF(S!$HC$15:$HL$15,'Ciclo Semaforico'!CE$32,S!$HC108:$HL108)+SUMIF(N!$HC$15:$HL$15,'Ciclo Semaforico'!CE$32,N!$HC108:$HL108)+SUMIF(E!$HC$15:$HL$15,'Ciclo Semaforico'!CE$32,E!$HC108:$HL108)+SUMIF(O!$HC$15:$HL$15,'Ciclo Semaforico'!CE$32,O!$HC108:$HL108))-IF(CE$31="",(SUMIF(S!$HC$15:$HL$15,'Ciclo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Semaforico'!CE$30,O!$HC108:$HL108))*CE$31))</f>
        <v>0</v>
      </c>
      <c r="CF133" s="241">
        <f>IF(CF$32="",IF(CF$31="",(SUMIF(S!$HC$15:$HL$15,'Ciclo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Semaforico'!CF$30,O!$HC108:$HL108))*CF$31),(SUMIF(S!$HC$15:$HL$15,'Ciclo Semaforico'!CF$32,S!$HC108:$HL108)+SUMIF(N!$HC$15:$HL$15,'Ciclo Semaforico'!CF$32,N!$HC108:$HL108)+SUMIF(E!$HC$15:$HL$15,'Ciclo Semaforico'!CF$32,E!$HC108:$HL108)+SUMIF(O!$HC$15:$HL$15,'Ciclo Semaforico'!CF$32,O!$HC108:$HL108))-IF(CF$31="",(SUMIF(S!$HC$15:$HL$15,'Ciclo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Semaforico'!CF$30,O!$HC108:$HL108))*CF$31))</f>
        <v>0</v>
      </c>
      <c r="CG133" s="241">
        <f>IF(CG$32="",IF(CG$31="",(SUMIF(S!$HC$15:$HL$15,'Ciclo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Semaforico'!CG$30,O!$HC108:$HL108))*CG$31),(SUMIF(S!$HC$15:$HL$15,'Ciclo Semaforico'!CG$32,S!$HC108:$HL108)+SUMIF(N!$HC$15:$HL$15,'Ciclo Semaforico'!CG$32,N!$HC108:$HL108)+SUMIF(E!$HC$15:$HL$15,'Ciclo Semaforico'!CG$32,E!$HC108:$HL108)+SUMIF(O!$HC$15:$HL$15,'Ciclo Semaforico'!CG$32,O!$HC108:$HL108))-IF(CG$31="",(SUMIF(S!$HC$15:$HL$15,'Ciclo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Semaforico'!CG$30,O!$HC108:$HL108))*CG$31))</f>
        <v>0</v>
      </c>
      <c r="CH133" s="242">
        <f>IF(CH$32="",IF(CH$31="",(SUMIF(S!$HC$15:$HL$15,'Ciclo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Semaforico'!CH$30,O!$HC108:$HL108))*CH$31),(SUMIF(S!$HC$15:$HL$15,'Ciclo Semaforico'!CH$32,S!$HC108:$HL108)+SUMIF(N!$HC$15:$HL$15,'Ciclo Semaforico'!CH$32,N!$HC108:$HL108)+SUMIF(E!$HC$15:$HL$15,'Ciclo Semaforico'!CH$32,E!$HC108:$HL108)+SUMIF(O!$HC$15:$HL$15,'Ciclo Semaforico'!CH$32,O!$HC108:$HL108))-IF(CH$31="",(SUMIF(S!$HC$15:$HL$15,'Ciclo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Semaforico'!CH$30,O!$HC108:$HL108))*CH$31))</f>
        <v>0</v>
      </c>
      <c r="CI133" s="240" t="e">
        <f t="shared" si="339"/>
        <v>#REF!</v>
      </c>
      <c r="CJ133" s="241" t="e">
        <f t="shared" si="340"/>
        <v>#REF!</v>
      </c>
      <c r="CK133" s="241" t="e">
        <f t="shared" si="341"/>
        <v>#REF!</v>
      </c>
      <c r="CL133" s="241" t="e">
        <f t="shared" si="342"/>
        <v>#REF!</v>
      </c>
      <c r="CM133" s="241" t="e">
        <f t="shared" si="343"/>
        <v>#REF!</v>
      </c>
      <c r="CN133" s="241" t="e">
        <f t="shared" si="344"/>
        <v>#REF!</v>
      </c>
      <c r="CO133" s="241" t="e">
        <f t="shared" si="345"/>
        <v>#REF!</v>
      </c>
      <c r="CP133" s="241" t="e">
        <f t="shared" si="346"/>
        <v>#REF!</v>
      </c>
      <c r="CQ133" s="241" t="e">
        <f t="shared" si="347"/>
        <v>#REF!</v>
      </c>
      <c r="CR133" s="241" t="e">
        <f t="shared" si="348"/>
        <v>#REF!</v>
      </c>
      <c r="CS133" s="241" t="e">
        <f t="shared" si="349"/>
        <v>#REF!</v>
      </c>
      <c r="CT133" s="242">
        <f t="shared" si="350"/>
        <v>0</v>
      </c>
      <c r="CU133" s="240" t="e">
        <f t="shared" si="351"/>
        <v>#REF!</v>
      </c>
      <c r="CV133" s="241" t="e">
        <f t="shared" si="352"/>
        <v>#REF!</v>
      </c>
      <c r="CW133" s="241" t="e">
        <f t="shared" si="353"/>
        <v>#REF!</v>
      </c>
      <c r="CX133" s="241">
        <f t="shared" si="354"/>
        <v>0</v>
      </c>
      <c r="CY133" s="241">
        <f t="shared" si="355"/>
        <v>0</v>
      </c>
      <c r="CZ133" s="241">
        <f t="shared" si="356"/>
        <v>0</v>
      </c>
      <c r="DA133" s="241">
        <f t="shared" si="357"/>
        <v>0</v>
      </c>
      <c r="DB133" s="241">
        <f t="shared" si="358"/>
        <v>0</v>
      </c>
      <c r="DC133" s="241">
        <f t="shared" si="359"/>
        <v>0</v>
      </c>
      <c r="DD133" s="241">
        <f t="shared" si="360"/>
        <v>0</v>
      </c>
      <c r="DE133" s="241">
        <f t="shared" si="361"/>
        <v>0</v>
      </c>
      <c r="DF133" s="242">
        <f t="shared" si="362"/>
        <v>0</v>
      </c>
      <c r="DG133" s="240">
        <f t="shared" si="363"/>
        <v>0</v>
      </c>
      <c r="DH133" s="241">
        <f t="shared" si="364"/>
        <v>0</v>
      </c>
      <c r="DI133" s="241">
        <f t="shared" si="365"/>
        <v>0</v>
      </c>
      <c r="DJ133" s="241">
        <f t="shared" si="366"/>
        <v>0</v>
      </c>
      <c r="DK133" s="241">
        <f t="shared" si="367"/>
        <v>0</v>
      </c>
      <c r="DL133" s="241">
        <f t="shared" si="368"/>
        <v>0</v>
      </c>
      <c r="DM133" s="241">
        <f t="shared" si="369"/>
        <v>0</v>
      </c>
      <c r="DN133" s="241">
        <f t="shared" si="370"/>
        <v>0</v>
      </c>
      <c r="DO133" s="241">
        <f t="shared" si="371"/>
        <v>0</v>
      </c>
      <c r="DP133" s="241">
        <f t="shared" si="372"/>
        <v>0</v>
      </c>
      <c r="DQ133" s="241">
        <f t="shared" si="373"/>
        <v>0</v>
      </c>
      <c r="DR133" s="242">
        <f t="shared" si="374"/>
        <v>0</v>
      </c>
      <c r="DS133" s="240">
        <f t="shared" si="375"/>
        <v>0</v>
      </c>
      <c r="DT133" s="241">
        <f t="shared" si="376"/>
        <v>0</v>
      </c>
      <c r="DU133" s="241">
        <f t="shared" si="377"/>
        <v>0</v>
      </c>
      <c r="DV133" s="241">
        <f t="shared" si="378"/>
        <v>0</v>
      </c>
      <c r="DW133" s="241">
        <f t="shared" si="379"/>
        <v>0</v>
      </c>
      <c r="DX133" s="241">
        <f t="shared" si="380"/>
        <v>0</v>
      </c>
      <c r="DY133" s="241">
        <f t="shared" si="381"/>
        <v>0</v>
      </c>
      <c r="DZ133" s="241">
        <f t="shared" si="382"/>
        <v>0</v>
      </c>
      <c r="EA133" s="241">
        <f t="shared" si="383"/>
        <v>0</v>
      </c>
      <c r="EB133" s="241">
        <f t="shared" si="384"/>
        <v>0</v>
      </c>
      <c r="EC133" s="241">
        <f t="shared" si="385"/>
        <v>0</v>
      </c>
      <c r="ED133" s="242">
        <f t="shared" si="386"/>
        <v>0</v>
      </c>
      <c r="EE133" s="240">
        <f t="shared" si="387"/>
        <v>0</v>
      </c>
      <c r="EF133" s="241">
        <f t="shared" si="388"/>
        <v>0</v>
      </c>
      <c r="EG133" s="241">
        <f t="shared" si="389"/>
        <v>0</v>
      </c>
      <c r="EH133" s="241">
        <f t="shared" si="390"/>
        <v>0</v>
      </c>
      <c r="EI133" s="241">
        <f t="shared" si="391"/>
        <v>0</v>
      </c>
      <c r="EJ133" s="241">
        <f t="shared" si="392"/>
        <v>0</v>
      </c>
      <c r="EK133" s="241">
        <f t="shared" si="393"/>
        <v>0</v>
      </c>
      <c r="EL133" s="241">
        <f t="shared" si="394"/>
        <v>0</v>
      </c>
      <c r="EM133" s="241">
        <f t="shared" si="395"/>
        <v>0</v>
      </c>
      <c r="EN133" s="241">
        <f t="shared" si="396"/>
        <v>0</v>
      </c>
      <c r="EO133" s="241">
        <f t="shared" si="397"/>
        <v>0</v>
      </c>
      <c r="EP133" s="242">
        <f t="shared" si="398"/>
        <v>0</v>
      </c>
      <c r="EQ133" s="251" t="e">
        <f t="shared" si="399"/>
        <v>#REF!</v>
      </c>
      <c r="ER133" s="252" t="e">
        <f t="shared" si="400"/>
        <v>#REF!</v>
      </c>
      <c r="ES133" s="252" t="e">
        <f t="shared" si="401"/>
        <v>#REF!</v>
      </c>
      <c r="ET133" s="252" t="e">
        <f t="shared" si="402"/>
        <v>#REF!</v>
      </c>
      <c r="EU133" s="252" t="e">
        <f t="shared" si="403"/>
        <v>#REF!</v>
      </c>
      <c r="EV133" s="252" t="e">
        <f t="shared" si="404"/>
        <v>#REF!</v>
      </c>
      <c r="EW133" s="252" t="e">
        <f t="shared" si="405"/>
        <v>#REF!</v>
      </c>
      <c r="EX133" s="252" t="e">
        <f t="shared" si="406"/>
        <v>#REF!</v>
      </c>
      <c r="EY133" s="252" t="e">
        <f t="shared" si="407"/>
        <v>#REF!</v>
      </c>
      <c r="EZ133" s="252" t="e">
        <f t="shared" si="408"/>
        <v>#REF!</v>
      </c>
      <c r="FA133" s="252" t="e">
        <f t="shared" si="409"/>
        <v>#REF!</v>
      </c>
      <c r="FB133" s="253" t="str">
        <f t="shared" si="410"/>
        <v/>
      </c>
      <c r="FC133" s="251" t="e">
        <f t="shared" si="411"/>
        <v>#REF!</v>
      </c>
      <c r="FD133" s="252" t="e">
        <f t="shared" si="412"/>
        <v>#REF!</v>
      </c>
      <c r="FE133" s="252" t="e">
        <f t="shared" si="413"/>
        <v>#REF!</v>
      </c>
      <c r="FF133" s="252" t="str">
        <f t="shared" si="414"/>
        <v/>
      </c>
      <c r="FG133" s="252" t="str">
        <f t="shared" si="415"/>
        <v/>
      </c>
      <c r="FH133" s="252" t="str">
        <f t="shared" si="416"/>
        <v/>
      </c>
      <c r="FI133" s="252" t="str">
        <f t="shared" si="417"/>
        <v/>
      </c>
      <c r="FJ133" s="252" t="str">
        <f t="shared" si="418"/>
        <v/>
      </c>
      <c r="FK133" s="252" t="str">
        <f t="shared" si="419"/>
        <v/>
      </c>
      <c r="FL133" s="252" t="str">
        <f t="shared" si="420"/>
        <v/>
      </c>
      <c r="FM133" s="252" t="str">
        <f t="shared" si="421"/>
        <v/>
      </c>
      <c r="FN133" s="253" t="str">
        <f t="shared" si="422"/>
        <v/>
      </c>
      <c r="FO133" s="251" t="str">
        <f t="shared" si="423"/>
        <v/>
      </c>
      <c r="FP133" s="252" t="str">
        <f t="shared" si="424"/>
        <v/>
      </c>
      <c r="FQ133" s="252" t="str">
        <f t="shared" si="425"/>
        <v/>
      </c>
      <c r="FR133" s="252" t="str">
        <f t="shared" si="426"/>
        <v/>
      </c>
      <c r="FS133" s="252" t="str">
        <f t="shared" si="427"/>
        <v/>
      </c>
      <c r="FT133" s="252" t="str">
        <f t="shared" si="428"/>
        <v/>
      </c>
      <c r="FU133" s="252" t="str">
        <f t="shared" si="429"/>
        <v/>
      </c>
      <c r="FV133" s="252" t="str">
        <f t="shared" si="430"/>
        <v/>
      </c>
      <c r="FW133" s="252" t="str">
        <f t="shared" si="431"/>
        <v/>
      </c>
      <c r="FX133" s="252" t="str">
        <f t="shared" si="432"/>
        <v/>
      </c>
      <c r="FY133" s="252" t="str">
        <f t="shared" si="433"/>
        <v/>
      </c>
      <c r="FZ133" s="253" t="str">
        <f t="shared" si="434"/>
        <v/>
      </c>
      <c r="GA133" s="251" t="str">
        <f t="shared" si="435"/>
        <v/>
      </c>
      <c r="GB133" s="252" t="str">
        <f t="shared" si="436"/>
        <v/>
      </c>
      <c r="GC133" s="252" t="str">
        <f t="shared" si="437"/>
        <v/>
      </c>
      <c r="GD133" s="252" t="str">
        <f t="shared" si="438"/>
        <v/>
      </c>
      <c r="GE133" s="252" t="str">
        <f t="shared" si="439"/>
        <v/>
      </c>
      <c r="GF133" s="252" t="str">
        <f t="shared" si="440"/>
        <v/>
      </c>
      <c r="GG133" s="252" t="str">
        <f t="shared" si="441"/>
        <v/>
      </c>
      <c r="GH133" s="252" t="str">
        <f t="shared" si="442"/>
        <v/>
      </c>
      <c r="GI133" s="252" t="str">
        <f t="shared" si="443"/>
        <v/>
      </c>
      <c r="GJ133" s="252" t="str">
        <f t="shared" si="444"/>
        <v/>
      </c>
      <c r="GK133" s="252" t="str">
        <f t="shared" si="445"/>
        <v/>
      </c>
      <c r="GL133" s="253" t="str">
        <f t="shared" si="446"/>
        <v/>
      </c>
      <c r="GM133" s="251" t="str">
        <f t="shared" si="447"/>
        <v/>
      </c>
      <c r="GN133" s="252" t="str">
        <f t="shared" si="448"/>
        <v/>
      </c>
      <c r="GO133" s="252" t="str">
        <f t="shared" si="449"/>
        <v/>
      </c>
      <c r="GP133" s="252" t="str">
        <f t="shared" si="450"/>
        <v/>
      </c>
      <c r="GQ133" s="252" t="str">
        <f t="shared" si="451"/>
        <v/>
      </c>
      <c r="GR133" s="252" t="str">
        <f t="shared" si="452"/>
        <v/>
      </c>
      <c r="GS133" s="252" t="str">
        <f t="shared" si="453"/>
        <v/>
      </c>
      <c r="GT133" s="252" t="str">
        <f t="shared" si="454"/>
        <v/>
      </c>
      <c r="GU133" s="252" t="str">
        <f t="shared" si="455"/>
        <v/>
      </c>
      <c r="GV133" s="252" t="str">
        <f t="shared" si="456"/>
        <v/>
      </c>
      <c r="GW133" s="252" t="str">
        <f t="shared" si="457"/>
        <v/>
      </c>
      <c r="GX133" s="253" t="str">
        <f t="shared" si="458"/>
        <v/>
      </c>
      <c r="GY133" s="248" t="e">
        <f t="shared" si="468"/>
        <v>#REF!</v>
      </c>
      <c r="GZ133" s="249" t="e">
        <f t="shared" si="468"/>
        <v>#REF!</v>
      </c>
      <c r="HA133" s="249">
        <f t="shared" si="468"/>
        <v>0</v>
      </c>
      <c r="HB133" s="249">
        <f t="shared" si="468"/>
        <v>0</v>
      </c>
      <c r="HC133" s="249">
        <f t="shared" si="468"/>
        <v>0</v>
      </c>
      <c r="HD133" s="249">
        <f t="shared" si="468"/>
        <v>0</v>
      </c>
      <c r="HE133" s="249">
        <f t="shared" si="468"/>
        <v>0</v>
      </c>
      <c r="HF133" s="250">
        <f t="shared" si="459"/>
        <v>0</v>
      </c>
      <c r="HG133" s="248" t="e">
        <f t="shared" si="469"/>
        <v>#REF!</v>
      </c>
      <c r="HH133" s="249" t="e">
        <f t="shared" si="469"/>
        <v>#REF!</v>
      </c>
      <c r="HI133" s="249">
        <f t="shared" si="469"/>
        <v>0</v>
      </c>
      <c r="HJ133" s="249">
        <f t="shared" si="469"/>
        <v>0</v>
      </c>
      <c r="HK133" s="249">
        <f t="shared" si="469"/>
        <v>0</v>
      </c>
      <c r="HL133" s="249">
        <f t="shared" si="469"/>
        <v>0</v>
      </c>
      <c r="HM133" s="249">
        <f t="shared" si="469"/>
        <v>0</v>
      </c>
      <c r="HN133" s="250">
        <f t="shared" si="469"/>
        <v>0</v>
      </c>
      <c r="HO133" s="248">
        <f t="shared" si="470"/>
        <v>0</v>
      </c>
      <c r="HP133" s="249">
        <f t="shared" si="470"/>
        <v>0</v>
      </c>
      <c r="HQ133" s="249">
        <f t="shared" si="470"/>
        <v>0</v>
      </c>
      <c r="HR133" s="249">
        <f t="shared" si="470"/>
        <v>0</v>
      </c>
      <c r="HS133" s="249">
        <f t="shared" si="470"/>
        <v>0</v>
      </c>
      <c r="HT133" s="249">
        <f t="shared" si="470"/>
        <v>0</v>
      </c>
      <c r="HU133" s="249">
        <f t="shared" si="470"/>
        <v>0</v>
      </c>
      <c r="HV133" s="250">
        <f t="shared" si="470"/>
        <v>0</v>
      </c>
      <c r="HW133" s="248">
        <f t="shared" si="471"/>
        <v>0</v>
      </c>
      <c r="HX133" s="249">
        <f t="shared" si="471"/>
        <v>0</v>
      </c>
      <c r="HY133" s="249">
        <f t="shared" si="471"/>
        <v>0</v>
      </c>
      <c r="HZ133" s="249">
        <f t="shared" si="471"/>
        <v>0</v>
      </c>
      <c r="IA133" s="249">
        <f t="shared" si="471"/>
        <v>0</v>
      </c>
      <c r="IB133" s="249">
        <f t="shared" si="471"/>
        <v>0</v>
      </c>
      <c r="IC133" s="249">
        <f t="shared" si="471"/>
        <v>0</v>
      </c>
      <c r="ID133" s="250">
        <f t="shared" si="471"/>
        <v>0</v>
      </c>
      <c r="IE133" s="248">
        <f t="shared" si="472"/>
        <v>0</v>
      </c>
      <c r="IF133" s="249">
        <f t="shared" si="472"/>
        <v>0</v>
      </c>
      <c r="IG133" s="249">
        <f t="shared" si="472"/>
        <v>0</v>
      </c>
      <c r="IH133" s="249">
        <f t="shared" si="472"/>
        <v>0</v>
      </c>
      <c r="II133" s="249">
        <f t="shared" si="472"/>
        <v>0</v>
      </c>
      <c r="IJ133" s="249">
        <f t="shared" si="472"/>
        <v>0</v>
      </c>
      <c r="IK133" s="249">
        <f t="shared" si="472"/>
        <v>0</v>
      </c>
      <c r="IL133" s="250">
        <f t="shared" si="472"/>
        <v>0</v>
      </c>
      <c r="IM133" s="251" t="e">
        <f t="shared" si="203"/>
        <v>#REF!</v>
      </c>
      <c r="IN133" s="252" t="e">
        <f t="shared" si="204"/>
        <v>#REF!</v>
      </c>
      <c r="IO133" s="252">
        <f t="shared" si="205"/>
        <v>0</v>
      </c>
      <c r="IP133" s="252">
        <f t="shared" si="206"/>
        <v>0</v>
      </c>
      <c r="IQ133" s="253">
        <f t="shared" si="207"/>
        <v>0</v>
      </c>
      <c r="IR133" s="405" t="e">
        <f t="shared" si="473"/>
        <v>#REF!</v>
      </c>
      <c r="IS133" s="246">
        <f>+IZ133+JA133+JC133+JD133+JF133+JG133+JI133+JJ133</f>
        <v>10</v>
      </c>
      <c r="IT133" s="254" t="e">
        <f t="shared" si="464"/>
        <v>#REF!</v>
      </c>
      <c r="IU133" s="682">
        <v>1800</v>
      </c>
      <c r="IV133" s="410">
        <v>7</v>
      </c>
      <c r="IW133" s="666" t="s">
        <v>270</v>
      </c>
      <c r="IX133" s="667" t="e">
        <f t="shared" si="474"/>
        <v>#REF!</v>
      </c>
      <c r="IY133" s="668" t="e">
        <f t="shared" si="465"/>
        <v>#REF!</v>
      </c>
      <c r="IZ133" s="669">
        <v>3</v>
      </c>
      <c r="JA133" s="670">
        <v>2</v>
      </c>
      <c r="JB133" s="668" t="e">
        <f t="shared" si="466"/>
        <v>#REF!</v>
      </c>
      <c r="JC133" s="669">
        <f t="shared" si="476"/>
        <v>3</v>
      </c>
      <c r="JD133" s="670">
        <f t="shared" si="476"/>
        <v>2</v>
      </c>
      <c r="JE133" s="671" t="e">
        <f t="shared" si="467"/>
        <v>#REF!</v>
      </c>
      <c r="JF133" s="672"/>
      <c r="JG133" s="673"/>
      <c r="JH133" s="671"/>
      <c r="JI133" s="672"/>
      <c r="JJ133" s="673"/>
      <c r="JK133" s="419"/>
      <c r="JL133" s="420"/>
      <c r="JM133" s="421"/>
      <c r="JN133" s="680">
        <v>1</v>
      </c>
      <c r="JO133" s="680">
        <v>1</v>
      </c>
      <c r="JP133" s="680">
        <v>1</v>
      </c>
      <c r="JQ133" s="680">
        <v>1</v>
      </c>
      <c r="JR133" s="681">
        <v>1</v>
      </c>
      <c r="JS133" s="676" t="e">
        <f t="shared" si="477"/>
        <v>#REF!</v>
      </c>
    </row>
    <row r="134" spans="1:279" ht="20.100000000000001" hidden="1" customHeight="1">
      <c r="Y134" s="381" t="e">
        <f>N!IK109</f>
        <v>#REF!</v>
      </c>
      <c r="Z134" s="378" t="s">
        <v>102</v>
      </c>
      <c r="AA134" s="240" t="e">
        <f>IF(AA$32="",IF(AA$31="",(SUMIF(S!$HC$15:$HL$15,'Ciclo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Semaforico'!AA$30,O!$HC109:$HL109))*AA$31),(SUMIF(S!$HC$15:$HL$15,'Ciclo Semaforico'!AA$32,S!$HC109:$HL109)+SUMIF(N!$HC$15:$HL$15,'Ciclo Semaforico'!AA$32,N!$HC109:$HL109)+SUMIF(E!$HC$15:$HL$15,'Ciclo Semaforico'!AA$32,E!$HC109:$HL109)+SUMIF(O!$HC$15:$HL$15,'Ciclo Semaforico'!AA$32,O!$HC109:$HL109))-IF(AA$31="",(SUMIF(S!$HC$15:$HL$15,'Ciclo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Semaforico'!AA$30,O!$HC109:$HL109))*AA$31))</f>
        <v>#REF!</v>
      </c>
      <c r="AB134" s="241" t="e">
        <f>IF(AB$32="",IF(AB$31="",(SUMIF(S!$HC$15:$HL$15,'Ciclo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Semaforico'!AB$30,O!$HC109:$HL109))*AB$31),(SUMIF(S!$HC$15:$HL$15,'Ciclo Semaforico'!AB$32,S!$HC109:$HL109)+SUMIF(N!$HC$15:$HL$15,'Ciclo Semaforico'!AB$32,N!$HC109:$HL109)+SUMIF(E!$HC$15:$HL$15,'Ciclo Semaforico'!AB$32,E!$HC109:$HL109)+SUMIF(O!$HC$15:$HL$15,'Ciclo Semaforico'!AB$32,O!$HC109:$HL109))-IF(AB$31="",(SUMIF(S!$HC$15:$HL$15,'Ciclo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Semaforico'!AB$30,O!$HC109:$HL109))*AB$31))</f>
        <v>#REF!</v>
      </c>
      <c r="AC134" s="241" t="e">
        <f>IF(AC$32="",IF(AC$31="",(SUMIF(S!$HC$15:$HL$15,'Ciclo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Semaforico'!AC$30,O!$HC109:$HL109))*AC$31),(SUMIF(S!$HC$15:$HL$15,'Ciclo Semaforico'!AC$32,S!$HC109:$HL109)+SUMIF(N!$HC$15:$HL$15,'Ciclo Semaforico'!AC$32,N!$HC109:$HL109)+SUMIF(E!$HC$15:$HL$15,'Ciclo Semaforico'!AC$32,E!$HC109:$HL109)+SUMIF(O!$HC$15:$HL$15,'Ciclo Semaforico'!AC$32,O!$HC109:$HL109))-IF(AC$31="",(SUMIF(S!$HC$15:$HL$15,'Ciclo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Semaforico'!AC$30,O!$HC109:$HL109))*AC$31))</f>
        <v>#REF!</v>
      </c>
      <c r="AD134" s="241" t="e">
        <f>IF(AD$32="",IF(AD$31="",(SUMIF(S!$HC$15:$HL$15,'Ciclo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Semaforico'!AD$30,O!$HC109:$HL109))*AD$31),(SUMIF(S!$HC$15:$HL$15,'Ciclo Semaforico'!AD$32,S!$HC109:$HL109)+SUMIF(N!$HC$15:$HL$15,'Ciclo Semaforico'!AD$32,N!$HC109:$HL109)+SUMIF(E!$HC$15:$HL$15,'Ciclo Semaforico'!AD$32,E!$HC109:$HL109)+SUMIF(O!$HC$15:$HL$15,'Ciclo Semaforico'!AD$32,O!$HC109:$HL109))-IF(AD$31="",(SUMIF(S!$HC$15:$HL$15,'Ciclo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Semaforico'!AD$30,O!$HC109:$HL109))*AD$31))</f>
        <v>#REF!</v>
      </c>
      <c r="AE134" s="241" t="e">
        <f>IF(AE$32="",IF(AE$31="",(SUMIF(S!$HC$15:$HL$15,'Ciclo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Semaforico'!AE$30,O!$HC109:$HL109))*AE$31),(SUMIF(S!$HC$15:$HL$15,'Ciclo Semaforico'!AE$32,S!$HC109:$HL109)+SUMIF(N!$HC$15:$HL$15,'Ciclo Semaforico'!AE$32,N!$HC109:$HL109)+SUMIF(E!$HC$15:$HL$15,'Ciclo Semaforico'!AE$32,E!$HC109:$HL109)+SUMIF(O!$HC$15:$HL$15,'Ciclo Semaforico'!AE$32,O!$HC109:$HL109))-IF(AE$31="",(SUMIF(S!$HC$15:$HL$15,'Ciclo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Semaforico'!AE$30,O!$HC109:$HL109))*AE$31))</f>
        <v>#REF!</v>
      </c>
      <c r="AF134" s="241" t="e">
        <f>IF(AF$32="",IF(AF$31="",(SUMIF(S!$HC$15:$HL$15,'Ciclo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Semaforico'!AF$30,O!$HC109:$HL109))*AF$31),(SUMIF(S!$HC$15:$HL$15,'Ciclo Semaforico'!AF$32,S!$HC109:$HL109)+SUMIF(N!$HC$15:$HL$15,'Ciclo Semaforico'!AF$32,N!$HC109:$HL109)+SUMIF(E!$HC$15:$HL$15,'Ciclo Semaforico'!AF$32,E!$HC109:$HL109)+SUMIF(O!$HC$15:$HL$15,'Ciclo Semaforico'!AF$32,O!$HC109:$HL109))-IF(AF$31="",(SUMIF(S!$HC$15:$HL$15,'Ciclo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Semaforico'!AF$30,O!$HC109:$HL109))*AF$31))</f>
        <v>#REF!</v>
      </c>
      <c r="AG134" s="241" t="e">
        <f>IF(AG$32="",IF(AG$31="",(SUMIF(S!$HC$15:$HL$15,'Ciclo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Semaforico'!AG$30,O!$HC109:$HL109))*AG$31),(SUMIF(S!$HC$15:$HL$15,'Ciclo Semaforico'!AG$32,S!$HC109:$HL109)+SUMIF(N!$HC$15:$HL$15,'Ciclo Semaforico'!AG$32,N!$HC109:$HL109)+SUMIF(E!$HC$15:$HL$15,'Ciclo Semaforico'!AG$32,E!$HC109:$HL109)+SUMIF(O!$HC$15:$HL$15,'Ciclo Semaforico'!AG$32,O!$HC109:$HL109))-IF(AG$31="",(SUMIF(S!$HC$15:$HL$15,'Ciclo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Semaforico'!AG$30,O!$HC109:$HL109))*AG$31))</f>
        <v>#REF!</v>
      </c>
      <c r="AH134" s="241" t="e">
        <f>IF(AH$32="",IF(AH$31="",(SUMIF(S!$HC$15:$HL$15,'Ciclo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Semaforico'!AH$30,O!$HC109:$HL109))*AH$31),(SUMIF(S!$HC$15:$HL$15,'Ciclo Semaforico'!AH$32,S!$HC109:$HL109)+SUMIF(N!$HC$15:$HL$15,'Ciclo Semaforico'!AH$32,N!$HC109:$HL109)+SUMIF(E!$HC$15:$HL$15,'Ciclo Semaforico'!AH$32,E!$HC109:$HL109)+SUMIF(O!$HC$15:$HL$15,'Ciclo Semaforico'!AH$32,O!$HC109:$HL109))-IF(AH$31="",(SUMIF(S!$HC$15:$HL$15,'Ciclo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Semaforico'!AH$30,O!$HC109:$HL109))*AH$31))</f>
        <v>#REF!</v>
      </c>
      <c r="AI134" s="241" t="e">
        <f>IF(AI$32="",IF(AI$31="",(SUMIF(S!$HC$15:$HL$15,'Ciclo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Semaforico'!AI$30,O!$HC109:$HL109))*AI$31),(SUMIF(S!$HC$15:$HL$15,'Ciclo Semaforico'!AI$32,S!$HC109:$HL109)+SUMIF(N!$HC$15:$HL$15,'Ciclo Semaforico'!AI$32,N!$HC109:$HL109)+SUMIF(E!$HC$15:$HL$15,'Ciclo Semaforico'!AI$32,E!$HC109:$HL109)+SUMIF(O!$HC$15:$HL$15,'Ciclo Semaforico'!AI$32,O!$HC109:$HL109))-IF(AI$31="",(SUMIF(S!$HC$15:$HL$15,'Ciclo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Semaforico'!AI$30,O!$HC109:$HL109))*AI$31))</f>
        <v>#REF!</v>
      </c>
      <c r="AJ134" s="241" t="e">
        <f>IF(AJ$32="",IF(AJ$31="",(SUMIF(S!$HC$15:$HL$15,'Ciclo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Semaforico'!AJ$30,O!$HC109:$HL109))*AJ$31),(SUMIF(S!$HC$15:$HL$15,'Ciclo Semaforico'!AJ$32,S!$HC109:$HL109)+SUMIF(N!$HC$15:$HL$15,'Ciclo Semaforico'!AJ$32,N!$HC109:$HL109)+SUMIF(E!$HC$15:$HL$15,'Ciclo Semaforico'!AJ$32,E!$HC109:$HL109)+SUMIF(O!$HC$15:$HL$15,'Ciclo Semaforico'!AJ$32,O!$HC109:$HL109))-IF(AJ$31="",(SUMIF(S!$HC$15:$HL$15,'Ciclo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Semaforico'!AJ$30,O!$HC109:$HL109))*AJ$31))</f>
        <v>#REF!</v>
      </c>
      <c r="AK134" s="241" t="e">
        <f>IF(AK$32="",IF(AK$31="",(SUMIF(S!$HC$15:$HL$15,'Ciclo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Semaforico'!AK$30,O!$HC109:$HL109))*AK$31),(SUMIF(S!$HC$15:$HL$15,'Ciclo Semaforico'!AK$32,S!$HC109:$HL109)+SUMIF(N!$HC$15:$HL$15,'Ciclo Semaforico'!AK$32,N!$HC109:$HL109)+SUMIF(E!$HC$15:$HL$15,'Ciclo Semaforico'!AK$32,E!$HC109:$HL109)+SUMIF(O!$HC$15:$HL$15,'Ciclo Semaforico'!AK$32,O!$HC109:$HL109))-IF(AK$31="",(SUMIF(S!$HC$15:$HL$15,'Ciclo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Semaforico'!AK$30,O!$HC109:$HL109))*AK$31))</f>
        <v>#REF!</v>
      </c>
      <c r="AL134" s="242">
        <f>IF(AL$32="",IF(AL$31="",(SUMIF(S!$HC$15:$HL$15,'Ciclo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Semaforico'!AL$30,O!$HC109:$HL109))*AL$31),(SUMIF(S!$HC$15:$HL$15,'Ciclo Semaforico'!AL$32,S!$HC109:$HL109)+SUMIF(N!$HC$15:$HL$15,'Ciclo Semaforico'!AL$32,N!$HC109:$HL109)+SUMIF(E!$HC$15:$HL$15,'Ciclo Semaforico'!AL$32,E!$HC109:$HL109)+SUMIF(O!$HC$15:$HL$15,'Ciclo Semaforico'!AL$32,O!$HC109:$HL109))-IF(AL$31="",(SUMIF(S!$HC$15:$HL$15,'Ciclo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Semaforico'!AL$30,O!$HC109:$HL109))*AL$31))</f>
        <v>0</v>
      </c>
      <c r="AM134" s="240" t="e">
        <f>IF(AM$32="",IF(AM$31="",(SUMIF(S!$HC$15:$HL$15,'Ciclo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Semaforico'!AM$30,O!$HC109:$HL109))*AM$31),(SUMIF(S!$HC$15:$HL$15,'Ciclo Semaforico'!AM$32,S!$HC109:$HL109)+SUMIF(N!$HC$15:$HL$15,'Ciclo Semaforico'!AM$32,N!$HC109:$HL109)+SUMIF(E!$HC$15:$HL$15,'Ciclo Semaforico'!AM$32,E!$HC109:$HL109)+SUMIF(O!$HC$15:$HL$15,'Ciclo Semaforico'!AM$32,O!$HC109:$HL109))-IF(AM$31="",(SUMIF(S!$HC$15:$HL$15,'Ciclo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Semaforico'!AM$30,O!$HC109:$HL109))*AM$31))</f>
        <v>#REF!</v>
      </c>
      <c r="AN134" s="241" t="e">
        <f>IF(AN$32="",IF(AN$31="",(SUMIF(S!$HC$15:$HL$15,'Ciclo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Semaforico'!AN$30,O!$HC109:$HL109))*AN$31),(SUMIF(S!$HC$15:$HL$15,'Ciclo Semaforico'!AN$32,S!$HC109:$HL109)+SUMIF(N!$HC$15:$HL$15,'Ciclo Semaforico'!AN$32,N!$HC109:$HL109)+SUMIF(E!$HC$15:$HL$15,'Ciclo Semaforico'!AN$32,E!$HC109:$HL109)+SUMIF(O!$HC$15:$HL$15,'Ciclo Semaforico'!AN$32,O!$HC109:$HL109))-IF(AN$31="",(SUMIF(S!$HC$15:$HL$15,'Ciclo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Semaforico'!AN$30,O!$HC109:$HL109))*AN$31))</f>
        <v>#REF!</v>
      </c>
      <c r="AO134" s="241" t="e">
        <f>IF(AO$32="",IF(AO$31="",(SUMIF(S!$HC$15:$HL$15,'Ciclo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Semaforico'!AO$30,O!$HC109:$HL109))*AO$31),(SUMIF(S!$HC$15:$HL$15,'Ciclo Semaforico'!AO$32,S!$HC109:$HL109)+SUMIF(N!$HC$15:$HL$15,'Ciclo Semaforico'!AO$32,N!$HC109:$HL109)+SUMIF(E!$HC$15:$HL$15,'Ciclo Semaforico'!AO$32,E!$HC109:$HL109)+SUMIF(O!$HC$15:$HL$15,'Ciclo Semaforico'!AO$32,O!$HC109:$HL109))-IF(AO$31="",(SUMIF(S!$HC$15:$HL$15,'Ciclo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Semaforico'!AO$30,O!$HC109:$HL109))*AO$31))</f>
        <v>#REF!</v>
      </c>
      <c r="AP134" s="241">
        <f>IF(AP$32="",IF(AP$31="",(SUMIF(S!$HC$15:$HL$15,'Ciclo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Semaforico'!AP$30,O!$HC109:$HL109))*AP$31),(SUMIF(S!$HC$15:$HL$15,'Ciclo Semaforico'!AP$32,S!$HC109:$HL109)+SUMIF(N!$HC$15:$HL$15,'Ciclo Semaforico'!AP$32,N!$HC109:$HL109)+SUMIF(E!$HC$15:$HL$15,'Ciclo Semaforico'!AP$32,E!$HC109:$HL109)+SUMIF(O!$HC$15:$HL$15,'Ciclo Semaforico'!AP$32,O!$HC109:$HL109))-IF(AP$31="",(SUMIF(S!$HC$15:$HL$15,'Ciclo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Semaforico'!AP$30,O!$HC109:$HL109))*AP$31))</f>
        <v>0</v>
      </c>
      <c r="AQ134" s="241">
        <f>IF(AQ$32="",IF(AQ$31="",(SUMIF(S!$HC$15:$HL$15,'Ciclo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Semaforico'!AQ$30,O!$HC109:$HL109))*AQ$31),(SUMIF(S!$HC$15:$HL$15,'Ciclo Semaforico'!AQ$32,S!$HC109:$HL109)+SUMIF(N!$HC$15:$HL$15,'Ciclo Semaforico'!AQ$32,N!$HC109:$HL109)+SUMIF(E!$HC$15:$HL$15,'Ciclo Semaforico'!AQ$32,E!$HC109:$HL109)+SUMIF(O!$HC$15:$HL$15,'Ciclo Semaforico'!AQ$32,O!$HC109:$HL109))-IF(AQ$31="",(SUMIF(S!$HC$15:$HL$15,'Ciclo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Semaforico'!AQ$30,O!$HC109:$HL109))*AQ$31))</f>
        <v>0</v>
      </c>
      <c r="AR134" s="241">
        <f>IF(AR$32="",IF(AR$31="",(SUMIF(S!$HC$15:$HL$15,'Ciclo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Semaforico'!AR$30,O!$HC109:$HL109))*AR$31),(SUMIF(S!$HC$15:$HL$15,'Ciclo Semaforico'!AR$32,S!$HC109:$HL109)+SUMIF(N!$HC$15:$HL$15,'Ciclo Semaforico'!AR$32,N!$HC109:$HL109)+SUMIF(E!$HC$15:$HL$15,'Ciclo Semaforico'!AR$32,E!$HC109:$HL109)+SUMIF(O!$HC$15:$HL$15,'Ciclo Semaforico'!AR$32,O!$HC109:$HL109))-IF(AR$31="",(SUMIF(S!$HC$15:$HL$15,'Ciclo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Semaforico'!AR$30,O!$HC109:$HL109))*AR$31))</f>
        <v>0</v>
      </c>
      <c r="AS134" s="241">
        <f>IF(AS$32="",IF(AS$31="",(SUMIF(S!$HC$15:$HL$15,'Ciclo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Semaforico'!AS$30,O!$HC109:$HL109))*AS$31),(SUMIF(S!$HC$15:$HL$15,'Ciclo Semaforico'!AS$32,S!$HC109:$HL109)+SUMIF(N!$HC$15:$HL$15,'Ciclo Semaforico'!AS$32,N!$HC109:$HL109)+SUMIF(E!$HC$15:$HL$15,'Ciclo Semaforico'!AS$32,E!$HC109:$HL109)+SUMIF(O!$HC$15:$HL$15,'Ciclo Semaforico'!AS$32,O!$HC109:$HL109))-IF(AS$31="",(SUMIF(S!$HC$15:$HL$15,'Ciclo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Semaforico'!AS$30,O!$HC109:$HL109))*AS$31))</f>
        <v>0</v>
      </c>
      <c r="AT134" s="241">
        <f>IF(AT$32="",IF(AT$31="",(SUMIF(S!$HC$15:$HL$15,'Ciclo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Semaforico'!AT$30,O!$HC109:$HL109))*AT$31),(SUMIF(S!$HC$15:$HL$15,'Ciclo Semaforico'!AT$32,S!$HC109:$HL109)+SUMIF(N!$HC$15:$HL$15,'Ciclo Semaforico'!AT$32,N!$HC109:$HL109)+SUMIF(E!$HC$15:$HL$15,'Ciclo Semaforico'!AT$32,E!$HC109:$HL109)+SUMIF(O!$HC$15:$HL$15,'Ciclo Semaforico'!AT$32,O!$HC109:$HL109))-IF(AT$31="",(SUMIF(S!$HC$15:$HL$15,'Ciclo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Semaforico'!AT$30,O!$HC109:$HL109))*AT$31))</f>
        <v>0</v>
      </c>
      <c r="AU134" s="241">
        <f>IF(AU$32="",IF(AU$31="",(SUMIF(S!$HC$15:$HL$15,'Ciclo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Semaforico'!AU$30,O!$HC109:$HL109))*AU$31),(SUMIF(S!$HC$15:$HL$15,'Ciclo Semaforico'!AU$32,S!$HC109:$HL109)+SUMIF(N!$HC$15:$HL$15,'Ciclo Semaforico'!AU$32,N!$HC109:$HL109)+SUMIF(E!$HC$15:$HL$15,'Ciclo Semaforico'!AU$32,E!$HC109:$HL109)+SUMIF(O!$HC$15:$HL$15,'Ciclo Semaforico'!AU$32,O!$HC109:$HL109))-IF(AU$31="",(SUMIF(S!$HC$15:$HL$15,'Ciclo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Semaforico'!AU$30,O!$HC109:$HL109))*AU$31))</f>
        <v>0</v>
      </c>
      <c r="AV134" s="241">
        <f>IF(AV$32="",IF(AV$31="",(SUMIF(S!$HC$15:$HL$15,'Ciclo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Semaforico'!AV$30,O!$HC109:$HL109))*AV$31),(SUMIF(S!$HC$15:$HL$15,'Ciclo Semaforico'!AV$32,S!$HC109:$HL109)+SUMIF(N!$HC$15:$HL$15,'Ciclo Semaforico'!AV$32,N!$HC109:$HL109)+SUMIF(E!$HC$15:$HL$15,'Ciclo Semaforico'!AV$32,E!$HC109:$HL109)+SUMIF(O!$HC$15:$HL$15,'Ciclo Semaforico'!AV$32,O!$HC109:$HL109))-IF(AV$31="",(SUMIF(S!$HC$15:$HL$15,'Ciclo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Semaforico'!AV$30,O!$HC109:$HL109))*AV$31))</f>
        <v>0</v>
      </c>
      <c r="AW134" s="241">
        <f>IF(AW$32="",IF(AW$31="",(SUMIF(S!$HC$15:$HL$15,'Ciclo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Semaforico'!AW$30,O!$HC109:$HL109))*AW$31),(SUMIF(S!$HC$15:$HL$15,'Ciclo Semaforico'!AW$32,S!$HC109:$HL109)+SUMIF(N!$HC$15:$HL$15,'Ciclo Semaforico'!AW$32,N!$HC109:$HL109)+SUMIF(E!$HC$15:$HL$15,'Ciclo Semaforico'!AW$32,E!$HC109:$HL109)+SUMIF(O!$HC$15:$HL$15,'Ciclo Semaforico'!AW$32,O!$HC109:$HL109))-IF(AW$31="",(SUMIF(S!$HC$15:$HL$15,'Ciclo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Semaforico'!AW$30,O!$HC109:$HL109))*AW$31))</f>
        <v>0</v>
      </c>
      <c r="AX134" s="242">
        <f>IF(AX$32="",IF(AX$31="",(SUMIF(S!$HC$15:$HL$15,'Ciclo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Semaforico'!AX$30,O!$HC109:$HL109))*AX$31),(SUMIF(S!$HC$15:$HL$15,'Ciclo Semaforico'!AX$32,S!$HC109:$HL109)+SUMIF(N!$HC$15:$HL$15,'Ciclo Semaforico'!AX$32,N!$HC109:$HL109)+SUMIF(E!$HC$15:$HL$15,'Ciclo Semaforico'!AX$32,E!$HC109:$HL109)+SUMIF(O!$HC$15:$HL$15,'Ciclo Semaforico'!AX$32,O!$HC109:$HL109))-IF(AX$31="",(SUMIF(S!$HC$15:$HL$15,'Ciclo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Semaforico'!AX$30,O!$HC109:$HL109))*AX$31))</f>
        <v>0</v>
      </c>
      <c r="AY134" s="240">
        <f>IF(AY$32="",IF(AY$31="",(SUMIF(S!$HC$15:$HL$15,'Ciclo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Semaforico'!AY$30,O!$HC109:$HL109))*AY$31),(SUMIF(S!$HC$15:$HL$15,'Ciclo Semaforico'!AY$32,S!$HC109:$HL109)+SUMIF(N!$HC$15:$HL$15,'Ciclo Semaforico'!AY$32,N!$HC109:$HL109)+SUMIF(E!$HC$15:$HL$15,'Ciclo Semaforico'!AY$32,E!$HC109:$HL109)+SUMIF(O!$HC$15:$HL$15,'Ciclo Semaforico'!AY$32,O!$HC109:$HL109))-IF(AY$31="",(SUMIF(S!$HC$15:$HL$15,'Ciclo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Semaforico'!AY$30,O!$HC109:$HL109))*AY$31))</f>
        <v>0</v>
      </c>
      <c r="AZ134" s="241">
        <f>IF(AZ$32="",IF(AZ$31="",(SUMIF(S!$HC$15:$HL$15,'Ciclo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Semaforico'!AZ$30,O!$HC109:$HL109))*AZ$31),(SUMIF(S!$HC$15:$HL$15,'Ciclo Semaforico'!AZ$32,S!$HC109:$HL109)+SUMIF(N!$HC$15:$HL$15,'Ciclo Semaforico'!AZ$32,N!$HC109:$HL109)+SUMIF(E!$HC$15:$HL$15,'Ciclo Semaforico'!AZ$32,E!$HC109:$HL109)+SUMIF(O!$HC$15:$HL$15,'Ciclo Semaforico'!AZ$32,O!$HC109:$HL109))-IF(AZ$31="",(SUMIF(S!$HC$15:$HL$15,'Ciclo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Semaforico'!AZ$30,O!$HC109:$HL109))*AZ$31))</f>
        <v>0</v>
      </c>
      <c r="BA134" s="241">
        <f>IF(BA$32="",IF(BA$31="",(SUMIF(S!$HC$15:$HL$15,'Ciclo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Semaforico'!BA$30,O!$HC109:$HL109))*BA$31),(SUMIF(S!$HC$15:$HL$15,'Ciclo Semaforico'!BA$32,S!$HC109:$HL109)+SUMIF(N!$HC$15:$HL$15,'Ciclo Semaforico'!BA$32,N!$HC109:$HL109)+SUMIF(E!$HC$15:$HL$15,'Ciclo Semaforico'!BA$32,E!$HC109:$HL109)+SUMIF(O!$HC$15:$HL$15,'Ciclo Semaforico'!BA$32,O!$HC109:$HL109))-IF(BA$31="",(SUMIF(S!$HC$15:$HL$15,'Ciclo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Semaforico'!BA$30,O!$HC109:$HL109))*BA$31))</f>
        <v>0</v>
      </c>
      <c r="BB134" s="241">
        <f>IF(BB$32="",IF(BB$31="",(SUMIF(S!$HC$15:$HL$15,'Ciclo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Semaforico'!BB$30,O!$HC109:$HL109))*BB$31),(SUMIF(S!$HC$15:$HL$15,'Ciclo Semaforico'!BB$32,S!$HC109:$HL109)+SUMIF(N!$HC$15:$HL$15,'Ciclo Semaforico'!BB$32,N!$HC109:$HL109)+SUMIF(E!$HC$15:$HL$15,'Ciclo Semaforico'!BB$32,E!$HC109:$HL109)+SUMIF(O!$HC$15:$HL$15,'Ciclo Semaforico'!BB$32,O!$HC109:$HL109))-IF(BB$31="",(SUMIF(S!$HC$15:$HL$15,'Ciclo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Semaforico'!BB$30,O!$HC109:$HL109))*BB$31))</f>
        <v>0</v>
      </c>
      <c r="BC134" s="241">
        <f>IF(BC$32="",IF(BC$31="",(SUMIF(S!$HC$15:$HL$15,'Ciclo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Semaforico'!BC$30,O!$HC109:$HL109))*BC$31),(SUMIF(S!$HC$15:$HL$15,'Ciclo Semaforico'!BC$32,S!$HC109:$HL109)+SUMIF(N!$HC$15:$HL$15,'Ciclo Semaforico'!BC$32,N!$HC109:$HL109)+SUMIF(E!$HC$15:$HL$15,'Ciclo Semaforico'!BC$32,E!$HC109:$HL109)+SUMIF(O!$HC$15:$HL$15,'Ciclo Semaforico'!BC$32,O!$HC109:$HL109))-IF(BC$31="",(SUMIF(S!$HC$15:$HL$15,'Ciclo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Semaforico'!BC$30,O!$HC109:$HL109))*BC$31))</f>
        <v>0</v>
      </c>
      <c r="BD134" s="241">
        <f>IF(BD$32="",IF(BD$31="",(SUMIF(S!$HC$15:$HL$15,'Ciclo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Semaforico'!BD$30,O!$HC109:$HL109))*BD$31),(SUMIF(S!$HC$15:$HL$15,'Ciclo Semaforico'!BD$32,S!$HC109:$HL109)+SUMIF(N!$HC$15:$HL$15,'Ciclo Semaforico'!BD$32,N!$HC109:$HL109)+SUMIF(E!$HC$15:$HL$15,'Ciclo Semaforico'!BD$32,E!$HC109:$HL109)+SUMIF(O!$HC$15:$HL$15,'Ciclo Semaforico'!BD$32,O!$HC109:$HL109))-IF(BD$31="",(SUMIF(S!$HC$15:$HL$15,'Ciclo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Semaforico'!BD$30,O!$HC109:$HL109))*BD$31))</f>
        <v>0</v>
      </c>
      <c r="BE134" s="241">
        <f>IF(BE$32="",IF(BE$31="",(SUMIF(S!$HC$15:$HL$15,'Ciclo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Semaforico'!BE$30,O!$HC109:$HL109))*BE$31),(SUMIF(S!$HC$15:$HL$15,'Ciclo Semaforico'!BE$32,S!$HC109:$HL109)+SUMIF(N!$HC$15:$HL$15,'Ciclo Semaforico'!BE$32,N!$HC109:$HL109)+SUMIF(E!$HC$15:$HL$15,'Ciclo Semaforico'!BE$32,E!$HC109:$HL109)+SUMIF(O!$HC$15:$HL$15,'Ciclo Semaforico'!BE$32,O!$HC109:$HL109))-IF(BE$31="",(SUMIF(S!$HC$15:$HL$15,'Ciclo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Semaforico'!BE$30,O!$HC109:$HL109))*BE$31))</f>
        <v>0</v>
      </c>
      <c r="BF134" s="241">
        <f>IF(BF$32="",IF(BF$31="",(SUMIF(S!$HC$15:$HL$15,'Ciclo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Semaforico'!BF$30,O!$HC109:$HL109))*BF$31),(SUMIF(S!$HC$15:$HL$15,'Ciclo Semaforico'!BF$32,S!$HC109:$HL109)+SUMIF(N!$HC$15:$HL$15,'Ciclo Semaforico'!BF$32,N!$HC109:$HL109)+SUMIF(E!$HC$15:$HL$15,'Ciclo Semaforico'!BF$32,E!$HC109:$HL109)+SUMIF(O!$HC$15:$HL$15,'Ciclo Semaforico'!BF$32,O!$HC109:$HL109))-IF(BF$31="",(SUMIF(S!$HC$15:$HL$15,'Ciclo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Semaforico'!BF$30,O!$HC109:$HL109))*BF$31))</f>
        <v>0</v>
      </c>
      <c r="BG134" s="241">
        <f>IF(BG$32="",IF(BG$31="",(SUMIF(S!$HC$15:$HL$15,'Ciclo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Semaforico'!BG$30,O!$HC109:$HL109))*BG$31),(SUMIF(S!$HC$15:$HL$15,'Ciclo Semaforico'!BG$32,S!$HC109:$HL109)+SUMIF(N!$HC$15:$HL$15,'Ciclo Semaforico'!BG$32,N!$HC109:$HL109)+SUMIF(E!$HC$15:$HL$15,'Ciclo Semaforico'!BG$32,E!$HC109:$HL109)+SUMIF(O!$HC$15:$HL$15,'Ciclo Semaforico'!BG$32,O!$HC109:$HL109))-IF(BG$31="",(SUMIF(S!$HC$15:$HL$15,'Ciclo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Semaforico'!BG$30,O!$HC109:$HL109))*BG$31))</f>
        <v>0</v>
      </c>
      <c r="BH134" s="241">
        <f>IF(BH$32="",IF(BH$31="",(SUMIF(S!$HC$15:$HL$15,'Ciclo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Semaforico'!BH$30,O!$HC109:$HL109))*BH$31),(SUMIF(S!$HC$15:$HL$15,'Ciclo Semaforico'!BH$32,S!$HC109:$HL109)+SUMIF(N!$HC$15:$HL$15,'Ciclo Semaforico'!BH$32,N!$HC109:$HL109)+SUMIF(E!$HC$15:$HL$15,'Ciclo Semaforico'!BH$32,E!$HC109:$HL109)+SUMIF(O!$HC$15:$HL$15,'Ciclo Semaforico'!BH$32,O!$HC109:$HL109))-IF(BH$31="",(SUMIF(S!$HC$15:$HL$15,'Ciclo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Semaforico'!BH$30,O!$HC109:$HL109))*BH$31))</f>
        <v>0</v>
      </c>
      <c r="BI134" s="241">
        <f>IF(BI$32="",IF(BI$31="",(SUMIF(S!$HC$15:$HL$15,'Ciclo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Semaforico'!BI$30,O!$HC109:$HL109))*BI$31),(SUMIF(S!$HC$15:$HL$15,'Ciclo Semaforico'!BI$32,S!$HC109:$HL109)+SUMIF(N!$HC$15:$HL$15,'Ciclo Semaforico'!BI$32,N!$HC109:$HL109)+SUMIF(E!$HC$15:$HL$15,'Ciclo Semaforico'!BI$32,E!$HC109:$HL109)+SUMIF(O!$HC$15:$HL$15,'Ciclo Semaforico'!BI$32,O!$HC109:$HL109))-IF(BI$31="",(SUMIF(S!$HC$15:$HL$15,'Ciclo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Semaforico'!BI$30,O!$HC109:$HL109))*BI$31))</f>
        <v>0</v>
      </c>
      <c r="BJ134" s="242">
        <f>IF(BJ$32="",IF(BJ$31="",(SUMIF(S!$HC$15:$HL$15,'Ciclo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Semaforico'!BJ$30,O!$HC109:$HL109))*BJ$31),(SUMIF(S!$HC$15:$HL$15,'Ciclo Semaforico'!BJ$32,S!$HC109:$HL109)+SUMIF(N!$HC$15:$HL$15,'Ciclo Semaforico'!BJ$32,N!$HC109:$HL109)+SUMIF(E!$HC$15:$HL$15,'Ciclo Semaforico'!BJ$32,E!$HC109:$HL109)+SUMIF(O!$HC$15:$HL$15,'Ciclo Semaforico'!BJ$32,O!$HC109:$HL109))-IF(BJ$31="",(SUMIF(S!$HC$15:$HL$15,'Ciclo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Semaforico'!BJ$30,O!$HC109:$HL109))*BJ$31))</f>
        <v>0</v>
      </c>
      <c r="BK134" s="240">
        <f>IF(BK$32="",IF(BK$31="",(SUMIF(S!$HC$15:$HL$15,'Ciclo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Semaforico'!BK$30,O!$HC109:$HL109))*BK$31),(SUMIF(S!$HC$15:$HL$15,'Ciclo Semaforico'!BK$32,S!$HC109:$HL109)+SUMIF(N!$HC$15:$HL$15,'Ciclo Semaforico'!BK$32,N!$HC109:$HL109)+SUMIF(E!$HC$15:$HL$15,'Ciclo Semaforico'!BK$32,E!$HC109:$HL109)+SUMIF(O!$HC$15:$HL$15,'Ciclo Semaforico'!BK$32,O!$HC109:$HL109))-IF(BK$31="",(SUMIF(S!$HC$15:$HL$15,'Ciclo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Semaforico'!BK$30,O!$HC109:$HL109))*BK$31))</f>
        <v>0</v>
      </c>
      <c r="BL134" s="241">
        <f>IF(BL$32="",IF(BL$31="",(SUMIF(S!$HC$15:$HL$15,'Ciclo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Semaforico'!BL$30,O!$HC109:$HL109))*BL$31),(SUMIF(S!$HC$15:$HL$15,'Ciclo Semaforico'!BL$32,S!$HC109:$HL109)+SUMIF(N!$HC$15:$HL$15,'Ciclo Semaforico'!BL$32,N!$HC109:$HL109)+SUMIF(E!$HC$15:$HL$15,'Ciclo Semaforico'!BL$32,E!$HC109:$HL109)+SUMIF(O!$HC$15:$HL$15,'Ciclo Semaforico'!BL$32,O!$HC109:$HL109))-IF(BL$31="",(SUMIF(S!$HC$15:$HL$15,'Ciclo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Semaforico'!BL$30,O!$HC109:$HL109))*BL$31))</f>
        <v>0</v>
      </c>
      <c r="BM134" s="241">
        <f>IF(BM$32="",IF(BM$31="",(SUMIF(S!$HC$15:$HL$15,'Ciclo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Semaforico'!BM$30,O!$HC109:$HL109))*BM$31),(SUMIF(S!$HC$15:$HL$15,'Ciclo Semaforico'!BM$32,S!$HC109:$HL109)+SUMIF(N!$HC$15:$HL$15,'Ciclo Semaforico'!BM$32,N!$HC109:$HL109)+SUMIF(E!$HC$15:$HL$15,'Ciclo Semaforico'!BM$32,E!$HC109:$HL109)+SUMIF(O!$HC$15:$HL$15,'Ciclo Semaforico'!BM$32,O!$HC109:$HL109))-IF(BM$31="",(SUMIF(S!$HC$15:$HL$15,'Ciclo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Semaforico'!BM$30,O!$HC109:$HL109))*BM$31))</f>
        <v>0</v>
      </c>
      <c r="BN134" s="241">
        <f>IF(BN$32="",IF(BN$31="",(SUMIF(S!$HC$15:$HL$15,'Ciclo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Semaforico'!BN$30,O!$HC109:$HL109))*BN$31),(SUMIF(S!$HC$15:$HL$15,'Ciclo Semaforico'!BN$32,S!$HC109:$HL109)+SUMIF(N!$HC$15:$HL$15,'Ciclo Semaforico'!BN$32,N!$HC109:$HL109)+SUMIF(E!$HC$15:$HL$15,'Ciclo Semaforico'!BN$32,E!$HC109:$HL109)+SUMIF(O!$HC$15:$HL$15,'Ciclo Semaforico'!BN$32,O!$HC109:$HL109))-IF(BN$31="",(SUMIF(S!$HC$15:$HL$15,'Ciclo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Semaforico'!BN$30,O!$HC109:$HL109))*BN$31))</f>
        <v>0</v>
      </c>
      <c r="BO134" s="241">
        <f>IF(BO$32="",IF(BO$31="",(SUMIF(S!$HC$15:$HL$15,'Ciclo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Semaforico'!BO$30,O!$HC109:$HL109))*BO$31),(SUMIF(S!$HC$15:$HL$15,'Ciclo Semaforico'!BO$32,S!$HC109:$HL109)+SUMIF(N!$HC$15:$HL$15,'Ciclo Semaforico'!BO$32,N!$HC109:$HL109)+SUMIF(E!$HC$15:$HL$15,'Ciclo Semaforico'!BO$32,E!$HC109:$HL109)+SUMIF(O!$HC$15:$HL$15,'Ciclo Semaforico'!BO$32,O!$HC109:$HL109))-IF(BO$31="",(SUMIF(S!$HC$15:$HL$15,'Ciclo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Semaforico'!BO$30,O!$HC109:$HL109))*BO$31))</f>
        <v>0</v>
      </c>
      <c r="BP134" s="241">
        <f>IF(BP$32="",IF(BP$31="",(SUMIF(S!$HC$15:$HL$15,'Ciclo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Semaforico'!BP$30,O!$HC109:$HL109))*BP$31),(SUMIF(S!$HC$15:$HL$15,'Ciclo Semaforico'!BP$32,S!$HC109:$HL109)+SUMIF(N!$HC$15:$HL$15,'Ciclo Semaforico'!BP$32,N!$HC109:$HL109)+SUMIF(E!$HC$15:$HL$15,'Ciclo Semaforico'!BP$32,E!$HC109:$HL109)+SUMIF(O!$HC$15:$HL$15,'Ciclo Semaforico'!BP$32,O!$HC109:$HL109))-IF(BP$31="",(SUMIF(S!$HC$15:$HL$15,'Ciclo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Semaforico'!BP$30,O!$HC109:$HL109))*BP$31))</f>
        <v>0</v>
      </c>
      <c r="BQ134" s="241">
        <f>IF(BQ$32="",IF(BQ$31="",(SUMIF(S!$HC$15:$HL$15,'Ciclo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Semaforico'!BQ$30,O!$HC109:$HL109))*BQ$31),(SUMIF(S!$HC$15:$HL$15,'Ciclo Semaforico'!BQ$32,S!$HC109:$HL109)+SUMIF(N!$HC$15:$HL$15,'Ciclo Semaforico'!BQ$32,N!$HC109:$HL109)+SUMIF(E!$HC$15:$HL$15,'Ciclo Semaforico'!BQ$32,E!$HC109:$HL109)+SUMIF(O!$HC$15:$HL$15,'Ciclo Semaforico'!BQ$32,O!$HC109:$HL109))-IF(BQ$31="",(SUMIF(S!$HC$15:$HL$15,'Ciclo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Semaforico'!BQ$30,O!$HC109:$HL109))*BQ$31))</f>
        <v>0</v>
      </c>
      <c r="BR134" s="241">
        <f>IF(BR$32="",IF(BR$31="",(SUMIF(S!$HC$15:$HL$15,'Ciclo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Semaforico'!BR$30,O!$HC109:$HL109))*BR$31),(SUMIF(S!$HC$15:$HL$15,'Ciclo Semaforico'!BR$32,S!$HC109:$HL109)+SUMIF(N!$HC$15:$HL$15,'Ciclo Semaforico'!BR$32,N!$HC109:$HL109)+SUMIF(E!$HC$15:$HL$15,'Ciclo Semaforico'!BR$32,E!$HC109:$HL109)+SUMIF(O!$HC$15:$HL$15,'Ciclo Semaforico'!BR$32,O!$HC109:$HL109))-IF(BR$31="",(SUMIF(S!$HC$15:$HL$15,'Ciclo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Semaforico'!BR$30,O!$HC109:$HL109))*BR$31))</f>
        <v>0</v>
      </c>
      <c r="BS134" s="241">
        <f>IF(BS$32="",IF(BS$31="",(SUMIF(S!$HC$15:$HL$15,'Ciclo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Semaforico'!BS$30,O!$HC109:$HL109))*BS$31),(SUMIF(S!$HC$15:$HL$15,'Ciclo Semaforico'!BS$32,S!$HC109:$HL109)+SUMIF(N!$HC$15:$HL$15,'Ciclo Semaforico'!BS$32,N!$HC109:$HL109)+SUMIF(E!$HC$15:$HL$15,'Ciclo Semaforico'!BS$32,E!$HC109:$HL109)+SUMIF(O!$HC$15:$HL$15,'Ciclo Semaforico'!BS$32,O!$HC109:$HL109))-IF(BS$31="",(SUMIF(S!$HC$15:$HL$15,'Ciclo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Semaforico'!BS$30,O!$HC109:$HL109))*BS$31))</f>
        <v>0</v>
      </c>
      <c r="BT134" s="241">
        <f>IF(BT$32="",IF(BT$31="",(SUMIF(S!$HC$15:$HL$15,'Ciclo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Semaforico'!BT$30,O!$HC109:$HL109))*BT$31),(SUMIF(S!$HC$15:$HL$15,'Ciclo Semaforico'!BT$32,S!$HC109:$HL109)+SUMIF(N!$HC$15:$HL$15,'Ciclo Semaforico'!BT$32,N!$HC109:$HL109)+SUMIF(E!$HC$15:$HL$15,'Ciclo Semaforico'!BT$32,E!$HC109:$HL109)+SUMIF(O!$HC$15:$HL$15,'Ciclo Semaforico'!BT$32,O!$HC109:$HL109))-IF(BT$31="",(SUMIF(S!$HC$15:$HL$15,'Ciclo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Semaforico'!BT$30,O!$HC109:$HL109))*BT$31))</f>
        <v>0</v>
      </c>
      <c r="BU134" s="241">
        <f>IF(BU$32="",IF(BU$31="",(SUMIF(S!$HC$15:$HL$15,'Ciclo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Semaforico'!BU$30,O!$HC109:$HL109))*BU$31),(SUMIF(S!$HC$15:$HL$15,'Ciclo Semaforico'!BU$32,S!$HC109:$HL109)+SUMIF(N!$HC$15:$HL$15,'Ciclo Semaforico'!BU$32,N!$HC109:$HL109)+SUMIF(E!$HC$15:$HL$15,'Ciclo Semaforico'!BU$32,E!$HC109:$HL109)+SUMIF(O!$HC$15:$HL$15,'Ciclo Semaforico'!BU$32,O!$HC109:$HL109))-IF(BU$31="",(SUMIF(S!$HC$15:$HL$15,'Ciclo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Semaforico'!BU$30,O!$HC109:$HL109))*BU$31))</f>
        <v>0</v>
      </c>
      <c r="BV134" s="242">
        <f>IF(BV$32="",IF(BV$31="",(SUMIF(S!$HC$15:$HL$15,'Ciclo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Semaforico'!BV$30,O!$HC109:$HL109))*BV$31),(SUMIF(S!$HC$15:$HL$15,'Ciclo Semaforico'!BV$32,S!$HC109:$HL109)+SUMIF(N!$HC$15:$HL$15,'Ciclo Semaforico'!BV$32,N!$HC109:$HL109)+SUMIF(E!$HC$15:$HL$15,'Ciclo Semaforico'!BV$32,E!$HC109:$HL109)+SUMIF(O!$HC$15:$HL$15,'Ciclo Semaforico'!BV$32,O!$HC109:$HL109))-IF(BV$31="",(SUMIF(S!$HC$15:$HL$15,'Ciclo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Semaforico'!BV$30,O!$HC109:$HL109))*BV$31))</f>
        <v>0</v>
      </c>
      <c r="BW134" s="240">
        <f>IF(BW$32="",IF(BW$31="",(SUMIF(S!$HC$15:$HL$15,'Ciclo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Semaforico'!BW$30,O!$HC109:$HL109))*BW$31),(SUMIF(S!$HC$15:$HL$15,'Ciclo Semaforico'!BW$32,S!$HC109:$HL109)+SUMIF(N!$HC$15:$HL$15,'Ciclo Semaforico'!BW$32,N!$HC109:$HL109)+SUMIF(E!$HC$15:$HL$15,'Ciclo Semaforico'!BW$32,E!$HC109:$HL109)+SUMIF(O!$HC$15:$HL$15,'Ciclo Semaforico'!BW$32,O!$HC109:$HL109))-IF(BW$31="",(SUMIF(S!$HC$15:$HL$15,'Ciclo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Semaforico'!BW$30,O!$HC109:$HL109))*BW$31))</f>
        <v>0</v>
      </c>
      <c r="BX134" s="241">
        <f>IF(BX$32="",IF(BX$31="",(SUMIF(S!$HC$15:$HL$15,'Ciclo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Semaforico'!BX$30,O!$HC109:$HL109))*BX$31),(SUMIF(S!$HC$15:$HL$15,'Ciclo Semaforico'!BX$32,S!$HC109:$HL109)+SUMIF(N!$HC$15:$HL$15,'Ciclo Semaforico'!BX$32,N!$HC109:$HL109)+SUMIF(E!$HC$15:$HL$15,'Ciclo Semaforico'!BX$32,E!$HC109:$HL109)+SUMIF(O!$HC$15:$HL$15,'Ciclo Semaforico'!BX$32,O!$HC109:$HL109))-IF(BX$31="",(SUMIF(S!$HC$15:$HL$15,'Ciclo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Semaforico'!BX$30,O!$HC109:$HL109))*BX$31))</f>
        <v>0</v>
      </c>
      <c r="BY134" s="241">
        <f>IF(BY$32="",IF(BY$31="",(SUMIF(S!$HC$15:$HL$15,'Ciclo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Semaforico'!BY$30,O!$HC109:$HL109))*BY$31),(SUMIF(S!$HC$15:$HL$15,'Ciclo Semaforico'!BY$32,S!$HC109:$HL109)+SUMIF(N!$HC$15:$HL$15,'Ciclo Semaforico'!BY$32,N!$HC109:$HL109)+SUMIF(E!$HC$15:$HL$15,'Ciclo Semaforico'!BY$32,E!$HC109:$HL109)+SUMIF(O!$HC$15:$HL$15,'Ciclo Semaforico'!BY$32,O!$HC109:$HL109))-IF(BY$31="",(SUMIF(S!$HC$15:$HL$15,'Ciclo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Semaforico'!BY$30,O!$HC109:$HL109))*BY$31))</f>
        <v>0</v>
      </c>
      <c r="BZ134" s="241">
        <f>IF(BZ$32="",IF(BZ$31="",(SUMIF(S!$HC$15:$HL$15,'Ciclo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Semaforico'!BZ$30,O!$HC109:$HL109))*BZ$31),(SUMIF(S!$HC$15:$HL$15,'Ciclo Semaforico'!BZ$32,S!$HC109:$HL109)+SUMIF(N!$HC$15:$HL$15,'Ciclo Semaforico'!BZ$32,N!$HC109:$HL109)+SUMIF(E!$HC$15:$HL$15,'Ciclo Semaforico'!BZ$32,E!$HC109:$HL109)+SUMIF(O!$HC$15:$HL$15,'Ciclo Semaforico'!BZ$32,O!$HC109:$HL109))-IF(BZ$31="",(SUMIF(S!$HC$15:$HL$15,'Ciclo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Semaforico'!BZ$30,O!$HC109:$HL109))*BZ$31))</f>
        <v>0</v>
      </c>
      <c r="CA134" s="241">
        <f>IF(CA$32="",IF(CA$31="",(SUMIF(S!$HC$15:$HL$15,'Ciclo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Semaforico'!CA$30,O!$HC109:$HL109))*CA$31),(SUMIF(S!$HC$15:$HL$15,'Ciclo Semaforico'!CA$32,S!$HC109:$HL109)+SUMIF(N!$HC$15:$HL$15,'Ciclo Semaforico'!CA$32,N!$HC109:$HL109)+SUMIF(E!$HC$15:$HL$15,'Ciclo Semaforico'!CA$32,E!$HC109:$HL109)+SUMIF(O!$HC$15:$HL$15,'Ciclo Semaforico'!CA$32,O!$HC109:$HL109))-IF(CA$31="",(SUMIF(S!$HC$15:$HL$15,'Ciclo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Semaforico'!CA$30,O!$HC109:$HL109))*CA$31))</f>
        <v>0</v>
      </c>
      <c r="CB134" s="241">
        <f>IF(CB$32="",IF(CB$31="",(SUMIF(S!$HC$15:$HL$15,'Ciclo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Semaforico'!CB$30,O!$HC109:$HL109))*CB$31),(SUMIF(S!$HC$15:$HL$15,'Ciclo Semaforico'!CB$32,S!$HC109:$HL109)+SUMIF(N!$HC$15:$HL$15,'Ciclo Semaforico'!CB$32,N!$HC109:$HL109)+SUMIF(E!$HC$15:$HL$15,'Ciclo Semaforico'!CB$32,E!$HC109:$HL109)+SUMIF(O!$HC$15:$HL$15,'Ciclo Semaforico'!CB$32,O!$HC109:$HL109))-IF(CB$31="",(SUMIF(S!$HC$15:$HL$15,'Ciclo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Semaforico'!CB$30,O!$HC109:$HL109))*CB$31))</f>
        <v>0</v>
      </c>
      <c r="CC134" s="241">
        <f>IF(CC$32="",IF(CC$31="",(SUMIF(S!$HC$15:$HL$15,'Ciclo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Semaforico'!CC$30,O!$HC109:$HL109))*CC$31),(SUMIF(S!$HC$15:$HL$15,'Ciclo Semaforico'!CC$32,S!$HC109:$HL109)+SUMIF(N!$HC$15:$HL$15,'Ciclo Semaforico'!CC$32,N!$HC109:$HL109)+SUMIF(E!$HC$15:$HL$15,'Ciclo Semaforico'!CC$32,E!$HC109:$HL109)+SUMIF(O!$HC$15:$HL$15,'Ciclo Semaforico'!CC$32,O!$HC109:$HL109))-IF(CC$31="",(SUMIF(S!$HC$15:$HL$15,'Ciclo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Semaforico'!CC$30,O!$HC109:$HL109))*CC$31))</f>
        <v>0</v>
      </c>
      <c r="CD134" s="241">
        <f>IF(CD$32="",IF(CD$31="",(SUMIF(S!$HC$15:$HL$15,'Ciclo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Semaforico'!CD$30,O!$HC109:$HL109))*CD$31),(SUMIF(S!$HC$15:$HL$15,'Ciclo Semaforico'!CD$32,S!$HC109:$HL109)+SUMIF(N!$HC$15:$HL$15,'Ciclo Semaforico'!CD$32,N!$HC109:$HL109)+SUMIF(E!$HC$15:$HL$15,'Ciclo Semaforico'!CD$32,E!$HC109:$HL109)+SUMIF(O!$HC$15:$HL$15,'Ciclo Semaforico'!CD$32,O!$HC109:$HL109))-IF(CD$31="",(SUMIF(S!$HC$15:$HL$15,'Ciclo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Semaforico'!CD$30,O!$HC109:$HL109))*CD$31))</f>
        <v>0</v>
      </c>
      <c r="CE134" s="241">
        <f>IF(CE$32="",IF(CE$31="",(SUMIF(S!$HC$15:$HL$15,'Ciclo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Semaforico'!CE$30,O!$HC109:$HL109))*CE$31),(SUMIF(S!$HC$15:$HL$15,'Ciclo Semaforico'!CE$32,S!$HC109:$HL109)+SUMIF(N!$HC$15:$HL$15,'Ciclo Semaforico'!CE$32,N!$HC109:$HL109)+SUMIF(E!$HC$15:$HL$15,'Ciclo Semaforico'!CE$32,E!$HC109:$HL109)+SUMIF(O!$HC$15:$HL$15,'Ciclo Semaforico'!CE$32,O!$HC109:$HL109))-IF(CE$31="",(SUMIF(S!$HC$15:$HL$15,'Ciclo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Semaforico'!CE$30,O!$HC109:$HL109))*CE$31))</f>
        <v>0</v>
      </c>
      <c r="CF134" s="241">
        <f>IF(CF$32="",IF(CF$31="",(SUMIF(S!$HC$15:$HL$15,'Ciclo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Semaforico'!CF$30,O!$HC109:$HL109))*CF$31),(SUMIF(S!$HC$15:$HL$15,'Ciclo Semaforico'!CF$32,S!$HC109:$HL109)+SUMIF(N!$HC$15:$HL$15,'Ciclo Semaforico'!CF$32,N!$HC109:$HL109)+SUMIF(E!$HC$15:$HL$15,'Ciclo Semaforico'!CF$32,E!$HC109:$HL109)+SUMIF(O!$HC$15:$HL$15,'Ciclo Semaforico'!CF$32,O!$HC109:$HL109))-IF(CF$31="",(SUMIF(S!$HC$15:$HL$15,'Ciclo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Semaforico'!CF$30,O!$HC109:$HL109))*CF$31))</f>
        <v>0</v>
      </c>
      <c r="CG134" s="241">
        <f>IF(CG$32="",IF(CG$31="",(SUMIF(S!$HC$15:$HL$15,'Ciclo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Semaforico'!CG$30,O!$HC109:$HL109))*CG$31),(SUMIF(S!$HC$15:$HL$15,'Ciclo Semaforico'!CG$32,S!$HC109:$HL109)+SUMIF(N!$HC$15:$HL$15,'Ciclo Semaforico'!CG$32,N!$HC109:$HL109)+SUMIF(E!$HC$15:$HL$15,'Ciclo Semaforico'!CG$32,E!$HC109:$HL109)+SUMIF(O!$HC$15:$HL$15,'Ciclo Semaforico'!CG$32,O!$HC109:$HL109))-IF(CG$31="",(SUMIF(S!$HC$15:$HL$15,'Ciclo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Semaforico'!CG$30,O!$HC109:$HL109))*CG$31))</f>
        <v>0</v>
      </c>
      <c r="CH134" s="242">
        <f>IF(CH$32="",IF(CH$31="",(SUMIF(S!$HC$15:$HL$15,'Ciclo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Semaforico'!CH$30,O!$HC109:$HL109))*CH$31),(SUMIF(S!$HC$15:$HL$15,'Ciclo Semaforico'!CH$32,S!$HC109:$HL109)+SUMIF(N!$HC$15:$HL$15,'Ciclo Semaforico'!CH$32,N!$HC109:$HL109)+SUMIF(E!$HC$15:$HL$15,'Ciclo Semaforico'!CH$32,E!$HC109:$HL109)+SUMIF(O!$HC$15:$HL$15,'Ciclo Semaforico'!CH$32,O!$HC109:$HL109))-IF(CH$31="",(SUMIF(S!$HC$15:$HL$15,'Ciclo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Semaforico'!CH$30,O!$HC109:$HL109))*CH$31))</f>
        <v>0</v>
      </c>
      <c r="CI134" s="240" t="e">
        <f t="shared" si="339"/>
        <v>#REF!</v>
      </c>
      <c r="CJ134" s="241" t="e">
        <f t="shared" si="340"/>
        <v>#REF!</v>
      </c>
      <c r="CK134" s="241" t="e">
        <f t="shared" si="341"/>
        <v>#REF!</v>
      </c>
      <c r="CL134" s="241" t="e">
        <f t="shared" si="342"/>
        <v>#REF!</v>
      </c>
      <c r="CM134" s="241" t="e">
        <f t="shared" si="343"/>
        <v>#REF!</v>
      </c>
      <c r="CN134" s="241" t="e">
        <f t="shared" si="344"/>
        <v>#REF!</v>
      </c>
      <c r="CO134" s="241" t="e">
        <f t="shared" si="345"/>
        <v>#REF!</v>
      </c>
      <c r="CP134" s="241" t="e">
        <f t="shared" si="346"/>
        <v>#REF!</v>
      </c>
      <c r="CQ134" s="241" t="e">
        <f t="shared" si="347"/>
        <v>#REF!</v>
      </c>
      <c r="CR134" s="241" t="e">
        <f t="shared" si="348"/>
        <v>#REF!</v>
      </c>
      <c r="CS134" s="241" t="e">
        <f t="shared" si="349"/>
        <v>#REF!</v>
      </c>
      <c r="CT134" s="242">
        <f t="shared" si="350"/>
        <v>0</v>
      </c>
      <c r="CU134" s="240" t="e">
        <f t="shared" si="351"/>
        <v>#REF!</v>
      </c>
      <c r="CV134" s="241" t="e">
        <f t="shared" si="352"/>
        <v>#REF!</v>
      </c>
      <c r="CW134" s="241" t="e">
        <f t="shared" si="353"/>
        <v>#REF!</v>
      </c>
      <c r="CX134" s="241">
        <f t="shared" si="354"/>
        <v>0</v>
      </c>
      <c r="CY134" s="241">
        <f t="shared" si="355"/>
        <v>0</v>
      </c>
      <c r="CZ134" s="241">
        <f t="shared" si="356"/>
        <v>0</v>
      </c>
      <c r="DA134" s="241">
        <f t="shared" si="357"/>
        <v>0</v>
      </c>
      <c r="DB134" s="241">
        <f t="shared" si="358"/>
        <v>0</v>
      </c>
      <c r="DC134" s="241">
        <f t="shared" si="359"/>
        <v>0</v>
      </c>
      <c r="DD134" s="241">
        <f t="shared" si="360"/>
        <v>0</v>
      </c>
      <c r="DE134" s="241">
        <f t="shared" si="361"/>
        <v>0</v>
      </c>
      <c r="DF134" s="242">
        <f t="shared" si="362"/>
        <v>0</v>
      </c>
      <c r="DG134" s="240">
        <f t="shared" si="363"/>
        <v>0</v>
      </c>
      <c r="DH134" s="241">
        <f t="shared" si="364"/>
        <v>0</v>
      </c>
      <c r="DI134" s="241">
        <f t="shared" si="365"/>
        <v>0</v>
      </c>
      <c r="DJ134" s="241">
        <f t="shared" si="366"/>
        <v>0</v>
      </c>
      <c r="DK134" s="241">
        <f t="shared" si="367"/>
        <v>0</v>
      </c>
      <c r="DL134" s="241">
        <f t="shared" si="368"/>
        <v>0</v>
      </c>
      <c r="DM134" s="241">
        <f t="shared" si="369"/>
        <v>0</v>
      </c>
      <c r="DN134" s="241">
        <f t="shared" si="370"/>
        <v>0</v>
      </c>
      <c r="DO134" s="241">
        <f t="shared" si="371"/>
        <v>0</v>
      </c>
      <c r="DP134" s="241">
        <f t="shared" si="372"/>
        <v>0</v>
      </c>
      <c r="DQ134" s="241">
        <f t="shared" si="373"/>
        <v>0</v>
      </c>
      <c r="DR134" s="242">
        <f t="shared" si="374"/>
        <v>0</v>
      </c>
      <c r="DS134" s="240">
        <f t="shared" si="375"/>
        <v>0</v>
      </c>
      <c r="DT134" s="241">
        <f t="shared" si="376"/>
        <v>0</v>
      </c>
      <c r="DU134" s="241">
        <f t="shared" si="377"/>
        <v>0</v>
      </c>
      <c r="DV134" s="241">
        <f t="shared" si="378"/>
        <v>0</v>
      </c>
      <c r="DW134" s="241">
        <f t="shared" si="379"/>
        <v>0</v>
      </c>
      <c r="DX134" s="241">
        <f t="shared" si="380"/>
        <v>0</v>
      </c>
      <c r="DY134" s="241">
        <f t="shared" si="381"/>
        <v>0</v>
      </c>
      <c r="DZ134" s="241">
        <f t="shared" si="382"/>
        <v>0</v>
      </c>
      <c r="EA134" s="241">
        <f t="shared" si="383"/>
        <v>0</v>
      </c>
      <c r="EB134" s="241">
        <f t="shared" si="384"/>
        <v>0</v>
      </c>
      <c r="EC134" s="241">
        <f t="shared" si="385"/>
        <v>0</v>
      </c>
      <c r="ED134" s="242">
        <f t="shared" si="386"/>
        <v>0</v>
      </c>
      <c r="EE134" s="240">
        <f t="shared" si="387"/>
        <v>0</v>
      </c>
      <c r="EF134" s="241">
        <f t="shared" si="388"/>
        <v>0</v>
      </c>
      <c r="EG134" s="241">
        <f t="shared" si="389"/>
        <v>0</v>
      </c>
      <c r="EH134" s="241">
        <f t="shared" si="390"/>
        <v>0</v>
      </c>
      <c r="EI134" s="241">
        <f t="shared" si="391"/>
        <v>0</v>
      </c>
      <c r="EJ134" s="241">
        <f t="shared" si="392"/>
        <v>0</v>
      </c>
      <c r="EK134" s="241">
        <f t="shared" si="393"/>
        <v>0</v>
      </c>
      <c r="EL134" s="241">
        <f t="shared" si="394"/>
        <v>0</v>
      </c>
      <c r="EM134" s="241">
        <f t="shared" si="395"/>
        <v>0</v>
      </c>
      <c r="EN134" s="241">
        <f t="shared" si="396"/>
        <v>0</v>
      </c>
      <c r="EO134" s="241">
        <f t="shared" si="397"/>
        <v>0</v>
      </c>
      <c r="EP134" s="242">
        <f t="shared" si="398"/>
        <v>0</v>
      </c>
      <c r="EQ134" s="251" t="e">
        <f t="shared" si="399"/>
        <v>#REF!</v>
      </c>
      <c r="ER134" s="252" t="e">
        <f t="shared" si="400"/>
        <v>#REF!</v>
      </c>
      <c r="ES134" s="252" t="e">
        <f t="shared" si="401"/>
        <v>#REF!</v>
      </c>
      <c r="ET134" s="252" t="e">
        <f t="shared" si="402"/>
        <v>#REF!</v>
      </c>
      <c r="EU134" s="252" t="e">
        <f t="shared" si="403"/>
        <v>#REF!</v>
      </c>
      <c r="EV134" s="252" t="e">
        <f t="shared" si="404"/>
        <v>#REF!</v>
      </c>
      <c r="EW134" s="252" t="e">
        <f t="shared" si="405"/>
        <v>#REF!</v>
      </c>
      <c r="EX134" s="252" t="e">
        <f t="shared" si="406"/>
        <v>#REF!</v>
      </c>
      <c r="EY134" s="252" t="e">
        <f t="shared" si="407"/>
        <v>#REF!</v>
      </c>
      <c r="EZ134" s="252" t="e">
        <f t="shared" si="408"/>
        <v>#REF!</v>
      </c>
      <c r="FA134" s="252" t="e">
        <f t="shared" si="409"/>
        <v>#REF!</v>
      </c>
      <c r="FB134" s="253" t="str">
        <f t="shared" si="410"/>
        <v/>
      </c>
      <c r="FC134" s="251" t="e">
        <f t="shared" si="411"/>
        <v>#REF!</v>
      </c>
      <c r="FD134" s="252" t="e">
        <f t="shared" si="412"/>
        <v>#REF!</v>
      </c>
      <c r="FE134" s="252" t="e">
        <f t="shared" si="413"/>
        <v>#REF!</v>
      </c>
      <c r="FF134" s="252" t="str">
        <f t="shared" si="414"/>
        <v/>
      </c>
      <c r="FG134" s="252" t="str">
        <f t="shared" si="415"/>
        <v/>
      </c>
      <c r="FH134" s="252" t="str">
        <f t="shared" si="416"/>
        <v/>
      </c>
      <c r="FI134" s="252" t="str">
        <f t="shared" si="417"/>
        <v/>
      </c>
      <c r="FJ134" s="252" t="str">
        <f t="shared" si="418"/>
        <v/>
      </c>
      <c r="FK134" s="252" t="str">
        <f t="shared" si="419"/>
        <v/>
      </c>
      <c r="FL134" s="252" t="str">
        <f t="shared" si="420"/>
        <v/>
      </c>
      <c r="FM134" s="252" t="str">
        <f t="shared" si="421"/>
        <v/>
      </c>
      <c r="FN134" s="253" t="str">
        <f t="shared" si="422"/>
        <v/>
      </c>
      <c r="FO134" s="251" t="str">
        <f t="shared" si="423"/>
        <v/>
      </c>
      <c r="FP134" s="252" t="str">
        <f t="shared" si="424"/>
        <v/>
      </c>
      <c r="FQ134" s="252" t="str">
        <f t="shared" si="425"/>
        <v/>
      </c>
      <c r="FR134" s="252" t="str">
        <f t="shared" si="426"/>
        <v/>
      </c>
      <c r="FS134" s="252" t="str">
        <f t="shared" si="427"/>
        <v/>
      </c>
      <c r="FT134" s="252" t="str">
        <f t="shared" si="428"/>
        <v/>
      </c>
      <c r="FU134" s="252" t="str">
        <f t="shared" si="429"/>
        <v/>
      </c>
      <c r="FV134" s="252" t="str">
        <f t="shared" si="430"/>
        <v/>
      </c>
      <c r="FW134" s="252" t="str">
        <f t="shared" si="431"/>
        <v/>
      </c>
      <c r="FX134" s="252" t="str">
        <f t="shared" si="432"/>
        <v/>
      </c>
      <c r="FY134" s="252" t="str">
        <f t="shared" si="433"/>
        <v/>
      </c>
      <c r="FZ134" s="253" t="str">
        <f t="shared" si="434"/>
        <v/>
      </c>
      <c r="GA134" s="251" t="str">
        <f t="shared" si="435"/>
        <v/>
      </c>
      <c r="GB134" s="252" t="str">
        <f t="shared" si="436"/>
        <v/>
      </c>
      <c r="GC134" s="252" t="str">
        <f t="shared" si="437"/>
        <v/>
      </c>
      <c r="GD134" s="252" t="str">
        <f t="shared" si="438"/>
        <v/>
      </c>
      <c r="GE134" s="252" t="str">
        <f t="shared" si="439"/>
        <v/>
      </c>
      <c r="GF134" s="252" t="str">
        <f t="shared" si="440"/>
        <v/>
      </c>
      <c r="GG134" s="252" t="str">
        <f t="shared" si="441"/>
        <v/>
      </c>
      <c r="GH134" s="252" t="str">
        <f t="shared" si="442"/>
        <v/>
      </c>
      <c r="GI134" s="252" t="str">
        <f t="shared" si="443"/>
        <v/>
      </c>
      <c r="GJ134" s="252" t="str">
        <f t="shared" si="444"/>
        <v/>
      </c>
      <c r="GK134" s="252" t="str">
        <f t="shared" si="445"/>
        <v/>
      </c>
      <c r="GL134" s="253" t="str">
        <f t="shared" si="446"/>
        <v/>
      </c>
      <c r="GM134" s="251" t="str">
        <f t="shared" si="447"/>
        <v/>
      </c>
      <c r="GN134" s="252" t="str">
        <f t="shared" si="448"/>
        <v/>
      </c>
      <c r="GO134" s="252" t="str">
        <f t="shared" si="449"/>
        <v/>
      </c>
      <c r="GP134" s="252" t="str">
        <f t="shared" si="450"/>
        <v/>
      </c>
      <c r="GQ134" s="252" t="str">
        <f t="shared" si="451"/>
        <v/>
      </c>
      <c r="GR134" s="252" t="str">
        <f t="shared" si="452"/>
        <v/>
      </c>
      <c r="GS134" s="252" t="str">
        <f t="shared" si="453"/>
        <v/>
      </c>
      <c r="GT134" s="252" t="str">
        <f t="shared" si="454"/>
        <v/>
      </c>
      <c r="GU134" s="252" t="str">
        <f t="shared" si="455"/>
        <v/>
      </c>
      <c r="GV134" s="252" t="str">
        <f t="shared" si="456"/>
        <v/>
      </c>
      <c r="GW134" s="252" t="str">
        <f t="shared" si="457"/>
        <v/>
      </c>
      <c r="GX134" s="253" t="str">
        <f t="shared" si="458"/>
        <v/>
      </c>
      <c r="GY134" s="248" t="e">
        <f t="shared" si="468"/>
        <v>#REF!</v>
      </c>
      <c r="GZ134" s="249" t="e">
        <f t="shared" si="468"/>
        <v>#REF!</v>
      </c>
      <c r="HA134" s="249">
        <f t="shared" si="468"/>
        <v>0</v>
      </c>
      <c r="HB134" s="249">
        <f t="shared" si="468"/>
        <v>0</v>
      </c>
      <c r="HC134" s="249">
        <f t="shared" si="468"/>
        <v>0</v>
      </c>
      <c r="HD134" s="249">
        <f t="shared" si="468"/>
        <v>0</v>
      </c>
      <c r="HE134" s="249">
        <f t="shared" si="468"/>
        <v>0</v>
      </c>
      <c r="HF134" s="250">
        <f t="shared" si="459"/>
        <v>0</v>
      </c>
      <c r="HG134" s="248" t="e">
        <f t="shared" si="469"/>
        <v>#REF!</v>
      </c>
      <c r="HH134" s="249" t="e">
        <f t="shared" si="469"/>
        <v>#REF!</v>
      </c>
      <c r="HI134" s="249">
        <f t="shared" si="469"/>
        <v>0</v>
      </c>
      <c r="HJ134" s="249">
        <f t="shared" si="469"/>
        <v>0</v>
      </c>
      <c r="HK134" s="249">
        <f t="shared" si="469"/>
        <v>0</v>
      </c>
      <c r="HL134" s="249">
        <f t="shared" si="469"/>
        <v>0</v>
      </c>
      <c r="HM134" s="249">
        <f t="shared" si="469"/>
        <v>0</v>
      </c>
      <c r="HN134" s="250">
        <f t="shared" si="469"/>
        <v>0</v>
      </c>
      <c r="HO134" s="248">
        <f t="shared" si="470"/>
        <v>0</v>
      </c>
      <c r="HP134" s="249">
        <f t="shared" si="470"/>
        <v>0</v>
      </c>
      <c r="HQ134" s="249">
        <f t="shared" si="470"/>
        <v>0</v>
      </c>
      <c r="HR134" s="249">
        <f t="shared" si="470"/>
        <v>0</v>
      </c>
      <c r="HS134" s="249">
        <f t="shared" si="470"/>
        <v>0</v>
      </c>
      <c r="HT134" s="249">
        <f t="shared" si="470"/>
        <v>0</v>
      </c>
      <c r="HU134" s="249">
        <f t="shared" si="470"/>
        <v>0</v>
      </c>
      <c r="HV134" s="250">
        <f t="shared" si="470"/>
        <v>0</v>
      </c>
      <c r="HW134" s="248">
        <f t="shared" si="471"/>
        <v>0</v>
      </c>
      <c r="HX134" s="249">
        <f t="shared" si="471"/>
        <v>0</v>
      </c>
      <c r="HY134" s="249">
        <f t="shared" si="471"/>
        <v>0</v>
      </c>
      <c r="HZ134" s="249">
        <f t="shared" si="471"/>
        <v>0</v>
      </c>
      <c r="IA134" s="249">
        <f t="shared" si="471"/>
        <v>0</v>
      </c>
      <c r="IB134" s="249">
        <f t="shared" si="471"/>
        <v>0</v>
      </c>
      <c r="IC134" s="249">
        <f t="shared" si="471"/>
        <v>0</v>
      </c>
      <c r="ID134" s="250">
        <f t="shared" si="471"/>
        <v>0</v>
      </c>
      <c r="IE134" s="248">
        <f t="shared" si="472"/>
        <v>0</v>
      </c>
      <c r="IF134" s="249">
        <f t="shared" si="472"/>
        <v>0</v>
      </c>
      <c r="IG134" s="249">
        <f t="shared" si="472"/>
        <v>0</v>
      </c>
      <c r="IH134" s="249">
        <f t="shared" si="472"/>
        <v>0</v>
      </c>
      <c r="II134" s="249">
        <f t="shared" si="472"/>
        <v>0</v>
      </c>
      <c r="IJ134" s="249">
        <f t="shared" si="472"/>
        <v>0</v>
      </c>
      <c r="IK134" s="249">
        <f t="shared" si="472"/>
        <v>0</v>
      </c>
      <c r="IL134" s="250">
        <f t="shared" si="472"/>
        <v>0</v>
      </c>
      <c r="IM134" s="251" t="e">
        <f t="shared" si="203"/>
        <v>#REF!</v>
      </c>
      <c r="IN134" s="252" t="e">
        <f t="shared" si="204"/>
        <v>#REF!</v>
      </c>
      <c r="IO134" s="252">
        <f t="shared" si="205"/>
        <v>0</v>
      </c>
      <c r="IP134" s="252">
        <f t="shared" si="206"/>
        <v>0</v>
      </c>
      <c r="IQ134" s="253">
        <f t="shared" si="207"/>
        <v>0</v>
      </c>
      <c r="IR134" s="405" t="e">
        <f t="shared" si="473"/>
        <v>#REF!</v>
      </c>
      <c r="IS134" s="246">
        <f>+IZ134+JA134+JC134+JD134+JF134+JG134+JI134+JJ134</f>
        <v>10</v>
      </c>
      <c r="IT134" s="254" t="e">
        <f t="shared" si="464"/>
        <v>#REF!</v>
      </c>
      <c r="IU134" s="682">
        <v>1800</v>
      </c>
      <c r="IV134" s="410">
        <v>7</v>
      </c>
      <c r="IW134" s="666" t="s">
        <v>271</v>
      </c>
      <c r="IX134" s="667" t="e">
        <f t="shared" si="474"/>
        <v>#REF!</v>
      </c>
      <c r="IY134" s="668" t="e">
        <f t="shared" si="465"/>
        <v>#REF!</v>
      </c>
      <c r="IZ134" s="669">
        <v>3</v>
      </c>
      <c r="JA134" s="670">
        <v>2</v>
      </c>
      <c r="JB134" s="668" t="e">
        <f t="shared" si="466"/>
        <v>#REF!</v>
      </c>
      <c r="JC134" s="669">
        <f t="shared" si="476"/>
        <v>3</v>
      </c>
      <c r="JD134" s="670">
        <f t="shared" si="476"/>
        <v>2</v>
      </c>
      <c r="JE134" s="671" t="e">
        <f t="shared" si="467"/>
        <v>#REF!</v>
      </c>
      <c r="JF134" s="672"/>
      <c r="JG134" s="673"/>
      <c r="JH134" s="671"/>
      <c r="JI134" s="672"/>
      <c r="JJ134" s="673"/>
      <c r="JK134" s="419"/>
      <c r="JL134" s="420"/>
      <c r="JM134" s="421"/>
      <c r="JN134" s="680">
        <v>1</v>
      </c>
      <c r="JO134" s="680">
        <v>1</v>
      </c>
      <c r="JP134" s="680">
        <v>1</v>
      </c>
      <c r="JQ134" s="680">
        <v>1</v>
      </c>
      <c r="JR134" s="681">
        <v>1</v>
      </c>
      <c r="JS134" s="676" t="e">
        <f t="shared" si="477"/>
        <v>#REF!</v>
      </c>
    </row>
    <row r="135" spans="1:279" ht="20.100000000000001" hidden="1" customHeight="1">
      <c r="Y135" s="381" t="e">
        <f>N!IK110</f>
        <v>#REF!</v>
      </c>
      <c r="Z135" s="378" t="s">
        <v>103</v>
      </c>
      <c r="AA135" s="240" t="e">
        <f>IF(AA$32="",IF(AA$31="",(SUMIF(S!$HC$15:$HL$15,'Ciclo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Semaforico'!AA$30,O!$HC110:$HL110))*AA$31),(SUMIF(S!$HC$15:$HL$15,'Ciclo Semaforico'!AA$32,S!$HC110:$HL110)+SUMIF(N!$HC$15:$HL$15,'Ciclo Semaforico'!AA$32,N!$HC110:$HL110)+SUMIF(E!$HC$15:$HL$15,'Ciclo Semaforico'!AA$32,E!$HC110:$HL110)+SUMIF(O!$HC$15:$HL$15,'Ciclo Semaforico'!AA$32,O!$HC110:$HL110))-IF(AA$31="",(SUMIF(S!$HC$15:$HL$15,'Ciclo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Semaforico'!AA$30,O!$HC110:$HL110))*AA$31))</f>
        <v>#REF!</v>
      </c>
      <c r="AB135" s="241" t="e">
        <f>IF(AB$32="",IF(AB$31="",(SUMIF(S!$HC$15:$HL$15,'Ciclo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Semaforico'!AB$30,O!$HC110:$HL110))*AB$31),(SUMIF(S!$HC$15:$HL$15,'Ciclo Semaforico'!AB$32,S!$HC110:$HL110)+SUMIF(N!$HC$15:$HL$15,'Ciclo Semaforico'!AB$32,N!$HC110:$HL110)+SUMIF(E!$HC$15:$HL$15,'Ciclo Semaforico'!AB$32,E!$HC110:$HL110)+SUMIF(O!$HC$15:$HL$15,'Ciclo Semaforico'!AB$32,O!$HC110:$HL110))-IF(AB$31="",(SUMIF(S!$HC$15:$HL$15,'Ciclo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Semaforico'!AB$30,O!$HC110:$HL110))*AB$31))</f>
        <v>#REF!</v>
      </c>
      <c r="AC135" s="241" t="e">
        <f>IF(AC$32="",IF(AC$31="",(SUMIF(S!$HC$15:$HL$15,'Ciclo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Semaforico'!AC$30,O!$HC110:$HL110))*AC$31),(SUMIF(S!$HC$15:$HL$15,'Ciclo Semaforico'!AC$32,S!$HC110:$HL110)+SUMIF(N!$HC$15:$HL$15,'Ciclo Semaforico'!AC$32,N!$HC110:$HL110)+SUMIF(E!$HC$15:$HL$15,'Ciclo Semaforico'!AC$32,E!$HC110:$HL110)+SUMIF(O!$HC$15:$HL$15,'Ciclo Semaforico'!AC$32,O!$HC110:$HL110))-IF(AC$31="",(SUMIF(S!$HC$15:$HL$15,'Ciclo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Semaforico'!AC$30,O!$HC110:$HL110))*AC$31))</f>
        <v>#REF!</v>
      </c>
      <c r="AD135" s="241" t="e">
        <f>IF(AD$32="",IF(AD$31="",(SUMIF(S!$HC$15:$HL$15,'Ciclo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Semaforico'!AD$30,O!$HC110:$HL110))*AD$31),(SUMIF(S!$HC$15:$HL$15,'Ciclo Semaforico'!AD$32,S!$HC110:$HL110)+SUMIF(N!$HC$15:$HL$15,'Ciclo Semaforico'!AD$32,N!$HC110:$HL110)+SUMIF(E!$HC$15:$HL$15,'Ciclo Semaforico'!AD$32,E!$HC110:$HL110)+SUMIF(O!$HC$15:$HL$15,'Ciclo Semaforico'!AD$32,O!$HC110:$HL110))-IF(AD$31="",(SUMIF(S!$HC$15:$HL$15,'Ciclo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Semaforico'!AD$30,O!$HC110:$HL110))*AD$31))</f>
        <v>#REF!</v>
      </c>
      <c r="AE135" s="241" t="e">
        <f>IF(AE$32="",IF(AE$31="",(SUMIF(S!$HC$15:$HL$15,'Ciclo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Semaforico'!AE$30,O!$HC110:$HL110))*AE$31),(SUMIF(S!$HC$15:$HL$15,'Ciclo Semaforico'!AE$32,S!$HC110:$HL110)+SUMIF(N!$HC$15:$HL$15,'Ciclo Semaforico'!AE$32,N!$HC110:$HL110)+SUMIF(E!$HC$15:$HL$15,'Ciclo Semaforico'!AE$32,E!$HC110:$HL110)+SUMIF(O!$HC$15:$HL$15,'Ciclo Semaforico'!AE$32,O!$HC110:$HL110))-IF(AE$31="",(SUMIF(S!$HC$15:$HL$15,'Ciclo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Semaforico'!AE$30,O!$HC110:$HL110))*AE$31))</f>
        <v>#REF!</v>
      </c>
      <c r="AF135" s="241" t="e">
        <f>IF(AF$32="",IF(AF$31="",(SUMIF(S!$HC$15:$HL$15,'Ciclo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Semaforico'!AF$30,O!$HC110:$HL110))*AF$31),(SUMIF(S!$HC$15:$HL$15,'Ciclo Semaforico'!AF$32,S!$HC110:$HL110)+SUMIF(N!$HC$15:$HL$15,'Ciclo Semaforico'!AF$32,N!$HC110:$HL110)+SUMIF(E!$HC$15:$HL$15,'Ciclo Semaforico'!AF$32,E!$HC110:$HL110)+SUMIF(O!$HC$15:$HL$15,'Ciclo Semaforico'!AF$32,O!$HC110:$HL110))-IF(AF$31="",(SUMIF(S!$HC$15:$HL$15,'Ciclo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Semaforico'!AF$30,O!$HC110:$HL110))*AF$31))</f>
        <v>#REF!</v>
      </c>
      <c r="AG135" s="241" t="e">
        <f>IF(AG$32="",IF(AG$31="",(SUMIF(S!$HC$15:$HL$15,'Ciclo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Semaforico'!AG$30,O!$HC110:$HL110))*AG$31),(SUMIF(S!$HC$15:$HL$15,'Ciclo Semaforico'!AG$32,S!$HC110:$HL110)+SUMIF(N!$HC$15:$HL$15,'Ciclo Semaforico'!AG$32,N!$HC110:$HL110)+SUMIF(E!$HC$15:$HL$15,'Ciclo Semaforico'!AG$32,E!$HC110:$HL110)+SUMIF(O!$HC$15:$HL$15,'Ciclo Semaforico'!AG$32,O!$HC110:$HL110))-IF(AG$31="",(SUMIF(S!$HC$15:$HL$15,'Ciclo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Semaforico'!AG$30,O!$HC110:$HL110))*AG$31))</f>
        <v>#REF!</v>
      </c>
      <c r="AH135" s="241" t="e">
        <f>IF(AH$32="",IF(AH$31="",(SUMIF(S!$HC$15:$HL$15,'Ciclo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Semaforico'!AH$30,O!$HC110:$HL110))*AH$31),(SUMIF(S!$HC$15:$HL$15,'Ciclo Semaforico'!AH$32,S!$HC110:$HL110)+SUMIF(N!$HC$15:$HL$15,'Ciclo Semaforico'!AH$32,N!$HC110:$HL110)+SUMIF(E!$HC$15:$HL$15,'Ciclo Semaforico'!AH$32,E!$HC110:$HL110)+SUMIF(O!$HC$15:$HL$15,'Ciclo Semaforico'!AH$32,O!$HC110:$HL110))-IF(AH$31="",(SUMIF(S!$HC$15:$HL$15,'Ciclo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Semaforico'!AH$30,O!$HC110:$HL110))*AH$31))</f>
        <v>#REF!</v>
      </c>
      <c r="AI135" s="241" t="e">
        <f>IF(AI$32="",IF(AI$31="",(SUMIF(S!$HC$15:$HL$15,'Ciclo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Semaforico'!AI$30,O!$HC110:$HL110))*AI$31),(SUMIF(S!$HC$15:$HL$15,'Ciclo Semaforico'!AI$32,S!$HC110:$HL110)+SUMIF(N!$HC$15:$HL$15,'Ciclo Semaforico'!AI$32,N!$HC110:$HL110)+SUMIF(E!$HC$15:$HL$15,'Ciclo Semaforico'!AI$32,E!$HC110:$HL110)+SUMIF(O!$HC$15:$HL$15,'Ciclo Semaforico'!AI$32,O!$HC110:$HL110))-IF(AI$31="",(SUMIF(S!$HC$15:$HL$15,'Ciclo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Semaforico'!AI$30,O!$HC110:$HL110))*AI$31))</f>
        <v>#REF!</v>
      </c>
      <c r="AJ135" s="241" t="e">
        <f>IF(AJ$32="",IF(AJ$31="",(SUMIF(S!$HC$15:$HL$15,'Ciclo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Semaforico'!AJ$30,O!$HC110:$HL110))*AJ$31),(SUMIF(S!$HC$15:$HL$15,'Ciclo Semaforico'!AJ$32,S!$HC110:$HL110)+SUMIF(N!$HC$15:$HL$15,'Ciclo Semaforico'!AJ$32,N!$HC110:$HL110)+SUMIF(E!$HC$15:$HL$15,'Ciclo Semaforico'!AJ$32,E!$HC110:$HL110)+SUMIF(O!$HC$15:$HL$15,'Ciclo Semaforico'!AJ$32,O!$HC110:$HL110))-IF(AJ$31="",(SUMIF(S!$HC$15:$HL$15,'Ciclo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Semaforico'!AJ$30,O!$HC110:$HL110))*AJ$31))</f>
        <v>#REF!</v>
      </c>
      <c r="AK135" s="241" t="e">
        <f>IF(AK$32="",IF(AK$31="",(SUMIF(S!$HC$15:$HL$15,'Ciclo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Semaforico'!AK$30,O!$HC110:$HL110))*AK$31),(SUMIF(S!$HC$15:$HL$15,'Ciclo Semaforico'!AK$32,S!$HC110:$HL110)+SUMIF(N!$HC$15:$HL$15,'Ciclo Semaforico'!AK$32,N!$HC110:$HL110)+SUMIF(E!$HC$15:$HL$15,'Ciclo Semaforico'!AK$32,E!$HC110:$HL110)+SUMIF(O!$HC$15:$HL$15,'Ciclo Semaforico'!AK$32,O!$HC110:$HL110))-IF(AK$31="",(SUMIF(S!$HC$15:$HL$15,'Ciclo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Semaforico'!AK$30,O!$HC110:$HL110))*AK$31))</f>
        <v>#REF!</v>
      </c>
      <c r="AL135" s="242">
        <f>IF(AL$32="",IF(AL$31="",(SUMIF(S!$HC$15:$HL$15,'Ciclo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Semaforico'!AL$30,O!$HC110:$HL110))*AL$31),(SUMIF(S!$HC$15:$HL$15,'Ciclo Semaforico'!AL$32,S!$HC110:$HL110)+SUMIF(N!$HC$15:$HL$15,'Ciclo Semaforico'!AL$32,N!$HC110:$HL110)+SUMIF(E!$HC$15:$HL$15,'Ciclo Semaforico'!AL$32,E!$HC110:$HL110)+SUMIF(O!$HC$15:$HL$15,'Ciclo Semaforico'!AL$32,O!$HC110:$HL110))-IF(AL$31="",(SUMIF(S!$HC$15:$HL$15,'Ciclo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Semaforico'!AL$30,O!$HC110:$HL110))*AL$31))</f>
        <v>0</v>
      </c>
      <c r="AM135" s="240" t="e">
        <f>IF(AM$32="",IF(AM$31="",(SUMIF(S!$HC$15:$HL$15,'Ciclo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Semaforico'!AM$30,O!$HC110:$HL110))*AM$31),(SUMIF(S!$HC$15:$HL$15,'Ciclo Semaforico'!AM$32,S!$HC110:$HL110)+SUMIF(N!$HC$15:$HL$15,'Ciclo Semaforico'!AM$32,N!$HC110:$HL110)+SUMIF(E!$HC$15:$HL$15,'Ciclo Semaforico'!AM$32,E!$HC110:$HL110)+SUMIF(O!$HC$15:$HL$15,'Ciclo Semaforico'!AM$32,O!$HC110:$HL110))-IF(AM$31="",(SUMIF(S!$HC$15:$HL$15,'Ciclo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Semaforico'!AM$30,O!$HC110:$HL110))*AM$31))</f>
        <v>#REF!</v>
      </c>
      <c r="AN135" s="241" t="e">
        <f>IF(AN$32="",IF(AN$31="",(SUMIF(S!$HC$15:$HL$15,'Ciclo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Semaforico'!AN$30,O!$HC110:$HL110))*AN$31),(SUMIF(S!$HC$15:$HL$15,'Ciclo Semaforico'!AN$32,S!$HC110:$HL110)+SUMIF(N!$HC$15:$HL$15,'Ciclo Semaforico'!AN$32,N!$HC110:$HL110)+SUMIF(E!$HC$15:$HL$15,'Ciclo Semaforico'!AN$32,E!$HC110:$HL110)+SUMIF(O!$HC$15:$HL$15,'Ciclo Semaforico'!AN$32,O!$HC110:$HL110))-IF(AN$31="",(SUMIF(S!$HC$15:$HL$15,'Ciclo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Semaforico'!AN$30,O!$HC110:$HL110))*AN$31))</f>
        <v>#REF!</v>
      </c>
      <c r="AO135" s="241" t="e">
        <f>IF(AO$32="",IF(AO$31="",(SUMIF(S!$HC$15:$HL$15,'Ciclo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Semaforico'!AO$30,O!$HC110:$HL110))*AO$31),(SUMIF(S!$HC$15:$HL$15,'Ciclo Semaforico'!AO$32,S!$HC110:$HL110)+SUMIF(N!$HC$15:$HL$15,'Ciclo Semaforico'!AO$32,N!$HC110:$HL110)+SUMIF(E!$HC$15:$HL$15,'Ciclo Semaforico'!AO$32,E!$HC110:$HL110)+SUMIF(O!$HC$15:$HL$15,'Ciclo Semaforico'!AO$32,O!$HC110:$HL110))-IF(AO$31="",(SUMIF(S!$HC$15:$HL$15,'Ciclo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Semaforico'!AO$30,O!$HC110:$HL110))*AO$31))</f>
        <v>#REF!</v>
      </c>
      <c r="AP135" s="241">
        <f>IF(AP$32="",IF(AP$31="",(SUMIF(S!$HC$15:$HL$15,'Ciclo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Semaforico'!AP$30,O!$HC110:$HL110))*AP$31),(SUMIF(S!$HC$15:$HL$15,'Ciclo Semaforico'!AP$32,S!$HC110:$HL110)+SUMIF(N!$HC$15:$HL$15,'Ciclo Semaforico'!AP$32,N!$HC110:$HL110)+SUMIF(E!$HC$15:$HL$15,'Ciclo Semaforico'!AP$32,E!$HC110:$HL110)+SUMIF(O!$HC$15:$HL$15,'Ciclo Semaforico'!AP$32,O!$HC110:$HL110))-IF(AP$31="",(SUMIF(S!$HC$15:$HL$15,'Ciclo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Semaforico'!AP$30,O!$HC110:$HL110))*AP$31))</f>
        <v>0</v>
      </c>
      <c r="AQ135" s="241">
        <f>IF(AQ$32="",IF(AQ$31="",(SUMIF(S!$HC$15:$HL$15,'Ciclo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Semaforico'!AQ$30,O!$HC110:$HL110))*AQ$31),(SUMIF(S!$HC$15:$HL$15,'Ciclo Semaforico'!AQ$32,S!$HC110:$HL110)+SUMIF(N!$HC$15:$HL$15,'Ciclo Semaforico'!AQ$32,N!$HC110:$HL110)+SUMIF(E!$HC$15:$HL$15,'Ciclo Semaforico'!AQ$32,E!$HC110:$HL110)+SUMIF(O!$HC$15:$HL$15,'Ciclo Semaforico'!AQ$32,O!$HC110:$HL110))-IF(AQ$31="",(SUMIF(S!$HC$15:$HL$15,'Ciclo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Semaforico'!AQ$30,O!$HC110:$HL110))*AQ$31))</f>
        <v>0</v>
      </c>
      <c r="AR135" s="241">
        <f>IF(AR$32="",IF(AR$31="",(SUMIF(S!$HC$15:$HL$15,'Ciclo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Semaforico'!AR$30,O!$HC110:$HL110))*AR$31),(SUMIF(S!$HC$15:$HL$15,'Ciclo Semaforico'!AR$32,S!$HC110:$HL110)+SUMIF(N!$HC$15:$HL$15,'Ciclo Semaforico'!AR$32,N!$HC110:$HL110)+SUMIF(E!$HC$15:$HL$15,'Ciclo Semaforico'!AR$32,E!$HC110:$HL110)+SUMIF(O!$HC$15:$HL$15,'Ciclo Semaforico'!AR$32,O!$HC110:$HL110))-IF(AR$31="",(SUMIF(S!$HC$15:$HL$15,'Ciclo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Semaforico'!AR$30,O!$HC110:$HL110))*AR$31))</f>
        <v>0</v>
      </c>
      <c r="AS135" s="241">
        <f>IF(AS$32="",IF(AS$31="",(SUMIF(S!$HC$15:$HL$15,'Ciclo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Semaforico'!AS$30,O!$HC110:$HL110))*AS$31),(SUMIF(S!$HC$15:$HL$15,'Ciclo Semaforico'!AS$32,S!$HC110:$HL110)+SUMIF(N!$HC$15:$HL$15,'Ciclo Semaforico'!AS$32,N!$HC110:$HL110)+SUMIF(E!$HC$15:$HL$15,'Ciclo Semaforico'!AS$32,E!$HC110:$HL110)+SUMIF(O!$HC$15:$HL$15,'Ciclo Semaforico'!AS$32,O!$HC110:$HL110))-IF(AS$31="",(SUMIF(S!$HC$15:$HL$15,'Ciclo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Semaforico'!AS$30,O!$HC110:$HL110))*AS$31))</f>
        <v>0</v>
      </c>
      <c r="AT135" s="241">
        <f>IF(AT$32="",IF(AT$31="",(SUMIF(S!$HC$15:$HL$15,'Ciclo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Semaforico'!AT$30,O!$HC110:$HL110))*AT$31),(SUMIF(S!$HC$15:$HL$15,'Ciclo Semaforico'!AT$32,S!$HC110:$HL110)+SUMIF(N!$HC$15:$HL$15,'Ciclo Semaforico'!AT$32,N!$HC110:$HL110)+SUMIF(E!$HC$15:$HL$15,'Ciclo Semaforico'!AT$32,E!$HC110:$HL110)+SUMIF(O!$HC$15:$HL$15,'Ciclo Semaforico'!AT$32,O!$HC110:$HL110))-IF(AT$31="",(SUMIF(S!$HC$15:$HL$15,'Ciclo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Semaforico'!AT$30,O!$HC110:$HL110))*AT$31))</f>
        <v>0</v>
      </c>
      <c r="AU135" s="241">
        <f>IF(AU$32="",IF(AU$31="",(SUMIF(S!$HC$15:$HL$15,'Ciclo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Semaforico'!AU$30,O!$HC110:$HL110))*AU$31),(SUMIF(S!$HC$15:$HL$15,'Ciclo Semaforico'!AU$32,S!$HC110:$HL110)+SUMIF(N!$HC$15:$HL$15,'Ciclo Semaforico'!AU$32,N!$HC110:$HL110)+SUMIF(E!$HC$15:$HL$15,'Ciclo Semaforico'!AU$32,E!$HC110:$HL110)+SUMIF(O!$HC$15:$HL$15,'Ciclo Semaforico'!AU$32,O!$HC110:$HL110))-IF(AU$31="",(SUMIF(S!$HC$15:$HL$15,'Ciclo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Semaforico'!AU$30,O!$HC110:$HL110))*AU$31))</f>
        <v>0</v>
      </c>
      <c r="AV135" s="241">
        <f>IF(AV$32="",IF(AV$31="",(SUMIF(S!$HC$15:$HL$15,'Ciclo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Semaforico'!AV$30,O!$HC110:$HL110))*AV$31),(SUMIF(S!$HC$15:$HL$15,'Ciclo Semaforico'!AV$32,S!$HC110:$HL110)+SUMIF(N!$HC$15:$HL$15,'Ciclo Semaforico'!AV$32,N!$HC110:$HL110)+SUMIF(E!$HC$15:$HL$15,'Ciclo Semaforico'!AV$32,E!$HC110:$HL110)+SUMIF(O!$HC$15:$HL$15,'Ciclo Semaforico'!AV$32,O!$HC110:$HL110))-IF(AV$31="",(SUMIF(S!$HC$15:$HL$15,'Ciclo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Semaforico'!AV$30,O!$HC110:$HL110))*AV$31))</f>
        <v>0</v>
      </c>
      <c r="AW135" s="241">
        <f>IF(AW$32="",IF(AW$31="",(SUMIF(S!$HC$15:$HL$15,'Ciclo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Semaforico'!AW$30,O!$HC110:$HL110))*AW$31),(SUMIF(S!$HC$15:$HL$15,'Ciclo Semaforico'!AW$32,S!$HC110:$HL110)+SUMIF(N!$HC$15:$HL$15,'Ciclo Semaforico'!AW$32,N!$HC110:$HL110)+SUMIF(E!$HC$15:$HL$15,'Ciclo Semaforico'!AW$32,E!$HC110:$HL110)+SUMIF(O!$HC$15:$HL$15,'Ciclo Semaforico'!AW$32,O!$HC110:$HL110))-IF(AW$31="",(SUMIF(S!$HC$15:$HL$15,'Ciclo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Semaforico'!AW$30,O!$HC110:$HL110))*AW$31))</f>
        <v>0</v>
      </c>
      <c r="AX135" s="242">
        <f>IF(AX$32="",IF(AX$31="",(SUMIF(S!$HC$15:$HL$15,'Ciclo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Semaforico'!AX$30,O!$HC110:$HL110))*AX$31),(SUMIF(S!$HC$15:$HL$15,'Ciclo Semaforico'!AX$32,S!$HC110:$HL110)+SUMIF(N!$HC$15:$HL$15,'Ciclo Semaforico'!AX$32,N!$HC110:$HL110)+SUMIF(E!$HC$15:$HL$15,'Ciclo Semaforico'!AX$32,E!$HC110:$HL110)+SUMIF(O!$HC$15:$HL$15,'Ciclo Semaforico'!AX$32,O!$HC110:$HL110))-IF(AX$31="",(SUMIF(S!$HC$15:$HL$15,'Ciclo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Semaforico'!AX$30,O!$HC110:$HL110))*AX$31))</f>
        <v>0</v>
      </c>
      <c r="AY135" s="240">
        <f>IF(AY$32="",IF(AY$31="",(SUMIF(S!$HC$15:$HL$15,'Ciclo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Semaforico'!AY$30,O!$HC110:$HL110))*AY$31),(SUMIF(S!$HC$15:$HL$15,'Ciclo Semaforico'!AY$32,S!$HC110:$HL110)+SUMIF(N!$HC$15:$HL$15,'Ciclo Semaforico'!AY$32,N!$HC110:$HL110)+SUMIF(E!$HC$15:$HL$15,'Ciclo Semaforico'!AY$32,E!$HC110:$HL110)+SUMIF(O!$HC$15:$HL$15,'Ciclo Semaforico'!AY$32,O!$HC110:$HL110))-IF(AY$31="",(SUMIF(S!$HC$15:$HL$15,'Ciclo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Semaforico'!AY$30,O!$HC110:$HL110))*AY$31))</f>
        <v>0</v>
      </c>
      <c r="AZ135" s="241">
        <f>IF(AZ$32="",IF(AZ$31="",(SUMIF(S!$HC$15:$HL$15,'Ciclo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Semaforico'!AZ$30,O!$HC110:$HL110))*AZ$31),(SUMIF(S!$HC$15:$HL$15,'Ciclo Semaforico'!AZ$32,S!$HC110:$HL110)+SUMIF(N!$HC$15:$HL$15,'Ciclo Semaforico'!AZ$32,N!$HC110:$HL110)+SUMIF(E!$HC$15:$HL$15,'Ciclo Semaforico'!AZ$32,E!$HC110:$HL110)+SUMIF(O!$HC$15:$HL$15,'Ciclo Semaforico'!AZ$32,O!$HC110:$HL110))-IF(AZ$31="",(SUMIF(S!$HC$15:$HL$15,'Ciclo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Semaforico'!AZ$30,O!$HC110:$HL110))*AZ$31))</f>
        <v>0</v>
      </c>
      <c r="BA135" s="241">
        <f>IF(BA$32="",IF(BA$31="",(SUMIF(S!$HC$15:$HL$15,'Ciclo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Semaforico'!BA$30,O!$HC110:$HL110))*BA$31),(SUMIF(S!$HC$15:$HL$15,'Ciclo Semaforico'!BA$32,S!$HC110:$HL110)+SUMIF(N!$HC$15:$HL$15,'Ciclo Semaforico'!BA$32,N!$HC110:$HL110)+SUMIF(E!$HC$15:$HL$15,'Ciclo Semaforico'!BA$32,E!$HC110:$HL110)+SUMIF(O!$HC$15:$HL$15,'Ciclo Semaforico'!BA$32,O!$HC110:$HL110))-IF(BA$31="",(SUMIF(S!$HC$15:$HL$15,'Ciclo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Semaforico'!BA$30,O!$HC110:$HL110))*BA$31))</f>
        <v>0</v>
      </c>
      <c r="BB135" s="241">
        <f>IF(BB$32="",IF(BB$31="",(SUMIF(S!$HC$15:$HL$15,'Ciclo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Semaforico'!BB$30,O!$HC110:$HL110))*BB$31),(SUMIF(S!$HC$15:$HL$15,'Ciclo Semaforico'!BB$32,S!$HC110:$HL110)+SUMIF(N!$HC$15:$HL$15,'Ciclo Semaforico'!BB$32,N!$HC110:$HL110)+SUMIF(E!$HC$15:$HL$15,'Ciclo Semaforico'!BB$32,E!$HC110:$HL110)+SUMIF(O!$HC$15:$HL$15,'Ciclo Semaforico'!BB$32,O!$HC110:$HL110))-IF(BB$31="",(SUMIF(S!$HC$15:$HL$15,'Ciclo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Semaforico'!BB$30,O!$HC110:$HL110))*BB$31))</f>
        <v>0</v>
      </c>
      <c r="BC135" s="241">
        <f>IF(BC$32="",IF(BC$31="",(SUMIF(S!$HC$15:$HL$15,'Ciclo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Semaforico'!BC$30,O!$HC110:$HL110))*BC$31),(SUMIF(S!$HC$15:$HL$15,'Ciclo Semaforico'!BC$32,S!$HC110:$HL110)+SUMIF(N!$HC$15:$HL$15,'Ciclo Semaforico'!BC$32,N!$HC110:$HL110)+SUMIF(E!$HC$15:$HL$15,'Ciclo Semaforico'!BC$32,E!$HC110:$HL110)+SUMIF(O!$HC$15:$HL$15,'Ciclo Semaforico'!BC$32,O!$HC110:$HL110))-IF(BC$31="",(SUMIF(S!$HC$15:$HL$15,'Ciclo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Semaforico'!BC$30,O!$HC110:$HL110))*BC$31))</f>
        <v>0</v>
      </c>
      <c r="BD135" s="241">
        <f>IF(BD$32="",IF(BD$31="",(SUMIF(S!$HC$15:$HL$15,'Ciclo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Semaforico'!BD$30,O!$HC110:$HL110))*BD$31),(SUMIF(S!$HC$15:$HL$15,'Ciclo Semaforico'!BD$32,S!$HC110:$HL110)+SUMIF(N!$HC$15:$HL$15,'Ciclo Semaforico'!BD$32,N!$HC110:$HL110)+SUMIF(E!$HC$15:$HL$15,'Ciclo Semaforico'!BD$32,E!$HC110:$HL110)+SUMIF(O!$HC$15:$HL$15,'Ciclo Semaforico'!BD$32,O!$HC110:$HL110))-IF(BD$31="",(SUMIF(S!$HC$15:$HL$15,'Ciclo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Semaforico'!BD$30,O!$HC110:$HL110))*BD$31))</f>
        <v>0</v>
      </c>
      <c r="BE135" s="241">
        <f>IF(BE$32="",IF(BE$31="",(SUMIF(S!$HC$15:$HL$15,'Ciclo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Semaforico'!BE$30,O!$HC110:$HL110))*BE$31),(SUMIF(S!$HC$15:$HL$15,'Ciclo Semaforico'!BE$32,S!$HC110:$HL110)+SUMIF(N!$HC$15:$HL$15,'Ciclo Semaforico'!BE$32,N!$HC110:$HL110)+SUMIF(E!$HC$15:$HL$15,'Ciclo Semaforico'!BE$32,E!$HC110:$HL110)+SUMIF(O!$HC$15:$HL$15,'Ciclo Semaforico'!BE$32,O!$HC110:$HL110))-IF(BE$31="",(SUMIF(S!$HC$15:$HL$15,'Ciclo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Semaforico'!BE$30,O!$HC110:$HL110))*BE$31))</f>
        <v>0</v>
      </c>
      <c r="BF135" s="241">
        <f>IF(BF$32="",IF(BF$31="",(SUMIF(S!$HC$15:$HL$15,'Ciclo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Semaforico'!BF$30,O!$HC110:$HL110))*BF$31),(SUMIF(S!$HC$15:$HL$15,'Ciclo Semaforico'!BF$32,S!$HC110:$HL110)+SUMIF(N!$HC$15:$HL$15,'Ciclo Semaforico'!BF$32,N!$HC110:$HL110)+SUMIF(E!$HC$15:$HL$15,'Ciclo Semaforico'!BF$32,E!$HC110:$HL110)+SUMIF(O!$HC$15:$HL$15,'Ciclo Semaforico'!BF$32,O!$HC110:$HL110))-IF(BF$31="",(SUMIF(S!$HC$15:$HL$15,'Ciclo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Semaforico'!BF$30,O!$HC110:$HL110))*BF$31))</f>
        <v>0</v>
      </c>
      <c r="BG135" s="241">
        <f>IF(BG$32="",IF(BG$31="",(SUMIF(S!$HC$15:$HL$15,'Ciclo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Semaforico'!BG$30,O!$HC110:$HL110))*BG$31),(SUMIF(S!$HC$15:$HL$15,'Ciclo Semaforico'!BG$32,S!$HC110:$HL110)+SUMIF(N!$HC$15:$HL$15,'Ciclo Semaforico'!BG$32,N!$HC110:$HL110)+SUMIF(E!$HC$15:$HL$15,'Ciclo Semaforico'!BG$32,E!$HC110:$HL110)+SUMIF(O!$HC$15:$HL$15,'Ciclo Semaforico'!BG$32,O!$HC110:$HL110))-IF(BG$31="",(SUMIF(S!$HC$15:$HL$15,'Ciclo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Semaforico'!BG$30,O!$HC110:$HL110))*BG$31))</f>
        <v>0</v>
      </c>
      <c r="BH135" s="241">
        <f>IF(BH$32="",IF(BH$31="",(SUMIF(S!$HC$15:$HL$15,'Ciclo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Semaforico'!BH$30,O!$HC110:$HL110))*BH$31),(SUMIF(S!$HC$15:$HL$15,'Ciclo Semaforico'!BH$32,S!$HC110:$HL110)+SUMIF(N!$HC$15:$HL$15,'Ciclo Semaforico'!BH$32,N!$HC110:$HL110)+SUMIF(E!$HC$15:$HL$15,'Ciclo Semaforico'!BH$32,E!$HC110:$HL110)+SUMIF(O!$HC$15:$HL$15,'Ciclo Semaforico'!BH$32,O!$HC110:$HL110))-IF(BH$31="",(SUMIF(S!$HC$15:$HL$15,'Ciclo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Semaforico'!BH$30,O!$HC110:$HL110))*BH$31))</f>
        <v>0</v>
      </c>
      <c r="BI135" s="241">
        <f>IF(BI$32="",IF(BI$31="",(SUMIF(S!$HC$15:$HL$15,'Ciclo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Semaforico'!BI$30,O!$HC110:$HL110))*BI$31),(SUMIF(S!$HC$15:$HL$15,'Ciclo Semaforico'!BI$32,S!$HC110:$HL110)+SUMIF(N!$HC$15:$HL$15,'Ciclo Semaforico'!BI$32,N!$HC110:$HL110)+SUMIF(E!$HC$15:$HL$15,'Ciclo Semaforico'!BI$32,E!$HC110:$HL110)+SUMIF(O!$HC$15:$HL$15,'Ciclo Semaforico'!BI$32,O!$HC110:$HL110))-IF(BI$31="",(SUMIF(S!$HC$15:$HL$15,'Ciclo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Semaforico'!BI$30,O!$HC110:$HL110))*BI$31))</f>
        <v>0</v>
      </c>
      <c r="BJ135" s="242">
        <f>IF(BJ$32="",IF(BJ$31="",(SUMIF(S!$HC$15:$HL$15,'Ciclo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Semaforico'!BJ$30,O!$HC110:$HL110))*BJ$31),(SUMIF(S!$HC$15:$HL$15,'Ciclo Semaforico'!BJ$32,S!$HC110:$HL110)+SUMIF(N!$HC$15:$HL$15,'Ciclo Semaforico'!BJ$32,N!$HC110:$HL110)+SUMIF(E!$HC$15:$HL$15,'Ciclo Semaforico'!BJ$32,E!$HC110:$HL110)+SUMIF(O!$HC$15:$HL$15,'Ciclo Semaforico'!BJ$32,O!$HC110:$HL110))-IF(BJ$31="",(SUMIF(S!$HC$15:$HL$15,'Ciclo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Semaforico'!BJ$30,O!$HC110:$HL110))*BJ$31))</f>
        <v>0</v>
      </c>
      <c r="BK135" s="240">
        <f>IF(BK$32="",IF(BK$31="",(SUMIF(S!$HC$15:$HL$15,'Ciclo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Semaforico'!BK$30,O!$HC110:$HL110))*BK$31),(SUMIF(S!$HC$15:$HL$15,'Ciclo Semaforico'!BK$32,S!$HC110:$HL110)+SUMIF(N!$HC$15:$HL$15,'Ciclo Semaforico'!BK$32,N!$HC110:$HL110)+SUMIF(E!$HC$15:$HL$15,'Ciclo Semaforico'!BK$32,E!$HC110:$HL110)+SUMIF(O!$HC$15:$HL$15,'Ciclo Semaforico'!BK$32,O!$HC110:$HL110))-IF(BK$31="",(SUMIF(S!$HC$15:$HL$15,'Ciclo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Semaforico'!BK$30,O!$HC110:$HL110))*BK$31))</f>
        <v>0</v>
      </c>
      <c r="BL135" s="241">
        <f>IF(BL$32="",IF(BL$31="",(SUMIF(S!$HC$15:$HL$15,'Ciclo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Semaforico'!BL$30,O!$HC110:$HL110))*BL$31),(SUMIF(S!$HC$15:$HL$15,'Ciclo Semaforico'!BL$32,S!$HC110:$HL110)+SUMIF(N!$HC$15:$HL$15,'Ciclo Semaforico'!BL$32,N!$HC110:$HL110)+SUMIF(E!$HC$15:$HL$15,'Ciclo Semaforico'!BL$32,E!$HC110:$HL110)+SUMIF(O!$HC$15:$HL$15,'Ciclo Semaforico'!BL$32,O!$HC110:$HL110))-IF(BL$31="",(SUMIF(S!$HC$15:$HL$15,'Ciclo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Semaforico'!BL$30,O!$HC110:$HL110))*BL$31))</f>
        <v>0</v>
      </c>
      <c r="BM135" s="241">
        <f>IF(BM$32="",IF(BM$31="",(SUMIF(S!$HC$15:$HL$15,'Ciclo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Semaforico'!BM$30,O!$HC110:$HL110))*BM$31),(SUMIF(S!$HC$15:$HL$15,'Ciclo Semaforico'!BM$32,S!$HC110:$HL110)+SUMIF(N!$HC$15:$HL$15,'Ciclo Semaforico'!BM$32,N!$HC110:$HL110)+SUMIF(E!$HC$15:$HL$15,'Ciclo Semaforico'!BM$32,E!$HC110:$HL110)+SUMIF(O!$HC$15:$HL$15,'Ciclo Semaforico'!BM$32,O!$HC110:$HL110))-IF(BM$31="",(SUMIF(S!$HC$15:$HL$15,'Ciclo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Semaforico'!BM$30,O!$HC110:$HL110))*BM$31))</f>
        <v>0</v>
      </c>
      <c r="BN135" s="241">
        <f>IF(BN$32="",IF(BN$31="",(SUMIF(S!$HC$15:$HL$15,'Ciclo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Semaforico'!BN$30,O!$HC110:$HL110))*BN$31),(SUMIF(S!$HC$15:$HL$15,'Ciclo Semaforico'!BN$32,S!$HC110:$HL110)+SUMIF(N!$HC$15:$HL$15,'Ciclo Semaforico'!BN$32,N!$HC110:$HL110)+SUMIF(E!$HC$15:$HL$15,'Ciclo Semaforico'!BN$32,E!$HC110:$HL110)+SUMIF(O!$HC$15:$HL$15,'Ciclo Semaforico'!BN$32,O!$HC110:$HL110))-IF(BN$31="",(SUMIF(S!$HC$15:$HL$15,'Ciclo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Semaforico'!BN$30,O!$HC110:$HL110))*BN$31))</f>
        <v>0</v>
      </c>
      <c r="BO135" s="241">
        <f>IF(BO$32="",IF(BO$31="",(SUMIF(S!$HC$15:$HL$15,'Ciclo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Semaforico'!BO$30,O!$HC110:$HL110))*BO$31),(SUMIF(S!$HC$15:$HL$15,'Ciclo Semaforico'!BO$32,S!$HC110:$HL110)+SUMIF(N!$HC$15:$HL$15,'Ciclo Semaforico'!BO$32,N!$HC110:$HL110)+SUMIF(E!$HC$15:$HL$15,'Ciclo Semaforico'!BO$32,E!$HC110:$HL110)+SUMIF(O!$HC$15:$HL$15,'Ciclo Semaforico'!BO$32,O!$HC110:$HL110))-IF(BO$31="",(SUMIF(S!$HC$15:$HL$15,'Ciclo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Semaforico'!BO$30,O!$HC110:$HL110))*BO$31))</f>
        <v>0</v>
      </c>
      <c r="BP135" s="241">
        <f>IF(BP$32="",IF(BP$31="",(SUMIF(S!$HC$15:$HL$15,'Ciclo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Semaforico'!BP$30,O!$HC110:$HL110))*BP$31),(SUMIF(S!$HC$15:$HL$15,'Ciclo Semaforico'!BP$32,S!$HC110:$HL110)+SUMIF(N!$HC$15:$HL$15,'Ciclo Semaforico'!BP$32,N!$HC110:$HL110)+SUMIF(E!$HC$15:$HL$15,'Ciclo Semaforico'!BP$32,E!$HC110:$HL110)+SUMIF(O!$HC$15:$HL$15,'Ciclo Semaforico'!BP$32,O!$HC110:$HL110))-IF(BP$31="",(SUMIF(S!$HC$15:$HL$15,'Ciclo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Semaforico'!BP$30,O!$HC110:$HL110))*BP$31))</f>
        <v>0</v>
      </c>
      <c r="BQ135" s="241">
        <f>IF(BQ$32="",IF(BQ$31="",(SUMIF(S!$HC$15:$HL$15,'Ciclo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Semaforico'!BQ$30,O!$HC110:$HL110))*BQ$31),(SUMIF(S!$HC$15:$HL$15,'Ciclo Semaforico'!BQ$32,S!$HC110:$HL110)+SUMIF(N!$HC$15:$HL$15,'Ciclo Semaforico'!BQ$32,N!$HC110:$HL110)+SUMIF(E!$HC$15:$HL$15,'Ciclo Semaforico'!BQ$32,E!$HC110:$HL110)+SUMIF(O!$HC$15:$HL$15,'Ciclo Semaforico'!BQ$32,O!$HC110:$HL110))-IF(BQ$31="",(SUMIF(S!$HC$15:$HL$15,'Ciclo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Semaforico'!BQ$30,O!$HC110:$HL110))*BQ$31))</f>
        <v>0</v>
      </c>
      <c r="BR135" s="241">
        <f>IF(BR$32="",IF(BR$31="",(SUMIF(S!$HC$15:$HL$15,'Ciclo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Semaforico'!BR$30,O!$HC110:$HL110))*BR$31),(SUMIF(S!$HC$15:$HL$15,'Ciclo Semaforico'!BR$32,S!$HC110:$HL110)+SUMIF(N!$HC$15:$HL$15,'Ciclo Semaforico'!BR$32,N!$HC110:$HL110)+SUMIF(E!$HC$15:$HL$15,'Ciclo Semaforico'!BR$32,E!$HC110:$HL110)+SUMIF(O!$HC$15:$HL$15,'Ciclo Semaforico'!BR$32,O!$HC110:$HL110))-IF(BR$31="",(SUMIF(S!$HC$15:$HL$15,'Ciclo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Semaforico'!BR$30,O!$HC110:$HL110))*BR$31))</f>
        <v>0</v>
      </c>
      <c r="BS135" s="241">
        <f>IF(BS$32="",IF(BS$31="",(SUMIF(S!$HC$15:$HL$15,'Ciclo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Semaforico'!BS$30,O!$HC110:$HL110))*BS$31),(SUMIF(S!$HC$15:$HL$15,'Ciclo Semaforico'!BS$32,S!$HC110:$HL110)+SUMIF(N!$HC$15:$HL$15,'Ciclo Semaforico'!BS$32,N!$HC110:$HL110)+SUMIF(E!$HC$15:$HL$15,'Ciclo Semaforico'!BS$32,E!$HC110:$HL110)+SUMIF(O!$HC$15:$HL$15,'Ciclo Semaforico'!BS$32,O!$HC110:$HL110))-IF(BS$31="",(SUMIF(S!$HC$15:$HL$15,'Ciclo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Semaforico'!BS$30,O!$HC110:$HL110))*BS$31))</f>
        <v>0</v>
      </c>
      <c r="BT135" s="241">
        <f>IF(BT$32="",IF(BT$31="",(SUMIF(S!$HC$15:$HL$15,'Ciclo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Semaforico'!BT$30,O!$HC110:$HL110))*BT$31),(SUMIF(S!$HC$15:$HL$15,'Ciclo Semaforico'!BT$32,S!$HC110:$HL110)+SUMIF(N!$HC$15:$HL$15,'Ciclo Semaforico'!BT$32,N!$HC110:$HL110)+SUMIF(E!$HC$15:$HL$15,'Ciclo Semaforico'!BT$32,E!$HC110:$HL110)+SUMIF(O!$HC$15:$HL$15,'Ciclo Semaforico'!BT$32,O!$HC110:$HL110))-IF(BT$31="",(SUMIF(S!$HC$15:$HL$15,'Ciclo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Semaforico'!BT$30,O!$HC110:$HL110))*BT$31))</f>
        <v>0</v>
      </c>
      <c r="BU135" s="241">
        <f>IF(BU$32="",IF(BU$31="",(SUMIF(S!$HC$15:$HL$15,'Ciclo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Semaforico'!BU$30,O!$HC110:$HL110))*BU$31),(SUMIF(S!$HC$15:$HL$15,'Ciclo Semaforico'!BU$32,S!$HC110:$HL110)+SUMIF(N!$HC$15:$HL$15,'Ciclo Semaforico'!BU$32,N!$HC110:$HL110)+SUMIF(E!$HC$15:$HL$15,'Ciclo Semaforico'!BU$32,E!$HC110:$HL110)+SUMIF(O!$HC$15:$HL$15,'Ciclo Semaforico'!BU$32,O!$HC110:$HL110))-IF(BU$31="",(SUMIF(S!$HC$15:$HL$15,'Ciclo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Semaforico'!BU$30,O!$HC110:$HL110))*BU$31))</f>
        <v>0</v>
      </c>
      <c r="BV135" s="242">
        <f>IF(BV$32="",IF(BV$31="",(SUMIF(S!$HC$15:$HL$15,'Ciclo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Semaforico'!BV$30,O!$HC110:$HL110))*BV$31),(SUMIF(S!$HC$15:$HL$15,'Ciclo Semaforico'!BV$32,S!$HC110:$HL110)+SUMIF(N!$HC$15:$HL$15,'Ciclo Semaforico'!BV$32,N!$HC110:$HL110)+SUMIF(E!$HC$15:$HL$15,'Ciclo Semaforico'!BV$32,E!$HC110:$HL110)+SUMIF(O!$HC$15:$HL$15,'Ciclo Semaforico'!BV$32,O!$HC110:$HL110))-IF(BV$31="",(SUMIF(S!$HC$15:$HL$15,'Ciclo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Semaforico'!BV$30,O!$HC110:$HL110))*BV$31))</f>
        <v>0</v>
      </c>
      <c r="BW135" s="240">
        <f>IF(BW$32="",IF(BW$31="",(SUMIF(S!$HC$15:$HL$15,'Ciclo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Semaforico'!BW$30,O!$HC110:$HL110))*BW$31),(SUMIF(S!$HC$15:$HL$15,'Ciclo Semaforico'!BW$32,S!$HC110:$HL110)+SUMIF(N!$HC$15:$HL$15,'Ciclo Semaforico'!BW$32,N!$HC110:$HL110)+SUMIF(E!$HC$15:$HL$15,'Ciclo Semaforico'!BW$32,E!$HC110:$HL110)+SUMIF(O!$HC$15:$HL$15,'Ciclo Semaforico'!BW$32,O!$HC110:$HL110))-IF(BW$31="",(SUMIF(S!$HC$15:$HL$15,'Ciclo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Semaforico'!BW$30,O!$HC110:$HL110))*BW$31))</f>
        <v>0</v>
      </c>
      <c r="BX135" s="241">
        <f>IF(BX$32="",IF(BX$31="",(SUMIF(S!$HC$15:$HL$15,'Ciclo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Semaforico'!BX$30,O!$HC110:$HL110))*BX$31),(SUMIF(S!$HC$15:$HL$15,'Ciclo Semaforico'!BX$32,S!$HC110:$HL110)+SUMIF(N!$HC$15:$HL$15,'Ciclo Semaforico'!BX$32,N!$HC110:$HL110)+SUMIF(E!$HC$15:$HL$15,'Ciclo Semaforico'!BX$32,E!$HC110:$HL110)+SUMIF(O!$HC$15:$HL$15,'Ciclo Semaforico'!BX$32,O!$HC110:$HL110))-IF(BX$31="",(SUMIF(S!$HC$15:$HL$15,'Ciclo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Semaforico'!BX$30,O!$HC110:$HL110))*BX$31))</f>
        <v>0</v>
      </c>
      <c r="BY135" s="241">
        <f>IF(BY$32="",IF(BY$31="",(SUMIF(S!$HC$15:$HL$15,'Ciclo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Semaforico'!BY$30,O!$HC110:$HL110))*BY$31),(SUMIF(S!$HC$15:$HL$15,'Ciclo Semaforico'!BY$32,S!$HC110:$HL110)+SUMIF(N!$HC$15:$HL$15,'Ciclo Semaforico'!BY$32,N!$HC110:$HL110)+SUMIF(E!$HC$15:$HL$15,'Ciclo Semaforico'!BY$32,E!$HC110:$HL110)+SUMIF(O!$HC$15:$HL$15,'Ciclo Semaforico'!BY$32,O!$HC110:$HL110))-IF(BY$31="",(SUMIF(S!$HC$15:$HL$15,'Ciclo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Semaforico'!BY$30,O!$HC110:$HL110))*BY$31))</f>
        <v>0</v>
      </c>
      <c r="BZ135" s="241">
        <f>IF(BZ$32="",IF(BZ$31="",(SUMIF(S!$HC$15:$HL$15,'Ciclo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Semaforico'!BZ$30,O!$HC110:$HL110))*BZ$31),(SUMIF(S!$HC$15:$HL$15,'Ciclo Semaforico'!BZ$32,S!$HC110:$HL110)+SUMIF(N!$HC$15:$HL$15,'Ciclo Semaforico'!BZ$32,N!$HC110:$HL110)+SUMIF(E!$HC$15:$HL$15,'Ciclo Semaforico'!BZ$32,E!$HC110:$HL110)+SUMIF(O!$HC$15:$HL$15,'Ciclo Semaforico'!BZ$32,O!$HC110:$HL110))-IF(BZ$31="",(SUMIF(S!$HC$15:$HL$15,'Ciclo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Semaforico'!BZ$30,O!$HC110:$HL110))*BZ$31))</f>
        <v>0</v>
      </c>
      <c r="CA135" s="241">
        <f>IF(CA$32="",IF(CA$31="",(SUMIF(S!$HC$15:$HL$15,'Ciclo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Semaforico'!CA$30,O!$HC110:$HL110))*CA$31),(SUMIF(S!$HC$15:$HL$15,'Ciclo Semaforico'!CA$32,S!$HC110:$HL110)+SUMIF(N!$HC$15:$HL$15,'Ciclo Semaforico'!CA$32,N!$HC110:$HL110)+SUMIF(E!$HC$15:$HL$15,'Ciclo Semaforico'!CA$32,E!$HC110:$HL110)+SUMIF(O!$HC$15:$HL$15,'Ciclo Semaforico'!CA$32,O!$HC110:$HL110))-IF(CA$31="",(SUMIF(S!$HC$15:$HL$15,'Ciclo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Semaforico'!CA$30,O!$HC110:$HL110))*CA$31))</f>
        <v>0</v>
      </c>
      <c r="CB135" s="241">
        <f>IF(CB$32="",IF(CB$31="",(SUMIF(S!$HC$15:$HL$15,'Ciclo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Semaforico'!CB$30,O!$HC110:$HL110))*CB$31),(SUMIF(S!$HC$15:$HL$15,'Ciclo Semaforico'!CB$32,S!$HC110:$HL110)+SUMIF(N!$HC$15:$HL$15,'Ciclo Semaforico'!CB$32,N!$HC110:$HL110)+SUMIF(E!$HC$15:$HL$15,'Ciclo Semaforico'!CB$32,E!$HC110:$HL110)+SUMIF(O!$HC$15:$HL$15,'Ciclo Semaforico'!CB$32,O!$HC110:$HL110))-IF(CB$31="",(SUMIF(S!$HC$15:$HL$15,'Ciclo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Semaforico'!CB$30,O!$HC110:$HL110))*CB$31))</f>
        <v>0</v>
      </c>
      <c r="CC135" s="241">
        <f>IF(CC$32="",IF(CC$31="",(SUMIF(S!$HC$15:$HL$15,'Ciclo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Semaforico'!CC$30,O!$HC110:$HL110))*CC$31),(SUMIF(S!$HC$15:$HL$15,'Ciclo Semaforico'!CC$32,S!$HC110:$HL110)+SUMIF(N!$HC$15:$HL$15,'Ciclo Semaforico'!CC$32,N!$HC110:$HL110)+SUMIF(E!$HC$15:$HL$15,'Ciclo Semaforico'!CC$32,E!$HC110:$HL110)+SUMIF(O!$HC$15:$HL$15,'Ciclo Semaforico'!CC$32,O!$HC110:$HL110))-IF(CC$31="",(SUMIF(S!$HC$15:$HL$15,'Ciclo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Semaforico'!CC$30,O!$HC110:$HL110))*CC$31))</f>
        <v>0</v>
      </c>
      <c r="CD135" s="241">
        <f>IF(CD$32="",IF(CD$31="",(SUMIF(S!$HC$15:$HL$15,'Ciclo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Semaforico'!CD$30,O!$HC110:$HL110))*CD$31),(SUMIF(S!$HC$15:$HL$15,'Ciclo Semaforico'!CD$32,S!$HC110:$HL110)+SUMIF(N!$HC$15:$HL$15,'Ciclo Semaforico'!CD$32,N!$HC110:$HL110)+SUMIF(E!$HC$15:$HL$15,'Ciclo Semaforico'!CD$32,E!$HC110:$HL110)+SUMIF(O!$HC$15:$HL$15,'Ciclo Semaforico'!CD$32,O!$HC110:$HL110))-IF(CD$31="",(SUMIF(S!$HC$15:$HL$15,'Ciclo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Semaforico'!CD$30,O!$HC110:$HL110))*CD$31))</f>
        <v>0</v>
      </c>
      <c r="CE135" s="241">
        <f>IF(CE$32="",IF(CE$31="",(SUMIF(S!$HC$15:$HL$15,'Ciclo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Semaforico'!CE$30,O!$HC110:$HL110))*CE$31),(SUMIF(S!$HC$15:$HL$15,'Ciclo Semaforico'!CE$32,S!$HC110:$HL110)+SUMIF(N!$HC$15:$HL$15,'Ciclo Semaforico'!CE$32,N!$HC110:$HL110)+SUMIF(E!$HC$15:$HL$15,'Ciclo Semaforico'!CE$32,E!$HC110:$HL110)+SUMIF(O!$HC$15:$HL$15,'Ciclo Semaforico'!CE$32,O!$HC110:$HL110))-IF(CE$31="",(SUMIF(S!$HC$15:$HL$15,'Ciclo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Semaforico'!CE$30,O!$HC110:$HL110))*CE$31))</f>
        <v>0</v>
      </c>
      <c r="CF135" s="241">
        <f>IF(CF$32="",IF(CF$31="",(SUMIF(S!$HC$15:$HL$15,'Ciclo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Semaforico'!CF$30,O!$HC110:$HL110))*CF$31),(SUMIF(S!$HC$15:$HL$15,'Ciclo Semaforico'!CF$32,S!$HC110:$HL110)+SUMIF(N!$HC$15:$HL$15,'Ciclo Semaforico'!CF$32,N!$HC110:$HL110)+SUMIF(E!$HC$15:$HL$15,'Ciclo Semaforico'!CF$32,E!$HC110:$HL110)+SUMIF(O!$HC$15:$HL$15,'Ciclo Semaforico'!CF$32,O!$HC110:$HL110))-IF(CF$31="",(SUMIF(S!$HC$15:$HL$15,'Ciclo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Semaforico'!CF$30,O!$HC110:$HL110))*CF$31))</f>
        <v>0</v>
      </c>
      <c r="CG135" s="241">
        <f>IF(CG$32="",IF(CG$31="",(SUMIF(S!$HC$15:$HL$15,'Ciclo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Semaforico'!CG$30,O!$HC110:$HL110))*CG$31),(SUMIF(S!$HC$15:$HL$15,'Ciclo Semaforico'!CG$32,S!$HC110:$HL110)+SUMIF(N!$HC$15:$HL$15,'Ciclo Semaforico'!CG$32,N!$HC110:$HL110)+SUMIF(E!$HC$15:$HL$15,'Ciclo Semaforico'!CG$32,E!$HC110:$HL110)+SUMIF(O!$HC$15:$HL$15,'Ciclo Semaforico'!CG$32,O!$HC110:$HL110))-IF(CG$31="",(SUMIF(S!$HC$15:$HL$15,'Ciclo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Semaforico'!CG$30,O!$HC110:$HL110))*CG$31))</f>
        <v>0</v>
      </c>
      <c r="CH135" s="242">
        <f>IF(CH$32="",IF(CH$31="",(SUMIF(S!$HC$15:$HL$15,'Ciclo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Semaforico'!CH$30,O!$HC110:$HL110))*CH$31),(SUMIF(S!$HC$15:$HL$15,'Ciclo Semaforico'!CH$32,S!$HC110:$HL110)+SUMIF(N!$HC$15:$HL$15,'Ciclo Semaforico'!CH$32,N!$HC110:$HL110)+SUMIF(E!$HC$15:$HL$15,'Ciclo Semaforico'!CH$32,E!$HC110:$HL110)+SUMIF(O!$HC$15:$HL$15,'Ciclo Semaforico'!CH$32,O!$HC110:$HL110))-IF(CH$31="",(SUMIF(S!$HC$15:$HL$15,'Ciclo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Semaforico'!CH$30,O!$HC110:$HL110))*CH$31))</f>
        <v>0</v>
      </c>
      <c r="CI135" s="240" t="e">
        <f t="shared" si="339"/>
        <v>#REF!</v>
      </c>
      <c r="CJ135" s="241" t="e">
        <f t="shared" si="340"/>
        <v>#REF!</v>
      </c>
      <c r="CK135" s="241" t="e">
        <f t="shared" si="341"/>
        <v>#REF!</v>
      </c>
      <c r="CL135" s="241" t="e">
        <f t="shared" si="342"/>
        <v>#REF!</v>
      </c>
      <c r="CM135" s="241" t="e">
        <f t="shared" si="343"/>
        <v>#REF!</v>
      </c>
      <c r="CN135" s="241" t="e">
        <f t="shared" si="344"/>
        <v>#REF!</v>
      </c>
      <c r="CO135" s="241" t="e">
        <f t="shared" si="345"/>
        <v>#REF!</v>
      </c>
      <c r="CP135" s="241" t="e">
        <f t="shared" si="346"/>
        <v>#REF!</v>
      </c>
      <c r="CQ135" s="241" t="e">
        <f t="shared" si="347"/>
        <v>#REF!</v>
      </c>
      <c r="CR135" s="241" t="e">
        <f t="shared" si="348"/>
        <v>#REF!</v>
      </c>
      <c r="CS135" s="241" t="e">
        <f t="shared" si="349"/>
        <v>#REF!</v>
      </c>
      <c r="CT135" s="242">
        <f t="shared" si="350"/>
        <v>0</v>
      </c>
      <c r="CU135" s="240" t="e">
        <f t="shared" si="351"/>
        <v>#REF!</v>
      </c>
      <c r="CV135" s="241" t="e">
        <f t="shared" si="352"/>
        <v>#REF!</v>
      </c>
      <c r="CW135" s="241" t="e">
        <f t="shared" si="353"/>
        <v>#REF!</v>
      </c>
      <c r="CX135" s="241">
        <f t="shared" si="354"/>
        <v>0</v>
      </c>
      <c r="CY135" s="241">
        <f t="shared" si="355"/>
        <v>0</v>
      </c>
      <c r="CZ135" s="241">
        <f t="shared" si="356"/>
        <v>0</v>
      </c>
      <c r="DA135" s="241">
        <f t="shared" si="357"/>
        <v>0</v>
      </c>
      <c r="DB135" s="241">
        <f t="shared" si="358"/>
        <v>0</v>
      </c>
      <c r="DC135" s="241">
        <f t="shared" si="359"/>
        <v>0</v>
      </c>
      <c r="DD135" s="241">
        <f t="shared" si="360"/>
        <v>0</v>
      </c>
      <c r="DE135" s="241">
        <f t="shared" si="361"/>
        <v>0</v>
      </c>
      <c r="DF135" s="242">
        <f t="shared" si="362"/>
        <v>0</v>
      </c>
      <c r="DG135" s="240">
        <f t="shared" si="363"/>
        <v>0</v>
      </c>
      <c r="DH135" s="241">
        <f t="shared" si="364"/>
        <v>0</v>
      </c>
      <c r="DI135" s="241">
        <f t="shared" si="365"/>
        <v>0</v>
      </c>
      <c r="DJ135" s="241">
        <f t="shared" si="366"/>
        <v>0</v>
      </c>
      <c r="DK135" s="241">
        <f t="shared" si="367"/>
        <v>0</v>
      </c>
      <c r="DL135" s="241">
        <f t="shared" si="368"/>
        <v>0</v>
      </c>
      <c r="DM135" s="241">
        <f t="shared" si="369"/>
        <v>0</v>
      </c>
      <c r="DN135" s="241">
        <f t="shared" si="370"/>
        <v>0</v>
      </c>
      <c r="DO135" s="241">
        <f t="shared" si="371"/>
        <v>0</v>
      </c>
      <c r="DP135" s="241">
        <f t="shared" si="372"/>
        <v>0</v>
      </c>
      <c r="DQ135" s="241">
        <f t="shared" si="373"/>
        <v>0</v>
      </c>
      <c r="DR135" s="242">
        <f t="shared" si="374"/>
        <v>0</v>
      </c>
      <c r="DS135" s="240">
        <f t="shared" si="375"/>
        <v>0</v>
      </c>
      <c r="DT135" s="241">
        <f t="shared" si="376"/>
        <v>0</v>
      </c>
      <c r="DU135" s="241">
        <f t="shared" si="377"/>
        <v>0</v>
      </c>
      <c r="DV135" s="241">
        <f t="shared" si="378"/>
        <v>0</v>
      </c>
      <c r="DW135" s="241">
        <f t="shared" si="379"/>
        <v>0</v>
      </c>
      <c r="DX135" s="241">
        <f t="shared" si="380"/>
        <v>0</v>
      </c>
      <c r="DY135" s="241">
        <f t="shared" si="381"/>
        <v>0</v>
      </c>
      <c r="DZ135" s="241">
        <f t="shared" si="382"/>
        <v>0</v>
      </c>
      <c r="EA135" s="241">
        <f t="shared" si="383"/>
        <v>0</v>
      </c>
      <c r="EB135" s="241">
        <f t="shared" si="384"/>
        <v>0</v>
      </c>
      <c r="EC135" s="241">
        <f t="shared" si="385"/>
        <v>0</v>
      </c>
      <c r="ED135" s="242">
        <f t="shared" si="386"/>
        <v>0</v>
      </c>
      <c r="EE135" s="240">
        <f t="shared" si="387"/>
        <v>0</v>
      </c>
      <c r="EF135" s="241">
        <f t="shared" si="388"/>
        <v>0</v>
      </c>
      <c r="EG135" s="241">
        <f t="shared" si="389"/>
        <v>0</v>
      </c>
      <c r="EH135" s="241">
        <f t="shared" si="390"/>
        <v>0</v>
      </c>
      <c r="EI135" s="241">
        <f t="shared" si="391"/>
        <v>0</v>
      </c>
      <c r="EJ135" s="241">
        <f t="shared" si="392"/>
        <v>0</v>
      </c>
      <c r="EK135" s="241">
        <f t="shared" si="393"/>
        <v>0</v>
      </c>
      <c r="EL135" s="241">
        <f t="shared" si="394"/>
        <v>0</v>
      </c>
      <c r="EM135" s="241">
        <f t="shared" si="395"/>
        <v>0</v>
      </c>
      <c r="EN135" s="241">
        <f t="shared" si="396"/>
        <v>0</v>
      </c>
      <c r="EO135" s="241">
        <f t="shared" si="397"/>
        <v>0</v>
      </c>
      <c r="EP135" s="242">
        <f t="shared" si="398"/>
        <v>0</v>
      </c>
      <c r="EQ135" s="251" t="e">
        <f t="shared" si="399"/>
        <v>#REF!</v>
      </c>
      <c r="ER135" s="252" t="e">
        <f t="shared" si="400"/>
        <v>#REF!</v>
      </c>
      <c r="ES135" s="252" t="e">
        <f t="shared" si="401"/>
        <v>#REF!</v>
      </c>
      <c r="ET135" s="252" t="e">
        <f t="shared" si="402"/>
        <v>#REF!</v>
      </c>
      <c r="EU135" s="252" t="e">
        <f t="shared" si="403"/>
        <v>#REF!</v>
      </c>
      <c r="EV135" s="252" t="e">
        <f t="shared" si="404"/>
        <v>#REF!</v>
      </c>
      <c r="EW135" s="252" t="e">
        <f t="shared" si="405"/>
        <v>#REF!</v>
      </c>
      <c r="EX135" s="252" t="e">
        <f t="shared" si="406"/>
        <v>#REF!</v>
      </c>
      <c r="EY135" s="252" t="e">
        <f t="shared" si="407"/>
        <v>#REF!</v>
      </c>
      <c r="EZ135" s="252" t="e">
        <f t="shared" si="408"/>
        <v>#REF!</v>
      </c>
      <c r="FA135" s="252" t="e">
        <f t="shared" si="409"/>
        <v>#REF!</v>
      </c>
      <c r="FB135" s="253" t="str">
        <f t="shared" si="410"/>
        <v/>
      </c>
      <c r="FC135" s="251" t="e">
        <f t="shared" si="411"/>
        <v>#REF!</v>
      </c>
      <c r="FD135" s="252" t="e">
        <f t="shared" si="412"/>
        <v>#REF!</v>
      </c>
      <c r="FE135" s="252" t="e">
        <f t="shared" si="413"/>
        <v>#REF!</v>
      </c>
      <c r="FF135" s="252" t="str">
        <f t="shared" si="414"/>
        <v/>
      </c>
      <c r="FG135" s="252" t="str">
        <f t="shared" si="415"/>
        <v/>
      </c>
      <c r="FH135" s="252" t="str">
        <f t="shared" si="416"/>
        <v/>
      </c>
      <c r="FI135" s="252" t="str">
        <f t="shared" si="417"/>
        <v/>
      </c>
      <c r="FJ135" s="252" t="str">
        <f t="shared" si="418"/>
        <v/>
      </c>
      <c r="FK135" s="252" t="str">
        <f t="shared" si="419"/>
        <v/>
      </c>
      <c r="FL135" s="252" t="str">
        <f t="shared" si="420"/>
        <v/>
      </c>
      <c r="FM135" s="252" t="str">
        <f t="shared" si="421"/>
        <v/>
      </c>
      <c r="FN135" s="253" t="str">
        <f t="shared" si="422"/>
        <v/>
      </c>
      <c r="FO135" s="251" t="str">
        <f t="shared" si="423"/>
        <v/>
      </c>
      <c r="FP135" s="252" t="str">
        <f t="shared" si="424"/>
        <v/>
      </c>
      <c r="FQ135" s="252" t="str">
        <f t="shared" si="425"/>
        <v/>
      </c>
      <c r="FR135" s="252" t="str">
        <f t="shared" si="426"/>
        <v/>
      </c>
      <c r="FS135" s="252" t="str">
        <f t="shared" si="427"/>
        <v/>
      </c>
      <c r="FT135" s="252" t="str">
        <f t="shared" si="428"/>
        <v/>
      </c>
      <c r="FU135" s="252" t="str">
        <f t="shared" si="429"/>
        <v/>
      </c>
      <c r="FV135" s="252" t="str">
        <f t="shared" si="430"/>
        <v/>
      </c>
      <c r="FW135" s="252" t="str">
        <f t="shared" si="431"/>
        <v/>
      </c>
      <c r="FX135" s="252" t="str">
        <f t="shared" si="432"/>
        <v/>
      </c>
      <c r="FY135" s="252" t="str">
        <f t="shared" si="433"/>
        <v/>
      </c>
      <c r="FZ135" s="253" t="str">
        <f t="shared" si="434"/>
        <v/>
      </c>
      <c r="GA135" s="251" t="str">
        <f t="shared" si="435"/>
        <v/>
      </c>
      <c r="GB135" s="252" t="str">
        <f t="shared" si="436"/>
        <v/>
      </c>
      <c r="GC135" s="252" t="str">
        <f t="shared" si="437"/>
        <v/>
      </c>
      <c r="GD135" s="252" t="str">
        <f t="shared" si="438"/>
        <v/>
      </c>
      <c r="GE135" s="252" t="str">
        <f t="shared" si="439"/>
        <v/>
      </c>
      <c r="GF135" s="252" t="str">
        <f t="shared" si="440"/>
        <v/>
      </c>
      <c r="GG135" s="252" t="str">
        <f t="shared" si="441"/>
        <v/>
      </c>
      <c r="GH135" s="252" t="str">
        <f t="shared" si="442"/>
        <v/>
      </c>
      <c r="GI135" s="252" t="str">
        <f t="shared" si="443"/>
        <v/>
      </c>
      <c r="GJ135" s="252" t="str">
        <f t="shared" si="444"/>
        <v/>
      </c>
      <c r="GK135" s="252" t="str">
        <f t="shared" si="445"/>
        <v/>
      </c>
      <c r="GL135" s="253" t="str">
        <f t="shared" si="446"/>
        <v/>
      </c>
      <c r="GM135" s="251" t="str">
        <f t="shared" si="447"/>
        <v/>
      </c>
      <c r="GN135" s="252" t="str">
        <f t="shared" si="448"/>
        <v/>
      </c>
      <c r="GO135" s="252" t="str">
        <f t="shared" si="449"/>
        <v/>
      </c>
      <c r="GP135" s="252" t="str">
        <f t="shared" si="450"/>
        <v/>
      </c>
      <c r="GQ135" s="252" t="str">
        <f t="shared" si="451"/>
        <v/>
      </c>
      <c r="GR135" s="252" t="str">
        <f t="shared" si="452"/>
        <v/>
      </c>
      <c r="GS135" s="252" t="str">
        <f t="shared" si="453"/>
        <v/>
      </c>
      <c r="GT135" s="252" t="str">
        <f t="shared" si="454"/>
        <v/>
      </c>
      <c r="GU135" s="252" t="str">
        <f t="shared" si="455"/>
        <v/>
      </c>
      <c r="GV135" s="252" t="str">
        <f t="shared" si="456"/>
        <v/>
      </c>
      <c r="GW135" s="252" t="str">
        <f t="shared" si="457"/>
        <v/>
      </c>
      <c r="GX135" s="253" t="str">
        <f t="shared" si="458"/>
        <v/>
      </c>
      <c r="GY135" s="248" t="e">
        <f t="shared" si="468"/>
        <v>#REF!</v>
      </c>
      <c r="GZ135" s="249" t="e">
        <f t="shared" si="468"/>
        <v>#REF!</v>
      </c>
      <c r="HA135" s="249">
        <f t="shared" si="468"/>
        <v>0</v>
      </c>
      <c r="HB135" s="249">
        <f t="shared" si="468"/>
        <v>0</v>
      </c>
      <c r="HC135" s="249">
        <f t="shared" si="468"/>
        <v>0</v>
      </c>
      <c r="HD135" s="249">
        <f t="shared" si="468"/>
        <v>0</v>
      </c>
      <c r="HE135" s="249">
        <f t="shared" si="468"/>
        <v>0</v>
      </c>
      <c r="HF135" s="250">
        <f t="shared" si="459"/>
        <v>0</v>
      </c>
      <c r="HG135" s="248" t="e">
        <f t="shared" si="469"/>
        <v>#REF!</v>
      </c>
      <c r="HH135" s="249" t="e">
        <f t="shared" si="469"/>
        <v>#REF!</v>
      </c>
      <c r="HI135" s="249">
        <f t="shared" si="469"/>
        <v>0</v>
      </c>
      <c r="HJ135" s="249">
        <f t="shared" si="469"/>
        <v>0</v>
      </c>
      <c r="HK135" s="249">
        <f t="shared" si="469"/>
        <v>0</v>
      </c>
      <c r="HL135" s="249">
        <f t="shared" si="469"/>
        <v>0</v>
      </c>
      <c r="HM135" s="249">
        <f t="shared" si="469"/>
        <v>0</v>
      </c>
      <c r="HN135" s="250">
        <f t="shared" si="469"/>
        <v>0</v>
      </c>
      <c r="HO135" s="248">
        <f t="shared" si="470"/>
        <v>0</v>
      </c>
      <c r="HP135" s="249">
        <f t="shared" si="470"/>
        <v>0</v>
      </c>
      <c r="HQ135" s="249">
        <f t="shared" si="470"/>
        <v>0</v>
      </c>
      <c r="HR135" s="249">
        <f t="shared" si="470"/>
        <v>0</v>
      </c>
      <c r="HS135" s="249">
        <f t="shared" si="470"/>
        <v>0</v>
      </c>
      <c r="HT135" s="249">
        <f t="shared" si="470"/>
        <v>0</v>
      </c>
      <c r="HU135" s="249">
        <f t="shared" si="470"/>
        <v>0</v>
      </c>
      <c r="HV135" s="250">
        <f t="shared" si="470"/>
        <v>0</v>
      </c>
      <c r="HW135" s="248">
        <f t="shared" si="471"/>
        <v>0</v>
      </c>
      <c r="HX135" s="249">
        <f t="shared" si="471"/>
        <v>0</v>
      </c>
      <c r="HY135" s="249">
        <f t="shared" si="471"/>
        <v>0</v>
      </c>
      <c r="HZ135" s="249">
        <f t="shared" si="471"/>
        <v>0</v>
      </c>
      <c r="IA135" s="249">
        <f t="shared" si="471"/>
        <v>0</v>
      </c>
      <c r="IB135" s="249">
        <f t="shared" si="471"/>
        <v>0</v>
      </c>
      <c r="IC135" s="249">
        <f t="shared" si="471"/>
        <v>0</v>
      </c>
      <c r="ID135" s="250">
        <f t="shared" si="471"/>
        <v>0</v>
      </c>
      <c r="IE135" s="248">
        <f t="shared" si="472"/>
        <v>0</v>
      </c>
      <c r="IF135" s="249">
        <f t="shared" si="472"/>
        <v>0</v>
      </c>
      <c r="IG135" s="249">
        <f t="shared" si="472"/>
        <v>0</v>
      </c>
      <c r="IH135" s="249">
        <f t="shared" si="472"/>
        <v>0</v>
      </c>
      <c r="II135" s="249">
        <f t="shared" si="472"/>
        <v>0</v>
      </c>
      <c r="IJ135" s="249">
        <f t="shared" si="472"/>
        <v>0</v>
      </c>
      <c r="IK135" s="249">
        <f t="shared" si="472"/>
        <v>0</v>
      </c>
      <c r="IL135" s="250">
        <f t="shared" si="472"/>
        <v>0</v>
      </c>
      <c r="IM135" s="251" t="e">
        <f t="shared" si="203"/>
        <v>#REF!</v>
      </c>
      <c r="IN135" s="252" t="e">
        <f t="shared" si="204"/>
        <v>#REF!</v>
      </c>
      <c r="IO135" s="252">
        <f t="shared" si="205"/>
        <v>0</v>
      </c>
      <c r="IP135" s="252">
        <f t="shared" si="206"/>
        <v>0</v>
      </c>
      <c r="IQ135" s="253">
        <f t="shared" si="207"/>
        <v>0</v>
      </c>
      <c r="IR135" s="405" t="e">
        <f t="shared" si="473"/>
        <v>#REF!</v>
      </c>
      <c r="IS135" s="246">
        <f>+IZ135+JA135+JC135+JD135+JF135+JG135+JI135+JJ135</f>
        <v>10</v>
      </c>
      <c r="IT135" s="254" t="e">
        <f t="shared" si="464"/>
        <v>#REF!</v>
      </c>
      <c r="IU135" s="682">
        <v>1800</v>
      </c>
      <c r="IV135" s="410">
        <v>7</v>
      </c>
      <c r="IW135" s="666" t="s">
        <v>272</v>
      </c>
      <c r="IX135" s="667" t="e">
        <f t="shared" si="474"/>
        <v>#REF!</v>
      </c>
      <c r="IY135" s="668" t="e">
        <f t="shared" si="465"/>
        <v>#REF!</v>
      </c>
      <c r="IZ135" s="669">
        <v>3</v>
      </c>
      <c r="JA135" s="670">
        <v>2</v>
      </c>
      <c r="JB135" s="668" t="e">
        <f t="shared" si="466"/>
        <v>#REF!</v>
      </c>
      <c r="JC135" s="669">
        <f t="shared" si="476"/>
        <v>3</v>
      </c>
      <c r="JD135" s="670">
        <f t="shared" si="476"/>
        <v>2</v>
      </c>
      <c r="JE135" s="671" t="e">
        <f t="shared" si="467"/>
        <v>#REF!</v>
      </c>
      <c r="JF135" s="672"/>
      <c r="JG135" s="673"/>
      <c r="JH135" s="671"/>
      <c r="JI135" s="672"/>
      <c r="JJ135" s="673"/>
      <c r="JK135" s="419"/>
      <c r="JL135" s="420"/>
      <c r="JM135" s="421"/>
      <c r="JN135" s="680">
        <v>1</v>
      </c>
      <c r="JO135" s="680">
        <v>1</v>
      </c>
      <c r="JP135" s="680">
        <v>1</v>
      </c>
      <c r="JQ135" s="680">
        <v>1</v>
      </c>
      <c r="JR135" s="681">
        <v>1</v>
      </c>
      <c r="JS135" s="676" t="e">
        <f t="shared" si="477"/>
        <v>#REF!</v>
      </c>
    </row>
    <row r="136" spans="1:279" ht="20.100000000000001" hidden="1" customHeight="1">
      <c r="Y136" s="382" t="e">
        <f>N!IK111</f>
        <v>#REF!</v>
      </c>
      <c r="Z136" s="379" t="s">
        <v>288</v>
      </c>
      <c r="AA136" s="243" t="e">
        <f>IF(AA$32="",IF(AA$31="",(SUMIF(S!$HC$15:$HL$15,'Ciclo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Semaforico'!AA$30,O!$HC111:$HL111))*AA$31),(SUMIF(S!$HC$15:$HL$15,'Ciclo Semaforico'!AA$32,S!$HC111:$HL111)+SUMIF(N!$HC$15:$HL$15,'Ciclo Semaforico'!AA$32,N!$HC111:$HL111)+SUMIF(E!$HC$15:$HL$15,'Ciclo Semaforico'!AA$32,E!$HC111:$HL111)+SUMIF(O!$HC$15:$HL$15,'Ciclo Semaforico'!AA$32,O!$HC111:$HL111))-IF(AA$31="",(SUMIF(S!$HC$15:$HL$15,'Ciclo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Semaforico'!AA$30,O!$HC111:$HL111))*AA$31))</f>
        <v>#REF!</v>
      </c>
      <c r="AB136" s="244" t="e">
        <f>IF(AB$32="",IF(AB$31="",(SUMIF(S!$HC$15:$HL$15,'Ciclo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Semaforico'!AB$30,O!$HC111:$HL111))*AB$31),(SUMIF(S!$HC$15:$HL$15,'Ciclo Semaforico'!AB$32,S!$HC111:$HL111)+SUMIF(N!$HC$15:$HL$15,'Ciclo Semaforico'!AB$32,N!$HC111:$HL111)+SUMIF(E!$HC$15:$HL$15,'Ciclo Semaforico'!AB$32,E!$HC111:$HL111)+SUMIF(O!$HC$15:$HL$15,'Ciclo Semaforico'!AB$32,O!$HC111:$HL111))-IF(AB$31="",(SUMIF(S!$HC$15:$HL$15,'Ciclo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Semaforico'!AB$30,O!$HC111:$HL111))*AB$31))</f>
        <v>#REF!</v>
      </c>
      <c r="AC136" s="244" t="e">
        <f>IF(AC$32="",IF(AC$31="",(SUMIF(S!$HC$15:$HL$15,'Ciclo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Semaforico'!AC$30,O!$HC111:$HL111))*AC$31),(SUMIF(S!$HC$15:$HL$15,'Ciclo Semaforico'!AC$32,S!$HC111:$HL111)+SUMIF(N!$HC$15:$HL$15,'Ciclo Semaforico'!AC$32,N!$HC111:$HL111)+SUMIF(E!$HC$15:$HL$15,'Ciclo Semaforico'!AC$32,E!$HC111:$HL111)+SUMIF(O!$HC$15:$HL$15,'Ciclo Semaforico'!AC$32,O!$HC111:$HL111))-IF(AC$31="",(SUMIF(S!$HC$15:$HL$15,'Ciclo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Semaforico'!AC$30,O!$HC111:$HL111))*AC$31))</f>
        <v>#REF!</v>
      </c>
      <c r="AD136" s="244" t="e">
        <f>IF(AD$32="",IF(AD$31="",(SUMIF(S!$HC$15:$HL$15,'Ciclo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Semaforico'!AD$30,O!$HC111:$HL111))*AD$31),(SUMIF(S!$HC$15:$HL$15,'Ciclo Semaforico'!AD$32,S!$HC111:$HL111)+SUMIF(N!$HC$15:$HL$15,'Ciclo Semaforico'!AD$32,N!$HC111:$HL111)+SUMIF(E!$HC$15:$HL$15,'Ciclo Semaforico'!AD$32,E!$HC111:$HL111)+SUMIF(O!$HC$15:$HL$15,'Ciclo Semaforico'!AD$32,O!$HC111:$HL111))-IF(AD$31="",(SUMIF(S!$HC$15:$HL$15,'Ciclo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Semaforico'!AD$30,O!$HC111:$HL111))*AD$31))</f>
        <v>#REF!</v>
      </c>
      <c r="AE136" s="244" t="e">
        <f>IF(AE$32="",IF(AE$31="",(SUMIF(S!$HC$15:$HL$15,'Ciclo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Semaforico'!AE$30,O!$HC111:$HL111))*AE$31),(SUMIF(S!$HC$15:$HL$15,'Ciclo Semaforico'!AE$32,S!$HC111:$HL111)+SUMIF(N!$HC$15:$HL$15,'Ciclo Semaforico'!AE$32,N!$HC111:$HL111)+SUMIF(E!$HC$15:$HL$15,'Ciclo Semaforico'!AE$32,E!$HC111:$HL111)+SUMIF(O!$HC$15:$HL$15,'Ciclo Semaforico'!AE$32,O!$HC111:$HL111))-IF(AE$31="",(SUMIF(S!$HC$15:$HL$15,'Ciclo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Semaforico'!AE$30,O!$HC111:$HL111))*AE$31))</f>
        <v>#REF!</v>
      </c>
      <c r="AF136" s="244" t="e">
        <f>IF(AF$32="",IF(AF$31="",(SUMIF(S!$HC$15:$HL$15,'Ciclo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Semaforico'!AF$30,O!$HC111:$HL111))*AF$31),(SUMIF(S!$HC$15:$HL$15,'Ciclo Semaforico'!AF$32,S!$HC111:$HL111)+SUMIF(N!$HC$15:$HL$15,'Ciclo Semaforico'!AF$32,N!$HC111:$HL111)+SUMIF(E!$HC$15:$HL$15,'Ciclo Semaforico'!AF$32,E!$HC111:$HL111)+SUMIF(O!$HC$15:$HL$15,'Ciclo Semaforico'!AF$32,O!$HC111:$HL111))-IF(AF$31="",(SUMIF(S!$HC$15:$HL$15,'Ciclo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Semaforico'!AF$30,O!$HC111:$HL111))*AF$31))</f>
        <v>#REF!</v>
      </c>
      <c r="AG136" s="244" t="e">
        <f>IF(AG$32="",IF(AG$31="",(SUMIF(S!$HC$15:$HL$15,'Ciclo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Semaforico'!AG$30,O!$HC111:$HL111))*AG$31),(SUMIF(S!$HC$15:$HL$15,'Ciclo Semaforico'!AG$32,S!$HC111:$HL111)+SUMIF(N!$HC$15:$HL$15,'Ciclo Semaforico'!AG$32,N!$HC111:$HL111)+SUMIF(E!$HC$15:$HL$15,'Ciclo Semaforico'!AG$32,E!$HC111:$HL111)+SUMIF(O!$HC$15:$HL$15,'Ciclo Semaforico'!AG$32,O!$HC111:$HL111))-IF(AG$31="",(SUMIF(S!$HC$15:$HL$15,'Ciclo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Semaforico'!AG$30,O!$HC111:$HL111))*AG$31))</f>
        <v>#REF!</v>
      </c>
      <c r="AH136" s="244" t="e">
        <f>IF(AH$32="",IF(AH$31="",(SUMIF(S!$HC$15:$HL$15,'Ciclo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Semaforico'!AH$30,O!$HC111:$HL111))*AH$31),(SUMIF(S!$HC$15:$HL$15,'Ciclo Semaforico'!AH$32,S!$HC111:$HL111)+SUMIF(N!$HC$15:$HL$15,'Ciclo Semaforico'!AH$32,N!$HC111:$HL111)+SUMIF(E!$HC$15:$HL$15,'Ciclo Semaforico'!AH$32,E!$HC111:$HL111)+SUMIF(O!$HC$15:$HL$15,'Ciclo Semaforico'!AH$32,O!$HC111:$HL111))-IF(AH$31="",(SUMIF(S!$HC$15:$HL$15,'Ciclo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Semaforico'!AH$30,O!$HC111:$HL111))*AH$31))</f>
        <v>#REF!</v>
      </c>
      <c r="AI136" s="244" t="e">
        <f>IF(AI$32="",IF(AI$31="",(SUMIF(S!$HC$15:$HL$15,'Ciclo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Semaforico'!AI$30,O!$HC111:$HL111))*AI$31),(SUMIF(S!$HC$15:$HL$15,'Ciclo Semaforico'!AI$32,S!$HC111:$HL111)+SUMIF(N!$HC$15:$HL$15,'Ciclo Semaforico'!AI$32,N!$HC111:$HL111)+SUMIF(E!$HC$15:$HL$15,'Ciclo Semaforico'!AI$32,E!$HC111:$HL111)+SUMIF(O!$HC$15:$HL$15,'Ciclo Semaforico'!AI$32,O!$HC111:$HL111))-IF(AI$31="",(SUMIF(S!$HC$15:$HL$15,'Ciclo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Semaforico'!AI$30,O!$HC111:$HL111))*AI$31))</f>
        <v>#REF!</v>
      </c>
      <c r="AJ136" s="244" t="e">
        <f>IF(AJ$32="",IF(AJ$31="",(SUMIF(S!$HC$15:$HL$15,'Ciclo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Semaforico'!AJ$30,O!$HC111:$HL111))*AJ$31),(SUMIF(S!$HC$15:$HL$15,'Ciclo Semaforico'!AJ$32,S!$HC111:$HL111)+SUMIF(N!$HC$15:$HL$15,'Ciclo Semaforico'!AJ$32,N!$HC111:$HL111)+SUMIF(E!$HC$15:$HL$15,'Ciclo Semaforico'!AJ$32,E!$HC111:$HL111)+SUMIF(O!$HC$15:$HL$15,'Ciclo Semaforico'!AJ$32,O!$HC111:$HL111))-IF(AJ$31="",(SUMIF(S!$HC$15:$HL$15,'Ciclo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Semaforico'!AJ$30,O!$HC111:$HL111))*AJ$31))</f>
        <v>#REF!</v>
      </c>
      <c r="AK136" s="244" t="e">
        <f>IF(AK$32="",IF(AK$31="",(SUMIF(S!$HC$15:$HL$15,'Ciclo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Semaforico'!AK$30,O!$HC111:$HL111))*AK$31),(SUMIF(S!$HC$15:$HL$15,'Ciclo Semaforico'!AK$32,S!$HC111:$HL111)+SUMIF(N!$HC$15:$HL$15,'Ciclo Semaforico'!AK$32,N!$HC111:$HL111)+SUMIF(E!$HC$15:$HL$15,'Ciclo Semaforico'!AK$32,E!$HC111:$HL111)+SUMIF(O!$HC$15:$HL$15,'Ciclo Semaforico'!AK$32,O!$HC111:$HL111))-IF(AK$31="",(SUMIF(S!$HC$15:$HL$15,'Ciclo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Semaforico'!AK$30,O!$HC111:$HL111))*AK$31))</f>
        <v>#REF!</v>
      </c>
      <c r="AL136" s="245">
        <f>IF(AL$32="",IF(AL$31="",(SUMIF(S!$HC$15:$HL$15,'Ciclo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Semaforico'!AL$30,O!$HC111:$HL111))*AL$31),(SUMIF(S!$HC$15:$HL$15,'Ciclo Semaforico'!AL$32,S!$HC111:$HL111)+SUMIF(N!$HC$15:$HL$15,'Ciclo Semaforico'!AL$32,N!$HC111:$HL111)+SUMIF(E!$HC$15:$HL$15,'Ciclo Semaforico'!AL$32,E!$HC111:$HL111)+SUMIF(O!$HC$15:$HL$15,'Ciclo Semaforico'!AL$32,O!$HC111:$HL111))-IF(AL$31="",(SUMIF(S!$HC$15:$HL$15,'Ciclo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Semaforico'!AL$30,O!$HC111:$HL111))*AL$31))</f>
        <v>0</v>
      </c>
      <c r="AM136" s="243" t="e">
        <f>IF(AM$32="",IF(AM$31="",(SUMIF(S!$HC$15:$HL$15,'Ciclo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Semaforico'!AM$30,O!$HC111:$HL111))*AM$31),(SUMIF(S!$HC$15:$HL$15,'Ciclo Semaforico'!AM$32,S!$HC111:$HL111)+SUMIF(N!$HC$15:$HL$15,'Ciclo Semaforico'!AM$32,N!$HC111:$HL111)+SUMIF(E!$HC$15:$HL$15,'Ciclo Semaforico'!AM$32,E!$HC111:$HL111)+SUMIF(O!$HC$15:$HL$15,'Ciclo Semaforico'!AM$32,O!$HC111:$HL111))-IF(AM$31="",(SUMIF(S!$HC$15:$HL$15,'Ciclo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Semaforico'!AM$30,O!$HC111:$HL111))*AM$31))</f>
        <v>#REF!</v>
      </c>
      <c r="AN136" s="244" t="e">
        <f>IF(AN$32="",IF(AN$31="",(SUMIF(S!$HC$15:$HL$15,'Ciclo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Semaforico'!AN$30,O!$HC111:$HL111))*AN$31),(SUMIF(S!$HC$15:$HL$15,'Ciclo Semaforico'!AN$32,S!$HC111:$HL111)+SUMIF(N!$HC$15:$HL$15,'Ciclo Semaforico'!AN$32,N!$HC111:$HL111)+SUMIF(E!$HC$15:$HL$15,'Ciclo Semaforico'!AN$32,E!$HC111:$HL111)+SUMIF(O!$HC$15:$HL$15,'Ciclo Semaforico'!AN$32,O!$HC111:$HL111))-IF(AN$31="",(SUMIF(S!$HC$15:$HL$15,'Ciclo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Semaforico'!AN$30,O!$HC111:$HL111))*AN$31))</f>
        <v>#REF!</v>
      </c>
      <c r="AO136" s="244" t="e">
        <f>IF(AO$32="",IF(AO$31="",(SUMIF(S!$HC$15:$HL$15,'Ciclo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Semaforico'!AO$30,O!$HC111:$HL111))*AO$31),(SUMIF(S!$HC$15:$HL$15,'Ciclo Semaforico'!AO$32,S!$HC111:$HL111)+SUMIF(N!$HC$15:$HL$15,'Ciclo Semaforico'!AO$32,N!$HC111:$HL111)+SUMIF(E!$HC$15:$HL$15,'Ciclo Semaforico'!AO$32,E!$HC111:$HL111)+SUMIF(O!$HC$15:$HL$15,'Ciclo Semaforico'!AO$32,O!$HC111:$HL111))-IF(AO$31="",(SUMIF(S!$HC$15:$HL$15,'Ciclo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Semaforico'!AO$30,O!$HC111:$HL111))*AO$31))</f>
        <v>#REF!</v>
      </c>
      <c r="AP136" s="244">
        <f>IF(AP$32="",IF(AP$31="",(SUMIF(S!$HC$15:$HL$15,'Ciclo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Semaforico'!AP$30,O!$HC111:$HL111))*AP$31),(SUMIF(S!$HC$15:$HL$15,'Ciclo Semaforico'!AP$32,S!$HC111:$HL111)+SUMIF(N!$HC$15:$HL$15,'Ciclo Semaforico'!AP$32,N!$HC111:$HL111)+SUMIF(E!$HC$15:$HL$15,'Ciclo Semaforico'!AP$32,E!$HC111:$HL111)+SUMIF(O!$HC$15:$HL$15,'Ciclo Semaforico'!AP$32,O!$HC111:$HL111))-IF(AP$31="",(SUMIF(S!$HC$15:$HL$15,'Ciclo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Semaforico'!AP$30,O!$HC111:$HL111))*AP$31))</f>
        <v>0</v>
      </c>
      <c r="AQ136" s="244">
        <f>IF(AQ$32="",IF(AQ$31="",(SUMIF(S!$HC$15:$HL$15,'Ciclo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Semaforico'!AQ$30,O!$HC111:$HL111))*AQ$31),(SUMIF(S!$HC$15:$HL$15,'Ciclo Semaforico'!AQ$32,S!$HC111:$HL111)+SUMIF(N!$HC$15:$HL$15,'Ciclo Semaforico'!AQ$32,N!$HC111:$HL111)+SUMIF(E!$HC$15:$HL$15,'Ciclo Semaforico'!AQ$32,E!$HC111:$HL111)+SUMIF(O!$HC$15:$HL$15,'Ciclo Semaforico'!AQ$32,O!$HC111:$HL111))-IF(AQ$31="",(SUMIF(S!$HC$15:$HL$15,'Ciclo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Semaforico'!AQ$30,O!$HC111:$HL111))*AQ$31))</f>
        <v>0</v>
      </c>
      <c r="AR136" s="244">
        <f>IF(AR$32="",IF(AR$31="",(SUMIF(S!$HC$15:$HL$15,'Ciclo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Semaforico'!AR$30,O!$HC111:$HL111))*AR$31),(SUMIF(S!$HC$15:$HL$15,'Ciclo Semaforico'!AR$32,S!$HC111:$HL111)+SUMIF(N!$HC$15:$HL$15,'Ciclo Semaforico'!AR$32,N!$HC111:$HL111)+SUMIF(E!$HC$15:$HL$15,'Ciclo Semaforico'!AR$32,E!$HC111:$HL111)+SUMIF(O!$HC$15:$HL$15,'Ciclo Semaforico'!AR$32,O!$HC111:$HL111))-IF(AR$31="",(SUMIF(S!$HC$15:$HL$15,'Ciclo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Semaforico'!AR$30,O!$HC111:$HL111))*AR$31))</f>
        <v>0</v>
      </c>
      <c r="AS136" s="244">
        <f>IF(AS$32="",IF(AS$31="",(SUMIF(S!$HC$15:$HL$15,'Ciclo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Semaforico'!AS$30,O!$HC111:$HL111))*AS$31),(SUMIF(S!$HC$15:$HL$15,'Ciclo Semaforico'!AS$32,S!$HC111:$HL111)+SUMIF(N!$HC$15:$HL$15,'Ciclo Semaforico'!AS$32,N!$HC111:$HL111)+SUMIF(E!$HC$15:$HL$15,'Ciclo Semaforico'!AS$32,E!$HC111:$HL111)+SUMIF(O!$HC$15:$HL$15,'Ciclo Semaforico'!AS$32,O!$HC111:$HL111))-IF(AS$31="",(SUMIF(S!$HC$15:$HL$15,'Ciclo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Semaforico'!AS$30,O!$HC111:$HL111))*AS$31))</f>
        <v>0</v>
      </c>
      <c r="AT136" s="244">
        <f>IF(AT$32="",IF(AT$31="",(SUMIF(S!$HC$15:$HL$15,'Ciclo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Semaforico'!AT$30,O!$HC111:$HL111))*AT$31),(SUMIF(S!$HC$15:$HL$15,'Ciclo Semaforico'!AT$32,S!$HC111:$HL111)+SUMIF(N!$HC$15:$HL$15,'Ciclo Semaforico'!AT$32,N!$HC111:$HL111)+SUMIF(E!$HC$15:$HL$15,'Ciclo Semaforico'!AT$32,E!$HC111:$HL111)+SUMIF(O!$HC$15:$HL$15,'Ciclo Semaforico'!AT$32,O!$HC111:$HL111))-IF(AT$31="",(SUMIF(S!$HC$15:$HL$15,'Ciclo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Semaforico'!AT$30,O!$HC111:$HL111))*AT$31))</f>
        <v>0</v>
      </c>
      <c r="AU136" s="244">
        <f>IF(AU$32="",IF(AU$31="",(SUMIF(S!$HC$15:$HL$15,'Ciclo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Semaforico'!AU$30,O!$HC111:$HL111))*AU$31),(SUMIF(S!$HC$15:$HL$15,'Ciclo Semaforico'!AU$32,S!$HC111:$HL111)+SUMIF(N!$HC$15:$HL$15,'Ciclo Semaforico'!AU$32,N!$HC111:$HL111)+SUMIF(E!$HC$15:$HL$15,'Ciclo Semaforico'!AU$32,E!$HC111:$HL111)+SUMIF(O!$HC$15:$HL$15,'Ciclo Semaforico'!AU$32,O!$HC111:$HL111))-IF(AU$31="",(SUMIF(S!$HC$15:$HL$15,'Ciclo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Semaforico'!AU$30,O!$HC111:$HL111))*AU$31))</f>
        <v>0</v>
      </c>
      <c r="AV136" s="244">
        <f>IF(AV$32="",IF(AV$31="",(SUMIF(S!$HC$15:$HL$15,'Ciclo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Semaforico'!AV$30,O!$HC111:$HL111))*AV$31),(SUMIF(S!$HC$15:$HL$15,'Ciclo Semaforico'!AV$32,S!$HC111:$HL111)+SUMIF(N!$HC$15:$HL$15,'Ciclo Semaforico'!AV$32,N!$HC111:$HL111)+SUMIF(E!$HC$15:$HL$15,'Ciclo Semaforico'!AV$32,E!$HC111:$HL111)+SUMIF(O!$HC$15:$HL$15,'Ciclo Semaforico'!AV$32,O!$HC111:$HL111))-IF(AV$31="",(SUMIF(S!$HC$15:$HL$15,'Ciclo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Semaforico'!AV$30,O!$HC111:$HL111))*AV$31))</f>
        <v>0</v>
      </c>
      <c r="AW136" s="244">
        <f>IF(AW$32="",IF(AW$31="",(SUMIF(S!$HC$15:$HL$15,'Ciclo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Semaforico'!AW$30,O!$HC111:$HL111))*AW$31),(SUMIF(S!$HC$15:$HL$15,'Ciclo Semaforico'!AW$32,S!$HC111:$HL111)+SUMIF(N!$HC$15:$HL$15,'Ciclo Semaforico'!AW$32,N!$HC111:$HL111)+SUMIF(E!$HC$15:$HL$15,'Ciclo Semaforico'!AW$32,E!$HC111:$HL111)+SUMIF(O!$HC$15:$HL$15,'Ciclo Semaforico'!AW$32,O!$HC111:$HL111))-IF(AW$31="",(SUMIF(S!$HC$15:$HL$15,'Ciclo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Semaforico'!AW$30,O!$HC111:$HL111))*AW$31))</f>
        <v>0</v>
      </c>
      <c r="AX136" s="245">
        <f>IF(AX$32="",IF(AX$31="",(SUMIF(S!$HC$15:$HL$15,'Ciclo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Semaforico'!AX$30,O!$HC111:$HL111))*AX$31),(SUMIF(S!$HC$15:$HL$15,'Ciclo Semaforico'!AX$32,S!$HC111:$HL111)+SUMIF(N!$HC$15:$HL$15,'Ciclo Semaforico'!AX$32,N!$HC111:$HL111)+SUMIF(E!$HC$15:$HL$15,'Ciclo Semaforico'!AX$32,E!$HC111:$HL111)+SUMIF(O!$HC$15:$HL$15,'Ciclo Semaforico'!AX$32,O!$HC111:$HL111))-IF(AX$31="",(SUMIF(S!$HC$15:$HL$15,'Ciclo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Semaforico'!AX$30,O!$HC111:$HL111))*AX$31))</f>
        <v>0</v>
      </c>
      <c r="AY136" s="243">
        <f>IF(AY$32="",IF(AY$31="",(SUMIF(S!$HC$15:$HL$15,'Ciclo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Semaforico'!AY$30,O!$HC111:$HL111))*AY$31),(SUMIF(S!$HC$15:$HL$15,'Ciclo Semaforico'!AY$32,S!$HC111:$HL111)+SUMIF(N!$HC$15:$HL$15,'Ciclo Semaforico'!AY$32,N!$HC111:$HL111)+SUMIF(E!$HC$15:$HL$15,'Ciclo Semaforico'!AY$32,E!$HC111:$HL111)+SUMIF(O!$HC$15:$HL$15,'Ciclo Semaforico'!AY$32,O!$HC111:$HL111))-IF(AY$31="",(SUMIF(S!$HC$15:$HL$15,'Ciclo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Semaforico'!AY$30,O!$HC111:$HL111))*AY$31))</f>
        <v>0</v>
      </c>
      <c r="AZ136" s="244">
        <f>IF(AZ$32="",IF(AZ$31="",(SUMIF(S!$HC$15:$HL$15,'Ciclo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Semaforico'!AZ$30,O!$HC111:$HL111))*AZ$31),(SUMIF(S!$HC$15:$HL$15,'Ciclo Semaforico'!AZ$32,S!$HC111:$HL111)+SUMIF(N!$HC$15:$HL$15,'Ciclo Semaforico'!AZ$32,N!$HC111:$HL111)+SUMIF(E!$HC$15:$HL$15,'Ciclo Semaforico'!AZ$32,E!$HC111:$HL111)+SUMIF(O!$HC$15:$HL$15,'Ciclo Semaforico'!AZ$32,O!$HC111:$HL111))-IF(AZ$31="",(SUMIF(S!$HC$15:$HL$15,'Ciclo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Semaforico'!AZ$30,O!$HC111:$HL111))*AZ$31))</f>
        <v>0</v>
      </c>
      <c r="BA136" s="244">
        <f>IF(BA$32="",IF(BA$31="",(SUMIF(S!$HC$15:$HL$15,'Ciclo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Semaforico'!BA$30,O!$HC111:$HL111))*BA$31),(SUMIF(S!$HC$15:$HL$15,'Ciclo Semaforico'!BA$32,S!$HC111:$HL111)+SUMIF(N!$HC$15:$HL$15,'Ciclo Semaforico'!BA$32,N!$HC111:$HL111)+SUMIF(E!$HC$15:$HL$15,'Ciclo Semaforico'!BA$32,E!$HC111:$HL111)+SUMIF(O!$HC$15:$HL$15,'Ciclo Semaforico'!BA$32,O!$HC111:$HL111))-IF(BA$31="",(SUMIF(S!$HC$15:$HL$15,'Ciclo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Semaforico'!BA$30,O!$HC111:$HL111))*BA$31))</f>
        <v>0</v>
      </c>
      <c r="BB136" s="244">
        <f>IF(BB$32="",IF(BB$31="",(SUMIF(S!$HC$15:$HL$15,'Ciclo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Semaforico'!BB$30,O!$HC111:$HL111))*BB$31),(SUMIF(S!$HC$15:$HL$15,'Ciclo Semaforico'!BB$32,S!$HC111:$HL111)+SUMIF(N!$HC$15:$HL$15,'Ciclo Semaforico'!BB$32,N!$HC111:$HL111)+SUMIF(E!$HC$15:$HL$15,'Ciclo Semaforico'!BB$32,E!$HC111:$HL111)+SUMIF(O!$HC$15:$HL$15,'Ciclo Semaforico'!BB$32,O!$HC111:$HL111))-IF(BB$31="",(SUMIF(S!$HC$15:$HL$15,'Ciclo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Semaforico'!BB$30,O!$HC111:$HL111))*BB$31))</f>
        <v>0</v>
      </c>
      <c r="BC136" s="244">
        <f>IF(BC$32="",IF(BC$31="",(SUMIF(S!$HC$15:$HL$15,'Ciclo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Semaforico'!BC$30,O!$HC111:$HL111))*BC$31),(SUMIF(S!$HC$15:$HL$15,'Ciclo Semaforico'!BC$32,S!$HC111:$HL111)+SUMIF(N!$HC$15:$HL$15,'Ciclo Semaforico'!BC$32,N!$HC111:$HL111)+SUMIF(E!$HC$15:$HL$15,'Ciclo Semaforico'!BC$32,E!$HC111:$HL111)+SUMIF(O!$HC$15:$HL$15,'Ciclo Semaforico'!BC$32,O!$HC111:$HL111))-IF(BC$31="",(SUMIF(S!$HC$15:$HL$15,'Ciclo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Semaforico'!BC$30,O!$HC111:$HL111))*BC$31))</f>
        <v>0</v>
      </c>
      <c r="BD136" s="244">
        <f>IF(BD$32="",IF(BD$31="",(SUMIF(S!$HC$15:$HL$15,'Ciclo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Semaforico'!BD$30,O!$HC111:$HL111))*BD$31),(SUMIF(S!$HC$15:$HL$15,'Ciclo Semaforico'!BD$32,S!$HC111:$HL111)+SUMIF(N!$HC$15:$HL$15,'Ciclo Semaforico'!BD$32,N!$HC111:$HL111)+SUMIF(E!$HC$15:$HL$15,'Ciclo Semaforico'!BD$32,E!$HC111:$HL111)+SUMIF(O!$HC$15:$HL$15,'Ciclo Semaforico'!BD$32,O!$HC111:$HL111))-IF(BD$31="",(SUMIF(S!$HC$15:$HL$15,'Ciclo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Semaforico'!BD$30,O!$HC111:$HL111))*BD$31))</f>
        <v>0</v>
      </c>
      <c r="BE136" s="244">
        <f>IF(BE$32="",IF(BE$31="",(SUMIF(S!$HC$15:$HL$15,'Ciclo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Semaforico'!BE$30,O!$HC111:$HL111))*BE$31),(SUMIF(S!$HC$15:$HL$15,'Ciclo Semaforico'!BE$32,S!$HC111:$HL111)+SUMIF(N!$HC$15:$HL$15,'Ciclo Semaforico'!BE$32,N!$HC111:$HL111)+SUMIF(E!$HC$15:$HL$15,'Ciclo Semaforico'!BE$32,E!$HC111:$HL111)+SUMIF(O!$HC$15:$HL$15,'Ciclo Semaforico'!BE$32,O!$HC111:$HL111))-IF(BE$31="",(SUMIF(S!$HC$15:$HL$15,'Ciclo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Semaforico'!BE$30,O!$HC111:$HL111))*BE$31))</f>
        <v>0</v>
      </c>
      <c r="BF136" s="244">
        <f>IF(BF$32="",IF(BF$31="",(SUMIF(S!$HC$15:$HL$15,'Ciclo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Semaforico'!BF$30,O!$HC111:$HL111))*BF$31),(SUMIF(S!$HC$15:$HL$15,'Ciclo Semaforico'!BF$32,S!$HC111:$HL111)+SUMIF(N!$HC$15:$HL$15,'Ciclo Semaforico'!BF$32,N!$HC111:$HL111)+SUMIF(E!$HC$15:$HL$15,'Ciclo Semaforico'!BF$32,E!$HC111:$HL111)+SUMIF(O!$HC$15:$HL$15,'Ciclo Semaforico'!BF$32,O!$HC111:$HL111))-IF(BF$31="",(SUMIF(S!$HC$15:$HL$15,'Ciclo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Semaforico'!BF$30,O!$HC111:$HL111))*BF$31))</f>
        <v>0</v>
      </c>
      <c r="BG136" s="244">
        <f>IF(BG$32="",IF(BG$31="",(SUMIF(S!$HC$15:$HL$15,'Ciclo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Semaforico'!BG$30,O!$HC111:$HL111))*BG$31),(SUMIF(S!$HC$15:$HL$15,'Ciclo Semaforico'!BG$32,S!$HC111:$HL111)+SUMIF(N!$HC$15:$HL$15,'Ciclo Semaforico'!BG$32,N!$HC111:$HL111)+SUMIF(E!$HC$15:$HL$15,'Ciclo Semaforico'!BG$32,E!$HC111:$HL111)+SUMIF(O!$HC$15:$HL$15,'Ciclo Semaforico'!BG$32,O!$HC111:$HL111))-IF(BG$31="",(SUMIF(S!$HC$15:$HL$15,'Ciclo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Semaforico'!BG$30,O!$HC111:$HL111))*BG$31))</f>
        <v>0</v>
      </c>
      <c r="BH136" s="244">
        <f>IF(BH$32="",IF(BH$31="",(SUMIF(S!$HC$15:$HL$15,'Ciclo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Semaforico'!BH$30,O!$HC111:$HL111))*BH$31),(SUMIF(S!$HC$15:$HL$15,'Ciclo Semaforico'!BH$32,S!$HC111:$HL111)+SUMIF(N!$HC$15:$HL$15,'Ciclo Semaforico'!BH$32,N!$HC111:$HL111)+SUMIF(E!$HC$15:$HL$15,'Ciclo Semaforico'!BH$32,E!$HC111:$HL111)+SUMIF(O!$HC$15:$HL$15,'Ciclo Semaforico'!BH$32,O!$HC111:$HL111))-IF(BH$31="",(SUMIF(S!$HC$15:$HL$15,'Ciclo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Semaforico'!BH$30,O!$HC111:$HL111))*BH$31))</f>
        <v>0</v>
      </c>
      <c r="BI136" s="244">
        <f>IF(BI$32="",IF(BI$31="",(SUMIF(S!$HC$15:$HL$15,'Ciclo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Semaforico'!BI$30,O!$HC111:$HL111))*BI$31),(SUMIF(S!$HC$15:$HL$15,'Ciclo Semaforico'!BI$32,S!$HC111:$HL111)+SUMIF(N!$HC$15:$HL$15,'Ciclo Semaforico'!BI$32,N!$HC111:$HL111)+SUMIF(E!$HC$15:$HL$15,'Ciclo Semaforico'!BI$32,E!$HC111:$HL111)+SUMIF(O!$HC$15:$HL$15,'Ciclo Semaforico'!BI$32,O!$HC111:$HL111))-IF(BI$31="",(SUMIF(S!$HC$15:$HL$15,'Ciclo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Semaforico'!BI$30,O!$HC111:$HL111))*BI$31))</f>
        <v>0</v>
      </c>
      <c r="BJ136" s="245">
        <f>IF(BJ$32="",IF(BJ$31="",(SUMIF(S!$HC$15:$HL$15,'Ciclo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Semaforico'!BJ$30,O!$HC111:$HL111))*BJ$31),(SUMIF(S!$HC$15:$HL$15,'Ciclo Semaforico'!BJ$32,S!$HC111:$HL111)+SUMIF(N!$HC$15:$HL$15,'Ciclo Semaforico'!BJ$32,N!$HC111:$HL111)+SUMIF(E!$HC$15:$HL$15,'Ciclo Semaforico'!BJ$32,E!$HC111:$HL111)+SUMIF(O!$HC$15:$HL$15,'Ciclo Semaforico'!BJ$32,O!$HC111:$HL111))-IF(BJ$31="",(SUMIF(S!$HC$15:$HL$15,'Ciclo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Semaforico'!BJ$30,O!$HC111:$HL111))*BJ$31))</f>
        <v>0</v>
      </c>
      <c r="BK136" s="243">
        <f>IF(BK$32="",IF(BK$31="",(SUMIF(S!$HC$15:$HL$15,'Ciclo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Semaforico'!BK$30,O!$HC111:$HL111))*BK$31),(SUMIF(S!$HC$15:$HL$15,'Ciclo Semaforico'!BK$32,S!$HC111:$HL111)+SUMIF(N!$HC$15:$HL$15,'Ciclo Semaforico'!BK$32,N!$HC111:$HL111)+SUMIF(E!$HC$15:$HL$15,'Ciclo Semaforico'!BK$32,E!$HC111:$HL111)+SUMIF(O!$HC$15:$HL$15,'Ciclo Semaforico'!BK$32,O!$HC111:$HL111))-IF(BK$31="",(SUMIF(S!$HC$15:$HL$15,'Ciclo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Semaforico'!BK$30,O!$HC111:$HL111))*BK$31))</f>
        <v>0</v>
      </c>
      <c r="BL136" s="244">
        <f>IF(BL$32="",IF(BL$31="",(SUMIF(S!$HC$15:$HL$15,'Ciclo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Semaforico'!BL$30,O!$HC111:$HL111))*BL$31),(SUMIF(S!$HC$15:$HL$15,'Ciclo Semaforico'!BL$32,S!$HC111:$HL111)+SUMIF(N!$HC$15:$HL$15,'Ciclo Semaforico'!BL$32,N!$HC111:$HL111)+SUMIF(E!$HC$15:$HL$15,'Ciclo Semaforico'!BL$32,E!$HC111:$HL111)+SUMIF(O!$HC$15:$HL$15,'Ciclo Semaforico'!BL$32,O!$HC111:$HL111))-IF(BL$31="",(SUMIF(S!$HC$15:$HL$15,'Ciclo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Semaforico'!BL$30,O!$HC111:$HL111))*BL$31))</f>
        <v>0</v>
      </c>
      <c r="BM136" s="244">
        <f>IF(BM$32="",IF(BM$31="",(SUMIF(S!$HC$15:$HL$15,'Ciclo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Semaforico'!BM$30,O!$HC111:$HL111))*BM$31),(SUMIF(S!$HC$15:$HL$15,'Ciclo Semaforico'!BM$32,S!$HC111:$HL111)+SUMIF(N!$HC$15:$HL$15,'Ciclo Semaforico'!BM$32,N!$HC111:$HL111)+SUMIF(E!$HC$15:$HL$15,'Ciclo Semaforico'!BM$32,E!$HC111:$HL111)+SUMIF(O!$HC$15:$HL$15,'Ciclo Semaforico'!BM$32,O!$HC111:$HL111))-IF(BM$31="",(SUMIF(S!$HC$15:$HL$15,'Ciclo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Semaforico'!BM$30,O!$HC111:$HL111))*BM$31))</f>
        <v>0</v>
      </c>
      <c r="BN136" s="244">
        <f>IF(BN$32="",IF(BN$31="",(SUMIF(S!$HC$15:$HL$15,'Ciclo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Semaforico'!BN$30,O!$HC111:$HL111))*BN$31),(SUMIF(S!$HC$15:$HL$15,'Ciclo Semaforico'!BN$32,S!$HC111:$HL111)+SUMIF(N!$HC$15:$HL$15,'Ciclo Semaforico'!BN$32,N!$HC111:$HL111)+SUMIF(E!$HC$15:$HL$15,'Ciclo Semaforico'!BN$32,E!$HC111:$HL111)+SUMIF(O!$HC$15:$HL$15,'Ciclo Semaforico'!BN$32,O!$HC111:$HL111))-IF(BN$31="",(SUMIF(S!$HC$15:$HL$15,'Ciclo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Semaforico'!BN$30,O!$HC111:$HL111))*BN$31))</f>
        <v>0</v>
      </c>
      <c r="BO136" s="244">
        <f>IF(BO$32="",IF(BO$31="",(SUMIF(S!$HC$15:$HL$15,'Ciclo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Semaforico'!BO$30,O!$HC111:$HL111))*BO$31),(SUMIF(S!$HC$15:$HL$15,'Ciclo Semaforico'!BO$32,S!$HC111:$HL111)+SUMIF(N!$HC$15:$HL$15,'Ciclo Semaforico'!BO$32,N!$HC111:$HL111)+SUMIF(E!$HC$15:$HL$15,'Ciclo Semaforico'!BO$32,E!$HC111:$HL111)+SUMIF(O!$HC$15:$HL$15,'Ciclo Semaforico'!BO$32,O!$HC111:$HL111))-IF(BO$31="",(SUMIF(S!$HC$15:$HL$15,'Ciclo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Semaforico'!BO$30,O!$HC111:$HL111))*BO$31))</f>
        <v>0</v>
      </c>
      <c r="BP136" s="244">
        <f>IF(BP$32="",IF(BP$31="",(SUMIF(S!$HC$15:$HL$15,'Ciclo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Semaforico'!BP$30,O!$HC111:$HL111))*BP$31),(SUMIF(S!$HC$15:$HL$15,'Ciclo Semaforico'!BP$32,S!$HC111:$HL111)+SUMIF(N!$HC$15:$HL$15,'Ciclo Semaforico'!BP$32,N!$HC111:$HL111)+SUMIF(E!$HC$15:$HL$15,'Ciclo Semaforico'!BP$32,E!$HC111:$HL111)+SUMIF(O!$HC$15:$HL$15,'Ciclo Semaforico'!BP$32,O!$HC111:$HL111))-IF(BP$31="",(SUMIF(S!$HC$15:$HL$15,'Ciclo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Semaforico'!BP$30,O!$HC111:$HL111))*BP$31))</f>
        <v>0</v>
      </c>
      <c r="BQ136" s="244">
        <f>IF(BQ$32="",IF(BQ$31="",(SUMIF(S!$HC$15:$HL$15,'Ciclo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Semaforico'!BQ$30,O!$HC111:$HL111))*BQ$31),(SUMIF(S!$HC$15:$HL$15,'Ciclo Semaforico'!BQ$32,S!$HC111:$HL111)+SUMIF(N!$HC$15:$HL$15,'Ciclo Semaforico'!BQ$32,N!$HC111:$HL111)+SUMIF(E!$HC$15:$HL$15,'Ciclo Semaforico'!BQ$32,E!$HC111:$HL111)+SUMIF(O!$HC$15:$HL$15,'Ciclo Semaforico'!BQ$32,O!$HC111:$HL111))-IF(BQ$31="",(SUMIF(S!$HC$15:$HL$15,'Ciclo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Semaforico'!BQ$30,O!$HC111:$HL111))*BQ$31))</f>
        <v>0</v>
      </c>
      <c r="BR136" s="244">
        <f>IF(BR$32="",IF(BR$31="",(SUMIF(S!$HC$15:$HL$15,'Ciclo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Semaforico'!BR$30,O!$HC111:$HL111))*BR$31),(SUMIF(S!$HC$15:$HL$15,'Ciclo Semaforico'!BR$32,S!$HC111:$HL111)+SUMIF(N!$HC$15:$HL$15,'Ciclo Semaforico'!BR$32,N!$HC111:$HL111)+SUMIF(E!$HC$15:$HL$15,'Ciclo Semaforico'!BR$32,E!$HC111:$HL111)+SUMIF(O!$HC$15:$HL$15,'Ciclo Semaforico'!BR$32,O!$HC111:$HL111))-IF(BR$31="",(SUMIF(S!$HC$15:$HL$15,'Ciclo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Semaforico'!BR$30,O!$HC111:$HL111))*BR$31))</f>
        <v>0</v>
      </c>
      <c r="BS136" s="244">
        <f>IF(BS$32="",IF(BS$31="",(SUMIF(S!$HC$15:$HL$15,'Ciclo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Semaforico'!BS$30,O!$HC111:$HL111))*BS$31),(SUMIF(S!$HC$15:$HL$15,'Ciclo Semaforico'!BS$32,S!$HC111:$HL111)+SUMIF(N!$HC$15:$HL$15,'Ciclo Semaforico'!BS$32,N!$HC111:$HL111)+SUMIF(E!$HC$15:$HL$15,'Ciclo Semaforico'!BS$32,E!$HC111:$HL111)+SUMIF(O!$HC$15:$HL$15,'Ciclo Semaforico'!BS$32,O!$HC111:$HL111))-IF(BS$31="",(SUMIF(S!$HC$15:$HL$15,'Ciclo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Semaforico'!BS$30,O!$HC111:$HL111))*BS$31))</f>
        <v>0</v>
      </c>
      <c r="BT136" s="244">
        <f>IF(BT$32="",IF(BT$31="",(SUMIF(S!$HC$15:$HL$15,'Ciclo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Semaforico'!BT$30,O!$HC111:$HL111))*BT$31),(SUMIF(S!$HC$15:$HL$15,'Ciclo Semaforico'!BT$32,S!$HC111:$HL111)+SUMIF(N!$HC$15:$HL$15,'Ciclo Semaforico'!BT$32,N!$HC111:$HL111)+SUMIF(E!$HC$15:$HL$15,'Ciclo Semaforico'!BT$32,E!$HC111:$HL111)+SUMIF(O!$HC$15:$HL$15,'Ciclo Semaforico'!BT$32,O!$HC111:$HL111))-IF(BT$31="",(SUMIF(S!$HC$15:$HL$15,'Ciclo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Semaforico'!BT$30,O!$HC111:$HL111))*BT$31))</f>
        <v>0</v>
      </c>
      <c r="BU136" s="244">
        <f>IF(BU$32="",IF(BU$31="",(SUMIF(S!$HC$15:$HL$15,'Ciclo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Semaforico'!BU$30,O!$HC111:$HL111))*BU$31),(SUMIF(S!$HC$15:$HL$15,'Ciclo Semaforico'!BU$32,S!$HC111:$HL111)+SUMIF(N!$HC$15:$HL$15,'Ciclo Semaforico'!BU$32,N!$HC111:$HL111)+SUMIF(E!$HC$15:$HL$15,'Ciclo Semaforico'!BU$32,E!$HC111:$HL111)+SUMIF(O!$HC$15:$HL$15,'Ciclo Semaforico'!BU$32,O!$HC111:$HL111))-IF(BU$31="",(SUMIF(S!$HC$15:$HL$15,'Ciclo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Semaforico'!BU$30,O!$HC111:$HL111))*BU$31))</f>
        <v>0</v>
      </c>
      <c r="BV136" s="245">
        <f>IF(BV$32="",IF(BV$31="",(SUMIF(S!$HC$15:$HL$15,'Ciclo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Semaforico'!BV$30,O!$HC111:$HL111))*BV$31),(SUMIF(S!$HC$15:$HL$15,'Ciclo Semaforico'!BV$32,S!$HC111:$HL111)+SUMIF(N!$HC$15:$HL$15,'Ciclo Semaforico'!BV$32,N!$HC111:$HL111)+SUMIF(E!$HC$15:$HL$15,'Ciclo Semaforico'!BV$32,E!$HC111:$HL111)+SUMIF(O!$HC$15:$HL$15,'Ciclo Semaforico'!BV$32,O!$HC111:$HL111))-IF(BV$31="",(SUMIF(S!$HC$15:$HL$15,'Ciclo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Semaforico'!BV$30,O!$HC111:$HL111))*BV$31))</f>
        <v>0</v>
      </c>
      <c r="BW136" s="243">
        <f>IF(BW$32="",IF(BW$31="",(SUMIF(S!$HC$15:$HL$15,'Ciclo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Semaforico'!BW$30,O!$HC111:$HL111))*BW$31),(SUMIF(S!$HC$15:$HL$15,'Ciclo Semaforico'!BW$32,S!$HC111:$HL111)+SUMIF(N!$HC$15:$HL$15,'Ciclo Semaforico'!BW$32,N!$HC111:$HL111)+SUMIF(E!$HC$15:$HL$15,'Ciclo Semaforico'!BW$32,E!$HC111:$HL111)+SUMIF(O!$HC$15:$HL$15,'Ciclo Semaforico'!BW$32,O!$HC111:$HL111))-IF(BW$31="",(SUMIF(S!$HC$15:$HL$15,'Ciclo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Semaforico'!BW$30,O!$HC111:$HL111))*BW$31))</f>
        <v>0</v>
      </c>
      <c r="BX136" s="244">
        <f>IF(BX$32="",IF(BX$31="",(SUMIF(S!$HC$15:$HL$15,'Ciclo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Semaforico'!BX$30,O!$HC111:$HL111))*BX$31),(SUMIF(S!$HC$15:$HL$15,'Ciclo Semaforico'!BX$32,S!$HC111:$HL111)+SUMIF(N!$HC$15:$HL$15,'Ciclo Semaforico'!BX$32,N!$HC111:$HL111)+SUMIF(E!$HC$15:$HL$15,'Ciclo Semaforico'!BX$32,E!$HC111:$HL111)+SUMIF(O!$HC$15:$HL$15,'Ciclo Semaforico'!BX$32,O!$HC111:$HL111))-IF(BX$31="",(SUMIF(S!$HC$15:$HL$15,'Ciclo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Semaforico'!BX$30,O!$HC111:$HL111))*BX$31))</f>
        <v>0</v>
      </c>
      <c r="BY136" s="244">
        <f>IF(BY$32="",IF(BY$31="",(SUMIF(S!$HC$15:$HL$15,'Ciclo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Semaforico'!BY$30,O!$HC111:$HL111))*BY$31),(SUMIF(S!$HC$15:$HL$15,'Ciclo Semaforico'!BY$32,S!$HC111:$HL111)+SUMIF(N!$HC$15:$HL$15,'Ciclo Semaforico'!BY$32,N!$HC111:$HL111)+SUMIF(E!$HC$15:$HL$15,'Ciclo Semaforico'!BY$32,E!$HC111:$HL111)+SUMIF(O!$HC$15:$HL$15,'Ciclo Semaforico'!BY$32,O!$HC111:$HL111))-IF(BY$31="",(SUMIF(S!$HC$15:$HL$15,'Ciclo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Semaforico'!BY$30,O!$HC111:$HL111))*BY$31))</f>
        <v>0</v>
      </c>
      <c r="BZ136" s="244">
        <f>IF(BZ$32="",IF(BZ$31="",(SUMIF(S!$HC$15:$HL$15,'Ciclo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Semaforico'!BZ$30,O!$HC111:$HL111))*BZ$31),(SUMIF(S!$HC$15:$HL$15,'Ciclo Semaforico'!BZ$32,S!$HC111:$HL111)+SUMIF(N!$HC$15:$HL$15,'Ciclo Semaforico'!BZ$32,N!$HC111:$HL111)+SUMIF(E!$HC$15:$HL$15,'Ciclo Semaforico'!BZ$32,E!$HC111:$HL111)+SUMIF(O!$HC$15:$HL$15,'Ciclo Semaforico'!BZ$32,O!$HC111:$HL111))-IF(BZ$31="",(SUMIF(S!$HC$15:$HL$15,'Ciclo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Semaforico'!BZ$30,O!$HC111:$HL111))*BZ$31))</f>
        <v>0</v>
      </c>
      <c r="CA136" s="244">
        <f>IF(CA$32="",IF(CA$31="",(SUMIF(S!$HC$15:$HL$15,'Ciclo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Semaforico'!CA$30,O!$HC111:$HL111))*CA$31),(SUMIF(S!$HC$15:$HL$15,'Ciclo Semaforico'!CA$32,S!$HC111:$HL111)+SUMIF(N!$HC$15:$HL$15,'Ciclo Semaforico'!CA$32,N!$HC111:$HL111)+SUMIF(E!$HC$15:$HL$15,'Ciclo Semaforico'!CA$32,E!$HC111:$HL111)+SUMIF(O!$HC$15:$HL$15,'Ciclo Semaforico'!CA$32,O!$HC111:$HL111))-IF(CA$31="",(SUMIF(S!$HC$15:$HL$15,'Ciclo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Semaforico'!CA$30,O!$HC111:$HL111))*CA$31))</f>
        <v>0</v>
      </c>
      <c r="CB136" s="244">
        <f>IF(CB$32="",IF(CB$31="",(SUMIF(S!$HC$15:$HL$15,'Ciclo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Semaforico'!CB$30,O!$HC111:$HL111))*CB$31),(SUMIF(S!$HC$15:$HL$15,'Ciclo Semaforico'!CB$32,S!$HC111:$HL111)+SUMIF(N!$HC$15:$HL$15,'Ciclo Semaforico'!CB$32,N!$HC111:$HL111)+SUMIF(E!$HC$15:$HL$15,'Ciclo Semaforico'!CB$32,E!$HC111:$HL111)+SUMIF(O!$HC$15:$HL$15,'Ciclo Semaforico'!CB$32,O!$HC111:$HL111))-IF(CB$31="",(SUMIF(S!$HC$15:$HL$15,'Ciclo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Semaforico'!CB$30,O!$HC111:$HL111))*CB$31))</f>
        <v>0</v>
      </c>
      <c r="CC136" s="244">
        <f>IF(CC$32="",IF(CC$31="",(SUMIF(S!$HC$15:$HL$15,'Ciclo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Semaforico'!CC$30,O!$HC111:$HL111))*CC$31),(SUMIF(S!$HC$15:$HL$15,'Ciclo Semaforico'!CC$32,S!$HC111:$HL111)+SUMIF(N!$HC$15:$HL$15,'Ciclo Semaforico'!CC$32,N!$HC111:$HL111)+SUMIF(E!$HC$15:$HL$15,'Ciclo Semaforico'!CC$32,E!$HC111:$HL111)+SUMIF(O!$HC$15:$HL$15,'Ciclo Semaforico'!CC$32,O!$HC111:$HL111))-IF(CC$31="",(SUMIF(S!$HC$15:$HL$15,'Ciclo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Semaforico'!CC$30,O!$HC111:$HL111))*CC$31))</f>
        <v>0</v>
      </c>
      <c r="CD136" s="244">
        <f>IF(CD$32="",IF(CD$31="",(SUMIF(S!$HC$15:$HL$15,'Ciclo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Semaforico'!CD$30,O!$HC111:$HL111))*CD$31),(SUMIF(S!$HC$15:$HL$15,'Ciclo Semaforico'!CD$32,S!$HC111:$HL111)+SUMIF(N!$HC$15:$HL$15,'Ciclo Semaforico'!CD$32,N!$HC111:$HL111)+SUMIF(E!$HC$15:$HL$15,'Ciclo Semaforico'!CD$32,E!$HC111:$HL111)+SUMIF(O!$HC$15:$HL$15,'Ciclo Semaforico'!CD$32,O!$HC111:$HL111))-IF(CD$31="",(SUMIF(S!$HC$15:$HL$15,'Ciclo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Semaforico'!CD$30,O!$HC111:$HL111))*CD$31))</f>
        <v>0</v>
      </c>
      <c r="CE136" s="244">
        <f>IF(CE$32="",IF(CE$31="",(SUMIF(S!$HC$15:$HL$15,'Ciclo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Semaforico'!CE$30,O!$HC111:$HL111))*CE$31),(SUMIF(S!$HC$15:$HL$15,'Ciclo Semaforico'!CE$32,S!$HC111:$HL111)+SUMIF(N!$HC$15:$HL$15,'Ciclo Semaforico'!CE$32,N!$HC111:$HL111)+SUMIF(E!$HC$15:$HL$15,'Ciclo Semaforico'!CE$32,E!$HC111:$HL111)+SUMIF(O!$HC$15:$HL$15,'Ciclo Semaforico'!CE$32,O!$HC111:$HL111))-IF(CE$31="",(SUMIF(S!$HC$15:$HL$15,'Ciclo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Semaforico'!CE$30,O!$HC111:$HL111))*CE$31))</f>
        <v>0</v>
      </c>
      <c r="CF136" s="244">
        <f>IF(CF$32="",IF(CF$31="",(SUMIF(S!$HC$15:$HL$15,'Ciclo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Semaforico'!CF$30,O!$HC111:$HL111))*CF$31),(SUMIF(S!$HC$15:$HL$15,'Ciclo Semaforico'!CF$32,S!$HC111:$HL111)+SUMIF(N!$HC$15:$HL$15,'Ciclo Semaforico'!CF$32,N!$HC111:$HL111)+SUMIF(E!$HC$15:$HL$15,'Ciclo Semaforico'!CF$32,E!$HC111:$HL111)+SUMIF(O!$HC$15:$HL$15,'Ciclo Semaforico'!CF$32,O!$HC111:$HL111))-IF(CF$31="",(SUMIF(S!$HC$15:$HL$15,'Ciclo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Semaforico'!CF$30,O!$HC111:$HL111))*CF$31))</f>
        <v>0</v>
      </c>
      <c r="CG136" s="244">
        <f>IF(CG$32="",IF(CG$31="",(SUMIF(S!$HC$15:$HL$15,'Ciclo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Semaforico'!CG$30,O!$HC111:$HL111))*CG$31),(SUMIF(S!$HC$15:$HL$15,'Ciclo Semaforico'!CG$32,S!$HC111:$HL111)+SUMIF(N!$HC$15:$HL$15,'Ciclo Semaforico'!CG$32,N!$HC111:$HL111)+SUMIF(E!$HC$15:$HL$15,'Ciclo Semaforico'!CG$32,E!$HC111:$HL111)+SUMIF(O!$HC$15:$HL$15,'Ciclo Semaforico'!CG$32,O!$HC111:$HL111))-IF(CG$31="",(SUMIF(S!$HC$15:$HL$15,'Ciclo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Semaforico'!CG$30,O!$HC111:$HL111))*CG$31))</f>
        <v>0</v>
      </c>
      <c r="CH136" s="245">
        <f>IF(CH$32="",IF(CH$31="",(SUMIF(S!$HC$15:$HL$15,'Ciclo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Semaforico'!CH$30,O!$HC111:$HL111))*CH$31),(SUMIF(S!$HC$15:$HL$15,'Ciclo Semaforico'!CH$32,S!$HC111:$HL111)+SUMIF(N!$HC$15:$HL$15,'Ciclo Semaforico'!CH$32,N!$HC111:$HL111)+SUMIF(E!$HC$15:$HL$15,'Ciclo Semaforico'!CH$32,E!$HC111:$HL111)+SUMIF(O!$HC$15:$HL$15,'Ciclo Semaforico'!CH$32,O!$HC111:$HL111))-IF(CH$31="",(SUMIF(S!$HC$15:$HL$15,'Ciclo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Semaforico'!CH$30,O!$HC111:$HL111))*CH$31))</f>
        <v>0</v>
      </c>
      <c r="CI136" s="243" t="e">
        <f t="shared" si="339"/>
        <v>#REF!</v>
      </c>
      <c r="CJ136" s="244" t="e">
        <f t="shared" si="340"/>
        <v>#REF!</v>
      </c>
      <c r="CK136" s="244" t="e">
        <f t="shared" si="341"/>
        <v>#REF!</v>
      </c>
      <c r="CL136" s="244" t="e">
        <f t="shared" si="342"/>
        <v>#REF!</v>
      </c>
      <c r="CM136" s="244" t="e">
        <f t="shared" si="343"/>
        <v>#REF!</v>
      </c>
      <c r="CN136" s="244" t="e">
        <f t="shared" si="344"/>
        <v>#REF!</v>
      </c>
      <c r="CO136" s="244" t="e">
        <f t="shared" si="345"/>
        <v>#REF!</v>
      </c>
      <c r="CP136" s="244" t="e">
        <f t="shared" si="346"/>
        <v>#REF!</v>
      </c>
      <c r="CQ136" s="244" t="e">
        <f t="shared" si="347"/>
        <v>#REF!</v>
      </c>
      <c r="CR136" s="244" t="e">
        <f t="shared" si="348"/>
        <v>#REF!</v>
      </c>
      <c r="CS136" s="244" t="e">
        <f t="shared" si="349"/>
        <v>#REF!</v>
      </c>
      <c r="CT136" s="245">
        <f t="shared" si="350"/>
        <v>0</v>
      </c>
      <c r="CU136" s="243" t="e">
        <f t="shared" si="351"/>
        <v>#REF!</v>
      </c>
      <c r="CV136" s="244" t="e">
        <f t="shared" si="352"/>
        <v>#REF!</v>
      </c>
      <c r="CW136" s="244" t="e">
        <f t="shared" si="353"/>
        <v>#REF!</v>
      </c>
      <c r="CX136" s="244">
        <f t="shared" si="354"/>
        <v>0</v>
      </c>
      <c r="CY136" s="244">
        <f t="shared" si="355"/>
        <v>0</v>
      </c>
      <c r="CZ136" s="244">
        <f t="shared" si="356"/>
        <v>0</v>
      </c>
      <c r="DA136" s="244">
        <f t="shared" si="357"/>
        <v>0</v>
      </c>
      <c r="DB136" s="244">
        <f t="shared" si="358"/>
        <v>0</v>
      </c>
      <c r="DC136" s="244">
        <f t="shared" si="359"/>
        <v>0</v>
      </c>
      <c r="DD136" s="244">
        <f t="shared" si="360"/>
        <v>0</v>
      </c>
      <c r="DE136" s="244">
        <f t="shared" si="361"/>
        <v>0</v>
      </c>
      <c r="DF136" s="245">
        <f t="shared" si="362"/>
        <v>0</v>
      </c>
      <c r="DG136" s="243">
        <f t="shared" si="363"/>
        <v>0</v>
      </c>
      <c r="DH136" s="244">
        <f t="shared" si="364"/>
        <v>0</v>
      </c>
      <c r="DI136" s="244">
        <f t="shared" si="365"/>
        <v>0</v>
      </c>
      <c r="DJ136" s="244">
        <f t="shared" si="366"/>
        <v>0</v>
      </c>
      <c r="DK136" s="244">
        <f t="shared" si="367"/>
        <v>0</v>
      </c>
      <c r="DL136" s="244">
        <f t="shared" si="368"/>
        <v>0</v>
      </c>
      <c r="DM136" s="244">
        <f t="shared" si="369"/>
        <v>0</v>
      </c>
      <c r="DN136" s="244">
        <f t="shared" si="370"/>
        <v>0</v>
      </c>
      <c r="DO136" s="244">
        <f t="shared" si="371"/>
        <v>0</v>
      </c>
      <c r="DP136" s="244">
        <f t="shared" si="372"/>
        <v>0</v>
      </c>
      <c r="DQ136" s="244">
        <f t="shared" si="373"/>
        <v>0</v>
      </c>
      <c r="DR136" s="245">
        <f t="shared" si="374"/>
        <v>0</v>
      </c>
      <c r="DS136" s="243">
        <f t="shared" si="375"/>
        <v>0</v>
      </c>
      <c r="DT136" s="244">
        <f t="shared" si="376"/>
        <v>0</v>
      </c>
      <c r="DU136" s="244">
        <f t="shared" si="377"/>
        <v>0</v>
      </c>
      <c r="DV136" s="244">
        <f t="shared" si="378"/>
        <v>0</v>
      </c>
      <c r="DW136" s="244">
        <f t="shared" si="379"/>
        <v>0</v>
      </c>
      <c r="DX136" s="244">
        <f t="shared" si="380"/>
        <v>0</v>
      </c>
      <c r="DY136" s="244">
        <f t="shared" si="381"/>
        <v>0</v>
      </c>
      <c r="DZ136" s="244">
        <f t="shared" si="382"/>
        <v>0</v>
      </c>
      <c r="EA136" s="244">
        <f t="shared" si="383"/>
        <v>0</v>
      </c>
      <c r="EB136" s="244">
        <f t="shared" si="384"/>
        <v>0</v>
      </c>
      <c r="EC136" s="244">
        <f t="shared" si="385"/>
        <v>0</v>
      </c>
      <c r="ED136" s="245">
        <f t="shared" si="386"/>
        <v>0</v>
      </c>
      <c r="EE136" s="243">
        <f t="shared" si="387"/>
        <v>0</v>
      </c>
      <c r="EF136" s="244">
        <f t="shared" si="388"/>
        <v>0</v>
      </c>
      <c r="EG136" s="244">
        <f t="shared" si="389"/>
        <v>0</v>
      </c>
      <c r="EH136" s="244">
        <f t="shared" si="390"/>
        <v>0</v>
      </c>
      <c r="EI136" s="244">
        <f t="shared" si="391"/>
        <v>0</v>
      </c>
      <c r="EJ136" s="244">
        <f t="shared" si="392"/>
        <v>0</v>
      </c>
      <c r="EK136" s="244">
        <f t="shared" si="393"/>
        <v>0</v>
      </c>
      <c r="EL136" s="244">
        <f t="shared" si="394"/>
        <v>0</v>
      </c>
      <c r="EM136" s="244">
        <f t="shared" si="395"/>
        <v>0</v>
      </c>
      <c r="EN136" s="244">
        <f t="shared" si="396"/>
        <v>0</v>
      </c>
      <c r="EO136" s="244">
        <f t="shared" si="397"/>
        <v>0</v>
      </c>
      <c r="EP136" s="245">
        <f t="shared" si="398"/>
        <v>0</v>
      </c>
      <c r="EQ136" s="392" t="e">
        <f t="shared" si="399"/>
        <v>#REF!</v>
      </c>
      <c r="ER136" s="393" t="e">
        <f t="shared" si="400"/>
        <v>#REF!</v>
      </c>
      <c r="ES136" s="393" t="e">
        <f t="shared" si="401"/>
        <v>#REF!</v>
      </c>
      <c r="ET136" s="393" t="e">
        <f t="shared" si="402"/>
        <v>#REF!</v>
      </c>
      <c r="EU136" s="393" t="e">
        <f t="shared" si="403"/>
        <v>#REF!</v>
      </c>
      <c r="EV136" s="393" t="e">
        <f t="shared" si="404"/>
        <v>#REF!</v>
      </c>
      <c r="EW136" s="393" t="e">
        <f t="shared" si="405"/>
        <v>#REF!</v>
      </c>
      <c r="EX136" s="393" t="e">
        <f t="shared" si="406"/>
        <v>#REF!</v>
      </c>
      <c r="EY136" s="393" t="e">
        <f t="shared" si="407"/>
        <v>#REF!</v>
      </c>
      <c r="EZ136" s="393" t="e">
        <f t="shared" si="408"/>
        <v>#REF!</v>
      </c>
      <c r="FA136" s="393" t="e">
        <f t="shared" si="409"/>
        <v>#REF!</v>
      </c>
      <c r="FB136" s="394" t="str">
        <f t="shared" si="410"/>
        <v/>
      </c>
      <c r="FC136" s="392" t="e">
        <f t="shared" si="411"/>
        <v>#REF!</v>
      </c>
      <c r="FD136" s="393" t="e">
        <f t="shared" si="412"/>
        <v>#REF!</v>
      </c>
      <c r="FE136" s="393" t="e">
        <f t="shared" si="413"/>
        <v>#REF!</v>
      </c>
      <c r="FF136" s="393" t="str">
        <f t="shared" si="414"/>
        <v/>
      </c>
      <c r="FG136" s="393" t="str">
        <f t="shared" si="415"/>
        <v/>
      </c>
      <c r="FH136" s="393" t="str">
        <f t="shared" si="416"/>
        <v/>
      </c>
      <c r="FI136" s="393" t="str">
        <f t="shared" si="417"/>
        <v/>
      </c>
      <c r="FJ136" s="393" t="str">
        <f t="shared" si="418"/>
        <v/>
      </c>
      <c r="FK136" s="393" t="str">
        <f t="shared" si="419"/>
        <v/>
      </c>
      <c r="FL136" s="393" t="str">
        <f t="shared" si="420"/>
        <v/>
      </c>
      <c r="FM136" s="393" t="str">
        <f t="shared" si="421"/>
        <v/>
      </c>
      <c r="FN136" s="394" t="str">
        <f t="shared" si="422"/>
        <v/>
      </c>
      <c r="FO136" s="392" t="str">
        <f t="shared" si="423"/>
        <v/>
      </c>
      <c r="FP136" s="393" t="str">
        <f t="shared" si="424"/>
        <v/>
      </c>
      <c r="FQ136" s="393" t="str">
        <f t="shared" si="425"/>
        <v/>
      </c>
      <c r="FR136" s="393" t="str">
        <f t="shared" si="426"/>
        <v/>
      </c>
      <c r="FS136" s="393" t="str">
        <f t="shared" si="427"/>
        <v/>
      </c>
      <c r="FT136" s="393" t="str">
        <f t="shared" si="428"/>
        <v/>
      </c>
      <c r="FU136" s="393" t="str">
        <f t="shared" si="429"/>
        <v/>
      </c>
      <c r="FV136" s="393" t="str">
        <f t="shared" si="430"/>
        <v/>
      </c>
      <c r="FW136" s="393" t="str">
        <f t="shared" si="431"/>
        <v/>
      </c>
      <c r="FX136" s="393" t="str">
        <f t="shared" si="432"/>
        <v/>
      </c>
      <c r="FY136" s="393" t="str">
        <f t="shared" si="433"/>
        <v/>
      </c>
      <c r="FZ136" s="394" t="str">
        <f t="shared" si="434"/>
        <v/>
      </c>
      <c r="GA136" s="392" t="str">
        <f t="shared" si="435"/>
        <v/>
      </c>
      <c r="GB136" s="393" t="str">
        <f t="shared" si="436"/>
        <v/>
      </c>
      <c r="GC136" s="393" t="str">
        <f t="shared" si="437"/>
        <v/>
      </c>
      <c r="GD136" s="393" t="str">
        <f t="shared" si="438"/>
        <v/>
      </c>
      <c r="GE136" s="393" t="str">
        <f t="shared" si="439"/>
        <v/>
      </c>
      <c r="GF136" s="393" t="str">
        <f t="shared" si="440"/>
        <v/>
      </c>
      <c r="GG136" s="393" t="str">
        <f t="shared" si="441"/>
        <v/>
      </c>
      <c r="GH136" s="393" t="str">
        <f t="shared" si="442"/>
        <v/>
      </c>
      <c r="GI136" s="393" t="str">
        <f t="shared" si="443"/>
        <v/>
      </c>
      <c r="GJ136" s="393" t="str">
        <f t="shared" si="444"/>
        <v/>
      </c>
      <c r="GK136" s="393" t="str">
        <f t="shared" si="445"/>
        <v/>
      </c>
      <c r="GL136" s="394" t="str">
        <f t="shared" si="446"/>
        <v/>
      </c>
      <c r="GM136" s="392" t="str">
        <f t="shared" si="447"/>
        <v/>
      </c>
      <c r="GN136" s="393" t="str">
        <f t="shared" si="448"/>
        <v/>
      </c>
      <c r="GO136" s="393" t="str">
        <f t="shared" si="449"/>
        <v/>
      </c>
      <c r="GP136" s="393" t="str">
        <f t="shared" si="450"/>
        <v/>
      </c>
      <c r="GQ136" s="393" t="str">
        <f t="shared" si="451"/>
        <v/>
      </c>
      <c r="GR136" s="393" t="str">
        <f t="shared" si="452"/>
        <v/>
      </c>
      <c r="GS136" s="393" t="str">
        <f t="shared" si="453"/>
        <v/>
      </c>
      <c r="GT136" s="393" t="str">
        <f t="shared" si="454"/>
        <v/>
      </c>
      <c r="GU136" s="393" t="str">
        <f t="shared" si="455"/>
        <v/>
      </c>
      <c r="GV136" s="393" t="str">
        <f t="shared" si="456"/>
        <v/>
      </c>
      <c r="GW136" s="393" t="str">
        <f t="shared" si="457"/>
        <v/>
      </c>
      <c r="GX136" s="394" t="str">
        <f t="shared" si="458"/>
        <v/>
      </c>
      <c r="GY136" s="653" t="e">
        <f t="shared" si="468"/>
        <v>#REF!</v>
      </c>
      <c r="GZ136" s="654" t="e">
        <f t="shared" si="468"/>
        <v>#REF!</v>
      </c>
      <c r="HA136" s="654">
        <f t="shared" si="468"/>
        <v>0</v>
      </c>
      <c r="HB136" s="654">
        <f t="shared" si="468"/>
        <v>0</v>
      </c>
      <c r="HC136" s="654">
        <f t="shared" si="468"/>
        <v>0</v>
      </c>
      <c r="HD136" s="654">
        <f t="shared" si="468"/>
        <v>0</v>
      </c>
      <c r="HE136" s="654">
        <f t="shared" si="468"/>
        <v>0</v>
      </c>
      <c r="HF136" s="655">
        <f t="shared" si="459"/>
        <v>0</v>
      </c>
      <c r="HG136" s="653" t="e">
        <f t="shared" si="469"/>
        <v>#REF!</v>
      </c>
      <c r="HH136" s="654" t="e">
        <f t="shared" si="469"/>
        <v>#REF!</v>
      </c>
      <c r="HI136" s="654">
        <f t="shared" si="469"/>
        <v>0</v>
      </c>
      <c r="HJ136" s="654">
        <f t="shared" si="469"/>
        <v>0</v>
      </c>
      <c r="HK136" s="654">
        <f t="shared" si="469"/>
        <v>0</v>
      </c>
      <c r="HL136" s="654">
        <f t="shared" si="469"/>
        <v>0</v>
      </c>
      <c r="HM136" s="654">
        <f t="shared" si="469"/>
        <v>0</v>
      </c>
      <c r="HN136" s="655">
        <f t="shared" si="469"/>
        <v>0</v>
      </c>
      <c r="HO136" s="653">
        <f t="shared" si="470"/>
        <v>0</v>
      </c>
      <c r="HP136" s="654">
        <f t="shared" si="470"/>
        <v>0</v>
      </c>
      <c r="HQ136" s="654">
        <f t="shared" si="470"/>
        <v>0</v>
      </c>
      <c r="HR136" s="654">
        <f t="shared" si="470"/>
        <v>0</v>
      </c>
      <c r="HS136" s="654">
        <f t="shared" si="470"/>
        <v>0</v>
      </c>
      <c r="HT136" s="654">
        <f t="shared" si="470"/>
        <v>0</v>
      </c>
      <c r="HU136" s="654">
        <f t="shared" si="470"/>
        <v>0</v>
      </c>
      <c r="HV136" s="655">
        <f t="shared" si="470"/>
        <v>0</v>
      </c>
      <c r="HW136" s="653">
        <f t="shared" si="471"/>
        <v>0</v>
      </c>
      <c r="HX136" s="654">
        <f t="shared" si="471"/>
        <v>0</v>
      </c>
      <c r="HY136" s="654">
        <f t="shared" si="471"/>
        <v>0</v>
      </c>
      <c r="HZ136" s="654">
        <f t="shared" si="471"/>
        <v>0</v>
      </c>
      <c r="IA136" s="654">
        <f t="shared" si="471"/>
        <v>0</v>
      </c>
      <c r="IB136" s="654">
        <f t="shared" si="471"/>
        <v>0</v>
      </c>
      <c r="IC136" s="654">
        <f t="shared" si="471"/>
        <v>0</v>
      </c>
      <c r="ID136" s="655">
        <f t="shared" si="471"/>
        <v>0</v>
      </c>
      <c r="IE136" s="653">
        <f t="shared" si="472"/>
        <v>0</v>
      </c>
      <c r="IF136" s="654">
        <f t="shared" si="472"/>
        <v>0</v>
      </c>
      <c r="IG136" s="654">
        <f t="shared" si="472"/>
        <v>0</v>
      </c>
      <c r="IH136" s="654">
        <f t="shared" si="472"/>
        <v>0</v>
      </c>
      <c r="II136" s="654">
        <f t="shared" si="472"/>
        <v>0</v>
      </c>
      <c r="IJ136" s="654">
        <f t="shared" si="472"/>
        <v>0</v>
      </c>
      <c r="IK136" s="654">
        <f t="shared" si="472"/>
        <v>0</v>
      </c>
      <c r="IL136" s="655">
        <f t="shared" si="472"/>
        <v>0</v>
      </c>
      <c r="IM136" s="392" t="e">
        <f t="shared" si="203"/>
        <v>#REF!</v>
      </c>
      <c r="IN136" s="393" t="e">
        <f t="shared" si="204"/>
        <v>#REF!</v>
      </c>
      <c r="IO136" s="393">
        <f t="shared" si="205"/>
        <v>0</v>
      </c>
      <c r="IP136" s="393">
        <f t="shared" si="206"/>
        <v>0</v>
      </c>
      <c r="IQ136" s="394">
        <f t="shared" si="207"/>
        <v>0</v>
      </c>
      <c r="IR136" s="406" t="e">
        <f t="shared" si="473"/>
        <v>#REF!</v>
      </c>
      <c r="IS136" s="247">
        <f>+IZ136+JA136+JC136+JD136+JF136+JG136+JI136+JJ136</f>
        <v>10</v>
      </c>
      <c r="IT136" s="256" t="e">
        <f t="shared" si="464"/>
        <v>#REF!</v>
      </c>
      <c r="IU136" s="683">
        <v>1800</v>
      </c>
      <c r="IV136" s="410">
        <v>7</v>
      </c>
      <c r="IW136" s="666" t="s">
        <v>287</v>
      </c>
      <c r="IX136" s="667" t="e">
        <f t="shared" si="474"/>
        <v>#REF!</v>
      </c>
      <c r="IY136" s="668" t="e">
        <f t="shared" si="465"/>
        <v>#REF!</v>
      </c>
      <c r="IZ136" s="669">
        <v>3</v>
      </c>
      <c r="JA136" s="670">
        <v>2</v>
      </c>
      <c r="JB136" s="668" t="e">
        <f t="shared" si="466"/>
        <v>#REF!</v>
      </c>
      <c r="JC136" s="669">
        <f t="shared" si="476"/>
        <v>3</v>
      </c>
      <c r="JD136" s="670">
        <f t="shared" si="476"/>
        <v>2</v>
      </c>
      <c r="JE136" s="671" t="e">
        <f t="shared" si="467"/>
        <v>#REF!</v>
      </c>
      <c r="JF136" s="672"/>
      <c r="JG136" s="673"/>
      <c r="JH136" s="671"/>
      <c r="JI136" s="672"/>
      <c r="JJ136" s="673"/>
      <c r="JK136" s="419"/>
      <c r="JL136" s="420"/>
      <c r="JM136" s="421"/>
      <c r="JN136" s="680">
        <v>1</v>
      </c>
      <c r="JO136" s="680">
        <v>1</v>
      </c>
      <c r="JP136" s="680">
        <v>1</v>
      </c>
      <c r="JQ136" s="680">
        <v>1</v>
      </c>
      <c r="JR136" s="681">
        <v>1</v>
      </c>
      <c r="JS136" s="676" t="e">
        <f t="shared" si="477"/>
        <v>#REF!</v>
      </c>
    </row>
    <row r="137" spans="1:279" ht="18" customHeight="1">
      <c r="Z137" s="257"/>
      <c r="AA137" s="257"/>
      <c r="AB137" s="257"/>
      <c r="AC137" s="257"/>
      <c r="AD137" s="257"/>
      <c r="AE137" s="257"/>
      <c r="AF137" s="257"/>
      <c r="AG137" s="230"/>
      <c r="AH137" s="230"/>
      <c r="AI137" s="230"/>
      <c r="AJ137" s="230"/>
      <c r="AK137" s="230"/>
      <c r="AL137" s="230"/>
      <c r="AM137" s="257"/>
      <c r="AN137" s="257"/>
      <c r="AO137" s="257"/>
      <c r="AP137" s="257"/>
      <c r="AQ137" s="257"/>
      <c r="AR137" s="257"/>
      <c r="AS137" s="230"/>
      <c r="AT137" s="230"/>
      <c r="AU137" s="230"/>
      <c r="AV137" s="230"/>
      <c r="AW137" s="230"/>
      <c r="AX137" s="230"/>
      <c r="AY137" s="257"/>
      <c r="AZ137" s="257"/>
      <c r="BA137" s="257"/>
      <c r="BB137" s="257"/>
      <c r="BC137" s="257"/>
      <c r="BD137" s="257"/>
      <c r="BE137" s="230"/>
      <c r="BF137" s="230"/>
      <c r="BG137" s="230"/>
      <c r="BH137" s="230"/>
      <c r="BI137" s="230"/>
      <c r="BJ137" s="230"/>
      <c r="BK137" s="257"/>
      <c r="BL137" s="257"/>
      <c r="BM137" s="257"/>
      <c r="BN137" s="257"/>
      <c r="BO137" s="257"/>
      <c r="BP137" s="257"/>
      <c r="BQ137" s="230"/>
      <c r="BR137" s="230"/>
      <c r="BS137" s="230"/>
      <c r="BT137" s="230"/>
      <c r="BU137" s="230"/>
      <c r="BV137" s="230"/>
      <c r="BW137" s="257"/>
      <c r="BX137" s="257"/>
      <c r="BY137" s="257"/>
      <c r="BZ137" s="257"/>
      <c r="CA137" s="257"/>
      <c r="CB137" s="257"/>
      <c r="CC137" s="230"/>
      <c r="CD137" s="230"/>
      <c r="CE137" s="230"/>
      <c r="CF137" s="230"/>
      <c r="CG137" s="230"/>
      <c r="CH137" s="230"/>
      <c r="CI137" s="257"/>
      <c r="CJ137" s="257"/>
      <c r="CK137" s="257"/>
      <c r="CL137" s="257"/>
      <c r="CM137" s="257"/>
      <c r="CN137" s="257"/>
      <c r="CO137" s="230"/>
      <c r="CP137" s="230"/>
      <c r="CQ137" s="230"/>
      <c r="CR137" s="230"/>
      <c r="CS137" s="230"/>
      <c r="CT137" s="230"/>
      <c r="CU137" s="257"/>
      <c r="CV137" s="257"/>
      <c r="CW137" s="257"/>
      <c r="CX137" s="230"/>
      <c r="CY137" s="230"/>
      <c r="CZ137" s="230"/>
      <c r="DA137" s="230"/>
      <c r="DB137" s="230"/>
      <c r="DC137" s="230"/>
      <c r="DD137" s="230"/>
      <c r="DE137" s="230"/>
      <c r="DF137" s="230"/>
      <c r="DG137" s="230"/>
      <c r="DH137" s="230"/>
      <c r="DI137" s="230"/>
      <c r="DJ137" s="230"/>
      <c r="DK137" s="230"/>
      <c r="DL137" s="230"/>
      <c r="DM137" s="230"/>
      <c r="DN137" s="230"/>
      <c r="DO137" s="230"/>
      <c r="DP137" s="230"/>
      <c r="DQ137" s="230"/>
      <c r="DR137" s="230"/>
      <c r="DS137" s="230"/>
      <c r="DT137" s="230"/>
      <c r="DU137" s="230"/>
      <c r="DV137" s="230"/>
      <c r="DW137" s="230"/>
      <c r="DX137" s="230"/>
      <c r="DY137" s="230"/>
      <c r="DZ137" s="230"/>
      <c r="EA137" s="230"/>
      <c r="EB137" s="230"/>
      <c r="EC137" s="230"/>
      <c r="ED137" s="230"/>
      <c r="EE137" s="230"/>
      <c r="EF137" s="230"/>
      <c r="EG137" s="230"/>
      <c r="EH137" s="230"/>
      <c r="EI137" s="230"/>
      <c r="EJ137" s="230"/>
      <c r="EK137" s="230"/>
      <c r="EL137" s="230"/>
      <c r="EM137" s="230"/>
      <c r="EN137" s="230"/>
      <c r="EO137" s="230"/>
      <c r="EP137" s="230"/>
      <c r="EQ137" s="257"/>
      <c r="ER137" s="257"/>
      <c r="ES137" s="257"/>
      <c r="ET137" s="257"/>
      <c r="EU137" s="257"/>
      <c r="EV137" s="257"/>
      <c r="EW137" s="230"/>
      <c r="EX137" s="230"/>
      <c r="EY137" s="230"/>
      <c r="EZ137" s="230"/>
      <c r="FA137" s="230"/>
      <c r="FB137" s="230"/>
      <c r="FC137" s="257"/>
      <c r="FD137" s="257"/>
      <c r="FE137" s="257"/>
      <c r="FF137" s="230"/>
      <c r="FG137" s="230"/>
      <c r="FH137" s="230"/>
      <c r="FI137" s="230"/>
      <c r="FJ137" s="230"/>
      <c r="FK137" s="230"/>
      <c r="FL137" s="230"/>
      <c r="FM137" s="230"/>
      <c r="FN137" s="230"/>
      <c r="FO137" s="230"/>
      <c r="FP137" s="230"/>
      <c r="FQ137" s="230"/>
      <c r="FR137" s="230"/>
      <c r="FS137" s="230"/>
      <c r="FT137" s="230"/>
      <c r="FU137" s="230"/>
      <c r="FV137" s="230"/>
      <c r="FW137" s="230"/>
      <c r="FX137" s="230"/>
      <c r="FY137" s="230"/>
      <c r="FZ137" s="230"/>
      <c r="GA137" s="230"/>
      <c r="GB137" s="230"/>
      <c r="GC137" s="230"/>
      <c r="GD137" s="230"/>
      <c r="GE137" s="230"/>
      <c r="GF137" s="230"/>
      <c r="GG137" s="230"/>
      <c r="GH137" s="230"/>
      <c r="GI137" s="230"/>
      <c r="GJ137" s="230"/>
      <c r="GK137" s="230"/>
      <c r="GL137" s="230"/>
      <c r="GM137" s="230"/>
      <c r="GN137" s="230"/>
      <c r="GO137" s="230"/>
      <c r="GP137" s="230"/>
      <c r="GQ137" s="230"/>
      <c r="GR137" s="230"/>
      <c r="GS137" s="230"/>
      <c r="GT137" s="230"/>
      <c r="GU137" s="230"/>
      <c r="GV137" s="230"/>
      <c r="GW137" s="230"/>
      <c r="GX137" s="230"/>
      <c r="GY137" s="257"/>
      <c r="GZ137" s="257"/>
      <c r="HA137" s="230"/>
      <c r="HB137" s="230"/>
      <c r="HC137" s="230"/>
      <c r="HD137" s="230"/>
      <c r="HE137" s="230"/>
      <c r="HF137" s="230"/>
      <c r="HG137" s="257"/>
      <c r="HH137" s="230"/>
      <c r="HI137" s="230"/>
      <c r="HJ137" s="230"/>
      <c r="HK137" s="230"/>
      <c r="HL137" s="230"/>
      <c r="HM137" s="230"/>
      <c r="HN137" s="230"/>
      <c r="HO137" s="230"/>
      <c r="HP137" s="230"/>
      <c r="HQ137" s="230"/>
      <c r="HR137" s="230"/>
      <c r="HS137" s="230"/>
      <c r="HT137" s="230"/>
      <c r="HU137" s="230"/>
      <c r="HV137" s="230"/>
      <c r="HW137" s="230"/>
      <c r="HX137" s="230"/>
      <c r="HY137" s="230"/>
      <c r="HZ137" s="230"/>
      <c r="IA137" s="230"/>
      <c r="IB137" s="230"/>
      <c r="IC137" s="230"/>
      <c r="ID137" s="230"/>
      <c r="IE137" s="230"/>
      <c r="IF137" s="230"/>
      <c r="IG137" s="230"/>
      <c r="IH137" s="230"/>
      <c r="II137" s="230"/>
      <c r="IJ137" s="230"/>
      <c r="IK137" s="230"/>
      <c r="IL137" s="230"/>
      <c r="IM137" s="257"/>
      <c r="IN137" s="257"/>
      <c r="IO137" s="230"/>
      <c r="IP137" s="230"/>
      <c r="IQ137" s="230"/>
      <c r="IR137" s="257"/>
      <c r="IS137" s="257"/>
      <c r="IT137" s="257"/>
      <c r="IU137" s="257"/>
      <c r="IV137" s="411">
        <v>7</v>
      </c>
      <c r="IW137" s="411" t="str">
        <f>+IW44</f>
        <v>00:00 - 01:00</v>
      </c>
      <c r="IX137" s="415" t="e">
        <f>+IX44</f>
        <v>#REF!</v>
      </c>
      <c r="IY137" s="425" t="str">
        <f>+IF(IY44="","",IY44)</f>
        <v/>
      </c>
      <c r="IZ137" s="426" t="str">
        <f t="shared" ref="IZ137:JG137" si="478">+IF(IZ44="","",IZ44)</f>
        <v/>
      </c>
      <c r="JA137" s="427" t="str">
        <f t="shared" si="478"/>
        <v/>
      </c>
      <c r="JB137" s="425" t="str">
        <f t="shared" si="478"/>
        <v/>
      </c>
      <c r="JC137" s="426" t="str">
        <f t="shared" si="478"/>
        <v/>
      </c>
      <c r="JD137" s="427" t="str">
        <f t="shared" si="478"/>
        <v/>
      </c>
      <c r="JE137" s="428" t="str">
        <f t="shared" si="478"/>
        <v/>
      </c>
      <c r="JF137" s="429" t="str">
        <f t="shared" si="478"/>
        <v/>
      </c>
      <c r="JG137" s="430" t="str">
        <f t="shared" si="478"/>
        <v/>
      </c>
      <c r="JH137" s="428"/>
      <c r="JI137" s="429"/>
      <c r="JJ137" s="430"/>
      <c r="JK137" s="428"/>
      <c r="JL137" s="429"/>
      <c r="JM137" s="430"/>
      <c r="JS137" s="677"/>
    </row>
    <row r="138" spans="1:279" ht="18" customHeight="1">
      <c r="A138" s="257"/>
      <c r="B138" s="360"/>
      <c r="C138" s="257"/>
      <c r="D138" s="257"/>
      <c r="E138" s="257"/>
      <c r="F138" s="257"/>
      <c r="G138" s="257"/>
      <c r="H138" s="257"/>
      <c r="I138" s="257"/>
      <c r="J138" s="257"/>
      <c r="K138" s="257"/>
      <c r="L138" s="257"/>
      <c r="M138" s="257"/>
      <c r="N138" s="257"/>
      <c r="O138" s="257"/>
      <c r="P138" s="257"/>
      <c r="Q138" s="257"/>
      <c r="R138" s="257"/>
      <c r="S138" s="257"/>
      <c r="T138" s="257"/>
      <c r="U138" s="257"/>
      <c r="V138" s="257"/>
      <c r="W138" s="257"/>
      <c r="X138" s="372"/>
      <c r="Y138" s="372"/>
      <c r="Z138" s="257"/>
      <c r="AA138" s="257"/>
      <c r="AB138" s="257"/>
      <c r="AC138" s="257"/>
      <c r="AD138" s="257"/>
      <c r="AE138" s="257"/>
      <c r="AF138" s="257"/>
      <c r="AG138" s="230"/>
      <c r="AH138" s="230"/>
      <c r="AI138" s="230"/>
      <c r="AJ138" s="230"/>
      <c r="AK138" s="230"/>
      <c r="AL138" s="230"/>
      <c r="AM138" s="257"/>
      <c r="AN138" s="257"/>
      <c r="AO138" s="257"/>
      <c r="AP138" s="257"/>
      <c r="AQ138" s="257"/>
      <c r="AR138" s="257"/>
      <c r="AS138" s="230"/>
      <c r="AT138" s="230"/>
      <c r="AU138" s="230"/>
      <c r="AV138" s="230"/>
      <c r="AW138" s="230"/>
      <c r="AX138" s="230"/>
      <c r="AY138" s="257"/>
      <c r="AZ138" s="257"/>
      <c r="BA138" s="257"/>
      <c r="BB138" s="257"/>
      <c r="BC138" s="257"/>
      <c r="BD138" s="257"/>
      <c r="BE138" s="230"/>
      <c r="BF138" s="230"/>
      <c r="BG138" s="230"/>
      <c r="BH138" s="230"/>
      <c r="BI138" s="230"/>
      <c r="BJ138" s="230"/>
      <c r="BK138" s="257"/>
      <c r="BL138" s="257"/>
      <c r="BM138" s="257"/>
      <c r="BN138" s="257"/>
      <c r="BO138" s="257"/>
      <c r="BP138" s="257"/>
      <c r="BQ138" s="230"/>
      <c r="BR138" s="230"/>
      <c r="BS138" s="230"/>
      <c r="BT138" s="230"/>
      <c r="BU138" s="230"/>
      <c r="BV138" s="230"/>
      <c r="BW138" s="257"/>
      <c r="BX138" s="257"/>
      <c r="BY138" s="257"/>
      <c r="BZ138" s="257"/>
      <c r="CA138" s="257"/>
      <c r="CB138" s="257"/>
      <c r="CC138" s="230"/>
      <c r="CD138" s="230"/>
      <c r="CE138" s="230"/>
      <c r="CF138" s="230"/>
      <c r="CG138" s="230"/>
      <c r="CH138" s="230"/>
      <c r="CI138" s="257"/>
      <c r="CJ138" s="257"/>
      <c r="CK138" s="257"/>
      <c r="CL138" s="257"/>
      <c r="CM138" s="257"/>
      <c r="CN138" s="257"/>
      <c r="CO138" s="230"/>
      <c r="CP138" s="230"/>
      <c r="CQ138" s="230"/>
      <c r="CR138" s="230"/>
      <c r="CS138" s="230"/>
      <c r="CT138" s="230"/>
      <c r="CU138" s="257"/>
      <c r="CV138" s="257"/>
      <c r="CW138" s="257"/>
      <c r="CX138" s="230"/>
      <c r="CY138" s="230"/>
      <c r="CZ138" s="230"/>
      <c r="DA138" s="230"/>
      <c r="DB138" s="230"/>
      <c r="DC138" s="230"/>
      <c r="DD138" s="230"/>
      <c r="DE138" s="230"/>
      <c r="DF138" s="230"/>
      <c r="DG138" s="230"/>
      <c r="DH138" s="230"/>
      <c r="DI138" s="230"/>
      <c r="DJ138" s="230"/>
      <c r="DK138" s="230"/>
      <c r="DL138" s="230"/>
      <c r="DM138" s="230"/>
      <c r="DN138" s="230"/>
      <c r="DO138" s="230"/>
      <c r="DP138" s="230"/>
      <c r="DQ138" s="230"/>
      <c r="DR138" s="230"/>
      <c r="DS138" s="230"/>
      <c r="DT138" s="230"/>
      <c r="DU138" s="230"/>
      <c r="DV138" s="230"/>
      <c r="DW138" s="230"/>
      <c r="DX138" s="230"/>
      <c r="DY138" s="230"/>
      <c r="DZ138" s="230"/>
      <c r="EA138" s="230"/>
      <c r="EB138" s="230"/>
      <c r="EC138" s="230"/>
      <c r="ED138" s="230"/>
      <c r="EE138" s="230"/>
      <c r="EF138" s="230"/>
      <c r="EG138" s="230"/>
      <c r="EH138" s="230"/>
      <c r="EI138" s="230"/>
      <c r="EJ138" s="230"/>
      <c r="EK138" s="230"/>
      <c r="EL138" s="230"/>
      <c r="EM138" s="230"/>
      <c r="EN138" s="230"/>
      <c r="EO138" s="230"/>
      <c r="EP138" s="230"/>
      <c r="EQ138" s="257"/>
      <c r="ER138" s="257"/>
      <c r="ES138" s="257"/>
      <c r="ET138" s="257"/>
      <c r="EU138" s="257"/>
      <c r="EV138" s="257"/>
      <c r="EW138" s="230"/>
      <c r="EX138" s="230"/>
      <c r="EY138" s="230"/>
      <c r="EZ138" s="230"/>
      <c r="FA138" s="230"/>
      <c r="FB138" s="230"/>
      <c r="FC138" s="257"/>
      <c r="FD138" s="257"/>
      <c r="FE138" s="257"/>
      <c r="FF138" s="230"/>
      <c r="FG138" s="230"/>
      <c r="FH138" s="230"/>
      <c r="FI138" s="230"/>
      <c r="FJ138" s="230"/>
      <c r="FK138" s="230"/>
      <c r="FL138" s="230"/>
      <c r="FM138" s="230"/>
      <c r="FN138" s="230"/>
      <c r="FO138" s="230"/>
      <c r="FP138" s="230"/>
      <c r="FQ138" s="230"/>
      <c r="FR138" s="230"/>
      <c r="FS138" s="230"/>
      <c r="FT138" s="230"/>
      <c r="FU138" s="230"/>
      <c r="FV138" s="230"/>
      <c r="FW138" s="230"/>
      <c r="FX138" s="230"/>
      <c r="FY138" s="230"/>
      <c r="FZ138" s="230"/>
      <c r="GA138" s="230"/>
      <c r="GB138" s="230"/>
      <c r="GC138" s="230"/>
      <c r="GD138" s="230"/>
      <c r="GE138" s="230"/>
      <c r="GF138" s="230"/>
      <c r="GG138" s="230"/>
      <c r="GH138" s="230"/>
      <c r="GI138" s="230"/>
      <c r="GJ138" s="230"/>
      <c r="GK138" s="230"/>
      <c r="GL138" s="230"/>
      <c r="GM138" s="230"/>
      <c r="GN138" s="230"/>
      <c r="GO138" s="230"/>
      <c r="GP138" s="230"/>
      <c r="GQ138" s="230"/>
      <c r="GR138" s="230"/>
      <c r="GS138" s="230"/>
      <c r="GT138" s="230"/>
      <c r="GU138" s="230"/>
      <c r="GV138" s="230"/>
      <c r="GW138" s="230"/>
      <c r="GX138" s="230"/>
      <c r="GY138" s="257"/>
      <c r="GZ138" s="257"/>
      <c r="HA138" s="230"/>
      <c r="HB138" s="230"/>
      <c r="HC138" s="230"/>
      <c r="HD138" s="230"/>
      <c r="HE138" s="230"/>
      <c r="HF138" s="230"/>
      <c r="HG138" s="257"/>
      <c r="HH138" s="230"/>
      <c r="HI138" s="230"/>
      <c r="HJ138" s="230"/>
      <c r="HK138" s="230"/>
      <c r="HL138" s="230"/>
      <c r="HM138" s="230"/>
      <c r="HN138" s="230"/>
      <c r="HO138" s="230"/>
      <c r="HP138" s="230"/>
      <c r="HQ138" s="230"/>
      <c r="HR138" s="230"/>
      <c r="HS138" s="230"/>
      <c r="HT138" s="230"/>
      <c r="HU138" s="230"/>
      <c r="HV138" s="230"/>
      <c r="HW138" s="230"/>
      <c r="HX138" s="230"/>
      <c r="HY138" s="230"/>
      <c r="HZ138" s="230"/>
      <c r="IA138" s="230"/>
      <c r="IB138" s="230"/>
      <c r="IC138" s="230"/>
      <c r="ID138" s="230"/>
      <c r="IE138" s="230"/>
      <c r="IF138" s="230"/>
      <c r="IG138" s="230"/>
      <c r="IH138" s="230"/>
      <c r="II138" s="230"/>
      <c r="IJ138" s="230"/>
      <c r="IK138" s="230"/>
      <c r="IL138" s="230"/>
      <c r="IM138" s="257"/>
      <c r="IN138" s="257"/>
      <c r="IO138" s="230"/>
      <c r="IP138" s="230"/>
      <c r="IQ138" s="230"/>
      <c r="IR138" s="257"/>
      <c r="IS138" s="257"/>
      <c r="IT138" s="257"/>
      <c r="IU138" s="257"/>
    </row>
    <row r="139" spans="1:279" ht="18" customHeight="1">
      <c r="A139" s="257"/>
      <c r="B139" s="360"/>
      <c r="C139" s="257"/>
      <c r="D139" s="257"/>
      <c r="E139" s="257"/>
      <c r="F139" s="257"/>
      <c r="G139" s="257"/>
      <c r="H139" s="257"/>
      <c r="I139" s="257"/>
      <c r="J139" s="257"/>
      <c r="K139" s="257"/>
      <c r="L139" s="257"/>
      <c r="M139" s="257"/>
      <c r="N139" s="257"/>
      <c r="O139" s="257"/>
      <c r="P139" s="257"/>
      <c r="Q139" s="257"/>
      <c r="R139" s="257"/>
      <c r="S139" s="257"/>
      <c r="T139" s="257"/>
      <c r="U139" s="257"/>
      <c r="V139" s="257"/>
      <c r="W139" s="257"/>
      <c r="X139" s="372"/>
      <c r="Y139" s="372"/>
      <c r="Z139" s="257"/>
      <c r="AA139" s="257"/>
      <c r="AB139" s="257"/>
      <c r="AC139" s="257"/>
      <c r="AD139" s="257"/>
      <c r="AE139" s="257"/>
      <c r="AF139" s="257"/>
      <c r="AG139" s="230"/>
      <c r="AH139" s="230"/>
      <c r="AI139" s="230"/>
      <c r="AJ139" s="230"/>
      <c r="AK139" s="230"/>
      <c r="AL139" s="230"/>
      <c r="AM139" s="257"/>
      <c r="AN139" s="257"/>
      <c r="AO139" s="257"/>
      <c r="AP139" s="257"/>
      <c r="AQ139" s="257"/>
      <c r="AR139" s="257"/>
      <c r="AS139" s="230"/>
      <c r="AT139" s="230"/>
      <c r="AU139" s="230"/>
      <c r="AV139" s="230"/>
      <c r="AW139" s="230"/>
      <c r="AX139" s="230"/>
      <c r="AY139" s="257"/>
      <c r="AZ139" s="257"/>
      <c r="BA139" s="257"/>
      <c r="BB139" s="257"/>
      <c r="BC139" s="257"/>
      <c r="BD139" s="257"/>
      <c r="BE139" s="230"/>
      <c r="BF139" s="230"/>
      <c r="BG139" s="230"/>
      <c r="BH139" s="230"/>
      <c r="BI139" s="230"/>
      <c r="BJ139" s="230"/>
      <c r="BK139" s="257"/>
      <c r="BL139" s="257"/>
      <c r="BM139" s="257"/>
      <c r="BN139" s="257"/>
      <c r="BO139" s="257"/>
      <c r="BP139" s="257"/>
      <c r="BQ139" s="230"/>
      <c r="BR139" s="230"/>
      <c r="BS139" s="230"/>
      <c r="BT139" s="230"/>
      <c r="BU139" s="230"/>
      <c r="BV139" s="230"/>
      <c r="BW139" s="257"/>
      <c r="BX139" s="257"/>
      <c r="BY139" s="257"/>
      <c r="BZ139" s="257"/>
      <c r="CA139" s="257"/>
      <c r="CB139" s="257"/>
      <c r="CC139" s="230"/>
      <c r="CD139" s="230"/>
      <c r="CE139" s="230"/>
      <c r="CF139" s="230"/>
      <c r="CG139" s="230"/>
      <c r="CH139" s="230"/>
      <c r="CI139" s="257"/>
      <c r="CJ139" s="257"/>
      <c r="CK139" s="257"/>
      <c r="CL139" s="257"/>
      <c r="CM139" s="257"/>
      <c r="CN139" s="257"/>
      <c r="CO139" s="230"/>
      <c r="CP139" s="230"/>
      <c r="CQ139" s="230"/>
      <c r="CR139" s="230"/>
      <c r="CS139" s="230"/>
      <c r="CT139" s="230"/>
      <c r="CU139" s="257"/>
      <c r="CV139" s="257"/>
      <c r="CW139" s="257"/>
      <c r="CX139" s="230"/>
      <c r="CY139" s="230"/>
      <c r="CZ139" s="230"/>
      <c r="DA139" s="230"/>
      <c r="DB139" s="230"/>
      <c r="DC139" s="230"/>
      <c r="DD139" s="230"/>
      <c r="DE139" s="230"/>
      <c r="DF139" s="230"/>
      <c r="DG139" s="230"/>
      <c r="DH139" s="230"/>
      <c r="DI139" s="230"/>
      <c r="DJ139" s="230"/>
      <c r="DK139" s="230"/>
      <c r="DL139" s="230"/>
      <c r="DM139" s="230"/>
      <c r="DN139" s="230"/>
      <c r="DO139" s="230"/>
      <c r="DP139" s="230"/>
      <c r="DQ139" s="230"/>
      <c r="DR139" s="230"/>
      <c r="DS139" s="230"/>
      <c r="DT139" s="230"/>
      <c r="DU139" s="230"/>
      <c r="DV139" s="230"/>
      <c r="DW139" s="230"/>
      <c r="DX139" s="230"/>
      <c r="DY139" s="230"/>
      <c r="DZ139" s="230"/>
      <c r="EA139" s="230"/>
      <c r="EB139" s="230"/>
      <c r="EC139" s="230"/>
      <c r="ED139" s="230"/>
      <c r="EE139" s="230"/>
      <c r="EF139" s="230"/>
      <c r="EG139" s="230"/>
      <c r="EH139" s="230"/>
      <c r="EI139" s="230"/>
      <c r="EJ139" s="230"/>
      <c r="EK139" s="230"/>
      <c r="EL139" s="230"/>
      <c r="EM139" s="230"/>
      <c r="EN139" s="230"/>
      <c r="EO139" s="230"/>
      <c r="EP139" s="230"/>
      <c r="EQ139" s="257"/>
      <c r="ER139" s="257"/>
      <c r="ES139" s="257"/>
      <c r="ET139" s="257"/>
      <c r="EU139" s="257"/>
      <c r="EV139" s="257"/>
      <c r="EW139" s="230"/>
      <c r="EX139" s="230"/>
      <c r="EY139" s="230"/>
      <c r="EZ139" s="230"/>
      <c r="FA139" s="230"/>
      <c r="FB139" s="230"/>
      <c r="FC139" s="257"/>
      <c r="FD139" s="257"/>
      <c r="FE139" s="257"/>
      <c r="FF139" s="230"/>
      <c r="FG139" s="230"/>
      <c r="FH139" s="230"/>
      <c r="FI139" s="230"/>
      <c r="FJ139" s="230"/>
      <c r="FK139" s="230"/>
      <c r="FL139" s="230"/>
      <c r="FM139" s="230"/>
      <c r="FN139" s="230"/>
      <c r="FO139" s="230"/>
      <c r="FP139" s="230"/>
      <c r="FQ139" s="230"/>
      <c r="FR139" s="230"/>
      <c r="FS139" s="230"/>
      <c r="FT139" s="230"/>
      <c r="FU139" s="230"/>
      <c r="FV139" s="230"/>
      <c r="FW139" s="230"/>
      <c r="FX139" s="230"/>
      <c r="FY139" s="230"/>
      <c r="FZ139" s="230"/>
      <c r="GA139" s="230"/>
      <c r="GB139" s="230"/>
      <c r="GC139" s="230"/>
      <c r="GD139" s="230"/>
      <c r="GE139" s="230"/>
      <c r="GF139" s="230"/>
      <c r="GG139" s="230"/>
      <c r="GH139" s="230"/>
      <c r="GI139" s="230"/>
      <c r="GJ139" s="230"/>
      <c r="GK139" s="230"/>
      <c r="GL139" s="230"/>
      <c r="GM139" s="230"/>
      <c r="GN139" s="230"/>
      <c r="GO139" s="230"/>
      <c r="GP139" s="230"/>
      <c r="GQ139" s="230"/>
      <c r="GR139" s="230"/>
      <c r="GS139" s="230"/>
      <c r="GT139" s="230"/>
      <c r="GU139" s="230"/>
      <c r="GV139" s="230"/>
      <c r="GW139" s="230"/>
      <c r="GX139" s="230"/>
      <c r="GY139" s="257"/>
      <c r="GZ139" s="257"/>
      <c r="HA139" s="230"/>
      <c r="HB139" s="230"/>
      <c r="HC139" s="230"/>
      <c r="HD139" s="230"/>
      <c r="HE139" s="230"/>
      <c r="HF139" s="230"/>
      <c r="HG139" s="257"/>
      <c r="HH139" s="230"/>
      <c r="HI139" s="230"/>
      <c r="HJ139" s="230"/>
      <c r="HK139" s="230"/>
      <c r="HL139" s="230"/>
      <c r="HM139" s="230"/>
      <c r="HN139" s="230"/>
      <c r="HO139" s="230"/>
      <c r="HP139" s="230"/>
      <c r="HQ139" s="230"/>
      <c r="HR139" s="230"/>
      <c r="HS139" s="230"/>
      <c r="HT139" s="230"/>
      <c r="HU139" s="230"/>
      <c r="HV139" s="230"/>
      <c r="HW139" s="230"/>
      <c r="HX139" s="230"/>
      <c r="HY139" s="230"/>
      <c r="HZ139" s="230"/>
      <c r="IA139" s="230"/>
      <c r="IB139" s="230"/>
      <c r="IC139" s="230"/>
      <c r="ID139" s="230"/>
      <c r="IE139" s="230"/>
      <c r="IF139" s="230"/>
      <c r="IG139" s="230"/>
      <c r="IH139" s="230"/>
      <c r="II139" s="230"/>
      <c r="IJ139" s="230"/>
      <c r="IK139" s="230"/>
      <c r="IL139" s="230"/>
      <c r="IM139" s="257"/>
      <c r="IN139" s="257"/>
      <c r="IO139" s="230"/>
      <c r="IP139" s="230"/>
      <c r="IQ139" s="230"/>
      <c r="IR139" s="257"/>
      <c r="IS139" s="257"/>
      <c r="IT139" s="257"/>
      <c r="IU139" s="257"/>
    </row>
    <row r="140" spans="1:279" ht="30" customHeight="1">
      <c r="A140" s="257" t="s">
        <v>314</v>
      </c>
      <c r="B140" s="360"/>
      <c r="C140" s="257"/>
      <c r="D140" s="257"/>
      <c r="E140" s="257"/>
      <c r="F140" s="257"/>
      <c r="G140" s="257"/>
      <c r="H140" s="257"/>
      <c r="I140" s="257"/>
      <c r="J140" s="257"/>
      <c r="K140" s="257"/>
      <c r="L140" s="257"/>
      <c r="M140" s="257"/>
      <c r="N140" s="257"/>
      <c r="O140" s="257"/>
      <c r="P140" s="257"/>
      <c r="Q140" s="257"/>
      <c r="R140" s="257"/>
      <c r="S140" s="257"/>
      <c r="T140" s="257"/>
      <c r="U140" s="257"/>
      <c r="V140" s="257"/>
      <c r="W140" s="257"/>
      <c r="X140" s="372"/>
      <c r="Y140" s="372"/>
      <c r="Z140" s="257"/>
    </row>
  </sheetData>
  <sheetProtection formatCells="0" formatColumns="0" formatRows="0"/>
  <mergeCells count="105">
    <mergeCell ref="C4:C6"/>
    <mergeCell ref="DM30:DM33"/>
    <mergeCell ref="D4:G4"/>
    <mergeCell ref="D5:G5"/>
    <mergeCell ref="T4:W4"/>
    <mergeCell ref="H4:K4"/>
    <mergeCell ref="H5:K5"/>
    <mergeCell ref="L4:O4"/>
    <mergeCell ref="P4:S4"/>
    <mergeCell ref="L5:O5"/>
    <mergeCell ref="P5:S5"/>
    <mergeCell ref="T5:W5"/>
    <mergeCell ref="Z27:Z33"/>
    <mergeCell ref="CK30:CK33"/>
    <mergeCell ref="CZ30:CZ33"/>
    <mergeCell ref="CI30:CI33"/>
    <mergeCell ref="CJ30:CJ33"/>
    <mergeCell ref="CU30:CU33"/>
    <mergeCell ref="CV30:CV33"/>
    <mergeCell ref="CW30:CW33"/>
    <mergeCell ref="CX30:CX33"/>
    <mergeCell ref="DF30:DF33"/>
    <mergeCell ref="CR30:CR33"/>
    <mergeCell ref="CS30:CS33"/>
    <mergeCell ref="EP30:EP33"/>
    <mergeCell ref="JF31:JF33"/>
    <mergeCell ref="JE31:JE33"/>
    <mergeCell ref="IO27:IO33"/>
    <mergeCell ref="IY31:IY33"/>
    <mergeCell ref="IZ31:IZ33"/>
    <mergeCell ref="IS27:IS33"/>
    <mergeCell ref="IX27:IX33"/>
    <mergeCell ref="IT27:IT33"/>
    <mergeCell ref="IR27:IR33"/>
    <mergeCell ref="CT30:CT33"/>
    <mergeCell ref="DP30:DP33"/>
    <mergeCell ref="DQ30:DQ33"/>
    <mergeCell ref="CY30:CY33"/>
    <mergeCell ref="CP30:CP33"/>
    <mergeCell ref="CL30:CL33"/>
    <mergeCell ref="DN30:DN33"/>
    <mergeCell ref="DO30:DO33"/>
    <mergeCell ref="CQ30:CQ33"/>
    <mergeCell ref="DA30:DA33"/>
    <mergeCell ref="DB30:DB33"/>
    <mergeCell ref="DC30:DC33"/>
    <mergeCell ref="DD30:DD33"/>
    <mergeCell ref="DE30:DE33"/>
    <mergeCell ref="DG30:DG33"/>
    <mergeCell ref="CM30:CM33"/>
    <mergeCell ref="CN30:CN33"/>
    <mergeCell ref="CO30:CO33"/>
    <mergeCell ref="DJ30:DJ33"/>
    <mergeCell ref="DK30:DK33"/>
    <mergeCell ref="DH30:DH33"/>
    <mergeCell ref="DI30:DI33"/>
    <mergeCell ref="DL30:DL33"/>
    <mergeCell ref="JK31:JK33"/>
    <mergeCell ref="DT30:DT33"/>
    <mergeCell ref="DU30:DU33"/>
    <mergeCell ref="EH30:EH33"/>
    <mergeCell ref="EI30:EI33"/>
    <mergeCell ref="EJ30:EJ33"/>
    <mergeCell ref="EK30:EK33"/>
    <mergeCell ref="EL30:EL33"/>
    <mergeCell ref="EM30:EM33"/>
    <mergeCell ref="EC30:EC33"/>
    <mergeCell ref="ED30:ED33"/>
    <mergeCell ref="EE30:EE33"/>
    <mergeCell ref="EF30:EF33"/>
    <mergeCell ref="EG30:EG33"/>
    <mergeCell ref="JH31:JH33"/>
    <mergeCell ref="JI31:JI33"/>
    <mergeCell ref="IV27:IV33"/>
    <mergeCell ref="JA31:JA33"/>
    <mergeCell ref="IP27:IP33"/>
    <mergeCell ref="IQ27:IQ33"/>
    <mergeCell ref="IM27:IM33"/>
    <mergeCell ref="IN27:IN33"/>
    <mergeCell ref="EN30:EN33"/>
    <mergeCell ref="EO30:EO33"/>
    <mergeCell ref="JL31:JL33"/>
    <mergeCell ref="JG31:JG33"/>
    <mergeCell ref="DR30:DR33"/>
    <mergeCell ref="DS30:DS33"/>
    <mergeCell ref="JS31:JS33"/>
    <mergeCell ref="JN31:JN33"/>
    <mergeCell ref="JO31:JO33"/>
    <mergeCell ref="JP31:JP33"/>
    <mergeCell ref="JQ31:JQ33"/>
    <mergeCell ref="JR31:JR33"/>
    <mergeCell ref="JM31:JM33"/>
    <mergeCell ref="IW27:IW33"/>
    <mergeCell ref="DV30:DV33"/>
    <mergeCell ref="DW30:DW33"/>
    <mergeCell ref="DX30:DX33"/>
    <mergeCell ref="DY30:DY33"/>
    <mergeCell ref="DZ30:DZ33"/>
    <mergeCell ref="EA30:EA33"/>
    <mergeCell ref="EB30:EB33"/>
    <mergeCell ref="IU27:IU33"/>
    <mergeCell ref="JJ31:JJ33"/>
    <mergeCell ref="JB31:JB33"/>
    <mergeCell ref="JC31:JC33"/>
    <mergeCell ref="JD31:JD33"/>
  </mergeCells>
  <conditionalFormatting sqref="AA41:AJ117 AL41:AL117">
    <cfRule type="expression" dxfId="270" priority="572">
      <formula>AA41=0</formula>
    </cfRule>
  </conditionalFormatting>
  <conditionalFormatting sqref="AA42:AJ50 AL41:AL50 AB41:AJ41">
    <cfRule type="expression" dxfId="269" priority="571">
      <formula>AA41=0</formula>
    </cfRule>
  </conditionalFormatting>
  <conditionalFormatting sqref="AA51:AJ68 AL51:AL68">
    <cfRule type="expression" dxfId="268" priority="570">
      <formula>AA51=0</formula>
    </cfRule>
  </conditionalFormatting>
  <conditionalFormatting sqref="AA118:AJ128 AL118:AL128">
    <cfRule type="expression" dxfId="267" priority="569">
      <formula>AA118=0</formula>
    </cfRule>
  </conditionalFormatting>
  <conditionalFormatting sqref="GY41:HF72 GY74:HF111 GY113:HF128">
    <cfRule type="expression" dxfId="266" priority="568">
      <formula>GY41=0</formula>
    </cfRule>
  </conditionalFormatting>
  <conditionalFormatting sqref="IM41:IR72 IM74:IR111 IM113:IR128">
    <cfRule type="expression" dxfId="265" priority="567">
      <formula>IM41=0</formula>
    </cfRule>
  </conditionalFormatting>
  <conditionalFormatting sqref="IY41">
    <cfRule type="expression" dxfId="264" priority="566">
      <formula>IY41=0</formula>
    </cfRule>
  </conditionalFormatting>
  <conditionalFormatting sqref="IY41:IY69 IY121:IY128">
    <cfRule type="expression" dxfId="263" priority="565">
      <formula>IY41=0</formula>
    </cfRule>
  </conditionalFormatting>
  <conditionalFormatting sqref="AA41">
    <cfRule type="expression" dxfId="262" priority="443">
      <formula>AA41=0</formula>
    </cfRule>
  </conditionalFormatting>
  <conditionalFormatting sqref="AA41:AL128">
    <cfRule type="expression" dxfId="261" priority="552">
      <formula>AA41=0</formula>
    </cfRule>
  </conditionalFormatting>
  <conditionalFormatting sqref="AK41:AK117">
    <cfRule type="expression" dxfId="260" priority="557">
      <formula>AK41=0</formula>
    </cfRule>
  </conditionalFormatting>
  <conditionalFormatting sqref="AK41:AK50">
    <cfRule type="expression" dxfId="259" priority="556">
      <formula>AK41=0</formula>
    </cfRule>
  </conditionalFormatting>
  <conditionalFormatting sqref="AK51:AK68">
    <cfRule type="expression" dxfId="258" priority="555">
      <formula>AK51=0</formula>
    </cfRule>
  </conditionalFormatting>
  <conditionalFormatting sqref="AK118:AK128">
    <cfRule type="expression" dxfId="257" priority="554">
      <formula>AK118=0</formula>
    </cfRule>
  </conditionalFormatting>
  <conditionalFormatting sqref="GZ41:GZ72 GZ74:GZ111 GZ113:GZ128">
    <cfRule type="expression" dxfId="256" priority="483">
      <formula>GZ41=0</formula>
    </cfRule>
  </conditionalFormatting>
  <conditionalFormatting sqref="AA129:AJ136 AL129:AL136">
    <cfRule type="expression" dxfId="255" priority="379">
      <formula>AA129=0</formula>
    </cfRule>
  </conditionalFormatting>
  <conditionalFormatting sqref="AA129:AL136">
    <cfRule type="expression" dxfId="254" priority="374">
      <formula>AA129=0</formula>
    </cfRule>
  </conditionalFormatting>
  <conditionalFormatting sqref="IT41:IT71 IT74:IT111 IT113:IT128">
    <cfRule type="expression" dxfId="253" priority="381">
      <formula>IT41=0</formula>
    </cfRule>
  </conditionalFormatting>
  <conditionalFormatting sqref="IT129:IT136">
    <cfRule type="expression" dxfId="252" priority="333">
      <formula>IT129=0</formula>
    </cfRule>
  </conditionalFormatting>
  <conditionalFormatting sqref="GY129:HF136">
    <cfRule type="expression" dxfId="251" priority="378">
      <formula>GY129=0</formula>
    </cfRule>
  </conditionalFormatting>
  <conditionalFormatting sqref="IM129:IR136">
    <cfRule type="expression" dxfId="250" priority="377">
      <formula>IM129=0</formula>
    </cfRule>
  </conditionalFormatting>
  <conditionalFormatting sqref="IY129:IY131 IY133:IY137">
    <cfRule type="expression" dxfId="249" priority="376">
      <formula>IY129=0</formula>
    </cfRule>
  </conditionalFormatting>
  <conditionalFormatting sqref="AK129:AK136">
    <cfRule type="expression" dxfId="248" priority="375">
      <formula>AK129=0</formula>
    </cfRule>
  </conditionalFormatting>
  <conditionalFormatting sqref="GZ129:GZ136">
    <cfRule type="expression" dxfId="247" priority="358">
      <formula>GZ129=0</formula>
    </cfRule>
  </conditionalFormatting>
  <conditionalFormatting sqref="JB41">
    <cfRule type="expression" dxfId="246" priority="332">
      <formula>JB41=0</formula>
    </cfRule>
  </conditionalFormatting>
  <conditionalFormatting sqref="JB41:JB69 JB121:JB128">
    <cfRule type="expression" dxfId="245" priority="331">
      <formula>JB41=0</formula>
    </cfRule>
  </conditionalFormatting>
  <conditionalFormatting sqref="JB129:JB131 JB133:JB137">
    <cfRule type="expression" dxfId="244" priority="330">
      <formula>JB129=0</formula>
    </cfRule>
  </conditionalFormatting>
  <conditionalFormatting sqref="JE41">
    <cfRule type="expression" dxfId="243" priority="329">
      <formula>JE41=0</formula>
    </cfRule>
  </conditionalFormatting>
  <conditionalFormatting sqref="JE41:JE69 JE121:JE128">
    <cfRule type="expression" dxfId="242" priority="328">
      <formula>JE41=0</formula>
    </cfRule>
  </conditionalFormatting>
  <conditionalFormatting sqref="JE129:JE137">
    <cfRule type="expression" dxfId="241" priority="327">
      <formula>JE129=0</formula>
    </cfRule>
  </conditionalFormatting>
  <conditionalFormatting sqref="JH41">
    <cfRule type="expression" dxfId="240" priority="326">
      <formula>JH41=0</formula>
    </cfRule>
  </conditionalFormatting>
  <conditionalFormatting sqref="JH41:JH69 JH121:JH128">
    <cfRule type="expression" dxfId="239" priority="325">
      <formula>JH41=0</formula>
    </cfRule>
  </conditionalFormatting>
  <conditionalFormatting sqref="JH129:JH137">
    <cfRule type="expression" dxfId="238" priority="324">
      <formula>JH129=0</formula>
    </cfRule>
  </conditionalFormatting>
  <conditionalFormatting sqref="JK41">
    <cfRule type="expression" dxfId="237" priority="323">
      <formula>JK41=0</formula>
    </cfRule>
  </conditionalFormatting>
  <conditionalFormatting sqref="JK41:JK69 JK121:JK128">
    <cfRule type="expression" dxfId="236" priority="322">
      <formula>JK41=0</formula>
    </cfRule>
  </conditionalFormatting>
  <conditionalFormatting sqref="JK129:JK137">
    <cfRule type="expression" dxfId="235" priority="321">
      <formula>JK129=0</formula>
    </cfRule>
  </conditionalFormatting>
  <conditionalFormatting sqref="IY137">
    <cfRule type="expression" dxfId="234" priority="315">
      <formula>IY137=0</formula>
    </cfRule>
  </conditionalFormatting>
  <conditionalFormatting sqref="JB137">
    <cfRule type="expression" dxfId="233" priority="314">
      <formula>JB137=0</formula>
    </cfRule>
  </conditionalFormatting>
  <conditionalFormatting sqref="JE137">
    <cfRule type="expression" dxfId="232" priority="313">
      <formula>JE137=0</formula>
    </cfRule>
  </conditionalFormatting>
  <conditionalFormatting sqref="JH137">
    <cfRule type="expression" dxfId="231" priority="312">
      <formula>JH137=0</formula>
    </cfRule>
  </conditionalFormatting>
  <conditionalFormatting sqref="JK137">
    <cfRule type="expression" dxfId="230" priority="311">
      <formula>JK137=0</formula>
    </cfRule>
  </conditionalFormatting>
  <conditionalFormatting sqref="FC118:FL128 FN118:FN128">
    <cfRule type="expression" dxfId="229" priority="128">
      <formula>FC118=0</formula>
    </cfRule>
  </conditionalFormatting>
  <conditionalFormatting sqref="FC41:FL117 FN41:FN117">
    <cfRule type="expression" dxfId="228" priority="131">
      <formula>FC41=0</formula>
    </cfRule>
  </conditionalFormatting>
  <conditionalFormatting sqref="FC42:FL50 FN41:FN50 FD41:FL41">
    <cfRule type="expression" dxfId="227" priority="130">
      <formula>FC41=0</formula>
    </cfRule>
  </conditionalFormatting>
  <conditionalFormatting sqref="FC51:FL68 FN51:FN68">
    <cfRule type="expression" dxfId="226" priority="129">
      <formula>FC51=0</formula>
    </cfRule>
  </conditionalFormatting>
  <conditionalFormatting sqref="FM41:FM117">
    <cfRule type="expression" dxfId="225" priority="127">
      <formula>FM41=0</formula>
    </cfRule>
  </conditionalFormatting>
  <conditionalFormatting sqref="FM41:FM50">
    <cfRule type="expression" dxfId="224" priority="126">
      <formula>FM41=0</formula>
    </cfRule>
  </conditionalFormatting>
  <conditionalFormatting sqref="FM118:FM128">
    <cfRule type="expression" dxfId="223" priority="124">
      <formula>FM118=0</formula>
    </cfRule>
  </conditionalFormatting>
  <conditionalFormatting sqref="FM51:FM68">
    <cfRule type="expression" dxfId="222" priority="125">
      <formula>FM51=0</formula>
    </cfRule>
  </conditionalFormatting>
  <conditionalFormatting sqref="Y41:Y136">
    <cfRule type="colorScale" priority="295">
      <colorScale>
        <cfvo type="min"/>
        <cfvo type="max"/>
        <color rgb="FFFCFCFF"/>
        <color rgb="FF63BE7B"/>
      </colorScale>
    </cfRule>
  </conditionalFormatting>
  <conditionalFormatting sqref="AM41:AV117 AX41:AX117">
    <cfRule type="expression" dxfId="221" priority="274">
      <formula>AM41=0</formula>
    </cfRule>
  </conditionalFormatting>
  <conditionalFormatting sqref="AM42:AV50 AX41:AX50 AN41:AV41">
    <cfRule type="expression" dxfId="220" priority="273">
      <formula>AM41=0</formula>
    </cfRule>
  </conditionalFormatting>
  <conditionalFormatting sqref="AM51:AV68 AX51:AX68">
    <cfRule type="expression" dxfId="219" priority="272">
      <formula>AM51=0</formula>
    </cfRule>
  </conditionalFormatting>
  <conditionalFormatting sqref="AM118:AV128 AX118:AX128">
    <cfRule type="expression" dxfId="218" priority="271">
      <formula>AM118=0</formula>
    </cfRule>
  </conditionalFormatting>
  <conditionalFormatting sqref="AM41:AX128">
    <cfRule type="expression" dxfId="217" priority="266">
      <formula>AM41=0</formula>
    </cfRule>
  </conditionalFormatting>
  <conditionalFormatting sqref="AW41:AW117">
    <cfRule type="expression" dxfId="216" priority="270">
      <formula>AW41=0</formula>
    </cfRule>
  </conditionalFormatting>
  <conditionalFormatting sqref="AW41:AW50">
    <cfRule type="expression" dxfId="215" priority="269">
      <formula>AW41=0</formula>
    </cfRule>
  </conditionalFormatting>
  <conditionalFormatting sqref="AW51:AW68">
    <cfRule type="expression" dxfId="214" priority="268">
      <formula>AW51=0</formula>
    </cfRule>
  </conditionalFormatting>
  <conditionalFormatting sqref="AW118:AW128">
    <cfRule type="expression" dxfId="213" priority="267">
      <formula>AW118=0</formula>
    </cfRule>
  </conditionalFormatting>
  <conditionalFormatting sqref="AM41">
    <cfRule type="expression" dxfId="212" priority="265">
      <formula>AM41=0</formula>
    </cfRule>
  </conditionalFormatting>
  <conditionalFormatting sqref="AM129:AV136 AX129:AX136">
    <cfRule type="expression" dxfId="211" priority="264">
      <formula>AM129=0</formula>
    </cfRule>
  </conditionalFormatting>
  <conditionalFormatting sqref="AM129:AX136">
    <cfRule type="expression" dxfId="210" priority="262">
      <formula>AM129=0</formula>
    </cfRule>
  </conditionalFormatting>
  <conditionalFormatting sqref="AW129:AW136">
    <cfRule type="expression" dxfId="209" priority="263">
      <formula>AW129=0</formula>
    </cfRule>
  </conditionalFormatting>
  <conditionalFormatting sqref="AY41:BH117 BJ41:BJ117">
    <cfRule type="expression" dxfId="208" priority="261">
      <formula>AY41=0</formula>
    </cfRule>
  </conditionalFormatting>
  <conditionalFormatting sqref="AY42:BH50 BJ41:BJ50 AZ41:BH41">
    <cfRule type="expression" dxfId="207" priority="260">
      <formula>AY41=0</formula>
    </cfRule>
  </conditionalFormatting>
  <conditionalFormatting sqref="AY51:BH68 BJ51:BJ68">
    <cfRule type="expression" dxfId="206" priority="259">
      <formula>AY51=0</formula>
    </cfRule>
  </conditionalFormatting>
  <conditionalFormatting sqref="AY118:BH128 BJ118:BJ128">
    <cfRule type="expression" dxfId="205" priority="258">
      <formula>AY118=0</formula>
    </cfRule>
  </conditionalFormatting>
  <conditionalFormatting sqref="AY41:BJ128">
    <cfRule type="expression" dxfId="204" priority="253">
      <formula>AY41=0</formula>
    </cfRule>
  </conditionalFormatting>
  <conditionalFormatting sqref="BI41:BI117">
    <cfRule type="expression" dxfId="203" priority="257">
      <formula>BI41=0</formula>
    </cfRule>
  </conditionalFormatting>
  <conditionalFormatting sqref="BI41:BI50">
    <cfRule type="expression" dxfId="202" priority="256">
      <formula>BI41=0</formula>
    </cfRule>
  </conditionalFormatting>
  <conditionalFormatting sqref="BI51:BI68">
    <cfRule type="expression" dxfId="201" priority="255">
      <formula>BI51=0</formula>
    </cfRule>
  </conditionalFormatting>
  <conditionalFormatting sqref="BI118:BI128">
    <cfRule type="expression" dxfId="200" priority="254">
      <formula>BI118=0</formula>
    </cfRule>
  </conditionalFormatting>
  <conditionalFormatting sqref="AY41">
    <cfRule type="expression" dxfId="199" priority="252">
      <formula>AY41=0</formula>
    </cfRule>
  </conditionalFormatting>
  <conditionalFormatting sqref="AY129:BH136 BJ129:BJ136">
    <cfRule type="expression" dxfId="198" priority="251">
      <formula>AY129=0</formula>
    </cfRule>
  </conditionalFormatting>
  <conditionalFormatting sqref="AY129:BJ136">
    <cfRule type="expression" dxfId="197" priority="249">
      <formula>AY129=0</formula>
    </cfRule>
  </conditionalFormatting>
  <conditionalFormatting sqref="BI129:BI136">
    <cfRule type="expression" dxfId="196" priority="250">
      <formula>BI129=0</formula>
    </cfRule>
  </conditionalFormatting>
  <conditionalFormatting sqref="BK41:BT117 BV41:BV117">
    <cfRule type="expression" dxfId="195" priority="248">
      <formula>BK41=0</formula>
    </cfRule>
  </conditionalFormatting>
  <conditionalFormatting sqref="BK42:BT50 BV41:BV50 BL41:BT41">
    <cfRule type="expression" dxfId="194" priority="247">
      <formula>BK41=0</formula>
    </cfRule>
  </conditionalFormatting>
  <conditionalFormatting sqref="BK51:BT68 BV51:BV68">
    <cfRule type="expression" dxfId="193" priority="246">
      <formula>BK51=0</formula>
    </cfRule>
  </conditionalFormatting>
  <conditionalFormatting sqref="BK118:BT128 BV118:BV128">
    <cfRule type="expression" dxfId="192" priority="245">
      <formula>BK118=0</formula>
    </cfRule>
  </conditionalFormatting>
  <conditionalFormatting sqref="BK41:BV128">
    <cfRule type="expression" dxfId="191" priority="240">
      <formula>BK41=0</formula>
    </cfRule>
  </conditionalFormatting>
  <conditionalFormatting sqref="BU41:BU117">
    <cfRule type="expression" dxfId="190" priority="244">
      <formula>BU41=0</formula>
    </cfRule>
  </conditionalFormatting>
  <conditionalFormatting sqref="BU41:BU50">
    <cfRule type="expression" dxfId="189" priority="243">
      <formula>BU41=0</formula>
    </cfRule>
  </conditionalFormatting>
  <conditionalFormatting sqref="BU51:BU68">
    <cfRule type="expression" dxfId="188" priority="242">
      <formula>BU51=0</formula>
    </cfRule>
  </conditionalFormatting>
  <conditionalFormatting sqref="BU118:BU128">
    <cfRule type="expression" dxfId="187" priority="241">
      <formula>BU118=0</formula>
    </cfRule>
  </conditionalFormatting>
  <conditionalFormatting sqref="BK41">
    <cfRule type="expression" dxfId="186" priority="239">
      <formula>BK41=0</formula>
    </cfRule>
  </conditionalFormatting>
  <conditionalFormatting sqref="BK129:BT136 BV129:BV136">
    <cfRule type="expression" dxfId="185" priority="238">
      <formula>BK129=0</formula>
    </cfRule>
  </conditionalFormatting>
  <conditionalFormatting sqref="BK129:BV136">
    <cfRule type="expression" dxfId="184" priority="236">
      <formula>BK129=0</formula>
    </cfRule>
  </conditionalFormatting>
  <conditionalFormatting sqref="BU129:BU136">
    <cfRule type="expression" dxfId="183" priority="237">
      <formula>BU129=0</formula>
    </cfRule>
  </conditionalFormatting>
  <conditionalFormatting sqref="BW41:CF117 CH41:CH117">
    <cfRule type="expression" dxfId="182" priority="235">
      <formula>BW41=0</formula>
    </cfRule>
  </conditionalFormatting>
  <conditionalFormatting sqref="BW42:CF50 CH41:CH50 BX41:CF41">
    <cfRule type="expression" dxfId="181" priority="234">
      <formula>BW41=0</formula>
    </cfRule>
  </conditionalFormatting>
  <conditionalFormatting sqref="BW51:CF68 CH51:CH68">
    <cfRule type="expression" dxfId="180" priority="233">
      <formula>BW51=0</formula>
    </cfRule>
  </conditionalFormatting>
  <conditionalFormatting sqref="BW118:CF128 CH118:CH128">
    <cfRule type="expression" dxfId="179" priority="232">
      <formula>BW118=0</formula>
    </cfRule>
  </conditionalFormatting>
  <conditionalFormatting sqref="BW41:CH128">
    <cfRule type="expression" dxfId="178" priority="227">
      <formula>BW41=0</formula>
    </cfRule>
  </conditionalFormatting>
  <conditionalFormatting sqref="CG41:CG117">
    <cfRule type="expression" dxfId="177" priority="231">
      <formula>CG41=0</formula>
    </cfRule>
  </conditionalFormatting>
  <conditionalFormatting sqref="CG41:CG50">
    <cfRule type="expression" dxfId="176" priority="230">
      <formula>CG41=0</formula>
    </cfRule>
  </conditionalFormatting>
  <conditionalFormatting sqref="CG51:CG68">
    <cfRule type="expression" dxfId="175" priority="229">
      <formula>CG51=0</formula>
    </cfRule>
  </conditionalFormatting>
  <conditionalFormatting sqref="CG118:CG128">
    <cfRule type="expression" dxfId="174" priority="228">
      <formula>CG118=0</formula>
    </cfRule>
  </conditionalFormatting>
  <conditionalFormatting sqref="BW41">
    <cfRule type="expression" dxfId="173" priority="226">
      <formula>BW41=0</formula>
    </cfRule>
  </conditionalFormatting>
  <conditionalFormatting sqref="BW129:CF136 CH129:CH136">
    <cfRule type="expression" dxfId="172" priority="225">
      <formula>BW129=0</formula>
    </cfRule>
  </conditionalFormatting>
  <conditionalFormatting sqref="BW129:CH136">
    <cfRule type="expression" dxfId="171" priority="223">
      <formula>BW129=0</formula>
    </cfRule>
  </conditionalFormatting>
  <conditionalFormatting sqref="CG129:CG136">
    <cfRule type="expression" dxfId="170" priority="224">
      <formula>CG129=0</formula>
    </cfRule>
  </conditionalFormatting>
  <conditionalFormatting sqref="CI41:CR117 CT41:CT117">
    <cfRule type="expression" dxfId="169" priority="222">
      <formula>CI41=0</formula>
    </cfRule>
  </conditionalFormatting>
  <conditionalFormatting sqref="CI42:CR50 CT41:CT50 CJ41:CR41">
    <cfRule type="expression" dxfId="168" priority="221">
      <formula>CI41=0</formula>
    </cfRule>
  </conditionalFormatting>
  <conditionalFormatting sqref="CI51:CR68 CT51:CT68">
    <cfRule type="expression" dxfId="167" priority="220">
      <formula>CI51=0</formula>
    </cfRule>
  </conditionalFormatting>
  <conditionalFormatting sqref="CI118:CR128 CT118:CT128">
    <cfRule type="expression" dxfId="166" priority="219">
      <formula>CI118=0</formula>
    </cfRule>
  </conditionalFormatting>
  <conditionalFormatting sqref="CI41:CT128">
    <cfRule type="expression" dxfId="165" priority="214">
      <formula>CI41=0</formula>
    </cfRule>
  </conditionalFormatting>
  <conditionalFormatting sqref="CS41:CS117">
    <cfRule type="expression" dxfId="164" priority="218">
      <formula>CS41=0</formula>
    </cfRule>
  </conditionalFormatting>
  <conditionalFormatting sqref="CS41:CS50">
    <cfRule type="expression" dxfId="163" priority="217">
      <formula>CS41=0</formula>
    </cfRule>
  </conditionalFormatting>
  <conditionalFormatting sqref="CS51:CS68">
    <cfRule type="expression" dxfId="162" priority="216">
      <formula>CS51=0</formula>
    </cfRule>
  </conditionalFormatting>
  <conditionalFormatting sqref="CS118:CS128">
    <cfRule type="expression" dxfId="161" priority="215">
      <formula>CS118=0</formula>
    </cfRule>
  </conditionalFormatting>
  <conditionalFormatting sqref="CI41">
    <cfRule type="expression" dxfId="160" priority="213">
      <formula>CI41=0</formula>
    </cfRule>
  </conditionalFormatting>
  <conditionalFormatting sqref="CI129:CR136 CT129:CT136">
    <cfRule type="expression" dxfId="159" priority="212">
      <formula>CI129=0</formula>
    </cfRule>
  </conditionalFormatting>
  <conditionalFormatting sqref="CI129:CT136">
    <cfRule type="expression" dxfId="158" priority="210">
      <formula>CI129=0</formula>
    </cfRule>
  </conditionalFormatting>
  <conditionalFormatting sqref="CS129:CS136">
    <cfRule type="expression" dxfId="157" priority="211">
      <formula>CS129=0</formula>
    </cfRule>
  </conditionalFormatting>
  <conditionalFormatting sqref="CU41:DD117 DF41:DF117">
    <cfRule type="expression" dxfId="156" priority="209">
      <formula>CU41=0</formula>
    </cfRule>
  </conditionalFormatting>
  <conditionalFormatting sqref="CU42:DD50 DF41:DF50 CV41:DD41">
    <cfRule type="expression" dxfId="155" priority="208">
      <formula>CU41=0</formula>
    </cfRule>
  </conditionalFormatting>
  <conditionalFormatting sqref="CU51:DD68 DF51:DF68">
    <cfRule type="expression" dxfId="154" priority="207">
      <formula>CU51=0</formula>
    </cfRule>
  </conditionalFormatting>
  <conditionalFormatting sqref="CU118:DD128 DF118:DF128">
    <cfRule type="expression" dxfId="153" priority="206">
      <formula>CU118=0</formula>
    </cfRule>
  </conditionalFormatting>
  <conditionalFormatting sqref="CU41:DF128">
    <cfRule type="expression" dxfId="152" priority="201">
      <formula>CU41=0</formula>
    </cfRule>
  </conditionalFormatting>
  <conditionalFormatting sqref="DE41:DE117">
    <cfRule type="expression" dxfId="151" priority="205">
      <formula>DE41=0</formula>
    </cfRule>
  </conditionalFormatting>
  <conditionalFormatting sqref="DE41:DE50">
    <cfRule type="expression" dxfId="150" priority="204">
      <formula>DE41=0</formula>
    </cfRule>
  </conditionalFormatting>
  <conditionalFormatting sqref="DE51:DE68">
    <cfRule type="expression" dxfId="149" priority="203">
      <formula>DE51=0</formula>
    </cfRule>
  </conditionalFormatting>
  <conditionalFormatting sqref="DE118:DE128">
    <cfRule type="expression" dxfId="148" priority="202">
      <formula>DE118=0</formula>
    </cfRule>
  </conditionalFormatting>
  <conditionalFormatting sqref="CU41">
    <cfRule type="expression" dxfId="147" priority="200">
      <formula>CU41=0</formula>
    </cfRule>
  </conditionalFormatting>
  <conditionalFormatting sqref="CU129:DD136 DF129:DF136">
    <cfRule type="expression" dxfId="146" priority="199">
      <formula>CU129=0</formula>
    </cfRule>
  </conditionalFormatting>
  <conditionalFormatting sqref="CU129:DF136">
    <cfRule type="expression" dxfId="145" priority="197">
      <formula>CU129=0</formula>
    </cfRule>
  </conditionalFormatting>
  <conditionalFormatting sqref="DE129:DE136">
    <cfRule type="expression" dxfId="144" priority="198">
      <formula>DE129=0</formula>
    </cfRule>
  </conditionalFormatting>
  <conditionalFormatting sqref="DG41:DP117 DR41:DR117">
    <cfRule type="expression" dxfId="143" priority="196">
      <formula>DG41=0</formula>
    </cfRule>
  </conditionalFormatting>
  <conditionalFormatting sqref="DG42:DP50 DR41:DR50 DH41:DP41">
    <cfRule type="expression" dxfId="142" priority="195">
      <formula>DG41=0</formula>
    </cfRule>
  </conditionalFormatting>
  <conditionalFormatting sqref="DG51:DP68 DR51:DR68">
    <cfRule type="expression" dxfId="141" priority="194">
      <formula>DG51=0</formula>
    </cfRule>
  </conditionalFormatting>
  <conditionalFormatting sqref="DG118:DP128 DR118:DR128">
    <cfRule type="expression" dxfId="140" priority="193">
      <formula>DG118=0</formula>
    </cfRule>
  </conditionalFormatting>
  <conditionalFormatting sqref="DG41:DR128">
    <cfRule type="expression" dxfId="139" priority="188">
      <formula>DG41=0</formula>
    </cfRule>
  </conditionalFormatting>
  <conditionalFormatting sqref="DQ41:DQ117">
    <cfRule type="expression" dxfId="138" priority="192">
      <formula>DQ41=0</formula>
    </cfRule>
  </conditionalFormatting>
  <conditionalFormatting sqref="DQ41:DQ50">
    <cfRule type="expression" dxfId="137" priority="191">
      <formula>DQ41=0</formula>
    </cfRule>
  </conditionalFormatting>
  <conditionalFormatting sqref="DQ51:DQ68">
    <cfRule type="expression" dxfId="136" priority="190">
      <formula>DQ51=0</formula>
    </cfRule>
  </conditionalFormatting>
  <conditionalFormatting sqref="DQ118:DQ128">
    <cfRule type="expression" dxfId="135" priority="189">
      <formula>DQ118=0</formula>
    </cfRule>
  </conditionalFormatting>
  <conditionalFormatting sqref="DG41">
    <cfRule type="expression" dxfId="134" priority="187">
      <formula>DG41=0</formula>
    </cfRule>
  </conditionalFormatting>
  <conditionalFormatting sqref="DG129:DP136 DR129:DR136">
    <cfRule type="expression" dxfId="133" priority="186">
      <formula>DG129=0</formula>
    </cfRule>
  </conditionalFormatting>
  <conditionalFormatting sqref="DG129:DR136">
    <cfRule type="expression" dxfId="132" priority="184">
      <formula>DG129=0</formula>
    </cfRule>
  </conditionalFormatting>
  <conditionalFormatting sqref="DQ129:DQ136">
    <cfRule type="expression" dxfId="131" priority="185">
      <formula>DQ129=0</formula>
    </cfRule>
  </conditionalFormatting>
  <conditionalFormatting sqref="DS41:EB117 ED41:ED117">
    <cfRule type="expression" dxfId="130" priority="183">
      <formula>DS41=0</formula>
    </cfRule>
  </conditionalFormatting>
  <conditionalFormatting sqref="DS42:EB50 ED41:ED50 DT41:EB41">
    <cfRule type="expression" dxfId="129" priority="182">
      <formula>DS41=0</formula>
    </cfRule>
  </conditionalFormatting>
  <conditionalFormatting sqref="DS51:EB68 ED51:ED68">
    <cfRule type="expression" dxfId="128" priority="181">
      <formula>DS51=0</formula>
    </cfRule>
  </conditionalFormatting>
  <conditionalFormatting sqref="DS118:EB128 ED118:ED128">
    <cfRule type="expression" dxfId="127" priority="180">
      <formula>DS118=0</formula>
    </cfRule>
  </conditionalFormatting>
  <conditionalFormatting sqref="DS41:ED128">
    <cfRule type="expression" dxfId="126" priority="175">
      <formula>DS41=0</formula>
    </cfRule>
  </conditionalFormatting>
  <conditionalFormatting sqref="EC41:EC117">
    <cfRule type="expression" dxfId="125" priority="179">
      <formula>EC41=0</formula>
    </cfRule>
  </conditionalFormatting>
  <conditionalFormatting sqref="EC41:EC50">
    <cfRule type="expression" dxfId="124" priority="178">
      <formula>EC41=0</formula>
    </cfRule>
  </conditionalFormatting>
  <conditionalFormatting sqref="EC51:EC68">
    <cfRule type="expression" dxfId="123" priority="177">
      <formula>EC51=0</formula>
    </cfRule>
  </conditionalFormatting>
  <conditionalFormatting sqref="EC118:EC128">
    <cfRule type="expression" dxfId="122" priority="176">
      <formula>EC118=0</formula>
    </cfRule>
  </conditionalFormatting>
  <conditionalFormatting sqref="DS41">
    <cfRule type="expression" dxfId="121" priority="174">
      <formula>DS41=0</formula>
    </cfRule>
  </conditionalFormatting>
  <conditionalFormatting sqref="DS129:EB136 ED129:ED136">
    <cfRule type="expression" dxfId="120" priority="173">
      <formula>DS129=0</formula>
    </cfRule>
  </conditionalFormatting>
  <conditionalFormatting sqref="DS129:ED136">
    <cfRule type="expression" dxfId="119" priority="171">
      <formula>DS129=0</formula>
    </cfRule>
  </conditionalFormatting>
  <conditionalFormatting sqref="EC129:EC136">
    <cfRule type="expression" dxfId="118" priority="172">
      <formula>EC129=0</formula>
    </cfRule>
  </conditionalFormatting>
  <conditionalFormatting sqref="EE41:EN117 EP41:EP117">
    <cfRule type="expression" dxfId="117" priority="170">
      <formula>EE41=0</formula>
    </cfRule>
  </conditionalFormatting>
  <conditionalFormatting sqref="EE42:EN50 EP41:EP50 EF41:EN41">
    <cfRule type="expression" dxfId="116" priority="169">
      <formula>EE41=0</formula>
    </cfRule>
  </conditionalFormatting>
  <conditionalFormatting sqref="EE51:EN68 EP51:EP68">
    <cfRule type="expression" dxfId="115" priority="168">
      <formula>EE51=0</formula>
    </cfRule>
  </conditionalFormatting>
  <conditionalFormatting sqref="EE118:EN128 EP118:EP128">
    <cfRule type="expression" dxfId="114" priority="167">
      <formula>EE118=0</formula>
    </cfRule>
  </conditionalFormatting>
  <conditionalFormatting sqref="EE41:EP128">
    <cfRule type="expression" dxfId="113" priority="162">
      <formula>EE41=0</formula>
    </cfRule>
  </conditionalFormatting>
  <conditionalFormatting sqref="EO41:EO117">
    <cfRule type="expression" dxfId="112" priority="166">
      <formula>EO41=0</formula>
    </cfRule>
  </conditionalFormatting>
  <conditionalFormatting sqref="EO41:EO50">
    <cfRule type="expression" dxfId="111" priority="165">
      <formula>EO41=0</formula>
    </cfRule>
  </conditionalFormatting>
  <conditionalFormatting sqref="EO51:EO68">
    <cfRule type="expression" dxfId="110" priority="164">
      <formula>EO51=0</formula>
    </cfRule>
  </conditionalFormatting>
  <conditionalFormatting sqref="EO118:EO128">
    <cfRule type="expression" dxfId="109" priority="163">
      <formula>EO118=0</formula>
    </cfRule>
  </conditionalFormatting>
  <conditionalFormatting sqref="EE41">
    <cfRule type="expression" dxfId="108" priority="161">
      <formula>EE41=0</formula>
    </cfRule>
  </conditionalFormatting>
  <conditionalFormatting sqref="EE129:EN136 EP129:EP136">
    <cfRule type="expression" dxfId="107" priority="160">
      <formula>EE129=0</formula>
    </cfRule>
  </conditionalFormatting>
  <conditionalFormatting sqref="EE129:EP136">
    <cfRule type="expression" dxfId="106" priority="158">
      <formula>EE129=0</formula>
    </cfRule>
  </conditionalFormatting>
  <conditionalFormatting sqref="EO129:EO136">
    <cfRule type="expression" dxfId="105" priority="159">
      <formula>EO129=0</formula>
    </cfRule>
  </conditionalFormatting>
  <conditionalFormatting sqref="EQ41:EZ117 FB41:FB117">
    <cfRule type="expression" dxfId="104" priority="157">
      <formula>EQ41=0</formula>
    </cfRule>
  </conditionalFormatting>
  <conditionalFormatting sqref="EQ42:EZ50 FB41:FB50 ER41:EZ41">
    <cfRule type="expression" dxfId="103" priority="156">
      <formula>EQ41=0</formula>
    </cfRule>
  </conditionalFormatting>
  <conditionalFormatting sqref="EQ51:EZ68 FB51:FB68">
    <cfRule type="expression" dxfId="102" priority="155">
      <formula>EQ51=0</formula>
    </cfRule>
  </conditionalFormatting>
  <conditionalFormatting sqref="EQ118:EZ128 FB118:FB128">
    <cfRule type="expression" dxfId="101" priority="154">
      <formula>EQ118=0</formula>
    </cfRule>
  </conditionalFormatting>
  <conditionalFormatting sqref="EQ41:FB128">
    <cfRule type="expression" dxfId="100" priority="149">
      <formula>EQ41=0</formula>
    </cfRule>
  </conditionalFormatting>
  <conditionalFormatting sqref="FA41:FA117">
    <cfRule type="expression" dxfId="99" priority="153">
      <formula>FA41=0</formula>
    </cfRule>
  </conditionalFormatting>
  <conditionalFormatting sqref="FA41:FA50">
    <cfRule type="expression" dxfId="98" priority="152">
      <formula>FA41=0</formula>
    </cfRule>
  </conditionalFormatting>
  <conditionalFormatting sqref="FA51:FA68">
    <cfRule type="expression" dxfId="97" priority="151">
      <formula>FA51=0</formula>
    </cfRule>
  </conditionalFormatting>
  <conditionalFormatting sqref="FA118:FA128">
    <cfRule type="expression" dxfId="96" priority="150">
      <formula>FA118=0</formula>
    </cfRule>
  </conditionalFormatting>
  <conditionalFormatting sqref="EQ41">
    <cfRule type="expression" dxfId="95" priority="148">
      <formula>EQ41=0</formula>
    </cfRule>
  </conditionalFormatting>
  <conditionalFormatting sqref="EQ129:EZ136 FB129:FB136">
    <cfRule type="expression" dxfId="94" priority="147">
      <formula>EQ129=0</formula>
    </cfRule>
  </conditionalFormatting>
  <conditionalFormatting sqref="EQ129:FB136">
    <cfRule type="expression" dxfId="93" priority="145">
      <formula>EQ129=0</formula>
    </cfRule>
  </conditionalFormatting>
  <conditionalFormatting sqref="FA129:FA136">
    <cfRule type="expression" dxfId="92" priority="146">
      <formula>FA129=0</formula>
    </cfRule>
  </conditionalFormatting>
  <conditionalFormatting sqref="FC41:FN128">
    <cfRule type="expression" dxfId="91" priority="123">
      <formula>FC41=0</formula>
    </cfRule>
  </conditionalFormatting>
  <conditionalFormatting sqref="FC41">
    <cfRule type="expression" dxfId="90" priority="122">
      <formula>FC41=0</formula>
    </cfRule>
  </conditionalFormatting>
  <conditionalFormatting sqref="FC129:FL136 FN129:FN136">
    <cfRule type="expression" dxfId="89" priority="121">
      <formula>FC129=0</formula>
    </cfRule>
  </conditionalFormatting>
  <conditionalFormatting sqref="FC129:FN136">
    <cfRule type="expression" dxfId="88" priority="119">
      <formula>FC129=0</formula>
    </cfRule>
  </conditionalFormatting>
  <conditionalFormatting sqref="FM129:FM136">
    <cfRule type="expression" dxfId="87" priority="120">
      <formula>FM129=0</formula>
    </cfRule>
  </conditionalFormatting>
  <conditionalFormatting sqref="FO41:FX117 FZ41:FZ117">
    <cfRule type="expression" dxfId="86" priority="118">
      <formula>FO41=0</formula>
    </cfRule>
  </conditionalFormatting>
  <conditionalFormatting sqref="FO42:FX50 FZ41:FZ50 FP41:FX41">
    <cfRule type="expression" dxfId="85" priority="117">
      <formula>FO41=0</formula>
    </cfRule>
  </conditionalFormatting>
  <conditionalFormatting sqref="FO51:FX68 FZ51:FZ68">
    <cfRule type="expression" dxfId="84" priority="116">
      <formula>FO51=0</formula>
    </cfRule>
  </conditionalFormatting>
  <conditionalFormatting sqref="FO118:FX128 FZ118:FZ128">
    <cfRule type="expression" dxfId="83" priority="115">
      <formula>FO118=0</formula>
    </cfRule>
  </conditionalFormatting>
  <conditionalFormatting sqref="FO41:FZ128">
    <cfRule type="expression" dxfId="82" priority="110">
      <formula>FO41=0</formula>
    </cfRule>
  </conditionalFormatting>
  <conditionalFormatting sqref="FY41:FY117">
    <cfRule type="expression" dxfId="81" priority="114">
      <formula>FY41=0</formula>
    </cfRule>
  </conditionalFormatting>
  <conditionalFormatting sqref="FY41:FY50">
    <cfRule type="expression" dxfId="80" priority="113">
      <formula>FY41=0</formula>
    </cfRule>
  </conditionalFormatting>
  <conditionalFormatting sqref="FY51:FY68">
    <cfRule type="expression" dxfId="79" priority="112">
      <formula>FY51=0</formula>
    </cfRule>
  </conditionalFormatting>
  <conditionalFormatting sqref="FY118:FY128">
    <cfRule type="expression" dxfId="78" priority="111">
      <formula>FY118=0</formula>
    </cfRule>
  </conditionalFormatting>
  <conditionalFormatting sqref="FO41">
    <cfRule type="expression" dxfId="77" priority="109">
      <formula>FO41=0</formula>
    </cfRule>
  </conditionalFormatting>
  <conditionalFormatting sqref="FO129:FX136 FZ129:FZ136">
    <cfRule type="expression" dxfId="76" priority="108">
      <formula>FO129=0</formula>
    </cfRule>
  </conditionalFormatting>
  <conditionalFormatting sqref="FO129:FZ136">
    <cfRule type="expression" dxfId="75" priority="106">
      <formula>FO129=0</formula>
    </cfRule>
  </conditionalFormatting>
  <conditionalFormatting sqref="FY129:FY136">
    <cfRule type="expression" dxfId="74" priority="107">
      <formula>FY129=0</formula>
    </cfRule>
  </conditionalFormatting>
  <conditionalFormatting sqref="GA41:GJ117 GL41:GL117">
    <cfRule type="expression" dxfId="73" priority="105">
      <formula>GA41=0</formula>
    </cfRule>
  </conditionalFormatting>
  <conditionalFormatting sqref="GA42:GJ50 GL41:GL50 GB41:GJ41">
    <cfRule type="expression" dxfId="72" priority="104">
      <formula>GA41=0</formula>
    </cfRule>
  </conditionalFormatting>
  <conditionalFormatting sqref="GA51:GJ68 GL51:GL68">
    <cfRule type="expression" dxfId="71" priority="103">
      <formula>GA51=0</formula>
    </cfRule>
  </conditionalFormatting>
  <conditionalFormatting sqref="GA118:GJ128 GL118:GL128">
    <cfRule type="expression" dxfId="70" priority="102">
      <formula>GA118=0</formula>
    </cfRule>
  </conditionalFormatting>
  <conditionalFormatting sqref="GA41:GL128">
    <cfRule type="expression" dxfId="69" priority="97">
      <formula>GA41=0</formula>
    </cfRule>
  </conditionalFormatting>
  <conditionalFormatting sqref="GK41:GK117">
    <cfRule type="expression" dxfId="68" priority="101">
      <formula>GK41=0</formula>
    </cfRule>
  </conditionalFormatting>
  <conditionalFormatting sqref="GK41:GK50">
    <cfRule type="expression" dxfId="67" priority="100">
      <formula>GK41=0</formula>
    </cfRule>
  </conditionalFormatting>
  <conditionalFormatting sqref="GK51:GK68">
    <cfRule type="expression" dxfId="66" priority="99">
      <formula>GK51=0</formula>
    </cfRule>
  </conditionalFormatting>
  <conditionalFormatting sqref="GK118:GK128">
    <cfRule type="expression" dxfId="65" priority="98">
      <formula>GK118=0</formula>
    </cfRule>
  </conditionalFormatting>
  <conditionalFormatting sqref="GA41">
    <cfRule type="expression" dxfId="64" priority="96">
      <formula>GA41=0</formula>
    </cfRule>
  </conditionalFormatting>
  <conditionalFormatting sqref="GA129:GJ136 GL129:GL136">
    <cfRule type="expression" dxfId="63" priority="95">
      <formula>GA129=0</formula>
    </cfRule>
  </conditionalFormatting>
  <conditionalFormatting sqref="GA129:GL136">
    <cfRule type="expression" dxfId="62" priority="93">
      <formula>GA129=0</formula>
    </cfRule>
  </conditionalFormatting>
  <conditionalFormatting sqref="GK129:GK136">
    <cfRule type="expression" dxfId="61" priority="94">
      <formula>GK129=0</formula>
    </cfRule>
  </conditionalFormatting>
  <conditionalFormatting sqref="GM41:GV117 GX41:GX117">
    <cfRule type="expression" dxfId="60" priority="92">
      <formula>GM41=0</formula>
    </cfRule>
  </conditionalFormatting>
  <conditionalFormatting sqref="GM42:GV50 GX41:GX50 GN41:GV41">
    <cfRule type="expression" dxfId="59" priority="91">
      <formula>GM41=0</formula>
    </cfRule>
  </conditionalFormatting>
  <conditionalFormatting sqref="GM51:GV68 GX51:GX68">
    <cfRule type="expression" dxfId="58" priority="90">
      <formula>GM51=0</formula>
    </cfRule>
  </conditionalFormatting>
  <conditionalFormatting sqref="GM118:GV128 GX118:GX128">
    <cfRule type="expression" dxfId="57" priority="89">
      <formula>GM118=0</formula>
    </cfRule>
  </conditionalFormatting>
  <conditionalFormatting sqref="GM41:GX128">
    <cfRule type="expression" dxfId="56" priority="84">
      <formula>GM41=0</formula>
    </cfRule>
  </conditionalFormatting>
  <conditionalFormatting sqref="GW41:GW117">
    <cfRule type="expression" dxfId="55" priority="88">
      <formula>GW41=0</formula>
    </cfRule>
  </conditionalFormatting>
  <conditionalFormatting sqref="GW41:GW50">
    <cfRule type="expression" dxfId="54" priority="87">
      <formula>GW41=0</formula>
    </cfRule>
  </conditionalFormatting>
  <conditionalFormatting sqref="GW51:GW68">
    <cfRule type="expression" dxfId="53" priority="86">
      <formula>GW51=0</formula>
    </cfRule>
  </conditionalFormatting>
  <conditionalFormatting sqref="GW118:GW128">
    <cfRule type="expression" dxfId="52" priority="85">
      <formula>GW118=0</formula>
    </cfRule>
  </conditionalFormatting>
  <conditionalFormatting sqref="GM41">
    <cfRule type="expression" dxfId="51" priority="83">
      <formula>GM41=0</formula>
    </cfRule>
  </conditionalFormatting>
  <conditionalFormatting sqref="GM129:GV136 GX129:GX136">
    <cfRule type="expression" dxfId="50" priority="82">
      <formula>GM129=0</formula>
    </cfRule>
  </conditionalFormatting>
  <conditionalFormatting sqref="GM129:GX136">
    <cfRule type="expression" dxfId="49" priority="80">
      <formula>GM129=0</formula>
    </cfRule>
  </conditionalFormatting>
  <conditionalFormatting sqref="GW129:GW136">
    <cfRule type="expression" dxfId="48" priority="81">
      <formula>GW129=0</formula>
    </cfRule>
  </conditionalFormatting>
  <conditionalFormatting sqref="IT72">
    <cfRule type="expression" dxfId="47" priority="59">
      <formula>IT72=0</formula>
    </cfRule>
  </conditionalFormatting>
  <conditionalFormatting sqref="HG41:HN72 HG74:HN111 HG113:HN128">
    <cfRule type="expression" dxfId="46" priority="56">
      <formula>HG41=0</formula>
    </cfRule>
  </conditionalFormatting>
  <conditionalFormatting sqref="HH41:HH72 HH74:HH111 HH113:HH128">
    <cfRule type="expression" dxfId="45" priority="55">
      <formula>HH41=0</formula>
    </cfRule>
  </conditionalFormatting>
  <conditionalFormatting sqref="HG129:HN136">
    <cfRule type="expression" dxfId="44" priority="54">
      <formula>HG129=0</formula>
    </cfRule>
  </conditionalFormatting>
  <conditionalFormatting sqref="HH129:HH136">
    <cfRule type="expression" dxfId="43" priority="53">
      <formula>HH129=0</formula>
    </cfRule>
  </conditionalFormatting>
  <conditionalFormatting sqref="HO41:HV72 HO74:HV111 HO113:HV128">
    <cfRule type="expression" dxfId="42" priority="52">
      <formula>HO41=0</formula>
    </cfRule>
  </conditionalFormatting>
  <conditionalFormatting sqref="HP41:HP72 HP74:HP111 HP113:HP128">
    <cfRule type="expression" dxfId="41" priority="51">
      <formula>HP41=0</formula>
    </cfRule>
  </conditionalFormatting>
  <conditionalFormatting sqref="HO129:HV136">
    <cfRule type="expression" dxfId="40" priority="50">
      <formula>HO129=0</formula>
    </cfRule>
  </conditionalFormatting>
  <conditionalFormatting sqref="HP129:HP136">
    <cfRule type="expression" dxfId="39" priority="49">
      <formula>HP129=0</formula>
    </cfRule>
  </conditionalFormatting>
  <conditionalFormatting sqref="HW41:ID72 HW74:ID111 HW113:ID128">
    <cfRule type="expression" dxfId="38" priority="48">
      <formula>HW41=0</formula>
    </cfRule>
  </conditionalFormatting>
  <conditionalFormatting sqref="HX41:HX72 HX74:HX111 HX113:HX128">
    <cfRule type="expression" dxfId="37" priority="47">
      <formula>HX41=0</formula>
    </cfRule>
  </conditionalFormatting>
  <conditionalFormatting sqref="HW129:ID136">
    <cfRule type="expression" dxfId="36" priority="46">
      <formula>HW129=0</formula>
    </cfRule>
  </conditionalFormatting>
  <conditionalFormatting sqref="HX129:HX136">
    <cfRule type="expression" dxfId="35" priority="45">
      <formula>HX129=0</formula>
    </cfRule>
  </conditionalFormatting>
  <conditionalFormatting sqref="IE41:IL72 IE74:IL111 IE113:IL128">
    <cfRule type="expression" dxfId="34" priority="44">
      <formula>IE41=0</formula>
    </cfRule>
  </conditionalFormatting>
  <conditionalFormatting sqref="IF41:IF72 IF74:IF111 IF113:IF128">
    <cfRule type="expression" dxfId="33" priority="43">
      <formula>IF41=0</formula>
    </cfRule>
  </conditionalFormatting>
  <conditionalFormatting sqref="IE129:IL136">
    <cfRule type="expression" dxfId="32" priority="42">
      <formula>IE129=0</formula>
    </cfRule>
  </conditionalFormatting>
  <conditionalFormatting sqref="IF129:IF136">
    <cfRule type="expression" dxfId="31" priority="41">
      <formula>IF129=0</formula>
    </cfRule>
  </conditionalFormatting>
  <conditionalFormatting sqref="GY73:HF73">
    <cfRule type="expression" dxfId="30" priority="39">
      <formula>GY73=0</formula>
    </cfRule>
  </conditionalFormatting>
  <conditionalFormatting sqref="IM73:IR73">
    <cfRule type="expression" dxfId="29" priority="38">
      <formula>IM73=0</formula>
    </cfRule>
  </conditionalFormatting>
  <conditionalFormatting sqref="GZ73">
    <cfRule type="expression" dxfId="28" priority="37">
      <formula>GZ73=0</formula>
    </cfRule>
  </conditionalFormatting>
  <conditionalFormatting sqref="IT73">
    <cfRule type="expression" dxfId="27" priority="36">
      <formula>IT73=0</formula>
    </cfRule>
  </conditionalFormatting>
  <conditionalFormatting sqref="HG73:HN73">
    <cfRule type="expression" dxfId="26" priority="35">
      <formula>HG73=0</formula>
    </cfRule>
  </conditionalFormatting>
  <conditionalFormatting sqref="HH73">
    <cfRule type="expression" dxfId="25" priority="34">
      <formula>HH73=0</formula>
    </cfRule>
  </conditionalFormatting>
  <conditionalFormatting sqref="HO73:HV73">
    <cfRule type="expression" dxfId="24" priority="33">
      <formula>HO73=0</formula>
    </cfRule>
  </conditionalFormatting>
  <conditionalFormatting sqref="HP73">
    <cfRule type="expression" dxfId="23" priority="32">
      <formula>HP73=0</formula>
    </cfRule>
  </conditionalFormatting>
  <conditionalFormatting sqref="HW73:ID73">
    <cfRule type="expression" dxfId="22" priority="31">
      <formula>HW73=0</formula>
    </cfRule>
  </conditionalFormatting>
  <conditionalFormatting sqref="HX73">
    <cfRule type="expression" dxfId="21" priority="30">
      <formula>HX73=0</formula>
    </cfRule>
  </conditionalFormatting>
  <conditionalFormatting sqref="IE73:IL73">
    <cfRule type="expression" dxfId="20" priority="29">
      <formula>IE73=0</formula>
    </cfRule>
  </conditionalFormatting>
  <conditionalFormatting sqref="IF73">
    <cfRule type="expression" dxfId="19" priority="28">
      <formula>IF73=0</formula>
    </cfRule>
  </conditionalFormatting>
  <conditionalFormatting sqref="GY112:HF112">
    <cfRule type="expression" dxfId="18" priority="23">
      <formula>GY112=0</formula>
    </cfRule>
  </conditionalFormatting>
  <conditionalFormatting sqref="IM112:IR112">
    <cfRule type="expression" dxfId="17" priority="22">
      <formula>IM112=0</formula>
    </cfRule>
  </conditionalFormatting>
  <conditionalFormatting sqref="GZ112">
    <cfRule type="expression" dxfId="16" priority="21">
      <formula>GZ112=0</formula>
    </cfRule>
  </conditionalFormatting>
  <conditionalFormatting sqref="IT112">
    <cfRule type="expression" dxfId="15" priority="20">
      <formula>IT112=0</formula>
    </cfRule>
  </conditionalFormatting>
  <conditionalFormatting sqref="HG112:HN112">
    <cfRule type="expression" dxfId="14" priority="19">
      <formula>HG112=0</formula>
    </cfRule>
  </conditionalFormatting>
  <conditionalFormatting sqref="HH112">
    <cfRule type="expression" dxfId="13" priority="18">
      <formula>HH112=0</formula>
    </cfRule>
  </conditionalFormatting>
  <conditionalFormatting sqref="HO112:HV112">
    <cfRule type="expression" dxfId="12" priority="17">
      <formula>HO112=0</formula>
    </cfRule>
  </conditionalFormatting>
  <conditionalFormatting sqref="HP112">
    <cfRule type="expression" dxfId="11" priority="16">
      <formula>HP112=0</formula>
    </cfRule>
  </conditionalFormatting>
  <conditionalFormatting sqref="HW112:ID112">
    <cfRule type="expression" dxfId="10" priority="15">
      <formula>HW112=0</formula>
    </cfRule>
  </conditionalFormatting>
  <conditionalFormatting sqref="HX112">
    <cfRule type="expression" dxfId="9" priority="14">
      <formula>HX112=0</formula>
    </cfRule>
  </conditionalFormatting>
  <conditionalFormatting sqref="IE112:IL112">
    <cfRule type="expression" dxfId="8" priority="13">
      <formula>IE112=0</formula>
    </cfRule>
  </conditionalFormatting>
  <conditionalFormatting sqref="IF112">
    <cfRule type="expression" dxfId="7" priority="12">
      <formula>IF112=0</formula>
    </cfRule>
  </conditionalFormatting>
  <conditionalFormatting sqref="IY132">
    <cfRule type="expression" dxfId="6" priority="7">
      <formula>IY132=0</formula>
    </cfRule>
  </conditionalFormatting>
  <conditionalFormatting sqref="JB132">
    <cfRule type="expression" dxfId="5" priority="6">
      <formula>JB132=0</formula>
    </cfRule>
  </conditionalFormatting>
  <conditionalFormatting sqref="IY70:IY120">
    <cfRule type="expression" dxfId="4" priority="5">
      <formula>IY70=0</formula>
    </cfRule>
  </conditionalFormatting>
  <conditionalFormatting sqref="JB70:JB120">
    <cfRule type="expression" dxfId="3" priority="4">
      <formula>JB70=0</formula>
    </cfRule>
  </conditionalFormatting>
  <conditionalFormatting sqref="JE70:JE120">
    <cfRule type="expression" dxfId="2" priority="3">
      <formula>JE70=0</formula>
    </cfRule>
  </conditionalFormatting>
  <conditionalFormatting sqref="JH70:JH120">
    <cfRule type="expression" dxfId="1" priority="2">
      <formula>JH70=0</formula>
    </cfRule>
  </conditionalFormatting>
  <conditionalFormatting sqref="JK70:JK120">
    <cfRule type="expression" dxfId="0" priority="1">
      <formula>JK70=0</formula>
    </cfRule>
  </conditionalFormatting>
  <pageMargins left="0.78740157480314965" right="0.70866141732283472" top="0.98425196850393704" bottom="0.43307086614173229" header="0.15748031496062992" footer="0.31496062992125984"/>
  <pageSetup scale="48" orientation="portrait" r:id="rId1"/>
  <headerFooter>
    <oddHeader>&amp;L&amp;G&amp;R&amp;G</oddHeader>
  </headerFooter>
  <rowBreaks count="1" manualBreakCount="1">
    <brk id="137" min="255" max="273" man="1"/>
  </rowBreaks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2">
    <tabColor rgb="FFFFC000"/>
  </sheetPr>
  <dimension ref="A1:P158"/>
  <sheetViews>
    <sheetView zoomScaleNormal="100" workbookViewId="0">
      <selection activeCell="R14" sqref="R14:S17"/>
    </sheetView>
  </sheetViews>
  <sheetFormatPr baseColWidth="10" defaultColWidth="11.5703125" defaultRowHeight="12.75"/>
  <cols>
    <col min="1" max="1" width="6.7109375" style="270" customWidth="1"/>
    <col min="2" max="2" width="8.42578125" style="268" customWidth="1"/>
    <col min="3" max="3" width="16.85546875" style="268" customWidth="1"/>
    <col min="4" max="5" width="11.5703125" style="268"/>
    <col min="6" max="6" width="14.5703125" style="268" customWidth="1"/>
    <col min="7" max="7" width="12.28515625" style="282" bestFit="1" customWidth="1"/>
    <col min="8" max="9" width="11.28515625" style="282" bestFit="1" customWidth="1"/>
    <col min="10" max="10" width="5" style="282" customWidth="1"/>
    <col min="11" max="11" width="12.7109375" style="268" customWidth="1"/>
    <col min="12" max="12" width="16.140625" style="268" bestFit="1" customWidth="1"/>
    <col min="13" max="16" width="12.7109375" style="268" customWidth="1"/>
    <col min="17" max="16384" width="11.5703125" style="268"/>
  </cols>
  <sheetData>
    <row r="1" spans="2:16" ht="4.9000000000000004" customHeight="1">
      <c r="B1" s="282"/>
      <c r="C1" s="282"/>
      <c r="D1" s="282"/>
      <c r="E1" s="282"/>
      <c r="F1" s="282"/>
    </row>
    <row r="2" spans="2:16" ht="19.899999999999999" customHeight="1">
      <c r="B2" s="293"/>
      <c r="C2" s="293"/>
      <c r="D2" s="293"/>
      <c r="E2" s="293"/>
      <c r="F2" s="293"/>
      <c r="G2" s="881" t="s">
        <v>20</v>
      </c>
      <c r="H2" s="881"/>
      <c r="I2" s="881"/>
      <c r="J2" s="281"/>
    </row>
    <row r="3" spans="2:16" ht="19.899999999999999" customHeight="1">
      <c r="B3" s="291"/>
      <c r="C3" s="291"/>
      <c r="D3" s="291"/>
      <c r="E3" s="291"/>
      <c r="F3" s="291"/>
      <c r="G3" s="292">
        <v>1</v>
      </c>
      <c r="H3" s="292">
        <v>2</v>
      </c>
      <c r="I3" s="292">
        <v>3</v>
      </c>
      <c r="J3" s="283"/>
      <c r="K3" s="294"/>
      <c r="L3" s="294"/>
      <c r="M3" s="294">
        <f>+SUM(M5:M1048576)</f>
        <v>2517</v>
      </c>
      <c r="N3" s="294">
        <f>+SUM(N5:N1048576)</f>
        <v>0</v>
      </c>
      <c r="O3" s="294">
        <f>+SUM(O5:O1048576)</f>
        <v>3825</v>
      </c>
      <c r="P3" s="294"/>
    </row>
    <row r="4" spans="2:16" ht="22.9" customHeight="1">
      <c r="B4" s="269" t="s">
        <v>898</v>
      </c>
      <c r="C4" s="269" t="s">
        <v>139</v>
      </c>
      <c r="D4" s="269" t="s">
        <v>897</v>
      </c>
      <c r="E4" s="269" t="s">
        <v>165</v>
      </c>
      <c r="F4" s="269" t="s">
        <v>899</v>
      </c>
      <c r="G4" s="269" t="e">
        <f>+CONCATENATE(#REF!," - ",#REF!)</f>
        <v>#REF!</v>
      </c>
      <c r="H4" s="269" t="e">
        <f>+CONCATENATE(#REF!," - ",#REF!)</f>
        <v>#REF!</v>
      </c>
      <c r="I4" s="269" t="e">
        <f>+CONCATENATE(#REF!," - ",#REF!)</f>
        <v>#REF!</v>
      </c>
      <c r="J4" s="290"/>
      <c r="K4" s="269" t="s">
        <v>139</v>
      </c>
      <c r="L4" s="269" t="s">
        <v>897</v>
      </c>
      <c r="M4" s="269" t="e">
        <f>+G4</f>
        <v>#REF!</v>
      </c>
      <c r="N4" s="269" t="e">
        <f t="shared" ref="N4:O4" si="0">+H4</f>
        <v>#REF!</v>
      </c>
      <c r="O4" s="269" t="e">
        <f t="shared" si="0"/>
        <v>#REF!</v>
      </c>
      <c r="P4" s="269" t="s">
        <v>308</v>
      </c>
    </row>
    <row r="5" spans="2:16">
      <c r="B5" s="288">
        <v>1</v>
      </c>
      <c r="C5" s="288" t="s">
        <v>911</v>
      </c>
      <c r="D5" s="288" t="s">
        <v>86</v>
      </c>
      <c r="E5" s="288">
        <v>13</v>
      </c>
      <c r="F5" s="288" t="s">
        <v>912</v>
      </c>
      <c r="G5" s="288">
        <v>0</v>
      </c>
      <c r="H5" s="288">
        <v>0</v>
      </c>
      <c r="I5" s="288">
        <v>8</v>
      </c>
      <c r="K5" s="288" t="s">
        <v>911</v>
      </c>
      <c r="L5" s="288" t="s">
        <v>86</v>
      </c>
      <c r="M5" s="288">
        <f>SUMIF($F$5:$F$1048576,CONCATENATE(K5,L5),$G$5:$G$1048576)</f>
        <v>0</v>
      </c>
      <c r="N5" s="288">
        <f>+SUMIF($F$5:$F$1048576,CONCATENATE(K5,L5),$H$5:$H$1048576)</f>
        <v>0</v>
      </c>
      <c r="O5" s="288">
        <f>+SUMIF($F$5:$F$1048576,CONCATENATE(K5,L5),$I$5:$I$1048576)</f>
        <v>8</v>
      </c>
      <c r="P5" s="288" t="e">
        <f>+VLOOKUP(L5,#REF!,2,)</f>
        <v>#REF!</v>
      </c>
    </row>
    <row r="6" spans="2:16">
      <c r="B6" s="288">
        <v>11</v>
      </c>
      <c r="C6" s="288" t="s">
        <v>935</v>
      </c>
      <c r="D6" s="288" t="s">
        <v>86</v>
      </c>
      <c r="E6" s="288">
        <v>21</v>
      </c>
      <c r="F6" s="288" t="s">
        <v>936</v>
      </c>
      <c r="G6" s="288">
        <v>116</v>
      </c>
      <c r="H6" s="288">
        <v>0</v>
      </c>
      <c r="I6" s="288">
        <v>165</v>
      </c>
      <c r="K6" s="288" t="s">
        <v>935</v>
      </c>
      <c r="L6" s="288" t="s">
        <v>86</v>
      </c>
      <c r="M6" s="288">
        <f t="shared" ref="M6:M69" si="1">SUMIF($F$5:$F$1048576,CONCATENATE(K6,L6),$G$5:$G$1048576)</f>
        <v>118</v>
      </c>
      <c r="N6" s="288">
        <f t="shared" ref="N6:N69" si="2">+SUMIF($F$5:$F$1048576,CONCATENATE(K6,L6),$H$5:$H$1048576)</f>
        <v>0</v>
      </c>
      <c r="O6" s="288">
        <f t="shared" ref="O6:O69" si="3">+SUMIF($F$5:$F$1048576,CONCATENATE(K6,L6),$I$5:$I$1048576)</f>
        <v>173</v>
      </c>
      <c r="P6" s="288" t="e">
        <f>+VLOOKUP(L6,#REF!,2,)</f>
        <v>#REF!</v>
      </c>
    </row>
    <row r="7" spans="2:16">
      <c r="B7" s="289">
        <v>12</v>
      </c>
      <c r="C7" s="289" t="s">
        <v>935</v>
      </c>
      <c r="D7" s="289" t="s">
        <v>86</v>
      </c>
      <c r="E7" s="289">
        <v>23</v>
      </c>
      <c r="F7" s="289" t="s">
        <v>936</v>
      </c>
      <c r="G7" s="289">
        <v>2</v>
      </c>
      <c r="H7" s="289">
        <v>0</v>
      </c>
      <c r="I7" s="289">
        <v>8</v>
      </c>
      <c r="K7" s="288" t="s">
        <v>913</v>
      </c>
      <c r="L7" s="288" t="s">
        <v>86</v>
      </c>
      <c r="M7" s="288">
        <f t="shared" si="1"/>
        <v>216</v>
      </c>
      <c r="N7" s="288">
        <f t="shared" si="2"/>
        <v>0</v>
      </c>
      <c r="O7" s="288">
        <f t="shared" si="3"/>
        <v>270</v>
      </c>
      <c r="P7" s="288" t="e">
        <f>+VLOOKUP(L7,#REF!,2,)</f>
        <v>#REF!</v>
      </c>
    </row>
    <row r="8" spans="2:16">
      <c r="B8" s="288">
        <v>21</v>
      </c>
      <c r="C8" s="288" t="s">
        <v>913</v>
      </c>
      <c r="D8" s="288" t="s">
        <v>86</v>
      </c>
      <c r="E8" s="288">
        <v>30</v>
      </c>
      <c r="F8" s="288" t="s">
        <v>914</v>
      </c>
      <c r="G8" s="288">
        <v>0</v>
      </c>
      <c r="H8" s="288">
        <v>0</v>
      </c>
      <c r="I8" s="288">
        <v>0</v>
      </c>
      <c r="K8" s="289" t="s">
        <v>1011</v>
      </c>
      <c r="L8" s="289" t="s">
        <v>86</v>
      </c>
      <c r="M8" s="289">
        <f t="shared" si="1"/>
        <v>30</v>
      </c>
      <c r="N8" s="289">
        <f t="shared" si="2"/>
        <v>0</v>
      </c>
      <c r="O8" s="289">
        <f t="shared" si="3"/>
        <v>36</v>
      </c>
      <c r="P8" s="289" t="e">
        <f>+VLOOKUP(L8,#REF!,2,)</f>
        <v>#REF!</v>
      </c>
    </row>
    <row r="9" spans="2:16">
      <c r="B9" s="289">
        <v>22</v>
      </c>
      <c r="C9" s="289" t="s">
        <v>913</v>
      </c>
      <c r="D9" s="289" t="s">
        <v>86</v>
      </c>
      <c r="E9" s="289">
        <v>32</v>
      </c>
      <c r="F9" s="289" t="s">
        <v>914</v>
      </c>
      <c r="G9" s="289">
        <v>216</v>
      </c>
      <c r="H9" s="289">
        <v>0</v>
      </c>
      <c r="I9" s="289">
        <v>270</v>
      </c>
      <c r="K9" s="288" t="s">
        <v>947</v>
      </c>
      <c r="L9" s="288" t="s">
        <v>86</v>
      </c>
      <c r="M9" s="288">
        <f t="shared" si="1"/>
        <v>200</v>
      </c>
      <c r="N9" s="288">
        <f t="shared" si="2"/>
        <v>0</v>
      </c>
      <c r="O9" s="288">
        <f t="shared" si="3"/>
        <v>526</v>
      </c>
      <c r="P9" s="288" t="e">
        <f>+VLOOKUP(L9,#REF!,2,)</f>
        <v>#REF!</v>
      </c>
    </row>
    <row r="10" spans="2:16">
      <c r="B10" s="289">
        <v>23</v>
      </c>
      <c r="C10" s="289" t="s">
        <v>1011</v>
      </c>
      <c r="D10" s="289" t="s">
        <v>86</v>
      </c>
      <c r="E10" s="289">
        <v>51</v>
      </c>
      <c r="F10" s="289" t="s">
        <v>1012</v>
      </c>
      <c r="G10" s="289">
        <v>29</v>
      </c>
      <c r="H10" s="289">
        <v>0</v>
      </c>
      <c r="I10" s="289">
        <v>25</v>
      </c>
      <c r="K10" s="289" t="s">
        <v>1013</v>
      </c>
      <c r="L10" s="289" t="s">
        <v>86</v>
      </c>
      <c r="M10" s="289">
        <f t="shared" si="1"/>
        <v>114</v>
      </c>
      <c r="N10" s="289">
        <f t="shared" si="2"/>
        <v>0</v>
      </c>
      <c r="O10" s="289">
        <f t="shared" si="3"/>
        <v>231</v>
      </c>
      <c r="P10" s="289" t="e">
        <f>+VLOOKUP(L10,#REF!,2,)</f>
        <v>#REF!</v>
      </c>
    </row>
    <row r="11" spans="2:16">
      <c r="B11" s="289">
        <v>24</v>
      </c>
      <c r="C11" s="289" t="s">
        <v>1011</v>
      </c>
      <c r="D11" s="289" t="s">
        <v>86</v>
      </c>
      <c r="E11" s="289">
        <v>52</v>
      </c>
      <c r="F11" s="289" t="s">
        <v>1012</v>
      </c>
      <c r="G11" s="289">
        <v>1</v>
      </c>
      <c r="H11" s="289">
        <v>0</v>
      </c>
      <c r="I11" s="289">
        <v>11</v>
      </c>
      <c r="K11" s="284" t="s">
        <v>911</v>
      </c>
      <c r="L11" s="284" t="s">
        <v>110</v>
      </c>
      <c r="M11" s="284">
        <f t="shared" si="1"/>
        <v>0</v>
      </c>
      <c r="N11" s="284">
        <f t="shared" si="2"/>
        <v>0</v>
      </c>
      <c r="O11" s="284">
        <f t="shared" si="3"/>
        <v>0</v>
      </c>
      <c r="P11" s="284" t="e">
        <f>+VLOOKUP(L11,#REF!,2,)</f>
        <v>#REF!</v>
      </c>
    </row>
    <row r="12" spans="2:16">
      <c r="B12" s="288">
        <v>31</v>
      </c>
      <c r="C12" s="288" t="s">
        <v>947</v>
      </c>
      <c r="D12" s="288" t="s">
        <v>86</v>
      </c>
      <c r="E12" s="288">
        <v>40</v>
      </c>
      <c r="F12" s="288" t="s">
        <v>948</v>
      </c>
      <c r="G12" s="288">
        <v>43</v>
      </c>
      <c r="H12" s="288">
        <v>0</v>
      </c>
      <c r="I12" s="288">
        <v>163</v>
      </c>
      <c r="K12" s="284" t="s">
        <v>935</v>
      </c>
      <c r="L12" s="284" t="s">
        <v>110</v>
      </c>
      <c r="M12" s="284">
        <f t="shared" si="1"/>
        <v>31</v>
      </c>
      <c r="N12" s="284">
        <f t="shared" si="2"/>
        <v>0</v>
      </c>
      <c r="O12" s="284">
        <f t="shared" si="3"/>
        <v>81</v>
      </c>
      <c r="P12" s="284" t="e">
        <f>+VLOOKUP(L12,#REF!,2,)</f>
        <v>#REF!</v>
      </c>
    </row>
    <row r="13" spans="2:16">
      <c r="B13" s="289">
        <v>32</v>
      </c>
      <c r="C13" s="289" t="s">
        <v>947</v>
      </c>
      <c r="D13" s="289" t="s">
        <v>86</v>
      </c>
      <c r="E13" s="289">
        <v>42</v>
      </c>
      <c r="F13" s="289" t="s">
        <v>948</v>
      </c>
      <c r="G13" s="289">
        <v>157</v>
      </c>
      <c r="H13" s="289">
        <v>0</v>
      </c>
      <c r="I13" s="289">
        <v>363</v>
      </c>
      <c r="K13" s="284" t="s">
        <v>913</v>
      </c>
      <c r="L13" s="284" t="s">
        <v>110</v>
      </c>
      <c r="M13" s="284">
        <f t="shared" si="1"/>
        <v>175</v>
      </c>
      <c r="N13" s="284">
        <f t="shared" si="2"/>
        <v>0</v>
      </c>
      <c r="O13" s="284">
        <f t="shared" si="3"/>
        <v>226</v>
      </c>
      <c r="P13" s="284" t="e">
        <f>+VLOOKUP(L13,#REF!,2,)</f>
        <v>#REF!</v>
      </c>
    </row>
    <row r="14" spans="2:16">
      <c r="B14" s="289">
        <v>33</v>
      </c>
      <c r="C14" s="289" t="s">
        <v>947</v>
      </c>
      <c r="D14" s="289" t="s">
        <v>86</v>
      </c>
      <c r="E14" s="289">
        <v>43</v>
      </c>
      <c r="F14" s="289" t="s">
        <v>948</v>
      </c>
      <c r="G14" s="289">
        <v>0</v>
      </c>
      <c r="H14" s="289">
        <v>0</v>
      </c>
      <c r="I14" s="289">
        <v>0</v>
      </c>
      <c r="K14" s="286" t="s">
        <v>1011</v>
      </c>
      <c r="L14" s="286" t="s">
        <v>110</v>
      </c>
      <c r="M14" s="286">
        <f t="shared" si="1"/>
        <v>19</v>
      </c>
      <c r="N14" s="286">
        <f t="shared" si="2"/>
        <v>0</v>
      </c>
      <c r="O14" s="286">
        <f t="shared" si="3"/>
        <v>7</v>
      </c>
      <c r="P14" s="286" t="e">
        <f>+VLOOKUP(L14,#REF!,2,)</f>
        <v>#REF!</v>
      </c>
    </row>
    <row r="15" spans="2:16">
      <c r="B15" s="289">
        <v>34</v>
      </c>
      <c r="C15" s="289" t="s">
        <v>1013</v>
      </c>
      <c r="D15" s="289" t="s">
        <v>86</v>
      </c>
      <c r="E15" s="289">
        <v>61</v>
      </c>
      <c r="F15" s="289" t="s">
        <v>1014</v>
      </c>
      <c r="G15" s="289">
        <v>6</v>
      </c>
      <c r="H15" s="289">
        <v>0</v>
      </c>
      <c r="I15" s="289">
        <v>9</v>
      </c>
      <c r="K15" s="284" t="s">
        <v>947</v>
      </c>
      <c r="L15" s="284" t="s">
        <v>110</v>
      </c>
      <c r="M15" s="284">
        <f t="shared" si="1"/>
        <v>148</v>
      </c>
      <c r="N15" s="284">
        <f t="shared" si="2"/>
        <v>0</v>
      </c>
      <c r="O15" s="284">
        <f t="shared" si="3"/>
        <v>327</v>
      </c>
      <c r="P15" s="284" t="e">
        <f>+VLOOKUP(L15,#REF!,2,)</f>
        <v>#REF!</v>
      </c>
    </row>
    <row r="16" spans="2:16">
      <c r="B16" s="289">
        <v>35</v>
      </c>
      <c r="C16" s="289" t="s">
        <v>1013</v>
      </c>
      <c r="D16" s="289" t="s">
        <v>86</v>
      </c>
      <c r="E16" s="289">
        <v>62</v>
      </c>
      <c r="F16" s="289" t="s">
        <v>1014</v>
      </c>
      <c r="G16" s="289">
        <v>49</v>
      </c>
      <c r="H16" s="289">
        <v>0</v>
      </c>
      <c r="I16" s="289">
        <v>89</v>
      </c>
      <c r="K16" s="286" t="s">
        <v>1013</v>
      </c>
      <c r="L16" s="286" t="s">
        <v>110</v>
      </c>
      <c r="M16" s="286">
        <f t="shared" si="1"/>
        <v>37</v>
      </c>
      <c r="N16" s="286">
        <f t="shared" si="2"/>
        <v>0</v>
      </c>
      <c r="O16" s="286">
        <f t="shared" si="3"/>
        <v>104</v>
      </c>
      <c r="P16" s="286" t="e">
        <f>+VLOOKUP(L16,#REF!,2,)</f>
        <v>#REF!</v>
      </c>
    </row>
    <row r="17" spans="2:16">
      <c r="B17" s="289">
        <v>36</v>
      </c>
      <c r="C17" s="289" t="s">
        <v>1013</v>
      </c>
      <c r="D17" s="289" t="s">
        <v>86</v>
      </c>
      <c r="E17" s="289">
        <v>63</v>
      </c>
      <c r="F17" s="289" t="s">
        <v>1014</v>
      </c>
      <c r="G17" s="289">
        <v>7</v>
      </c>
      <c r="H17" s="289">
        <v>0</v>
      </c>
      <c r="I17" s="289">
        <v>32</v>
      </c>
      <c r="K17" s="288" t="s">
        <v>911</v>
      </c>
      <c r="L17" s="288" t="s">
        <v>8</v>
      </c>
      <c r="M17" s="288">
        <f t="shared" si="1"/>
        <v>0</v>
      </c>
      <c r="N17" s="288">
        <f t="shared" si="2"/>
        <v>0</v>
      </c>
      <c r="O17" s="288">
        <f t="shared" si="3"/>
        <v>0</v>
      </c>
      <c r="P17" s="288" t="e">
        <f>+VLOOKUP(L17,#REF!,2,)</f>
        <v>#REF!</v>
      </c>
    </row>
    <row r="18" spans="2:16">
      <c r="B18" s="289">
        <v>37</v>
      </c>
      <c r="C18" s="289" t="s">
        <v>1013</v>
      </c>
      <c r="D18" s="289" t="s">
        <v>86</v>
      </c>
      <c r="E18" s="289">
        <v>64</v>
      </c>
      <c r="F18" s="289" t="s">
        <v>1014</v>
      </c>
      <c r="G18" s="289">
        <v>52</v>
      </c>
      <c r="H18" s="289">
        <v>0</v>
      </c>
      <c r="I18" s="289">
        <v>101</v>
      </c>
      <c r="K18" s="288" t="s">
        <v>935</v>
      </c>
      <c r="L18" s="288" t="s">
        <v>8</v>
      </c>
      <c r="M18" s="288">
        <f t="shared" si="1"/>
        <v>0</v>
      </c>
      <c r="N18" s="288">
        <f t="shared" si="2"/>
        <v>0</v>
      </c>
      <c r="O18" s="288">
        <f t="shared" si="3"/>
        <v>0</v>
      </c>
      <c r="P18" s="288" t="e">
        <f>+VLOOKUP(L18,#REF!,2,)</f>
        <v>#REF!</v>
      </c>
    </row>
    <row r="19" spans="2:16">
      <c r="B19" s="284">
        <v>41</v>
      </c>
      <c r="C19" s="284" t="s">
        <v>911</v>
      </c>
      <c r="D19" s="284" t="s">
        <v>110</v>
      </c>
      <c r="E19" s="284">
        <v>13</v>
      </c>
      <c r="F19" s="285" t="s">
        <v>915</v>
      </c>
      <c r="G19" s="285">
        <v>0</v>
      </c>
      <c r="H19" s="285">
        <v>0</v>
      </c>
      <c r="I19" s="285">
        <v>0</v>
      </c>
      <c r="K19" s="288" t="s">
        <v>913</v>
      </c>
      <c r="L19" s="288" t="s">
        <v>8</v>
      </c>
      <c r="M19" s="288">
        <f t="shared" si="1"/>
        <v>174</v>
      </c>
      <c r="N19" s="288">
        <f t="shared" si="2"/>
        <v>0</v>
      </c>
      <c r="O19" s="288">
        <f t="shared" si="3"/>
        <v>167</v>
      </c>
      <c r="P19" s="288" t="e">
        <f>+VLOOKUP(L19,#REF!,2,)</f>
        <v>#REF!</v>
      </c>
    </row>
    <row r="20" spans="2:16">
      <c r="B20" s="284">
        <v>51</v>
      </c>
      <c r="C20" s="284" t="s">
        <v>935</v>
      </c>
      <c r="D20" s="284" t="s">
        <v>110</v>
      </c>
      <c r="E20" s="284">
        <v>21</v>
      </c>
      <c r="F20" s="285" t="s">
        <v>937</v>
      </c>
      <c r="G20" s="285">
        <v>30</v>
      </c>
      <c r="H20" s="285">
        <v>0</v>
      </c>
      <c r="I20" s="285">
        <v>81</v>
      </c>
      <c r="K20" s="289" t="s">
        <v>1011</v>
      </c>
      <c r="L20" s="289" t="s">
        <v>8</v>
      </c>
      <c r="M20" s="289">
        <f t="shared" si="1"/>
        <v>2</v>
      </c>
      <c r="N20" s="289">
        <f t="shared" si="2"/>
        <v>0</v>
      </c>
      <c r="O20" s="289">
        <f t="shared" si="3"/>
        <v>0</v>
      </c>
      <c r="P20" s="289" t="e">
        <f>+VLOOKUP(L20,#REF!,2,)</f>
        <v>#REF!</v>
      </c>
    </row>
    <row r="21" spans="2:16">
      <c r="B21" s="286">
        <v>52</v>
      </c>
      <c r="C21" s="286" t="s">
        <v>935</v>
      </c>
      <c r="D21" s="286" t="s">
        <v>110</v>
      </c>
      <c r="E21" s="286">
        <v>23</v>
      </c>
      <c r="F21" s="287" t="s">
        <v>937</v>
      </c>
      <c r="G21" s="287">
        <v>1</v>
      </c>
      <c r="H21" s="287">
        <v>0</v>
      </c>
      <c r="I21" s="287">
        <v>0</v>
      </c>
      <c r="K21" s="288" t="s">
        <v>947</v>
      </c>
      <c r="L21" s="288" t="s">
        <v>8</v>
      </c>
      <c r="M21" s="288">
        <f t="shared" si="1"/>
        <v>152</v>
      </c>
      <c r="N21" s="288">
        <f t="shared" si="2"/>
        <v>0</v>
      </c>
      <c r="O21" s="288">
        <f t="shared" si="3"/>
        <v>154</v>
      </c>
      <c r="P21" s="288" t="e">
        <f>+VLOOKUP(L21,#REF!,2,)</f>
        <v>#REF!</v>
      </c>
    </row>
    <row r="22" spans="2:16">
      <c r="B22" s="284">
        <v>61</v>
      </c>
      <c r="C22" s="284" t="s">
        <v>913</v>
      </c>
      <c r="D22" s="284" t="s">
        <v>110</v>
      </c>
      <c r="E22" s="284">
        <v>30</v>
      </c>
      <c r="F22" s="285" t="s">
        <v>916</v>
      </c>
      <c r="G22" s="285">
        <v>0</v>
      </c>
      <c r="H22" s="285">
        <v>0</v>
      </c>
      <c r="I22" s="285">
        <v>0</v>
      </c>
      <c r="K22" s="289" t="s">
        <v>1013</v>
      </c>
      <c r="L22" s="289" t="s">
        <v>8</v>
      </c>
      <c r="M22" s="289">
        <f t="shared" si="1"/>
        <v>0</v>
      </c>
      <c r="N22" s="289">
        <f t="shared" si="2"/>
        <v>0</v>
      </c>
      <c r="O22" s="289">
        <f t="shared" si="3"/>
        <v>0</v>
      </c>
      <c r="P22" s="289" t="e">
        <f>+VLOOKUP(L22,#REF!,2,)</f>
        <v>#REF!</v>
      </c>
    </row>
    <row r="23" spans="2:16">
      <c r="B23" s="286">
        <v>62</v>
      </c>
      <c r="C23" s="286" t="s">
        <v>913</v>
      </c>
      <c r="D23" s="286" t="s">
        <v>110</v>
      </c>
      <c r="E23" s="286">
        <v>32</v>
      </c>
      <c r="F23" s="287" t="s">
        <v>916</v>
      </c>
      <c r="G23" s="287">
        <v>175</v>
      </c>
      <c r="H23" s="287">
        <v>0</v>
      </c>
      <c r="I23" s="287">
        <v>226</v>
      </c>
      <c r="K23" s="284" t="s">
        <v>911</v>
      </c>
      <c r="L23" s="284" t="s">
        <v>109</v>
      </c>
      <c r="M23" s="284">
        <f t="shared" si="1"/>
        <v>0</v>
      </c>
      <c r="N23" s="284">
        <f t="shared" si="2"/>
        <v>0</v>
      </c>
      <c r="O23" s="284">
        <f t="shared" si="3"/>
        <v>0</v>
      </c>
      <c r="P23" s="284" t="e">
        <f>+VLOOKUP(L23,#REF!,2,)</f>
        <v>#REF!</v>
      </c>
    </row>
    <row r="24" spans="2:16">
      <c r="B24" s="286">
        <v>63</v>
      </c>
      <c r="C24" s="286" t="s">
        <v>1011</v>
      </c>
      <c r="D24" s="286" t="s">
        <v>110</v>
      </c>
      <c r="E24" s="286">
        <v>51</v>
      </c>
      <c r="F24" s="287" t="s">
        <v>1015</v>
      </c>
      <c r="G24" s="287">
        <v>17</v>
      </c>
      <c r="H24" s="287">
        <v>0</v>
      </c>
      <c r="I24" s="287">
        <v>3</v>
      </c>
      <c r="K24" s="284" t="s">
        <v>935</v>
      </c>
      <c r="L24" s="284" t="s">
        <v>109</v>
      </c>
      <c r="M24" s="284">
        <f t="shared" si="1"/>
        <v>30</v>
      </c>
      <c r="N24" s="284">
        <f t="shared" si="2"/>
        <v>0</v>
      </c>
      <c r="O24" s="284">
        <f t="shared" si="3"/>
        <v>24</v>
      </c>
      <c r="P24" s="284" t="e">
        <f>+VLOOKUP(L24,#REF!,2,)</f>
        <v>#REF!</v>
      </c>
    </row>
    <row r="25" spans="2:16">
      <c r="B25" s="286">
        <v>64</v>
      </c>
      <c r="C25" s="286" t="s">
        <v>1011</v>
      </c>
      <c r="D25" s="286" t="s">
        <v>110</v>
      </c>
      <c r="E25" s="286">
        <v>52</v>
      </c>
      <c r="F25" s="287" t="s">
        <v>1015</v>
      </c>
      <c r="G25" s="287">
        <v>2</v>
      </c>
      <c r="H25" s="287">
        <v>0</v>
      </c>
      <c r="I25" s="287">
        <v>4</v>
      </c>
      <c r="K25" s="284" t="s">
        <v>913</v>
      </c>
      <c r="L25" s="284" t="s">
        <v>109</v>
      </c>
      <c r="M25" s="284">
        <f t="shared" si="1"/>
        <v>227</v>
      </c>
      <c r="N25" s="284">
        <f t="shared" si="2"/>
        <v>0</v>
      </c>
      <c r="O25" s="284">
        <f t="shared" si="3"/>
        <v>256</v>
      </c>
      <c r="P25" s="284" t="e">
        <f>+VLOOKUP(L25,#REF!,2,)</f>
        <v>#REF!</v>
      </c>
    </row>
    <row r="26" spans="2:16">
      <c r="B26" s="284">
        <v>71</v>
      </c>
      <c r="C26" s="284" t="s">
        <v>947</v>
      </c>
      <c r="D26" s="284" t="s">
        <v>110</v>
      </c>
      <c r="E26" s="284">
        <v>40</v>
      </c>
      <c r="F26" s="285" t="s">
        <v>949</v>
      </c>
      <c r="G26" s="285">
        <v>31</v>
      </c>
      <c r="H26" s="285">
        <v>0</v>
      </c>
      <c r="I26" s="285">
        <v>101</v>
      </c>
      <c r="K26" s="286" t="s">
        <v>1011</v>
      </c>
      <c r="L26" s="286" t="s">
        <v>109</v>
      </c>
      <c r="M26" s="286">
        <f t="shared" si="1"/>
        <v>10</v>
      </c>
      <c r="N26" s="286">
        <f t="shared" si="2"/>
        <v>0</v>
      </c>
      <c r="O26" s="286">
        <f t="shared" si="3"/>
        <v>0</v>
      </c>
      <c r="P26" s="286" t="e">
        <f>+VLOOKUP(L26,#REF!,2,)</f>
        <v>#REF!</v>
      </c>
    </row>
    <row r="27" spans="2:16">
      <c r="B27" s="286">
        <v>72</v>
      </c>
      <c r="C27" s="286" t="s">
        <v>947</v>
      </c>
      <c r="D27" s="286" t="s">
        <v>110</v>
      </c>
      <c r="E27" s="286">
        <v>42</v>
      </c>
      <c r="F27" s="287" t="s">
        <v>949</v>
      </c>
      <c r="G27" s="287">
        <v>117</v>
      </c>
      <c r="H27" s="287">
        <v>0</v>
      </c>
      <c r="I27" s="287">
        <v>226</v>
      </c>
      <c r="K27" s="284" t="s">
        <v>947</v>
      </c>
      <c r="L27" s="284" t="s">
        <v>109</v>
      </c>
      <c r="M27" s="284">
        <f t="shared" si="1"/>
        <v>64</v>
      </c>
      <c r="N27" s="284">
        <f t="shared" si="2"/>
        <v>0</v>
      </c>
      <c r="O27" s="284">
        <f t="shared" si="3"/>
        <v>87</v>
      </c>
      <c r="P27" s="284" t="e">
        <f>+VLOOKUP(L27,#REF!,2,)</f>
        <v>#REF!</v>
      </c>
    </row>
    <row r="28" spans="2:16">
      <c r="B28" s="286">
        <v>73</v>
      </c>
      <c r="C28" s="286" t="s">
        <v>947</v>
      </c>
      <c r="D28" s="286" t="s">
        <v>110</v>
      </c>
      <c r="E28" s="286">
        <v>43</v>
      </c>
      <c r="F28" s="287" t="s">
        <v>949</v>
      </c>
      <c r="G28" s="287">
        <v>0</v>
      </c>
      <c r="H28" s="287">
        <v>0</v>
      </c>
      <c r="I28" s="287">
        <v>0</v>
      </c>
      <c r="K28" s="286" t="s">
        <v>1013</v>
      </c>
      <c r="L28" s="286" t="s">
        <v>109</v>
      </c>
      <c r="M28" s="286">
        <f t="shared" si="1"/>
        <v>53</v>
      </c>
      <c r="N28" s="286">
        <f t="shared" si="2"/>
        <v>0</v>
      </c>
      <c r="O28" s="286">
        <f t="shared" si="3"/>
        <v>46</v>
      </c>
      <c r="P28" s="286" t="e">
        <f>+VLOOKUP(L28,#REF!,2,)</f>
        <v>#REF!</v>
      </c>
    </row>
    <row r="29" spans="2:16">
      <c r="B29" s="286">
        <v>74</v>
      </c>
      <c r="C29" s="286" t="s">
        <v>1013</v>
      </c>
      <c r="D29" s="286" t="s">
        <v>110</v>
      </c>
      <c r="E29" s="286">
        <v>61</v>
      </c>
      <c r="F29" s="287" t="s">
        <v>1016</v>
      </c>
      <c r="G29" s="287">
        <v>7</v>
      </c>
      <c r="H29" s="287">
        <v>0</v>
      </c>
      <c r="I29" s="287">
        <v>8</v>
      </c>
      <c r="K29" s="288" t="s">
        <v>911</v>
      </c>
      <c r="L29" s="288" t="s">
        <v>19</v>
      </c>
      <c r="M29" s="288">
        <f t="shared" si="1"/>
        <v>0</v>
      </c>
      <c r="N29" s="288">
        <f t="shared" si="2"/>
        <v>0</v>
      </c>
      <c r="O29" s="288">
        <f t="shared" si="3"/>
        <v>1</v>
      </c>
      <c r="P29" s="288" t="e">
        <f>+VLOOKUP(L29,#REF!,2,)</f>
        <v>#REF!</v>
      </c>
    </row>
    <row r="30" spans="2:16">
      <c r="B30" s="286">
        <v>75</v>
      </c>
      <c r="C30" s="286" t="s">
        <v>1013</v>
      </c>
      <c r="D30" s="286" t="s">
        <v>110</v>
      </c>
      <c r="E30" s="286">
        <v>62</v>
      </c>
      <c r="F30" s="287" t="s">
        <v>1016</v>
      </c>
      <c r="G30" s="287">
        <v>18</v>
      </c>
      <c r="H30" s="287">
        <v>0</v>
      </c>
      <c r="I30" s="287">
        <v>58</v>
      </c>
      <c r="K30" s="288" t="s">
        <v>935</v>
      </c>
      <c r="L30" s="288" t="s">
        <v>19</v>
      </c>
      <c r="M30" s="288">
        <f t="shared" si="1"/>
        <v>1</v>
      </c>
      <c r="N30" s="288">
        <f t="shared" si="2"/>
        <v>0</v>
      </c>
      <c r="O30" s="288">
        <f t="shared" si="3"/>
        <v>0</v>
      </c>
      <c r="P30" s="288" t="e">
        <f>+VLOOKUP(L30,#REF!,2,)</f>
        <v>#REF!</v>
      </c>
    </row>
    <row r="31" spans="2:16">
      <c r="B31" s="286">
        <v>76</v>
      </c>
      <c r="C31" s="286" t="s">
        <v>1013</v>
      </c>
      <c r="D31" s="286" t="s">
        <v>110</v>
      </c>
      <c r="E31" s="286">
        <v>63</v>
      </c>
      <c r="F31" s="287" t="s">
        <v>1016</v>
      </c>
      <c r="G31" s="287">
        <v>1</v>
      </c>
      <c r="H31" s="287">
        <v>0</v>
      </c>
      <c r="I31" s="287">
        <v>8</v>
      </c>
      <c r="K31" s="288" t="s">
        <v>913</v>
      </c>
      <c r="L31" s="288" t="s">
        <v>19</v>
      </c>
      <c r="M31" s="288">
        <f t="shared" si="1"/>
        <v>13</v>
      </c>
      <c r="N31" s="288">
        <f t="shared" si="2"/>
        <v>0</v>
      </c>
      <c r="O31" s="288">
        <f t="shared" si="3"/>
        <v>7</v>
      </c>
      <c r="P31" s="288" t="e">
        <f>+VLOOKUP(L31,#REF!,2,)</f>
        <v>#REF!</v>
      </c>
    </row>
    <row r="32" spans="2:16">
      <c r="B32" s="286">
        <v>77</v>
      </c>
      <c r="C32" s="286" t="s">
        <v>1013</v>
      </c>
      <c r="D32" s="286" t="s">
        <v>110</v>
      </c>
      <c r="E32" s="286">
        <v>64</v>
      </c>
      <c r="F32" s="287" t="s">
        <v>1016</v>
      </c>
      <c r="G32" s="287">
        <v>11</v>
      </c>
      <c r="H32" s="287">
        <v>0</v>
      </c>
      <c r="I32" s="287">
        <v>30</v>
      </c>
      <c r="K32" s="289" t="s">
        <v>1011</v>
      </c>
      <c r="L32" s="289" t="s">
        <v>19</v>
      </c>
      <c r="M32" s="289">
        <f t="shared" si="1"/>
        <v>21</v>
      </c>
      <c r="N32" s="289">
        <f t="shared" si="2"/>
        <v>0</v>
      </c>
      <c r="O32" s="289">
        <f t="shared" si="3"/>
        <v>19</v>
      </c>
      <c r="P32" s="289" t="e">
        <f>+VLOOKUP(L32,#REF!,2,)</f>
        <v>#REF!</v>
      </c>
    </row>
    <row r="33" spans="2:16">
      <c r="B33" s="288">
        <v>81</v>
      </c>
      <c r="C33" s="288" t="s">
        <v>911</v>
      </c>
      <c r="D33" s="288" t="s">
        <v>8</v>
      </c>
      <c r="E33" s="288">
        <v>13</v>
      </c>
      <c r="F33" s="288" t="s">
        <v>917</v>
      </c>
      <c r="G33" s="288">
        <v>0</v>
      </c>
      <c r="H33" s="288">
        <v>0</v>
      </c>
      <c r="I33" s="288">
        <v>0</v>
      </c>
      <c r="K33" s="288" t="s">
        <v>947</v>
      </c>
      <c r="L33" s="288" t="s">
        <v>19</v>
      </c>
      <c r="M33" s="288">
        <f t="shared" si="1"/>
        <v>78</v>
      </c>
      <c r="N33" s="288">
        <f t="shared" si="2"/>
        <v>0</v>
      </c>
      <c r="O33" s="288">
        <f t="shared" si="3"/>
        <v>43</v>
      </c>
      <c r="P33" s="288" t="e">
        <f>+VLOOKUP(L33,#REF!,2,)</f>
        <v>#REF!</v>
      </c>
    </row>
    <row r="34" spans="2:16">
      <c r="B34" s="288">
        <v>91</v>
      </c>
      <c r="C34" s="288" t="s">
        <v>935</v>
      </c>
      <c r="D34" s="288" t="s">
        <v>8</v>
      </c>
      <c r="E34" s="288">
        <v>21</v>
      </c>
      <c r="F34" s="288" t="s">
        <v>938</v>
      </c>
      <c r="G34" s="288">
        <v>0</v>
      </c>
      <c r="H34" s="288">
        <v>0</v>
      </c>
      <c r="I34" s="288">
        <v>0</v>
      </c>
      <c r="K34" s="289" t="s">
        <v>1013</v>
      </c>
      <c r="L34" s="289" t="s">
        <v>19</v>
      </c>
      <c r="M34" s="289">
        <f t="shared" si="1"/>
        <v>0</v>
      </c>
      <c r="N34" s="289">
        <f t="shared" si="2"/>
        <v>0</v>
      </c>
      <c r="O34" s="289">
        <f t="shared" si="3"/>
        <v>0</v>
      </c>
      <c r="P34" s="289" t="e">
        <f>+VLOOKUP(L34,#REF!,2,)</f>
        <v>#REF!</v>
      </c>
    </row>
    <row r="35" spans="2:16">
      <c r="B35" s="289">
        <v>92</v>
      </c>
      <c r="C35" s="289" t="s">
        <v>935</v>
      </c>
      <c r="D35" s="289" t="s">
        <v>8</v>
      </c>
      <c r="E35" s="289">
        <v>23</v>
      </c>
      <c r="F35" s="289" t="s">
        <v>938</v>
      </c>
      <c r="G35" s="289">
        <v>0</v>
      </c>
      <c r="H35" s="289">
        <v>0</v>
      </c>
      <c r="I35" s="289">
        <v>0</v>
      </c>
      <c r="K35" s="284" t="s">
        <v>911</v>
      </c>
      <c r="L35" s="284" t="s">
        <v>151</v>
      </c>
      <c r="M35" s="284">
        <f t="shared" si="1"/>
        <v>0</v>
      </c>
      <c r="N35" s="284">
        <f t="shared" si="2"/>
        <v>0</v>
      </c>
      <c r="O35" s="284">
        <f t="shared" si="3"/>
        <v>0</v>
      </c>
      <c r="P35" s="284" t="e">
        <f>+VLOOKUP(L35,#REF!,2,)</f>
        <v>#REF!</v>
      </c>
    </row>
    <row r="36" spans="2:16">
      <c r="B36" s="288">
        <v>101</v>
      </c>
      <c r="C36" s="288" t="s">
        <v>913</v>
      </c>
      <c r="D36" s="288" t="s">
        <v>8</v>
      </c>
      <c r="E36" s="288">
        <v>30</v>
      </c>
      <c r="F36" s="288" t="s">
        <v>918</v>
      </c>
      <c r="G36" s="288">
        <v>0</v>
      </c>
      <c r="H36" s="288">
        <v>0</v>
      </c>
      <c r="I36" s="288">
        <v>0</v>
      </c>
      <c r="K36" s="284" t="s">
        <v>935</v>
      </c>
      <c r="L36" s="284" t="s">
        <v>151</v>
      </c>
      <c r="M36" s="284">
        <f t="shared" si="1"/>
        <v>13</v>
      </c>
      <c r="N36" s="284">
        <f t="shared" si="2"/>
        <v>0</v>
      </c>
      <c r="O36" s="284">
        <f t="shared" si="3"/>
        <v>3</v>
      </c>
      <c r="P36" s="284" t="e">
        <f>+VLOOKUP(L36,#REF!,2,)</f>
        <v>#REF!</v>
      </c>
    </row>
    <row r="37" spans="2:16">
      <c r="B37" s="289">
        <v>102</v>
      </c>
      <c r="C37" s="289" t="s">
        <v>913</v>
      </c>
      <c r="D37" s="289" t="s">
        <v>8</v>
      </c>
      <c r="E37" s="289">
        <v>32</v>
      </c>
      <c r="F37" s="289" t="s">
        <v>918</v>
      </c>
      <c r="G37" s="289">
        <v>174</v>
      </c>
      <c r="H37" s="289">
        <v>0</v>
      </c>
      <c r="I37" s="289">
        <v>167</v>
      </c>
      <c r="K37" s="284" t="s">
        <v>913</v>
      </c>
      <c r="L37" s="284" t="s">
        <v>151</v>
      </c>
      <c r="M37" s="284">
        <f t="shared" si="1"/>
        <v>44</v>
      </c>
      <c r="N37" s="284">
        <f t="shared" si="2"/>
        <v>0</v>
      </c>
      <c r="O37" s="284">
        <f t="shared" si="3"/>
        <v>69</v>
      </c>
      <c r="P37" s="284" t="e">
        <f>+VLOOKUP(L37,#REF!,2,)</f>
        <v>#REF!</v>
      </c>
    </row>
    <row r="38" spans="2:16">
      <c r="B38" s="289">
        <v>103</v>
      </c>
      <c r="C38" s="289" t="s">
        <v>1011</v>
      </c>
      <c r="D38" s="289" t="s">
        <v>8</v>
      </c>
      <c r="E38" s="289">
        <v>51</v>
      </c>
      <c r="F38" s="289" t="s">
        <v>1017</v>
      </c>
      <c r="G38" s="289">
        <v>2</v>
      </c>
      <c r="H38" s="289">
        <v>0</v>
      </c>
      <c r="I38" s="289">
        <v>0</v>
      </c>
      <c r="K38" s="286" t="s">
        <v>1011</v>
      </c>
      <c r="L38" s="286" t="s">
        <v>151</v>
      </c>
      <c r="M38" s="286">
        <f t="shared" si="1"/>
        <v>6</v>
      </c>
      <c r="N38" s="286">
        <f t="shared" si="2"/>
        <v>0</v>
      </c>
      <c r="O38" s="286">
        <f t="shared" si="3"/>
        <v>9</v>
      </c>
      <c r="P38" s="286" t="e">
        <f>+VLOOKUP(L38,#REF!,2,)</f>
        <v>#REF!</v>
      </c>
    </row>
    <row r="39" spans="2:16">
      <c r="B39" s="289">
        <v>104</v>
      </c>
      <c r="C39" s="289" t="s">
        <v>1011</v>
      </c>
      <c r="D39" s="289" t="s">
        <v>8</v>
      </c>
      <c r="E39" s="289">
        <v>52</v>
      </c>
      <c r="F39" s="289" t="s">
        <v>1017</v>
      </c>
      <c r="G39" s="289">
        <v>0</v>
      </c>
      <c r="H39" s="289">
        <v>0</v>
      </c>
      <c r="I39" s="289">
        <v>0</v>
      </c>
      <c r="K39" s="284" t="s">
        <v>947</v>
      </c>
      <c r="L39" s="284" t="s">
        <v>151</v>
      </c>
      <c r="M39" s="284">
        <f t="shared" si="1"/>
        <v>24</v>
      </c>
      <c r="N39" s="284">
        <f t="shared" si="2"/>
        <v>0</v>
      </c>
      <c r="O39" s="284">
        <f t="shared" si="3"/>
        <v>79</v>
      </c>
      <c r="P39" s="284" t="e">
        <f>+VLOOKUP(L39,#REF!,2,)</f>
        <v>#REF!</v>
      </c>
    </row>
    <row r="40" spans="2:16">
      <c r="B40" s="288">
        <v>111</v>
      </c>
      <c r="C40" s="288" t="s">
        <v>947</v>
      </c>
      <c r="D40" s="288" t="s">
        <v>8</v>
      </c>
      <c r="E40" s="288">
        <v>40</v>
      </c>
      <c r="F40" s="288" t="s">
        <v>950</v>
      </c>
      <c r="G40" s="288">
        <v>2</v>
      </c>
      <c r="H40" s="288">
        <v>0</v>
      </c>
      <c r="I40" s="288">
        <v>1</v>
      </c>
      <c r="K40" s="286" t="s">
        <v>1013</v>
      </c>
      <c r="L40" s="286" t="s">
        <v>151</v>
      </c>
      <c r="M40" s="286">
        <f t="shared" si="1"/>
        <v>13</v>
      </c>
      <c r="N40" s="286">
        <f t="shared" si="2"/>
        <v>0</v>
      </c>
      <c r="O40" s="286">
        <f t="shared" si="3"/>
        <v>26</v>
      </c>
      <c r="P40" s="286" t="e">
        <f>+VLOOKUP(L40,#REF!,2,)</f>
        <v>#REF!</v>
      </c>
    </row>
    <row r="41" spans="2:16">
      <c r="B41" s="289">
        <v>112</v>
      </c>
      <c r="C41" s="289" t="s">
        <v>947</v>
      </c>
      <c r="D41" s="289" t="s">
        <v>8</v>
      </c>
      <c r="E41" s="289">
        <v>42</v>
      </c>
      <c r="F41" s="289" t="s">
        <v>950</v>
      </c>
      <c r="G41" s="289">
        <v>146</v>
      </c>
      <c r="H41" s="289">
        <v>0</v>
      </c>
      <c r="I41" s="289">
        <v>153</v>
      </c>
      <c r="K41" s="288" t="s">
        <v>911</v>
      </c>
      <c r="L41" s="288" t="s">
        <v>7</v>
      </c>
      <c r="M41" s="288">
        <f t="shared" si="1"/>
        <v>30</v>
      </c>
      <c r="N41" s="288">
        <f t="shared" si="2"/>
        <v>0</v>
      </c>
      <c r="O41" s="288">
        <f t="shared" si="3"/>
        <v>48</v>
      </c>
      <c r="P41" s="288" t="e">
        <f>+VLOOKUP(L41,#REF!,2,)</f>
        <v>#REF!</v>
      </c>
    </row>
    <row r="42" spans="2:16">
      <c r="B42" s="289">
        <v>113</v>
      </c>
      <c r="C42" s="289" t="s">
        <v>947</v>
      </c>
      <c r="D42" s="289" t="s">
        <v>8</v>
      </c>
      <c r="E42" s="289">
        <v>43</v>
      </c>
      <c r="F42" s="289" t="s">
        <v>950</v>
      </c>
      <c r="G42" s="289">
        <v>4</v>
      </c>
      <c r="H42" s="289">
        <v>0</v>
      </c>
      <c r="I42" s="289">
        <v>0</v>
      </c>
      <c r="K42" s="288" t="s">
        <v>935</v>
      </c>
      <c r="L42" s="288" t="s">
        <v>7</v>
      </c>
      <c r="M42" s="288">
        <f t="shared" si="1"/>
        <v>70</v>
      </c>
      <c r="N42" s="288">
        <f t="shared" si="2"/>
        <v>0</v>
      </c>
      <c r="O42" s="288">
        <f t="shared" si="3"/>
        <v>125</v>
      </c>
      <c r="P42" s="288" t="e">
        <f>+VLOOKUP(L42,#REF!,2,)</f>
        <v>#REF!</v>
      </c>
    </row>
    <row r="43" spans="2:16">
      <c r="B43" s="289">
        <v>114</v>
      </c>
      <c r="C43" s="289" t="s">
        <v>1013</v>
      </c>
      <c r="D43" s="289" t="s">
        <v>8</v>
      </c>
      <c r="E43" s="289">
        <v>61</v>
      </c>
      <c r="F43" s="289" t="s">
        <v>1018</v>
      </c>
      <c r="G43" s="289">
        <v>0</v>
      </c>
      <c r="H43" s="289">
        <v>0</v>
      </c>
      <c r="I43" s="289">
        <v>0</v>
      </c>
      <c r="K43" s="288" t="s">
        <v>913</v>
      </c>
      <c r="L43" s="288" t="s">
        <v>7</v>
      </c>
      <c r="M43" s="288">
        <f t="shared" si="1"/>
        <v>45</v>
      </c>
      <c r="N43" s="288">
        <f t="shared" si="2"/>
        <v>0</v>
      </c>
      <c r="O43" s="288">
        <f t="shared" si="3"/>
        <v>110</v>
      </c>
      <c r="P43" s="288" t="e">
        <f>+VLOOKUP(L43,#REF!,2,)</f>
        <v>#REF!</v>
      </c>
    </row>
    <row r="44" spans="2:16">
      <c r="B44" s="289">
        <v>115</v>
      </c>
      <c r="C44" s="289" t="s">
        <v>1013</v>
      </c>
      <c r="D44" s="289" t="s">
        <v>8</v>
      </c>
      <c r="E44" s="289">
        <v>62</v>
      </c>
      <c r="F44" s="289" t="s">
        <v>1018</v>
      </c>
      <c r="G44" s="289">
        <v>0</v>
      </c>
      <c r="H44" s="289">
        <v>0</v>
      </c>
      <c r="I44" s="289">
        <v>0</v>
      </c>
      <c r="K44" s="289" t="s">
        <v>1011</v>
      </c>
      <c r="L44" s="289" t="s">
        <v>7</v>
      </c>
      <c r="M44" s="289">
        <f t="shared" si="1"/>
        <v>85</v>
      </c>
      <c r="N44" s="289">
        <f t="shared" si="2"/>
        <v>0</v>
      </c>
      <c r="O44" s="289">
        <f t="shared" si="3"/>
        <v>99</v>
      </c>
      <c r="P44" s="289" t="e">
        <f>+VLOOKUP(L44,#REF!,2,)</f>
        <v>#REF!</v>
      </c>
    </row>
    <row r="45" spans="2:16">
      <c r="B45" s="289">
        <v>116</v>
      </c>
      <c r="C45" s="289" t="s">
        <v>1013</v>
      </c>
      <c r="D45" s="289" t="s">
        <v>8</v>
      </c>
      <c r="E45" s="289">
        <v>63</v>
      </c>
      <c r="F45" s="289" t="s">
        <v>1018</v>
      </c>
      <c r="G45" s="289">
        <v>0</v>
      </c>
      <c r="H45" s="289">
        <v>0</v>
      </c>
      <c r="I45" s="289">
        <v>0</v>
      </c>
      <c r="K45" s="288" t="s">
        <v>947</v>
      </c>
      <c r="L45" s="288" t="s">
        <v>7</v>
      </c>
      <c r="M45" s="288">
        <f t="shared" si="1"/>
        <v>55</v>
      </c>
      <c r="N45" s="288">
        <f t="shared" si="2"/>
        <v>0</v>
      </c>
      <c r="O45" s="288">
        <f t="shared" si="3"/>
        <v>159</v>
      </c>
      <c r="P45" s="288" t="e">
        <f>+VLOOKUP(L45,#REF!,2,)</f>
        <v>#REF!</v>
      </c>
    </row>
    <row r="46" spans="2:16">
      <c r="B46" s="289">
        <v>117</v>
      </c>
      <c r="C46" s="289" t="s">
        <v>1013</v>
      </c>
      <c r="D46" s="289" t="s">
        <v>8</v>
      </c>
      <c r="E46" s="289">
        <v>64</v>
      </c>
      <c r="F46" s="289" t="s">
        <v>1018</v>
      </c>
      <c r="G46" s="289">
        <v>0</v>
      </c>
      <c r="H46" s="289">
        <v>0</v>
      </c>
      <c r="I46" s="289">
        <v>0</v>
      </c>
      <c r="K46" s="289" t="s">
        <v>1013</v>
      </c>
      <c r="L46" s="289" t="s">
        <v>7</v>
      </c>
      <c r="M46" s="289">
        <f t="shared" si="1"/>
        <v>135</v>
      </c>
      <c r="N46" s="289">
        <f t="shared" si="2"/>
        <v>0</v>
      </c>
      <c r="O46" s="289">
        <f t="shared" si="3"/>
        <v>226</v>
      </c>
      <c r="P46" s="289" t="e">
        <f>+VLOOKUP(L46,#REF!,2,)</f>
        <v>#REF!</v>
      </c>
    </row>
    <row r="47" spans="2:16">
      <c r="B47" s="284">
        <v>121</v>
      </c>
      <c r="C47" s="284" t="s">
        <v>911</v>
      </c>
      <c r="D47" s="284" t="s">
        <v>109</v>
      </c>
      <c r="E47" s="284">
        <v>13</v>
      </c>
      <c r="F47" s="285" t="s">
        <v>919</v>
      </c>
      <c r="G47" s="285">
        <v>0</v>
      </c>
      <c r="H47" s="285">
        <v>0</v>
      </c>
      <c r="I47" s="285">
        <v>0</v>
      </c>
      <c r="K47" s="284" t="s">
        <v>911</v>
      </c>
      <c r="L47" s="284" t="s">
        <v>294</v>
      </c>
      <c r="M47" s="284">
        <f t="shared" si="1"/>
        <v>3</v>
      </c>
      <c r="N47" s="284">
        <f t="shared" si="2"/>
        <v>0</v>
      </c>
      <c r="O47" s="284">
        <f t="shared" si="3"/>
        <v>0</v>
      </c>
      <c r="P47" s="284" t="e">
        <f>+VLOOKUP(L47,#REF!,2,)</f>
        <v>#REF!</v>
      </c>
    </row>
    <row r="48" spans="2:16">
      <c r="B48" s="284">
        <v>131</v>
      </c>
      <c r="C48" s="284" t="s">
        <v>935</v>
      </c>
      <c r="D48" s="284" t="s">
        <v>109</v>
      </c>
      <c r="E48" s="284">
        <v>21</v>
      </c>
      <c r="F48" s="285" t="s">
        <v>939</v>
      </c>
      <c r="G48" s="285">
        <v>30</v>
      </c>
      <c r="H48" s="285">
        <v>0</v>
      </c>
      <c r="I48" s="285">
        <v>24</v>
      </c>
      <c r="K48" s="284" t="s">
        <v>935</v>
      </c>
      <c r="L48" s="284" t="s">
        <v>294</v>
      </c>
      <c r="M48" s="284">
        <f t="shared" si="1"/>
        <v>3</v>
      </c>
      <c r="N48" s="284">
        <f t="shared" si="2"/>
        <v>0</v>
      </c>
      <c r="O48" s="284">
        <f t="shared" si="3"/>
        <v>0</v>
      </c>
      <c r="P48" s="284" t="e">
        <f>+VLOOKUP(L48,#REF!,2,)</f>
        <v>#REF!</v>
      </c>
    </row>
    <row r="49" spans="2:16">
      <c r="B49" s="286">
        <v>132</v>
      </c>
      <c r="C49" s="286" t="s">
        <v>935</v>
      </c>
      <c r="D49" s="286" t="s">
        <v>109</v>
      </c>
      <c r="E49" s="286">
        <v>23</v>
      </c>
      <c r="F49" s="287" t="s">
        <v>939</v>
      </c>
      <c r="G49" s="287">
        <v>0</v>
      </c>
      <c r="H49" s="287">
        <v>0</v>
      </c>
      <c r="I49" s="287">
        <v>0</v>
      </c>
      <c r="K49" s="284" t="s">
        <v>913</v>
      </c>
      <c r="L49" s="284" t="s">
        <v>294</v>
      </c>
      <c r="M49" s="284">
        <f t="shared" si="1"/>
        <v>4</v>
      </c>
      <c r="N49" s="284">
        <f t="shared" si="2"/>
        <v>0</v>
      </c>
      <c r="O49" s="284">
        <f t="shared" si="3"/>
        <v>3</v>
      </c>
      <c r="P49" s="284" t="e">
        <f>+VLOOKUP(L49,#REF!,2,)</f>
        <v>#REF!</v>
      </c>
    </row>
    <row r="50" spans="2:16">
      <c r="B50" s="284">
        <v>141</v>
      </c>
      <c r="C50" s="284" t="s">
        <v>913</v>
      </c>
      <c r="D50" s="284" t="s">
        <v>109</v>
      </c>
      <c r="E50" s="284">
        <v>30</v>
      </c>
      <c r="F50" s="285" t="s">
        <v>920</v>
      </c>
      <c r="G50" s="285">
        <v>0</v>
      </c>
      <c r="H50" s="285">
        <v>0</v>
      </c>
      <c r="I50" s="285">
        <v>0</v>
      </c>
      <c r="K50" s="286" t="s">
        <v>1011</v>
      </c>
      <c r="L50" s="286" t="s">
        <v>294</v>
      </c>
      <c r="M50" s="286">
        <f t="shared" si="1"/>
        <v>13</v>
      </c>
      <c r="N50" s="286">
        <f t="shared" si="2"/>
        <v>0</v>
      </c>
      <c r="O50" s="286">
        <f t="shared" si="3"/>
        <v>1</v>
      </c>
      <c r="P50" s="286" t="e">
        <f>+VLOOKUP(L50,#REF!,2,)</f>
        <v>#REF!</v>
      </c>
    </row>
    <row r="51" spans="2:16">
      <c r="B51" s="286">
        <v>142</v>
      </c>
      <c r="C51" s="286" t="s">
        <v>913</v>
      </c>
      <c r="D51" s="286" t="s">
        <v>109</v>
      </c>
      <c r="E51" s="286">
        <v>32</v>
      </c>
      <c r="F51" s="287" t="s">
        <v>920</v>
      </c>
      <c r="G51" s="287">
        <v>227</v>
      </c>
      <c r="H51" s="287">
        <v>0</v>
      </c>
      <c r="I51" s="287">
        <v>256</v>
      </c>
      <c r="K51" s="284" t="s">
        <v>947</v>
      </c>
      <c r="L51" s="284" t="s">
        <v>294</v>
      </c>
      <c r="M51" s="284">
        <f t="shared" si="1"/>
        <v>0</v>
      </c>
      <c r="N51" s="284">
        <f t="shared" si="2"/>
        <v>0</v>
      </c>
      <c r="O51" s="284">
        <f t="shared" si="3"/>
        <v>0</v>
      </c>
      <c r="P51" s="284" t="e">
        <f>+VLOOKUP(L51,#REF!,2,)</f>
        <v>#REF!</v>
      </c>
    </row>
    <row r="52" spans="2:16">
      <c r="B52" s="286">
        <v>143</v>
      </c>
      <c r="C52" s="286" t="s">
        <v>1011</v>
      </c>
      <c r="D52" s="286" t="s">
        <v>109</v>
      </c>
      <c r="E52" s="286">
        <v>51</v>
      </c>
      <c r="F52" s="287" t="s">
        <v>1019</v>
      </c>
      <c r="G52" s="287">
        <v>9</v>
      </c>
      <c r="H52" s="287">
        <v>0</v>
      </c>
      <c r="I52" s="287">
        <v>0</v>
      </c>
      <c r="K52" s="286" t="s">
        <v>1013</v>
      </c>
      <c r="L52" s="286" t="s">
        <v>294</v>
      </c>
      <c r="M52" s="286">
        <f t="shared" si="1"/>
        <v>6</v>
      </c>
      <c r="N52" s="286">
        <f t="shared" si="2"/>
        <v>0</v>
      </c>
      <c r="O52" s="286">
        <f t="shared" si="3"/>
        <v>10</v>
      </c>
      <c r="P52" s="286" t="e">
        <f>+VLOOKUP(L52,#REF!,2,)</f>
        <v>#REF!</v>
      </c>
    </row>
    <row r="53" spans="2:16">
      <c r="B53" s="286">
        <v>144</v>
      </c>
      <c r="C53" s="286" t="s">
        <v>1011</v>
      </c>
      <c r="D53" s="286" t="s">
        <v>109</v>
      </c>
      <c r="E53" s="286">
        <v>52</v>
      </c>
      <c r="F53" s="287" t="s">
        <v>1019</v>
      </c>
      <c r="G53" s="287">
        <v>1</v>
      </c>
      <c r="H53" s="287">
        <v>0</v>
      </c>
      <c r="I53" s="287">
        <v>0</v>
      </c>
      <c r="K53" s="288" t="s">
        <v>911</v>
      </c>
      <c r="L53" s="288" t="s">
        <v>111</v>
      </c>
      <c r="M53" s="288">
        <f t="shared" si="1"/>
        <v>0</v>
      </c>
      <c r="N53" s="288">
        <f t="shared" si="2"/>
        <v>0</v>
      </c>
      <c r="O53" s="288">
        <f t="shared" si="3"/>
        <v>0</v>
      </c>
      <c r="P53" s="288" t="e">
        <f>+VLOOKUP(L53,#REF!,2,)</f>
        <v>#REF!</v>
      </c>
    </row>
    <row r="54" spans="2:16">
      <c r="B54" s="284">
        <v>151</v>
      </c>
      <c r="C54" s="284" t="s">
        <v>947</v>
      </c>
      <c r="D54" s="284" t="s">
        <v>109</v>
      </c>
      <c r="E54" s="284">
        <v>40</v>
      </c>
      <c r="F54" s="285" t="s">
        <v>951</v>
      </c>
      <c r="G54" s="285">
        <v>3</v>
      </c>
      <c r="H54" s="285">
        <v>0</v>
      </c>
      <c r="I54" s="285">
        <v>1</v>
      </c>
      <c r="K54" s="288" t="s">
        <v>935</v>
      </c>
      <c r="L54" s="288" t="s">
        <v>111</v>
      </c>
      <c r="M54" s="288">
        <f t="shared" si="1"/>
        <v>7</v>
      </c>
      <c r="N54" s="288">
        <f t="shared" si="2"/>
        <v>0</v>
      </c>
      <c r="O54" s="288">
        <f t="shared" si="3"/>
        <v>1</v>
      </c>
      <c r="P54" s="288" t="e">
        <f>+VLOOKUP(L54,#REF!,2,)</f>
        <v>#REF!</v>
      </c>
    </row>
    <row r="55" spans="2:16">
      <c r="B55" s="286">
        <v>152</v>
      </c>
      <c r="C55" s="286" t="s">
        <v>947</v>
      </c>
      <c r="D55" s="286" t="s">
        <v>109</v>
      </c>
      <c r="E55" s="286">
        <v>42</v>
      </c>
      <c r="F55" s="287" t="s">
        <v>951</v>
      </c>
      <c r="G55" s="287">
        <v>60</v>
      </c>
      <c r="H55" s="287">
        <v>0</v>
      </c>
      <c r="I55" s="287">
        <v>86</v>
      </c>
      <c r="K55" s="288" t="s">
        <v>913</v>
      </c>
      <c r="L55" s="288" t="s">
        <v>111</v>
      </c>
      <c r="M55" s="288">
        <f t="shared" si="1"/>
        <v>7</v>
      </c>
      <c r="N55" s="288">
        <f t="shared" si="2"/>
        <v>0</v>
      </c>
      <c r="O55" s="288">
        <f t="shared" si="3"/>
        <v>18</v>
      </c>
      <c r="P55" s="288" t="e">
        <f>+VLOOKUP(L55,#REF!,2,)</f>
        <v>#REF!</v>
      </c>
    </row>
    <row r="56" spans="2:16">
      <c r="B56" s="286">
        <v>153</v>
      </c>
      <c r="C56" s="286" t="s">
        <v>947</v>
      </c>
      <c r="D56" s="286" t="s">
        <v>109</v>
      </c>
      <c r="E56" s="286">
        <v>43</v>
      </c>
      <c r="F56" s="287" t="s">
        <v>951</v>
      </c>
      <c r="G56" s="287">
        <v>1</v>
      </c>
      <c r="H56" s="287">
        <v>0</v>
      </c>
      <c r="I56" s="287">
        <v>0</v>
      </c>
      <c r="K56" s="289" t="s">
        <v>1011</v>
      </c>
      <c r="L56" s="289" t="s">
        <v>111</v>
      </c>
      <c r="M56" s="289">
        <f t="shared" si="1"/>
        <v>2</v>
      </c>
      <c r="N56" s="289">
        <f t="shared" si="2"/>
        <v>0</v>
      </c>
      <c r="O56" s="289">
        <f t="shared" si="3"/>
        <v>1</v>
      </c>
      <c r="P56" s="289" t="e">
        <f>+VLOOKUP(L56,#REF!,2,)</f>
        <v>#REF!</v>
      </c>
    </row>
    <row r="57" spans="2:16">
      <c r="B57" s="286">
        <v>154</v>
      </c>
      <c r="C57" s="286" t="s">
        <v>1013</v>
      </c>
      <c r="D57" s="286" t="s">
        <v>109</v>
      </c>
      <c r="E57" s="286">
        <v>61</v>
      </c>
      <c r="F57" s="287" t="s">
        <v>1020</v>
      </c>
      <c r="G57" s="287">
        <v>0</v>
      </c>
      <c r="H57" s="287">
        <v>0</v>
      </c>
      <c r="I57" s="287">
        <v>0</v>
      </c>
      <c r="K57" s="288" t="s">
        <v>947</v>
      </c>
      <c r="L57" s="288" t="s">
        <v>111</v>
      </c>
      <c r="M57" s="288">
        <f t="shared" si="1"/>
        <v>29</v>
      </c>
      <c r="N57" s="288">
        <f t="shared" si="2"/>
        <v>0</v>
      </c>
      <c r="O57" s="288">
        <f t="shared" si="3"/>
        <v>31</v>
      </c>
      <c r="P57" s="288" t="e">
        <f>+VLOOKUP(L57,#REF!,2,)</f>
        <v>#REF!</v>
      </c>
    </row>
    <row r="58" spans="2:16">
      <c r="B58" s="286">
        <v>155</v>
      </c>
      <c r="C58" s="286" t="s">
        <v>1013</v>
      </c>
      <c r="D58" s="286" t="s">
        <v>109</v>
      </c>
      <c r="E58" s="286">
        <v>62</v>
      </c>
      <c r="F58" s="287" t="s">
        <v>1020</v>
      </c>
      <c r="G58" s="287">
        <v>35</v>
      </c>
      <c r="H58" s="287">
        <v>0</v>
      </c>
      <c r="I58" s="287">
        <v>27</v>
      </c>
      <c r="K58" s="289" t="s">
        <v>1013</v>
      </c>
      <c r="L58" s="289" t="s">
        <v>111</v>
      </c>
      <c r="M58" s="289">
        <f t="shared" si="1"/>
        <v>7</v>
      </c>
      <c r="N58" s="289">
        <f t="shared" si="2"/>
        <v>0</v>
      </c>
      <c r="O58" s="289">
        <f t="shared" si="3"/>
        <v>10</v>
      </c>
      <c r="P58" s="289" t="e">
        <f>+VLOOKUP(L58,#REF!,2,)</f>
        <v>#REF!</v>
      </c>
    </row>
    <row r="59" spans="2:16">
      <c r="B59" s="286">
        <v>156</v>
      </c>
      <c r="C59" s="286" t="s">
        <v>1013</v>
      </c>
      <c r="D59" s="286" t="s">
        <v>109</v>
      </c>
      <c r="E59" s="286">
        <v>63</v>
      </c>
      <c r="F59" s="287" t="s">
        <v>1020</v>
      </c>
      <c r="G59" s="287">
        <v>0</v>
      </c>
      <c r="H59" s="287">
        <v>0</v>
      </c>
      <c r="I59" s="287">
        <v>0</v>
      </c>
      <c r="K59" s="284" t="s">
        <v>911</v>
      </c>
      <c r="L59" s="284" t="s">
        <v>154</v>
      </c>
      <c r="M59" s="284">
        <f t="shared" si="1"/>
        <v>0</v>
      </c>
      <c r="N59" s="284">
        <f t="shared" si="2"/>
        <v>0</v>
      </c>
      <c r="O59" s="284">
        <f t="shared" si="3"/>
        <v>0</v>
      </c>
      <c r="P59" s="284" t="e">
        <f>+VLOOKUP(L59,#REF!,2,)</f>
        <v>#REF!</v>
      </c>
    </row>
    <row r="60" spans="2:16">
      <c r="B60" s="286">
        <v>157</v>
      </c>
      <c r="C60" s="286" t="s">
        <v>1013</v>
      </c>
      <c r="D60" s="286" t="s">
        <v>109</v>
      </c>
      <c r="E60" s="286">
        <v>64</v>
      </c>
      <c r="F60" s="287" t="s">
        <v>1020</v>
      </c>
      <c r="G60" s="287">
        <v>18</v>
      </c>
      <c r="H60" s="287">
        <v>0</v>
      </c>
      <c r="I60" s="287">
        <v>19</v>
      </c>
      <c r="K60" s="284" t="s">
        <v>935</v>
      </c>
      <c r="L60" s="284" t="s">
        <v>154</v>
      </c>
      <c r="M60" s="284">
        <f t="shared" si="1"/>
        <v>0</v>
      </c>
      <c r="N60" s="284">
        <f t="shared" si="2"/>
        <v>0</v>
      </c>
      <c r="O60" s="284">
        <f t="shared" si="3"/>
        <v>0</v>
      </c>
      <c r="P60" s="284" t="e">
        <f>+VLOOKUP(L60,#REF!,2,)</f>
        <v>#REF!</v>
      </c>
    </row>
    <row r="61" spans="2:16">
      <c r="B61" s="288">
        <v>161</v>
      </c>
      <c r="C61" s="288" t="s">
        <v>911</v>
      </c>
      <c r="D61" s="288" t="s">
        <v>19</v>
      </c>
      <c r="E61" s="288">
        <v>13</v>
      </c>
      <c r="F61" s="288" t="s">
        <v>921</v>
      </c>
      <c r="G61" s="288">
        <v>0</v>
      </c>
      <c r="H61" s="288">
        <v>0</v>
      </c>
      <c r="I61" s="288">
        <v>1</v>
      </c>
      <c r="K61" s="284" t="s">
        <v>913</v>
      </c>
      <c r="L61" s="284" t="s">
        <v>154</v>
      </c>
      <c r="M61" s="284">
        <f t="shared" si="1"/>
        <v>0</v>
      </c>
      <c r="N61" s="284">
        <f t="shared" si="2"/>
        <v>0</v>
      </c>
      <c r="O61" s="284">
        <f t="shared" si="3"/>
        <v>0</v>
      </c>
      <c r="P61" s="284" t="e">
        <f>+VLOOKUP(L61,#REF!,2,)</f>
        <v>#REF!</v>
      </c>
    </row>
    <row r="62" spans="2:16">
      <c r="B62" s="288">
        <v>171</v>
      </c>
      <c r="C62" s="288" t="s">
        <v>935</v>
      </c>
      <c r="D62" s="288" t="s">
        <v>19</v>
      </c>
      <c r="E62" s="288">
        <v>21</v>
      </c>
      <c r="F62" s="288" t="s">
        <v>940</v>
      </c>
      <c r="G62" s="288">
        <v>1</v>
      </c>
      <c r="H62" s="288">
        <v>0</v>
      </c>
      <c r="I62" s="288">
        <v>0</v>
      </c>
      <c r="K62" s="286" t="s">
        <v>1011</v>
      </c>
      <c r="L62" s="286" t="s">
        <v>154</v>
      </c>
      <c r="M62" s="286">
        <f t="shared" si="1"/>
        <v>0</v>
      </c>
      <c r="N62" s="286">
        <f t="shared" si="2"/>
        <v>0</v>
      </c>
      <c r="O62" s="286">
        <f t="shared" si="3"/>
        <v>0</v>
      </c>
      <c r="P62" s="286" t="e">
        <f>+VLOOKUP(L62,#REF!,2,)</f>
        <v>#REF!</v>
      </c>
    </row>
    <row r="63" spans="2:16">
      <c r="B63" s="289">
        <v>172</v>
      </c>
      <c r="C63" s="289" t="s">
        <v>935</v>
      </c>
      <c r="D63" s="289" t="s">
        <v>19</v>
      </c>
      <c r="E63" s="289">
        <v>23</v>
      </c>
      <c r="F63" s="289" t="s">
        <v>940</v>
      </c>
      <c r="G63" s="289">
        <v>0</v>
      </c>
      <c r="H63" s="289">
        <v>0</v>
      </c>
      <c r="I63" s="289">
        <v>0</v>
      </c>
      <c r="K63" s="284" t="s">
        <v>947</v>
      </c>
      <c r="L63" s="284" t="s">
        <v>154</v>
      </c>
      <c r="M63" s="284">
        <f t="shared" si="1"/>
        <v>0</v>
      </c>
      <c r="N63" s="284">
        <f t="shared" si="2"/>
        <v>0</v>
      </c>
      <c r="O63" s="284">
        <f t="shared" si="3"/>
        <v>0</v>
      </c>
      <c r="P63" s="284" t="e">
        <f>+VLOOKUP(L63,#REF!,2,)</f>
        <v>#REF!</v>
      </c>
    </row>
    <row r="64" spans="2:16">
      <c r="B64" s="288">
        <v>181</v>
      </c>
      <c r="C64" s="288" t="s">
        <v>913</v>
      </c>
      <c r="D64" s="288" t="s">
        <v>19</v>
      </c>
      <c r="E64" s="288">
        <v>30</v>
      </c>
      <c r="F64" s="288" t="s">
        <v>922</v>
      </c>
      <c r="G64" s="288">
        <v>0</v>
      </c>
      <c r="H64" s="288">
        <v>0</v>
      </c>
      <c r="I64" s="288">
        <v>0</v>
      </c>
      <c r="K64" s="286" t="s">
        <v>1013</v>
      </c>
      <c r="L64" s="286" t="s">
        <v>154</v>
      </c>
      <c r="M64" s="286">
        <f t="shared" si="1"/>
        <v>0</v>
      </c>
      <c r="N64" s="286">
        <f t="shared" si="2"/>
        <v>0</v>
      </c>
      <c r="O64" s="286">
        <f t="shared" si="3"/>
        <v>0</v>
      </c>
      <c r="P64" s="286" t="e">
        <f>+VLOOKUP(L64,#REF!,2,)</f>
        <v>#REF!</v>
      </c>
    </row>
    <row r="65" spans="2:16">
      <c r="B65" s="289">
        <v>182</v>
      </c>
      <c r="C65" s="289" t="s">
        <v>913</v>
      </c>
      <c r="D65" s="289" t="s">
        <v>19</v>
      </c>
      <c r="E65" s="289">
        <v>32</v>
      </c>
      <c r="F65" s="289" t="s">
        <v>922</v>
      </c>
      <c r="G65" s="289">
        <v>13</v>
      </c>
      <c r="H65" s="289">
        <v>0</v>
      </c>
      <c r="I65" s="289">
        <v>7</v>
      </c>
      <c r="K65" s="288" t="s">
        <v>911</v>
      </c>
      <c r="L65" s="288" t="s">
        <v>155</v>
      </c>
      <c r="M65" s="288">
        <f t="shared" si="1"/>
        <v>0</v>
      </c>
      <c r="N65" s="288">
        <f t="shared" si="2"/>
        <v>0</v>
      </c>
      <c r="O65" s="288">
        <f t="shared" si="3"/>
        <v>0</v>
      </c>
      <c r="P65" s="288" t="e">
        <f>+VLOOKUP(L65,#REF!,2,)</f>
        <v>#REF!</v>
      </c>
    </row>
    <row r="66" spans="2:16">
      <c r="B66" s="289">
        <v>183</v>
      </c>
      <c r="C66" s="289" t="s">
        <v>1011</v>
      </c>
      <c r="D66" s="289" t="s">
        <v>19</v>
      </c>
      <c r="E66" s="289">
        <v>51</v>
      </c>
      <c r="F66" s="289" t="s">
        <v>1021</v>
      </c>
      <c r="G66" s="289">
        <v>21</v>
      </c>
      <c r="H66" s="289">
        <v>0</v>
      </c>
      <c r="I66" s="289">
        <v>17</v>
      </c>
      <c r="K66" s="288" t="s">
        <v>935</v>
      </c>
      <c r="L66" s="288" t="s">
        <v>155</v>
      </c>
      <c r="M66" s="288">
        <f t="shared" si="1"/>
        <v>0</v>
      </c>
      <c r="N66" s="288">
        <f t="shared" si="2"/>
        <v>0</v>
      </c>
      <c r="O66" s="288">
        <f t="shared" si="3"/>
        <v>0</v>
      </c>
      <c r="P66" s="288" t="e">
        <f>+VLOOKUP(L66,#REF!,2,)</f>
        <v>#REF!</v>
      </c>
    </row>
    <row r="67" spans="2:16">
      <c r="B67" s="289">
        <v>184</v>
      </c>
      <c r="C67" s="289" t="s">
        <v>1011</v>
      </c>
      <c r="D67" s="289" t="s">
        <v>19</v>
      </c>
      <c r="E67" s="289">
        <v>52</v>
      </c>
      <c r="F67" s="289" t="s">
        <v>1021</v>
      </c>
      <c r="G67" s="289">
        <v>0</v>
      </c>
      <c r="H67" s="289">
        <v>0</v>
      </c>
      <c r="I67" s="289">
        <v>2</v>
      </c>
      <c r="K67" s="288" t="s">
        <v>913</v>
      </c>
      <c r="L67" s="288" t="s">
        <v>155</v>
      </c>
      <c r="M67" s="288">
        <f t="shared" si="1"/>
        <v>3</v>
      </c>
      <c r="N67" s="288">
        <f t="shared" si="2"/>
        <v>0</v>
      </c>
      <c r="O67" s="288">
        <f t="shared" si="3"/>
        <v>4</v>
      </c>
      <c r="P67" s="288" t="e">
        <f>+VLOOKUP(L67,#REF!,2,)</f>
        <v>#REF!</v>
      </c>
    </row>
    <row r="68" spans="2:16">
      <c r="B68" s="288">
        <v>191</v>
      </c>
      <c r="C68" s="288" t="s">
        <v>947</v>
      </c>
      <c r="D68" s="288" t="s">
        <v>19</v>
      </c>
      <c r="E68" s="288">
        <v>40</v>
      </c>
      <c r="F68" s="288" t="s">
        <v>952</v>
      </c>
      <c r="G68" s="288">
        <v>25</v>
      </c>
      <c r="H68" s="288">
        <v>0</v>
      </c>
      <c r="I68" s="288">
        <v>1</v>
      </c>
      <c r="K68" s="289" t="s">
        <v>1011</v>
      </c>
      <c r="L68" s="289" t="s">
        <v>155</v>
      </c>
      <c r="M68" s="289">
        <f t="shared" si="1"/>
        <v>0</v>
      </c>
      <c r="N68" s="289">
        <f t="shared" si="2"/>
        <v>0</v>
      </c>
      <c r="O68" s="289">
        <f t="shared" si="3"/>
        <v>0</v>
      </c>
      <c r="P68" s="289" t="e">
        <f>+VLOOKUP(L68,#REF!,2,)</f>
        <v>#REF!</v>
      </c>
    </row>
    <row r="69" spans="2:16">
      <c r="B69" s="289">
        <v>192</v>
      </c>
      <c r="C69" s="289" t="s">
        <v>947</v>
      </c>
      <c r="D69" s="289" t="s">
        <v>19</v>
      </c>
      <c r="E69" s="289">
        <v>42</v>
      </c>
      <c r="F69" s="289" t="s">
        <v>952</v>
      </c>
      <c r="G69" s="289">
        <v>52</v>
      </c>
      <c r="H69" s="289">
        <v>0</v>
      </c>
      <c r="I69" s="289">
        <v>42</v>
      </c>
      <c r="K69" s="288" t="s">
        <v>947</v>
      </c>
      <c r="L69" s="288" t="s">
        <v>155</v>
      </c>
      <c r="M69" s="288">
        <f t="shared" si="1"/>
        <v>0</v>
      </c>
      <c r="N69" s="288">
        <f t="shared" si="2"/>
        <v>0</v>
      </c>
      <c r="O69" s="288">
        <f t="shared" si="3"/>
        <v>0</v>
      </c>
      <c r="P69" s="288" t="e">
        <f>+VLOOKUP(L69,#REF!,2,)</f>
        <v>#REF!</v>
      </c>
    </row>
    <row r="70" spans="2:16">
      <c r="B70" s="289">
        <v>193</v>
      </c>
      <c r="C70" s="289" t="s">
        <v>947</v>
      </c>
      <c r="D70" s="289" t="s">
        <v>19</v>
      </c>
      <c r="E70" s="289">
        <v>43</v>
      </c>
      <c r="F70" s="289" t="s">
        <v>952</v>
      </c>
      <c r="G70" s="289">
        <v>1</v>
      </c>
      <c r="H70" s="289">
        <v>0</v>
      </c>
      <c r="I70" s="289">
        <v>0</v>
      </c>
      <c r="K70" s="289" t="s">
        <v>1013</v>
      </c>
      <c r="L70" s="289" t="s">
        <v>155</v>
      </c>
      <c r="M70" s="289">
        <f t="shared" ref="M70" si="4">SUMIF($F$5:$F$1048576,CONCATENATE(K70,L70),$G$5:$G$1048576)</f>
        <v>0</v>
      </c>
      <c r="N70" s="289">
        <f t="shared" ref="N70" si="5">+SUMIF($F$5:$F$1048576,CONCATENATE(K70,L70),$H$5:$H$1048576)</f>
        <v>0</v>
      </c>
      <c r="O70" s="289">
        <f t="shared" ref="O70" si="6">+SUMIF($F$5:$F$1048576,CONCATENATE(K70,L70),$I$5:$I$1048576)</f>
        <v>0</v>
      </c>
      <c r="P70" s="289" t="e">
        <f>+VLOOKUP(L70,#REF!,2,)</f>
        <v>#REF!</v>
      </c>
    </row>
    <row r="71" spans="2:16">
      <c r="B71" s="289">
        <v>194</v>
      </c>
      <c r="C71" s="289" t="s">
        <v>1013</v>
      </c>
      <c r="D71" s="289" t="s">
        <v>19</v>
      </c>
      <c r="E71" s="289">
        <v>61</v>
      </c>
      <c r="F71" s="289" t="s">
        <v>1022</v>
      </c>
      <c r="G71" s="289">
        <v>0</v>
      </c>
      <c r="H71" s="289">
        <v>0</v>
      </c>
      <c r="I71" s="289">
        <v>0</v>
      </c>
    </row>
    <row r="72" spans="2:16">
      <c r="B72" s="289">
        <v>195</v>
      </c>
      <c r="C72" s="289" t="s">
        <v>1013</v>
      </c>
      <c r="D72" s="289" t="s">
        <v>19</v>
      </c>
      <c r="E72" s="289">
        <v>62</v>
      </c>
      <c r="F72" s="289" t="s">
        <v>1022</v>
      </c>
      <c r="G72" s="289">
        <v>0</v>
      </c>
      <c r="H72" s="289">
        <v>0</v>
      </c>
      <c r="I72" s="289">
        <v>0</v>
      </c>
    </row>
    <row r="73" spans="2:16">
      <c r="B73" s="289">
        <v>196</v>
      </c>
      <c r="C73" s="289" t="s">
        <v>1013</v>
      </c>
      <c r="D73" s="289" t="s">
        <v>19</v>
      </c>
      <c r="E73" s="289">
        <v>63</v>
      </c>
      <c r="F73" s="289" t="s">
        <v>1022</v>
      </c>
      <c r="G73" s="289">
        <v>0</v>
      </c>
      <c r="H73" s="289">
        <v>0</v>
      </c>
      <c r="I73" s="289">
        <v>0</v>
      </c>
    </row>
    <row r="74" spans="2:16">
      <c r="B74" s="289">
        <v>197</v>
      </c>
      <c r="C74" s="289" t="s">
        <v>1013</v>
      </c>
      <c r="D74" s="289" t="s">
        <v>19</v>
      </c>
      <c r="E74" s="289">
        <v>64</v>
      </c>
      <c r="F74" s="289" t="s">
        <v>1022</v>
      </c>
      <c r="G74" s="289">
        <v>0</v>
      </c>
      <c r="H74" s="289">
        <v>0</v>
      </c>
      <c r="I74" s="289">
        <v>0</v>
      </c>
    </row>
    <row r="75" spans="2:16">
      <c r="B75" s="284">
        <v>201</v>
      </c>
      <c r="C75" s="284" t="s">
        <v>911</v>
      </c>
      <c r="D75" s="284" t="s">
        <v>151</v>
      </c>
      <c r="E75" s="284">
        <v>13</v>
      </c>
      <c r="F75" s="285" t="s">
        <v>923</v>
      </c>
      <c r="G75" s="285">
        <v>0</v>
      </c>
      <c r="H75" s="285">
        <v>0</v>
      </c>
      <c r="I75" s="285">
        <v>0</v>
      </c>
    </row>
    <row r="76" spans="2:16">
      <c r="B76" s="284">
        <v>211</v>
      </c>
      <c r="C76" s="284" t="s">
        <v>935</v>
      </c>
      <c r="D76" s="284" t="s">
        <v>151</v>
      </c>
      <c r="E76" s="284">
        <v>21</v>
      </c>
      <c r="F76" s="285" t="s">
        <v>941</v>
      </c>
      <c r="G76" s="285">
        <v>13</v>
      </c>
      <c r="H76" s="285">
        <v>0</v>
      </c>
      <c r="I76" s="285">
        <v>3</v>
      </c>
    </row>
    <row r="77" spans="2:16">
      <c r="B77" s="286">
        <v>212</v>
      </c>
      <c r="C77" s="286" t="s">
        <v>935</v>
      </c>
      <c r="D77" s="286" t="s">
        <v>151</v>
      </c>
      <c r="E77" s="286">
        <v>23</v>
      </c>
      <c r="F77" s="287" t="s">
        <v>941</v>
      </c>
      <c r="G77" s="287">
        <v>0</v>
      </c>
      <c r="H77" s="287">
        <v>0</v>
      </c>
      <c r="I77" s="287">
        <v>0</v>
      </c>
    </row>
    <row r="78" spans="2:16">
      <c r="B78" s="284">
        <v>221</v>
      </c>
      <c r="C78" s="284" t="s">
        <v>913</v>
      </c>
      <c r="D78" s="284" t="s">
        <v>151</v>
      </c>
      <c r="E78" s="284">
        <v>30</v>
      </c>
      <c r="F78" s="285" t="s">
        <v>924</v>
      </c>
      <c r="G78" s="285">
        <v>1</v>
      </c>
      <c r="H78" s="285">
        <v>0</v>
      </c>
      <c r="I78" s="285">
        <v>0</v>
      </c>
    </row>
    <row r="79" spans="2:16">
      <c r="B79" s="286">
        <v>222</v>
      </c>
      <c r="C79" s="286" t="s">
        <v>913</v>
      </c>
      <c r="D79" s="286" t="s">
        <v>151</v>
      </c>
      <c r="E79" s="286">
        <v>32</v>
      </c>
      <c r="F79" s="287" t="s">
        <v>924</v>
      </c>
      <c r="G79" s="287">
        <v>43</v>
      </c>
      <c r="H79" s="287">
        <v>0</v>
      </c>
      <c r="I79" s="287">
        <v>69</v>
      </c>
    </row>
    <row r="80" spans="2:16">
      <c r="B80" s="286">
        <v>223</v>
      </c>
      <c r="C80" s="286" t="s">
        <v>1011</v>
      </c>
      <c r="D80" s="286" t="s">
        <v>151</v>
      </c>
      <c r="E80" s="286">
        <v>51</v>
      </c>
      <c r="F80" s="287" t="s">
        <v>1023</v>
      </c>
      <c r="G80" s="287">
        <v>6</v>
      </c>
      <c r="H80" s="287">
        <v>0</v>
      </c>
      <c r="I80" s="287">
        <v>7</v>
      </c>
    </row>
    <row r="81" spans="2:9">
      <c r="B81" s="286">
        <v>224</v>
      </c>
      <c r="C81" s="286" t="s">
        <v>1011</v>
      </c>
      <c r="D81" s="286" t="s">
        <v>151</v>
      </c>
      <c r="E81" s="286">
        <v>52</v>
      </c>
      <c r="F81" s="287" t="s">
        <v>1023</v>
      </c>
      <c r="G81" s="287">
        <v>0</v>
      </c>
      <c r="H81" s="287">
        <v>0</v>
      </c>
      <c r="I81" s="287">
        <v>2</v>
      </c>
    </row>
    <row r="82" spans="2:9">
      <c r="B82" s="284">
        <v>231</v>
      </c>
      <c r="C82" s="284" t="s">
        <v>947</v>
      </c>
      <c r="D82" s="284" t="s">
        <v>151</v>
      </c>
      <c r="E82" s="284">
        <v>40</v>
      </c>
      <c r="F82" s="285" t="s">
        <v>953</v>
      </c>
      <c r="G82" s="285">
        <v>3</v>
      </c>
      <c r="H82" s="285">
        <v>0</v>
      </c>
      <c r="I82" s="285">
        <v>27</v>
      </c>
    </row>
    <row r="83" spans="2:9">
      <c r="B83" s="286">
        <v>232</v>
      </c>
      <c r="C83" s="286" t="s">
        <v>947</v>
      </c>
      <c r="D83" s="286" t="s">
        <v>151</v>
      </c>
      <c r="E83" s="286">
        <v>42</v>
      </c>
      <c r="F83" s="287" t="s">
        <v>953</v>
      </c>
      <c r="G83" s="287">
        <v>21</v>
      </c>
      <c r="H83" s="287">
        <v>0</v>
      </c>
      <c r="I83" s="287">
        <v>51</v>
      </c>
    </row>
    <row r="84" spans="2:9">
      <c r="B84" s="286">
        <v>233</v>
      </c>
      <c r="C84" s="286" t="s">
        <v>947</v>
      </c>
      <c r="D84" s="286" t="s">
        <v>151</v>
      </c>
      <c r="E84" s="286">
        <v>43</v>
      </c>
      <c r="F84" s="287" t="s">
        <v>953</v>
      </c>
      <c r="G84" s="287">
        <v>0</v>
      </c>
      <c r="H84" s="287">
        <v>0</v>
      </c>
      <c r="I84" s="287">
        <v>1</v>
      </c>
    </row>
    <row r="85" spans="2:9">
      <c r="B85" s="286">
        <v>234</v>
      </c>
      <c r="C85" s="286" t="s">
        <v>1013</v>
      </c>
      <c r="D85" s="286" t="s">
        <v>151</v>
      </c>
      <c r="E85" s="286">
        <v>61</v>
      </c>
      <c r="F85" s="287" t="s">
        <v>1024</v>
      </c>
      <c r="G85" s="287">
        <v>0</v>
      </c>
      <c r="H85" s="287">
        <v>0</v>
      </c>
      <c r="I85" s="287">
        <v>0</v>
      </c>
    </row>
    <row r="86" spans="2:9">
      <c r="B86" s="286">
        <v>235</v>
      </c>
      <c r="C86" s="286" t="s">
        <v>1013</v>
      </c>
      <c r="D86" s="286" t="s">
        <v>151</v>
      </c>
      <c r="E86" s="286">
        <v>62</v>
      </c>
      <c r="F86" s="287" t="s">
        <v>1024</v>
      </c>
      <c r="G86" s="287">
        <v>4</v>
      </c>
      <c r="H86" s="287">
        <v>0</v>
      </c>
      <c r="I86" s="287">
        <v>15</v>
      </c>
    </row>
    <row r="87" spans="2:9">
      <c r="B87" s="286">
        <v>236</v>
      </c>
      <c r="C87" s="286" t="s">
        <v>1013</v>
      </c>
      <c r="D87" s="286" t="s">
        <v>151</v>
      </c>
      <c r="E87" s="286">
        <v>63</v>
      </c>
      <c r="F87" s="287" t="s">
        <v>1024</v>
      </c>
      <c r="G87" s="287">
        <v>0</v>
      </c>
      <c r="H87" s="287">
        <v>0</v>
      </c>
      <c r="I87" s="287">
        <v>5</v>
      </c>
    </row>
    <row r="88" spans="2:9">
      <c r="B88" s="286">
        <v>237</v>
      </c>
      <c r="C88" s="286" t="s">
        <v>1013</v>
      </c>
      <c r="D88" s="286" t="s">
        <v>151</v>
      </c>
      <c r="E88" s="286">
        <v>64</v>
      </c>
      <c r="F88" s="287" t="s">
        <v>1024</v>
      </c>
      <c r="G88" s="287">
        <v>9</v>
      </c>
      <c r="H88" s="287">
        <v>0</v>
      </c>
      <c r="I88" s="287">
        <v>6</v>
      </c>
    </row>
    <row r="89" spans="2:9">
      <c r="B89" s="288">
        <v>241</v>
      </c>
      <c r="C89" s="288" t="s">
        <v>911</v>
      </c>
      <c r="D89" s="288" t="s">
        <v>7</v>
      </c>
      <c r="E89" s="288">
        <v>13</v>
      </c>
      <c r="F89" s="288" t="s">
        <v>925</v>
      </c>
      <c r="G89" s="288">
        <v>30</v>
      </c>
      <c r="H89" s="288">
        <v>0</v>
      </c>
      <c r="I89" s="288">
        <v>48</v>
      </c>
    </row>
    <row r="90" spans="2:9">
      <c r="B90" s="288">
        <v>251</v>
      </c>
      <c r="C90" s="288" t="s">
        <v>935</v>
      </c>
      <c r="D90" s="288" t="s">
        <v>7</v>
      </c>
      <c r="E90" s="288">
        <v>21</v>
      </c>
      <c r="F90" s="288" t="s">
        <v>942</v>
      </c>
      <c r="G90" s="288">
        <v>51</v>
      </c>
      <c r="H90" s="288">
        <v>0</v>
      </c>
      <c r="I90" s="288">
        <v>109</v>
      </c>
    </row>
    <row r="91" spans="2:9">
      <c r="B91" s="289">
        <v>252</v>
      </c>
      <c r="C91" s="289" t="s">
        <v>935</v>
      </c>
      <c r="D91" s="289" t="s">
        <v>7</v>
      </c>
      <c r="E91" s="289">
        <v>23</v>
      </c>
      <c r="F91" s="289" t="s">
        <v>942</v>
      </c>
      <c r="G91" s="289">
        <v>19</v>
      </c>
      <c r="H91" s="289">
        <v>0</v>
      </c>
      <c r="I91" s="289">
        <v>16</v>
      </c>
    </row>
    <row r="92" spans="2:9">
      <c r="B92" s="288">
        <v>261</v>
      </c>
      <c r="C92" s="288" t="s">
        <v>913</v>
      </c>
      <c r="D92" s="288" t="s">
        <v>7</v>
      </c>
      <c r="E92" s="288">
        <v>30</v>
      </c>
      <c r="F92" s="288" t="s">
        <v>926</v>
      </c>
      <c r="G92" s="288">
        <v>1</v>
      </c>
      <c r="H92" s="288">
        <v>0</v>
      </c>
      <c r="I92" s="288">
        <v>0</v>
      </c>
    </row>
    <row r="93" spans="2:9">
      <c r="B93" s="289">
        <v>262</v>
      </c>
      <c r="C93" s="289" t="s">
        <v>913</v>
      </c>
      <c r="D93" s="289" t="s">
        <v>7</v>
      </c>
      <c r="E93" s="289">
        <v>32</v>
      </c>
      <c r="F93" s="289" t="s">
        <v>926</v>
      </c>
      <c r="G93" s="289">
        <v>44</v>
      </c>
      <c r="H93" s="289">
        <v>0</v>
      </c>
      <c r="I93" s="289">
        <v>110</v>
      </c>
    </row>
    <row r="94" spans="2:9">
      <c r="B94" s="289">
        <v>263</v>
      </c>
      <c r="C94" s="289" t="s">
        <v>1011</v>
      </c>
      <c r="D94" s="289" t="s">
        <v>7</v>
      </c>
      <c r="E94" s="289">
        <v>51</v>
      </c>
      <c r="F94" s="289" t="s">
        <v>1025</v>
      </c>
      <c r="G94" s="289">
        <v>81</v>
      </c>
      <c r="H94" s="289">
        <v>0</v>
      </c>
      <c r="I94" s="289">
        <v>80</v>
      </c>
    </row>
    <row r="95" spans="2:9">
      <c r="B95" s="289">
        <v>264</v>
      </c>
      <c r="C95" s="289" t="s">
        <v>1011</v>
      </c>
      <c r="D95" s="289" t="s">
        <v>7</v>
      </c>
      <c r="E95" s="289">
        <v>52</v>
      </c>
      <c r="F95" s="289" t="s">
        <v>1025</v>
      </c>
      <c r="G95" s="289">
        <v>4</v>
      </c>
      <c r="H95" s="289">
        <v>0</v>
      </c>
      <c r="I95" s="289">
        <v>19</v>
      </c>
    </row>
    <row r="96" spans="2:9">
      <c r="B96" s="288">
        <v>271</v>
      </c>
      <c r="C96" s="288" t="s">
        <v>947</v>
      </c>
      <c r="D96" s="288" t="s">
        <v>7</v>
      </c>
      <c r="E96" s="288">
        <v>40</v>
      </c>
      <c r="F96" s="288" t="s">
        <v>954</v>
      </c>
      <c r="G96" s="288">
        <v>6</v>
      </c>
      <c r="H96" s="288">
        <v>0</v>
      </c>
      <c r="I96" s="288">
        <v>86</v>
      </c>
    </row>
    <row r="97" spans="2:9">
      <c r="B97" s="289">
        <v>272</v>
      </c>
      <c r="C97" s="289" t="s">
        <v>947</v>
      </c>
      <c r="D97" s="289" t="s">
        <v>7</v>
      </c>
      <c r="E97" s="289">
        <v>42</v>
      </c>
      <c r="F97" s="289" t="s">
        <v>954</v>
      </c>
      <c r="G97" s="289">
        <v>49</v>
      </c>
      <c r="H97" s="289">
        <v>0</v>
      </c>
      <c r="I97" s="289">
        <v>73</v>
      </c>
    </row>
    <row r="98" spans="2:9">
      <c r="B98" s="289">
        <v>273</v>
      </c>
      <c r="C98" s="289" t="s">
        <v>947</v>
      </c>
      <c r="D98" s="289" t="s">
        <v>7</v>
      </c>
      <c r="E98" s="289">
        <v>43</v>
      </c>
      <c r="F98" s="289" t="s">
        <v>954</v>
      </c>
      <c r="G98" s="289">
        <v>0</v>
      </c>
      <c r="H98" s="289">
        <v>0</v>
      </c>
      <c r="I98" s="289">
        <v>0</v>
      </c>
    </row>
    <row r="99" spans="2:9">
      <c r="B99" s="289">
        <v>274</v>
      </c>
      <c r="C99" s="289" t="s">
        <v>1013</v>
      </c>
      <c r="D99" s="289" t="s">
        <v>7</v>
      </c>
      <c r="E99" s="289">
        <v>61</v>
      </c>
      <c r="F99" s="289" t="s">
        <v>1026</v>
      </c>
      <c r="G99" s="289">
        <v>1</v>
      </c>
      <c r="H99" s="289">
        <v>0</v>
      </c>
      <c r="I99" s="289">
        <v>0</v>
      </c>
    </row>
    <row r="100" spans="2:9">
      <c r="B100" s="289">
        <v>275</v>
      </c>
      <c r="C100" s="289" t="s">
        <v>1013</v>
      </c>
      <c r="D100" s="289" t="s">
        <v>7</v>
      </c>
      <c r="E100" s="289">
        <v>62</v>
      </c>
      <c r="F100" s="289" t="s">
        <v>1026</v>
      </c>
      <c r="G100" s="289">
        <v>36</v>
      </c>
      <c r="H100" s="289">
        <v>0</v>
      </c>
      <c r="I100" s="289">
        <v>93</v>
      </c>
    </row>
    <row r="101" spans="2:9">
      <c r="B101" s="289">
        <v>276</v>
      </c>
      <c r="C101" s="289" t="s">
        <v>1013</v>
      </c>
      <c r="D101" s="289" t="s">
        <v>7</v>
      </c>
      <c r="E101" s="289">
        <v>63</v>
      </c>
      <c r="F101" s="289" t="s">
        <v>1026</v>
      </c>
      <c r="G101" s="289">
        <v>10</v>
      </c>
      <c r="H101" s="289">
        <v>0</v>
      </c>
      <c r="I101" s="289">
        <v>21</v>
      </c>
    </row>
    <row r="102" spans="2:9">
      <c r="B102" s="289">
        <v>277</v>
      </c>
      <c r="C102" s="289" t="s">
        <v>1013</v>
      </c>
      <c r="D102" s="289" t="s">
        <v>7</v>
      </c>
      <c r="E102" s="289">
        <v>64</v>
      </c>
      <c r="F102" s="289" t="s">
        <v>1026</v>
      </c>
      <c r="G102" s="289">
        <v>88</v>
      </c>
      <c r="H102" s="289">
        <v>0</v>
      </c>
      <c r="I102" s="289">
        <v>112</v>
      </c>
    </row>
    <row r="103" spans="2:9">
      <c r="B103" s="284">
        <v>281</v>
      </c>
      <c r="C103" s="284" t="s">
        <v>911</v>
      </c>
      <c r="D103" s="284" t="s">
        <v>294</v>
      </c>
      <c r="E103" s="284">
        <v>13</v>
      </c>
      <c r="F103" s="285" t="s">
        <v>927</v>
      </c>
      <c r="G103" s="285">
        <v>3</v>
      </c>
      <c r="H103" s="285">
        <v>0</v>
      </c>
      <c r="I103" s="285">
        <v>0</v>
      </c>
    </row>
    <row r="104" spans="2:9">
      <c r="B104" s="284">
        <v>291</v>
      </c>
      <c r="C104" s="284" t="s">
        <v>935</v>
      </c>
      <c r="D104" s="284" t="s">
        <v>294</v>
      </c>
      <c r="E104" s="284">
        <v>21</v>
      </c>
      <c r="F104" s="285" t="s">
        <v>943</v>
      </c>
      <c r="G104" s="285">
        <v>3</v>
      </c>
      <c r="H104" s="285">
        <v>0</v>
      </c>
      <c r="I104" s="285">
        <v>0</v>
      </c>
    </row>
    <row r="105" spans="2:9">
      <c r="B105" s="286">
        <v>292</v>
      </c>
      <c r="C105" s="286" t="s">
        <v>935</v>
      </c>
      <c r="D105" s="286" t="s">
        <v>294</v>
      </c>
      <c r="E105" s="286">
        <v>23</v>
      </c>
      <c r="F105" s="287" t="s">
        <v>943</v>
      </c>
      <c r="G105" s="287">
        <v>0</v>
      </c>
      <c r="H105" s="287">
        <v>0</v>
      </c>
      <c r="I105" s="287">
        <v>0</v>
      </c>
    </row>
    <row r="106" spans="2:9">
      <c r="B106" s="284">
        <v>301</v>
      </c>
      <c r="C106" s="284" t="s">
        <v>913</v>
      </c>
      <c r="D106" s="284" t="s">
        <v>294</v>
      </c>
      <c r="E106" s="284">
        <v>30</v>
      </c>
      <c r="F106" s="285" t="s">
        <v>928</v>
      </c>
      <c r="G106" s="285">
        <v>0</v>
      </c>
      <c r="H106" s="285">
        <v>0</v>
      </c>
      <c r="I106" s="285">
        <v>0</v>
      </c>
    </row>
    <row r="107" spans="2:9">
      <c r="B107" s="286">
        <v>302</v>
      </c>
      <c r="C107" s="286" t="s">
        <v>913</v>
      </c>
      <c r="D107" s="286" t="s">
        <v>294</v>
      </c>
      <c r="E107" s="286">
        <v>32</v>
      </c>
      <c r="F107" s="287" t="s">
        <v>928</v>
      </c>
      <c r="G107" s="287">
        <v>4</v>
      </c>
      <c r="H107" s="287">
        <v>0</v>
      </c>
      <c r="I107" s="287">
        <v>3</v>
      </c>
    </row>
    <row r="108" spans="2:9">
      <c r="B108" s="286">
        <v>303</v>
      </c>
      <c r="C108" s="286" t="s">
        <v>1011</v>
      </c>
      <c r="D108" s="286" t="s">
        <v>294</v>
      </c>
      <c r="E108" s="286">
        <v>51</v>
      </c>
      <c r="F108" s="287" t="s">
        <v>1027</v>
      </c>
      <c r="G108" s="287">
        <v>13</v>
      </c>
      <c r="H108" s="287">
        <v>0</v>
      </c>
      <c r="I108" s="287">
        <v>1</v>
      </c>
    </row>
    <row r="109" spans="2:9">
      <c r="B109" s="286">
        <v>304</v>
      </c>
      <c r="C109" s="286" t="s">
        <v>1011</v>
      </c>
      <c r="D109" s="286" t="s">
        <v>294</v>
      </c>
      <c r="E109" s="286">
        <v>52</v>
      </c>
      <c r="F109" s="287" t="s">
        <v>1027</v>
      </c>
      <c r="G109" s="287">
        <v>0</v>
      </c>
      <c r="H109" s="287">
        <v>0</v>
      </c>
      <c r="I109" s="287">
        <v>0</v>
      </c>
    </row>
    <row r="110" spans="2:9">
      <c r="B110" s="284">
        <v>311</v>
      </c>
      <c r="C110" s="284" t="s">
        <v>947</v>
      </c>
      <c r="D110" s="284" t="s">
        <v>294</v>
      </c>
      <c r="E110" s="284">
        <v>40</v>
      </c>
      <c r="F110" s="285" t="s">
        <v>955</v>
      </c>
      <c r="G110" s="285">
        <v>0</v>
      </c>
      <c r="H110" s="285">
        <v>0</v>
      </c>
      <c r="I110" s="285">
        <v>0</v>
      </c>
    </row>
    <row r="111" spans="2:9">
      <c r="B111" s="286">
        <v>312</v>
      </c>
      <c r="C111" s="286" t="s">
        <v>947</v>
      </c>
      <c r="D111" s="286" t="s">
        <v>294</v>
      </c>
      <c r="E111" s="286">
        <v>42</v>
      </c>
      <c r="F111" s="287" t="s">
        <v>955</v>
      </c>
      <c r="G111" s="287">
        <v>0</v>
      </c>
      <c r="H111" s="287">
        <v>0</v>
      </c>
      <c r="I111" s="287">
        <v>0</v>
      </c>
    </row>
    <row r="112" spans="2:9">
      <c r="B112" s="286">
        <v>313</v>
      </c>
      <c r="C112" s="286" t="s">
        <v>947</v>
      </c>
      <c r="D112" s="286" t="s">
        <v>294</v>
      </c>
      <c r="E112" s="286">
        <v>43</v>
      </c>
      <c r="F112" s="287" t="s">
        <v>955</v>
      </c>
      <c r="G112" s="287">
        <v>0</v>
      </c>
      <c r="H112" s="287">
        <v>0</v>
      </c>
      <c r="I112" s="287">
        <v>0</v>
      </c>
    </row>
    <row r="113" spans="2:9">
      <c r="B113" s="286">
        <v>314</v>
      </c>
      <c r="C113" s="286" t="s">
        <v>1013</v>
      </c>
      <c r="D113" s="286" t="s">
        <v>294</v>
      </c>
      <c r="E113" s="286">
        <v>61</v>
      </c>
      <c r="F113" s="287" t="s">
        <v>1028</v>
      </c>
      <c r="G113" s="287">
        <v>0</v>
      </c>
      <c r="H113" s="287">
        <v>0</v>
      </c>
      <c r="I113" s="287">
        <v>0</v>
      </c>
    </row>
    <row r="114" spans="2:9">
      <c r="B114" s="286">
        <v>315</v>
      </c>
      <c r="C114" s="286" t="s">
        <v>1013</v>
      </c>
      <c r="D114" s="286" t="s">
        <v>294</v>
      </c>
      <c r="E114" s="286">
        <v>62</v>
      </c>
      <c r="F114" s="287" t="s">
        <v>1028</v>
      </c>
      <c r="G114" s="287">
        <v>3</v>
      </c>
      <c r="H114" s="287">
        <v>0</v>
      </c>
      <c r="I114" s="287">
        <v>5</v>
      </c>
    </row>
    <row r="115" spans="2:9">
      <c r="B115" s="286">
        <v>316</v>
      </c>
      <c r="C115" s="286" t="s">
        <v>1013</v>
      </c>
      <c r="D115" s="286" t="s">
        <v>294</v>
      </c>
      <c r="E115" s="286">
        <v>63</v>
      </c>
      <c r="F115" s="287" t="s">
        <v>1028</v>
      </c>
      <c r="G115" s="287">
        <v>0</v>
      </c>
      <c r="H115" s="287">
        <v>0</v>
      </c>
      <c r="I115" s="287">
        <v>1</v>
      </c>
    </row>
    <row r="116" spans="2:9">
      <c r="B116" s="286">
        <v>317</v>
      </c>
      <c r="C116" s="286" t="s">
        <v>1013</v>
      </c>
      <c r="D116" s="286" t="s">
        <v>294</v>
      </c>
      <c r="E116" s="286">
        <v>64</v>
      </c>
      <c r="F116" s="287" t="s">
        <v>1028</v>
      </c>
      <c r="G116" s="287">
        <v>3</v>
      </c>
      <c r="H116" s="287">
        <v>0</v>
      </c>
      <c r="I116" s="287">
        <v>4</v>
      </c>
    </row>
    <row r="117" spans="2:9">
      <c r="B117" s="288">
        <v>321</v>
      </c>
      <c r="C117" s="288" t="s">
        <v>911</v>
      </c>
      <c r="D117" s="288" t="s">
        <v>111</v>
      </c>
      <c r="E117" s="288">
        <v>13</v>
      </c>
      <c r="F117" s="288" t="s">
        <v>929</v>
      </c>
      <c r="G117" s="288">
        <v>0</v>
      </c>
      <c r="H117" s="288">
        <v>0</v>
      </c>
      <c r="I117" s="288">
        <v>0</v>
      </c>
    </row>
    <row r="118" spans="2:9">
      <c r="B118" s="288">
        <v>331</v>
      </c>
      <c r="C118" s="288" t="s">
        <v>935</v>
      </c>
      <c r="D118" s="288" t="s">
        <v>111</v>
      </c>
      <c r="E118" s="288">
        <v>21</v>
      </c>
      <c r="F118" s="288" t="s">
        <v>944</v>
      </c>
      <c r="G118" s="288">
        <v>6</v>
      </c>
      <c r="H118" s="288">
        <v>0</v>
      </c>
      <c r="I118" s="288">
        <v>1</v>
      </c>
    </row>
    <row r="119" spans="2:9">
      <c r="B119" s="289">
        <v>332</v>
      </c>
      <c r="C119" s="289" t="s">
        <v>935</v>
      </c>
      <c r="D119" s="289" t="s">
        <v>111</v>
      </c>
      <c r="E119" s="289">
        <v>23</v>
      </c>
      <c r="F119" s="289" t="s">
        <v>944</v>
      </c>
      <c r="G119" s="289">
        <v>1</v>
      </c>
      <c r="H119" s="289">
        <v>0</v>
      </c>
      <c r="I119" s="289">
        <v>0</v>
      </c>
    </row>
    <row r="120" spans="2:9">
      <c r="B120" s="288">
        <v>341</v>
      </c>
      <c r="C120" s="288" t="s">
        <v>913</v>
      </c>
      <c r="D120" s="288" t="s">
        <v>111</v>
      </c>
      <c r="E120" s="288">
        <v>30</v>
      </c>
      <c r="F120" s="288" t="s">
        <v>930</v>
      </c>
      <c r="G120" s="288">
        <v>0</v>
      </c>
      <c r="H120" s="288">
        <v>0</v>
      </c>
      <c r="I120" s="288">
        <v>0</v>
      </c>
    </row>
    <row r="121" spans="2:9">
      <c r="B121" s="289">
        <v>342</v>
      </c>
      <c r="C121" s="289" t="s">
        <v>913</v>
      </c>
      <c r="D121" s="289" t="s">
        <v>111</v>
      </c>
      <c r="E121" s="289">
        <v>32</v>
      </c>
      <c r="F121" s="289" t="s">
        <v>930</v>
      </c>
      <c r="G121" s="289">
        <v>7</v>
      </c>
      <c r="H121" s="289">
        <v>0</v>
      </c>
      <c r="I121" s="289">
        <v>18</v>
      </c>
    </row>
    <row r="122" spans="2:9">
      <c r="B122" s="289">
        <v>343</v>
      </c>
      <c r="C122" s="289" t="s">
        <v>1011</v>
      </c>
      <c r="D122" s="289" t="s">
        <v>111</v>
      </c>
      <c r="E122" s="289">
        <v>51</v>
      </c>
      <c r="F122" s="289" t="s">
        <v>1029</v>
      </c>
      <c r="G122" s="289">
        <v>1</v>
      </c>
      <c r="H122" s="289">
        <v>0</v>
      </c>
      <c r="I122" s="289">
        <v>1</v>
      </c>
    </row>
    <row r="123" spans="2:9">
      <c r="B123" s="289">
        <v>344</v>
      </c>
      <c r="C123" s="289" t="s">
        <v>1011</v>
      </c>
      <c r="D123" s="289" t="s">
        <v>111</v>
      </c>
      <c r="E123" s="289">
        <v>52</v>
      </c>
      <c r="F123" s="289" t="s">
        <v>1029</v>
      </c>
      <c r="G123" s="289">
        <v>1</v>
      </c>
      <c r="H123" s="289">
        <v>0</v>
      </c>
      <c r="I123" s="289">
        <v>0</v>
      </c>
    </row>
    <row r="124" spans="2:9">
      <c r="B124" s="288">
        <v>351</v>
      </c>
      <c r="C124" s="288" t="s">
        <v>947</v>
      </c>
      <c r="D124" s="288" t="s">
        <v>111</v>
      </c>
      <c r="E124" s="288">
        <v>40</v>
      </c>
      <c r="F124" s="288" t="s">
        <v>956</v>
      </c>
      <c r="G124" s="288">
        <v>3</v>
      </c>
      <c r="H124" s="288">
        <v>0</v>
      </c>
      <c r="I124" s="288">
        <v>7</v>
      </c>
    </row>
    <row r="125" spans="2:9">
      <c r="B125" s="289">
        <v>352</v>
      </c>
      <c r="C125" s="289" t="s">
        <v>947</v>
      </c>
      <c r="D125" s="289" t="s">
        <v>111</v>
      </c>
      <c r="E125" s="289">
        <v>42</v>
      </c>
      <c r="F125" s="289" t="s">
        <v>956</v>
      </c>
      <c r="G125" s="289">
        <v>26</v>
      </c>
      <c r="H125" s="289">
        <v>0</v>
      </c>
      <c r="I125" s="289">
        <v>24</v>
      </c>
    </row>
    <row r="126" spans="2:9">
      <c r="B126" s="289">
        <v>353</v>
      </c>
      <c r="C126" s="289" t="s">
        <v>947</v>
      </c>
      <c r="D126" s="289" t="s">
        <v>111</v>
      </c>
      <c r="E126" s="289">
        <v>43</v>
      </c>
      <c r="F126" s="289" t="s">
        <v>956</v>
      </c>
      <c r="G126" s="289">
        <v>0</v>
      </c>
      <c r="H126" s="289">
        <v>0</v>
      </c>
      <c r="I126" s="289">
        <v>0</v>
      </c>
    </row>
    <row r="127" spans="2:9">
      <c r="B127" s="289">
        <v>354</v>
      </c>
      <c r="C127" s="289" t="s">
        <v>1013</v>
      </c>
      <c r="D127" s="289" t="s">
        <v>111</v>
      </c>
      <c r="E127" s="289">
        <v>61</v>
      </c>
      <c r="F127" s="289" t="s">
        <v>1030</v>
      </c>
      <c r="G127" s="289">
        <v>0</v>
      </c>
      <c r="H127" s="289">
        <v>0</v>
      </c>
      <c r="I127" s="289">
        <v>0</v>
      </c>
    </row>
    <row r="128" spans="2:9">
      <c r="B128" s="289">
        <v>355</v>
      </c>
      <c r="C128" s="289" t="s">
        <v>1013</v>
      </c>
      <c r="D128" s="289" t="s">
        <v>111</v>
      </c>
      <c r="E128" s="289">
        <v>62</v>
      </c>
      <c r="F128" s="289" t="s">
        <v>1030</v>
      </c>
      <c r="G128" s="289">
        <v>1</v>
      </c>
      <c r="H128" s="289">
        <v>0</v>
      </c>
      <c r="I128" s="289">
        <v>6</v>
      </c>
    </row>
    <row r="129" spans="2:9">
      <c r="B129" s="289">
        <v>356</v>
      </c>
      <c r="C129" s="289" t="s">
        <v>1013</v>
      </c>
      <c r="D129" s="289" t="s">
        <v>111</v>
      </c>
      <c r="E129" s="289">
        <v>63</v>
      </c>
      <c r="F129" s="289" t="s">
        <v>1030</v>
      </c>
      <c r="G129" s="289">
        <v>0</v>
      </c>
      <c r="H129" s="289">
        <v>0</v>
      </c>
      <c r="I129" s="289">
        <v>0</v>
      </c>
    </row>
    <row r="130" spans="2:9">
      <c r="B130" s="289">
        <v>357</v>
      </c>
      <c r="C130" s="289" t="s">
        <v>1013</v>
      </c>
      <c r="D130" s="289" t="s">
        <v>111</v>
      </c>
      <c r="E130" s="289">
        <v>64</v>
      </c>
      <c r="F130" s="289" t="s">
        <v>1030</v>
      </c>
      <c r="G130" s="289">
        <v>6</v>
      </c>
      <c r="H130" s="289">
        <v>0</v>
      </c>
      <c r="I130" s="289">
        <v>4</v>
      </c>
    </row>
    <row r="131" spans="2:9">
      <c r="B131" s="284">
        <v>361</v>
      </c>
      <c r="C131" s="284" t="s">
        <v>911</v>
      </c>
      <c r="D131" s="284" t="s">
        <v>154</v>
      </c>
      <c r="E131" s="284">
        <v>13</v>
      </c>
      <c r="F131" s="285" t="s">
        <v>931</v>
      </c>
      <c r="G131" s="285">
        <v>0</v>
      </c>
      <c r="H131" s="285">
        <v>0</v>
      </c>
      <c r="I131" s="285">
        <v>0</v>
      </c>
    </row>
    <row r="132" spans="2:9">
      <c r="B132" s="284">
        <v>371</v>
      </c>
      <c r="C132" s="284" t="s">
        <v>935</v>
      </c>
      <c r="D132" s="284" t="s">
        <v>154</v>
      </c>
      <c r="E132" s="284">
        <v>21</v>
      </c>
      <c r="F132" s="285" t="s">
        <v>945</v>
      </c>
      <c r="G132" s="285">
        <v>0</v>
      </c>
      <c r="H132" s="285">
        <v>0</v>
      </c>
      <c r="I132" s="285">
        <v>0</v>
      </c>
    </row>
    <row r="133" spans="2:9">
      <c r="B133" s="286">
        <v>372</v>
      </c>
      <c r="C133" s="286" t="s">
        <v>935</v>
      </c>
      <c r="D133" s="286" t="s">
        <v>154</v>
      </c>
      <c r="E133" s="286">
        <v>23</v>
      </c>
      <c r="F133" s="287" t="s">
        <v>945</v>
      </c>
      <c r="G133" s="287">
        <v>0</v>
      </c>
      <c r="H133" s="287">
        <v>0</v>
      </c>
      <c r="I133" s="287">
        <v>0</v>
      </c>
    </row>
    <row r="134" spans="2:9">
      <c r="B134" s="284">
        <v>381</v>
      </c>
      <c r="C134" s="284" t="s">
        <v>913</v>
      </c>
      <c r="D134" s="284" t="s">
        <v>154</v>
      </c>
      <c r="E134" s="284">
        <v>30</v>
      </c>
      <c r="F134" s="285" t="s">
        <v>932</v>
      </c>
      <c r="G134" s="285">
        <v>0</v>
      </c>
      <c r="H134" s="285">
        <v>0</v>
      </c>
      <c r="I134" s="285">
        <v>0</v>
      </c>
    </row>
    <row r="135" spans="2:9">
      <c r="B135" s="286">
        <v>382</v>
      </c>
      <c r="C135" s="286" t="s">
        <v>913</v>
      </c>
      <c r="D135" s="286" t="s">
        <v>154</v>
      </c>
      <c r="E135" s="286">
        <v>32</v>
      </c>
      <c r="F135" s="287" t="s">
        <v>932</v>
      </c>
      <c r="G135" s="287">
        <v>0</v>
      </c>
      <c r="H135" s="287">
        <v>0</v>
      </c>
      <c r="I135" s="287">
        <v>0</v>
      </c>
    </row>
    <row r="136" spans="2:9">
      <c r="B136" s="286">
        <v>383</v>
      </c>
      <c r="C136" s="286" t="s">
        <v>1011</v>
      </c>
      <c r="D136" s="286" t="s">
        <v>154</v>
      </c>
      <c r="E136" s="286">
        <v>51</v>
      </c>
      <c r="F136" s="287" t="s">
        <v>1031</v>
      </c>
      <c r="G136" s="287">
        <v>0</v>
      </c>
      <c r="H136" s="287">
        <v>0</v>
      </c>
      <c r="I136" s="287">
        <v>0</v>
      </c>
    </row>
    <row r="137" spans="2:9">
      <c r="B137" s="286">
        <v>384</v>
      </c>
      <c r="C137" s="286" t="s">
        <v>1011</v>
      </c>
      <c r="D137" s="286" t="s">
        <v>154</v>
      </c>
      <c r="E137" s="286">
        <v>52</v>
      </c>
      <c r="F137" s="287" t="s">
        <v>1031</v>
      </c>
      <c r="G137" s="287">
        <v>0</v>
      </c>
      <c r="H137" s="287">
        <v>0</v>
      </c>
      <c r="I137" s="287">
        <v>0</v>
      </c>
    </row>
    <row r="138" spans="2:9">
      <c r="B138" s="284">
        <v>391</v>
      </c>
      <c r="C138" s="284" t="s">
        <v>947</v>
      </c>
      <c r="D138" s="284" t="s">
        <v>154</v>
      </c>
      <c r="E138" s="284">
        <v>40</v>
      </c>
      <c r="F138" s="285" t="s">
        <v>957</v>
      </c>
      <c r="G138" s="285">
        <v>0</v>
      </c>
      <c r="H138" s="285">
        <v>0</v>
      </c>
      <c r="I138" s="285">
        <v>0</v>
      </c>
    </row>
    <row r="139" spans="2:9">
      <c r="B139" s="286">
        <v>392</v>
      </c>
      <c r="C139" s="286" t="s">
        <v>947</v>
      </c>
      <c r="D139" s="286" t="s">
        <v>154</v>
      </c>
      <c r="E139" s="286">
        <v>42</v>
      </c>
      <c r="F139" s="287" t="s">
        <v>957</v>
      </c>
      <c r="G139" s="287">
        <v>0</v>
      </c>
      <c r="H139" s="287">
        <v>0</v>
      </c>
      <c r="I139" s="287">
        <v>0</v>
      </c>
    </row>
    <row r="140" spans="2:9">
      <c r="B140" s="286">
        <v>393</v>
      </c>
      <c r="C140" s="286" t="s">
        <v>947</v>
      </c>
      <c r="D140" s="286" t="s">
        <v>154</v>
      </c>
      <c r="E140" s="286">
        <v>43</v>
      </c>
      <c r="F140" s="287" t="s">
        <v>957</v>
      </c>
      <c r="G140" s="287">
        <v>0</v>
      </c>
      <c r="H140" s="287">
        <v>0</v>
      </c>
      <c r="I140" s="287">
        <v>0</v>
      </c>
    </row>
    <row r="141" spans="2:9">
      <c r="B141" s="286">
        <v>394</v>
      </c>
      <c r="C141" s="286" t="s">
        <v>1013</v>
      </c>
      <c r="D141" s="286" t="s">
        <v>154</v>
      </c>
      <c r="E141" s="286">
        <v>61</v>
      </c>
      <c r="F141" s="287" t="s">
        <v>1032</v>
      </c>
      <c r="G141" s="287">
        <v>0</v>
      </c>
      <c r="H141" s="287">
        <v>0</v>
      </c>
      <c r="I141" s="287">
        <v>0</v>
      </c>
    </row>
    <row r="142" spans="2:9">
      <c r="B142" s="286">
        <v>395</v>
      </c>
      <c r="C142" s="286" t="s">
        <v>1013</v>
      </c>
      <c r="D142" s="286" t="s">
        <v>154</v>
      </c>
      <c r="E142" s="286">
        <v>62</v>
      </c>
      <c r="F142" s="287" t="s">
        <v>1032</v>
      </c>
      <c r="G142" s="287">
        <v>0</v>
      </c>
      <c r="H142" s="287">
        <v>0</v>
      </c>
      <c r="I142" s="287">
        <v>0</v>
      </c>
    </row>
    <row r="143" spans="2:9">
      <c r="B143" s="286">
        <v>396</v>
      </c>
      <c r="C143" s="286" t="s">
        <v>1013</v>
      </c>
      <c r="D143" s="286" t="s">
        <v>154</v>
      </c>
      <c r="E143" s="286">
        <v>63</v>
      </c>
      <c r="F143" s="287" t="s">
        <v>1032</v>
      </c>
      <c r="G143" s="287">
        <v>0</v>
      </c>
      <c r="H143" s="287">
        <v>0</v>
      </c>
      <c r="I143" s="287">
        <v>0</v>
      </c>
    </row>
    <row r="144" spans="2:9">
      <c r="B144" s="286">
        <v>397</v>
      </c>
      <c r="C144" s="286" t="s">
        <v>1013</v>
      </c>
      <c r="D144" s="286" t="s">
        <v>154</v>
      </c>
      <c r="E144" s="286">
        <v>64</v>
      </c>
      <c r="F144" s="287" t="s">
        <v>1032</v>
      </c>
      <c r="G144" s="287">
        <v>0</v>
      </c>
      <c r="H144" s="287">
        <v>0</v>
      </c>
      <c r="I144" s="287">
        <v>0</v>
      </c>
    </row>
    <row r="145" spans="2:9">
      <c r="B145" s="288">
        <v>401</v>
      </c>
      <c r="C145" s="288" t="s">
        <v>911</v>
      </c>
      <c r="D145" s="288" t="s">
        <v>155</v>
      </c>
      <c r="E145" s="288">
        <v>13</v>
      </c>
      <c r="F145" s="288" t="s">
        <v>933</v>
      </c>
      <c r="G145" s="288">
        <v>0</v>
      </c>
      <c r="H145" s="288">
        <v>0</v>
      </c>
      <c r="I145" s="288">
        <v>0</v>
      </c>
    </row>
    <row r="146" spans="2:9">
      <c r="B146" s="288">
        <v>411</v>
      </c>
      <c r="C146" s="288" t="s">
        <v>935</v>
      </c>
      <c r="D146" s="288" t="s">
        <v>155</v>
      </c>
      <c r="E146" s="288">
        <v>21</v>
      </c>
      <c r="F146" s="288" t="s">
        <v>946</v>
      </c>
      <c r="G146" s="288">
        <v>0</v>
      </c>
      <c r="H146" s="288">
        <v>0</v>
      </c>
      <c r="I146" s="288">
        <v>0</v>
      </c>
    </row>
    <row r="147" spans="2:9">
      <c r="B147" s="289">
        <v>412</v>
      </c>
      <c r="C147" s="289" t="s">
        <v>935</v>
      </c>
      <c r="D147" s="289" t="s">
        <v>155</v>
      </c>
      <c r="E147" s="289">
        <v>23</v>
      </c>
      <c r="F147" s="289" t="s">
        <v>946</v>
      </c>
      <c r="G147" s="289">
        <v>0</v>
      </c>
      <c r="H147" s="289">
        <v>0</v>
      </c>
      <c r="I147" s="289">
        <v>0</v>
      </c>
    </row>
    <row r="148" spans="2:9">
      <c r="B148" s="288">
        <v>421</v>
      </c>
      <c r="C148" s="288" t="s">
        <v>913</v>
      </c>
      <c r="D148" s="288" t="s">
        <v>155</v>
      </c>
      <c r="E148" s="288">
        <v>30</v>
      </c>
      <c r="F148" s="288" t="s">
        <v>934</v>
      </c>
      <c r="G148" s="288">
        <v>0</v>
      </c>
      <c r="H148" s="288">
        <v>0</v>
      </c>
      <c r="I148" s="288">
        <v>0</v>
      </c>
    </row>
    <row r="149" spans="2:9">
      <c r="B149" s="289">
        <v>422</v>
      </c>
      <c r="C149" s="289" t="s">
        <v>913</v>
      </c>
      <c r="D149" s="289" t="s">
        <v>155</v>
      </c>
      <c r="E149" s="289">
        <v>32</v>
      </c>
      <c r="F149" s="289" t="s">
        <v>934</v>
      </c>
      <c r="G149" s="289">
        <v>3</v>
      </c>
      <c r="H149" s="289">
        <v>0</v>
      </c>
      <c r="I149" s="289">
        <v>4</v>
      </c>
    </row>
    <row r="150" spans="2:9">
      <c r="B150" s="289">
        <v>423</v>
      </c>
      <c r="C150" s="289" t="s">
        <v>1011</v>
      </c>
      <c r="D150" s="289" t="s">
        <v>155</v>
      </c>
      <c r="E150" s="289">
        <v>51</v>
      </c>
      <c r="F150" s="289" t="s">
        <v>1033</v>
      </c>
      <c r="G150" s="289">
        <v>0</v>
      </c>
      <c r="H150" s="289">
        <v>0</v>
      </c>
      <c r="I150" s="289">
        <v>0</v>
      </c>
    </row>
    <row r="151" spans="2:9">
      <c r="B151" s="289">
        <v>424</v>
      </c>
      <c r="C151" s="289" t="s">
        <v>1011</v>
      </c>
      <c r="D151" s="289" t="s">
        <v>155</v>
      </c>
      <c r="E151" s="289">
        <v>52</v>
      </c>
      <c r="F151" s="289" t="s">
        <v>1033</v>
      </c>
      <c r="G151" s="289">
        <v>0</v>
      </c>
      <c r="H151" s="289">
        <v>0</v>
      </c>
      <c r="I151" s="289">
        <v>0</v>
      </c>
    </row>
    <row r="152" spans="2:9">
      <c r="B152" s="288">
        <v>431</v>
      </c>
      <c r="C152" s="288" t="s">
        <v>947</v>
      </c>
      <c r="D152" s="288" t="s">
        <v>155</v>
      </c>
      <c r="E152" s="288">
        <v>40</v>
      </c>
      <c r="F152" s="288" t="s">
        <v>958</v>
      </c>
      <c r="G152" s="288">
        <v>0</v>
      </c>
      <c r="H152" s="288">
        <v>0</v>
      </c>
      <c r="I152" s="288">
        <v>0</v>
      </c>
    </row>
    <row r="153" spans="2:9">
      <c r="B153" s="289">
        <v>432</v>
      </c>
      <c r="C153" s="289" t="s">
        <v>947</v>
      </c>
      <c r="D153" s="289" t="s">
        <v>155</v>
      </c>
      <c r="E153" s="289">
        <v>42</v>
      </c>
      <c r="F153" s="289" t="s">
        <v>958</v>
      </c>
      <c r="G153" s="289">
        <v>0</v>
      </c>
      <c r="H153" s="289">
        <v>0</v>
      </c>
      <c r="I153" s="289">
        <v>0</v>
      </c>
    </row>
    <row r="154" spans="2:9">
      <c r="B154" s="289">
        <v>433</v>
      </c>
      <c r="C154" s="289" t="s">
        <v>947</v>
      </c>
      <c r="D154" s="289" t="s">
        <v>155</v>
      </c>
      <c r="E154" s="289">
        <v>43</v>
      </c>
      <c r="F154" s="289" t="s">
        <v>958</v>
      </c>
      <c r="G154" s="289">
        <v>0</v>
      </c>
      <c r="H154" s="289">
        <v>0</v>
      </c>
      <c r="I154" s="289">
        <v>0</v>
      </c>
    </row>
    <row r="155" spans="2:9">
      <c r="B155" s="289">
        <v>434</v>
      </c>
      <c r="C155" s="289" t="s">
        <v>1013</v>
      </c>
      <c r="D155" s="289" t="s">
        <v>155</v>
      </c>
      <c r="E155" s="289">
        <v>61</v>
      </c>
      <c r="F155" s="289" t="s">
        <v>1034</v>
      </c>
      <c r="G155" s="289">
        <v>0</v>
      </c>
      <c r="H155" s="289">
        <v>0</v>
      </c>
      <c r="I155" s="289">
        <v>0</v>
      </c>
    </row>
    <row r="156" spans="2:9">
      <c r="B156" s="289">
        <v>435</v>
      </c>
      <c r="C156" s="289" t="s">
        <v>1013</v>
      </c>
      <c r="D156" s="289" t="s">
        <v>155</v>
      </c>
      <c r="E156" s="289">
        <v>62</v>
      </c>
      <c r="F156" s="289" t="s">
        <v>1034</v>
      </c>
      <c r="G156" s="289">
        <v>0</v>
      </c>
      <c r="H156" s="289">
        <v>0</v>
      </c>
      <c r="I156" s="289">
        <v>0</v>
      </c>
    </row>
    <row r="157" spans="2:9">
      <c r="B157" s="289">
        <v>436</v>
      </c>
      <c r="C157" s="289" t="s">
        <v>1013</v>
      </c>
      <c r="D157" s="289" t="s">
        <v>155</v>
      </c>
      <c r="E157" s="289">
        <v>63</v>
      </c>
      <c r="F157" s="289" t="s">
        <v>1034</v>
      </c>
      <c r="G157" s="289">
        <v>0</v>
      </c>
      <c r="H157" s="289">
        <v>0</v>
      </c>
      <c r="I157" s="289">
        <v>0</v>
      </c>
    </row>
    <row r="158" spans="2:9">
      <c r="B158" s="289">
        <v>437</v>
      </c>
      <c r="C158" s="289" t="s">
        <v>1013</v>
      </c>
      <c r="D158" s="289" t="s">
        <v>155</v>
      </c>
      <c r="E158" s="289">
        <v>64</v>
      </c>
      <c r="F158" s="289" t="s">
        <v>1034</v>
      </c>
      <c r="G158" s="289">
        <v>0</v>
      </c>
      <c r="H158" s="289">
        <v>0</v>
      </c>
      <c r="I158" s="289">
        <v>0</v>
      </c>
    </row>
  </sheetData>
  <mergeCells count="1">
    <mergeCell ref="G2:I2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14</vt:i4>
      </vt:variant>
    </vt:vector>
  </HeadingPairs>
  <TitlesOfParts>
    <vt:vector size="24" baseType="lpstr">
      <vt:lpstr>Inicio</vt:lpstr>
      <vt:lpstr>N</vt:lpstr>
      <vt:lpstr>S</vt:lpstr>
      <vt:lpstr>E</vt:lpstr>
      <vt:lpstr>O</vt:lpstr>
      <vt:lpstr>V_Md</vt:lpstr>
      <vt:lpstr>V_Ma</vt:lpstr>
      <vt:lpstr>V_Ta</vt:lpstr>
      <vt:lpstr>Ciclo Semaforico</vt:lpstr>
      <vt:lpstr>Para Vissim</vt:lpstr>
      <vt:lpstr>'Para Vissim'!Área_de_extracción</vt:lpstr>
      <vt:lpstr>'Ciclo Semaforico'!Área_de_impresión</vt:lpstr>
      <vt:lpstr>E!Área_de_impresión</vt:lpstr>
      <vt:lpstr>Inicio!Área_de_impresión</vt:lpstr>
      <vt:lpstr>N!Área_de_impresión</vt:lpstr>
      <vt:lpstr>O!Área_de_impresión</vt:lpstr>
      <vt:lpstr>S!Área_de_impresión</vt:lpstr>
      <vt:lpstr>V_Ma!Área_de_impresión</vt:lpstr>
      <vt:lpstr>V_Md!Área_de_impresión</vt:lpstr>
      <vt:lpstr>V_Ta!Área_de_impresión</vt:lpstr>
      <vt:lpstr>Este</vt:lpstr>
      <vt:lpstr>Norte</vt:lpstr>
      <vt:lpstr>Oeste</vt:lpstr>
      <vt:lpstr>Sur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MIKIPE</dc:creator>
  <cp:lastModifiedBy>Juan Carlos Ortega Angeles</cp:lastModifiedBy>
  <cp:lastPrinted>2021-03-23T13:56:28Z</cp:lastPrinted>
  <dcterms:created xsi:type="dcterms:W3CDTF">1997-10-03T15:42:50Z</dcterms:created>
  <dcterms:modified xsi:type="dcterms:W3CDTF">2025-09-22T17:46:54Z</dcterms:modified>
</cp:coreProperties>
</file>